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X17" i="1"/>
  <c r="Y17" i="1"/>
  <c r="Z17" i="1"/>
  <c r="AA17" i="1"/>
  <c r="AB17" i="1"/>
  <c r="AC17" i="1"/>
  <c r="AD17" i="1"/>
  <c r="AE17" i="1"/>
  <c r="AF17" i="1"/>
  <c r="AG17" i="1"/>
  <c r="AH17" i="1"/>
  <c r="W18" i="1"/>
  <c r="X18" i="1"/>
  <c r="Y18" i="1"/>
  <c r="Z18" i="1"/>
  <c r="AA18" i="1"/>
  <c r="AB18" i="1"/>
  <c r="AC18" i="1"/>
  <c r="AD18" i="1"/>
  <c r="AE18" i="1"/>
  <c r="AF18" i="1"/>
  <c r="AG18" i="1"/>
  <c r="AH18" i="1"/>
  <c r="W19" i="1"/>
  <c r="X19" i="1"/>
  <c r="Y19" i="1"/>
  <c r="Z19" i="1"/>
  <c r="AA19" i="1"/>
  <c r="AB19" i="1"/>
  <c r="AC19" i="1"/>
  <c r="AD19" i="1"/>
  <c r="AE19" i="1"/>
  <c r="AF19" i="1"/>
  <c r="AG19" i="1"/>
  <c r="AH19" i="1"/>
  <c r="W20" i="1"/>
  <c r="X20" i="1"/>
  <c r="Y20" i="1"/>
  <c r="Z20" i="1"/>
  <c r="AA20" i="1"/>
  <c r="AB20" i="1"/>
  <c r="AC20" i="1"/>
  <c r="AD20" i="1"/>
  <c r="AE20" i="1"/>
  <c r="AF20" i="1"/>
  <c r="AG20" i="1"/>
  <c r="AH20" i="1"/>
  <c r="W21" i="1"/>
  <c r="X21" i="1"/>
  <c r="Y21" i="1"/>
  <c r="Z21" i="1"/>
  <c r="AA21" i="1"/>
  <c r="AB21" i="1"/>
  <c r="AC21" i="1"/>
  <c r="AD21" i="1"/>
  <c r="AE21" i="1"/>
  <c r="AF21" i="1"/>
  <c r="AG21" i="1"/>
  <c r="AH21" i="1"/>
  <c r="W22" i="1"/>
  <c r="X22" i="1"/>
  <c r="Y22" i="1"/>
  <c r="Z22" i="1"/>
  <c r="AA22" i="1"/>
  <c r="AB22" i="1"/>
  <c r="AC22" i="1"/>
  <c r="AD22" i="1"/>
  <c r="AE22" i="1"/>
  <c r="AF22" i="1"/>
  <c r="AG22" i="1"/>
  <c r="AH22" i="1"/>
  <c r="W23" i="1"/>
  <c r="X23" i="1"/>
  <c r="Y23" i="1"/>
  <c r="Z23" i="1"/>
  <c r="AA23" i="1"/>
  <c r="AB23" i="1"/>
  <c r="AC23" i="1"/>
  <c r="AD23" i="1"/>
  <c r="AE23" i="1"/>
  <c r="AF23" i="1"/>
  <c r="AG23" i="1"/>
  <c r="AH23" i="1"/>
  <c r="G4" i="1" l="1"/>
  <c r="AJ17" i="1" l="1"/>
  <c r="AJ18" i="1"/>
  <c r="AJ19" i="1"/>
  <c r="AJ20" i="1"/>
  <c r="AJ21" i="1"/>
  <c r="AJ22" i="1"/>
  <c r="AJ23" i="1"/>
  <c r="AK22" i="1"/>
  <c r="AU21" i="1"/>
  <c r="AK17" i="1"/>
  <c r="K17" i="1" s="1"/>
  <c r="AK18" i="1"/>
  <c r="AK19" i="1"/>
  <c r="AK20" i="1"/>
  <c r="AK21" i="1"/>
  <c r="AK23" i="1"/>
  <c r="AL17" i="1"/>
  <c r="AL18" i="1"/>
  <c r="AL19" i="1"/>
  <c r="AL20" i="1"/>
  <c r="AL21" i="1"/>
  <c r="AL22" i="1"/>
  <c r="AL23" i="1"/>
  <c r="AU18" i="1"/>
  <c r="AM17" i="1"/>
  <c r="AM18" i="1"/>
  <c r="AM19" i="1"/>
  <c r="AM20" i="1"/>
  <c r="AM21" i="1"/>
  <c r="AM22" i="1"/>
  <c r="AM23" i="1"/>
  <c r="AU19" i="1"/>
  <c r="AN17" i="1"/>
  <c r="AN18" i="1"/>
  <c r="AN19" i="1"/>
  <c r="AN20" i="1"/>
  <c r="AN21" i="1"/>
  <c r="AN22" i="1"/>
  <c r="AN23" i="1"/>
  <c r="AO17" i="1"/>
  <c r="AO18" i="1"/>
  <c r="AO19" i="1"/>
  <c r="AO20" i="1"/>
  <c r="AO21" i="1"/>
  <c r="AO22" i="1"/>
  <c r="AO23" i="1"/>
  <c r="AQ22" i="1"/>
  <c r="AP17" i="1"/>
  <c r="AP18" i="1"/>
  <c r="AP19" i="1"/>
  <c r="AP20" i="1"/>
  <c r="AP21" i="1"/>
  <c r="AP22" i="1"/>
  <c r="AP23" i="1"/>
  <c r="AU20" i="1"/>
  <c r="AU22" i="1"/>
  <c r="AQ17" i="1"/>
  <c r="AQ18" i="1"/>
  <c r="AQ19" i="1"/>
  <c r="AQ20" i="1"/>
  <c r="AQ21" i="1"/>
  <c r="AQ23" i="1"/>
  <c r="AU23" i="1"/>
  <c r="AR17" i="1"/>
  <c r="AR18" i="1"/>
  <c r="AR19" i="1"/>
  <c r="AR20" i="1"/>
  <c r="AR21" i="1"/>
  <c r="AR22" i="1"/>
  <c r="AR23" i="1"/>
  <c r="AT23" i="1"/>
  <c r="AS17" i="1"/>
  <c r="AS18" i="1"/>
  <c r="AS19" i="1"/>
  <c r="AS20" i="1"/>
  <c r="AS21" i="1"/>
  <c r="AS22" i="1"/>
  <c r="AS23" i="1"/>
  <c r="AT17" i="1"/>
  <c r="AT18" i="1"/>
  <c r="AT19" i="1"/>
  <c r="AT20" i="1"/>
  <c r="AT21" i="1"/>
  <c r="AT22" i="1"/>
  <c r="AU17" i="1"/>
  <c r="L17" i="1"/>
  <c r="J17" i="1"/>
  <c r="G3" i="1"/>
  <c r="G5" i="1"/>
  <c r="O17" i="1" l="1"/>
  <c r="S17" i="1"/>
  <c r="Q23" i="1"/>
  <c r="Q18" i="1"/>
  <c r="R17" i="1"/>
  <c r="U18" i="1"/>
  <c r="S21" i="1"/>
  <c r="S20" i="1"/>
  <c r="Q19" i="1"/>
  <c r="S19" i="1"/>
  <c r="T18" i="1"/>
  <c r="U22" i="1"/>
  <c r="U21" i="1"/>
  <c r="Q20" i="1"/>
  <c r="U20" i="1"/>
  <c r="U17" i="1"/>
  <c r="K22" i="1"/>
  <c r="P19" i="1"/>
  <c r="M23" i="1"/>
  <c r="M22" i="1"/>
  <c r="N21" i="1"/>
  <c r="T17" i="1"/>
  <c r="M19" i="1"/>
  <c r="L18" i="1"/>
  <c r="R20" i="1"/>
  <c r="R18" i="1"/>
  <c r="O23" i="1"/>
  <c r="P22" i="1"/>
  <c r="L19" i="1"/>
  <c r="O20" i="1"/>
  <c r="N19" i="1"/>
  <c r="T21" i="1"/>
  <c r="R23" i="1"/>
  <c r="N20" i="1"/>
  <c r="Q21" i="1"/>
  <c r="P20" i="1"/>
  <c r="L23" i="1"/>
  <c r="N17" i="1"/>
  <c r="Q17" i="1"/>
  <c r="M20" i="1"/>
  <c r="P21" i="1"/>
  <c r="S22" i="1"/>
  <c r="R21" i="1"/>
  <c r="P17" i="1"/>
  <c r="P18" i="1"/>
  <c r="S18" i="1"/>
  <c r="O21" i="1"/>
  <c r="R22" i="1"/>
  <c r="U23" i="1"/>
  <c r="T22" i="1"/>
  <c r="R19" i="1"/>
  <c r="P23" i="1"/>
  <c r="U19" i="1"/>
  <c r="Q22" i="1"/>
  <c r="T23" i="1"/>
  <c r="L21" i="1"/>
  <c r="K23" i="1"/>
  <c r="N18" i="1"/>
  <c r="T20" i="1"/>
  <c r="M21" i="1"/>
  <c r="S23" i="1"/>
  <c r="N22" i="1"/>
  <c r="M18" i="1"/>
  <c r="M17" i="1"/>
  <c r="L22" i="1"/>
  <c r="O22" i="1"/>
  <c r="T19" i="1"/>
  <c r="K18" i="1"/>
  <c r="O19" i="1"/>
  <c r="O18" i="1"/>
  <c r="N23" i="1"/>
  <c r="L20" i="1"/>
  <c r="K21" i="1"/>
  <c r="K20" i="1"/>
  <c r="K19" i="1"/>
  <c r="J18" i="1"/>
  <c r="J19" i="1"/>
  <c r="J20" i="1"/>
  <c r="J21" i="1"/>
  <c r="J22" i="1"/>
  <c r="J23" i="1"/>
  <c r="L14" i="1" l="1"/>
  <c r="J14" i="1"/>
  <c r="K14" i="1"/>
  <c r="M14" i="1"/>
  <c r="T14" i="1"/>
  <c r="P14" i="1"/>
  <c r="S14" i="1"/>
  <c r="Q14" i="1"/>
  <c r="R14" i="1"/>
  <c r="O14" i="1"/>
  <c r="N14" i="1"/>
  <c r="U14" i="1"/>
  <c r="J15" i="1" l="1"/>
  <c r="K12" i="1" s="1"/>
  <c r="K15" i="1" s="1"/>
  <c r="L12" i="1" l="1"/>
  <c r="L15" i="1" s="1"/>
  <c r="M12" i="1" l="1"/>
  <c r="M15" i="1" s="1"/>
  <c r="N12" i="1" l="1"/>
  <c r="N15" i="1" s="1"/>
  <c r="O12" i="1" l="1"/>
  <c r="O15" i="1" s="1"/>
  <c r="P12" i="1" l="1"/>
  <c r="P15" i="1" s="1"/>
  <c r="Q12" i="1" l="1"/>
  <c r="Q15" i="1" s="1"/>
  <c r="R12" i="1" l="1"/>
  <c r="R15" i="1" s="1"/>
  <c r="S12" i="1" l="1"/>
  <c r="S15" i="1" s="1"/>
  <c r="T12" i="1" l="1"/>
  <c r="T15" i="1" l="1"/>
  <c r="U12" i="1" s="1"/>
  <c r="U15" i="1" s="1"/>
</calcChain>
</file>

<file path=xl/sharedStrings.xml><?xml version="1.0" encoding="utf-8"?>
<sst xmlns="http://schemas.openxmlformats.org/spreadsheetml/2006/main" count="18" uniqueCount="18">
  <si>
    <t>Входящий остаток</t>
  </si>
  <si>
    <t>Дт</t>
  </si>
  <si>
    <t>Кт</t>
  </si>
  <si>
    <t>Дата платежа</t>
  </si>
  <si>
    <t>Лизинг</t>
  </si>
  <si>
    <t>Остаток на конец периода</t>
  </si>
  <si>
    <t>№2021-09/FL-81037</t>
  </si>
  <si>
    <t>№2021-09/FL-81038</t>
  </si>
  <si>
    <t>№2021-09/FL-81039</t>
  </si>
  <si>
    <t>№2021-09/FL-81040</t>
  </si>
  <si>
    <t>№2021-09/FL-81041</t>
  </si>
  <si>
    <t>№2021-09/FL-81042</t>
  </si>
  <si>
    <t>№2021-10/FL-81363</t>
  </si>
  <si>
    <t>Сумма начисления</t>
  </si>
  <si>
    <t>Текущая дата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</si>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</sst>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-* #,##0\ _₽_-;\-* #,##0\ _₽_-;_-* &quot;-&quot;??\ _₽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Roboto"/>
      <charset val="204"/>
    </font>
    <font>
      <sz val="8"/>
      <color theme="8" tint="-0.499984740745262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3" fillId="0" borderId="0" xfId="0" applyFont="1"/>
    <xf numFmtId="14" fontId="3" fillId="0" borderId="0" xfId="0" applyNumberFormat="1" applyFont="1" applyAlignment="1">
      <alignment horizontal="center"/>
    </xf>
    <xf numFmtId="165" fontId="4" fillId="2" borderId="3" xfId="1" quotePrefix="1" applyNumberFormat="1" applyFont="1" applyFill="1" applyBorder="1" applyAlignment="1"/>
    <xf numFmtId="165" fontId="4" fillId="2" borderId="1" xfId="1" applyNumberFormat="1" applyFont="1" applyFill="1" applyBorder="1"/>
    <xf numFmtId="165" fontId="4" fillId="3" borderId="2" xfId="1" applyNumberFormat="1" applyFont="1" applyFill="1" applyBorder="1"/>
    <xf numFmtId="165" fontId="4" fillId="3" borderId="2" xfId="1" applyNumberFormat="1" applyFont="1" applyFill="1" applyBorder="1" applyAlignment="1">
      <alignment horizontal="right"/>
    </xf>
    <xf numFmtId="165" fontId="4" fillId="3" borderId="3" xfId="1" applyNumberFormat="1" applyFont="1" applyFill="1" applyBorder="1"/>
    <xf numFmtId="165" fontId="4" fillId="3" borderId="3" xfId="1" applyNumberFormat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left"/>
    </xf>
    <xf numFmtId="165" fontId="4" fillId="2" borderId="3" xfId="1" applyNumberFormat="1" applyFont="1" applyFill="1" applyBorder="1" applyAlignment="1">
      <alignment horizontal="right"/>
    </xf>
    <xf numFmtId="166" fontId="3" fillId="0" borderId="0" xfId="1" applyNumberFormat="1" applyFont="1" applyBorder="1" applyAlignment="1"/>
    <xf numFmtId="0" fontId="3" fillId="0" borderId="0" xfId="0" applyFont="1" applyAlignment="1">
      <alignment horizontal="center"/>
    </xf>
    <xf numFmtId="166" fontId="3" fillId="0" borderId="0" xfId="1" applyNumberFormat="1" applyFont="1"/>
    <xf numFmtId="165" fontId="4" fillId="2" borderId="4" xfId="1" quotePrefix="1" applyNumberFormat="1" applyFont="1" applyFill="1" applyBorder="1" applyAlignment="1"/>
  </cellXfs>
  <cellStyles count="3">
    <cellStyle name="Normal 2 2 3 14 2 2 2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U24"/>
  <sheetViews>
    <sheetView showGridLines="0" tabSelected="1" topLeftCell="B1" workbookViewId="0">
      <selection activeCell="F3" sqref="F3"/>
    </sheetView>
  </sheetViews>
  <sheetFormatPr defaultRowHeight="11.25" outlineLevelRow="1" outlineLevelCol="1" x14ac:dyDescent="0.2"/>
  <cols>
    <col min="1" max="2" width="9.140625" style="1"/>
    <col min="3" max="3" width="9.42578125" style="1" bestFit="1" customWidth="1"/>
    <col min="4" max="4" width="9.140625" style="1"/>
    <col min="5" max="5" width="22" style="1" bestFit="1" customWidth="1"/>
    <col min="6" max="6" width="23.7109375" style="1" bestFit="1" customWidth="1"/>
    <col min="7" max="8" width="17.28515625" style="1" customWidth="1" outlineLevel="1"/>
    <col min="9" max="9" width="9.140625" style="1" outlineLevel="1"/>
    <col min="10" max="16" width="12.7109375" style="1" bestFit="1" customWidth="1"/>
    <col min="17" max="21" width="13.85546875" style="1" bestFit="1" customWidth="1"/>
    <col min="22" max="16384" width="9.140625" style="1"/>
  </cols>
  <sheetData>
    <row r="2" spans="3:47" x14ac:dyDescent="0.2">
      <c r="F2" s="1" t="s">
        <v>14</v>
      </c>
      <c r="G2" s="2">
        <v>45041</v>
      </c>
    </row>
    <row r="3" spans="3:47" x14ac:dyDescent="0.2">
      <c r="E3" s="2"/>
      <c r="F3" s="1" t="s">
        <v>15</v>
      </c>
      <c r="G3" s="12">
        <f>DAY(G2)</f>
        <v>25</v>
      </c>
    </row>
    <row r="4" spans="3:47" x14ac:dyDescent="0.2">
      <c r="E4" s="2"/>
      <c r="F4" s="1" t="s">
        <v>16</v>
      </c>
      <c r="G4" s="12">
        <f>MONTH(G2)</f>
        <v>4</v>
      </c>
    </row>
    <row r="5" spans="3:47" x14ac:dyDescent="0.2">
      <c r="F5" s="1" t="s">
        <v>17</v>
      </c>
      <c r="G5" s="12">
        <f>YEAR(G2)</f>
        <v>2023</v>
      </c>
    </row>
    <row r="10" spans="3:47" x14ac:dyDescent="0.2">
      <c r="J10" s="3">
        <v>1</v>
      </c>
      <c r="K10" s="3">
        <v>2</v>
      </c>
      <c r="L10" s="3">
        <v>3</v>
      </c>
      <c r="M10" s="3">
        <v>4</v>
      </c>
      <c r="N10" s="3">
        <v>5</v>
      </c>
      <c r="O10" s="3">
        <v>6</v>
      </c>
      <c r="P10" s="3">
        <v>7</v>
      </c>
      <c r="Q10" s="3">
        <v>8</v>
      </c>
      <c r="R10" s="3">
        <v>9</v>
      </c>
      <c r="S10" s="3">
        <v>10</v>
      </c>
      <c r="T10" s="3">
        <v>11</v>
      </c>
      <c r="U10" s="3">
        <v>12</v>
      </c>
      <c r="W10" s="3">
        <v>1</v>
      </c>
      <c r="X10" s="3">
        <v>2</v>
      </c>
      <c r="Y10" s="3">
        <v>3</v>
      </c>
      <c r="Z10" s="3">
        <v>4</v>
      </c>
      <c r="AA10" s="3">
        <v>5</v>
      </c>
      <c r="AB10" s="3">
        <v>6</v>
      </c>
      <c r="AC10" s="3">
        <v>7</v>
      </c>
      <c r="AD10" s="3">
        <v>8</v>
      </c>
      <c r="AE10" s="3">
        <v>9</v>
      </c>
      <c r="AF10" s="3">
        <v>10</v>
      </c>
      <c r="AG10" s="3">
        <v>11</v>
      </c>
      <c r="AH10" s="3">
        <v>12</v>
      </c>
      <c r="AJ10" s="3">
        <v>1</v>
      </c>
      <c r="AK10" s="3">
        <v>2</v>
      </c>
      <c r="AL10" s="3">
        <v>3</v>
      </c>
      <c r="AM10" s="3">
        <v>4</v>
      </c>
      <c r="AN10" s="3">
        <v>5</v>
      </c>
      <c r="AO10" s="3">
        <v>6</v>
      </c>
      <c r="AP10" s="3">
        <v>7</v>
      </c>
      <c r="AQ10" s="3">
        <v>8</v>
      </c>
      <c r="AR10" s="3">
        <v>9</v>
      </c>
      <c r="AS10" s="3">
        <v>10</v>
      </c>
      <c r="AT10" s="3">
        <v>11</v>
      </c>
      <c r="AU10" s="3">
        <v>12</v>
      </c>
    </row>
    <row r="11" spans="3:47" x14ac:dyDescent="0.2"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3:47" x14ac:dyDescent="0.2">
      <c r="C12" s="4">
        <v>1</v>
      </c>
      <c r="D12" s="4"/>
      <c r="E12" s="4"/>
      <c r="F12" s="4" t="s">
        <v>0</v>
      </c>
      <c r="G12" s="4" t="s">
        <v>3</v>
      </c>
      <c r="H12" s="4" t="s">
        <v>13</v>
      </c>
      <c r="I12" s="4"/>
      <c r="J12" s="4">
        <v>239577.8</v>
      </c>
      <c r="K12" s="4">
        <f t="shared" ref="K12:U12" si="0">J15</f>
        <v>3274746.02</v>
      </c>
      <c r="L12" s="4">
        <f t="shared" si="0"/>
        <v>6309914.2400000002</v>
      </c>
      <c r="M12" s="4">
        <f t="shared" si="0"/>
        <v>9345082.4600000009</v>
      </c>
      <c r="N12" s="4">
        <f t="shared" si="0"/>
        <v>12380250.680000002</v>
      </c>
      <c r="O12" s="4">
        <f t="shared" si="0"/>
        <v>12380250.680000002</v>
      </c>
      <c r="P12" s="4">
        <f t="shared" si="0"/>
        <v>12380250.680000002</v>
      </c>
      <c r="Q12" s="4">
        <f t="shared" si="0"/>
        <v>12380250.680000002</v>
      </c>
      <c r="R12" s="4">
        <f t="shared" si="0"/>
        <v>12380250.680000002</v>
      </c>
      <c r="S12" s="4">
        <f t="shared" si="0"/>
        <v>12380250.680000002</v>
      </c>
      <c r="T12" s="4">
        <f t="shared" si="0"/>
        <v>12380250.680000002</v>
      </c>
      <c r="U12" s="4">
        <f t="shared" si="0"/>
        <v>12380250.680000002</v>
      </c>
    </row>
    <row r="13" spans="3:47" x14ac:dyDescent="0.2">
      <c r="C13" s="5"/>
      <c r="D13" s="5"/>
      <c r="E13" s="5"/>
      <c r="F13" s="6" t="s">
        <v>1</v>
      </c>
      <c r="G13" s="6"/>
      <c r="H13" s="6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3:47" x14ac:dyDescent="0.2">
      <c r="C14" s="7"/>
      <c r="D14" s="7"/>
      <c r="E14" s="7"/>
      <c r="F14" s="8" t="s">
        <v>2</v>
      </c>
      <c r="G14" s="8"/>
      <c r="H14" s="8"/>
      <c r="I14" s="8"/>
      <c r="J14" s="7">
        <f>SUM(J17:J23)</f>
        <v>3035168.22</v>
      </c>
      <c r="K14" s="7">
        <f t="shared" ref="K14:U14" si="1">SUM(K17:K23)</f>
        <v>3035168.22</v>
      </c>
      <c r="L14" s="7">
        <f t="shared" si="1"/>
        <v>3035168.22</v>
      </c>
      <c r="M14" s="7">
        <f t="shared" si="1"/>
        <v>3035168.22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</row>
    <row r="15" spans="3:47" x14ac:dyDescent="0.2">
      <c r="C15" s="4"/>
      <c r="D15" s="4" t="s">
        <v>4</v>
      </c>
      <c r="E15" s="4"/>
      <c r="F15" s="9" t="s">
        <v>5</v>
      </c>
      <c r="G15" s="9"/>
      <c r="H15" s="4"/>
      <c r="I15" s="4"/>
      <c r="J15" s="4">
        <f>J12-J13+J14</f>
        <v>3274746.02</v>
      </c>
      <c r="K15" s="4">
        <f t="shared" ref="K15:U15" si="2">K12-K13+K14</f>
        <v>6309914.2400000002</v>
      </c>
      <c r="L15" s="4">
        <f t="shared" si="2"/>
        <v>9345082.4600000009</v>
      </c>
      <c r="M15" s="4">
        <f t="shared" si="2"/>
        <v>12380250.680000002</v>
      </c>
      <c r="N15" s="4">
        <f t="shared" si="2"/>
        <v>12380250.680000002</v>
      </c>
      <c r="O15" s="4">
        <f t="shared" si="2"/>
        <v>12380250.680000002</v>
      </c>
      <c r="P15" s="4">
        <f t="shared" si="2"/>
        <v>12380250.680000002</v>
      </c>
      <c r="Q15" s="4">
        <f t="shared" si="2"/>
        <v>12380250.680000002</v>
      </c>
      <c r="R15" s="4">
        <f t="shared" si="2"/>
        <v>12380250.680000002</v>
      </c>
      <c r="S15" s="4">
        <f t="shared" si="2"/>
        <v>12380250.680000002</v>
      </c>
      <c r="T15" s="4">
        <f t="shared" si="2"/>
        <v>12380250.680000002</v>
      </c>
      <c r="U15" s="4">
        <f t="shared" si="2"/>
        <v>12380250.680000002</v>
      </c>
    </row>
    <row r="17" spans="6:47" outlineLevel="1" x14ac:dyDescent="0.2">
      <c r="F17" s="10" t="s">
        <v>6</v>
      </c>
      <c r="G17" s="1">
        <v>26</v>
      </c>
      <c r="H17" s="11">
        <v>3035168.22</v>
      </c>
      <c r="J17" s="13">
        <f>IF(AJ17=1,$H17,0)</f>
        <v>3035168.22</v>
      </c>
      <c r="K17" s="13">
        <f>IF(AK17=1,$H17,0)</f>
        <v>3035168.22</v>
      </c>
      <c r="L17" s="13">
        <f>IF(AL17=1,$H17,0)</f>
        <v>3035168.22</v>
      </c>
      <c r="M17" s="13">
        <f>IF(AM17=1,$H17,0)</f>
        <v>3035168.22</v>
      </c>
      <c r="N17" s="13">
        <f>IF(AN17=1,$H17,0)</f>
        <v>0</v>
      </c>
      <c r="O17" s="13">
        <f>IF(AO17=1,$H17,0)</f>
        <v>0</v>
      </c>
      <c r="P17" s="13">
        <f>IF(AP17=1,$H17,0)</f>
        <v>0</v>
      </c>
      <c r="Q17" s="13">
        <f>IF(AQ17=1,$H17,0)</f>
        <v>0</v>
      </c>
      <c r="R17" s="13">
        <f>IF(AR17=1,$H17,0)</f>
        <v>0</v>
      </c>
      <c r="S17" s="13">
        <f>IF(AS17=1,$H17,0)</f>
        <v>0</v>
      </c>
      <c r="T17" s="13">
        <f>IF(AT17=1,$H17,0)</f>
        <v>0</v>
      </c>
      <c r="U17" s="13">
        <f>IF(AU17=1,$H17,0)</f>
        <v>0</v>
      </c>
      <c r="W17" s="10">
        <f>$G17</f>
        <v>26</v>
      </c>
      <c r="X17" s="10">
        <f t="shared" ref="X17:AH17" si="3">$G17</f>
        <v>26</v>
      </c>
      <c r="Y17" s="10">
        <f t="shared" si="3"/>
        <v>26</v>
      </c>
      <c r="Z17" s="10">
        <f t="shared" si="3"/>
        <v>26</v>
      </c>
      <c r="AA17" s="10">
        <f t="shared" si="3"/>
        <v>26</v>
      </c>
      <c r="AB17" s="10">
        <f t="shared" si="3"/>
        <v>26</v>
      </c>
      <c r="AC17" s="10">
        <f t="shared" si="3"/>
        <v>26</v>
      </c>
      <c r="AD17" s="10">
        <f t="shared" si="3"/>
        <v>26</v>
      </c>
      <c r="AE17" s="10">
        <f t="shared" si="3"/>
        <v>26</v>
      </c>
      <c r="AF17" s="10">
        <f t="shared" si="3"/>
        <v>26</v>
      </c>
      <c r="AG17" s="10">
        <f t="shared" si="3"/>
        <v>26</v>
      </c>
      <c r="AH17" s="10">
        <f t="shared" si="3"/>
        <v>26</v>
      </c>
      <c r="AJ17" s="10">
        <f>IF($G$4&gt;=AJ$10,1,0)</f>
        <v>1</v>
      </c>
      <c r="AK17" s="10">
        <f>IF($G$4&gt;=AK$10,1,0)</f>
        <v>1</v>
      </c>
      <c r="AL17" s="10">
        <f>IF($G$4&gt;=AL$10,1,0)</f>
        <v>1</v>
      </c>
      <c r="AM17" s="10">
        <f t="shared" ref="AM17:AU17" si="4">IF($G$4&gt;=AM$10,1,0)</f>
        <v>1</v>
      </c>
      <c r="AN17" s="10">
        <f t="shared" si="4"/>
        <v>0</v>
      </c>
      <c r="AO17" s="10">
        <f t="shared" si="4"/>
        <v>0</v>
      </c>
      <c r="AP17" s="10">
        <f t="shared" si="4"/>
        <v>0</v>
      </c>
      <c r="AQ17" s="10">
        <f t="shared" si="4"/>
        <v>0</v>
      </c>
      <c r="AR17" s="10">
        <f t="shared" si="4"/>
        <v>0</v>
      </c>
      <c r="AS17" s="10">
        <f t="shared" si="4"/>
        <v>0</v>
      </c>
      <c r="AT17" s="10">
        <f t="shared" si="4"/>
        <v>0</v>
      </c>
      <c r="AU17" s="10">
        <f t="shared" si="4"/>
        <v>0</v>
      </c>
    </row>
    <row r="18" spans="6:47" outlineLevel="1" x14ac:dyDescent="0.2">
      <c r="F18" s="10" t="s">
        <v>7</v>
      </c>
      <c r="G18" s="1">
        <v>26</v>
      </c>
      <c r="H18" s="11">
        <v>2138667.56</v>
      </c>
      <c r="J18" s="13">
        <f>IF(W18=1,IF($G18&lt;=$G$3,$H18,0),0)</f>
        <v>0</v>
      </c>
      <c r="K18" s="13">
        <f>IF(AND(X18=1,AK18=1),$H18,0)</f>
        <v>0</v>
      </c>
      <c r="L18" s="13">
        <f>IF(AND(Y18=1,AL18=1),$H18,0)</f>
        <v>0</v>
      </c>
      <c r="M18" s="13">
        <f>IF(AND(Z18=1,AM18=1),$H18,0)</f>
        <v>0</v>
      </c>
      <c r="N18" s="13">
        <f>IF(AND(AA18=1,AN18=1),$H18,0)</f>
        <v>0</v>
      </c>
      <c r="O18" s="13">
        <f>IF(AND(AB18=1,AO18=1),$H18,0)</f>
        <v>0</v>
      </c>
      <c r="P18" s="13">
        <f>IF(AND(AC18=1,AP18=1),$H18,0)</f>
        <v>0</v>
      </c>
      <c r="Q18" s="13">
        <f>IF(AND(AD18=1,AQ18=1),$H18,0)</f>
        <v>0</v>
      </c>
      <c r="R18" s="13">
        <f>IF(AND(AE18=1,AR18=1),$H18,0)</f>
        <v>0</v>
      </c>
      <c r="S18" s="13">
        <f>IF(AND(AF18=1,AS18=1),$H18,0)</f>
        <v>0</v>
      </c>
      <c r="T18" s="13">
        <f>IF(AND(AG18=1,AT18=1),$H18,0)</f>
        <v>0</v>
      </c>
      <c r="U18" s="13">
        <f>IF(AND(AH18=1,AU18=1),$H18,0)</f>
        <v>0</v>
      </c>
      <c r="W18" s="10">
        <f t="shared" ref="W18:AH23" si="5">$G18</f>
        <v>26</v>
      </c>
      <c r="X18" s="10">
        <f t="shared" si="5"/>
        <v>26</v>
      </c>
      <c r="Y18" s="10">
        <f t="shared" si="5"/>
        <v>26</v>
      </c>
      <c r="Z18" s="10">
        <f t="shared" si="5"/>
        <v>26</v>
      </c>
      <c r="AA18" s="10">
        <f t="shared" si="5"/>
        <v>26</v>
      </c>
      <c r="AB18" s="10">
        <f t="shared" si="5"/>
        <v>26</v>
      </c>
      <c r="AC18" s="10">
        <f t="shared" si="5"/>
        <v>26</v>
      </c>
      <c r="AD18" s="10">
        <f t="shared" si="5"/>
        <v>26</v>
      </c>
      <c r="AE18" s="10">
        <f t="shared" si="5"/>
        <v>26</v>
      </c>
      <c r="AF18" s="10">
        <f t="shared" si="5"/>
        <v>26</v>
      </c>
      <c r="AG18" s="10">
        <f t="shared" si="5"/>
        <v>26</v>
      </c>
      <c r="AH18" s="10">
        <f t="shared" si="5"/>
        <v>26</v>
      </c>
      <c r="AJ18" s="10">
        <f t="shared" ref="AJ18:AU23" si="6">IF($G$4&gt;=AJ$10,1,0)</f>
        <v>1</v>
      </c>
      <c r="AK18" s="10">
        <f t="shared" si="6"/>
        <v>1</v>
      </c>
      <c r="AL18" s="10">
        <f t="shared" si="6"/>
        <v>1</v>
      </c>
      <c r="AM18" s="10">
        <f t="shared" si="6"/>
        <v>1</v>
      </c>
      <c r="AN18" s="10">
        <f t="shared" si="6"/>
        <v>0</v>
      </c>
      <c r="AO18" s="10">
        <f t="shared" si="6"/>
        <v>0</v>
      </c>
      <c r="AP18" s="10">
        <f t="shared" si="6"/>
        <v>0</v>
      </c>
      <c r="AQ18" s="10">
        <f t="shared" si="6"/>
        <v>0</v>
      </c>
      <c r="AR18" s="10">
        <f t="shared" si="6"/>
        <v>0</v>
      </c>
      <c r="AS18" s="10">
        <f t="shared" si="6"/>
        <v>0</v>
      </c>
      <c r="AT18" s="10">
        <f t="shared" si="6"/>
        <v>0</v>
      </c>
      <c r="AU18" s="10">
        <f t="shared" si="6"/>
        <v>0</v>
      </c>
    </row>
    <row r="19" spans="6:47" outlineLevel="1" x14ac:dyDescent="0.2">
      <c r="F19" s="10" t="s">
        <v>8</v>
      </c>
      <c r="G19" s="1">
        <v>26</v>
      </c>
      <c r="H19" s="11">
        <v>2163872.36</v>
      </c>
      <c r="J19" s="13">
        <f>IF(W19=1,IF($G19&lt;=$G$3,$H19,0),0)</f>
        <v>0</v>
      </c>
      <c r="K19" s="13">
        <f>IF(AND(X19=1,AK19=1),$H19,0)</f>
        <v>0</v>
      </c>
      <c r="L19" s="13">
        <f>IF(AND(Y19=1,AL19=1),$H19,0)</f>
        <v>0</v>
      </c>
      <c r="M19" s="13">
        <f>IF(AND(Z19=1,AM19=1),$H19,0)</f>
        <v>0</v>
      </c>
      <c r="N19" s="13">
        <f>IF(AND(AA19=1,AN19=1),$H19,0)</f>
        <v>0</v>
      </c>
      <c r="O19" s="13">
        <f>IF(AND(AB19=1,AO19=1),$H19,0)</f>
        <v>0</v>
      </c>
      <c r="P19" s="13">
        <f>IF(AND(AC19=1,AP19=1),$H19,0)</f>
        <v>0</v>
      </c>
      <c r="Q19" s="13">
        <f>IF(AND(AD19=1,AQ19=1),$H19,0)</f>
        <v>0</v>
      </c>
      <c r="R19" s="13">
        <f>IF(AND(AE19=1,AR19=1),$H19,0)</f>
        <v>0</v>
      </c>
      <c r="S19" s="13">
        <f>IF(AND(AF19=1,AS19=1),$H19,0)</f>
        <v>0</v>
      </c>
      <c r="T19" s="13">
        <f>IF(AND(AG19=1,AT19=1),$H19,0)</f>
        <v>0</v>
      </c>
      <c r="U19" s="13">
        <f>IF(AND(AH19=1,AU19=1),$H19,0)</f>
        <v>0</v>
      </c>
      <c r="W19" s="10">
        <f t="shared" si="5"/>
        <v>26</v>
      </c>
      <c r="X19" s="10">
        <f t="shared" si="5"/>
        <v>26</v>
      </c>
      <c r="Y19" s="10">
        <f t="shared" si="5"/>
        <v>26</v>
      </c>
      <c r="Z19" s="10">
        <f t="shared" si="5"/>
        <v>26</v>
      </c>
      <c r="AA19" s="10">
        <f t="shared" si="5"/>
        <v>26</v>
      </c>
      <c r="AB19" s="10">
        <f t="shared" si="5"/>
        <v>26</v>
      </c>
      <c r="AC19" s="10">
        <f t="shared" si="5"/>
        <v>26</v>
      </c>
      <c r="AD19" s="10">
        <f t="shared" si="5"/>
        <v>26</v>
      </c>
      <c r="AE19" s="10">
        <f t="shared" si="5"/>
        <v>26</v>
      </c>
      <c r="AF19" s="10">
        <f t="shared" si="5"/>
        <v>26</v>
      </c>
      <c r="AG19" s="10">
        <f t="shared" si="5"/>
        <v>26</v>
      </c>
      <c r="AH19" s="10">
        <f t="shared" si="5"/>
        <v>26</v>
      </c>
      <c r="AJ19" s="10">
        <f t="shared" si="6"/>
        <v>1</v>
      </c>
      <c r="AK19" s="10">
        <f t="shared" si="6"/>
        <v>1</v>
      </c>
      <c r="AL19" s="10">
        <f t="shared" si="6"/>
        <v>1</v>
      </c>
      <c r="AM19" s="10">
        <f t="shared" si="6"/>
        <v>1</v>
      </c>
      <c r="AN19" s="10">
        <f t="shared" si="6"/>
        <v>0</v>
      </c>
      <c r="AO19" s="10">
        <f t="shared" si="6"/>
        <v>0</v>
      </c>
      <c r="AP19" s="10">
        <f t="shared" si="6"/>
        <v>0</v>
      </c>
      <c r="AQ19" s="10">
        <f t="shared" si="6"/>
        <v>0</v>
      </c>
      <c r="AR19" s="10">
        <f t="shared" si="6"/>
        <v>0</v>
      </c>
      <c r="AS19" s="10">
        <f t="shared" si="6"/>
        <v>0</v>
      </c>
      <c r="AT19" s="10">
        <f t="shared" si="6"/>
        <v>0</v>
      </c>
      <c r="AU19" s="10">
        <f t="shared" si="6"/>
        <v>0</v>
      </c>
    </row>
    <row r="20" spans="6:47" outlineLevel="1" x14ac:dyDescent="0.2">
      <c r="F20" s="10" t="s">
        <v>9</v>
      </c>
      <c r="G20" s="1">
        <v>26</v>
      </c>
      <c r="H20" s="11">
        <v>3939577.81</v>
      </c>
      <c r="J20" s="13">
        <f>IF(W20=1,IF($G20&lt;=$G$3,$H20,0),0)</f>
        <v>0</v>
      </c>
      <c r="K20" s="13">
        <f>IF(AND(X20=1,AK20=1),$H20,0)</f>
        <v>0</v>
      </c>
      <c r="L20" s="13">
        <f>IF(AND(Y20=1,AL20=1),$H20,0)</f>
        <v>0</v>
      </c>
      <c r="M20" s="13">
        <f>IF(AND(Z20=1,AM20=1),$H20,0)</f>
        <v>0</v>
      </c>
      <c r="N20" s="13">
        <f>IF(AND(AA20=1,AN20=1),$H20,0)</f>
        <v>0</v>
      </c>
      <c r="O20" s="13">
        <f>IF(AND(AB20=1,AO20=1),$H20,0)</f>
        <v>0</v>
      </c>
      <c r="P20" s="13">
        <f>IF(AND(AC20=1,AP20=1),$H20,0)</f>
        <v>0</v>
      </c>
      <c r="Q20" s="13">
        <f>IF(AND(AD20=1,AQ20=1),$H20,0)</f>
        <v>0</v>
      </c>
      <c r="R20" s="13">
        <f>IF(AND(AE20=1,AR20=1),$H20,0)</f>
        <v>0</v>
      </c>
      <c r="S20" s="13">
        <f>IF(AND(AF20=1,AS20=1),$H20,0)</f>
        <v>0</v>
      </c>
      <c r="T20" s="13">
        <f>IF(AND(AG20=1,AT20=1),$H20,0)</f>
        <v>0</v>
      </c>
      <c r="U20" s="13">
        <f>IF(AND(AH20=1,AU20=1),$H20,0)</f>
        <v>0</v>
      </c>
      <c r="W20" s="10">
        <f t="shared" si="5"/>
        <v>26</v>
      </c>
      <c r="X20" s="10">
        <f t="shared" si="5"/>
        <v>26</v>
      </c>
      <c r="Y20" s="10">
        <f t="shared" si="5"/>
        <v>26</v>
      </c>
      <c r="Z20" s="10">
        <f t="shared" si="5"/>
        <v>26</v>
      </c>
      <c r="AA20" s="10">
        <f t="shared" si="5"/>
        <v>26</v>
      </c>
      <c r="AB20" s="10">
        <f t="shared" si="5"/>
        <v>26</v>
      </c>
      <c r="AC20" s="10">
        <f t="shared" si="5"/>
        <v>26</v>
      </c>
      <c r="AD20" s="10">
        <f t="shared" si="5"/>
        <v>26</v>
      </c>
      <c r="AE20" s="10">
        <f t="shared" si="5"/>
        <v>26</v>
      </c>
      <c r="AF20" s="10">
        <f t="shared" si="5"/>
        <v>26</v>
      </c>
      <c r="AG20" s="10">
        <f t="shared" si="5"/>
        <v>26</v>
      </c>
      <c r="AH20" s="10">
        <f t="shared" si="5"/>
        <v>26</v>
      </c>
      <c r="AJ20" s="10">
        <f t="shared" si="6"/>
        <v>1</v>
      </c>
      <c r="AK20" s="10">
        <f t="shared" si="6"/>
        <v>1</v>
      </c>
      <c r="AL20" s="10">
        <f t="shared" si="6"/>
        <v>1</v>
      </c>
      <c r="AM20" s="10">
        <f t="shared" si="6"/>
        <v>1</v>
      </c>
      <c r="AN20" s="10">
        <f t="shared" si="6"/>
        <v>0</v>
      </c>
      <c r="AO20" s="10">
        <f t="shared" si="6"/>
        <v>0</v>
      </c>
      <c r="AP20" s="10">
        <f t="shared" si="6"/>
        <v>0</v>
      </c>
      <c r="AQ20" s="10">
        <f t="shared" si="6"/>
        <v>0</v>
      </c>
      <c r="AR20" s="10">
        <f t="shared" si="6"/>
        <v>0</v>
      </c>
      <c r="AS20" s="10">
        <f t="shared" si="6"/>
        <v>0</v>
      </c>
      <c r="AT20" s="10">
        <f t="shared" si="6"/>
        <v>0</v>
      </c>
      <c r="AU20" s="10">
        <f t="shared" si="6"/>
        <v>0</v>
      </c>
    </row>
    <row r="21" spans="6:47" outlineLevel="1" x14ac:dyDescent="0.2">
      <c r="F21" s="10" t="s">
        <v>10</v>
      </c>
      <c r="G21" s="1">
        <v>26</v>
      </c>
      <c r="H21" s="11">
        <v>973315.4</v>
      </c>
      <c r="J21" s="13">
        <f>IF(W21=1,IF($G21&lt;=$G$3,$H21,0),0)</f>
        <v>0</v>
      </c>
      <c r="K21" s="13">
        <f>IF(AND(X21=1,AK21=1),$H21,0)</f>
        <v>0</v>
      </c>
      <c r="L21" s="13">
        <f>IF(AND(Y21=1,AL21=1),$H21,0)</f>
        <v>0</v>
      </c>
      <c r="M21" s="13">
        <f>IF(AND(Z21=1,AM21=1),$H21,0)</f>
        <v>0</v>
      </c>
      <c r="N21" s="13">
        <f>IF(AND(AA21=1,AN21=1),$H21,0)</f>
        <v>0</v>
      </c>
      <c r="O21" s="13">
        <f>IF(AND(AB21=1,AO21=1),$H21,0)</f>
        <v>0</v>
      </c>
      <c r="P21" s="13">
        <f>IF(AND(AC21=1,AP21=1),$H21,0)</f>
        <v>0</v>
      </c>
      <c r="Q21" s="13">
        <f>IF(AND(AD21=1,AQ21=1),$H21,0)</f>
        <v>0</v>
      </c>
      <c r="R21" s="13">
        <f>IF(AND(AE21=1,AR21=1),$H21,0)</f>
        <v>0</v>
      </c>
      <c r="S21" s="13">
        <f>IF(AND(AF21=1,AS21=1),$H21,0)</f>
        <v>0</v>
      </c>
      <c r="T21" s="13">
        <f>IF(AND(AG21=1,AT21=1),$H21,0)</f>
        <v>0</v>
      </c>
      <c r="U21" s="13">
        <f>IF(AND(AH21=1,AU21=1),$H21,0)</f>
        <v>0</v>
      </c>
      <c r="W21" s="10">
        <f t="shared" si="5"/>
        <v>26</v>
      </c>
      <c r="X21" s="10">
        <f t="shared" si="5"/>
        <v>26</v>
      </c>
      <c r="Y21" s="10">
        <f t="shared" si="5"/>
        <v>26</v>
      </c>
      <c r="Z21" s="10">
        <f t="shared" si="5"/>
        <v>26</v>
      </c>
      <c r="AA21" s="10">
        <f t="shared" si="5"/>
        <v>26</v>
      </c>
      <c r="AB21" s="10">
        <f t="shared" si="5"/>
        <v>26</v>
      </c>
      <c r="AC21" s="10">
        <f t="shared" si="5"/>
        <v>26</v>
      </c>
      <c r="AD21" s="10">
        <f t="shared" si="5"/>
        <v>26</v>
      </c>
      <c r="AE21" s="10">
        <f t="shared" si="5"/>
        <v>26</v>
      </c>
      <c r="AF21" s="10">
        <f t="shared" si="5"/>
        <v>26</v>
      </c>
      <c r="AG21" s="10">
        <f t="shared" si="5"/>
        <v>26</v>
      </c>
      <c r="AH21" s="10">
        <f t="shared" si="5"/>
        <v>26</v>
      </c>
      <c r="AJ21" s="10">
        <f t="shared" si="6"/>
        <v>1</v>
      </c>
      <c r="AK21" s="10">
        <f t="shared" si="6"/>
        <v>1</v>
      </c>
      <c r="AL21" s="10">
        <f t="shared" si="6"/>
        <v>1</v>
      </c>
      <c r="AM21" s="10">
        <f t="shared" si="6"/>
        <v>1</v>
      </c>
      <c r="AN21" s="10">
        <f t="shared" si="6"/>
        <v>0</v>
      </c>
      <c r="AO21" s="10">
        <f t="shared" si="6"/>
        <v>0</v>
      </c>
      <c r="AP21" s="10">
        <f t="shared" si="6"/>
        <v>0</v>
      </c>
      <c r="AQ21" s="10">
        <f t="shared" si="6"/>
        <v>0</v>
      </c>
      <c r="AR21" s="10">
        <f t="shared" si="6"/>
        <v>0</v>
      </c>
      <c r="AS21" s="10">
        <f t="shared" si="6"/>
        <v>0</v>
      </c>
      <c r="AT21" s="10">
        <f t="shared" si="6"/>
        <v>0</v>
      </c>
      <c r="AU21" s="10">
        <f t="shared" si="6"/>
        <v>0</v>
      </c>
    </row>
    <row r="22" spans="6:47" outlineLevel="1" x14ac:dyDescent="0.2">
      <c r="F22" s="10" t="s">
        <v>11</v>
      </c>
      <c r="G22" s="1">
        <v>26</v>
      </c>
      <c r="H22" s="11">
        <v>971515.16</v>
      </c>
      <c r="J22" s="13">
        <f>IF(W22=1,IF($G22&lt;=$G$3,$H22,0),0)</f>
        <v>0</v>
      </c>
      <c r="K22" s="13">
        <f>IF(AND(X22=1,AK22=1),$H22,0)</f>
        <v>0</v>
      </c>
      <c r="L22" s="13">
        <f>IF(AND(Y22=1,AL22=1),$H22,0)</f>
        <v>0</v>
      </c>
      <c r="M22" s="13">
        <f>IF(AND(Z22=1,AM22=1),$H22,0)</f>
        <v>0</v>
      </c>
      <c r="N22" s="13">
        <f>IF(AND(AA22=1,AN22=1),$H22,0)</f>
        <v>0</v>
      </c>
      <c r="O22" s="13">
        <f>IF(AND(AB22=1,AO22=1),$H22,0)</f>
        <v>0</v>
      </c>
      <c r="P22" s="13">
        <f>IF(AND(AC22=1,AP22=1),$H22,0)</f>
        <v>0</v>
      </c>
      <c r="Q22" s="13">
        <f>IF(AND(AD22=1,AQ22=1),$H22,0)</f>
        <v>0</v>
      </c>
      <c r="R22" s="13">
        <f>IF(AND(AE22=1,AR22=1),$H22,0)</f>
        <v>0</v>
      </c>
      <c r="S22" s="13">
        <f>IF(AND(AF22=1,AS22=1),$H22,0)</f>
        <v>0</v>
      </c>
      <c r="T22" s="13">
        <f>IF(AND(AG22=1,AT22=1),$H22,0)</f>
        <v>0</v>
      </c>
      <c r="U22" s="13">
        <f>IF(AND(AH22=1,AU22=1),$H22,0)</f>
        <v>0</v>
      </c>
      <c r="W22" s="10">
        <f t="shared" si="5"/>
        <v>26</v>
      </c>
      <c r="X22" s="10">
        <f t="shared" si="5"/>
        <v>26</v>
      </c>
      <c r="Y22" s="10">
        <f t="shared" si="5"/>
        <v>26</v>
      </c>
      <c r="Z22" s="10">
        <f t="shared" si="5"/>
        <v>26</v>
      </c>
      <c r="AA22" s="10">
        <f t="shared" si="5"/>
        <v>26</v>
      </c>
      <c r="AB22" s="10">
        <f t="shared" si="5"/>
        <v>26</v>
      </c>
      <c r="AC22" s="10">
        <f t="shared" si="5"/>
        <v>26</v>
      </c>
      <c r="AD22" s="10">
        <f t="shared" si="5"/>
        <v>26</v>
      </c>
      <c r="AE22" s="10">
        <f t="shared" si="5"/>
        <v>26</v>
      </c>
      <c r="AF22" s="10">
        <f t="shared" si="5"/>
        <v>26</v>
      </c>
      <c r="AG22" s="10">
        <f t="shared" si="5"/>
        <v>26</v>
      </c>
      <c r="AH22" s="10">
        <f t="shared" si="5"/>
        <v>26</v>
      </c>
      <c r="AJ22" s="10">
        <f t="shared" si="6"/>
        <v>1</v>
      </c>
      <c r="AK22" s="10">
        <f t="shared" si="6"/>
        <v>1</v>
      </c>
      <c r="AL22" s="10">
        <f t="shared" si="6"/>
        <v>1</v>
      </c>
      <c r="AM22" s="10">
        <f t="shared" si="6"/>
        <v>1</v>
      </c>
      <c r="AN22" s="10">
        <f t="shared" si="6"/>
        <v>0</v>
      </c>
      <c r="AO22" s="10">
        <f t="shared" si="6"/>
        <v>0</v>
      </c>
      <c r="AP22" s="10">
        <f t="shared" si="6"/>
        <v>0</v>
      </c>
      <c r="AQ22" s="10">
        <f t="shared" si="6"/>
        <v>0</v>
      </c>
      <c r="AR22" s="10">
        <f t="shared" si="6"/>
        <v>0</v>
      </c>
      <c r="AS22" s="10">
        <f t="shared" si="6"/>
        <v>0</v>
      </c>
      <c r="AT22" s="10">
        <f t="shared" si="6"/>
        <v>0</v>
      </c>
      <c r="AU22" s="10">
        <f t="shared" si="6"/>
        <v>0</v>
      </c>
    </row>
    <row r="23" spans="6:47" outlineLevel="1" x14ac:dyDescent="0.2">
      <c r="F23" s="10" t="s">
        <v>12</v>
      </c>
      <c r="G23" s="1">
        <v>17</v>
      </c>
      <c r="H23" s="11">
        <v>147492.88</v>
      </c>
      <c r="J23" s="13">
        <f>IF(W23=1,IF($G23&lt;=$G$3,$H23,0),0)</f>
        <v>0</v>
      </c>
      <c r="K23" s="13">
        <f>IF(AND(X23=1,AK23=1),$H23,0)</f>
        <v>0</v>
      </c>
      <c r="L23" s="13">
        <f>IF(AND(Y23=1,AL23=1),$H23,0)</f>
        <v>0</v>
      </c>
      <c r="M23" s="13">
        <f>IF(AND(Z23=1,AM23=1),$H23,0)</f>
        <v>0</v>
      </c>
      <c r="N23" s="13">
        <f>IF(AND(AA23=1,AN23=1),$H23,0)</f>
        <v>0</v>
      </c>
      <c r="O23" s="13">
        <f>IF(AND(AB23=1,AO23=1),$H23,0)</f>
        <v>0</v>
      </c>
      <c r="P23" s="13">
        <f>IF(AND(AC23=1,AP23=1),$H23,0)</f>
        <v>0</v>
      </c>
      <c r="Q23" s="13">
        <f>IF(AND(AD23=1,AQ23=1),$H23,0)</f>
        <v>0</v>
      </c>
      <c r="R23" s="13">
        <f>IF(AND(AE23=1,AR23=1),$H23,0)</f>
        <v>0</v>
      </c>
      <c r="S23" s="13">
        <f>IF(AND(AF23=1,AS23=1),$H23,0)</f>
        <v>0</v>
      </c>
      <c r="T23" s="13">
        <f>IF(AND(AG23=1,AT23=1),$H23,0)</f>
        <v>0</v>
      </c>
      <c r="U23" s="13">
        <f>IF(AND(AH23=1,AU23=1),$H23,0)</f>
        <v>0</v>
      </c>
      <c r="W23" s="10">
        <f t="shared" si="5"/>
        <v>17</v>
      </c>
      <c r="X23" s="10">
        <f t="shared" si="5"/>
        <v>17</v>
      </c>
      <c r="Y23" s="10">
        <f t="shared" si="5"/>
        <v>17</v>
      </c>
      <c r="Z23" s="10">
        <f t="shared" si="5"/>
        <v>17</v>
      </c>
      <c r="AA23" s="10">
        <f t="shared" si="5"/>
        <v>17</v>
      </c>
      <c r="AB23" s="10">
        <f t="shared" si="5"/>
        <v>17</v>
      </c>
      <c r="AC23" s="10">
        <f t="shared" si="5"/>
        <v>17</v>
      </c>
      <c r="AD23" s="10">
        <f t="shared" si="5"/>
        <v>17</v>
      </c>
      <c r="AE23" s="10">
        <f t="shared" si="5"/>
        <v>17</v>
      </c>
      <c r="AF23" s="10">
        <f t="shared" si="5"/>
        <v>17</v>
      </c>
      <c r="AG23" s="10">
        <f t="shared" si="5"/>
        <v>17</v>
      </c>
      <c r="AH23" s="10">
        <f t="shared" si="5"/>
        <v>17</v>
      </c>
      <c r="AJ23" s="10">
        <f t="shared" si="6"/>
        <v>1</v>
      </c>
      <c r="AK23" s="10">
        <f t="shared" si="6"/>
        <v>1</v>
      </c>
      <c r="AL23" s="10">
        <f t="shared" si="6"/>
        <v>1</v>
      </c>
      <c r="AM23" s="10">
        <f t="shared" si="6"/>
        <v>1</v>
      </c>
      <c r="AN23" s="10">
        <f t="shared" si="6"/>
        <v>0</v>
      </c>
      <c r="AO23" s="10">
        <f t="shared" si="6"/>
        <v>0</v>
      </c>
      <c r="AP23" s="10">
        <f t="shared" si="6"/>
        <v>0</v>
      </c>
      <c r="AQ23" s="10">
        <f t="shared" si="6"/>
        <v>0</v>
      </c>
      <c r="AR23" s="10">
        <f t="shared" si="6"/>
        <v>0</v>
      </c>
      <c r="AS23" s="10">
        <f t="shared" si="6"/>
        <v>0</v>
      </c>
      <c r="AT23" s="10">
        <f t="shared" si="6"/>
        <v>0</v>
      </c>
      <c r="AU23" s="10">
        <f t="shared" si="6"/>
        <v>0</v>
      </c>
    </row>
    <row r="24" spans="6:47" outlineLevel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2023-12-06T14:45:25Z</dcterms:modified>
</cp:coreProperties>
</file>