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/>
  <bookViews>
    <workbookView xWindow="0" yWindow="0" windowWidth="22260" windowHeight="12645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P17" i="1"/>
  <c r="Q17"/>
  <c r="R17"/>
  <c r="S17"/>
  <c r="T17"/>
  <c r="U17"/>
  <c r="P18"/>
  <c r="Q18"/>
  <c r="R18"/>
  <c r="S18"/>
  <c r="T18"/>
  <c r="U18"/>
  <c r="P19"/>
  <c r="Q19"/>
  <c r="R19"/>
  <c r="S19"/>
  <c r="T19"/>
  <c r="U19"/>
  <c r="P20"/>
  <c r="Q20"/>
  <c r="R20"/>
  <c r="S20"/>
  <c r="T20"/>
  <c r="U20"/>
  <c r="P21"/>
  <c r="Q21"/>
  <c r="R21"/>
  <c r="S21"/>
  <c r="T21"/>
  <c r="U21"/>
  <c r="P22"/>
  <c r="Q22"/>
  <c r="R22"/>
  <c r="S22"/>
  <c r="T22"/>
  <c r="U22"/>
  <c r="P23"/>
  <c r="Q23"/>
  <c r="R23"/>
  <c r="S23"/>
  <c r="T23"/>
  <c r="U23"/>
  <c r="K17"/>
  <c r="L17"/>
  <c r="M17"/>
  <c r="N17"/>
  <c r="O17"/>
  <c r="K18"/>
  <c r="L18"/>
  <c r="M18"/>
  <c r="N18"/>
  <c r="O18"/>
  <c r="K19"/>
  <c r="L19"/>
  <c r="M19"/>
  <c r="N19"/>
  <c r="O19"/>
  <c r="K20"/>
  <c r="L20"/>
  <c r="M20"/>
  <c r="N20"/>
  <c r="O20"/>
  <c r="K21"/>
  <c r="L21"/>
  <c r="M21"/>
  <c r="N21"/>
  <c r="O21"/>
  <c r="K22"/>
  <c r="L22"/>
  <c r="M22"/>
  <c r="N22"/>
  <c r="O22"/>
  <c r="K23"/>
  <c r="L23"/>
  <c r="M23"/>
  <c r="N23"/>
  <c r="O23"/>
  <c r="J18"/>
  <c r="J19"/>
  <c r="J20"/>
  <c r="J21"/>
  <c r="J22"/>
  <c r="J23"/>
  <c r="J17"/>
  <c r="G4"/>
  <c r="G3"/>
  <c r="G5"/>
  <c r="L14"/>
  <c r="J14"/>
  <c r="K14"/>
  <c r="M14"/>
  <c r="T14"/>
  <c r="P14"/>
  <c r="S14"/>
  <c r="Q14"/>
  <c r="R14"/>
  <c r="O14"/>
  <c r="N14"/>
  <c r="U14"/>
  <c r="J15"/>
  <c r="K12"/>
  <c r="K15"/>
  <c r="L12"/>
  <c r="L15"/>
  <c r="M12"/>
  <c r="M15"/>
  <c r="N12"/>
  <c r="N15"/>
  <c r="O12"/>
  <c r="O15"/>
  <c r="P12"/>
  <c r="P15"/>
  <c r="Q12"/>
  <c r="Q15"/>
  <c r="R12"/>
  <c r="R15"/>
  <c r="S12"/>
  <c r="S15"/>
  <c r="T12"/>
  <c r="T15"/>
  <c r="U12"/>
  <c r="U15"/>
</calcChain>
</file>

<file path=xl/sharedStrings.xml><?xml version="1.0" encoding="utf-8"?>
<sst xmlns="http://schemas.openxmlformats.org/spreadsheetml/2006/main" count="18" uniqueCount="18">
  <si>
    <t>Входящий остаток</t>
  </si>
  <si>
    <t>Дт</t>
  </si>
  <si>
    <t>Кт</t>
  </si>
  <si>
    <t>Дата платежа</t>
  </si>
  <si>
    <t>Лизинг</t>
  </si>
  <si>
    <t>Остаток на конец периода</t>
  </si>
  <si>
    <t>№2021-09/FL-81037</t>
  </si>
  <si>
    <t>№2021-09/FL-81038</t>
  </si>
  <si>
    <t>№2021-09/FL-81039</t>
  </si>
  <si>
    <t>№2021-09/FL-81040</t>
  </si>
  <si>
    <t>№2021-09/FL-81041</t>
  </si>
  <si>
    <t>№2021-09/FL-81042</t>
  </si>
  <si>
    <t>№2021-10/FL-81363</t>
  </si>
  <si>
    <t>Сумма начисления</t>
  </si>
  <si>
    <t>Текущая дата</t>
  </si>
  <si>
    <t>день</t>
  </si>
  <si>
    <t>месяц</t>
  </si>
  <si>
    <t>год</t>
  </si>
</sst>
</file>

<file path=xl/styles.xml><?xml version="1.0" encoding="utf-8"?>
<styleSheet xmlns="http://schemas.openxmlformats.org/spreadsheetml/2006/main">
  <numFmts count="3">
    <numFmt numFmtId="164" formatCode="_-* #,##0.00_-;\-* #,##0.00_-;_-* &quot;-&quot;??_-;_-@_-"/>
    <numFmt numFmtId="165" formatCode="_-* #,##0\ _₽_-;\-* #,##0\ _₽_-;_-* &quot;-&quot;??\ _₽_-;_-@_-"/>
    <numFmt numFmtId="166" formatCode="_-* #,##0_-;\-* #,##0_-;_-* &quot;-&quot;??_-;_-@_-"/>
  </numFmts>
  <fonts count="6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color indexed="8"/>
      <name val="Roboto"/>
      <charset val="204"/>
    </font>
    <font>
      <sz val="8"/>
      <color indexed="62"/>
      <name val="Roboto"/>
      <charset val="204"/>
    </font>
    <font>
      <sz val="8"/>
      <name val="Calibri"/>
      <family val="2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</fills>
  <borders count="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23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/>
    <xf numFmtId="14" fontId="2" fillId="0" borderId="0" xfId="0" applyNumberFormat="1" applyFont="1" applyAlignment="1">
      <alignment horizontal="center"/>
    </xf>
    <xf numFmtId="165" fontId="3" fillId="2" borderId="1" xfId="2" quotePrefix="1" applyNumberFormat="1" applyFont="1" applyFill="1" applyBorder="1" applyAlignment="1"/>
    <xf numFmtId="165" fontId="3" fillId="2" borderId="2" xfId="2" applyNumberFormat="1" applyFont="1" applyFill="1" applyBorder="1"/>
    <xf numFmtId="165" fontId="3" fillId="3" borderId="3" xfId="2" applyNumberFormat="1" applyFont="1" applyFill="1" applyBorder="1"/>
    <xf numFmtId="165" fontId="3" fillId="3" borderId="3" xfId="2" applyNumberFormat="1" applyFont="1" applyFill="1" applyBorder="1" applyAlignment="1">
      <alignment horizontal="right"/>
    </xf>
    <xf numFmtId="165" fontId="3" fillId="3" borderId="1" xfId="2" applyNumberFormat="1" applyFont="1" applyFill="1" applyBorder="1"/>
    <xf numFmtId="165" fontId="3" fillId="3" borderId="1" xfId="2" applyNumberFormat="1" applyFont="1" applyFill="1" applyBorder="1" applyAlignment="1">
      <alignment horizontal="right"/>
    </xf>
    <xf numFmtId="165" fontId="3" fillId="2" borderId="2" xfId="2" applyNumberFormat="1" applyFont="1" applyFill="1" applyBorder="1" applyAlignment="1">
      <alignment horizontal="left"/>
    </xf>
    <xf numFmtId="165" fontId="3" fillId="2" borderId="1" xfId="2" applyNumberFormat="1" applyFont="1" applyFill="1" applyBorder="1" applyAlignment="1">
      <alignment horizontal="right"/>
    </xf>
    <xf numFmtId="166" fontId="2" fillId="0" borderId="0" xfId="2" applyNumberFormat="1" applyFont="1" applyBorder="1" applyAlignment="1"/>
    <xf numFmtId="0" fontId="2" fillId="0" borderId="0" xfId="0" applyFont="1" applyAlignment="1">
      <alignment horizontal="center"/>
    </xf>
    <xf numFmtId="166" fontId="2" fillId="0" borderId="0" xfId="2" applyNumberFormat="1" applyFont="1"/>
    <xf numFmtId="165" fontId="3" fillId="2" borderId="4" xfId="2" quotePrefix="1" applyNumberFormat="1" applyFont="1" applyFill="1" applyBorder="1" applyAlignment="1"/>
    <xf numFmtId="14" fontId="2" fillId="0" borderId="0" xfId="0" applyNumberFormat="1" applyFont="1"/>
    <xf numFmtId="0" fontId="2" fillId="0" borderId="0" xfId="0" applyNumberFormat="1" applyFont="1"/>
  </cellXfs>
  <cellStyles count="3">
    <cellStyle name="Normal 2 2 3 14 2 2 2" xfId="1"/>
    <cellStyle name="Обычный" xfId="0" builtinId="0"/>
    <cellStyle name="Финансовый" xfId="2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C2:U26"/>
  <sheetViews>
    <sheetView tabSelected="1" workbookViewId="0">
      <selection activeCell="J17" sqref="J17"/>
    </sheetView>
  </sheetViews>
  <sheetFormatPr defaultRowHeight="11.25" outlineLevelRow="1" outlineLevelCol="1"/>
  <cols>
    <col min="1" max="2" width="9.140625" style="1"/>
    <col min="3" max="3" width="9.42578125" style="1" bestFit="1" customWidth="1"/>
    <col min="4" max="4" width="9.140625" style="1"/>
    <col min="5" max="5" width="22" style="1" bestFit="1" customWidth="1"/>
    <col min="6" max="6" width="23.7109375" style="1" bestFit="1" customWidth="1"/>
    <col min="7" max="8" width="17.28515625" style="1" customWidth="1" outlineLevel="1"/>
    <col min="9" max="9" width="9.140625" style="1" outlineLevel="1"/>
    <col min="10" max="16" width="12.7109375" style="1" bestFit="1" customWidth="1"/>
    <col min="17" max="21" width="13.85546875" style="1" bestFit="1" customWidth="1"/>
    <col min="22" max="16384" width="9.140625" style="1"/>
  </cols>
  <sheetData>
    <row r="2" spans="3:21">
      <c r="F2" s="1" t="s">
        <v>14</v>
      </c>
      <c r="G2" s="2">
        <v>45041</v>
      </c>
    </row>
    <row r="3" spans="3:21">
      <c r="E3" s="2"/>
      <c r="F3" s="1" t="s">
        <v>15</v>
      </c>
      <c r="G3" s="12">
        <f>DAY(G2)</f>
        <v>25</v>
      </c>
    </row>
    <row r="4" spans="3:21">
      <c r="E4" s="2"/>
      <c r="F4" s="1" t="s">
        <v>16</v>
      </c>
      <c r="G4" s="12">
        <f>MONTH(G2)</f>
        <v>4</v>
      </c>
    </row>
    <row r="5" spans="3:21">
      <c r="F5" s="1" t="s">
        <v>17</v>
      </c>
      <c r="G5" s="12">
        <f>YEAR(G2)</f>
        <v>2023</v>
      </c>
    </row>
    <row r="10" spans="3:21">
      <c r="J10" s="3">
        <v>1</v>
      </c>
      <c r="K10" s="3">
        <v>2</v>
      </c>
      <c r="L10" s="3">
        <v>3</v>
      </c>
      <c r="M10" s="3">
        <v>4</v>
      </c>
      <c r="N10" s="3">
        <v>5</v>
      </c>
      <c r="O10" s="3">
        <v>6</v>
      </c>
      <c r="P10" s="3">
        <v>7</v>
      </c>
      <c r="Q10" s="3">
        <v>8</v>
      </c>
      <c r="R10" s="3">
        <v>9</v>
      </c>
      <c r="S10" s="3">
        <v>10</v>
      </c>
      <c r="T10" s="3">
        <v>11</v>
      </c>
      <c r="U10" s="3">
        <v>12</v>
      </c>
    </row>
    <row r="11" spans="3:21"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spans="3:21">
      <c r="C12" s="4">
        <v>1</v>
      </c>
      <c r="D12" s="4"/>
      <c r="E12" s="4"/>
      <c r="F12" s="4" t="s">
        <v>0</v>
      </c>
      <c r="G12" s="4" t="s">
        <v>3</v>
      </c>
      <c r="H12" s="4" t="s">
        <v>13</v>
      </c>
      <c r="I12" s="4"/>
      <c r="J12" s="4">
        <v>239577.8</v>
      </c>
      <c r="K12" s="4">
        <f t="shared" ref="K12:U12" si="0">J15</f>
        <v>13609187.190000003</v>
      </c>
      <c r="L12" s="4">
        <f t="shared" si="0"/>
        <v>26978796.580000006</v>
      </c>
      <c r="M12" s="4">
        <f t="shared" si="0"/>
        <v>40348405.970000006</v>
      </c>
      <c r="N12" s="4">
        <f t="shared" si="0"/>
        <v>40495898.850000009</v>
      </c>
      <c r="O12" s="4">
        <f t="shared" si="0"/>
        <v>40495898.850000009</v>
      </c>
      <c r="P12" s="4">
        <f t="shared" si="0"/>
        <v>40495898.850000009</v>
      </c>
      <c r="Q12" s="4">
        <f t="shared" si="0"/>
        <v>40495898.850000009</v>
      </c>
      <c r="R12" s="4">
        <f t="shared" si="0"/>
        <v>40495898.850000009</v>
      </c>
      <c r="S12" s="4">
        <f t="shared" si="0"/>
        <v>40495898.850000009</v>
      </c>
      <c r="T12" s="4">
        <f t="shared" si="0"/>
        <v>40495898.850000009</v>
      </c>
      <c r="U12" s="4">
        <f t="shared" si="0"/>
        <v>40495898.850000009</v>
      </c>
    </row>
    <row r="13" spans="3:21">
      <c r="C13" s="5"/>
      <c r="D13" s="5"/>
      <c r="E13" s="5"/>
      <c r="F13" s="6" t="s">
        <v>1</v>
      </c>
      <c r="G13" s="6"/>
      <c r="H13" s="6"/>
      <c r="I13" s="6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spans="3:21">
      <c r="C14" s="7"/>
      <c r="D14" s="7"/>
      <c r="E14" s="7"/>
      <c r="F14" s="8" t="s">
        <v>2</v>
      </c>
      <c r="G14" s="8"/>
      <c r="H14" s="8"/>
      <c r="I14" s="8"/>
      <c r="J14" s="7">
        <f>SUM(J17:J23)</f>
        <v>13369609.390000002</v>
      </c>
      <c r="K14" s="7">
        <f t="shared" ref="K14:U14" si="1">SUM(K17:K23)</f>
        <v>13369609.390000002</v>
      </c>
      <c r="L14" s="7">
        <f t="shared" si="1"/>
        <v>13369609.390000002</v>
      </c>
      <c r="M14" s="7">
        <f t="shared" si="1"/>
        <v>147492.88</v>
      </c>
      <c r="N14" s="7">
        <f t="shared" si="1"/>
        <v>0</v>
      </c>
      <c r="O14" s="7">
        <f t="shared" si="1"/>
        <v>0</v>
      </c>
      <c r="P14" s="7">
        <f t="shared" si="1"/>
        <v>0</v>
      </c>
      <c r="Q14" s="7">
        <f t="shared" si="1"/>
        <v>0</v>
      </c>
      <c r="R14" s="7">
        <f t="shared" si="1"/>
        <v>0</v>
      </c>
      <c r="S14" s="7">
        <f t="shared" si="1"/>
        <v>0</v>
      </c>
      <c r="T14" s="7">
        <f t="shared" si="1"/>
        <v>0</v>
      </c>
      <c r="U14" s="7">
        <f t="shared" si="1"/>
        <v>0</v>
      </c>
    </row>
    <row r="15" spans="3:21">
      <c r="C15" s="4"/>
      <c r="D15" s="4" t="s">
        <v>4</v>
      </c>
      <c r="E15" s="4"/>
      <c r="F15" s="9" t="s">
        <v>5</v>
      </c>
      <c r="G15" s="9"/>
      <c r="H15" s="4"/>
      <c r="I15" s="4"/>
      <c r="J15" s="4">
        <f>J12-J13+J14</f>
        <v>13609187.190000003</v>
      </c>
      <c r="K15" s="4">
        <f t="shared" ref="K15:U15" si="2">K12-K13+K14</f>
        <v>26978796.580000006</v>
      </c>
      <c r="L15" s="4">
        <f t="shared" si="2"/>
        <v>40348405.970000006</v>
      </c>
      <c r="M15" s="4">
        <f t="shared" si="2"/>
        <v>40495898.850000009</v>
      </c>
      <c r="N15" s="4">
        <f t="shared" si="2"/>
        <v>40495898.850000009</v>
      </c>
      <c r="O15" s="4">
        <f t="shared" si="2"/>
        <v>40495898.850000009</v>
      </c>
      <c r="P15" s="4">
        <f t="shared" si="2"/>
        <v>40495898.850000009</v>
      </c>
      <c r="Q15" s="4">
        <f t="shared" si="2"/>
        <v>40495898.850000009</v>
      </c>
      <c r="R15" s="4">
        <f t="shared" si="2"/>
        <v>40495898.850000009</v>
      </c>
      <c r="S15" s="4">
        <f t="shared" si="2"/>
        <v>40495898.850000009</v>
      </c>
      <c r="T15" s="4">
        <f t="shared" si="2"/>
        <v>40495898.850000009</v>
      </c>
      <c r="U15" s="4">
        <f t="shared" si="2"/>
        <v>40495898.850000009</v>
      </c>
    </row>
    <row r="17" spans="6:21" outlineLevel="1">
      <c r="F17" s="10" t="s">
        <v>6</v>
      </c>
      <c r="G17" s="1">
        <v>26</v>
      </c>
      <c r="H17" s="11">
        <v>3035168.22</v>
      </c>
      <c r="J17" s="13">
        <f>(--($G17&amp;"-"&amp;J$10)&lt;$G$2)*$H17</f>
        <v>3035168.22</v>
      </c>
      <c r="K17" s="13">
        <f t="shared" ref="K17:U17" si="3">(--($G17&amp;"-"&amp;K$10)&lt;$G$2)*$H17</f>
        <v>3035168.22</v>
      </c>
      <c r="L17" s="13">
        <f t="shared" si="3"/>
        <v>3035168.22</v>
      </c>
      <c r="M17" s="13">
        <f t="shared" si="3"/>
        <v>0</v>
      </c>
      <c r="N17" s="13">
        <f t="shared" si="3"/>
        <v>0</v>
      </c>
      <c r="O17" s="13">
        <f t="shared" si="3"/>
        <v>0</v>
      </c>
      <c r="P17" s="13">
        <f>(--($G17&amp;"-"&amp;P$10)&lt;$G$2)*$H17</f>
        <v>0</v>
      </c>
      <c r="Q17" s="13">
        <f t="shared" si="3"/>
        <v>0</v>
      </c>
      <c r="R17" s="13">
        <f t="shared" si="3"/>
        <v>0</v>
      </c>
      <c r="S17" s="13">
        <f t="shared" si="3"/>
        <v>0</v>
      </c>
      <c r="T17" s="13">
        <f t="shared" si="3"/>
        <v>0</v>
      </c>
      <c r="U17" s="13">
        <f t="shared" si="3"/>
        <v>0</v>
      </c>
    </row>
    <row r="18" spans="6:21" outlineLevel="1">
      <c r="F18" s="10" t="s">
        <v>7</v>
      </c>
      <c r="G18" s="1">
        <v>26</v>
      </c>
      <c r="H18" s="11">
        <v>2138667.56</v>
      </c>
      <c r="J18" s="13">
        <f t="shared" ref="J18:U23" si="4">(--($G18&amp;"-"&amp;J$10)&lt;$G$2)*$H18</f>
        <v>2138667.56</v>
      </c>
      <c r="K18" s="13">
        <f t="shared" si="4"/>
        <v>2138667.56</v>
      </c>
      <c r="L18" s="13">
        <f t="shared" si="4"/>
        <v>2138667.56</v>
      </c>
      <c r="M18" s="13">
        <f t="shared" si="4"/>
        <v>0</v>
      </c>
      <c r="N18" s="13">
        <f t="shared" si="4"/>
        <v>0</v>
      </c>
      <c r="O18" s="13">
        <f t="shared" si="4"/>
        <v>0</v>
      </c>
      <c r="P18" s="13">
        <f t="shared" si="4"/>
        <v>0</v>
      </c>
      <c r="Q18" s="13">
        <f t="shared" si="4"/>
        <v>0</v>
      </c>
      <c r="R18" s="13">
        <f t="shared" si="4"/>
        <v>0</v>
      </c>
      <c r="S18" s="13">
        <f t="shared" si="4"/>
        <v>0</v>
      </c>
      <c r="T18" s="13">
        <f t="shared" si="4"/>
        <v>0</v>
      </c>
      <c r="U18" s="13">
        <f t="shared" si="4"/>
        <v>0</v>
      </c>
    </row>
    <row r="19" spans="6:21" outlineLevel="1">
      <c r="F19" s="10" t="s">
        <v>8</v>
      </c>
      <c r="G19" s="1">
        <v>26</v>
      </c>
      <c r="H19" s="11">
        <v>2163872.36</v>
      </c>
      <c r="J19" s="13">
        <f t="shared" si="4"/>
        <v>2163872.36</v>
      </c>
      <c r="K19" s="13">
        <f t="shared" si="4"/>
        <v>2163872.36</v>
      </c>
      <c r="L19" s="13">
        <f t="shared" si="4"/>
        <v>2163872.36</v>
      </c>
      <c r="M19" s="13">
        <f t="shared" si="4"/>
        <v>0</v>
      </c>
      <c r="N19" s="13">
        <f t="shared" si="4"/>
        <v>0</v>
      </c>
      <c r="O19" s="13">
        <f t="shared" si="4"/>
        <v>0</v>
      </c>
      <c r="P19" s="13">
        <f t="shared" si="4"/>
        <v>0</v>
      </c>
      <c r="Q19" s="13">
        <f t="shared" si="4"/>
        <v>0</v>
      </c>
      <c r="R19" s="13">
        <f t="shared" si="4"/>
        <v>0</v>
      </c>
      <c r="S19" s="13">
        <f t="shared" si="4"/>
        <v>0</v>
      </c>
      <c r="T19" s="13">
        <f t="shared" si="4"/>
        <v>0</v>
      </c>
      <c r="U19" s="13">
        <f t="shared" si="4"/>
        <v>0</v>
      </c>
    </row>
    <row r="20" spans="6:21" outlineLevel="1">
      <c r="F20" s="10" t="s">
        <v>9</v>
      </c>
      <c r="G20" s="1">
        <v>26</v>
      </c>
      <c r="H20" s="11">
        <v>3939577.81</v>
      </c>
      <c r="J20" s="13">
        <f t="shared" si="4"/>
        <v>3939577.81</v>
      </c>
      <c r="K20" s="13">
        <f t="shared" si="4"/>
        <v>3939577.81</v>
      </c>
      <c r="L20" s="13">
        <f t="shared" si="4"/>
        <v>3939577.81</v>
      </c>
      <c r="M20" s="13">
        <f t="shared" si="4"/>
        <v>0</v>
      </c>
      <c r="N20" s="13">
        <f t="shared" si="4"/>
        <v>0</v>
      </c>
      <c r="O20" s="13">
        <f t="shared" si="4"/>
        <v>0</v>
      </c>
      <c r="P20" s="13">
        <f t="shared" si="4"/>
        <v>0</v>
      </c>
      <c r="Q20" s="13">
        <f t="shared" si="4"/>
        <v>0</v>
      </c>
      <c r="R20" s="13">
        <f t="shared" si="4"/>
        <v>0</v>
      </c>
      <c r="S20" s="13">
        <f t="shared" si="4"/>
        <v>0</v>
      </c>
      <c r="T20" s="13">
        <f t="shared" si="4"/>
        <v>0</v>
      </c>
      <c r="U20" s="13">
        <f t="shared" si="4"/>
        <v>0</v>
      </c>
    </row>
    <row r="21" spans="6:21" outlineLevel="1">
      <c r="F21" s="10" t="s">
        <v>10</v>
      </c>
      <c r="G21" s="1">
        <v>26</v>
      </c>
      <c r="H21" s="11">
        <v>973315.4</v>
      </c>
      <c r="J21" s="13">
        <f t="shared" si="4"/>
        <v>973315.4</v>
      </c>
      <c r="K21" s="13">
        <f t="shared" si="4"/>
        <v>973315.4</v>
      </c>
      <c r="L21" s="13">
        <f t="shared" si="4"/>
        <v>973315.4</v>
      </c>
      <c r="M21" s="13">
        <f t="shared" si="4"/>
        <v>0</v>
      </c>
      <c r="N21" s="13">
        <f t="shared" si="4"/>
        <v>0</v>
      </c>
      <c r="O21" s="13">
        <f t="shared" si="4"/>
        <v>0</v>
      </c>
      <c r="P21" s="13">
        <f t="shared" si="4"/>
        <v>0</v>
      </c>
      <c r="Q21" s="13">
        <f t="shared" si="4"/>
        <v>0</v>
      </c>
      <c r="R21" s="13">
        <f t="shared" si="4"/>
        <v>0</v>
      </c>
      <c r="S21" s="13">
        <f t="shared" si="4"/>
        <v>0</v>
      </c>
      <c r="T21" s="13">
        <f t="shared" si="4"/>
        <v>0</v>
      </c>
      <c r="U21" s="13">
        <f t="shared" si="4"/>
        <v>0</v>
      </c>
    </row>
    <row r="22" spans="6:21" outlineLevel="1">
      <c r="F22" s="10" t="s">
        <v>11</v>
      </c>
      <c r="G22" s="1">
        <v>26</v>
      </c>
      <c r="H22" s="11">
        <v>971515.16</v>
      </c>
      <c r="J22" s="13">
        <f t="shared" si="4"/>
        <v>971515.16</v>
      </c>
      <c r="K22" s="13">
        <f t="shared" si="4"/>
        <v>971515.16</v>
      </c>
      <c r="L22" s="13">
        <f t="shared" si="4"/>
        <v>971515.16</v>
      </c>
      <c r="M22" s="13">
        <f t="shared" si="4"/>
        <v>0</v>
      </c>
      <c r="N22" s="13">
        <f t="shared" si="4"/>
        <v>0</v>
      </c>
      <c r="O22" s="13">
        <f t="shared" si="4"/>
        <v>0</v>
      </c>
      <c r="P22" s="13">
        <f t="shared" si="4"/>
        <v>0</v>
      </c>
      <c r="Q22" s="13">
        <f t="shared" si="4"/>
        <v>0</v>
      </c>
      <c r="R22" s="13">
        <f t="shared" si="4"/>
        <v>0</v>
      </c>
      <c r="S22" s="13">
        <f t="shared" si="4"/>
        <v>0</v>
      </c>
      <c r="T22" s="13">
        <f t="shared" si="4"/>
        <v>0</v>
      </c>
      <c r="U22" s="13">
        <f t="shared" si="4"/>
        <v>0</v>
      </c>
    </row>
    <row r="23" spans="6:21" outlineLevel="1">
      <c r="F23" s="10" t="s">
        <v>12</v>
      </c>
      <c r="G23" s="1">
        <v>17</v>
      </c>
      <c r="H23" s="11">
        <v>147492.88</v>
      </c>
      <c r="J23" s="13">
        <f t="shared" si="4"/>
        <v>147492.88</v>
      </c>
      <c r="K23" s="13">
        <f t="shared" si="4"/>
        <v>147492.88</v>
      </c>
      <c r="L23" s="13">
        <f t="shared" si="4"/>
        <v>147492.88</v>
      </c>
      <c r="M23" s="13">
        <f t="shared" si="4"/>
        <v>147492.88</v>
      </c>
      <c r="N23" s="13">
        <f t="shared" si="4"/>
        <v>0</v>
      </c>
      <c r="O23" s="13">
        <f t="shared" si="4"/>
        <v>0</v>
      </c>
      <c r="P23" s="13">
        <f t="shared" si="4"/>
        <v>0</v>
      </c>
      <c r="Q23" s="13">
        <f t="shared" si="4"/>
        <v>0</v>
      </c>
      <c r="R23" s="13">
        <f t="shared" si="4"/>
        <v>0</v>
      </c>
      <c r="S23" s="13">
        <f t="shared" si="4"/>
        <v>0</v>
      </c>
      <c r="T23" s="13">
        <f t="shared" si="4"/>
        <v>0</v>
      </c>
      <c r="U23" s="13">
        <f t="shared" si="4"/>
        <v>0</v>
      </c>
    </row>
    <row r="24" spans="6:21" outlineLevel="1"/>
    <row r="26" spans="6:21">
      <c r="J26" s="16"/>
      <c r="K26" s="15"/>
      <c r="L26" s="15"/>
      <c r="M26" s="15"/>
      <c r="N26" s="15"/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2023-12-06T15:06:26Z</dcterms:modified>
</cp:coreProperties>
</file>