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0" tabRatio="0"/>
  </bookViews>
  <sheets>
    <sheet name="TDSheet" sheetId="1" r:id="rId1"/>
  </sheets>
  <externalReferences>
    <externalReference r:id="rId2"/>
  </externalReferences>
  <definedNames>
    <definedName name="_xlnm.Print_Area" localSheetId="0">TDSheet!$A$1:$AL$40</definedName>
  </definedNames>
  <calcPr calcId="125725"/>
</workbook>
</file>

<file path=xl/calcChain.xml><?xml version="1.0" encoding="utf-8"?>
<calcChain xmlns="http://schemas.openxmlformats.org/spreadsheetml/2006/main">
  <c r="AH21" i="1"/>
  <c r="AO1"/>
  <c r="M10" s="1"/>
  <c r="O18" s="1"/>
  <c r="AH18"/>
  <c r="AH19"/>
  <c r="L22"/>
  <c r="B23"/>
  <c r="Q10" l="1"/>
  <c r="G10"/>
  <c r="M18"/>
  <c r="J10"/>
</calcChain>
</file>

<file path=xl/sharedStrings.xml><?xml version="1.0" encoding="utf-8"?>
<sst xmlns="http://schemas.openxmlformats.org/spreadsheetml/2006/main" count="64" uniqueCount="56">
  <si>
    <t>БИК</t>
  </si>
  <si>
    <t>Сч. №</t>
  </si>
  <si>
    <t>Банк получателя</t>
  </si>
  <si>
    <t>ИНН</t>
  </si>
  <si>
    <t>КПП</t>
  </si>
  <si>
    <t>Получатель</t>
  </si>
  <si>
    <t>Поставщик:</t>
  </si>
  <si>
    <t>Покупатель:</t>
  </si>
  <si>
    <t>№</t>
  </si>
  <si>
    <t>Товары (работы, услуги)</t>
  </si>
  <si>
    <t>Кол-во</t>
  </si>
  <si>
    <t>Ед.</t>
  </si>
  <si>
    <t>Цена</t>
  </si>
  <si>
    <t>Сумма</t>
  </si>
  <si>
    <t>услуга</t>
  </si>
  <si>
    <t>Итого:</t>
  </si>
  <si>
    <t>В том числе НДС:</t>
  </si>
  <si>
    <t>Всего к оплате:</t>
  </si>
  <si>
    <t>Руководитель</t>
  </si>
  <si>
    <t>должность</t>
  </si>
  <si>
    <t>подпись</t>
  </si>
  <si>
    <t>расшифровка подписи</t>
  </si>
  <si>
    <t>Главный (старший) бухгалтер</t>
  </si>
  <si>
    <t>Ответственный</t>
  </si>
  <si>
    <t>01.10.2023</t>
  </si>
  <si>
    <t>01.11.2023</t>
  </si>
  <si>
    <t>01.12.2023</t>
  </si>
  <si>
    <t>от</t>
  </si>
  <si>
    <t>Филиал "Центральный" Банка ВТБ (ПАО) в г.Москве</t>
  </si>
  <si>
    <t>Всего наименований 1, на сумму</t>
  </si>
  <si>
    <t>руб.</t>
  </si>
  <si>
    <t>г.</t>
  </si>
  <si>
    <t>Счёт №TS</t>
  </si>
  <si>
    <t>01.01.2024</t>
  </si>
  <si>
    <t>01.02.2024</t>
  </si>
  <si>
    <t>01.03.2024</t>
  </si>
  <si>
    <t>01.04.2024</t>
  </si>
  <si>
    <t>01.05.2024</t>
  </si>
  <si>
    <t>01.06.2024</t>
  </si>
  <si>
    <t>01.07.2024</t>
  </si>
  <si>
    <t>01.08.2024</t>
  </si>
  <si>
    <t>01.09.2024</t>
  </si>
  <si>
    <t>01.10.2024</t>
  </si>
  <si>
    <t>01.11.2024</t>
  </si>
  <si>
    <t>01.12.2024</t>
  </si>
  <si>
    <t>01.01.2025</t>
  </si>
  <si>
    <t>01.02.2025</t>
  </si>
  <si>
    <t>01.03.2025</t>
  </si>
  <si>
    <t>ООО "Дрова и колёса"</t>
  </si>
  <si>
    <t>ООО "Рельсы и шпалы"</t>
  </si>
  <si>
    <t xml:space="preserve">ООО </t>
  </si>
  <si>
    <t>30101810145250</t>
  </si>
  <si>
    <t>408028106</t>
  </si>
  <si>
    <t>ООО</t>
  </si>
  <si>
    <t>Коп</t>
  </si>
  <si>
    <t xml:space="preserve">Услуги по уборке </t>
  </si>
</sst>
</file>

<file path=xl/styles.xml><?xml version="1.0" encoding="utf-8"?>
<styleSheet xmlns="http://schemas.openxmlformats.org/spreadsheetml/2006/main">
  <numFmts count="2">
    <numFmt numFmtId="174" formatCode="000000000"/>
    <numFmt numFmtId="175" formatCode="[$-F800]dddd\,\ mmmm\ dd\,\ yyyy"/>
  </numFmts>
  <fonts count="11"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7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175" fontId="0" fillId="0" borderId="0" xfId="0" applyNumberFormat="1"/>
    <xf numFmtId="49" fontId="0" fillId="0" borderId="0" xfId="0" applyNumberFormat="1"/>
    <xf numFmtId="0" fontId="3" fillId="0" borderId="3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5" xfId="0" applyNumberFormat="1" applyFont="1" applyBorder="1" applyAlignment="1">
      <alignment vertical="center"/>
    </xf>
    <xf numFmtId="0" fontId="0" fillId="0" borderId="6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1" fillId="0" borderId="0" xfId="0" applyNumberFormat="1" applyFont="1" applyAlignment="1"/>
    <xf numFmtId="0" fontId="7" fillId="0" borderId="0" xfId="0" applyNumberFormat="1" applyFont="1" applyAlignment="1">
      <alignment vertical="top"/>
    </xf>
    <xf numFmtId="0" fontId="6" fillId="0" borderId="0" xfId="0" applyNumberFormat="1" applyFont="1" applyAlignment="1">
      <alignment vertical="top"/>
    </xf>
    <xf numFmtId="14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6" fillId="0" borderId="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right" vertical="top"/>
    </xf>
    <xf numFmtId="0" fontId="6" fillId="0" borderId="0" xfId="0" applyNumberFormat="1" applyFont="1" applyAlignment="1">
      <alignment horizontal="right" vertical="top"/>
    </xf>
    <xf numFmtId="1" fontId="0" fillId="0" borderId="8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top"/>
    </xf>
    <xf numFmtId="0" fontId="6" fillId="0" borderId="2" xfId="0" applyNumberFormat="1" applyFont="1" applyBorder="1" applyAlignment="1">
      <alignment horizontal="center" wrapText="1"/>
    </xf>
    <xf numFmtId="0" fontId="6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center"/>
    </xf>
    <xf numFmtId="1" fontId="1" fillId="0" borderId="6" xfId="0" applyNumberFormat="1" applyFont="1" applyBorder="1" applyAlignment="1">
      <alignment horizontal="left" vertical="center"/>
    </xf>
    <xf numFmtId="1" fontId="1" fillId="0" borderId="6" xfId="0" applyNumberFormat="1" applyFont="1" applyFill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top"/>
    </xf>
    <xf numFmtId="49" fontId="1" fillId="0" borderId="8" xfId="0" applyNumberFormat="1" applyFont="1" applyBorder="1" applyAlignment="1">
      <alignment horizontal="left" vertical="top"/>
    </xf>
    <xf numFmtId="0" fontId="4" fillId="0" borderId="7" xfId="0" applyNumberFormat="1" applyFont="1" applyBorder="1" applyAlignment="1">
      <alignment horizontal="left" vertical="top" wrapText="1"/>
    </xf>
    <xf numFmtId="0" fontId="2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NumberFormat="1" applyFont="1" applyFill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center"/>
    </xf>
    <xf numFmtId="174" fontId="1" fillId="0" borderId="7" xfId="0" applyNumberFormat="1" applyFont="1" applyBorder="1" applyAlignment="1">
      <alignment horizontal="left" vertical="center"/>
    </xf>
    <xf numFmtId="0" fontId="10" fillId="0" borderId="3" xfId="0" applyNumberFormat="1" applyFont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NUM2TEXT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definedNames>
      <definedName name="Сумма_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S47"/>
  <sheetViews>
    <sheetView tabSelected="1" topLeftCell="B1" zoomScaleNormal="100" workbookViewId="0">
      <selection activeCell="L18" sqref="L18"/>
    </sheetView>
  </sheetViews>
  <sheetFormatPr defaultColWidth="10.6640625" defaultRowHeight="10"/>
  <cols>
    <col min="1" max="1" width="1.109375" style="1" hidden="1" customWidth="1"/>
    <col min="2" max="6" width="3.44140625" style="1" customWidth="1"/>
    <col min="7" max="7" width="8.33203125" style="1" bestFit="1" customWidth="1"/>
    <col min="8" max="8" width="5.109375" style="1" bestFit="1" customWidth="1"/>
    <col min="9" max="9" width="5.44140625" style="1" bestFit="1" customWidth="1"/>
    <col min="10" max="11" width="3.44140625" style="1" customWidth="1"/>
    <col min="12" max="12" width="10.33203125" style="1" customWidth="1"/>
    <col min="13" max="13" width="5.33203125" style="1" customWidth="1"/>
    <col min="14" max="14" width="4.6640625" style="1" customWidth="1"/>
    <col min="15" max="16" width="3.44140625" style="1" customWidth="1"/>
    <col min="17" max="17" width="8" style="1" customWidth="1"/>
    <col min="18" max="21" width="3.44140625" style="1" customWidth="1"/>
    <col min="22" max="22" width="2.44140625" style="1" customWidth="1"/>
    <col min="23" max="23" width="2.6640625" style="1" customWidth="1"/>
    <col min="24" max="24" width="2.88671875" style="1" customWidth="1"/>
    <col min="25" max="38" width="3.44140625" style="1" customWidth="1"/>
    <col min="39" max="39" width="1.109375" style="1" customWidth="1"/>
    <col min="40" max="40" width="10.6640625" customWidth="1"/>
    <col min="41" max="41" width="16.88671875" customWidth="1"/>
    <col min="42" max="42" width="12" customWidth="1"/>
    <col min="43" max="43" width="4.6640625" customWidth="1"/>
    <col min="44" max="46" width="10.6640625" customWidth="1"/>
  </cols>
  <sheetData>
    <row r="1" spans="1:45">
      <c r="AO1" s="18">
        <f ca="1">TODAY()</f>
        <v>45299</v>
      </c>
      <c r="AP1" s="19" t="s">
        <v>24</v>
      </c>
      <c r="AQ1">
        <v>9</v>
      </c>
    </row>
    <row r="2" spans="1:45" ht="13.25" customHeight="1">
      <c r="B2" s="54" t="s">
        <v>28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 t="s">
        <v>0</v>
      </c>
      <c r="U2" s="55"/>
      <c r="V2" s="55"/>
      <c r="W2" s="56">
        <v>44525411</v>
      </c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P2" s="19" t="s">
        <v>25</v>
      </c>
      <c r="AQ2">
        <v>10</v>
      </c>
    </row>
    <row r="3" spans="1:45" ht="11.2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48" t="s">
        <v>1</v>
      </c>
      <c r="U3" s="48"/>
      <c r="V3" s="48"/>
      <c r="W3" s="49" t="s">
        <v>51</v>
      </c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P3" s="19" t="s">
        <v>26</v>
      </c>
      <c r="AQ3">
        <v>11</v>
      </c>
    </row>
    <row r="4" spans="1:45" ht="11.25" customHeight="1">
      <c r="B4" s="51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48"/>
      <c r="U4" s="48"/>
      <c r="V4" s="48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P4" s="19" t="s">
        <v>33</v>
      </c>
      <c r="AQ4">
        <v>12</v>
      </c>
    </row>
    <row r="5" spans="1:45" ht="12.5">
      <c r="B5" s="45" t="s">
        <v>3</v>
      </c>
      <c r="C5" s="45"/>
      <c r="D5" s="46">
        <v>7733722</v>
      </c>
      <c r="E5" s="46"/>
      <c r="F5" s="46"/>
      <c r="G5" s="46"/>
      <c r="H5" s="46"/>
      <c r="I5" s="46"/>
      <c r="J5" s="46"/>
      <c r="K5" s="45" t="s">
        <v>4</v>
      </c>
      <c r="L5" s="45"/>
      <c r="M5" s="47"/>
      <c r="N5" s="47"/>
      <c r="O5" s="47"/>
      <c r="P5" s="47"/>
      <c r="Q5" s="47"/>
      <c r="R5" s="47"/>
      <c r="S5" s="47"/>
      <c r="T5" s="48" t="s">
        <v>1</v>
      </c>
      <c r="U5" s="48"/>
      <c r="V5" s="48"/>
      <c r="W5" s="49" t="s">
        <v>52</v>
      </c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P5" s="19" t="s">
        <v>34</v>
      </c>
      <c r="AQ5">
        <v>13</v>
      </c>
    </row>
    <row r="6" spans="1:45" ht="10.25" customHeight="1">
      <c r="B6" s="50" t="s">
        <v>50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48"/>
      <c r="U6" s="48"/>
      <c r="V6" s="48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P6" s="19" t="s">
        <v>35</v>
      </c>
      <c r="AQ6">
        <v>14</v>
      </c>
    </row>
    <row r="7" spans="1:45" ht="13.5" customHeight="1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48"/>
      <c r="U7" s="48"/>
      <c r="V7" s="48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P7" s="19" t="s">
        <v>36</v>
      </c>
      <c r="AQ7">
        <v>15</v>
      </c>
    </row>
    <row r="8" spans="1:45" ht="10.25" customHeight="1">
      <c r="B8" s="51" t="s">
        <v>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48"/>
      <c r="U8" s="48"/>
      <c r="V8" s="48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P8" s="19" t="s">
        <v>37</v>
      </c>
      <c r="AQ8">
        <v>16</v>
      </c>
      <c r="AR8" s="16"/>
      <c r="AS8" s="16"/>
    </row>
    <row r="9" spans="1:45">
      <c r="AP9" s="19" t="s">
        <v>38</v>
      </c>
      <c r="AQ9">
        <v>17</v>
      </c>
      <c r="AR9" s="16"/>
      <c r="AS9" s="16"/>
    </row>
    <row r="10" spans="1:45" s="1" customFormat="1" ht="34.5" customHeight="1">
      <c r="B10" s="20" t="s">
        <v>32</v>
      </c>
      <c r="C10" s="20"/>
      <c r="D10" s="20"/>
      <c r="E10" s="20"/>
      <c r="F10" s="20"/>
      <c r="G10" s="58" t="e">
        <f ca="1">VLOOKUP("01."&amp;MONTH($AO$1)&amp;"."&amp;YEAR($AO$1),$AP$1:$AQ$27,2,0)</f>
        <v>#N/A</v>
      </c>
      <c r="H10" s="20" t="s">
        <v>27</v>
      </c>
      <c r="I10" s="20">
        <v>15</v>
      </c>
      <c r="J10" s="20" t="str">
        <f ca="1">TEXT(AO1,"[$-FC19]ММММ")</f>
        <v>января</v>
      </c>
      <c r="K10" s="20"/>
      <c r="L10" s="20"/>
      <c r="M10" s="29">
        <f ca="1">YEAR(AO1)</f>
        <v>2024</v>
      </c>
      <c r="N10" s="29"/>
      <c r="O10" s="20" t="s">
        <v>31</v>
      </c>
      <c r="P10" s="20"/>
      <c r="Q10" s="57" t="str">
        <f ca="1">IFERROR(VLOOKUP(AO1,AP:AQ,2,0)*(AO1&lt;=MAX($AP$1:$AQ$2)),"")</f>
        <v/>
      </c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P10" s="19" t="s">
        <v>39</v>
      </c>
      <c r="AQ10">
        <v>18</v>
      </c>
      <c r="AR10" s="17"/>
      <c r="AS10" s="17"/>
    </row>
    <row r="11" spans="1:45">
      <c r="AP11" s="19" t="s">
        <v>40</v>
      </c>
      <c r="AQ11">
        <v>19</v>
      </c>
      <c r="AR11" s="16"/>
      <c r="AS11" s="16"/>
    </row>
    <row r="12" spans="1:45" ht="46.25" customHeight="1">
      <c r="A12"/>
      <c r="B12" s="43" t="s">
        <v>6</v>
      </c>
      <c r="C12" s="43"/>
      <c r="D12" s="43"/>
      <c r="E12" s="43"/>
      <c r="F12" s="43"/>
      <c r="G12" s="43"/>
      <c r="H12" s="44" t="s">
        <v>49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/>
      <c r="AP12" s="19" t="s">
        <v>41</v>
      </c>
      <c r="AQ12">
        <v>20</v>
      </c>
      <c r="AR12" s="16"/>
      <c r="AS12" s="16"/>
    </row>
    <row r="13" spans="1:45">
      <c r="AP13" s="19" t="s">
        <v>42</v>
      </c>
      <c r="AQ13">
        <v>21</v>
      </c>
      <c r="AR13" s="16"/>
      <c r="AS13" s="16"/>
    </row>
    <row r="14" spans="1:45" ht="46.5" customHeight="1">
      <c r="A14"/>
      <c r="B14" s="43" t="s">
        <v>7</v>
      </c>
      <c r="C14" s="43"/>
      <c r="D14" s="43"/>
      <c r="E14" s="43"/>
      <c r="F14" s="43"/>
      <c r="G14" s="43"/>
      <c r="H14" s="53" t="s">
        <v>48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/>
      <c r="AP14" s="19" t="s">
        <v>43</v>
      </c>
      <c r="AQ14">
        <v>22</v>
      </c>
      <c r="AR14" s="16"/>
      <c r="AS14" s="16"/>
    </row>
    <row r="15" spans="1:45">
      <c r="AP15" s="19" t="s">
        <v>44</v>
      </c>
      <c r="AQ15">
        <v>23</v>
      </c>
      <c r="AR15" s="16"/>
      <c r="AS15" s="16"/>
    </row>
    <row r="16" spans="1:45">
      <c r="AP16" s="19" t="s">
        <v>45</v>
      </c>
      <c r="AQ16">
        <v>24</v>
      </c>
      <c r="AR16" s="16"/>
      <c r="AS16" s="16"/>
    </row>
    <row r="17" spans="1:45" ht="13">
      <c r="B17" s="42" t="s">
        <v>8</v>
      </c>
      <c r="C17" s="42"/>
      <c r="D17" s="42" t="s">
        <v>9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 t="s">
        <v>10</v>
      </c>
      <c r="Z17" s="42"/>
      <c r="AA17" s="42"/>
      <c r="AB17" s="42" t="s">
        <v>11</v>
      </c>
      <c r="AC17" s="42"/>
      <c r="AD17" s="42" t="s">
        <v>12</v>
      </c>
      <c r="AE17" s="42"/>
      <c r="AF17" s="42"/>
      <c r="AG17" s="42"/>
      <c r="AH17" s="42" t="s">
        <v>13</v>
      </c>
      <c r="AI17" s="42"/>
      <c r="AJ17" s="42"/>
      <c r="AK17" s="42"/>
      <c r="AL17" s="42"/>
      <c r="AP17" s="19" t="s">
        <v>46</v>
      </c>
      <c r="AQ17">
        <v>25</v>
      </c>
      <c r="AR17" s="16"/>
      <c r="AS17" s="16"/>
    </row>
    <row r="18" spans="1:45" ht="22.5" customHeight="1">
      <c r="A18"/>
      <c r="B18" s="37">
        <v>1</v>
      </c>
      <c r="C18" s="37"/>
      <c r="D18" s="21" t="s">
        <v>55</v>
      </c>
      <c r="E18" s="22"/>
      <c r="F18" s="22"/>
      <c r="G18" s="22"/>
      <c r="H18" s="22"/>
      <c r="I18" s="22"/>
      <c r="J18" s="22"/>
      <c r="K18" s="22"/>
      <c r="L18" s="22"/>
      <c r="M18" s="22" t="str">
        <f ca="1">TEXT(AO1,"ММММ")</f>
        <v>Январь</v>
      </c>
      <c r="N18" s="22"/>
      <c r="O18" s="30">
        <f ca="1">M10</f>
        <v>2024</v>
      </c>
      <c r="P18" s="30"/>
      <c r="Q18" s="24" t="s">
        <v>31</v>
      </c>
      <c r="R18" s="22"/>
      <c r="S18" s="22"/>
      <c r="T18" s="22"/>
      <c r="U18" s="22"/>
      <c r="V18" s="22"/>
      <c r="W18" s="22"/>
      <c r="X18" s="23"/>
      <c r="Y18" s="37">
        <v>1</v>
      </c>
      <c r="Z18" s="37"/>
      <c r="AA18" s="37"/>
      <c r="AB18" s="38" t="s">
        <v>14</v>
      </c>
      <c r="AC18" s="38"/>
      <c r="AD18" s="39">
        <v>25000</v>
      </c>
      <c r="AE18" s="39"/>
      <c r="AF18" s="39"/>
      <c r="AG18" s="39"/>
      <c r="AH18" s="39">
        <f>AD18</f>
        <v>25000</v>
      </c>
      <c r="AI18" s="39"/>
      <c r="AJ18" s="39"/>
      <c r="AK18" s="39"/>
      <c r="AL18" s="39"/>
      <c r="AM18"/>
      <c r="AP18" s="19" t="s">
        <v>47</v>
      </c>
      <c r="AQ18">
        <v>26</v>
      </c>
      <c r="AR18" s="16"/>
      <c r="AS18" s="16"/>
    </row>
    <row r="19" spans="1:45" ht="13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4" t="s">
        <v>15</v>
      </c>
      <c r="AH19" s="35">
        <f>AH18</f>
        <v>25000</v>
      </c>
      <c r="AI19" s="35"/>
      <c r="AJ19" s="35"/>
      <c r="AK19" s="35"/>
      <c r="AL19" s="35"/>
      <c r="AP19" s="28">
        <v>45748</v>
      </c>
      <c r="AQ19">
        <v>27</v>
      </c>
      <c r="AR19" s="16"/>
      <c r="AS19" s="16"/>
    </row>
    <row r="20" spans="1:45" ht="13">
      <c r="AG20" s="3" t="s">
        <v>16</v>
      </c>
      <c r="AH20" s="35">
        <v>0</v>
      </c>
      <c r="AI20" s="35"/>
      <c r="AJ20" s="35"/>
      <c r="AK20" s="35"/>
      <c r="AL20" s="35"/>
      <c r="AP20" s="28">
        <v>45778</v>
      </c>
      <c r="AQ20">
        <v>28</v>
      </c>
      <c r="AR20" s="13"/>
      <c r="AS20" s="13"/>
    </row>
    <row r="21" spans="1:45" ht="13">
      <c r="AC21" s="36" t="s">
        <v>17</v>
      </c>
      <c r="AD21" s="36"/>
      <c r="AE21" s="36"/>
      <c r="AF21" s="36"/>
      <c r="AG21" s="36"/>
      <c r="AH21" s="35">
        <f>AH19</f>
        <v>25000</v>
      </c>
      <c r="AI21" s="35"/>
      <c r="AJ21" s="35"/>
      <c r="AK21" s="35"/>
      <c r="AL21" s="35"/>
      <c r="AP21" s="28">
        <v>45809</v>
      </c>
      <c r="AQ21">
        <v>29</v>
      </c>
      <c r="AR21" s="13"/>
      <c r="AS21" s="13"/>
    </row>
    <row r="22" spans="1:45" ht="12.5">
      <c r="B22" s="25" t="s">
        <v>29</v>
      </c>
      <c r="C22" s="25"/>
      <c r="D22" s="25"/>
      <c r="E22" s="25"/>
      <c r="F22" s="25"/>
      <c r="G22" s="25"/>
      <c r="H22" s="25"/>
      <c r="I22" s="25"/>
      <c r="J22" s="25"/>
      <c r="K22" s="25"/>
      <c r="L22" s="31">
        <f>AH21</f>
        <v>25000</v>
      </c>
      <c r="M22" s="32"/>
      <c r="N22" s="25" t="s">
        <v>30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P22" s="28">
        <v>45839</v>
      </c>
      <c r="AQ22">
        <v>30</v>
      </c>
      <c r="AR22" s="13"/>
      <c r="AS22" s="13"/>
    </row>
    <row r="23" spans="1:45" ht="13">
      <c r="B23" s="26" t="str">
        <f>[1]!Сумма_прописью(AH21)</f>
        <v>Двадцать пять тысяч рублей  00 копеек.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P23" s="28">
        <v>45870</v>
      </c>
      <c r="AQ23">
        <v>31</v>
      </c>
      <c r="AR23" s="13"/>
      <c r="AS23" s="13"/>
    </row>
    <row r="24" spans="1:45" s="1" customFormat="1" ht="6.9" customHeight="1">
      <c r="AP24" s="28">
        <v>45901</v>
      </c>
      <c r="AQ24">
        <v>32</v>
      </c>
      <c r="AR24" s="15"/>
      <c r="AS24" s="15"/>
    </row>
    <row r="25" spans="1:45" s="1" customFormat="1" ht="6.9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P25" s="28">
        <v>45931</v>
      </c>
      <c r="AQ25">
        <v>33</v>
      </c>
      <c r="AR25" s="15"/>
      <c r="AS25" s="15"/>
    </row>
    <row r="26" spans="1:45">
      <c r="AP26" s="28">
        <v>45962</v>
      </c>
      <c r="AQ26">
        <v>34</v>
      </c>
      <c r="AR26" s="13"/>
      <c r="AS26" s="13"/>
    </row>
    <row r="27" spans="1:45" ht="27" customHeight="1">
      <c r="B27" s="33" t="s">
        <v>18</v>
      </c>
      <c r="C27" s="33"/>
      <c r="D27" s="33"/>
      <c r="E27" s="33"/>
      <c r="F27" s="33"/>
      <c r="H27" s="41" t="s">
        <v>53</v>
      </c>
      <c r="I27" s="41"/>
      <c r="J27" s="41"/>
      <c r="K27" s="41"/>
      <c r="L27" s="41"/>
      <c r="M27" s="41"/>
      <c r="N27" s="41"/>
      <c r="O27" s="41"/>
      <c r="P27" s="41"/>
      <c r="R27" s="5"/>
      <c r="S27" s="5"/>
      <c r="T27" s="5"/>
      <c r="U27" s="5"/>
      <c r="V27" s="5"/>
      <c r="W27" s="5"/>
      <c r="X27" s="5"/>
      <c r="Y27" s="5"/>
      <c r="Z27" s="5"/>
      <c r="AA27" s="6"/>
      <c r="AC27" s="34" t="s">
        <v>54</v>
      </c>
      <c r="AD27" s="34"/>
      <c r="AE27" s="34"/>
      <c r="AF27" s="34"/>
      <c r="AG27" s="34"/>
      <c r="AH27" s="34"/>
      <c r="AI27" s="34"/>
      <c r="AJ27" s="34"/>
      <c r="AK27" s="34"/>
      <c r="AL27" s="34"/>
      <c r="AP27" s="28">
        <v>45992</v>
      </c>
      <c r="AQ27">
        <v>35</v>
      </c>
      <c r="AR27" s="13"/>
      <c r="AS27" s="13"/>
    </row>
    <row r="28" spans="1:45">
      <c r="H28" s="40" t="s">
        <v>19</v>
      </c>
      <c r="I28" s="40"/>
      <c r="J28" s="40"/>
      <c r="K28" s="40"/>
      <c r="L28" s="40"/>
      <c r="M28" s="40"/>
      <c r="N28" s="40"/>
      <c r="O28" s="40"/>
      <c r="P28" s="40"/>
      <c r="R28" s="40" t="s">
        <v>20</v>
      </c>
      <c r="S28" s="40"/>
      <c r="T28" s="40"/>
      <c r="U28" s="40"/>
      <c r="V28" s="40"/>
      <c r="W28" s="40"/>
      <c r="X28" s="40"/>
      <c r="Y28" s="40"/>
      <c r="Z28" s="40"/>
      <c r="AA28" s="40"/>
      <c r="AC28" s="40" t="s">
        <v>21</v>
      </c>
      <c r="AD28" s="40"/>
      <c r="AE28" s="40"/>
      <c r="AF28" s="40"/>
      <c r="AG28" s="40"/>
      <c r="AH28" s="40"/>
      <c r="AI28" s="40"/>
      <c r="AJ28" s="40"/>
      <c r="AK28" s="40"/>
      <c r="AL28" s="40"/>
      <c r="AP28" s="19"/>
      <c r="AR28" s="13"/>
      <c r="AS28" s="13"/>
    </row>
    <row r="29" spans="1:45" ht="13">
      <c r="I29" s="7"/>
      <c r="J29" s="7"/>
      <c r="K29" s="7"/>
      <c r="L29" s="7"/>
      <c r="M29" s="7"/>
      <c r="N29" s="7"/>
      <c r="O29" s="7"/>
      <c r="P29" s="7"/>
      <c r="Q29" s="8"/>
      <c r="R29" s="8"/>
      <c r="S29" s="8"/>
      <c r="T29" s="8"/>
      <c r="U29" s="8"/>
      <c r="V29" s="8"/>
      <c r="W29" s="8"/>
      <c r="X29" s="8"/>
      <c r="Y29" s="8"/>
      <c r="Z29" s="7"/>
      <c r="AA29" s="7"/>
      <c r="AB29" s="8"/>
      <c r="AC29" s="9"/>
      <c r="AD29" s="7"/>
      <c r="AE29" s="7"/>
      <c r="AF29" s="7"/>
      <c r="AG29" s="7"/>
      <c r="AH29" s="7"/>
      <c r="AI29" s="7"/>
      <c r="AJ29" s="7"/>
      <c r="AK29" s="7"/>
      <c r="AL29" s="7"/>
      <c r="AP29" s="19"/>
    </row>
    <row r="30" spans="1:45" ht="13">
      <c r="B30" s="4" t="s">
        <v>22</v>
      </c>
      <c r="I30" s="7"/>
      <c r="J30" s="7"/>
      <c r="K30" s="7"/>
      <c r="L30" s="7"/>
      <c r="M30" s="7"/>
      <c r="N30" s="7"/>
      <c r="O30" s="7"/>
      <c r="P30" s="7"/>
      <c r="R30" s="5"/>
      <c r="S30" s="5"/>
      <c r="T30" s="5"/>
      <c r="U30" s="5"/>
      <c r="V30" s="5"/>
      <c r="W30" s="5"/>
      <c r="X30" s="5"/>
      <c r="Y30" s="5"/>
      <c r="Z30" s="5"/>
      <c r="AA30" s="6"/>
      <c r="AC30" s="34" t="s">
        <v>54</v>
      </c>
      <c r="AD30" s="34"/>
      <c r="AE30" s="34"/>
      <c r="AF30" s="34"/>
      <c r="AG30" s="34"/>
      <c r="AH30" s="34"/>
      <c r="AI30" s="34"/>
      <c r="AJ30" s="34"/>
      <c r="AK30" s="34"/>
      <c r="AL30" s="34"/>
      <c r="AP30" s="19"/>
    </row>
    <row r="31" spans="1:45">
      <c r="R31" s="40" t="s">
        <v>20</v>
      </c>
      <c r="S31" s="40"/>
      <c r="T31" s="40"/>
      <c r="U31" s="40"/>
      <c r="V31" s="40"/>
      <c r="W31" s="40"/>
      <c r="X31" s="40"/>
      <c r="Y31" s="40"/>
      <c r="Z31" s="40"/>
      <c r="AA31" s="40"/>
      <c r="AC31" s="40" t="s">
        <v>21</v>
      </c>
      <c r="AD31" s="40"/>
      <c r="AE31" s="40"/>
      <c r="AF31" s="40"/>
      <c r="AG31" s="40"/>
      <c r="AH31" s="40"/>
      <c r="AI31" s="40"/>
      <c r="AJ31" s="40"/>
      <c r="AK31" s="40"/>
      <c r="AL31" s="40"/>
      <c r="AP31" s="19"/>
    </row>
    <row r="32" spans="1:45">
      <c r="G32" s="10"/>
      <c r="H32" s="10"/>
      <c r="I32" s="10"/>
      <c r="J32" s="10"/>
      <c r="K32" s="11"/>
      <c r="L32" s="11"/>
      <c r="M32" s="11"/>
      <c r="N32" s="11"/>
      <c r="O32" s="11"/>
      <c r="AP32" s="19"/>
    </row>
    <row r="33" spans="2:42" ht="13">
      <c r="B33" s="33" t="s">
        <v>23</v>
      </c>
      <c r="C33" s="33"/>
      <c r="D33" s="33"/>
      <c r="E33" s="33"/>
      <c r="F33" s="33"/>
      <c r="R33" s="5"/>
      <c r="S33" s="5"/>
      <c r="T33" s="5"/>
      <c r="U33" s="5"/>
      <c r="V33" s="5"/>
      <c r="W33" s="5"/>
      <c r="X33" s="5"/>
      <c r="Y33" s="5"/>
      <c r="Z33" s="5"/>
      <c r="AA33" s="6"/>
      <c r="AC33" s="34" t="s">
        <v>54</v>
      </c>
      <c r="AD33" s="34"/>
      <c r="AE33" s="34"/>
      <c r="AF33" s="34"/>
      <c r="AG33" s="34"/>
      <c r="AH33" s="34"/>
      <c r="AI33" s="34"/>
      <c r="AJ33" s="34"/>
      <c r="AK33" s="34"/>
      <c r="AL33" s="34"/>
      <c r="AP33" s="19"/>
    </row>
    <row r="34" spans="2:42">
      <c r="H34" s="10"/>
      <c r="I34" s="10"/>
      <c r="J34" s="10"/>
      <c r="K34" s="11"/>
      <c r="L34" s="11"/>
      <c r="M34" s="11"/>
      <c r="N34" s="11"/>
      <c r="O34" s="11"/>
      <c r="R34" s="40" t="s">
        <v>20</v>
      </c>
      <c r="S34" s="40"/>
      <c r="T34" s="40"/>
      <c r="U34" s="40"/>
      <c r="V34" s="40"/>
      <c r="W34" s="40"/>
      <c r="X34" s="40"/>
      <c r="Y34" s="40"/>
      <c r="Z34" s="40"/>
      <c r="AA34" s="40"/>
      <c r="AC34" s="40" t="s">
        <v>21</v>
      </c>
      <c r="AD34" s="40"/>
      <c r="AE34" s="40"/>
      <c r="AF34" s="40"/>
      <c r="AG34" s="40"/>
      <c r="AH34" s="40"/>
      <c r="AI34" s="40"/>
      <c r="AJ34" s="40"/>
      <c r="AK34" s="40"/>
      <c r="AL34" s="40"/>
      <c r="AP34" s="19"/>
    </row>
    <row r="35" spans="2:42">
      <c r="AP35" s="19"/>
    </row>
    <row r="36" spans="2:42">
      <c r="AP36" s="19"/>
    </row>
    <row r="37" spans="2:42">
      <c r="AP37" s="19"/>
    </row>
    <row r="38" spans="2:42" ht="13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P38" s="19"/>
    </row>
    <row r="39" spans="2:42">
      <c r="AP39" s="19"/>
    </row>
    <row r="40" spans="2:42">
      <c r="AP40" s="19"/>
    </row>
    <row r="41" spans="2:42">
      <c r="AP41" s="19"/>
    </row>
    <row r="42" spans="2:42">
      <c r="AP42" s="19"/>
    </row>
    <row r="43" spans="2:42">
      <c r="AP43" s="19"/>
    </row>
    <row r="44" spans="2:42">
      <c r="AP44" s="19"/>
    </row>
    <row r="45" spans="2:42">
      <c r="AP45" s="19"/>
    </row>
    <row r="46" spans="2:42">
      <c r="AP46" s="19"/>
    </row>
    <row r="47" spans="2:42">
      <c r="AP47" s="19"/>
    </row>
  </sheetData>
  <sheetCalcPr fullCalcOnLoad="1"/>
  <mergeCells count="50">
    <mergeCell ref="B2:S3"/>
    <mergeCell ref="T2:V2"/>
    <mergeCell ref="W2:AL2"/>
    <mergeCell ref="T3:V4"/>
    <mergeCell ref="W3:AL4"/>
    <mergeCell ref="B4:S4"/>
    <mergeCell ref="B38:AL38"/>
    <mergeCell ref="AD17:AG17"/>
    <mergeCell ref="AH17:AL17"/>
    <mergeCell ref="H14:AL14"/>
    <mergeCell ref="AC27:AL27"/>
    <mergeCell ref="AH21:AL21"/>
    <mergeCell ref="B18:C18"/>
    <mergeCell ref="AH19:AL19"/>
    <mergeCell ref="R28:AA28"/>
    <mergeCell ref="B17:C17"/>
    <mergeCell ref="B5:C5"/>
    <mergeCell ref="D5:J5"/>
    <mergeCell ref="K5:L5"/>
    <mergeCell ref="M5:S5"/>
    <mergeCell ref="T5:V8"/>
    <mergeCell ref="W5:AL8"/>
    <mergeCell ref="B6:S7"/>
    <mergeCell ref="B8:S8"/>
    <mergeCell ref="AH18:AL18"/>
    <mergeCell ref="D17:X17"/>
    <mergeCell ref="Y17:AA17"/>
    <mergeCell ref="AB17:AC17"/>
    <mergeCell ref="B12:G12"/>
    <mergeCell ref="H12:AL12"/>
    <mergeCell ref="B14:G14"/>
    <mergeCell ref="R34:AA34"/>
    <mergeCell ref="AC34:AL34"/>
    <mergeCell ref="B27:F27"/>
    <mergeCell ref="H27:P27"/>
    <mergeCell ref="H28:P28"/>
    <mergeCell ref="AC30:AL30"/>
    <mergeCell ref="R31:AA31"/>
    <mergeCell ref="AC28:AL28"/>
    <mergeCell ref="AC31:AL31"/>
    <mergeCell ref="M10:N10"/>
    <mergeCell ref="O18:P18"/>
    <mergeCell ref="L22:M22"/>
    <mergeCell ref="B33:F33"/>
    <mergeCell ref="AC33:AL33"/>
    <mergeCell ref="AH20:AL20"/>
    <mergeCell ref="AC21:AG21"/>
    <mergeCell ref="Y18:AA18"/>
    <mergeCell ref="AB18:AC18"/>
    <mergeCell ref="AD18:AG18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Praido</dc:creator>
  <cp:lastModifiedBy>ольга копылова</cp:lastModifiedBy>
  <cp:revision>1</cp:revision>
  <cp:lastPrinted>2023-12-12T07:15:13Z</cp:lastPrinted>
  <dcterms:created xsi:type="dcterms:W3CDTF">2015-09-04T09:55:20Z</dcterms:created>
  <dcterms:modified xsi:type="dcterms:W3CDTF">2024-01-08T12:01:54Z</dcterms:modified>
</cp:coreProperties>
</file>