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-4\Desktop\"/>
    </mc:Choice>
  </mc:AlternateContent>
  <xr:revisionPtr revIDLastSave="0" documentId="13_ncr:1_{E770BC21-3669-468B-8B29-33A163F801AA}" xr6:coauthVersionLast="47" xr6:coauthVersionMax="47" xr10:uidLastSave="{00000000-0000-0000-0000-000000000000}"/>
  <bookViews>
    <workbookView xWindow="-120" yWindow="-120" windowWidth="29040" windowHeight="15840" xr2:uid="{8E5242CC-B70A-4910-9975-5F1CD4BCA1F7}"/>
  </bookViews>
  <sheets>
    <sheet name="Лист1" sheetId="1" r:id="rId1"/>
    <sheet name="Лист2" sheetId="2" r:id="rId2"/>
  </sheets>
  <definedNames>
    <definedName name="КОЛИЧЕСТВО">Таблица1[КОЛИЧЕСТВО]</definedName>
    <definedName name="ТОВАРЫ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15" i="1"/>
  <c r="E6" i="1"/>
  <c r="E4" i="1"/>
  <c r="E5" i="1"/>
  <c r="E7" i="1"/>
  <c r="E8" i="1"/>
  <c r="E9" i="1"/>
  <c r="E10" i="1"/>
  <c r="E11" i="1"/>
  <c r="E13" i="1"/>
  <c r="E14" i="1"/>
  <c r="E16" i="1"/>
  <c r="E17" i="1"/>
  <c r="E18" i="1"/>
  <c r="E19" i="1"/>
  <c r="E20" i="1"/>
  <c r="E22" i="1"/>
  <c r="E23" i="1"/>
  <c r="E24" i="1"/>
  <c r="E26" i="1"/>
  <c r="E27" i="1"/>
  <c r="E29" i="1"/>
  <c r="E30" i="1"/>
  <c r="E31" i="1"/>
  <c r="E32" i="1"/>
  <c r="E37" i="1"/>
  <c r="E38" i="1"/>
  <c r="E39" i="1"/>
  <c r="E40" i="1"/>
  <c r="E44" i="1"/>
  <c r="E45" i="1"/>
  <c r="E50" i="1"/>
  <c r="E51" i="1"/>
  <c r="E52" i="1"/>
  <c r="E53" i="1"/>
  <c r="E54" i="1"/>
  <c r="E55" i="1"/>
  <c r="E56" i="1"/>
  <c r="E58" i="1"/>
  <c r="E59" i="1"/>
  <c r="E60" i="1"/>
  <c r="E61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5" i="1"/>
  <c r="E126" i="1"/>
  <c r="E127" i="1"/>
  <c r="E128" i="1"/>
  <c r="E129" i="1"/>
  <c r="E130" i="1"/>
  <c r="E131" i="1"/>
  <c r="E132" i="1"/>
  <c r="E133" i="1"/>
  <c r="E135" i="1"/>
  <c r="E136" i="1"/>
  <c r="E137" i="1"/>
  <c r="E138" i="1"/>
  <c r="E139" i="1"/>
  <c r="E141" i="1"/>
  <c r="E142" i="1"/>
  <c r="E143" i="1"/>
  <c r="E144" i="1"/>
  <c r="E145" i="1"/>
  <c r="E146" i="1"/>
  <c r="E147" i="1"/>
  <c r="E149" i="1"/>
  <c r="E150" i="1"/>
  <c r="E151" i="1"/>
  <c r="E152" i="1"/>
  <c r="E153" i="1"/>
  <c r="E154" i="1"/>
  <c r="E155" i="1"/>
  <c r="E162" i="1"/>
  <c r="E163" i="1"/>
  <c r="E164" i="1"/>
  <c r="E166" i="1"/>
  <c r="E167" i="1"/>
  <c r="E168" i="1"/>
  <c r="E169" i="1"/>
  <c r="E170" i="1"/>
  <c r="E171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2" i="1" l="1"/>
  <c r="E21" i="1" l="1"/>
  <c r="E25" i="1" l="1"/>
  <c r="E28" i="1" l="1"/>
  <c r="E33" i="1" l="1"/>
  <c r="E41" i="1"/>
  <c r="E42" i="1"/>
  <c r="E34" i="1" l="1"/>
  <c r="E43" i="1"/>
  <c r="E35" i="1" l="1"/>
  <c r="E36" i="1" s="1"/>
  <c r="E46" i="1" s="1"/>
  <c r="E57" i="1"/>
  <c r="E47" i="1" l="1"/>
  <c r="E48" i="1" s="1"/>
  <c r="E49" i="1" s="1"/>
  <c r="E62" i="1"/>
  <c r="E63" i="1" s="1"/>
  <c r="E82" i="1" s="1"/>
  <c r="E97" i="1" s="1"/>
  <c r="E124" i="1" s="1"/>
  <c r="E134" i="1" s="1"/>
  <c r="E140" i="1" s="1"/>
  <c r="E148" i="1" s="1"/>
  <c r="E156" i="1" s="1"/>
  <c r="E157" i="1" s="1"/>
  <c r="E158" i="1" s="1"/>
  <c r="E159" i="1" s="1"/>
  <c r="E160" i="1" s="1"/>
  <c r="E161" i="1" s="1"/>
  <c r="E165" i="1" s="1"/>
  <c r="E172" i="1" s="1"/>
  <c r="E186" i="1" s="1"/>
  <c r="J3" i="1" s="1"/>
  <c r="B7" i="1" l="1"/>
  <c r="J145" i="1"/>
  <c r="J121" i="1"/>
  <c r="J190" i="1"/>
  <c r="J70" i="1"/>
  <c r="J7" i="1"/>
  <c r="J36" i="1"/>
  <c r="J51" i="1"/>
  <c r="J75" i="1"/>
  <c r="J147" i="1"/>
  <c r="J171" i="1"/>
  <c r="J189" i="1"/>
  <c r="J11" i="1"/>
  <c r="J31" i="1"/>
  <c r="J125" i="1"/>
  <c r="J8" i="1"/>
  <c r="J96" i="1"/>
  <c r="J110" i="1"/>
  <c r="J155" i="1"/>
  <c r="J136" i="1"/>
  <c r="J179" i="1"/>
  <c r="J99" i="1"/>
  <c r="J28" i="1"/>
  <c r="J157" i="1"/>
  <c r="J116" i="1"/>
  <c r="J52" i="1"/>
  <c r="J84" i="1"/>
  <c r="J107" i="1"/>
  <c r="J68" i="1"/>
  <c r="J30" i="1"/>
  <c r="J91" i="1"/>
  <c r="J180" i="1"/>
  <c r="J54" i="1"/>
  <c r="J56" i="1"/>
  <c r="J167" i="1"/>
  <c r="J87" i="1"/>
  <c r="J71" i="1"/>
  <c r="J63" i="1"/>
  <c r="J57" i="1"/>
  <c r="J182" i="1"/>
  <c r="J35" i="1"/>
  <c r="J142" i="1"/>
  <c r="J105" i="1"/>
  <c r="J76" i="1"/>
  <c r="J92" i="1"/>
  <c r="J49" i="1"/>
  <c r="J151" i="1"/>
  <c r="J149" i="1"/>
  <c r="J128" i="1"/>
  <c r="J73" i="1"/>
  <c r="J140" i="1"/>
  <c r="J127" i="1"/>
  <c r="J17" i="1"/>
  <c r="J109" i="1"/>
  <c r="J64" i="1"/>
  <c r="J45" i="1"/>
  <c r="J103" i="1"/>
  <c r="J175" i="1"/>
  <c r="J43" i="1"/>
  <c r="J101" i="1"/>
  <c r="J44" i="1"/>
  <c r="J169" i="1"/>
  <c r="J120" i="1"/>
  <c r="J16" i="1"/>
  <c r="J177" i="1"/>
  <c r="J100" i="1"/>
  <c r="J108" i="1"/>
  <c r="J67" i="1"/>
  <c r="J176" i="1"/>
  <c r="J144" i="1"/>
  <c r="J47" i="1"/>
  <c r="J115" i="1"/>
  <c r="J88" i="1"/>
  <c r="J156" i="1"/>
  <c r="J61" i="1"/>
  <c r="J20" i="1"/>
  <c r="J29" i="1"/>
  <c r="J187" i="1"/>
  <c r="J5" i="1"/>
  <c r="J59" i="1"/>
  <c r="J139" i="1"/>
  <c r="J4" i="1"/>
  <c r="J126" i="1"/>
  <c r="J135" i="1"/>
  <c r="J62" i="1"/>
  <c r="J40" i="1"/>
  <c r="J22" i="1"/>
  <c r="J181" i="1"/>
  <c r="J46" i="1"/>
  <c r="J158" i="1"/>
  <c r="J69" i="1"/>
  <c r="J134" i="1"/>
  <c r="J24" i="1"/>
  <c r="J159" i="1"/>
  <c r="J143" i="1"/>
  <c r="J72" i="1"/>
  <c r="J89" i="1"/>
  <c r="J173" i="1"/>
  <c r="J168" i="1"/>
  <c r="J174" i="1"/>
  <c r="J38" i="1"/>
  <c r="J95" i="1"/>
  <c r="J184" i="1"/>
  <c r="J118" i="1"/>
  <c r="J39" i="1"/>
  <c r="J33" i="1"/>
  <c r="J12" i="1"/>
  <c r="J161" i="1"/>
  <c r="J113" i="1"/>
  <c r="J150" i="1"/>
  <c r="J85" i="1"/>
  <c r="J137" i="1"/>
  <c r="J94" i="1"/>
  <c r="J21" i="1"/>
  <c r="J133" i="1"/>
  <c r="J83" i="1"/>
  <c r="J166" i="1"/>
  <c r="J123" i="1"/>
  <c r="J26" i="1"/>
  <c r="J152" i="1"/>
  <c r="J112" i="1"/>
  <c r="J97" i="1"/>
  <c r="J58" i="1"/>
  <c r="J65" i="1"/>
  <c r="J178" i="1"/>
  <c r="J122" i="1"/>
  <c r="J37" i="1"/>
  <c r="J74" i="1"/>
  <c r="J23" i="1"/>
  <c r="J79" i="1"/>
  <c r="J53" i="1"/>
  <c r="J14" i="1"/>
  <c r="J165" i="1"/>
  <c r="J130" i="1"/>
  <c r="J6" i="1"/>
  <c r="J153" i="1"/>
  <c r="J131" i="1"/>
  <c r="J41" i="1"/>
  <c r="J60" i="1"/>
  <c r="J86" i="1"/>
  <c r="J164" i="1"/>
  <c r="J132" i="1"/>
  <c r="J111" i="1"/>
  <c r="J9" i="1"/>
  <c r="J160" i="1"/>
  <c r="J19" i="1"/>
  <c r="J32" i="1"/>
  <c r="J13" i="1"/>
  <c r="J66" i="1"/>
  <c r="J81" i="1"/>
  <c r="J93" i="1"/>
  <c r="J50" i="1"/>
  <c r="J186" i="1"/>
  <c r="J25" i="1"/>
  <c r="J106" i="1"/>
  <c r="J124" i="1"/>
  <c r="J27" i="1"/>
  <c r="J119" i="1"/>
  <c r="J163" i="1"/>
  <c r="J15" i="1"/>
  <c r="J141" i="1"/>
  <c r="J129" i="1"/>
  <c r="J148" i="1"/>
  <c r="J78" i="1"/>
  <c r="J55" i="1"/>
  <c r="J34" i="1"/>
  <c r="J80" i="1"/>
  <c r="J172" i="1"/>
  <c r="J102" i="1"/>
  <c r="J185" i="1"/>
  <c r="J104" i="1"/>
  <c r="J42" i="1"/>
  <c r="J188" i="1"/>
  <c r="J48" i="1"/>
  <c r="J117" i="1"/>
  <c r="J138" i="1"/>
  <c r="J10" i="1"/>
  <c r="J183" i="1"/>
  <c r="J77" i="1"/>
  <c r="J154" i="1"/>
  <c r="J98" i="1"/>
  <c r="J82" i="1"/>
  <c r="J162" i="1"/>
  <c r="J90" i="1"/>
  <c r="J18" i="1"/>
  <c r="J146" i="1"/>
  <c r="J170" i="1"/>
  <c r="J114" i="1"/>
  <c r="B166" i="1" l="1"/>
  <c r="B41" i="1"/>
  <c r="B124" i="1"/>
  <c r="B40" i="1"/>
  <c r="B85" i="1"/>
  <c r="B136" i="1"/>
  <c r="B134" i="1"/>
  <c r="B126" i="1"/>
  <c r="B127" i="1"/>
  <c r="B154" i="1"/>
  <c r="B99" i="1"/>
  <c r="B163" i="1"/>
  <c r="B44" i="1"/>
  <c r="B191" i="1"/>
  <c r="B148" i="1"/>
  <c r="B173" i="1"/>
  <c r="B113" i="1"/>
  <c r="B53" i="1"/>
  <c r="B67" i="1"/>
  <c r="B34" i="1"/>
  <c r="B103" i="1"/>
  <c r="B35" i="1"/>
  <c r="B11" i="1"/>
  <c r="B121" i="1"/>
  <c r="B30" i="1"/>
  <c r="B9" i="1"/>
  <c r="B129" i="1"/>
  <c r="B102" i="1"/>
  <c r="B192" i="1"/>
  <c r="B59" i="1"/>
  <c r="B31" i="1"/>
  <c r="B70" i="1"/>
  <c r="B168" i="1"/>
  <c r="B169" i="1"/>
  <c r="B182" i="1"/>
  <c r="B170" i="1"/>
  <c r="B117" i="1"/>
  <c r="B42" i="1"/>
  <c r="B28" i="1"/>
  <c r="B66" i="1"/>
  <c r="B33" i="1"/>
  <c r="B180" i="1"/>
  <c r="B48" i="1"/>
  <c r="B21" i="1"/>
  <c r="B96" i="1"/>
  <c r="B75" i="1"/>
  <c r="B72" i="1"/>
  <c r="B183" i="1"/>
  <c r="B15" i="1"/>
  <c r="B74" i="1"/>
  <c r="B115" i="1"/>
  <c r="B26" i="1"/>
  <c r="B61" i="1"/>
  <c r="B38" i="1"/>
  <c r="B118" i="1"/>
  <c r="B158" i="1"/>
  <c r="B46" i="1"/>
  <c r="B82" i="1"/>
  <c r="B128" i="1"/>
  <c r="B17" i="1"/>
  <c r="B90" i="1"/>
  <c r="B18" i="1"/>
  <c r="B69" i="1"/>
  <c r="B87" i="1"/>
  <c r="B165" i="1"/>
  <c r="B178" i="1"/>
  <c r="B138" i="1"/>
  <c r="B139" i="1"/>
  <c r="B24" i="1"/>
  <c r="B71" i="1"/>
  <c r="B105" i="1"/>
  <c r="B131" i="1"/>
  <c r="B80" i="1"/>
  <c r="B91" i="1"/>
  <c r="B111" i="1"/>
  <c r="B140" i="1"/>
  <c r="B193" i="1"/>
  <c r="B194" i="1"/>
  <c r="B89" i="1"/>
  <c r="B68" i="1"/>
  <c r="B86" i="1"/>
  <c r="B174" i="1"/>
  <c r="B81" i="1"/>
  <c r="B108" i="1"/>
  <c r="B152" i="1"/>
  <c r="B110" i="1"/>
  <c r="B36" i="1"/>
  <c r="B64" i="1"/>
  <c r="B57" i="1"/>
  <c r="B62" i="1"/>
  <c r="B137" i="1"/>
  <c r="B16" i="1"/>
  <c r="B172" i="1"/>
  <c r="B73" i="1"/>
  <c r="B130" i="1"/>
  <c r="B65" i="1"/>
  <c r="B112" i="1"/>
  <c r="B47" i="1"/>
  <c r="B144" i="1"/>
  <c r="B109" i="1"/>
  <c r="B171" i="1"/>
  <c r="B88" i="1"/>
  <c r="B159" i="1"/>
  <c r="B175" i="1"/>
  <c r="B125" i="1"/>
  <c r="B84" i="1"/>
  <c r="B10" i="1"/>
  <c r="B51" i="1"/>
  <c r="B32" i="1"/>
  <c r="B150" i="1"/>
  <c r="B187" i="1"/>
  <c r="B189" i="1"/>
  <c r="B133" i="1"/>
  <c r="B29" i="1"/>
  <c r="B23" i="1"/>
  <c r="B45" i="1"/>
  <c r="B83" i="1"/>
  <c r="B101" i="1"/>
  <c r="B25" i="1"/>
  <c r="B37" i="1"/>
  <c r="B177" i="1"/>
  <c r="B162" i="1"/>
  <c r="B8" i="1"/>
  <c r="B160" i="1"/>
  <c r="B104" i="1"/>
  <c r="B179" i="1"/>
  <c r="B77" i="1"/>
  <c r="B146" i="1"/>
  <c r="B60" i="1"/>
  <c r="B56" i="1"/>
  <c r="B114" i="1"/>
  <c r="B151" i="1"/>
  <c r="B149" i="1"/>
  <c r="B167" i="1"/>
  <c r="B188" i="1"/>
  <c r="B155" i="1"/>
  <c r="B123" i="1"/>
  <c r="B22" i="1"/>
  <c r="B14" i="1"/>
  <c r="B106" i="1"/>
  <c r="B145" i="1"/>
  <c r="B190" i="1"/>
  <c r="B164" i="1"/>
  <c r="B135" i="1"/>
  <c r="B27" i="1"/>
  <c r="B116" i="1"/>
  <c r="B98" i="1"/>
  <c r="B43" i="1"/>
  <c r="B93" i="1"/>
  <c r="B50" i="1"/>
  <c r="B143" i="1"/>
  <c r="B92" i="1"/>
  <c r="B181" i="1"/>
  <c r="B107" i="1"/>
  <c r="B132" i="1"/>
  <c r="B39" i="1"/>
  <c r="B58" i="1"/>
  <c r="B120" i="1"/>
  <c r="B100" i="1"/>
  <c r="B79" i="1"/>
  <c r="B97" i="1"/>
  <c r="B147" i="1"/>
  <c r="B95" i="1"/>
  <c r="B52" i="1"/>
  <c r="B94" i="1"/>
  <c r="B142" i="1"/>
  <c r="B176" i="1"/>
  <c r="B19" i="1"/>
  <c r="B54" i="1"/>
  <c r="B13" i="1"/>
  <c r="B157" i="1"/>
  <c r="B78" i="1"/>
  <c r="B156" i="1"/>
  <c r="B141" i="1"/>
  <c r="B122" i="1"/>
  <c r="B76" i="1"/>
  <c r="B185" i="1"/>
  <c r="B63" i="1"/>
  <c r="B119" i="1"/>
  <c r="B20" i="1"/>
  <c r="B49" i="1"/>
  <c r="B153" i="1"/>
  <c r="B186" i="1"/>
  <c r="B184" i="1"/>
  <c r="B161" i="1"/>
  <c r="B12" i="1"/>
  <c r="B55" i="1"/>
</calcChain>
</file>

<file path=xl/sharedStrings.xml><?xml version="1.0" encoding="utf-8"?>
<sst xmlns="http://schemas.openxmlformats.org/spreadsheetml/2006/main" count="377" uniqueCount="377">
  <si>
    <t>ТОВАР</t>
  </si>
  <si>
    <t>ЦБ-00038039</t>
  </si>
  <si>
    <t>БАХЧЕВЫЕ АРБУЗ</t>
  </si>
  <si>
    <t>ЦБ-00038040</t>
  </si>
  <si>
    <t>БАХЧЕВЫЕ ДЫНЯ</t>
  </si>
  <si>
    <t>ЦБ-00051378</t>
  </si>
  <si>
    <t>БАХЧЕВЫЕ ДЫНЯ В АССОРТИМЕНТЕ ОТДЕЛЬНЫЙ ПОСТАВЩИК</t>
  </si>
  <si>
    <t>ЦБ-00046092</t>
  </si>
  <si>
    <t>БАХЧЕВЫЕ ДЫНЯ КОЛХОЗНИЦА</t>
  </si>
  <si>
    <t>ЦБ-00046179</t>
  </si>
  <si>
    <t>БАХЧЕВЫЕ ТЫКВА</t>
  </si>
  <si>
    <t>ЦБ-00037995</t>
  </si>
  <si>
    <t>ЗЕЛЕНЬ КИНЗА</t>
  </si>
  <si>
    <t>ЦБ-00037996</t>
  </si>
  <si>
    <t>ЗЕЛЕНЬ ЛУК</t>
  </si>
  <si>
    <t>ЦБ-00041016</t>
  </si>
  <si>
    <t>ЗЕЛЕНЬ МЯТА</t>
  </si>
  <si>
    <t>ЦБ-00037997</t>
  </si>
  <si>
    <t>ЗЕЛЕНЬ ПЕТРУШКА</t>
  </si>
  <si>
    <t>ЦБ-00046899</t>
  </si>
  <si>
    <t>ЗЕЛЕНЬ РУКОЛА</t>
  </si>
  <si>
    <t>ЦБ-00037998</t>
  </si>
  <si>
    <t>ЗЕЛЕНЬ САЛАТ ЛИСТ</t>
  </si>
  <si>
    <t>ЦБ-00037999</t>
  </si>
  <si>
    <t>ЗЕЛЕНЬ СЕЛЬДЕРЕЙ-СТЕБЛИ</t>
  </si>
  <si>
    <t>ЦБ-00053009</t>
  </si>
  <si>
    <t>ЗЕЛЕНЬ СТЕБЕЛЬ</t>
  </si>
  <si>
    <t>ЦБ-00038000</t>
  </si>
  <si>
    <t>ЗЕЛЕНЬ УКРОП</t>
  </si>
  <si>
    <t>ЦБ-00038631</t>
  </si>
  <si>
    <t>ЗЕЛЕНЬ ШПИНАТ</t>
  </si>
  <si>
    <t>ЦБ-00052842</t>
  </si>
  <si>
    <t>ЗЕЛЕНЬ ЩАВЕЛЬ</t>
  </si>
  <si>
    <t>ЦБ-00038948</t>
  </si>
  <si>
    <t>ОВОЩИ АЙСБЕРГ</t>
  </si>
  <si>
    <t>ЦБ-00038001</t>
  </si>
  <si>
    <t>ОВОЩИ БАКЛАЖАН ТАШК</t>
  </si>
  <si>
    <t>ЦБ-00038002</t>
  </si>
  <si>
    <t>ОВОЩИ БРОККОЛИ</t>
  </si>
  <si>
    <t>ЦБ-00055635</t>
  </si>
  <si>
    <t>ОВОЩИ ГРИБЫ ВЕШЕНКИ</t>
  </si>
  <si>
    <t>ЦБ-00058361</t>
  </si>
  <si>
    <t>ОВОЩИ ГРИБЫ ИНОКИ</t>
  </si>
  <si>
    <t>ЦБ-00038024</t>
  </si>
  <si>
    <t>ОВОЩИ ГРИБЫ ШАМП</t>
  </si>
  <si>
    <t>ЦБ-00038023</t>
  </si>
  <si>
    <t>ОВОЩИ ДАЙКОН</t>
  </si>
  <si>
    <t>ЦБ-00038003</t>
  </si>
  <si>
    <t>ОВОЩИ ИМБИРЬ</t>
  </si>
  <si>
    <t>ЦБ-00038004</t>
  </si>
  <si>
    <t>ОВОЩИ КАБАЧКИ</t>
  </si>
  <si>
    <t>ЦБ-00038005</t>
  </si>
  <si>
    <t>ОВОЩИ КАПУСТА БЕЛОКОЧАННАЯ</t>
  </si>
  <si>
    <t>ЦБ-00038008</t>
  </si>
  <si>
    <t>ОВОЩИ КАПУСТА КРАСНАЯ</t>
  </si>
  <si>
    <t>ЦБ-00038006</t>
  </si>
  <si>
    <t>ОВОЩИ КАПУСТА ПЕКИНСКАЯ</t>
  </si>
  <si>
    <t>ЦБ-00039691</t>
  </si>
  <si>
    <t>ОВОЩИ КАПУСТА ПЕКИНСКАЯ МИНИ</t>
  </si>
  <si>
    <t>ЦБ-00038007</t>
  </si>
  <si>
    <t>ОВОЩИ КАПУСТА ЦВЕТНАЯ</t>
  </si>
  <si>
    <t>ЦБ-00038009</t>
  </si>
  <si>
    <t>ОВОЩИ КАРТОФЕЛЬ</t>
  </si>
  <si>
    <t>ЦБ-00044002</t>
  </si>
  <si>
    <t>ОВОЩИ КАРТОФЕЛЬ СВЕЖАЯ</t>
  </si>
  <si>
    <t>ЦБ-00055728</t>
  </si>
  <si>
    <t>ОВОЩИ КАРТОФЕЛЬ СЕТКА</t>
  </si>
  <si>
    <t>ЦБ-00058149</t>
  </si>
  <si>
    <t>ОВОЩИ КАРТОФЕЛЬ СЕТКА МЕСТНЫЙ УРОЖАЙ</t>
  </si>
  <si>
    <t>ЦБ-00060781</t>
  </si>
  <si>
    <t>ОВОЩИ КУКУРУЗА ВАРЕНАЯ</t>
  </si>
  <si>
    <t>ЦБ-00038010</t>
  </si>
  <si>
    <t>ОВОЩИ ЛУК КРАСНЫЙ</t>
  </si>
  <si>
    <t>ЦБ-00038011</t>
  </si>
  <si>
    <t>ОВОЩИ ЛУК РЕПЧАТЫЙ</t>
  </si>
  <si>
    <t>ЦБ-00055729</t>
  </si>
  <si>
    <t>ОВОЩИ ЛУК РЕПЧАТЫЙ СЕТКА</t>
  </si>
  <si>
    <t>ЦБ-00038012</t>
  </si>
  <si>
    <t>ОВОЩИ МОРКОВЬ</t>
  </si>
  <si>
    <t>ЦБ-00038013</t>
  </si>
  <si>
    <t>ОВОЩИ МОРКОВЬ МЫТАЯ</t>
  </si>
  <si>
    <t>ЦБ-00060735</t>
  </si>
  <si>
    <t>ОВОЩИ ОГУРЦЫ КРОКОДИЛ</t>
  </si>
  <si>
    <t>ЦБ-00038014</t>
  </si>
  <si>
    <t>ОВОЩИ ОГУРЦЫ МЕРИНДА</t>
  </si>
  <si>
    <t>ЦБ-00038015</t>
  </si>
  <si>
    <t>ОВОЩИ ОГУРЦЫ РАВА</t>
  </si>
  <si>
    <t>ЦБ-00043120</t>
  </si>
  <si>
    <t>ОВОЩИ ПЕРЕЦ БОЛГАРСКИЙ СВЕЖИЙ</t>
  </si>
  <si>
    <t>ЦБ-00046900</t>
  </si>
  <si>
    <t>ОВОЩИ ПЕРЕЦ ПОЛУГОРЬКИЙ</t>
  </si>
  <si>
    <t>ЦБ-00038016</t>
  </si>
  <si>
    <t>ОВОЩИ ПЕРЕЦ СВЕТОФОР</t>
  </si>
  <si>
    <t>ЦБ-00038950</t>
  </si>
  <si>
    <t>ОВОЩИ ПЕРЕЦ ЧИЛИ</t>
  </si>
  <si>
    <t>ЦБ-00038017</t>
  </si>
  <si>
    <t>ОВОЩИ ПОМИДОР</t>
  </si>
  <si>
    <t>ЦБ-00050894</t>
  </si>
  <si>
    <t>ОВОЩИ ПОМИДОР БАНТИК</t>
  </si>
  <si>
    <t>ЦБ-00050765</t>
  </si>
  <si>
    <t>ОВОЩИ ПОМИДОР ВЕТКА</t>
  </si>
  <si>
    <t>ЦБ-00058363</t>
  </si>
  <si>
    <t>ОВОЩИ ПОМИДОР ВЕТКА УП</t>
  </si>
  <si>
    <t>ЦБ-00047202</t>
  </si>
  <si>
    <t>ОВОЩИ ПОМИДОР РОЗОВЫЙ</t>
  </si>
  <si>
    <t>ЦБ-00038018</t>
  </si>
  <si>
    <t>ОВОЩИ ПОМИДОР ЧЕРРИ</t>
  </si>
  <si>
    <t>ЦБ-00038019</t>
  </si>
  <si>
    <t>ОВОЩИ РЕДИС</t>
  </si>
  <si>
    <t>ЦБ-00043119</t>
  </si>
  <si>
    <t>ОВОЩИ РЕДИС ПУЧКОВОЙ</t>
  </si>
  <si>
    <t>ЦБ-00038021</t>
  </si>
  <si>
    <t>ОВОЩИ РЕДЬКА</t>
  </si>
  <si>
    <t>ЦБ-00038020</t>
  </si>
  <si>
    <t>ОВОЩИ СВЕКЛА</t>
  </si>
  <si>
    <t>ЦБ-00038022</t>
  </si>
  <si>
    <t>ОВОЩИ ЧЕСНОК</t>
  </si>
  <si>
    <t>ЦБ-00045958</t>
  </si>
  <si>
    <t>СОК СВЕЖЕВЫЖАТЫЙ 0,5Л</t>
  </si>
  <si>
    <t>ЦБ-00047197</t>
  </si>
  <si>
    <t>ФРУКТ АБРИКОС КРАСНЫЙ</t>
  </si>
  <si>
    <t>ЦБ-00044727</t>
  </si>
  <si>
    <t>ФРУКТ АБРИКОС МЕДОВЫЙ</t>
  </si>
  <si>
    <t>ЦБ-00053008</t>
  </si>
  <si>
    <t>ФРУКТ АЙВА</t>
  </si>
  <si>
    <t>ЦБ-00038043</t>
  </si>
  <si>
    <t>ФРУКТ АПЕЛЬСИН</t>
  </si>
  <si>
    <t>ЦБ-00038041</t>
  </si>
  <si>
    <t>ФРУКТ АПЕЛЬСИН ИРАНСКИЙ</t>
  </si>
  <si>
    <t>ЦБ-00038044</t>
  </si>
  <si>
    <t>ФРУКТ АПЕЛЬСИН КРАСН</t>
  </si>
  <si>
    <t>ЦБ-00038042</t>
  </si>
  <si>
    <t>ФРУКТ АПЕЛЬСИН ТУРЕЦКИЙ</t>
  </si>
  <si>
    <t>ЦБ-00038045</t>
  </si>
  <si>
    <t>ФРУКТ ВИНОГРАД ЗЕЛЕН</t>
  </si>
  <si>
    <t>ЦБ-00038047</t>
  </si>
  <si>
    <t>ФРУКТ ВИНОГРАД КИТ ТАЙПА</t>
  </si>
  <si>
    <t>ЦБ-00038046</t>
  </si>
  <si>
    <t>ФРУКТ ВИНОГРАД КРАСН</t>
  </si>
  <si>
    <t>ЦБ-00060782</t>
  </si>
  <si>
    <t>ФРУКТ ВИНОГРАД МИКС</t>
  </si>
  <si>
    <t>ЦБ-00061119</t>
  </si>
  <si>
    <t>ФРУКТ ВИНОГРАД СКИДКА</t>
  </si>
  <si>
    <t>ЦБ-00042770</t>
  </si>
  <si>
    <t>ФРУКТ ВИНОГРАД ЧЕРНЫЙ</t>
  </si>
  <si>
    <t>ЦБ-00046343</t>
  </si>
  <si>
    <t>ФРУКТ ВИНОГРАД ЧЕРНЫЙ КИШМИШ</t>
  </si>
  <si>
    <t>ЦБ-00038067</t>
  </si>
  <si>
    <t>ФРУКТ ГРАНАТ</t>
  </si>
  <si>
    <t>ЦБ-00057197</t>
  </si>
  <si>
    <t>ФРУКТ ГРАНАТ АЗР</t>
  </si>
  <si>
    <t>ЦБ-00038048</t>
  </si>
  <si>
    <t>ФРУКТ ГРЕЙПФРУТ</t>
  </si>
  <si>
    <t>ЦБ-00058751</t>
  </si>
  <si>
    <t>ФРУКТ ГРЕЙПФРУТ МИКИМАУС</t>
  </si>
  <si>
    <t>ЦБ-00038049</t>
  </si>
  <si>
    <t>ФРУКТ ГРУША ДЮШЕС</t>
  </si>
  <si>
    <t>ЦБ-00038050</t>
  </si>
  <si>
    <t>ФРУКТ ГРУША ДЮШЕС КРАСН</t>
  </si>
  <si>
    <t>ЦБ-00038051</t>
  </si>
  <si>
    <t>ФРУКТ ГРУША КОНФЕРЕНЦИЯ</t>
  </si>
  <si>
    <t>ЦБ-00047201</t>
  </si>
  <si>
    <t>ФРУКТ ГРУША СВЕЖАЯ</t>
  </si>
  <si>
    <t>ЦБ-00047200</t>
  </si>
  <si>
    <t>ФРУКТ ИНЖИРНЫЙ ПЕРСИК</t>
  </si>
  <si>
    <t>ЦБ-00038052</t>
  </si>
  <si>
    <t>ФРУКТ КИВИ</t>
  </si>
  <si>
    <t>ЦБ-00039693</t>
  </si>
  <si>
    <t>ФРУКТ КИВИ ВЕС</t>
  </si>
  <si>
    <t>ЦБ-00061084</t>
  </si>
  <si>
    <t>ФРУКТ КИВИ ЖЕЛТЫЙ</t>
  </si>
  <si>
    <t>ЦБ-00038053</t>
  </si>
  <si>
    <t>ФРУКТ ЛИМОН КИТ</t>
  </si>
  <si>
    <t>ЦБ-00057417</t>
  </si>
  <si>
    <t>ФРУКТ ЛИМОН ТАШКЕНТ</t>
  </si>
  <si>
    <t>ЦБ-00038054</t>
  </si>
  <si>
    <t>ФРУКТ ЛИМОН ТУРЦ</t>
  </si>
  <si>
    <t>ЦБ-00038055</t>
  </si>
  <si>
    <t>ФРУКТ МАНДАРИН КЛИМЕНТИН</t>
  </si>
  <si>
    <t>ЦБ-00044420</t>
  </si>
  <si>
    <t>ФРУКТ МАНДАРИН КРУПН ТУРЕЦКИЙ</t>
  </si>
  <si>
    <t>ЦБ-00038947</t>
  </si>
  <si>
    <t>ФРУКТ МАНДАРИН ПАКИСТАН</t>
  </si>
  <si>
    <t>ЦБ-00038058</t>
  </si>
  <si>
    <t>ФРУКТ МАНДАРИНЫ ISA</t>
  </si>
  <si>
    <t>ЦБ-00058342</t>
  </si>
  <si>
    <t>ФРУКТ МАНДАРИНЫ КИТАЙ</t>
  </si>
  <si>
    <t>ЦБ-00038692</t>
  </si>
  <si>
    <t>ФРУКТ МАНДАРИНЫ ЛИСТОВОЙ</t>
  </si>
  <si>
    <t>ЦБ-00038057</t>
  </si>
  <si>
    <t>ФРУКТ МАНДАРИНЫ МАРОККО</t>
  </si>
  <si>
    <t>ЦБ-00038056</t>
  </si>
  <si>
    <t>ФРУКТ МАНДАРИНЫ ТУР</t>
  </si>
  <si>
    <t>ЦБ-00038068</t>
  </si>
  <si>
    <t>ФРУКТ НЕКТАРИН</t>
  </si>
  <si>
    <t>ЦБ-00038636</t>
  </si>
  <si>
    <t>ФРУКТ НЕКТАРИН ЖЕЛТЫЙ</t>
  </si>
  <si>
    <t>ЦБ-00038691</t>
  </si>
  <si>
    <t>ФРУКТ ПЕРСИК ЛОХМАТ</t>
  </si>
  <si>
    <t>ЦБ-00038066</t>
  </si>
  <si>
    <t>ФРУКТ СЛИВА</t>
  </si>
  <si>
    <t>ЦБ-00039854</t>
  </si>
  <si>
    <t>ФРУКТ СЛИВА КРАСНАЯ</t>
  </si>
  <si>
    <t>ЦБ-00039853</t>
  </si>
  <si>
    <t>ФРУКТ СЛИВА ЧЕРНАЯ</t>
  </si>
  <si>
    <t>ЦБ-00046636</t>
  </si>
  <si>
    <t>ФРУКТ ТАШКЕНТСКИЙ НЕКТАРИН</t>
  </si>
  <si>
    <t>ЦБ-00053010</t>
  </si>
  <si>
    <t>ФРУКТ ХУРМА</t>
  </si>
  <si>
    <t>ЦБ-00058344</t>
  </si>
  <si>
    <t>ФРУКТ ХУРМА ТАШКЕНТ</t>
  </si>
  <si>
    <t>ЦБ-00044001</t>
  </si>
  <si>
    <t>ФРУКТ ЧЕРЕШНЯ</t>
  </si>
  <si>
    <t>ЦБ-00038635</t>
  </si>
  <si>
    <t>ФРУКТ ЧЕРНОСЛИВ</t>
  </si>
  <si>
    <t>ЦБ-00048931</t>
  </si>
  <si>
    <t>ФРУКТ ЧЕРНОСЛИВ КРУПН</t>
  </si>
  <si>
    <t>ЦБ-00038062</t>
  </si>
  <si>
    <t>ФРУКТ ЯБЛОКИ АЙДАРЕД</t>
  </si>
  <si>
    <t>ЦБ-00038063</t>
  </si>
  <si>
    <t>ФРУКТ ЯБЛОКИ АПОРТ</t>
  </si>
  <si>
    <t>ЦБ-00038060</t>
  </si>
  <si>
    <t>ФРУКТ ЯБЛОКИ АРГЕНТИНА ЗЕЛ</t>
  </si>
  <si>
    <t>ЦБ-00038065</t>
  </si>
  <si>
    <t>ФРУКТ ЯБЛОКИ АРГЕНТИНА КРАС</t>
  </si>
  <si>
    <t>ЦБ-00058362</t>
  </si>
  <si>
    <t>ФРУКТ ЯБЛОКИ ГАЛА</t>
  </si>
  <si>
    <t>ЦБ-00038059</t>
  </si>
  <si>
    <t>ФРУКТ ЯБЛОКИ ЗАРЯ</t>
  </si>
  <si>
    <t>ЦБ-00053970</t>
  </si>
  <si>
    <t>ФРУКТ ЯБЛОКИ ЗВЕЗДОЧКА</t>
  </si>
  <si>
    <t>ЦБ-00047198</t>
  </si>
  <si>
    <t>ФРУКТ ЯБЛОКИ ЛИМОНКА АЛМАТЫ</t>
  </si>
  <si>
    <t>ЦБ-00040258</t>
  </si>
  <si>
    <t>ФРУКТ ЯБЛОКИ ЛИМОНКА КРУПН</t>
  </si>
  <si>
    <t>ЦБ-00040163</t>
  </si>
  <si>
    <t>ФРУКТ ЯБЛОКИ МУТСУ</t>
  </si>
  <si>
    <t>ЦБ-00055634</t>
  </si>
  <si>
    <t>ФРУКТ ЯБЛОКИ САЛТАНАТ</t>
  </si>
  <si>
    <t>ЦБ-00046091</t>
  </si>
  <si>
    <t>ФРУКТ ЯБЛОКИ СВЕЖИЕ</t>
  </si>
  <si>
    <t>ЦБ-00046338</t>
  </si>
  <si>
    <t>ФРУКТ ЯБЛОКИ СВЕЖИЕ КРАСНЫЕ</t>
  </si>
  <si>
    <t>ЦБ-00038061</t>
  </si>
  <si>
    <t>ФРУКТ ЯБЛОКИ СЕМЕРЕНКО</t>
  </si>
  <si>
    <t>ЦБ-00038064</t>
  </si>
  <si>
    <t>ФРУКТ ЯБЛОКИ ЧЕРНЫЙ ПРИНЦ</t>
  </si>
  <si>
    <t>ЦБ-00038025</t>
  </si>
  <si>
    <t>ЭКЗ АВОКАДО</t>
  </si>
  <si>
    <t>ЦБ-00038026</t>
  </si>
  <si>
    <t>ЭКЗ АНАНАС</t>
  </si>
  <si>
    <t>ЦБ-00038027</t>
  </si>
  <si>
    <t>ЭКЗ БАНАН</t>
  </si>
  <si>
    <t>ЦБ-00038028</t>
  </si>
  <si>
    <t>ЭКЗ БАНАНЫ МИНИ</t>
  </si>
  <si>
    <t>ЦБ-00038951</t>
  </si>
  <si>
    <t>ЭКЗ ДЖОНИ ЯГОДА</t>
  </si>
  <si>
    <t>ЦБ-00050834</t>
  </si>
  <si>
    <t>ЭКЗ ЕЖЕВИКА</t>
  </si>
  <si>
    <t>ЦБ-00038035</t>
  </si>
  <si>
    <t>ЭКЗ КАРАМБОЛА</t>
  </si>
  <si>
    <t>ЦБ-00038037</t>
  </si>
  <si>
    <t>ЭКЗ КЛУБНИКА</t>
  </si>
  <si>
    <t>ЦБ-00038633</t>
  </si>
  <si>
    <t>ЭКЗ КОКОС</t>
  </si>
  <si>
    <t>ЦБ-00038029</t>
  </si>
  <si>
    <t>ЭКЗ ЛАЙМ</t>
  </si>
  <si>
    <t>ЦБ-00047199</t>
  </si>
  <si>
    <t>ЭКЗ МАЛИНА</t>
  </si>
  <si>
    <t>ЦБ-00038030</t>
  </si>
  <si>
    <t>ЭКЗ МАНГО ЖЕЛТ</t>
  </si>
  <si>
    <t>ЦБ-00038949</t>
  </si>
  <si>
    <t>ЭКЗ МАНГО КИТ</t>
  </si>
  <si>
    <t>ЦБ-00038032</t>
  </si>
  <si>
    <t>ЭКЗ МАНГО КРАСН</t>
  </si>
  <si>
    <t>ЦБ-00038031</t>
  </si>
  <si>
    <t>ЭКЗ МАНГО ЭКОНОМ</t>
  </si>
  <si>
    <t>ЦБ-00039692</t>
  </si>
  <si>
    <t>ЭКЗ МАНГУСТИН</t>
  </si>
  <si>
    <t>ЦБ-00038036</t>
  </si>
  <si>
    <t>ЭКЗ МАРАКУЯ</t>
  </si>
  <si>
    <t>ЦБ-00058343</t>
  </si>
  <si>
    <t>ЭКЗ ПАПАЙЯ</t>
  </si>
  <si>
    <t>ЦБ-00038033</t>
  </si>
  <si>
    <t>ЭКЗ ПОМЕЛО</t>
  </si>
  <si>
    <t>ЦБ-00058753</t>
  </si>
  <si>
    <t>ЭКЗ ПОМЕЛО ЗЕЛЕНЫЙ</t>
  </si>
  <si>
    <t>ЦБ-00040256</t>
  </si>
  <si>
    <t>ЭКЗ ПОМЕЛО КРАСНЫЙ МЕДОВЫЙ</t>
  </si>
  <si>
    <t>ЦБ-00060736</t>
  </si>
  <si>
    <t>ЭКЗ ПОМЕЛО ЭКЗОТИКА</t>
  </si>
  <si>
    <t>ЦБ-00038034</t>
  </si>
  <si>
    <t>ЭКЗ СЕРДЦЕ ДРАКОНА</t>
  </si>
  <si>
    <t>ЦБ-00038038</t>
  </si>
  <si>
    <t>ЭКС ГОЛУБИКА</t>
  </si>
  <si>
    <t>ЦБ-00058729</t>
  </si>
  <si>
    <t>ЭКС ГУАВА</t>
  </si>
  <si>
    <t>ЦБ-00040161</t>
  </si>
  <si>
    <t>ЭКС КЛУБНИКА ВЕС</t>
  </si>
  <si>
    <t>ЦБ-00059764</t>
  </si>
  <si>
    <t>ЭКС МУШМУЛА</t>
  </si>
  <si>
    <t>ЦБ-00058752</t>
  </si>
  <si>
    <t>ЭКС ФИЗАЛИС</t>
  </si>
  <si>
    <t>ЦБ-00057616</t>
  </si>
  <si>
    <t>ЭКС ЧИВАН</t>
  </si>
  <si>
    <t>ЦБ-00058493</t>
  </si>
  <si>
    <t>ЯБЛОКИ СКИДКА</t>
  </si>
  <si>
    <t>ЦБ</t>
  </si>
  <si>
    <t>КОЛИЧЕСТВО</t>
  </si>
  <si>
    <t>АБРИКОС</t>
  </si>
  <si>
    <t>АБРИКОС ВЫСШИЙ</t>
  </si>
  <si>
    <t>АБРИКОС ЖЕЛТЫЙ</t>
  </si>
  <si>
    <t>АБРИКОС САХАРНЫЙ</t>
  </si>
  <si>
    <t>АБРИКОС СРЕДНИЙ</t>
  </si>
  <si>
    <t>АБРИКОС ШОКОЛАДНЫЙ</t>
  </si>
  <si>
    <t>АНАНАС</t>
  </si>
  <si>
    <t>АРАХИС ЗЕМЛЯНОЙ</t>
  </si>
  <si>
    <t>ВИШНЯ</t>
  </si>
  <si>
    <t>ГРЕЦКИЙ ОРЕХ В КОЖУРЕ</t>
  </si>
  <si>
    <t>ГРЕЦКИЙ ОРЕХ ВЫСШИЙ СОРТ</t>
  </si>
  <si>
    <t>ЖЕЛТЫЙ ИЗЮМ</t>
  </si>
  <si>
    <t>ЗЕМНОЙ ОРЕХ</t>
  </si>
  <si>
    <t>КЕШЬЮ</t>
  </si>
  <si>
    <t>КИВИ</t>
  </si>
  <si>
    <t>КЛУБНИКА СУХОФРУКТ</t>
  </si>
  <si>
    <t>КОРИЧНЕВЫЙ ИЗЮМ</t>
  </si>
  <si>
    <t>МАНГО</t>
  </si>
  <si>
    <t>МИНДАЛЬ</t>
  </si>
  <si>
    <t>НАВАТ</t>
  </si>
  <si>
    <t>НАВАТ II</t>
  </si>
  <si>
    <t>ОЧИЩ ГРЕЦКИЙ ОРЕХ</t>
  </si>
  <si>
    <t>СОЛЕНЫЙ АРАХИС</t>
  </si>
  <si>
    <t>ТЫКВА СУШЕНАЯ</t>
  </si>
  <si>
    <t>ФИСТАШКИ</t>
  </si>
  <si>
    <t>ФУНДУК СУХОФРУКТЫ</t>
  </si>
  <si>
    <t>ХУРМА В ПАЧКАХ</t>
  </si>
  <si>
    <t>ЦУКАТЫ</t>
  </si>
  <si>
    <t>ЧЕРНОСЛИВ</t>
  </si>
  <si>
    <t>ЧЕРНЫЙ ИЗЮМ</t>
  </si>
  <si>
    <t>ЧИСТЫЙ АБРИКОС</t>
  </si>
  <si>
    <t>ЦБ-00041401</t>
  </si>
  <si>
    <t>ЦБ-00037319</t>
  </si>
  <si>
    <t>ЦБ-00037321</t>
  </si>
  <si>
    <t>ЦБ-00053095</t>
  </si>
  <si>
    <t>ЦБ-00037320</t>
  </si>
  <si>
    <t>ЦБ-00041402</t>
  </si>
  <si>
    <t>ЦБ-00037315</t>
  </si>
  <si>
    <t>ЦБ-00037303</t>
  </si>
  <si>
    <t>ЦБ-00037314</t>
  </si>
  <si>
    <t>ЦБ-00058693</t>
  </si>
  <si>
    <t>ЦБ-00041403</t>
  </si>
  <si>
    <t>ЦБ-00037306</t>
  </si>
  <si>
    <t>ЦБ-00058694</t>
  </si>
  <si>
    <t>ЦБ-00037309</t>
  </si>
  <si>
    <t>ЦБ-00037316</t>
  </si>
  <si>
    <t>ЦБ-00037443</t>
  </si>
  <si>
    <t>ЦБ-00037307</t>
  </si>
  <si>
    <t>ЦБ-00037312</t>
  </si>
  <si>
    <t>ЦБ-00037310</t>
  </si>
  <si>
    <t>ЦБ-00037313</t>
  </si>
  <si>
    <t>ЦБ-00054175</t>
  </si>
  <si>
    <t>ЦБ-00037305</t>
  </si>
  <si>
    <t>ЦБ-00037304</t>
  </si>
  <si>
    <t>ЦБ-00051190</t>
  </si>
  <si>
    <t>ЦБ-00053096</t>
  </si>
  <si>
    <t>ЦБ-00058211</t>
  </si>
  <si>
    <t>ЦБ-00037317</t>
  </si>
  <si>
    <t>ЦБ-00051191</t>
  </si>
  <si>
    <t>ЦБ-00037318</t>
  </si>
  <si>
    <t>ЦБ-00037308</t>
  </si>
  <si>
    <t>ЦБ-00037311</t>
  </si>
  <si>
    <t>ПОИСК</t>
  </si>
  <si>
    <t>ФИЛЬТР</t>
  </si>
  <si>
    <t>НОМЕР</t>
  </si>
  <si>
    <t>КОЛИЧЕТСВО</t>
  </si>
  <si>
    <t>НОМЕНКЛАТУРА</t>
  </si>
  <si>
    <t>ПЕРЕ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</si>
</sst>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1" fillId="2" borderId="5" xfId="0" applyFont="1" applyFill="1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1" fillId="2" borderId="8" xfId="0" applyFont="1" applyFill="1" applyBorder="1"/>
    <xf numFmtId="0" fontId="1" fillId="2" borderId="9" xfId="0" applyFont="1" applyFill="1" applyBorder="1"/>
    <xf numFmtId="0" fontId="0" fillId="0" borderId="10" xfId="0" applyBorder="1"/>
    <xf numFmtId="0" fontId="0" fillId="0" borderId="11" xfId="0" applyBorder="1"/>
  </cellXfs>
  <cellStyles count="1">
    <cellStyle name="Обычный" xfId="0" builtinId="0"/>
  </cellStyles>
  <dxfs count="13">
    <dxf>
      <numFmt numFmtId="0" formatCode="General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solid">
          <fgColor indexed="64"/>
          <bgColor theme="6" tint="0.3999755851924192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</dxf>
    <dxf>
      <alignment horizontal="general" vertical="top" textRotation="0" wrapText="0" indent="0" justifyLastLine="0" shrinkToFit="0" readingOrder="0"/>
      <border diagonalUp="0" diagonalDown="0">
        <left style="thin">
          <color rgb="FFCCC085"/>
        </left>
        <right style="thin">
          <color rgb="FFCCC085"/>
        </right>
        <top style="thin">
          <color rgb="FFCCC085"/>
        </top>
        <bottom style="thin">
          <color rgb="FFCCC085"/>
        </bottom>
        <vertical/>
        <horizontal/>
      </border>
    </dxf>
    <dxf>
      <numFmt numFmtId="0" formatCode="General"/>
      <alignment horizontal="general" vertical="top" textRotation="0" wrapText="0" indent="0" justifyLastLine="0" shrinkToFit="0" readingOrder="0"/>
      <border diagonalUp="0" diagonalDown="0">
        <left style="thin">
          <color rgb="FFCCC085"/>
        </left>
        <right style="thin">
          <color rgb="FFCCC085"/>
        </right>
        <top style="thin">
          <color rgb="FFCCC085"/>
        </top>
        <bottom style="thin">
          <color rgb="FFCCC085"/>
        </bottom>
        <vertical/>
        <horizontal/>
      </border>
    </dxf>
    <dxf>
      <alignment horizontal="general" vertical="top" textRotation="0" wrapText="0" indent="0" justifyLastLine="0" shrinkToFit="0" readingOrder="0"/>
      <border diagonalUp="0" diagonalDown="0">
        <left style="thin">
          <color rgb="FFCCC085"/>
        </left>
        <right style="thin">
          <color rgb="FFCCC085"/>
        </right>
        <top style="thin">
          <color rgb="FFCCC085"/>
        </top>
        <bottom style="thin">
          <color rgb="FFCCC085"/>
        </bottom>
        <vertical/>
        <horizontal/>
      </border>
    </dxf>
    <dxf>
      <numFmt numFmtId="0" formatCode="General"/>
      <alignment horizontal="general" vertical="top" textRotation="0" wrapText="0" indent="0" justifyLastLine="0" shrinkToFit="0" readingOrder="0"/>
      <border diagonalUp="0" diagonalDown="0">
        <left style="thin">
          <color rgb="FFCCC085"/>
        </left>
        <right style="thin">
          <color rgb="FFCCC085"/>
        </right>
        <top style="thin">
          <color rgb="FFCCC085"/>
        </top>
        <bottom style="thin">
          <color rgb="FFCCC085"/>
        </bottom>
        <vertical/>
        <horizontal/>
      </border>
    </dxf>
    <dxf>
      <border outline="0">
        <bottom style="thin">
          <color rgb="FFCCC085"/>
        </bottom>
      </border>
    </dxf>
    <dxf>
      <alignment horizontal="general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AEA876-21AC-4F1F-BA96-982118AB797E}" name="Таблица1" displayName="Таблица1" ref="E2:H186" totalsRowShown="0" dataDxfId="12" tableBorderDxfId="11">
  <autoFilter ref="E2:H186" xr:uid="{8DAEA876-21AC-4F1F-BA96-982118AB797E}"/>
  <tableColumns count="4">
    <tableColumn id="3" xr3:uid="{D69593DF-5B03-4267-8F3E-39BEDE8332CA}" name="НОМЕР" dataDxfId="10">
      <calculatedColumnFormula>IF(ISNUMBER(SEARCH($B$3,Таблица1[[#This Row],[ТОВАР]])),MAX(Таблица1[[#Headers],[НОМЕР]]:OFFSET(Таблица1[[#This Row],[НОМЕР]],-1,0))+1,0)</calculatedColumnFormula>
    </tableColumn>
    <tableColumn id="1" xr3:uid="{8E94AE11-522C-4396-8CFE-75B99064C5AB}" name="ТОВАР" dataDxfId="9"/>
    <tableColumn id="4" xr3:uid="{EB8832D8-8B3D-4622-9410-6FA45330E7BD}" name="КОЛИЧЕСТВО" dataDxfId="8"/>
    <tableColumn id="2" xr3:uid="{4DABB9D9-57C3-480B-AEB6-88A60558BFF1}" name="ЦБ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3E35D5A-4D04-4CDB-9407-2753078ABC5A}" name="Таблица2" displayName="Таблица2" ref="J2:J190" totalsRowShown="0">
  <autoFilter ref="J2:J190" xr:uid="{53E35D5A-4D04-4CDB-9407-2753078ABC5A}"/>
  <tableColumns count="1">
    <tableColumn id="1" xr3:uid="{FBB87736-E6E8-4E15-8279-7686CB35C6DB}" name="ФИЛЬТР" dataDxfId="6">
      <calculatedColumnFormula>IFERROR(VLOOKUP(ROW(Таблица2[[#This Row],[ФИЛЬТР]])-ROW(Таблица2[[#Headers],[ФИЛЬТР]]),Таблица1[[НОМЕР]:[ТОВАР]],2,FALSE),"")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A4FC1CA-A9D8-47EA-B840-3508473A5D0C}" name="Таблица4" displayName="Таблица4" ref="B6:C194" totalsRowShown="0" headerRowDxfId="5" headerRowBorderDxfId="4" tableBorderDxfId="3" totalsRowBorderDxfId="2">
  <autoFilter ref="B6:C194" xr:uid="{AA4FC1CA-A9D8-47EA-B840-3508473A5D0C}"/>
  <tableColumns count="2">
    <tableColumn id="1" xr3:uid="{27FFA5B5-CB97-4118-9E24-38144768FF21}" name="НОМЕНКЛАТУРА" dataDxfId="1">
      <calculatedColumnFormula>J3</calculatedColumnFormula>
    </tableColumn>
    <tableColumn id="2" xr3:uid="{8EE62388-74C0-4E09-AEEC-4E0CEBEB50D8}" name="КОЛИЧЕТСВО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42344-660E-4131-9852-B7F315E67B20}">
  <dimension ref="B1:J194"/>
  <sheetViews>
    <sheetView tabSelected="1" workbookViewId="0">
      <selection activeCell="C2" sqref="C2"/>
    </sheetView>
  </sheetViews>
  <sheetFormatPr defaultRowHeight="15" x14ac:dyDescent="0.25"/>
  <cols>
    <col min="2" max="2" width="44.85546875" bestFit="1" customWidth="1"/>
    <col min="3" max="3" width="21.5703125" customWidth="1"/>
    <col min="5" max="5" width="15.7109375" hidden="1" customWidth="1"/>
    <col min="6" max="6" width="58.7109375" bestFit="1" customWidth="1"/>
    <col min="7" max="7" width="15.7109375" bestFit="1" customWidth="1"/>
    <col min="10" max="10" width="44.85546875" customWidth="1"/>
  </cols>
  <sheetData>
    <row r="1" spans="2:10" ht="15.75" thickBot="1" x14ac:dyDescent="0.3"/>
    <row r="2" spans="2:10" ht="15.75" thickBot="1" x14ac:dyDescent="0.3">
      <c r="B2" s="5" t="s">
        <v>371</v>
      </c>
      <c r="E2" t="s">
        <v>373</v>
      </c>
      <c r="F2" t="s">
        <v>0</v>
      </c>
      <c r="G2" t="s">
        <v>308</v>
      </c>
      <c r="H2" t="s">
        <v>307</v>
      </c>
      <c r="J2" t="s">
        <v>372</v>
      </c>
    </row>
    <row r="3" spans="2:10" ht="15.75" thickBot="1" x14ac:dyDescent="0.3">
      <c r="B3" s="6" t="s">
        <v>376</v>
      </c>
      <c r="E3" s="4">
        <f ca="1">IF(ISNUMBER(SEARCH($B$3,Таблица1[[#This Row],[ТОВАР]])),MAX(Таблица1[[#Headers],[НОМЕР]]:OFFSET(Таблица1[[#This Row],[НОМЕР]],-1,0))+1,0)</f>
        <v>0</v>
      </c>
      <c r="F3" s="2" t="s">
        <v>2</v>
      </c>
      <c r="G3" s="4"/>
      <c r="H3" s="4" t="s">
        <v>1</v>
      </c>
      <c r="J3" t="str">
        <f ca="1">IFERROR(VLOOKUP(ROW(Таблица2[[#This Row],[ФИЛЬТР]])-ROW(Таблица2[[#Headers],[ФИЛЬТР]]),Таблица1[[НОМЕР]:[ТОВАР]],2,FALSE),"")</f>
        <v>ОВОЩИ ПЕРЕЦ БОЛГАРСКИЙ СВЕЖИЙ</v>
      </c>
    </row>
    <row r="4" spans="2:10" x14ac:dyDescent="0.25">
      <c r="B4" s="7"/>
      <c r="E4" s="2">
        <f ca="1">IF(ISNUMBER(SEARCH($B$3,Таблица1[[#This Row],[ТОВАР]])),MAX(Таблица1[[#Headers],[НОМЕР]]:OFFSET(Таблица1[[#This Row],[НОМЕР]],-1,0))+1,0)</f>
        <v>0</v>
      </c>
      <c r="F4" s="2" t="s">
        <v>4</v>
      </c>
      <c r="G4" s="2"/>
      <c r="H4" s="2" t="s">
        <v>3</v>
      </c>
      <c r="J4" t="str">
        <f ca="1">IFERROR(VLOOKUP(ROW(Таблица2[[#This Row],[ФИЛЬТР]])-ROW(Таблица2[[#Headers],[ФИЛЬТР]]),Таблица1[[НОМЕР]:[ТОВАР]],2,FALSE),"")</f>
        <v>ОВОЩИ ПЕРЕЦ ПОЛУГОРЬКИЙ</v>
      </c>
    </row>
    <row r="5" spans="2:10" x14ac:dyDescent="0.25">
      <c r="B5" s="7"/>
      <c r="E5" s="2">
        <f ca="1">IF(ISNUMBER(SEARCH($B$3,Таблица1[[#This Row],[ТОВАР]])),MAX(Таблица1[[#Headers],[НОМЕР]]:OFFSET(Таблица1[[#This Row],[НОМЕР]],-1,0))+1,0)</f>
        <v>0</v>
      </c>
      <c r="F5" s="2" t="s">
        <v>6</v>
      </c>
      <c r="G5" s="2"/>
      <c r="H5" s="2" t="s">
        <v>5</v>
      </c>
      <c r="J5" t="str">
        <f ca="1">IFERROR(VLOOKUP(ROW(Таблица2[[#This Row],[ФИЛЬТР]])-ROW(Таблица2[[#Headers],[ФИЛЬТР]]),Таблица1[[НОМЕР]:[ТОВАР]],2,FALSE),"")</f>
        <v>ОВОЩИ ПЕРЕЦ СВЕТОФОР</v>
      </c>
    </row>
    <row r="6" spans="2:10" ht="15.75" thickBot="1" x14ac:dyDescent="0.3">
      <c r="B6" s="10" t="s">
        <v>375</v>
      </c>
      <c r="C6" s="11" t="s">
        <v>374</v>
      </c>
      <c r="D6" s="1"/>
      <c r="E6" s="2">
        <f ca="1">IF(ISNUMBER(SEARCH($B$3,Таблица1[[#This Row],[ТОВАР]])),MAX(Таблица1[[#Headers],[НОМЕР]]:OFFSET(Таблица1[[#This Row],[НОМЕР]],-1,0))+1,0)</f>
        <v>0</v>
      </c>
      <c r="F6" s="2" t="s">
        <v>8</v>
      </c>
      <c r="G6" s="2"/>
      <c r="H6" s="2" t="s">
        <v>7</v>
      </c>
      <c r="J6" t="str">
        <f ca="1">IFERROR(VLOOKUP(ROW(Таблица2[[#This Row],[ФИЛЬТР]])-ROW(Таблица2[[#Headers],[ФИЛЬТР]]),Таблица1[[НОМЕР]:[ТОВАР]],2,FALSE),"")</f>
        <v>ОВОЩИ ПЕРЕЦ ЧИЛИ</v>
      </c>
    </row>
    <row r="7" spans="2:10" ht="15.75" thickBot="1" x14ac:dyDescent="0.3">
      <c r="B7" s="8" t="str">
        <f ca="1">J3</f>
        <v>ОВОЩИ ПЕРЕЦ БОЛГАРСКИЙ СВЕЖИЙ</v>
      </c>
      <c r="C7" s="9"/>
      <c r="D7" s="1"/>
      <c r="E7" s="2">
        <f ca="1">IF(ISNUMBER(SEARCH($B$3,Таблица1[[#This Row],[ТОВАР]])),MAX(Таблица1[[#Headers],[НОМЕР]]:OFFSET(Таблица1[[#This Row],[НОМЕР]],-1,0))+1,0)</f>
        <v>0</v>
      </c>
      <c r="F7" s="2" t="s">
        <v>10</v>
      </c>
      <c r="G7" s="2"/>
      <c r="H7" s="2" t="s">
        <v>9</v>
      </c>
      <c r="J7" t="str">
        <f ca="1">IFERROR(VLOOKUP(ROW(Таблица2[[#This Row],[ФИЛЬТР]])-ROW(Таблица2[[#Headers],[ФИЛЬТР]]),Таблица1[[НОМЕР]:[ТОВАР]],2,FALSE),"")</f>
        <v/>
      </c>
    </row>
    <row r="8" spans="2:10" ht="15.75" thickBot="1" x14ac:dyDescent="0.3">
      <c r="B8" s="8" t="str">
        <f ca="1">J4</f>
        <v>ОВОЩИ ПЕРЕЦ ПОЛУГОРЬКИЙ</v>
      </c>
      <c r="C8" s="9"/>
      <c r="D8" s="1"/>
      <c r="E8" s="2">
        <f ca="1">IF(ISNUMBER(SEARCH($B$3,Таблица1[[#This Row],[ТОВАР]])),MAX(Таблица1[[#Headers],[НОМЕР]]:OFFSET(Таблица1[[#This Row],[НОМЕР]],-1,0))+1,0)</f>
        <v>0</v>
      </c>
      <c r="F8" s="2" t="s">
        <v>12</v>
      </c>
      <c r="G8" s="2"/>
      <c r="H8" s="2" t="s">
        <v>11</v>
      </c>
      <c r="J8" t="str">
        <f ca="1">IFERROR(VLOOKUP(ROW(Таблица2[[#This Row],[ФИЛЬТР]])-ROW(Таблица2[[#Headers],[ФИЛЬТР]]),Таблица1[[НОМЕР]:[ТОВАР]],2,FALSE),"")</f>
        <v/>
      </c>
    </row>
    <row r="9" spans="2:10" ht="15.75" thickBot="1" x14ac:dyDescent="0.3">
      <c r="B9" s="8" t="str">
        <f t="shared" ref="B9:B72" ca="1" si="0">J5</f>
        <v>ОВОЩИ ПЕРЕЦ СВЕТОФОР</v>
      </c>
      <c r="C9" s="9"/>
      <c r="D9" s="1"/>
      <c r="E9" s="2">
        <f ca="1">IF(ISNUMBER(SEARCH($B$3,Таблица1[[#This Row],[ТОВАР]])),MAX(Таблица1[[#Headers],[НОМЕР]]:OFFSET(Таблица1[[#This Row],[НОМЕР]],-1,0))+1,0)</f>
        <v>0</v>
      </c>
      <c r="F9" s="2" t="s">
        <v>14</v>
      </c>
      <c r="G9" s="2"/>
      <c r="H9" s="2" t="s">
        <v>13</v>
      </c>
      <c r="J9" t="str">
        <f ca="1">IFERROR(VLOOKUP(ROW(Таблица2[[#This Row],[ФИЛЬТР]])-ROW(Таблица2[[#Headers],[ФИЛЬТР]]),Таблица1[[НОМЕР]:[ТОВАР]],2,FALSE),"")</f>
        <v/>
      </c>
    </row>
    <row r="10" spans="2:10" ht="15.75" thickBot="1" x14ac:dyDescent="0.3">
      <c r="B10" s="8" t="str">
        <f t="shared" ca="1" si="0"/>
        <v>ОВОЩИ ПЕРЕЦ ЧИЛИ</v>
      </c>
      <c r="C10" s="9"/>
      <c r="D10" s="1"/>
      <c r="E10" s="2">
        <f ca="1">IF(ISNUMBER(SEARCH($B$3,Таблица1[[#This Row],[ТОВАР]])),MAX(Таблица1[[#Headers],[НОМЕР]]:OFFSET(Таблица1[[#This Row],[НОМЕР]],-1,0))+1,0)</f>
        <v>0</v>
      </c>
      <c r="F10" s="2" t="s">
        <v>16</v>
      </c>
      <c r="G10" s="2"/>
      <c r="H10" s="2" t="s">
        <v>15</v>
      </c>
      <c r="J10" t="str">
        <f ca="1">IFERROR(VLOOKUP(ROW(Таблица2[[#This Row],[ФИЛЬТР]])-ROW(Таблица2[[#Headers],[ФИЛЬТР]]),Таблица1[[НОМЕР]:[ТОВАР]],2,FALSE),"")</f>
        <v/>
      </c>
    </row>
    <row r="11" spans="2:10" ht="15.75" thickBot="1" x14ac:dyDescent="0.3">
      <c r="B11" s="8" t="str">
        <f t="shared" ca="1" si="0"/>
        <v/>
      </c>
      <c r="C11" s="9"/>
      <c r="D11" s="1"/>
      <c r="E11" s="2">
        <f ca="1">IF(ISNUMBER(SEARCH($B$3,Таблица1[[#This Row],[ТОВАР]])),MAX(Таблица1[[#Headers],[НОМЕР]]:OFFSET(Таблица1[[#This Row],[НОМЕР]],-1,0))+1,0)</f>
        <v>0</v>
      </c>
      <c r="F11" s="2" t="s">
        <v>18</v>
      </c>
      <c r="G11" s="2"/>
      <c r="H11" s="2" t="s">
        <v>17</v>
      </c>
      <c r="J11" t="str">
        <f ca="1">IFERROR(VLOOKUP(ROW(Таблица2[[#This Row],[ФИЛЬТР]])-ROW(Таблица2[[#Headers],[ФИЛЬТР]]),Таблица1[[НОМЕР]:[ТОВАР]],2,FALSE),"")</f>
        <v/>
      </c>
    </row>
    <row r="12" spans="2:10" ht="15.75" thickBot="1" x14ac:dyDescent="0.3">
      <c r="B12" s="8" t="str">
        <f t="shared" ca="1" si="0"/>
        <v/>
      </c>
      <c r="C12" s="9"/>
      <c r="D12" s="1"/>
      <c r="E12" s="2">
        <f ca="1">IF(ISNUMBER(SEARCH($B$3,Таблица1[[#This Row],[ТОВАР]])),MAX(Таблица1[[#Headers],[НОМЕР]]:OFFSET(Таблица1[[#This Row],[НОМЕР]],-1,0))+1,0)</f>
        <v>0</v>
      </c>
      <c r="F12" s="2" t="s">
        <v>20</v>
      </c>
      <c r="G12" s="2"/>
      <c r="H12" s="2" t="s">
        <v>19</v>
      </c>
      <c r="J12" t="str">
        <f ca="1">IFERROR(VLOOKUP(ROW(Таблица2[[#This Row],[ФИЛЬТР]])-ROW(Таблица2[[#Headers],[ФИЛЬТР]]),Таблица1[[НОМЕР]:[ТОВАР]],2,FALSE),"")</f>
        <v/>
      </c>
    </row>
    <row r="13" spans="2:10" ht="15.75" thickBot="1" x14ac:dyDescent="0.3">
      <c r="B13" s="8" t="str">
        <f t="shared" ca="1" si="0"/>
        <v/>
      </c>
      <c r="C13" s="9"/>
      <c r="D13" s="1"/>
      <c r="E13" s="2">
        <f ca="1">IF(ISNUMBER(SEARCH($B$3,Таблица1[[#This Row],[ТОВАР]])),MAX(Таблица1[[#Headers],[НОМЕР]]:OFFSET(Таблица1[[#This Row],[НОМЕР]],-1,0))+1,0)</f>
        <v>0</v>
      </c>
      <c r="F13" s="2" t="s">
        <v>22</v>
      </c>
      <c r="G13" s="2"/>
      <c r="H13" s="2" t="s">
        <v>21</v>
      </c>
      <c r="J13" t="str">
        <f ca="1">IFERROR(VLOOKUP(ROW(Таблица2[[#This Row],[ФИЛЬТР]])-ROW(Таблица2[[#Headers],[ФИЛЬТР]]),Таблица1[[НОМЕР]:[ТОВАР]],2,FALSE),"")</f>
        <v/>
      </c>
    </row>
    <row r="14" spans="2:10" ht="15.75" thickBot="1" x14ac:dyDescent="0.3">
      <c r="B14" s="8" t="str">
        <f t="shared" ca="1" si="0"/>
        <v/>
      </c>
      <c r="C14" s="9"/>
      <c r="D14" s="1"/>
      <c r="E14" s="2">
        <f ca="1">IF(ISNUMBER(SEARCH($B$3,Таблица1[[#This Row],[ТОВАР]])),MAX(Таблица1[[#Headers],[НОМЕР]]:OFFSET(Таблица1[[#This Row],[НОМЕР]],-1,0))+1,0)</f>
        <v>0</v>
      </c>
      <c r="F14" s="2" t="s">
        <v>24</v>
      </c>
      <c r="G14" s="2"/>
      <c r="H14" s="2" t="s">
        <v>23</v>
      </c>
      <c r="J14" t="str">
        <f ca="1">IFERROR(VLOOKUP(ROW(Таблица2[[#This Row],[ФИЛЬТР]])-ROW(Таблица2[[#Headers],[ФИЛЬТР]]),Таблица1[[НОМЕР]:[ТОВАР]],2,FALSE),"")</f>
        <v/>
      </c>
    </row>
    <row r="15" spans="2:10" ht="15.75" thickBot="1" x14ac:dyDescent="0.3">
      <c r="B15" s="8" t="str">
        <f t="shared" ca="1" si="0"/>
        <v/>
      </c>
      <c r="C15" s="9"/>
      <c r="D15" s="1"/>
      <c r="E15" s="2">
        <f ca="1">IF(ISNUMBER(SEARCH($B$3,Таблица1[[#This Row],[ТОВАР]])),MAX(Таблица1[[#Headers],[НОМЕР]]:OFFSET(Таблица1[[#This Row],[НОМЕР]],-1,0))+1,0)</f>
        <v>0</v>
      </c>
      <c r="F15" s="2" t="s">
        <v>26</v>
      </c>
      <c r="G15" s="2"/>
      <c r="H15" s="2" t="s">
        <v>25</v>
      </c>
      <c r="J15" t="str">
        <f ca="1">IFERROR(VLOOKUP(ROW(Таблица2[[#This Row],[ФИЛЬТР]])-ROW(Таблица2[[#Headers],[ФИЛЬТР]]),Таблица1[[НОМЕР]:[ТОВАР]],2,FALSE),"")</f>
        <v/>
      </c>
    </row>
    <row r="16" spans="2:10" ht="15.75" thickBot="1" x14ac:dyDescent="0.3">
      <c r="B16" s="8" t="str">
        <f t="shared" ca="1" si="0"/>
        <v/>
      </c>
      <c r="C16" s="9"/>
      <c r="D16" s="1"/>
      <c r="E16" s="2">
        <f ca="1">IF(ISNUMBER(SEARCH($B$3,Таблица1[[#This Row],[ТОВАР]])),MAX(Таблица1[[#Headers],[НОМЕР]]:OFFSET(Таблица1[[#This Row],[НОМЕР]],-1,0))+1,0)</f>
        <v>0</v>
      </c>
      <c r="F16" s="2" t="s">
        <v>28</v>
      </c>
      <c r="G16" s="2"/>
      <c r="H16" s="2" t="s">
        <v>27</v>
      </c>
      <c r="J16" t="str">
        <f ca="1">IFERROR(VLOOKUP(ROW(Таблица2[[#This Row],[ФИЛЬТР]])-ROW(Таблица2[[#Headers],[ФИЛЬТР]]),Таблица1[[НОМЕР]:[ТОВАР]],2,FALSE),"")</f>
        <v/>
      </c>
    </row>
    <row r="17" spans="2:10" ht="15.75" thickBot="1" x14ac:dyDescent="0.3">
      <c r="B17" s="8" t="str">
        <f t="shared" ca="1" si="0"/>
        <v/>
      </c>
      <c r="C17" s="9"/>
      <c r="D17" s="1"/>
      <c r="E17" s="2">
        <f ca="1">IF(ISNUMBER(SEARCH($B$3,Таблица1[[#This Row],[ТОВАР]])),MAX(Таблица1[[#Headers],[НОМЕР]]:OFFSET(Таблица1[[#This Row],[НОМЕР]],-1,0))+1,0)</f>
        <v>0</v>
      </c>
      <c r="F17" s="2" t="s">
        <v>30</v>
      </c>
      <c r="G17" s="2"/>
      <c r="H17" s="2" t="s">
        <v>29</v>
      </c>
      <c r="J17" t="str">
        <f ca="1">IFERROR(VLOOKUP(ROW(Таблица2[[#This Row],[ФИЛЬТР]])-ROW(Таблица2[[#Headers],[ФИЛЬТР]]),Таблица1[[НОМЕР]:[ТОВАР]],2,FALSE),"")</f>
        <v/>
      </c>
    </row>
    <row r="18" spans="2:10" ht="15.75" thickBot="1" x14ac:dyDescent="0.3">
      <c r="B18" s="8" t="str">
        <f t="shared" ca="1" si="0"/>
        <v/>
      </c>
      <c r="C18" s="9"/>
      <c r="D18" s="1"/>
      <c r="E18" s="2">
        <f ca="1">IF(ISNUMBER(SEARCH($B$3,Таблица1[[#This Row],[ТОВАР]])),MAX(Таблица1[[#Headers],[НОМЕР]]:OFFSET(Таблица1[[#This Row],[НОМЕР]],-1,0))+1,0)</f>
        <v>0</v>
      </c>
      <c r="F18" s="2" t="s">
        <v>32</v>
      </c>
      <c r="G18" s="2"/>
      <c r="H18" s="2" t="s">
        <v>31</v>
      </c>
      <c r="J18" t="str">
        <f ca="1">IFERROR(VLOOKUP(ROW(Таблица2[[#This Row],[ФИЛЬТР]])-ROW(Таблица2[[#Headers],[ФИЛЬТР]]),Таблица1[[НОМЕР]:[ТОВАР]],2,FALSE),"")</f>
        <v/>
      </c>
    </row>
    <row r="19" spans="2:10" ht="15.75" thickBot="1" x14ac:dyDescent="0.3">
      <c r="B19" s="8" t="str">
        <f t="shared" ca="1" si="0"/>
        <v/>
      </c>
      <c r="C19" s="9"/>
      <c r="D19" s="1"/>
      <c r="E19" s="2">
        <f ca="1">IF(ISNUMBER(SEARCH($B$3,Таблица1[[#This Row],[ТОВАР]])),MAX(Таблица1[[#Headers],[НОМЕР]]:OFFSET(Таблица1[[#This Row],[НОМЕР]],-1,0))+1,0)</f>
        <v>0</v>
      </c>
      <c r="F19" s="2" t="s">
        <v>34</v>
      </c>
      <c r="G19" s="2"/>
      <c r="H19" s="2" t="s">
        <v>33</v>
      </c>
      <c r="J19" t="str">
        <f ca="1">IFERROR(VLOOKUP(ROW(Таблица2[[#This Row],[ФИЛЬТР]])-ROW(Таблица2[[#Headers],[ФИЛЬТР]]),Таблица1[[НОМЕР]:[ТОВАР]],2,FALSE),"")</f>
        <v/>
      </c>
    </row>
    <row r="20" spans="2:10" ht="15.75" thickBot="1" x14ac:dyDescent="0.3">
      <c r="B20" s="8" t="str">
        <f t="shared" ca="1" si="0"/>
        <v/>
      </c>
      <c r="C20" s="9"/>
      <c r="D20" s="1"/>
      <c r="E20" s="2">
        <f ca="1">IF(ISNUMBER(SEARCH($B$3,Таблица1[[#This Row],[ТОВАР]])),MAX(Таблица1[[#Headers],[НОМЕР]]:OFFSET(Таблица1[[#This Row],[НОМЕР]],-1,0))+1,0)</f>
        <v>0</v>
      </c>
      <c r="F20" s="2" t="s">
        <v>36</v>
      </c>
      <c r="G20" s="2"/>
      <c r="H20" s="2" t="s">
        <v>35</v>
      </c>
      <c r="J20" t="str">
        <f ca="1">IFERROR(VLOOKUP(ROW(Таблица2[[#This Row],[ФИЛЬТР]])-ROW(Таблица2[[#Headers],[ФИЛЬТР]]),Таблица1[[НОМЕР]:[ТОВАР]],2,FALSE),"")</f>
        <v/>
      </c>
    </row>
    <row r="21" spans="2:10" ht="15.75" thickBot="1" x14ac:dyDescent="0.3">
      <c r="B21" s="8" t="str">
        <f t="shared" ca="1" si="0"/>
        <v/>
      </c>
      <c r="C21" s="9"/>
      <c r="D21" s="1"/>
      <c r="E21" s="2">
        <f ca="1">IF(ISNUMBER(SEARCH($B$3,Таблица1[[#This Row],[ТОВАР]])),MAX(Таблица1[[#Headers],[НОМЕР]]:OFFSET(Таблица1[[#This Row],[НОМЕР]],-1,0))+1,0)</f>
        <v>0</v>
      </c>
      <c r="F21" s="2" t="s">
        <v>38</v>
      </c>
      <c r="G21" s="2"/>
      <c r="H21" s="2" t="s">
        <v>37</v>
      </c>
      <c r="J21" t="str">
        <f ca="1">IFERROR(VLOOKUP(ROW(Таблица2[[#This Row],[ФИЛЬТР]])-ROW(Таблица2[[#Headers],[ФИЛЬТР]]),Таблица1[[НОМЕР]:[ТОВАР]],2,FALSE),"")</f>
        <v/>
      </c>
    </row>
    <row r="22" spans="2:10" ht="15.75" thickBot="1" x14ac:dyDescent="0.3">
      <c r="B22" s="8" t="str">
        <f t="shared" ca="1" si="0"/>
        <v/>
      </c>
      <c r="C22" s="9"/>
      <c r="D22" s="1"/>
      <c r="E22" s="2">
        <f ca="1">IF(ISNUMBER(SEARCH($B$3,Таблица1[[#This Row],[ТОВАР]])),MAX(Таблица1[[#Headers],[НОМЕР]]:OFFSET(Таблица1[[#This Row],[НОМЕР]],-1,0))+1,0)</f>
        <v>0</v>
      </c>
      <c r="F22" s="2" t="s">
        <v>40</v>
      </c>
      <c r="G22" s="2"/>
      <c r="H22" s="2" t="s">
        <v>39</v>
      </c>
      <c r="J22" t="str">
        <f ca="1">IFERROR(VLOOKUP(ROW(Таблица2[[#This Row],[ФИЛЬТР]])-ROW(Таблица2[[#Headers],[ФИЛЬТР]]),Таблица1[[НОМЕР]:[ТОВАР]],2,FALSE),"")</f>
        <v/>
      </c>
    </row>
    <row r="23" spans="2:10" ht="15.75" thickBot="1" x14ac:dyDescent="0.3">
      <c r="B23" s="8" t="str">
        <f t="shared" ca="1" si="0"/>
        <v/>
      </c>
      <c r="C23" s="9"/>
      <c r="D23" s="1"/>
      <c r="E23" s="2">
        <f ca="1">IF(ISNUMBER(SEARCH($B$3,Таблица1[[#This Row],[ТОВАР]])),MAX(Таблица1[[#Headers],[НОМЕР]]:OFFSET(Таблица1[[#This Row],[НОМЕР]],-1,0))+1,0)</f>
        <v>0</v>
      </c>
      <c r="F23" s="2" t="s">
        <v>42</v>
      </c>
      <c r="G23" s="2"/>
      <c r="H23" s="2" t="s">
        <v>41</v>
      </c>
      <c r="J23" t="str">
        <f ca="1">IFERROR(VLOOKUP(ROW(Таблица2[[#This Row],[ФИЛЬТР]])-ROW(Таблица2[[#Headers],[ФИЛЬТР]]),Таблица1[[НОМЕР]:[ТОВАР]],2,FALSE),"")</f>
        <v/>
      </c>
    </row>
    <row r="24" spans="2:10" ht="15.75" thickBot="1" x14ac:dyDescent="0.3">
      <c r="B24" s="8" t="str">
        <f t="shared" ca="1" si="0"/>
        <v/>
      </c>
      <c r="C24" s="9"/>
      <c r="D24" s="1"/>
      <c r="E24" s="2">
        <f ca="1">IF(ISNUMBER(SEARCH($B$3,Таблица1[[#This Row],[ТОВАР]])),MAX(Таблица1[[#Headers],[НОМЕР]]:OFFSET(Таблица1[[#This Row],[НОМЕР]],-1,0))+1,0)</f>
        <v>0</v>
      </c>
      <c r="F24" s="2" t="s">
        <v>44</v>
      </c>
      <c r="G24" s="2"/>
      <c r="H24" s="2" t="s">
        <v>43</v>
      </c>
      <c r="J24" t="str">
        <f ca="1">IFERROR(VLOOKUP(ROW(Таблица2[[#This Row],[ФИЛЬТР]])-ROW(Таблица2[[#Headers],[ФИЛЬТР]]),Таблица1[[НОМЕР]:[ТОВАР]],2,FALSE),"")</f>
        <v/>
      </c>
    </row>
    <row r="25" spans="2:10" ht="15.75" thickBot="1" x14ac:dyDescent="0.3">
      <c r="B25" s="8" t="str">
        <f t="shared" ca="1" si="0"/>
        <v/>
      </c>
      <c r="C25" s="9"/>
      <c r="D25" s="1"/>
      <c r="E25" s="2">
        <f ca="1">IF(ISNUMBER(SEARCH($B$3,Таблица1[[#This Row],[ТОВАР]])),MAX(Таблица1[[#Headers],[НОМЕР]]:OFFSET(Таблица1[[#This Row],[НОМЕР]],-1,0))+1,0)</f>
        <v>0</v>
      </c>
      <c r="F25" s="2" t="s">
        <v>46</v>
      </c>
      <c r="G25" s="2"/>
      <c r="H25" s="2" t="s">
        <v>45</v>
      </c>
      <c r="J25" t="str">
        <f ca="1">IFERROR(VLOOKUP(ROW(Таблица2[[#This Row],[ФИЛЬТР]])-ROW(Таблица2[[#Headers],[ФИЛЬТР]]),Таблица1[[НОМЕР]:[ТОВАР]],2,FALSE),"")</f>
        <v/>
      </c>
    </row>
    <row r="26" spans="2:10" ht="15.75" thickBot="1" x14ac:dyDescent="0.3">
      <c r="B26" s="8" t="str">
        <f t="shared" ca="1" si="0"/>
        <v/>
      </c>
      <c r="C26" s="9"/>
      <c r="D26" s="1"/>
      <c r="E26" s="2">
        <f ca="1">IF(ISNUMBER(SEARCH($B$3,Таблица1[[#This Row],[ТОВАР]])),MAX(Таблица1[[#Headers],[НОМЕР]]:OFFSET(Таблица1[[#This Row],[НОМЕР]],-1,0))+1,0)</f>
        <v>0</v>
      </c>
      <c r="F26" s="2" t="s">
        <v>48</v>
      </c>
      <c r="G26" s="2"/>
      <c r="H26" s="2" t="s">
        <v>47</v>
      </c>
      <c r="J26" t="str">
        <f ca="1">IFERROR(VLOOKUP(ROW(Таблица2[[#This Row],[ФИЛЬТР]])-ROW(Таблица2[[#Headers],[ФИЛЬТР]]),Таблица1[[НОМЕР]:[ТОВАР]],2,FALSE),"")</f>
        <v/>
      </c>
    </row>
    <row r="27" spans="2:10" ht="15.75" thickBot="1" x14ac:dyDescent="0.3">
      <c r="B27" s="8" t="str">
        <f t="shared" ca="1" si="0"/>
        <v/>
      </c>
      <c r="C27" s="9"/>
      <c r="D27" s="1"/>
      <c r="E27" s="2">
        <f ca="1">IF(ISNUMBER(SEARCH($B$3,Таблица1[[#This Row],[ТОВАР]])),MAX(Таблица1[[#Headers],[НОМЕР]]:OFFSET(Таблица1[[#This Row],[НОМЕР]],-1,0))+1,0)</f>
        <v>0</v>
      </c>
      <c r="F27" s="2" t="s">
        <v>50</v>
      </c>
      <c r="G27" s="2"/>
      <c r="H27" s="2" t="s">
        <v>49</v>
      </c>
      <c r="J27" t="str">
        <f ca="1">IFERROR(VLOOKUP(ROW(Таблица2[[#This Row],[ФИЛЬТР]])-ROW(Таблица2[[#Headers],[ФИЛЬТР]]),Таблица1[[НОМЕР]:[ТОВАР]],2,FALSE),"")</f>
        <v/>
      </c>
    </row>
    <row r="28" spans="2:10" ht="15.75" thickBot="1" x14ac:dyDescent="0.3">
      <c r="B28" s="8" t="str">
        <f t="shared" ca="1" si="0"/>
        <v/>
      </c>
      <c r="C28" s="9"/>
      <c r="D28" s="1"/>
      <c r="E28" s="2">
        <f ca="1">IF(ISNUMBER(SEARCH($B$3,Таблица1[[#This Row],[ТОВАР]])),MAX(Таблица1[[#Headers],[НОМЕР]]:OFFSET(Таблица1[[#This Row],[НОМЕР]],-1,0))+1,0)</f>
        <v>0</v>
      </c>
      <c r="F28" s="2" t="s">
        <v>52</v>
      </c>
      <c r="G28" s="2"/>
      <c r="H28" s="2" t="s">
        <v>51</v>
      </c>
      <c r="J28" t="str">
        <f ca="1">IFERROR(VLOOKUP(ROW(Таблица2[[#This Row],[ФИЛЬТР]])-ROW(Таблица2[[#Headers],[ФИЛЬТР]]),Таблица1[[НОМЕР]:[ТОВАР]],2,FALSE),"")</f>
        <v/>
      </c>
    </row>
    <row r="29" spans="2:10" ht="15.75" thickBot="1" x14ac:dyDescent="0.3">
      <c r="B29" s="8" t="str">
        <f t="shared" ca="1" si="0"/>
        <v/>
      </c>
      <c r="C29" s="9"/>
      <c r="D29" s="1"/>
      <c r="E29" s="2">
        <f ca="1">IF(ISNUMBER(SEARCH($B$3,Таблица1[[#This Row],[ТОВАР]])),MAX(Таблица1[[#Headers],[НОМЕР]]:OFFSET(Таблица1[[#This Row],[НОМЕР]],-1,0))+1,0)</f>
        <v>0</v>
      </c>
      <c r="F29" s="2" t="s">
        <v>54</v>
      </c>
      <c r="G29" s="2"/>
      <c r="H29" s="2" t="s">
        <v>53</v>
      </c>
      <c r="J29" t="str">
        <f ca="1">IFERROR(VLOOKUP(ROW(Таблица2[[#This Row],[ФИЛЬТР]])-ROW(Таблица2[[#Headers],[ФИЛЬТР]]),Таблица1[[НОМЕР]:[ТОВАР]],2,FALSE),"")</f>
        <v/>
      </c>
    </row>
    <row r="30" spans="2:10" ht="15.75" thickBot="1" x14ac:dyDescent="0.3">
      <c r="B30" s="8" t="str">
        <f t="shared" ca="1" si="0"/>
        <v/>
      </c>
      <c r="C30" s="9"/>
      <c r="D30" s="1"/>
      <c r="E30" s="2">
        <f ca="1">IF(ISNUMBER(SEARCH($B$3,Таблица1[[#This Row],[ТОВАР]])),MAX(Таблица1[[#Headers],[НОМЕР]]:OFFSET(Таблица1[[#This Row],[НОМЕР]],-1,0))+1,0)</f>
        <v>0</v>
      </c>
      <c r="F30" s="2" t="s">
        <v>56</v>
      </c>
      <c r="G30" s="2"/>
      <c r="H30" s="2" t="s">
        <v>55</v>
      </c>
      <c r="J30" t="str">
        <f ca="1">IFERROR(VLOOKUP(ROW(Таблица2[[#This Row],[ФИЛЬТР]])-ROW(Таблица2[[#Headers],[ФИЛЬТР]]),Таблица1[[НОМЕР]:[ТОВАР]],2,FALSE),"")</f>
        <v/>
      </c>
    </row>
    <row r="31" spans="2:10" ht="15.75" thickBot="1" x14ac:dyDescent="0.3">
      <c r="B31" s="8" t="str">
        <f t="shared" ca="1" si="0"/>
        <v/>
      </c>
      <c r="C31" s="9"/>
      <c r="D31" s="1"/>
      <c r="E31" s="2">
        <f ca="1">IF(ISNUMBER(SEARCH($B$3,Таблица1[[#This Row],[ТОВАР]])),MAX(Таблица1[[#Headers],[НОМЕР]]:OFFSET(Таблица1[[#This Row],[НОМЕР]],-1,0))+1,0)</f>
        <v>0</v>
      </c>
      <c r="F31" s="2" t="s">
        <v>58</v>
      </c>
      <c r="G31" s="2"/>
      <c r="H31" s="2" t="s">
        <v>57</v>
      </c>
      <c r="J31" t="str">
        <f ca="1">IFERROR(VLOOKUP(ROW(Таблица2[[#This Row],[ФИЛЬТР]])-ROW(Таблица2[[#Headers],[ФИЛЬТР]]),Таблица1[[НОМЕР]:[ТОВАР]],2,FALSE),"")</f>
        <v/>
      </c>
    </row>
    <row r="32" spans="2:10" ht="15.75" thickBot="1" x14ac:dyDescent="0.3">
      <c r="B32" s="8" t="str">
        <f t="shared" ca="1" si="0"/>
        <v/>
      </c>
      <c r="C32" s="9"/>
      <c r="D32" s="1"/>
      <c r="E32" s="2">
        <f ca="1">IF(ISNUMBER(SEARCH($B$3,Таблица1[[#This Row],[ТОВАР]])),MAX(Таблица1[[#Headers],[НОМЕР]]:OFFSET(Таблица1[[#This Row],[НОМЕР]],-1,0))+1,0)</f>
        <v>0</v>
      </c>
      <c r="F32" s="2" t="s">
        <v>60</v>
      </c>
      <c r="G32" s="2"/>
      <c r="H32" s="2" t="s">
        <v>59</v>
      </c>
      <c r="J32" t="str">
        <f ca="1">IFERROR(VLOOKUP(ROW(Таблица2[[#This Row],[ФИЛЬТР]])-ROW(Таблица2[[#Headers],[ФИЛЬТР]]),Таблица1[[НОМЕР]:[ТОВАР]],2,FALSE),"")</f>
        <v/>
      </c>
    </row>
    <row r="33" spans="2:10" ht="15.75" thickBot="1" x14ac:dyDescent="0.3">
      <c r="B33" s="8" t="str">
        <f t="shared" ca="1" si="0"/>
        <v/>
      </c>
      <c r="C33" s="9"/>
      <c r="D33" s="1"/>
      <c r="E33" s="2">
        <f ca="1">IF(ISNUMBER(SEARCH($B$3,Таблица1[[#This Row],[ТОВАР]])),MAX(Таблица1[[#Headers],[НОМЕР]]:OFFSET(Таблица1[[#This Row],[НОМЕР]],-1,0))+1,0)</f>
        <v>0</v>
      </c>
      <c r="F33" s="2" t="s">
        <v>62</v>
      </c>
      <c r="G33" s="2"/>
      <c r="H33" s="2" t="s">
        <v>61</v>
      </c>
      <c r="J33" t="str">
        <f ca="1">IFERROR(VLOOKUP(ROW(Таблица2[[#This Row],[ФИЛЬТР]])-ROW(Таблица2[[#Headers],[ФИЛЬТР]]),Таблица1[[НОМЕР]:[ТОВАР]],2,FALSE),"")</f>
        <v/>
      </c>
    </row>
    <row r="34" spans="2:10" ht="15.75" thickBot="1" x14ac:dyDescent="0.3">
      <c r="B34" s="8" t="str">
        <f t="shared" ca="1" si="0"/>
        <v/>
      </c>
      <c r="C34" s="9"/>
      <c r="D34" s="1"/>
      <c r="E34" s="2">
        <f ca="1">IF(ISNUMBER(SEARCH($B$3,Таблица1[[#This Row],[ТОВАР]])),MAX(Таблица1[[#Headers],[НОМЕР]]:OFFSET(Таблица1[[#This Row],[НОМЕР]],-1,0))+1,0)</f>
        <v>0</v>
      </c>
      <c r="F34" s="2" t="s">
        <v>64</v>
      </c>
      <c r="G34" s="2"/>
      <c r="H34" s="2" t="s">
        <v>63</v>
      </c>
      <c r="J34" t="str">
        <f ca="1">IFERROR(VLOOKUP(ROW(Таблица2[[#This Row],[ФИЛЬТР]])-ROW(Таблица2[[#Headers],[ФИЛЬТР]]),Таблица1[[НОМЕР]:[ТОВАР]],2,FALSE),"")</f>
        <v/>
      </c>
    </row>
    <row r="35" spans="2:10" ht="15.75" thickBot="1" x14ac:dyDescent="0.3">
      <c r="B35" s="8" t="str">
        <f t="shared" ca="1" si="0"/>
        <v/>
      </c>
      <c r="C35" s="9"/>
      <c r="D35" s="1"/>
      <c r="E35" s="2">
        <f ca="1">IF(ISNUMBER(SEARCH($B$3,Таблица1[[#This Row],[ТОВАР]])),MAX(Таблица1[[#Headers],[НОМЕР]]:OFFSET(Таблица1[[#This Row],[НОМЕР]],-1,0))+1,0)</f>
        <v>0</v>
      </c>
      <c r="F35" s="2" t="s">
        <v>66</v>
      </c>
      <c r="G35" s="2"/>
      <c r="H35" s="2" t="s">
        <v>65</v>
      </c>
      <c r="J35" t="str">
        <f ca="1">IFERROR(VLOOKUP(ROW(Таблица2[[#This Row],[ФИЛЬТР]])-ROW(Таблица2[[#Headers],[ФИЛЬТР]]),Таблица1[[НОМЕР]:[ТОВАР]],2,FALSE),"")</f>
        <v/>
      </c>
    </row>
    <row r="36" spans="2:10" ht="15.75" thickBot="1" x14ac:dyDescent="0.3">
      <c r="B36" s="8" t="str">
        <f t="shared" ca="1" si="0"/>
        <v/>
      </c>
      <c r="C36" s="9"/>
      <c r="D36" s="1"/>
      <c r="E36" s="2">
        <f ca="1">IF(ISNUMBER(SEARCH($B$3,Таблица1[[#This Row],[ТОВАР]])),MAX(Таблица1[[#Headers],[НОМЕР]]:OFFSET(Таблица1[[#This Row],[НОМЕР]],-1,0))+1,0)</f>
        <v>0</v>
      </c>
      <c r="F36" s="2" t="s">
        <v>68</v>
      </c>
      <c r="G36" s="2"/>
      <c r="H36" s="2" t="s">
        <v>67</v>
      </c>
      <c r="J36" t="str">
        <f ca="1">IFERROR(VLOOKUP(ROW(Таблица2[[#This Row],[ФИЛЬТР]])-ROW(Таблица2[[#Headers],[ФИЛЬТР]]),Таблица1[[НОМЕР]:[ТОВАР]],2,FALSE),"")</f>
        <v/>
      </c>
    </row>
    <row r="37" spans="2:10" ht="15.75" thickBot="1" x14ac:dyDescent="0.3">
      <c r="B37" s="8" t="str">
        <f t="shared" ca="1" si="0"/>
        <v/>
      </c>
      <c r="C37" s="9"/>
      <c r="D37" s="1"/>
      <c r="E37" s="2">
        <f ca="1">IF(ISNUMBER(SEARCH($B$3,Таблица1[[#This Row],[ТОВАР]])),MAX(Таблица1[[#Headers],[НОМЕР]]:OFFSET(Таблица1[[#This Row],[НОМЕР]],-1,0))+1,0)</f>
        <v>0</v>
      </c>
      <c r="F37" s="2" t="s">
        <v>70</v>
      </c>
      <c r="G37" s="2"/>
      <c r="H37" s="2" t="s">
        <v>69</v>
      </c>
      <c r="J37" t="str">
        <f ca="1">IFERROR(VLOOKUP(ROW(Таблица2[[#This Row],[ФИЛЬТР]])-ROW(Таблица2[[#Headers],[ФИЛЬТР]]),Таблица1[[НОМЕР]:[ТОВАР]],2,FALSE),"")</f>
        <v/>
      </c>
    </row>
    <row r="38" spans="2:10" ht="15.75" thickBot="1" x14ac:dyDescent="0.3">
      <c r="B38" s="8" t="str">
        <f t="shared" ca="1" si="0"/>
        <v/>
      </c>
      <c r="C38" s="9"/>
      <c r="D38" s="1"/>
      <c r="E38" s="2">
        <f ca="1">IF(ISNUMBER(SEARCH($B$3,Таблица1[[#This Row],[ТОВАР]])),MAX(Таблица1[[#Headers],[НОМЕР]]:OFFSET(Таблица1[[#This Row],[НОМЕР]],-1,0))+1,0)</f>
        <v>0</v>
      </c>
      <c r="F38" s="2" t="s">
        <v>72</v>
      </c>
      <c r="G38" s="2"/>
      <c r="H38" s="2" t="s">
        <v>71</v>
      </c>
      <c r="J38" t="str">
        <f ca="1">IFERROR(VLOOKUP(ROW(Таблица2[[#This Row],[ФИЛЬТР]])-ROW(Таблица2[[#Headers],[ФИЛЬТР]]),Таблица1[[НОМЕР]:[ТОВАР]],2,FALSE),"")</f>
        <v/>
      </c>
    </row>
    <row r="39" spans="2:10" ht="15.75" thickBot="1" x14ac:dyDescent="0.3">
      <c r="B39" s="8" t="str">
        <f t="shared" ca="1" si="0"/>
        <v/>
      </c>
      <c r="C39" s="9"/>
      <c r="D39" s="1"/>
      <c r="E39" s="2">
        <f ca="1">IF(ISNUMBER(SEARCH($B$3,Таблица1[[#This Row],[ТОВАР]])),MAX(Таблица1[[#Headers],[НОМЕР]]:OFFSET(Таблица1[[#This Row],[НОМЕР]],-1,0))+1,0)</f>
        <v>0</v>
      </c>
      <c r="F39" s="2" t="s">
        <v>74</v>
      </c>
      <c r="G39" s="2"/>
      <c r="H39" s="2" t="s">
        <v>73</v>
      </c>
      <c r="J39" t="str">
        <f ca="1">IFERROR(VLOOKUP(ROW(Таблица2[[#This Row],[ФИЛЬТР]])-ROW(Таблица2[[#Headers],[ФИЛЬТР]]),Таблица1[[НОМЕР]:[ТОВАР]],2,FALSE),"")</f>
        <v/>
      </c>
    </row>
    <row r="40" spans="2:10" ht="15.75" thickBot="1" x14ac:dyDescent="0.3">
      <c r="B40" s="8" t="str">
        <f t="shared" ca="1" si="0"/>
        <v/>
      </c>
      <c r="C40" s="9"/>
      <c r="D40" s="1"/>
      <c r="E40" s="2">
        <f ca="1">IF(ISNUMBER(SEARCH($B$3,Таблица1[[#This Row],[ТОВАР]])),MAX(Таблица1[[#Headers],[НОМЕР]]:OFFSET(Таблица1[[#This Row],[НОМЕР]],-1,0))+1,0)</f>
        <v>0</v>
      </c>
      <c r="F40" s="2" t="s">
        <v>76</v>
      </c>
      <c r="G40" s="2"/>
      <c r="H40" s="2" t="s">
        <v>75</v>
      </c>
      <c r="J40" t="str">
        <f ca="1">IFERROR(VLOOKUP(ROW(Таблица2[[#This Row],[ФИЛЬТР]])-ROW(Таблица2[[#Headers],[ФИЛЬТР]]),Таблица1[[НОМЕР]:[ТОВАР]],2,FALSE),"")</f>
        <v/>
      </c>
    </row>
    <row r="41" spans="2:10" ht="15.75" thickBot="1" x14ac:dyDescent="0.3">
      <c r="B41" s="8" t="str">
        <f t="shared" ca="1" si="0"/>
        <v/>
      </c>
      <c r="C41" s="9"/>
      <c r="D41" s="1"/>
      <c r="E41" s="2">
        <f ca="1">IF(ISNUMBER(SEARCH($B$3,Таблица1[[#This Row],[ТОВАР]])),MAX(Таблица1[[#Headers],[НОМЕР]]:OFFSET(Таблица1[[#This Row],[НОМЕР]],-1,0))+1,0)</f>
        <v>0</v>
      </c>
      <c r="F41" s="2" t="s">
        <v>78</v>
      </c>
      <c r="G41" s="2"/>
      <c r="H41" s="2" t="s">
        <v>77</v>
      </c>
      <c r="J41" t="str">
        <f ca="1">IFERROR(VLOOKUP(ROW(Таблица2[[#This Row],[ФИЛЬТР]])-ROW(Таблица2[[#Headers],[ФИЛЬТР]]),Таблица1[[НОМЕР]:[ТОВАР]],2,FALSE),"")</f>
        <v/>
      </c>
    </row>
    <row r="42" spans="2:10" ht="15.75" thickBot="1" x14ac:dyDescent="0.3">
      <c r="B42" s="8" t="str">
        <f t="shared" ca="1" si="0"/>
        <v/>
      </c>
      <c r="C42" s="9"/>
      <c r="D42" s="1"/>
      <c r="E42" s="2">
        <f ca="1">IF(ISNUMBER(SEARCH($B$3,Таблица1[[#This Row],[ТОВАР]])),MAX(Таблица1[[#Headers],[НОМЕР]]:OFFSET(Таблица1[[#This Row],[НОМЕР]],-1,0))+1,0)</f>
        <v>0</v>
      </c>
      <c r="F42" s="2" t="s">
        <v>80</v>
      </c>
      <c r="G42" s="2"/>
      <c r="H42" s="2" t="s">
        <v>79</v>
      </c>
      <c r="J42" t="str">
        <f ca="1">IFERROR(VLOOKUP(ROW(Таблица2[[#This Row],[ФИЛЬТР]])-ROW(Таблица2[[#Headers],[ФИЛЬТР]]),Таблица1[[НОМЕР]:[ТОВАР]],2,FALSE),"")</f>
        <v/>
      </c>
    </row>
    <row r="43" spans="2:10" ht="15.75" thickBot="1" x14ac:dyDescent="0.3">
      <c r="B43" s="8" t="str">
        <f t="shared" ca="1" si="0"/>
        <v/>
      </c>
      <c r="C43" s="9"/>
      <c r="D43" s="1"/>
      <c r="E43" s="2">
        <f ca="1">IF(ISNUMBER(SEARCH($B$3,Таблица1[[#This Row],[ТОВАР]])),MAX(Таблица1[[#Headers],[НОМЕР]]:OFFSET(Таблица1[[#This Row],[НОМЕР]],-1,0))+1,0)</f>
        <v>0</v>
      </c>
      <c r="F43" s="2" t="s">
        <v>82</v>
      </c>
      <c r="G43" s="2"/>
      <c r="H43" s="2" t="s">
        <v>81</v>
      </c>
      <c r="J43" t="str">
        <f ca="1">IFERROR(VLOOKUP(ROW(Таблица2[[#This Row],[ФИЛЬТР]])-ROW(Таблица2[[#Headers],[ФИЛЬТР]]),Таблица1[[НОМЕР]:[ТОВАР]],2,FALSE),"")</f>
        <v/>
      </c>
    </row>
    <row r="44" spans="2:10" ht="15.75" thickBot="1" x14ac:dyDescent="0.3">
      <c r="B44" s="8" t="str">
        <f t="shared" ca="1" si="0"/>
        <v/>
      </c>
      <c r="C44" s="9"/>
      <c r="D44" s="1"/>
      <c r="E44" s="2">
        <f ca="1">IF(ISNUMBER(SEARCH($B$3,Таблица1[[#This Row],[ТОВАР]])),MAX(Таблица1[[#Headers],[НОМЕР]]:OFFSET(Таблица1[[#This Row],[НОМЕР]],-1,0))+1,0)</f>
        <v>0</v>
      </c>
      <c r="F44" s="2" t="s">
        <v>84</v>
      </c>
      <c r="G44" s="2"/>
      <c r="H44" s="2" t="s">
        <v>83</v>
      </c>
      <c r="J44" t="str">
        <f ca="1">IFERROR(VLOOKUP(ROW(Таблица2[[#This Row],[ФИЛЬТР]])-ROW(Таблица2[[#Headers],[ФИЛЬТР]]),Таблица1[[НОМЕР]:[ТОВАР]],2,FALSE),"")</f>
        <v/>
      </c>
    </row>
    <row r="45" spans="2:10" ht="15.75" thickBot="1" x14ac:dyDescent="0.3">
      <c r="B45" s="8" t="str">
        <f t="shared" ca="1" si="0"/>
        <v/>
      </c>
      <c r="C45" s="9"/>
      <c r="D45" s="1"/>
      <c r="E45" s="2">
        <f ca="1">IF(ISNUMBER(SEARCH($B$3,Таблица1[[#This Row],[ТОВАР]])),MAX(Таблица1[[#Headers],[НОМЕР]]:OFFSET(Таблица1[[#This Row],[НОМЕР]],-1,0))+1,0)</f>
        <v>0</v>
      </c>
      <c r="F45" s="2" t="s">
        <v>86</v>
      </c>
      <c r="G45" s="2"/>
      <c r="H45" s="2" t="s">
        <v>85</v>
      </c>
      <c r="J45" t="str">
        <f ca="1">IFERROR(VLOOKUP(ROW(Таблица2[[#This Row],[ФИЛЬТР]])-ROW(Таблица2[[#Headers],[ФИЛЬТР]]),Таблица1[[НОМЕР]:[ТОВАР]],2,FALSE),"")</f>
        <v/>
      </c>
    </row>
    <row r="46" spans="2:10" ht="15.75" thickBot="1" x14ac:dyDescent="0.3">
      <c r="B46" s="8" t="str">
        <f t="shared" ca="1" si="0"/>
        <v/>
      </c>
      <c r="C46" s="9"/>
      <c r="D46" s="1"/>
      <c r="E46" s="2">
        <f ca="1">IF(ISNUMBER(SEARCH($B$3,Таблица1[[#This Row],[ТОВАР]])),MAX(Таблица1[[#Headers],[НОМЕР]]:OFFSET(Таблица1[[#This Row],[НОМЕР]],-1,0))+1,0)</f>
        <v>1</v>
      </c>
      <c r="F46" s="2" t="s">
        <v>88</v>
      </c>
      <c r="G46" s="2"/>
      <c r="H46" s="2" t="s">
        <v>87</v>
      </c>
      <c r="J46" t="str">
        <f ca="1">IFERROR(VLOOKUP(ROW(Таблица2[[#This Row],[ФИЛЬТР]])-ROW(Таблица2[[#Headers],[ФИЛЬТР]]),Таблица1[[НОМЕР]:[ТОВАР]],2,FALSE),"")</f>
        <v/>
      </c>
    </row>
    <row r="47" spans="2:10" ht="15.75" thickBot="1" x14ac:dyDescent="0.3">
      <c r="B47" s="8" t="str">
        <f t="shared" ca="1" si="0"/>
        <v/>
      </c>
      <c r="C47" s="9"/>
      <c r="D47" s="1"/>
      <c r="E47" s="2">
        <f ca="1">IF(ISNUMBER(SEARCH($B$3,Таблица1[[#This Row],[ТОВАР]])),MAX(Таблица1[[#Headers],[НОМЕР]]:OFFSET(Таблица1[[#This Row],[НОМЕР]],-1,0))+1,0)</f>
        <v>2</v>
      </c>
      <c r="F47" s="2" t="s">
        <v>90</v>
      </c>
      <c r="G47" s="2"/>
      <c r="H47" s="2" t="s">
        <v>89</v>
      </c>
      <c r="J47" t="str">
        <f ca="1">IFERROR(VLOOKUP(ROW(Таблица2[[#This Row],[ФИЛЬТР]])-ROW(Таблица2[[#Headers],[ФИЛЬТР]]),Таблица1[[НОМЕР]:[ТОВАР]],2,FALSE),"")</f>
        <v/>
      </c>
    </row>
    <row r="48" spans="2:10" ht="15.75" thickBot="1" x14ac:dyDescent="0.3">
      <c r="B48" s="8" t="str">
        <f t="shared" ca="1" si="0"/>
        <v/>
      </c>
      <c r="C48" s="9"/>
      <c r="D48" s="1"/>
      <c r="E48" s="2">
        <f ca="1">IF(ISNUMBER(SEARCH($B$3,Таблица1[[#This Row],[ТОВАР]])),MAX(Таблица1[[#Headers],[НОМЕР]]:OFFSET(Таблица1[[#This Row],[НОМЕР]],-1,0))+1,0)</f>
        <v>3</v>
      </c>
      <c r="F48" s="2" t="s">
        <v>92</v>
      </c>
      <c r="G48" s="2"/>
      <c r="H48" s="2" t="s">
        <v>91</v>
      </c>
      <c r="J48" t="str">
        <f ca="1">IFERROR(VLOOKUP(ROW(Таблица2[[#This Row],[ФИЛЬТР]])-ROW(Таблица2[[#Headers],[ФИЛЬТР]]),Таблица1[[НОМЕР]:[ТОВАР]],2,FALSE),"")</f>
        <v/>
      </c>
    </row>
    <row r="49" spans="2:10" ht="15.75" thickBot="1" x14ac:dyDescent="0.3">
      <c r="B49" s="8" t="str">
        <f t="shared" ca="1" si="0"/>
        <v/>
      </c>
      <c r="C49" s="9"/>
      <c r="D49" s="1"/>
      <c r="E49" s="2">
        <f ca="1">IF(ISNUMBER(SEARCH($B$3,Таблица1[[#This Row],[ТОВАР]])),MAX(Таблица1[[#Headers],[НОМЕР]]:OFFSET(Таблица1[[#This Row],[НОМЕР]],-1,0))+1,0)</f>
        <v>4</v>
      </c>
      <c r="F49" s="2" t="s">
        <v>94</v>
      </c>
      <c r="G49" s="2"/>
      <c r="H49" s="2" t="s">
        <v>93</v>
      </c>
      <c r="J49" t="str">
        <f ca="1">IFERROR(VLOOKUP(ROW(Таблица2[[#This Row],[ФИЛЬТР]])-ROW(Таблица2[[#Headers],[ФИЛЬТР]]),Таблица1[[НОМЕР]:[ТОВАР]],2,FALSE),"")</f>
        <v/>
      </c>
    </row>
    <row r="50" spans="2:10" ht="15.75" thickBot="1" x14ac:dyDescent="0.3">
      <c r="B50" s="8" t="str">
        <f t="shared" ca="1" si="0"/>
        <v/>
      </c>
      <c r="C50" s="9"/>
      <c r="D50" s="1"/>
      <c r="E50" s="2">
        <f ca="1">IF(ISNUMBER(SEARCH($B$3,Таблица1[[#This Row],[ТОВАР]])),MAX(Таблица1[[#Headers],[НОМЕР]]:OFFSET(Таблица1[[#This Row],[НОМЕР]],-1,0))+1,0)</f>
        <v>0</v>
      </c>
      <c r="F50" s="2" t="s">
        <v>96</v>
      </c>
      <c r="G50" s="2"/>
      <c r="H50" s="2" t="s">
        <v>95</v>
      </c>
      <c r="J50" t="str">
        <f ca="1">IFERROR(VLOOKUP(ROW(Таблица2[[#This Row],[ФИЛЬТР]])-ROW(Таблица2[[#Headers],[ФИЛЬТР]]),Таблица1[[НОМЕР]:[ТОВАР]],2,FALSE),"")</f>
        <v/>
      </c>
    </row>
    <row r="51" spans="2:10" ht="15.75" thickBot="1" x14ac:dyDescent="0.3">
      <c r="B51" s="8" t="str">
        <f t="shared" ca="1" si="0"/>
        <v/>
      </c>
      <c r="C51" s="9"/>
      <c r="D51" s="1"/>
      <c r="E51" s="2">
        <f ca="1">IF(ISNUMBER(SEARCH($B$3,Таблица1[[#This Row],[ТОВАР]])),MAX(Таблица1[[#Headers],[НОМЕР]]:OFFSET(Таблица1[[#This Row],[НОМЕР]],-1,0))+1,0)</f>
        <v>0</v>
      </c>
      <c r="F51" s="2" t="s">
        <v>98</v>
      </c>
      <c r="G51" s="2"/>
      <c r="H51" s="2" t="s">
        <v>97</v>
      </c>
      <c r="J51" t="str">
        <f ca="1">IFERROR(VLOOKUP(ROW(Таблица2[[#This Row],[ФИЛЬТР]])-ROW(Таблица2[[#Headers],[ФИЛЬТР]]),Таблица1[[НОМЕР]:[ТОВАР]],2,FALSE),"")</f>
        <v/>
      </c>
    </row>
    <row r="52" spans="2:10" ht="15.75" thickBot="1" x14ac:dyDescent="0.3">
      <c r="B52" s="8" t="str">
        <f t="shared" ca="1" si="0"/>
        <v/>
      </c>
      <c r="C52" s="9"/>
      <c r="D52" s="1"/>
      <c r="E52" s="2">
        <f ca="1">IF(ISNUMBER(SEARCH($B$3,Таблица1[[#This Row],[ТОВАР]])),MAX(Таблица1[[#Headers],[НОМЕР]]:OFFSET(Таблица1[[#This Row],[НОМЕР]],-1,0))+1,0)</f>
        <v>0</v>
      </c>
      <c r="F52" s="2" t="s">
        <v>100</v>
      </c>
      <c r="G52" s="2"/>
      <c r="H52" s="2" t="s">
        <v>99</v>
      </c>
      <c r="J52" t="str">
        <f ca="1">IFERROR(VLOOKUP(ROW(Таблица2[[#This Row],[ФИЛЬТР]])-ROW(Таблица2[[#Headers],[ФИЛЬТР]]),Таблица1[[НОМЕР]:[ТОВАР]],2,FALSE),"")</f>
        <v/>
      </c>
    </row>
    <row r="53" spans="2:10" ht="15.75" thickBot="1" x14ac:dyDescent="0.3">
      <c r="B53" s="8" t="str">
        <f t="shared" ca="1" si="0"/>
        <v/>
      </c>
      <c r="C53" s="9"/>
      <c r="D53" s="1"/>
      <c r="E53" s="2">
        <f ca="1">IF(ISNUMBER(SEARCH($B$3,Таблица1[[#This Row],[ТОВАР]])),MAX(Таблица1[[#Headers],[НОМЕР]]:OFFSET(Таблица1[[#This Row],[НОМЕР]],-1,0))+1,0)</f>
        <v>0</v>
      </c>
      <c r="F53" s="2" t="s">
        <v>102</v>
      </c>
      <c r="G53" s="2"/>
      <c r="H53" s="2" t="s">
        <v>101</v>
      </c>
      <c r="J53" t="str">
        <f ca="1">IFERROR(VLOOKUP(ROW(Таблица2[[#This Row],[ФИЛЬТР]])-ROW(Таблица2[[#Headers],[ФИЛЬТР]]),Таблица1[[НОМЕР]:[ТОВАР]],2,FALSE),"")</f>
        <v/>
      </c>
    </row>
    <row r="54" spans="2:10" ht="15.75" thickBot="1" x14ac:dyDescent="0.3">
      <c r="B54" s="8" t="str">
        <f t="shared" ca="1" si="0"/>
        <v/>
      </c>
      <c r="C54" s="9"/>
      <c r="D54" s="1"/>
      <c r="E54" s="2">
        <f ca="1">IF(ISNUMBER(SEARCH($B$3,Таблица1[[#This Row],[ТОВАР]])),MAX(Таблица1[[#Headers],[НОМЕР]]:OFFSET(Таблица1[[#This Row],[НОМЕР]],-1,0))+1,0)</f>
        <v>0</v>
      </c>
      <c r="F54" s="2" t="s">
        <v>104</v>
      </c>
      <c r="G54" s="2"/>
      <c r="H54" s="2" t="s">
        <v>103</v>
      </c>
      <c r="J54" t="str">
        <f ca="1">IFERROR(VLOOKUP(ROW(Таблица2[[#This Row],[ФИЛЬТР]])-ROW(Таблица2[[#Headers],[ФИЛЬТР]]),Таблица1[[НОМЕР]:[ТОВАР]],2,FALSE),"")</f>
        <v/>
      </c>
    </row>
    <row r="55" spans="2:10" ht="15.75" thickBot="1" x14ac:dyDescent="0.3">
      <c r="B55" s="8" t="str">
        <f t="shared" ca="1" si="0"/>
        <v/>
      </c>
      <c r="C55" s="9"/>
      <c r="D55" s="1"/>
      <c r="E55" s="2">
        <f ca="1">IF(ISNUMBER(SEARCH($B$3,Таблица1[[#This Row],[ТОВАР]])),MAX(Таблица1[[#Headers],[НОМЕР]]:OFFSET(Таблица1[[#This Row],[НОМЕР]],-1,0))+1,0)</f>
        <v>0</v>
      </c>
      <c r="F55" s="2" t="s">
        <v>106</v>
      </c>
      <c r="G55" s="2"/>
      <c r="H55" s="2" t="s">
        <v>105</v>
      </c>
      <c r="J55" t="str">
        <f ca="1">IFERROR(VLOOKUP(ROW(Таблица2[[#This Row],[ФИЛЬТР]])-ROW(Таблица2[[#Headers],[ФИЛЬТР]]),Таблица1[[НОМЕР]:[ТОВАР]],2,FALSE),"")</f>
        <v/>
      </c>
    </row>
    <row r="56" spans="2:10" ht="15.75" thickBot="1" x14ac:dyDescent="0.3">
      <c r="B56" s="8" t="str">
        <f t="shared" ca="1" si="0"/>
        <v/>
      </c>
      <c r="C56" s="9"/>
      <c r="D56" s="1"/>
      <c r="E56" s="2">
        <f ca="1">IF(ISNUMBER(SEARCH($B$3,Таблица1[[#This Row],[ТОВАР]])),MAX(Таблица1[[#Headers],[НОМЕР]]:OFFSET(Таблица1[[#This Row],[НОМЕР]],-1,0))+1,0)</f>
        <v>0</v>
      </c>
      <c r="F56" s="2" t="s">
        <v>108</v>
      </c>
      <c r="G56" s="2"/>
      <c r="H56" s="2" t="s">
        <v>107</v>
      </c>
      <c r="J56" t="str">
        <f ca="1">IFERROR(VLOOKUP(ROW(Таблица2[[#This Row],[ФИЛЬТР]])-ROW(Таблица2[[#Headers],[ФИЛЬТР]]),Таблица1[[НОМЕР]:[ТОВАР]],2,FALSE),"")</f>
        <v/>
      </c>
    </row>
    <row r="57" spans="2:10" ht="15.75" thickBot="1" x14ac:dyDescent="0.3">
      <c r="B57" s="8" t="str">
        <f t="shared" ca="1" si="0"/>
        <v/>
      </c>
      <c r="C57" s="9"/>
      <c r="D57" s="1"/>
      <c r="E57" s="2">
        <f ca="1">IF(ISNUMBER(SEARCH($B$3,Таблица1[[#This Row],[ТОВАР]])),MAX(Таблица1[[#Headers],[НОМЕР]]:OFFSET(Таблица1[[#This Row],[НОМЕР]],-1,0))+1,0)</f>
        <v>0</v>
      </c>
      <c r="F57" s="2" t="s">
        <v>110</v>
      </c>
      <c r="G57" s="2"/>
      <c r="H57" s="2" t="s">
        <v>109</v>
      </c>
      <c r="J57" t="str">
        <f ca="1">IFERROR(VLOOKUP(ROW(Таблица2[[#This Row],[ФИЛЬТР]])-ROW(Таблица2[[#Headers],[ФИЛЬТР]]),Таблица1[[НОМЕР]:[ТОВАР]],2,FALSE),"")</f>
        <v/>
      </c>
    </row>
    <row r="58" spans="2:10" ht="15.75" thickBot="1" x14ac:dyDescent="0.3">
      <c r="B58" s="8" t="str">
        <f t="shared" ca="1" si="0"/>
        <v/>
      </c>
      <c r="C58" s="9"/>
      <c r="D58" s="1"/>
      <c r="E58" s="2">
        <f ca="1">IF(ISNUMBER(SEARCH($B$3,Таблица1[[#This Row],[ТОВАР]])),MAX(Таблица1[[#Headers],[НОМЕР]]:OFFSET(Таблица1[[#This Row],[НОМЕР]],-1,0))+1,0)</f>
        <v>0</v>
      </c>
      <c r="F58" s="2" t="s">
        <v>112</v>
      </c>
      <c r="G58" s="2"/>
      <c r="H58" s="2" t="s">
        <v>111</v>
      </c>
      <c r="J58" t="str">
        <f ca="1">IFERROR(VLOOKUP(ROW(Таблица2[[#This Row],[ФИЛЬТР]])-ROW(Таблица2[[#Headers],[ФИЛЬТР]]),Таблица1[[НОМЕР]:[ТОВАР]],2,FALSE),"")</f>
        <v/>
      </c>
    </row>
    <row r="59" spans="2:10" ht="15.75" thickBot="1" x14ac:dyDescent="0.3">
      <c r="B59" s="8" t="str">
        <f t="shared" ca="1" si="0"/>
        <v/>
      </c>
      <c r="C59" s="9"/>
      <c r="D59" s="1"/>
      <c r="E59" s="2">
        <f ca="1">IF(ISNUMBER(SEARCH($B$3,Таблица1[[#This Row],[ТОВАР]])),MAX(Таблица1[[#Headers],[НОМЕР]]:OFFSET(Таблица1[[#This Row],[НОМЕР]],-1,0))+1,0)</f>
        <v>0</v>
      </c>
      <c r="F59" s="2" t="s">
        <v>114</v>
      </c>
      <c r="G59" s="2"/>
      <c r="H59" s="2" t="s">
        <v>113</v>
      </c>
      <c r="J59" t="str">
        <f ca="1">IFERROR(VLOOKUP(ROW(Таблица2[[#This Row],[ФИЛЬТР]])-ROW(Таблица2[[#Headers],[ФИЛЬТР]]),Таблица1[[НОМЕР]:[ТОВАР]],2,FALSE),"")</f>
        <v/>
      </c>
    </row>
    <row r="60" spans="2:10" ht="15.75" thickBot="1" x14ac:dyDescent="0.3">
      <c r="B60" s="8" t="str">
        <f t="shared" ca="1" si="0"/>
        <v/>
      </c>
      <c r="C60" s="9"/>
      <c r="D60" s="1"/>
      <c r="E60" s="2">
        <f ca="1">IF(ISNUMBER(SEARCH($B$3,Таблица1[[#This Row],[ТОВАР]])),MAX(Таблица1[[#Headers],[НОМЕР]]:OFFSET(Таблица1[[#This Row],[НОМЕР]],-1,0))+1,0)</f>
        <v>0</v>
      </c>
      <c r="F60" s="2" t="s">
        <v>116</v>
      </c>
      <c r="G60" s="2"/>
      <c r="H60" s="2" t="s">
        <v>115</v>
      </c>
      <c r="J60" t="str">
        <f ca="1">IFERROR(VLOOKUP(ROW(Таблица2[[#This Row],[ФИЛЬТР]])-ROW(Таблица2[[#Headers],[ФИЛЬТР]]),Таблица1[[НОМЕР]:[ТОВАР]],2,FALSE),"")</f>
        <v/>
      </c>
    </row>
    <row r="61" spans="2:10" ht="15.75" thickBot="1" x14ac:dyDescent="0.3">
      <c r="B61" s="8" t="str">
        <f t="shared" ca="1" si="0"/>
        <v/>
      </c>
      <c r="C61" s="9"/>
      <c r="D61" s="1"/>
      <c r="E61" s="2">
        <f ca="1">IF(ISNUMBER(SEARCH($B$3,Таблица1[[#This Row],[ТОВАР]])),MAX(Таблица1[[#Headers],[НОМЕР]]:OFFSET(Таблица1[[#This Row],[НОМЕР]],-1,0))+1,0)</f>
        <v>0</v>
      </c>
      <c r="F61" s="2" t="s">
        <v>118</v>
      </c>
      <c r="G61" s="2"/>
      <c r="H61" s="2" t="s">
        <v>117</v>
      </c>
      <c r="J61" t="str">
        <f ca="1">IFERROR(VLOOKUP(ROW(Таблица2[[#This Row],[ФИЛЬТР]])-ROW(Таблица2[[#Headers],[ФИЛЬТР]]),Таблица1[[НОМЕР]:[ТОВАР]],2,FALSE),"")</f>
        <v/>
      </c>
    </row>
    <row r="62" spans="2:10" ht="15.75" thickBot="1" x14ac:dyDescent="0.3">
      <c r="B62" s="8" t="str">
        <f t="shared" ca="1" si="0"/>
        <v/>
      </c>
      <c r="C62" s="9"/>
      <c r="D62" s="1"/>
      <c r="E62" s="2">
        <f ca="1">IF(ISNUMBER(SEARCH($B$3,Таблица1[[#This Row],[ТОВАР]])),MAX(Таблица1[[#Headers],[НОМЕР]]:OFFSET(Таблица1[[#This Row],[НОМЕР]],-1,0))+1,0)</f>
        <v>0</v>
      </c>
      <c r="F62" s="2" t="s">
        <v>120</v>
      </c>
      <c r="G62" s="2"/>
      <c r="H62" s="2" t="s">
        <v>119</v>
      </c>
      <c r="J62" t="str">
        <f ca="1">IFERROR(VLOOKUP(ROW(Таблица2[[#This Row],[ФИЛЬТР]])-ROW(Таблица2[[#Headers],[ФИЛЬТР]]),Таблица1[[НОМЕР]:[ТОВАР]],2,FALSE),"")</f>
        <v/>
      </c>
    </row>
    <row r="63" spans="2:10" ht="15.75" thickBot="1" x14ac:dyDescent="0.3">
      <c r="B63" s="8" t="str">
        <f t="shared" ca="1" si="0"/>
        <v/>
      </c>
      <c r="C63" s="9"/>
      <c r="D63" s="1"/>
      <c r="E63" s="2">
        <f ca="1">IF(ISNUMBER(SEARCH($B$3,Таблица1[[#This Row],[ТОВАР]])),MAX(Таблица1[[#Headers],[НОМЕР]]:OFFSET(Таблица1[[#This Row],[НОМЕР]],-1,0))+1,0)</f>
        <v>0</v>
      </c>
      <c r="F63" s="2" t="s">
        <v>122</v>
      </c>
      <c r="G63" s="2"/>
      <c r="H63" s="2" t="s">
        <v>121</v>
      </c>
      <c r="J63" t="str">
        <f ca="1">IFERROR(VLOOKUP(ROW(Таблица2[[#This Row],[ФИЛЬТР]])-ROW(Таблица2[[#Headers],[ФИЛЬТР]]),Таблица1[[НОМЕР]:[ТОВАР]],2,FALSE),"")</f>
        <v/>
      </c>
    </row>
    <row r="64" spans="2:10" ht="15.75" thickBot="1" x14ac:dyDescent="0.3">
      <c r="B64" s="8" t="str">
        <f t="shared" ca="1" si="0"/>
        <v/>
      </c>
      <c r="C64" s="9"/>
      <c r="D64" s="1"/>
      <c r="E64" s="2">
        <f ca="1">IF(ISNUMBER(SEARCH($B$3,Таблица1[[#This Row],[ТОВАР]])),MAX(Таблица1[[#Headers],[НОМЕР]]:OFFSET(Таблица1[[#This Row],[НОМЕР]],-1,0))+1,0)</f>
        <v>0</v>
      </c>
      <c r="F64" s="2" t="s">
        <v>124</v>
      </c>
      <c r="G64" s="2"/>
      <c r="H64" s="2" t="s">
        <v>123</v>
      </c>
      <c r="J64" t="str">
        <f ca="1">IFERROR(VLOOKUP(ROW(Таблица2[[#This Row],[ФИЛЬТР]])-ROW(Таблица2[[#Headers],[ФИЛЬТР]]),Таблица1[[НОМЕР]:[ТОВАР]],2,FALSE),"")</f>
        <v/>
      </c>
    </row>
    <row r="65" spans="2:10" ht="15.75" thickBot="1" x14ac:dyDescent="0.3">
      <c r="B65" s="8" t="str">
        <f t="shared" ca="1" si="0"/>
        <v/>
      </c>
      <c r="C65" s="9"/>
      <c r="D65" s="1"/>
      <c r="E65" s="2">
        <f ca="1">IF(ISNUMBER(SEARCH($B$3,Таблица1[[#This Row],[ТОВАР]])),MAX(Таблица1[[#Headers],[НОМЕР]]:OFFSET(Таблица1[[#This Row],[НОМЕР]],-1,0))+1,0)</f>
        <v>0</v>
      </c>
      <c r="F65" s="2" t="s">
        <v>126</v>
      </c>
      <c r="G65" s="2"/>
      <c r="H65" s="2" t="s">
        <v>125</v>
      </c>
      <c r="J65" t="str">
        <f ca="1">IFERROR(VLOOKUP(ROW(Таблица2[[#This Row],[ФИЛЬТР]])-ROW(Таблица2[[#Headers],[ФИЛЬТР]]),Таблица1[[НОМЕР]:[ТОВАР]],2,FALSE),"")</f>
        <v/>
      </c>
    </row>
    <row r="66" spans="2:10" ht="15.75" thickBot="1" x14ac:dyDescent="0.3">
      <c r="B66" s="8" t="str">
        <f t="shared" ca="1" si="0"/>
        <v/>
      </c>
      <c r="C66" s="9"/>
      <c r="D66" s="1"/>
      <c r="E66" s="2">
        <f ca="1">IF(ISNUMBER(SEARCH($B$3,Таблица1[[#This Row],[ТОВАР]])),MAX(Таблица1[[#Headers],[НОМЕР]]:OFFSET(Таблица1[[#This Row],[НОМЕР]],-1,0))+1,0)</f>
        <v>0</v>
      </c>
      <c r="F66" s="2" t="s">
        <v>128</v>
      </c>
      <c r="G66" s="2"/>
      <c r="H66" s="2" t="s">
        <v>127</v>
      </c>
      <c r="J66" t="str">
        <f ca="1">IFERROR(VLOOKUP(ROW(Таблица2[[#This Row],[ФИЛЬТР]])-ROW(Таблица2[[#Headers],[ФИЛЬТР]]),Таблица1[[НОМЕР]:[ТОВАР]],2,FALSE),"")</f>
        <v/>
      </c>
    </row>
    <row r="67" spans="2:10" ht="15.75" thickBot="1" x14ac:dyDescent="0.3">
      <c r="B67" s="8" t="str">
        <f t="shared" ca="1" si="0"/>
        <v/>
      </c>
      <c r="C67" s="9"/>
      <c r="D67" s="1"/>
      <c r="E67" s="2">
        <f ca="1">IF(ISNUMBER(SEARCH($B$3,Таблица1[[#This Row],[ТОВАР]])),MAX(Таблица1[[#Headers],[НОМЕР]]:OFFSET(Таблица1[[#This Row],[НОМЕР]],-1,0))+1,0)</f>
        <v>0</v>
      </c>
      <c r="F67" s="2" t="s">
        <v>130</v>
      </c>
      <c r="G67" s="2"/>
      <c r="H67" s="2" t="s">
        <v>129</v>
      </c>
      <c r="J67" t="str">
        <f ca="1">IFERROR(VLOOKUP(ROW(Таблица2[[#This Row],[ФИЛЬТР]])-ROW(Таблица2[[#Headers],[ФИЛЬТР]]),Таблица1[[НОМЕР]:[ТОВАР]],2,FALSE),"")</f>
        <v/>
      </c>
    </row>
    <row r="68" spans="2:10" ht="15.75" thickBot="1" x14ac:dyDescent="0.3">
      <c r="B68" s="8" t="str">
        <f t="shared" ca="1" si="0"/>
        <v/>
      </c>
      <c r="C68" s="9"/>
      <c r="D68" s="1"/>
      <c r="E68" s="2">
        <f ca="1">IF(ISNUMBER(SEARCH($B$3,Таблица1[[#This Row],[ТОВАР]])),MAX(Таблица1[[#Headers],[НОМЕР]]:OFFSET(Таблица1[[#This Row],[НОМЕР]],-1,0))+1,0)</f>
        <v>0</v>
      </c>
      <c r="F68" s="2" t="s">
        <v>132</v>
      </c>
      <c r="G68" s="2"/>
      <c r="H68" s="2" t="s">
        <v>131</v>
      </c>
      <c r="J68" t="str">
        <f ca="1">IFERROR(VLOOKUP(ROW(Таблица2[[#This Row],[ФИЛЬТР]])-ROW(Таблица2[[#Headers],[ФИЛЬТР]]),Таблица1[[НОМЕР]:[ТОВАР]],2,FALSE),"")</f>
        <v/>
      </c>
    </row>
    <row r="69" spans="2:10" ht="15.75" thickBot="1" x14ac:dyDescent="0.3">
      <c r="B69" s="8" t="str">
        <f t="shared" ca="1" si="0"/>
        <v/>
      </c>
      <c r="C69" s="9"/>
      <c r="D69" s="1"/>
      <c r="E69" s="2">
        <f ca="1">IF(ISNUMBER(SEARCH($B$3,Таблица1[[#This Row],[ТОВАР]])),MAX(Таблица1[[#Headers],[НОМЕР]]:OFFSET(Таблица1[[#This Row],[НОМЕР]],-1,0))+1,0)</f>
        <v>0</v>
      </c>
      <c r="F69" s="2" t="s">
        <v>134</v>
      </c>
      <c r="G69" s="2"/>
      <c r="H69" s="2" t="s">
        <v>133</v>
      </c>
      <c r="J69" t="str">
        <f ca="1">IFERROR(VLOOKUP(ROW(Таблица2[[#This Row],[ФИЛЬТР]])-ROW(Таблица2[[#Headers],[ФИЛЬТР]]),Таблица1[[НОМЕР]:[ТОВАР]],2,FALSE),"")</f>
        <v/>
      </c>
    </row>
    <row r="70" spans="2:10" ht="15.75" thickBot="1" x14ac:dyDescent="0.3">
      <c r="B70" s="8" t="str">
        <f t="shared" ca="1" si="0"/>
        <v/>
      </c>
      <c r="C70" s="9"/>
      <c r="D70" s="1"/>
      <c r="E70" s="2">
        <f ca="1">IF(ISNUMBER(SEARCH($B$3,Таблица1[[#This Row],[ТОВАР]])),MAX(Таблица1[[#Headers],[НОМЕР]]:OFFSET(Таблица1[[#This Row],[НОМЕР]],-1,0))+1,0)</f>
        <v>0</v>
      </c>
      <c r="F70" s="2" t="s">
        <v>136</v>
      </c>
      <c r="G70" s="2"/>
      <c r="H70" s="2" t="s">
        <v>135</v>
      </c>
      <c r="J70" t="str">
        <f ca="1">IFERROR(VLOOKUP(ROW(Таблица2[[#This Row],[ФИЛЬТР]])-ROW(Таблица2[[#Headers],[ФИЛЬТР]]),Таблица1[[НОМЕР]:[ТОВАР]],2,FALSE),"")</f>
        <v/>
      </c>
    </row>
    <row r="71" spans="2:10" ht="15.75" thickBot="1" x14ac:dyDescent="0.3">
      <c r="B71" s="8" t="str">
        <f t="shared" ca="1" si="0"/>
        <v/>
      </c>
      <c r="C71" s="9"/>
      <c r="D71" s="1"/>
      <c r="E71" s="2">
        <f ca="1">IF(ISNUMBER(SEARCH($B$3,Таблица1[[#This Row],[ТОВАР]])),MAX(Таблица1[[#Headers],[НОМЕР]]:OFFSET(Таблица1[[#This Row],[НОМЕР]],-1,0))+1,0)</f>
        <v>0</v>
      </c>
      <c r="F71" s="2" t="s">
        <v>138</v>
      </c>
      <c r="G71" s="2"/>
      <c r="H71" s="2" t="s">
        <v>137</v>
      </c>
      <c r="J71" t="str">
        <f ca="1">IFERROR(VLOOKUP(ROW(Таблица2[[#This Row],[ФИЛЬТР]])-ROW(Таблица2[[#Headers],[ФИЛЬТР]]),Таблица1[[НОМЕР]:[ТОВАР]],2,FALSE),"")</f>
        <v/>
      </c>
    </row>
    <row r="72" spans="2:10" ht="15.75" thickBot="1" x14ac:dyDescent="0.3">
      <c r="B72" s="8" t="str">
        <f t="shared" ca="1" si="0"/>
        <v/>
      </c>
      <c r="C72" s="9"/>
      <c r="D72" s="1"/>
      <c r="E72" s="2">
        <f ca="1">IF(ISNUMBER(SEARCH($B$3,Таблица1[[#This Row],[ТОВАР]])),MAX(Таблица1[[#Headers],[НОМЕР]]:OFFSET(Таблица1[[#This Row],[НОМЕР]],-1,0))+1,0)</f>
        <v>0</v>
      </c>
      <c r="F72" s="2" t="s">
        <v>140</v>
      </c>
      <c r="G72" s="2"/>
      <c r="H72" s="2" t="s">
        <v>139</v>
      </c>
      <c r="J72" t="str">
        <f ca="1">IFERROR(VLOOKUP(ROW(Таблица2[[#This Row],[ФИЛЬТР]])-ROW(Таблица2[[#Headers],[ФИЛЬТР]]),Таблица1[[НОМЕР]:[ТОВАР]],2,FALSE),"")</f>
        <v/>
      </c>
    </row>
    <row r="73" spans="2:10" ht="15.75" thickBot="1" x14ac:dyDescent="0.3">
      <c r="B73" s="8" t="str">
        <f t="shared" ref="B73:B136" ca="1" si="1">J69</f>
        <v/>
      </c>
      <c r="C73" s="9"/>
      <c r="D73" s="1"/>
      <c r="E73" s="2">
        <f ca="1">IF(ISNUMBER(SEARCH($B$3,Таблица1[[#This Row],[ТОВАР]])),MAX(Таблица1[[#Headers],[НОМЕР]]:OFFSET(Таблица1[[#This Row],[НОМЕР]],-1,0))+1,0)</f>
        <v>0</v>
      </c>
      <c r="F73" s="2" t="s">
        <v>142</v>
      </c>
      <c r="G73" s="2"/>
      <c r="H73" s="2" t="s">
        <v>141</v>
      </c>
      <c r="J73" t="str">
        <f ca="1">IFERROR(VLOOKUP(ROW(Таблица2[[#This Row],[ФИЛЬТР]])-ROW(Таблица2[[#Headers],[ФИЛЬТР]]),Таблица1[[НОМЕР]:[ТОВАР]],2,FALSE),"")</f>
        <v/>
      </c>
    </row>
    <row r="74" spans="2:10" ht="15.75" thickBot="1" x14ac:dyDescent="0.3">
      <c r="B74" s="8" t="str">
        <f t="shared" ca="1" si="1"/>
        <v/>
      </c>
      <c r="C74" s="9"/>
      <c r="D74" s="1"/>
      <c r="E74" s="2">
        <f ca="1">IF(ISNUMBER(SEARCH($B$3,Таблица1[[#This Row],[ТОВАР]])),MAX(Таблица1[[#Headers],[НОМЕР]]:OFFSET(Таблица1[[#This Row],[НОМЕР]],-1,0))+1,0)</f>
        <v>0</v>
      </c>
      <c r="F74" s="2" t="s">
        <v>144</v>
      </c>
      <c r="G74" s="2"/>
      <c r="H74" s="2" t="s">
        <v>143</v>
      </c>
      <c r="J74" t="str">
        <f ca="1">IFERROR(VLOOKUP(ROW(Таблица2[[#This Row],[ФИЛЬТР]])-ROW(Таблица2[[#Headers],[ФИЛЬТР]]),Таблица1[[НОМЕР]:[ТОВАР]],2,FALSE),"")</f>
        <v/>
      </c>
    </row>
    <row r="75" spans="2:10" ht="15.75" thickBot="1" x14ac:dyDescent="0.3">
      <c r="B75" s="8" t="str">
        <f t="shared" ca="1" si="1"/>
        <v/>
      </c>
      <c r="C75" s="9"/>
      <c r="D75" s="1"/>
      <c r="E75" s="2">
        <f ca="1">IF(ISNUMBER(SEARCH($B$3,Таблица1[[#This Row],[ТОВАР]])),MAX(Таблица1[[#Headers],[НОМЕР]]:OFFSET(Таблица1[[#This Row],[НОМЕР]],-1,0))+1,0)</f>
        <v>0</v>
      </c>
      <c r="F75" s="2" t="s">
        <v>146</v>
      </c>
      <c r="G75" s="2"/>
      <c r="H75" s="2" t="s">
        <v>145</v>
      </c>
      <c r="J75" t="str">
        <f ca="1">IFERROR(VLOOKUP(ROW(Таблица2[[#This Row],[ФИЛЬТР]])-ROW(Таблица2[[#Headers],[ФИЛЬТР]]),Таблица1[[НОМЕР]:[ТОВАР]],2,FALSE),"")</f>
        <v/>
      </c>
    </row>
    <row r="76" spans="2:10" ht="15.75" thickBot="1" x14ac:dyDescent="0.3">
      <c r="B76" s="8" t="str">
        <f t="shared" ca="1" si="1"/>
        <v/>
      </c>
      <c r="C76" s="9"/>
      <c r="D76" s="1"/>
      <c r="E76" s="2">
        <f ca="1">IF(ISNUMBER(SEARCH($B$3,Таблица1[[#This Row],[ТОВАР]])),MAX(Таблица1[[#Headers],[НОМЕР]]:OFFSET(Таблица1[[#This Row],[НОМЕР]],-1,0))+1,0)</f>
        <v>0</v>
      </c>
      <c r="F76" s="2" t="s">
        <v>148</v>
      </c>
      <c r="G76" s="2"/>
      <c r="H76" s="2" t="s">
        <v>147</v>
      </c>
      <c r="J76" t="str">
        <f ca="1">IFERROR(VLOOKUP(ROW(Таблица2[[#This Row],[ФИЛЬТР]])-ROW(Таблица2[[#Headers],[ФИЛЬТР]]),Таблица1[[НОМЕР]:[ТОВАР]],2,FALSE),"")</f>
        <v/>
      </c>
    </row>
    <row r="77" spans="2:10" ht="15.75" thickBot="1" x14ac:dyDescent="0.3">
      <c r="B77" s="8" t="str">
        <f t="shared" ca="1" si="1"/>
        <v/>
      </c>
      <c r="C77" s="9"/>
      <c r="D77" s="1"/>
      <c r="E77" s="2">
        <f ca="1">IF(ISNUMBER(SEARCH($B$3,Таблица1[[#This Row],[ТОВАР]])),MAX(Таблица1[[#Headers],[НОМЕР]]:OFFSET(Таблица1[[#This Row],[НОМЕР]],-1,0))+1,0)</f>
        <v>0</v>
      </c>
      <c r="F77" s="2" t="s">
        <v>150</v>
      </c>
      <c r="G77" s="2"/>
      <c r="H77" s="2" t="s">
        <v>149</v>
      </c>
      <c r="J77" t="str">
        <f ca="1">IFERROR(VLOOKUP(ROW(Таблица2[[#This Row],[ФИЛЬТР]])-ROW(Таблица2[[#Headers],[ФИЛЬТР]]),Таблица1[[НОМЕР]:[ТОВАР]],2,FALSE),"")</f>
        <v/>
      </c>
    </row>
    <row r="78" spans="2:10" ht="15.75" thickBot="1" x14ac:dyDescent="0.3">
      <c r="B78" s="8" t="str">
        <f t="shared" ca="1" si="1"/>
        <v/>
      </c>
      <c r="C78" s="9"/>
      <c r="D78" s="1"/>
      <c r="E78" s="2">
        <f ca="1">IF(ISNUMBER(SEARCH($B$3,Таблица1[[#This Row],[ТОВАР]])),MAX(Таблица1[[#Headers],[НОМЕР]]:OFFSET(Таблица1[[#This Row],[НОМЕР]],-1,0))+1,0)</f>
        <v>0</v>
      </c>
      <c r="F78" s="2" t="s">
        <v>152</v>
      </c>
      <c r="G78" s="2"/>
      <c r="H78" s="2" t="s">
        <v>151</v>
      </c>
      <c r="J78" t="str">
        <f ca="1">IFERROR(VLOOKUP(ROW(Таблица2[[#This Row],[ФИЛЬТР]])-ROW(Таблица2[[#Headers],[ФИЛЬТР]]),Таблица1[[НОМЕР]:[ТОВАР]],2,FALSE),"")</f>
        <v/>
      </c>
    </row>
    <row r="79" spans="2:10" ht="15.75" thickBot="1" x14ac:dyDescent="0.3">
      <c r="B79" s="8" t="str">
        <f t="shared" ca="1" si="1"/>
        <v/>
      </c>
      <c r="C79" s="9"/>
      <c r="D79" s="1"/>
      <c r="E79" s="2">
        <f ca="1">IF(ISNUMBER(SEARCH($B$3,Таблица1[[#This Row],[ТОВАР]])),MAX(Таблица1[[#Headers],[НОМЕР]]:OFFSET(Таблица1[[#This Row],[НОМЕР]],-1,0))+1,0)</f>
        <v>0</v>
      </c>
      <c r="F79" s="2" t="s">
        <v>154</v>
      </c>
      <c r="G79" s="2"/>
      <c r="H79" s="2" t="s">
        <v>153</v>
      </c>
      <c r="J79" t="str">
        <f ca="1">IFERROR(VLOOKUP(ROW(Таблица2[[#This Row],[ФИЛЬТР]])-ROW(Таблица2[[#Headers],[ФИЛЬТР]]),Таблица1[[НОМЕР]:[ТОВАР]],2,FALSE),"")</f>
        <v/>
      </c>
    </row>
    <row r="80" spans="2:10" ht="15.75" thickBot="1" x14ac:dyDescent="0.3">
      <c r="B80" s="8" t="str">
        <f t="shared" ca="1" si="1"/>
        <v/>
      </c>
      <c r="C80" s="9"/>
      <c r="D80" s="1"/>
      <c r="E80" s="2">
        <f ca="1">IF(ISNUMBER(SEARCH($B$3,Таблица1[[#This Row],[ТОВАР]])),MAX(Таблица1[[#Headers],[НОМЕР]]:OFFSET(Таблица1[[#This Row],[НОМЕР]],-1,0))+1,0)</f>
        <v>0</v>
      </c>
      <c r="F80" s="2" t="s">
        <v>156</v>
      </c>
      <c r="G80" s="2"/>
      <c r="H80" s="2" t="s">
        <v>155</v>
      </c>
      <c r="J80" t="str">
        <f ca="1">IFERROR(VLOOKUP(ROW(Таблица2[[#This Row],[ФИЛЬТР]])-ROW(Таблица2[[#Headers],[ФИЛЬТР]]),Таблица1[[НОМЕР]:[ТОВАР]],2,FALSE),"")</f>
        <v/>
      </c>
    </row>
    <row r="81" spans="2:10" ht="15.75" thickBot="1" x14ac:dyDescent="0.3">
      <c r="B81" s="8" t="str">
        <f t="shared" ca="1" si="1"/>
        <v/>
      </c>
      <c r="C81" s="9"/>
      <c r="D81" s="1"/>
      <c r="E81" s="2">
        <f ca="1">IF(ISNUMBER(SEARCH($B$3,Таблица1[[#This Row],[ТОВАР]])),MAX(Таблица1[[#Headers],[НОМЕР]]:OFFSET(Таблица1[[#This Row],[НОМЕР]],-1,0))+1,0)</f>
        <v>0</v>
      </c>
      <c r="F81" s="2" t="s">
        <v>158</v>
      </c>
      <c r="G81" s="2"/>
      <c r="H81" s="2" t="s">
        <v>157</v>
      </c>
      <c r="J81" t="str">
        <f ca="1">IFERROR(VLOOKUP(ROW(Таблица2[[#This Row],[ФИЛЬТР]])-ROW(Таблица2[[#Headers],[ФИЛЬТР]]),Таблица1[[НОМЕР]:[ТОВАР]],2,FALSE),"")</f>
        <v/>
      </c>
    </row>
    <row r="82" spans="2:10" ht="15.75" thickBot="1" x14ac:dyDescent="0.3">
      <c r="B82" s="8" t="str">
        <f t="shared" ca="1" si="1"/>
        <v/>
      </c>
      <c r="C82" s="9"/>
      <c r="D82" s="1"/>
      <c r="E82" s="2">
        <f ca="1">IF(ISNUMBER(SEARCH($B$3,Таблица1[[#This Row],[ТОВАР]])),MAX(Таблица1[[#Headers],[НОМЕР]]:OFFSET(Таблица1[[#This Row],[НОМЕР]],-1,0))+1,0)</f>
        <v>0</v>
      </c>
      <c r="F82" s="2" t="s">
        <v>160</v>
      </c>
      <c r="G82" s="2"/>
      <c r="H82" s="2" t="s">
        <v>159</v>
      </c>
      <c r="J82" t="str">
        <f ca="1">IFERROR(VLOOKUP(ROW(Таблица2[[#This Row],[ФИЛЬТР]])-ROW(Таблица2[[#Headers],[ФИЛЬТР]]),Таблица1[[НОМЕР]:[ТОВАР]],2,FALSE),"")</f>
        <v/>
      </c>
    </row>
    <row r="83" spans="2:10" ht="15.75" thickBot="1" x14ac:dyDescent="0.3">
      <c r="B83" s="8" t="str">
        <f t="shared" ca="1" si="1"/>
        <v/>
      </c>
      <c r="C83" s="9"/>
      <c r="D83" s="1"/>
      <c r="E83" s="2">
        <f ca="1">IF(ISNUMBER(SEARCH($B$3,Таблица1[[#This Row],[ТОВАР]])),MAX(Таблица1[[#Headers],[НОМЕР]]:OFFSET(Таблица1[[#This Row],[НОМЕР]],-1,0))+1,0)</f>
        <v>0</v>
      </c>
      <c r="F83" s="2" t="s">
        <v>162</v>
      </c>
      <c r="G83" s="2"/>
      <c r="H83" s="2" t="s">
        <v>161</v>
      </c>
      <c r="J83" t="str">
        <f ca="1">IFERROR(VLOOKUP(ROW(Таблица2[[#This Row],[ФИЛЬТР]])-ROW(Таблица2[[#Headers],[ФИЛЬТР]]),Таблица1[[НОМЕР]:[ТОВАР]],2,FALSE),"")</f>
        <v/>
      </c>
    </row>
    <row r="84" spans="2:10" ht="15.75" thickBot="1" x14ac:dyDescent="0.3">
      <c r="B84" s="8" t="str">
        <f t="shared" ca="1" si="1"/>
        <v/>
      </c>
      <c r="C84" s="9"/>
      <c r="D84" s="1"/>
      <c r="E84" s="2">
        <f ca="1">IF(ISNUMBER(SEARCH($B$3,Таблица1[[#This Row],[ТОВАР]])),MAX(Таблица1[[#Headers],[НОМЕР]]:OFFSET(Таблица1[[#This Row],[НОМЕР]],-1,0))+1,0)</f>
        <v>0</v>
      </c>
      <c r="F84" s="2" t="s">
        <v>164</v>
      </c>
      <c r="G84" s="2"/>
      <c r="H84" s="2" t="s">
        <v>163</v>
      </c>
      <c r="J84" t="str">
        <f ca="1">IFERROR(VLOOKUP(ROW(Таблица2[[#This Row],[ФИЛЬТР]])-ROW(Таблица2[[#Headers],[ФИЛЬТР]]),Таблица1[[НОМЕР]:[ТОВАР]],2,FALSE),"")</f>
        <v/>
      </c>
    </row>
    <row r="85" spans="2:10" ht="15.75" thickBot="1" x14ac:dyDescent="0.3">
      <c r="B85" s="8" t="str">
        <f t="shared" ca="1" si="1"/>
        <v/>
      </c>
      <c r="C85" s="9"/>
      <c r="D85" s="1"/>
      <c r="E85" s="2">
        <f ca="1">IF(ISNUMBER(SEARCH($B$3,Таблица1[[#This Row],[ТОВАР]])),MAX(Таблица1[[#Headers],[НОМЕР]]:OFFSET(Таблица1[[#This Row],[НОМЕР]],-1,0))+1,0)</f>
        <v>0</v>
      </c>
      <c r="F85" s="2" t="s">
        <v>166</v>
      </c>
      <c r="G85" s="2"/>
      <c r="H85" s="2" t="s">
        <v>165</v>
      </c>
      <c r="J85" t="str">
        <f ca="1">IFERROR(VLOOKUP(ROW(Таблица2[[#This Row],[ФИЛЬТР]])-ROW(Таблица2[[#Headers],[ФИЛЬТР]]),Таблица1[[НОМЕР]:[ТОВАР]],2,FALSE),"")</f>
        <v/>
      </c>
    </row>
    <row r="86" spans="2:10" ht="15.75" thickBot="1" x14ac:dyDescent="0.3">
      <c r="B86" s="8" t="str">
        <f t="shared" ca="1" si="1"/>
        <v/>
      </c>
      <c r="C86" s="9"/>
      <c r="D86" s="1"/>
      <c r="E86" s="2">
        <f ca="1">IF(ISNUMBER(SEARCH($B$3,Таблица1[[#This Row],[ТОВАР]])),MAX(Таблица1[[#Headers],[НОМЕР]]:OFFSET(Таблица1[[#This Row],[НОМЕР]],-1,0))+1,0)</f>
        <v>0</v>
      </c>
      <c r="F86" s="2" t="s">
        <v>168</v>
      </c>
      <c r="G86" s="2"/>
      <c r="H86" s="2" t="s">
        <v>167</v>
      </c>
      <c r="J86" t="str">
        <f ca="1">IFERROR(VLOOKUP(ROW(Таблица2[[#This Row],[ФИЛЬТР]])-ROW(Таблица2[[#Headers],[ФИЛЬТР]]),Таблица1[[НОМЕР]:[ТОВАР]],2,FALSE),"")</f>
        <v/>
      </c>
    </row>
    <row r="87" spans="2:10" ht="15.75" thickBot="1" x14ac:dyDescent="0.3">
      <c r="B87" s="8" t="str">
        <f t="shared" ca="1" si="1"/>
        <v/>
      </c>
      <c r="C87" s="9"/>
      <c r="D87" s="1"/>
      <c r="E87" s="2">
        <f ca="1">IF(ISNUMBER(SEARCH($B$3,Таблица1[[#This Row],[ТОВАР]])),MAX(Таблица1[[#Headers],[НОМЕР]]:OFFSET(Таблица1[[#This Row],[НОМЕР]],-1,0))+1,0)</f>
        <v>0</v>
      </c>
      <c r="F87" s="2" t="s">
        <v>170</v>
      </c>
      <c r="G87" s="2"/>
      <c r="H87" s="2" t="s">
        <v>169</v>
      </c>
      <c r="J87" t="str">
        <f ca="1">IFERROR(VLOOKUP(ROW(Таблица2[[#This Row],[ФИЛЬТР]])-ROW(Таблица2[[#Headers],[ФИЛЬТР]]),Таблица1[[НОМЕР]:[ТОВАР]],2,FALSE),"")</f>
        <v/>
      </c>
    </row>
    <row r="88" spans="2:10" ht="15.75" thickBot="1" x14ac:dyDescent="0.3">
      <c r="B88" s="8" t="str">
        <f t="shared" ca="1" si="1"/>
        <v/>
      </c>
      <c r="C88" s="9"/>
      <c r="D88" s="1"/>
      <c r="E88" s="2">
        <f ca="1">IF(ISNUMBER(SEARCH($B$3,Таблица1[[#This Row],[ТОВАР]])),MAX(Таблица1[[#Headers],[НОМЕР]]:OFFSET(Таблица1[[#This Row],[НОМЕР]],-1,0))+1,0)</f>
        <v>0</v>
      </c>
      <c r="F88" s="2" t="s">
        <v>172</v>
      </c>
      <c r="G88" s="2"/>
      <c r="H88" s="2" t="s">
        <v>171</v>
      </c>
      <c r="J88" t="str">
        <f ca="1">IFERROR(VLOOKUP(ROW(Таблица2[[#This Row],[ФИЛЬТР]])-ROW(Таблица2[[#Headers],[ФИЛЬТР]]),Таблица1[[НОМЕР]:[ТОВАР]],2,FALSE),"")</f>
        <v/>
      </c>
    </row>
    <row r="89" spans="2:10" ht="15.75" thickBot="1" x14ac:dyDescent="0.3">
      <c r="B89" s="8" t="str">
        <f t="shared" ca="1" si="1"/>
        <v/>
      </c>
      <c r="C89" s="9"/>
      <c r="D89" s="1"/>
      <c r="E89" s="2">
        <f ca="1">IF(ISNUMBER(SEARCH($B$3,Таблица1[[#This Row],[ТОВАР]])),MAX(Таблица1[[#Headers],[НОМЕР]]:OFFSET(Таблица1[[#This Row],[НОМЕР]],-1,0))+1,0)</f>
        <v>0</v>
      </c>
      <c r="F89" s="2" t="s">
        <v>174</v>
      </c>
      <c r="G89" s="2"/>
      <c r="H89" s="2" t="s">
        <v>173</v>
      </c>
      <c r="J89" t="str">
        <f ca="1">IFERROR(VLOOKUP(ROW(Таблица2[[#This Row],[ФИЛЬТР]])-ROW(Таблица2[[#Headers],[ФИЛЬТР]]),Таблица1[[НОМЕР]:[ТОВАР]],2,FALSE),"")</f>
        <v/>
      </c>
    </row>
    <row r="90" spans="2:10" ht="15.75" thickBot="1" x14ac:dyDescent="0.3">
      <c r="B90" s="8" t="str">
        <f t="shared" ca="1" si="1"/>
        <v/>
      </c>
      <c r="C90" s="9"/>
      <c r="D90" s="1"/>
      <c r="E90" s="2">
        <f ca="1">IF(ISNUMBER(SEARCH($B$3,Таблица1[[#This Row],[ТОВАР]])),MAX(Таблица1[[#Headers],[НОМЕР]]:OFFSET(Таблица1[[#This Row],[НОМЕР]],-1,0))+1,0)</f>
        <v>0</v>
      </c>
      <c r="F90" s="2" t="s">
        <v>176</v>
      </c>
      <c r="G90" s="2"/>
      <c r="H90" s="2" t="s">
        <v>175</v>
      </c>
      <c r="J90" t="str">
        <f ca="1">IFERROR(VLOOKUP(ROW(Таблица2[[#This Row],[ФИЛЬТР]])-ROW(Таблица2[[#Headers],[ФИЛЬТР]]),Таблица1[[НОМЕР]:[ТОВАР]],2,FALSE),"")</f>
        <v/>
      </c>
    </row>
    <row r="91" spans="2:10" ht="15.75" thickBot="1" x14ac:dyDescent="0.3">
      <c r="B91" s="8" t="str">
        <f t="shared" ca="1" si="1"/>
        <v/>
      </c>
      <c r="C91" s="9"/>
      <c r="D91" s="1"/>
      <c r="E91" s="2">
        <f ca="1">IF(ISNUMBER(SEARCH($B$3,Таблица1[[#This Row],[ТОВАР]])),MAX(Таблица1[[#Headers],[НОМЕР]]:OFFSET(Таблица1[[#This Row],[НОМЕР]],-1,0))+1,0)</f>
        <v>0</v>
      </c>
      <c r="F91" s="2" t="s">
        <v>178</v>
      </c>
      <c r="G91" s="2"/>
      <c r="H91" s="2" t="s">
        <v>177</v>
      </c>
      <c r="J91" t="str">
        <f ca="1">IFERROR(VLOOKUP(ROW(Таблица2[[#This Row],[ФИЛЬТР]])-ROW(Таблица2[[#Headers],[ФИЛЬТР]]),Таблица1[[НОМЕР]:[ТОВАР]],2,FALSE),"")</f>
        <v/>
      </c>
    </row>
    <row r="92" spans="2:10" ht="15.75" thickBot="1" x14ac:dyDescent="0.3">
      <c r="B92" s="8" t="str">
        <f t="shared" ca="1" si="1"/>
        <v/>
      </c>
      <c r="C92" s="9"/>
      <c r="D92" s="1"/>
      <c r="E92" s="2">
        <f ca="1">IF(ISNUMBER(SEARCH($B$3,Таблица1[[#This Row],[ТОВАР]])),MAX(Таблица1[[#Headers],[НОМЕР]]:OFFSET(Таблица1[[#This Row],[НОМЕР]],-1,0))+1,0)</f>
        <v>0</v>
      </c>
      <c r="F92" s="2" t="s">
        <v>180</v>
      </c>
      <c r="G92" s="2"/>
      <c r="H92" s="2" t="s">
        <v>179</v>
      </c>
      <c r="J92" t="str">
        <f ca="1">IFERROR(VLOOKUP(ROW(Таблица2[[#This Row],[ФИЛЬТР]])-ROW(Таблица2[[#Headers],[ФИЛЬТР]]),Таблица1[[НОМЕР]:[ТОВАР]],2,FALSE),"")</f>
        <v/>
      </c>
    </row>
    <row r="93" spans="2:10" ht="15.75" thickBot="1" x14ac:dyDescent="0.3">
      <c r="B93" s="8" t="str">
        <f t="shared" ca="1" si="1"/>
        <v/>
      </c>
      <c r="C93" s="9"/>
      <c r="D93" s="1"/>
      <c r="E93" s="2">
        <f ca="1">IF(ISNUMBER(SEARCH($B$3,Таблица1[[#This Row],[ТОВАР]])),MAX(Таблица1[[#Headers],[НОМЕР]]:OFFSET(Таблица1[[#This Row],[НОМЕР]],-1,0))+1,0)</f>
        <v>0</v>
      </c>
      <c r="F93" s="2" t="s">
        <v>182</v>
      </c>
      <c r="G93" s="2"/>
      <c r="H93" s="2" t="s">
        <v>181</v>
      </c>
      <c r="J93" t="str">
        <f ca="1">IFERROR(VLOOKUP(ROW(Таблица2[[#This Row],[ФИЛЬТР]])-ROW(Таблица2[[#Headers],[ФИЛЬТР]]),Таблица1[[НОМЕР]:[ТОВАР]],2,FALSE),"")</f>
        <v/>
      </c>
    </row>
    <row r="94" spans="2:10" ht="15.75" thickBot="1" x14ac:dyDescent="0.3">
      <c r="B94" s="8" t="str">
        <f t="shared" ca="1" si="1"/>
        <v/>
      </c>
      <c r="C94" s="9"/>
      <c r="D94" s="1"/>
      <c r="E94" s="2">
        <f ca="1">IF(ISNUMBER(SEARCH($B$3,Таблица1[[#This Row],[ТОВАР]])),MAX(Таблица1[[#Headers],[НОМЕР]]:OFFSET(Таблица1[[#This Row],[НОМЕР]],-1,0))+1,0)</f>
        <v>0</v>
      </c>
      <c r="F94" s="2" t="s">
        <v>184</v>
      </c>
      <c r="G94" s="2"/>
      <c r="H94" s="2" t="s">
        <v>183</v>
      </c>
      <c r="J94" t="str">
        <f ca="1">IFERROR(VLOOKUP(ROW(Таблица2[[#This Row],[ФИЛЬТР]])-ROW(Таблица2[[#Headers],[ФИЛЬТР]]),Таблица1[[НОМЕР]:[ТОВАР]],2,FALSE),"")</f>
        <v/>
      </c>
    </row>
    <row r="95" spans="2:10" ht="15.75" thickBot="1" x14ac:dyDescent="0.3">
      <c r="B95" s="8" t="str">
        <f t="shared" ca="1" si="1"/>
        <v/>
      </c>
      <c r="C95" s="9"/>
      <c r="D95" s="1"/>
      <c r="E95" s="2">
        <f ca="1">IF(ISNUMBER(SEARCH($B$3,Таблица1[[#This Row],[ТОВАР]])),MAX(Таблица1[[#Headers],[НОМЕР]]:OFFSET(Таблица1[[#This Row],[НОМЕР]],-1,0))+1,0)</f>
        <v>0</v>
      </c>
      <c r="F95" s="2" t="s">
        <v>186</v>
      </c>
      <c r="G95" s="2"/>
      <c r="H95" s="2" t="s">
        <v>185</v>
      </c>
      <c r="J95" t="str">
        <f ca="1">IFERROR(VLOOKUP(ROW(Таблица2[[#This Row],[ФИЛЬТР]])-ROW(Таблица2[[#Headers],[ФИЛЬТР]]),Таблица1[[НОМЕР]:[ТОВАР]],2,FALSE),"")</f>
        <v/>
      </c>
    </row>
    <row r="96" spans="2:10" ht="15.75" thickBot="1" x14ac:dyDescent="0.3">
      <c r="B96" s="8" t="str">
        <f t="shared" ca="1" si="1"/>
        <v/>
      </c>
      <c r="C96" s="9"/>
      <c r="D96" s="1"/>
      <c r="E96" s="2">
        <f ca="1">IF(ISNUMBER(SEARCH($B$3,Таблица1[[#This Row],[ТОВАР]])),MAX(Таблица1[[#Headers],[НОМЕР]]:OFFSET(Таблица1[[#This Row],[НОМЕР]],-1,0))+1,0)</f>
        <v>0</v>
      </c>
      <c r="F96" s="2" t="s">
        <v>188</v>
      </c>
      <c r="G96" s="2"/>
      <c r="H96" s="2" t="s">
        <v>187</v>
      </c>
      <c r="J96" t="str">
        <f ca="1">IFERROR(VLOOKUP(ROW(Таблица2[[#This Row],[ФИЛЬТР]])-ROW(Таблица2[[#Headers],[ФИЛЬТР]]),Таблица1[[НОМЕР]:[ТОВАР]],2,FALSE),"")</f>
        <v/>
      </c>
    </row>
    <row r="97" spans="2:10" ht="15.75" thickBot="1" x14ac:dyDescent="0.3">
      <c r="B97" s="8" t="str">
        <f t="shared" ca="1" si="1"/>
        <v/>
      </c>
      <c r="C97" s="9"/>
      <c r="D97" s="1"/>
      <c r="E97" s="2">
        <f ca="1">IF(ISNUMBER(SEARCH($B$3,Таблица1[[#This Row],[ТОВАР]])),MAX(Таблица1[[#Headers],[НОМЕР]]:OFFSET(Таблица1[[#This Row],[НОМЕР]],-1,0))+1,0)</f>
        <v>0</v>
      </c>
      <c r="F97" s="2" t="s">
        <v>190</v>
      </c>
      <c r="G97" s="2"/>
      <c r="H97" s="2" t="s">
        <v>189</v>
      </c>
      <c r="J97" t="str">
        <f ca="1">IFERROR(VLOOKUP(ROW(Таблица2[[#This Row],[ФИЛЬТР]])-ROW(Таблица2[[#Headers],[ФИЛЬТР]]),Таблица1[[НОМЕР]:[ТОВАР]],2,FALSE),"")</f>
        <v/>
      </c>
    </row>
    <row r="98" spans="2:10" ht="15.75" thickBot="1" x14ac:dyDescent="0.3">
      <c r="B98" s="8" t="str">
        <f t="shared" ca="1" si="1"/>
        <v/>
      </c>
      <c r="C98" s="9"/>
      <c r="D98" s="1"/>
      <c r="E98" s="2">
        <f ca="1">IF(ISNUMBER(SEARCH($B$3,Таблица1[[#This Row],[ТОВАР]])),MAX(Таблица1[[#Headers],[НОМЕР]]:OFFSET(Таблица1[[#This Row],[НОМЕР]],-1,0))+1,0)</f>
        <v>0</v>
      </c>
      <c r="F98" s="2" t="s">
        <v>192</v>
      </c>
      <c r="G98" s="2"/>
      <c r="H98" s="2" t="s">
        <v>191</v>
      </c>
      <c r="J98" t="str">
        <f ca="1">IFERROR(VLOOKUP(ROW(Таблица2[[#This Row],[ФИЛЬТР]])-ROW(Таблица2[[#Headers],[ФИЛЬТР]]),Таблица1[[НОМЕР]:[ТОВАР]],2,FALSE),"")</f>
        <v/>
      </c>
    </row>
    <row r="99" spans="2:10" ht="15.75" thickBot="1" x14ac:dyDescent="0.3">
      <c r="B99" s="8" t="str">
        <f t="shared" ca="1" si="1"/>
        <v/>
      </c>
      <c r="C99" s="9"/>
      <c r="D99" s="1"/>
      <c r="E99" s="2">
        <f ca="1">IF(ISNUMBER(SEARCH($B$3,Таблица1[[#This Row],[ТОВАР]])),MAX(Таблица1[[#Headers],[НОМЕР]]:OFFSET(Таблица1[[#This Row],[НОМЕР]],-1,0))+1,0)</f>
        <v>0</v>
      </c>
      <c r="F99" s="2" t="s">
        <v>194</v>
      </c>
      <c r="G99" s="2"/>
      <c r="H99" s="2" t="s">
        <v>193</v>
      </c>
      <c r="J99" t="str">
        <f ca="1">IFERROR(VLOOKUP(ROW(Таблица2[[#This Row],[ФИЛЬТР]])-ROW(Таблица2[[#Headers],[ФИЛЬТР]]),Таблица1[[НОМЕР]:[ТОВАР]],2,FALSE),"")</f>
        <v/>
      </c>
    </row>
    <row r="100" spans="2:10" ht="15.75" thickBot="1" x14ac:dyDescent="0.3">
      <c r="B100" s="8" t="str">
        <f t="shared" ca="1" si="1"/>
        <v/>
      </c>
      <c r="C100" s="9"/>
      <c r="D100" s="1"/>
      <c r="E100" s="2">
        <f ca="1">IF(ISNUMBER(SEARCH($B$3,Таблица1[[#This Row],[ТОВАР]])),MAX(Таблица1[[#Headers],[НОМЕР]]:OFFSET(Таблица1[[#This Row],[НОМЕР]],-1,0))+1,0)</f>
        <v>0</v>
      </c>
      <c r="F100" s="2" t="s">
        <v>196</v>
      </c>
      <c r="G100" s="2"/>
      <c r="H100" s="2" t="s">
        <v>195</v>
      </c>
      <c r="J100" t="str">
        <f ca="1">IFERROR(VLOOKUP(ROW(Таблица2[[#This Row],[ФИЛЬТР]])-ROW(Таблица2[[#Headers],[ФИЛЬТР]]),Таблица1[[НОМЕР]:[ТОВАР]],2,FALSE),"")</f>
        <v/>
      </c>
    </row>
    <row r="101" spans="2:10" ht="15.75" thickBot="1" x14ac:dyDescent="0.3">
      <c r="B101" s="8" t="str">
        <f t="shared" ca="1" si="1"/>
        <v/>
      </c>
      <c r="C101" s="9"/>
      <c r="D101" s="1"/>
      <c r="E101" s="2">
        <f ca="1">IF(ISNUMBER(SEARCH($B$3,Таблица1[[#This Row],[ТОВАР]])),MAX(Таблица1[[#Headers],[НОМЕР]]:OFFSET(Таблица1[[#This Row],[НОМЕР]],-1,0))+1,0)</f>
        <v>0</v>
      </c>
      <c r="F101" s="2" t="s">
        <v>198</v>
      </c>
      <c r="G101" s="2"/>
      <c r="H101" s="2" t="s">
        <v>197</v>
      </c>
      <c r="J101" t="str">
        <f ca="1">IFERROR(VLOOKUP(ROW(Таблица2[[#This Row],[ФИЛЬТР]])-ROW(Таблица2[[#Headers],[ФИЛЬТР]]),Таблица1[[НОМЕР]:[ТОВАР]],2,FALSE),"")</f>
        <v/>
      </c>
    </row>
    <row r="102" spans="2:10" ht="15.75" thickBot="1" x14ac:dyDescent="0.3">
      <c r="B102" s="8" t="str">
        <f t="shared" ca="1" si="1"/>
        <v/>
      </c>
      <c r="C102" s="9"/>
      <c r="D102" s="1"/>
      <c r="E102" s="2">
        <f ca="1">IF(ISNUMBER(SEARCH($B$3,Таблица1[[#This Row],[ТОВАР]])),MAX(Таблица1[[#Headers],[НОМЕР]]:OFFSET(Таблица1[[#This Row],[НОМЕР]],-1,0))+1,0)</f>
        <v>0</v>
      </c>
      <c r="F102" s="2" t="s">
        <v>200</v>
      </c>
      <c r="G102" s="2"/>
      <c r="H102" s="2" t="s">
        <v>199</v>
      </c>
      <c r="J102" t="str">
        <f ca="1">IFERROR(VLOOKUP(ROW(Таблица2[[#This Row],[ФИЛЬТР]])-ROW(Таблица2[[#Headers],[ФИЛЬТР]]),Таблица1[[НОМЕР]:[ТОВАР]],2,FALSE),"")</f>
        <v/>
      </c>
    </row>
    <row r="103" spans="2:10" ht="15.75" thickBot="1" x14ac:dyDescent="0.3">
      <c r="B103" s="8" t="str">
        <f t="shared" ca="1" si="1"/>
        <v/>
      </c>
      <c r="C103" s="9"/>
      <c r="D103" s="1"/>
      <c r="E103" s="2">
        <f ca="1">IF(ISNUMBER(SEARCH($B$3,Таблица1[[#This Row],[ТОВАР]])),MAX(Таблица1[[#Headers],[НОМЕР]]:OFFSET(Таблица1[[#This Row],[НОМЕР]],-1,0))+1,0)</f>
        <v>0</v>
      </c>
      <c r="F103" s="2" t="s">
        <v>202</v>
      </c>
      <c r="G103" s="2"/>
      <c r="H103" s="2" t="s">
        <v>201</v>
      </c>
      <c r="J103" t="str">
        <f ca="1">IFERROR(VLOOKUP(ROW(Таблица2[[#This Row],[ФИЛЬТР]])-ROW(Таблица2[[#Headers],[ФИЛЬТР]]),Таблица1[[НОМЕР]:[ТОВАР]],2,FALSE),"")</f>
        <v/>
      </c>
    </row>
    <row r="104" spans="2:10" ht="15.75" thickBot="1" x14ac:dyDescent="0.3">
      <c r="B104" s="8" t="str">
        <f t="shared" ca="1" si="1"/>
        <v/>
      </c>
      <c r="C104" s="9"/>
      <c r="D104" s="1"/>
      <c r="E104" s="2">
        <f ca="1">IF(ISNUMBER(SEARCH($B$3,Таблица1[[#This Row],[ТОВАР]])),MAX(Таблица1[[#Headers],[НОМЕР]]:OFFSET(Таблица1[[#This Row],[НОМЕР]],-1,0))+1,0)</f>
        <v>0</v>
      </c>
      <c r="F104" s="2" t="s">
        <v>204</v>
      </c>
      <c r="G104" s="2"/>
      <c r="H104" s="2" t="s">
        <v>203</v>
      </c>
      <c r="J104" t="str">
        <f ca="1">IFERROR(VLOOKUP(ROW(Таблица2[[#This Row],[ФИЛЬТР]])-ROW(Таблица2[[#Headers],[ФИЛЬТР]]),Таблица1[[НОМЕР]:[ТОВАР]],2,FALSE),"")</f>
        <v/>
      </c>
    </row>
    <row r="105" spans="2:10" ht="15.75" thickBot="1" x14ac:dyDescent="0.3">
      <c r="B105" s="8" t="str">
        <f t="shared" ca="1" si="1"/>
        <v/>
      </c>
      <c r="C105" s="9"/>
      <c r="D105" s="1"/>
      <c r="E105" s="2">
        <f ca="1">IF(ISNUMBER(SEARCH($B$3,Таблица1[[#This Row],[ТОВАР]])),MAX(Таблица1[[#Headers],[НОМЕР]]:OFFSET(Таблица1[[#This Row],[НОМЕР]],-1,0))+1,0)</f>
        <v>0</v>
      </c>
      <c r="F105" s="2" t="s">
        <v>206</v>
      </c>
      <c r="G105" s="2"/>
      <c r="H105" s="2" t="s">
        <v>205</v>
      </c>
      <c r="J105" t="str">
        <f ca="1">IFERROR(VLOOKUP(ROW(Таблица2[[#This Row],[ФИЛЬТР]])-ROW(Таблица2[[#Headers],[ФИЛЬТР]]),Таблица1[[НОМЕР]:[ТОВАР]],2,FALSE),"")</f>
        <v/>
      </c>
    </row>
    <row r="106" spans="2:10" ht="15.75" thickBot="1" x14ac:dyDescent="0.3">
      <c r="B106" s="8" t="str">
        <f t="shared" ca="1" si="1"/>
        <v/>
      </c>
      <c r="C106" s="9"/>
      <c r="D106" s="1"/>
      <c r="E106" s="2">
        <f ca="1">IF(ISNUMBER(SEARCH($B$3,Таблица1[[#This Row],[ТОВАР]])),MAX(Таблица1[[#Headers],[НОМЕР]]:OFFSET(Таблица1[[#This Row],[НОМЕР]],-1,0))+1,0)</f>
        <v>0</v>
      </c>
      <c r="F106" s="2" t="s">
        <v>208</v>
      </c>
      <c r="G106" s="2"/>
      <c r="H106" s="2" t="s">
        <v>207</v>
      </c>
      <c r="J106" t="str">
        <f ca="1">IFERROR(VLOOKUP(ROW(Таблица2[[#This Row],[ФИЛЬТР]])-ROW(Таблица2[[#Headers],[ФИЛЬТР]]),Таблица1[[НОМЕР]:[ТОВАР]],2,FALSE),"")</f>
        <v/>
      </c>
    </row>
    <row r="107" spans="2:10" ht="15.75" thickBot="1" x14ac:dyDescent="0.3">
      <c r="B107" s="8" t="str">
        <f t="shared" ca="1" si="1"/>
        <v/>
      </c>
      <c r="C107" s="9"/>
      <c r="D107" s="1"/>
      <c r="E107" s="2">
        <f ca="1">IF(ISNUMBER(SEARCH($B$3,Таблица1[[#This Row],[ТОВАР]])),MAX(Таблица1[[#Headers],[НОМЕР]]:OFFSET(Таблица1[[#This Row],[НОМЕР]],-1,0))+1,0)</f>
        <v>0</v>
      </c>
      <c r="F107" s="2" t="s">
        <v>210</v>
      </c>
      <c r="G107" s="2"/>
      <c r="H107" s="2" t="s">
        <v>209</v>
      </c>
      <c r="J107" t="str">
        <f ca="1">IFERROR(VLOOKUP(ROW(Таблица2[[#This Row],[ФИЛЬТР]])-ROW(Таблица2[[#Headers],[ФИЛЬТР]]),Таблица1[[НОМЕР]:[ТОВАР]],2,FALSE),"")</f>
        <v/>
      </c>
    </row>
    <row r="108" spans="2:10" ht="15.75" thickBot="1" x14ac:dyDescent="0.3">
      <c r="B108" s="8" t="str">
        <f t="shared" ca="1" si="1"/>
        <v/>
      </c>
      <c r="C108" s="9"/>
      <c r="D108" s="1"/>
      <c r="E108" s="2">
        <f ca="1">IF(ISNUMBER(SEARCH($B$3,Таблица1[[#This Row],[ТОВАР]])),MAX(Таблица1[[#Headers],[НОМЕР]]:OFFSET(Таблица1[[#This Row],[НОМЕР]],-1,0))+1,0)</f>
        <v>0</v>
      </c>
      <c r="F108" s="2" t="s">
        <v>212</v>
      </c>
      <c r="G108" s="2"/>
      <c r="H108" s="2" t="s">
        <v>211</v>
      </c>
      <c r="J108" t="str">
        <f ca="1">IFERROR(VLOOKUP(ROW(Таблица2[[#This Row],[ФИЛЬТР]])-ROW(Таблица2[[#Headers],[ФИЛЬТР]]),Таблица1[[НОМЕР]:[ТОВАР]],2,FALSE),"")</f>
        <v/>
      </c>
    </row>
    <row r="109" spans="2:10" ht="15.75" thickBot="1" x14ac:dyDescent="0.3">
      <c r="B109" s="8" t="str">
        <f t="shared" ca="1" si="1"/>
        <v/>
      </c>
      <c r="C109" s="9"/>
      <c r="D109" s="1"/>
      <c r="E109" s="2">
        <f ca="1">IF(ISNUMBER(SEARCH($B$3,Таблица1[[#This Row],[ТОВАР]])),MAX(Таблица1[[#Headers],[НОМЕР]]:OFFSET(Таблица1[[#This Row],[НОМЕР]],-1,0))+1,0)</f>
        <v>0</v>
      </c>
      <c r="F109" s="2" t="s">
        <v>214</v>
      </c>
      <c r="G109" s="2"/>
      <c r="H109" s="2" t="s">
        <v>213</v>
      </c>
      <c r="J109" t="str">
        <f ca="1">IFERROR(VLOOKUP(ROW(Таблица2[[#This Row],[ФИЛЬТР]])-ROW(Таблица2[[#Headers],[ФИЛЬТР]]),Таблица1[[НОМЕР]:[ТОВАР]],2,FALSE),"")</f>
        <v/>
      </c>
    </row>
    <row r="110" spans="2:10" ht="15.75" thickBot="1" x14ac:dyDescent="0.3">
      <c r="B110" s="8" t="str">
        <f t="shared" ca="1" si="1"/>
        <v/>
      </c>
      <c r="C110" s="9"/>
      <c r="D110" s="1"/>
      <c r="E110" s="2">
        <f ca="1">IF(ISNUMBER(SEARCH($B$3,Таблица1[[#This Row],[ТОВАР]])),MAX(Таблица1[[#Headers],[НОМЕР]]:OFFSET(Таблица1[[#This Row],[НОМЕР]],-1,0))+1,0)</f>
        <v>0</v>
      </c>
      <c r="F110" s="2" t="s">
        <v>216</v>
      </c>
      <c r="G110" s="2"/>
      <c r="H110" s="2" t="s">
        <v>215</v>
      </c>
      <c r="J110" t="str">
        <f ca="1">IFERROR(VLOOKUP(ROW(Таблица2[[#This Row],[ФИЛЬТР]])-ROW(Таблица2[[#Headers],[ФИЛЬТР]]),Таблица1[[НОМЕР]:[ТОВАР]],2,FALSE),"")</f>
        <v/>
      </c>
    </row>
    <row r="111" spans="2:10" ht="15.75" thickBot="1" x14ac:dyDescent="0.3">
      <c r="B111" s="8" t="str">
        <f t="shared" ca="1" si="1"/>
        <v/>
      </c>
      <c r="C111" s="9"/>
      <c r="D111" s="1"/>
      <c r="E111" s="2">
        <f ca="1">IF(ISNUMBER(SEARCH($B$3,Таблица1[[#This Row],[ТОВАР]])),MAX(Таблица1[[#Headers],[НОМЕР]]:OFFSET(Таблица1[[#This Row],[НОМЕР]],-1,0))+1,0)</f>
        <v>0</v>
      </c>
      <c r="F111" s="2" t="s">
        <v>218</v>
      </c>
      <c r="G111" s="2"/>
      <c r="H111" s="2" t="s">
        <v>217</v>
      </c>
      <c r="J111" t="str">
        <f ca="1">IFERROR(VLOOKUP(ROW(Таблица2[[#This Row],[ФИЛЬТР]])-ROW(Таблица2[[#Headers],[ФИЛЬТР]]),Таблица1[[НОМЕР]:[ТОВАР]],2,FALSE),"")</f>
        <v/>
      </c>
    </row>
    <row r="112" spans="2:10" ht="15.75" thickBot="1" x14ac:dyDescent="0.3">
      <c r="B112" s="8" t="str">
        <f t="shared" ca="1" si="1"/>
        <v/>
      </c>
      <c r="C112" s="9"/>
      <c r="D112" s="1"/>
      <c r="E112" s="2">
        <f ca="1">IF(ISNUMBER(SEARCH($B$3,Таблица1[[#This Row],[ТОВАР]])),MAX(Таблица1[[#Headers],[НОМЕР]]:OFFSET(Таблица1[[#This Row],[НОМЕР]],-1,0))+1,0)</f>
        <v>0</v>
      </c>
      <c r="F112" s="2" t="s">
        <v>220</v>
      </c>
      <c r="G112" s="2"/>
      <c r="H112" s="2" t="s">
        <v>219</v>
      </c>
      <c r="J112" t="str">
        <f ca="1">IFERROR(VLOOKUP(ROW(Таблица2[[#This Row],[ФИЛЬТР]])-ROW(Таблица2[[#Headers],[ФИЛЬТР]]),Таблица1[[НОМЕР]:[ТОВАР]],2,FALSE),"")</f>
        <v/>
      </c>
    </row>
    <row r="113" spans="2:10" ht="15.75" thickBot="1" x14ac:dyDescent="0.3">
      <c r="B113" s="8" t="str">
        <f t="shared" ca="1" si="1"/>
        <v/>
      </c>
      <c r="C113" s="9"/>
      <c r="D113" s="1"/>
      <c r="E113" s="2">
        <f ca="1">IF(ISNUMBER(SEARCH($B$3,Таблица1[[#This Row],[ТОВАР]])),MAX(Таблица1[[#Headers],[НОМЕР]]:OFFSET(Таблица1[[#This Row],[НОМЕР]],-1,0))+1,0)</f>
        <v>0</v>
      </c>
      <c r="F113" s="2" t="s">
        <v>222</v>
      </c>
      <c r="G113" s="2"/>
      <c r="H113" s="2" t="s">
        <v>221</v>
      </c>
      <c r="J113" t="str">
        <f ca="1">IFERROR(VLOOKUP(ROW(Таблица2[[#This Row],[ФИЛЬТР]])-ROW(Таблица2[[#Headers],[ФИЛЬТР]]),Таблица1[[НОМЕР]:[ТОВАР]],2,FALSE),"")</f>
        <v/>
      </c>
    </row>
    <row r="114" spans="2:10" ht="15.75" thickBot="1" x14ac:dyDescent="0.3">
      <c r="B114" s="8" t="str">
        <f t="shared" ca="1" si="1"/>
        <v/>
      </c>
      <c r="C114" s="9"/>
      <c r="D114" s="1"/>
      <c r="E114" s="2">
        <f ca="1">IF(ISNUMBER(SEARCH($B$3,Таблица1[[#This Row],[ТОВАР]])),MAX(Таблица1[[#Headers],[НОМЕР]]:OFFSET(Таблица1[[#This Row],[НОМЕР]],-1,0))+1,0)</f>
        <v>0</v>
      </c>
      <c r="F114" s="2" t="s">
        <v>224</v>
      </c>
      <c r="G114" s="2"/>
      <c r="H114" s="2" t="s">
        <v>223</v>
      </c>
      <c r="J114" t="str">
        <f ca="1">IFERROR(VLOOKUP(ROW(Таблица2[[#This Row],[ФИЛЬТР]])-ROW(Таблица2[[#Headers],[ФИЛЬТР]]),Таблица1[[НОМЕР]:[ТОВАР]],2,FALSE),"")</f>
        <v/>
      </c>
    </row>
    <row r="115" spans="2:10" ht="15.75" thickBot="1" x14ac:dyDescent="0.3">
      <c r="B115" s="8" t="str">
        <f t="shared" ca="1" si="1"/>
        <v/>
      </c>
      <c r="C115" s="9"/>
      <c r="D115" s="1"/>
      <c r="E115" s="2">
        <f ca="1">IF(ISNUMBER(SEARCH($B$3,Таблица1[[#This Row],[ТОВАР]])),MAX(Таблица1[[#Headers],[НОМЕР]]:OFFSET(Таблица1[[#This Row],[НОМЕР]],-1,0))+1,0)</f>
        <v>0</v>
      </c>
      <c r="F115" s="2" t="s">
        <v>226</v>
      </c>
      <c r="G115" s="2"/>
      <c r="H115" s="2" t="s">
        <v>225</v>
      </c>
      <c r="J115" t="str">
        <f ca="1">IFERROR(VLOOKUP(ROW(Таблица2[[#This Row],[ФИЛЬТР]])-ROW(Таблица2[[#Headers],[ФИЛЬТР]]),Таблица1[[НОМЕР]:[ТОВАР]],2,FALSE),"")</f>
        <v/>
      </c>
    </row>
    <row r="116" spans="2:10" ht="15.75" thickBot="1" x14ac:dyDescent="0.3">
      <c r="B116" s="8" t="str">
        <f t="shared" ca="1" si="1"/>
        <v/>
      </c>
      <c r="C116" s="9"/>
      <c r="D116" s="1"/>
      <c r="E116" s="2">
        <f ca="1">IF(ISNUMBER(SEARCH($B$3,Таблица1[[#This Row],[ТОВАР]])),MAX(Таблица1[[#Headers],[НОМЕР]]:OFFSET(Таблица1[[#This Row],[НОМЕР]],-1,0))+1,0)</f>
        <v>0</v>
      </c>
      <c r="F116" s="2" t="s">
        <v>228</v>
      </c>
      <c r="G116" s="2"/>
      <c r="H116" s="2" t="s">
        <v>227</v>
      </c>
      <c r="J116" t="str">
        <f ca="1">IFERROR(VLOOKUP(ROW(Таблица2[[#This Row],[ФИЛЬТР]])-ROW(Таблица2[[#Headers],[ФИЛЬТР]]),Таблица1[[НОМЕР]:[ТОВАР]],2,FALSE),"")</f>
        <v/>
      </c>
    </row>
    <row r="117" spans="2:10" ht="15.75" thickBot="1" x14ac:dyDescent="0.3">
      <c r="B117" s="8" t="str">
        <f t="shared" ca="1" si="1"/>
        <v/>
      </c>
      <c r="C117" s="9"/>
      <c r="D117" s="1"/>
      <c r="E117" s="2">
        <f ca="1">IF(ISNUMBER(SEARCH($B$3,Таблица1[[#This Row],[ТОВАР]])),MAX(Таблица1[[#Headers],[НОМЕР]]:OFFSET(Таблица1[[#This Row],[НОМЕР]],-1,0))+1,0)</f>
        <v>0</v>
      </c>
      <c r="F117" s="2" t="s">
        <v>230</v>
      </c>
      <c r="G117" s="2"/>
      <c r="H117" s="2" t="s">
        <v>229</v>
      </c>
      <c r="J117" t="str">
        <f ca="1">IFERROR(VLOOKUP(ROW(Таблица2[[#This Row],[ФИЛЬТР]])-ROW(Таблица2[[#Headers],[ФИЛЬТР]]),Таблица1[[НОМЕР]:[ТОВАР]],2,FALSE),"")</f>
        <v/>
      </c>
    </row>
    <row r="118" spans="2:10" ht="15.75" thickBot="1" x14ac:dyDescent="0.3">
      <c r="B118" s="8" t="str">
        <f t="shared" ca="1" si="1"/>
        <v/>
      </c>
      <c r="C118" s="9"/>
      <c r="D118" s="1"/>
      <c r="E118" s="2">
        <f ca="1">IF(ISNUMBER(SEARCH($B$3,Таблица1[[#This Row],[ТОВАР]])),MAX(Таблица1[[#Headers],[НОМЕР]]:OFFSET(Таблица1[[#This Row],[НОМЕР]],-1,0))+1,0)</f>
        <v>0</v>
      </c>
      <c r="F118" s="2" t="s">
        <v>232</v>
      </c>
      <c r="G118" s="2"/>
      <c r="H118" s="2" t="s">
        <v>231</v>
      </c>
      <c r="J118" t="str">
        <f ca="1">IFERROR(VLOOKUP(ROW(Таблица2[[#This Row],[ФИЛЬТР]])-ROW(Таблица2[[#Headers],[ФИЛЬТР]]),Таблица1[[НОМЕР]:[ТОВАР]],2,FALSE),"")</f>
        <v/>
      </c>
    </row>
    <row r="119" spans="2:10" ht="15.75" thickBot="1" x14ac:dyDescent="0.3">
      <c r="B119" s="8" t="str">
        <f t="shared" ca="1" si="1"/>
        <v/>
      </c>
      <c r="C119" s="9"/>
      <c r="D119" s="1"/>
      <c r="E119" s="2">
        <f ca="1">IF(ISNUMBER(SEARCH($B$3,Таблица1[[#This Row],[ТОВАР]])),MAX(Таблица1[[#Headers],[НОМЕР]]:OFFSET(Таблица1[[#This Row],[НОМЕР]],-1,0))+1,0)</f>
        <v>0</v>
      </c>
      <c r="F119" s="2" t="s">
        <v>234</v>
      </c>
      <c r="G119" s="2"/>
      <c r="H119" s="2" t="s">
        <v>233</v>
      </c>
      <c r="J119" t="str">
        <f ca="1">IFERROR(VLOOKUP(ROW(Таблица2[[#This Row],[ФИЛЬТР]])-ROW(Таблица2[[#Headers],[ФИЛЬТР]]),Таблица1[[НОМЕР]:[ТОВАР]],2,FALSE),"")</f>
        <v/>
      </c>
    </row>
    <row r="120" spans="2:10" ht="15.75" thickBot="1" x14ac:dyDescent="0.3">
      <c r="B120" s="8" t="str">
        <f t="shared" ca="1" si="1"/>
        <v/>
      </c>
      <c r="C120" s="9"/>
      <c r="D120" s="1"/>
      <c r="E120" s="2">
        <f ca="1">IF(ISNUMBER(SEARCH($B$3,Таблица1[[#This Row],[ТОВАР]])),MAX(Таблица1[[#Headers],[НОМЕР]]:OFFSET(Таблица1[[#This Row],[НОМЕР]],-1,0))+1,0)</f>
        <v>0</v>
      </c>
      <c r="F120" s="2" t="s">
        <v>236</v>
      </c>
      <c r="G120" s="2"/>
      <c r="H120" s="2" t="s">
        <v>235</v>
      </c>
      <c r="J120" t="str">
        <f ca="1">IFERROR(VLOOKUP(ROW(Таблица2[[#This Row],[ФИЛЬТР]])-ROW(Таблица2[[#Headers],[ФИЛЬТР]]),Таблица1[[НОМЕР]:[ТОВАР]],2,FALSE),"")</f>
        <v/>
      </c>
    </row>
    <row r="121" spans="2:10" ht="15.75" thickBot="1" x14ac:dyDescent="0.3">
      <c r="B121" s="8" t="str">
        <f t="shared" ca="1" si="1"/>
        <v/>
      </c>
      <c r="C121" s="9"/>
      <c r="D121" s="1"/>
      <c r="E121" s="2">
        <f ca="1">IF(ISNUMBER(SEARCH($B$3,Таблица1[[#This Row],[ТОВАР]])),MAX(Таблица1[[#Headers],[НОМЕР]]:OFFSET(Таблица1[[#This Row],[НОМЕР]],-1,0))+1,0)</f>
        <v>0</v>
      </c>
      <c r="F121" s="2" t="s">
        <v>238</v>
      </c>
      <c r="G121" s="2"/>
      <c r="H121" s="2" t="s">
        <v>237</v>
      </c>
      <c r="J121" t="str">
        <f ca="1">IFERROR(VLOOKUP(ROW(Таблица2[[#This Row],[ФИЛЬТР]])-ROW(Таблица2[[#Headers],[ФИЛЬТР]]),Таблица1[[НОМЕР]:[ТОВАР]],2,FALSE),"")</f>
        <v/>
      </c>
    </row>
    <row r="122" spans="2:10" ht="15.75" thickBot="1" x14ac:dyDescent="0.3">
      <c r="B122" s="8" t="str">
        <f t="shared" ca="1" si="1"/>
        <v/>
      </c>
      <c r="C122" s="9"/>
      <c r="D122" s="1"/>
      <c r="E122" s="2">
        <f ca="1">IF(ISNUMBER(SEARCH($B$3,Таблица1[[#This Row],[ТОВАР]])),MAX(Таблица1[[#Headers],[НОМЕР]]:OFFSET(Таблица1[[#This Row],[НОМЕР]],-1,0))+1,0)</f>
        <v>0</v>
      </c>
      <c r="F122" s="2" t="s">
        <v>240</v>
      </c>
      <c r="G122" s="2"/>
      <c r="H122" s="2" t="s">
        <v>239</v>
      </c>
      <c r="J122" t="str">
        <f ca="1">IFERROR(VLOOKUP(ROW(Таблица2[[#This Row],[ФИЛЬТР]])-ROW(Таблица2[[#Headers],[ФИЛЬТР]]),Таблица1[[НОМЕР]:[ТОВАР]],2,FALSE),"")</f>
        <v/>
      </c>
    </row>
    <row r="123" spans="2:10" ht="15.75" thickBot="1" x14ac:dyDescent="0.3">
      <c r="B123" s="8" t="str">
        <f t="shared" ca="1" si="1"/>
        <v/>
      </c>
      <c r="C123" s="9"/>
      <c r="D123" s="1"/>
      <c r="E123" s="2">
        <f ca="1">IF(ISNUMBER(SEARCH($B$3,Таблица1[[#This Row],[ТОВАР]])),MAX(Таблица1[[#Headers],[НОМЕР]]:OFFSET(Таблица1[[#This Row],[НОМЕР]],-1,0))+1,0)</f>
        <v>0</v>
      </c>
      <c r="F123" s="2" t="s">
        <v>242</v>
      </c>
      <c r="G123" s="2"/>
      <c r="H123" s="2" t="s">
        <v>241</v>
      </c>
      <c r="J123" t="str">
        <f ca="1">IFERROR(VLOOKUP(ROW(Таблица2[[#This Row],[ФИЛЬТР]])-ROW(Таблица2[[#Headers],[ФИЛЬТР]]),Таблица1[[НОМЕР]:[ТОВАР]],2,FALSE),"")</f>
        <v/>
      </c>
    </row>
    <row r="124" spans="2:10" ht="15.75" thickBot="1" x14ac:dyDescent="0.3">
      <c r="B124" s="8" t="str">
        <f t="shared" ca="1" si="1"/>
        <v/>
      </c>
      <c r="C124" s="9"/>
      <c r="D124" s="1"/>
      <c r="E124" s="2">
        <f ca="1">IF(ISNUMBER(SEARCH($B$3,Таблица1[[#This Row],[ТОВАР]])),MAX(Таблица1[[#Headers],[НОМЕР]]:OFFSET(Таблица1[[#This Row],[НОМЕР]],-1,0))+1,0)</f>
        <v>0</v>
      </c>
      <c r="F124" s="2" t="s">
        <v>244</v>
      </c>
      <c r="G124" s="2"/>
      <c r="H124" s="2" t="s">
        <v>243</v>
      </c>
      <c r="J124" t="str">
        <f ca="1">IFERROR(VLOOKUP(ROW(Таблица2[[#This Row],[ФИЛЬТР]])-ROW(Таблица2[[#Headers],[ФИЛЬТР]]),Таблица1[[НОМЕР]:[ТОВАР]],2,FALSE),"")</f>
        <v/>
      </c>
    </row>
    <row r="125" spans="2:10" ht="15.75" thickBot="1" x14ac:dyDescent="0.3">
      <c r="B125" s="8" t="str">
        <f t="shared" ca="1" si="1"/>
        <v/>
      </c>
      <c r="C125" s="9"/>
      <c r="D125" s="1"/>
      <c r="E125" s="2">
        <f ca="1">IF(ISNUMBER(SEARCH($B$3,Таблица1[[#This Row],[ТОВАР]])),MAX(Таблица1[[#Headers],[НОМЕР]]:OFFSET(Таблица1[[#This Row],[НОМЕР]],-1,0))+1,0)</f>
        <v>0</v>
      </c>
      <c r="F125" s="2" t="s">
        <v>246</v>
      </c>
      <c r="G125" s="2"/>
      <c r="H125" s="2" t="s">
        <v>245</v>
      </c>
      <c r="J125" t="str">
        <f ca="1">IFERROR(VLOOKUP(ROW(Таблица2[[#This Row],[ФИЛЬТР]])-ROW(Таблица2[[#Headers],[ФИЛЬТР]]),Таблица1[[НОМЕР]:[ТОВАР]],2,FALSE),"")</f>
        <v/>
      </c>
    </row>
    <row r="126" spans="2:10" ht="15.75" thickBot="1" x14ac:dyDescent="0.3">
      <c r="B126" s="8" t="str">
        <f t="shared" ca="1" si="1"/>
        <v/>
      </c>
      <c r="C126" s="9"/>
      <c r="D126" s="1"/>
      <c r="E126" s="2">
        <f ca="1">IF(ISNUMBER(SEARCH($B$3,Таблица1[[#This Row],[ТОВАР]])),MAX(Таблица1[[#Headers],[НОМЕР]]:OFFSET(Таблица1[[#This Row],[НОМЕР]],-1,0))+1,0)</f>
        <v>0</v>
      </c>
      <c r="F126" s="2" t="s">
        <v>248</v>
      </c>
      <c r="G126" s="2"/>
      <c r="H126" s="2" t="s">
        <v>247</v>
      </c>
      <c r="J126" t="str">
        <f ca="1">IFERROR(VLOOKUP(ROW(Таблица2[[#This Row],[ФИЛЬТР]])-ROW(Таблица2[[#Headers],[ФИЛЬТР]]),Таблица1[[НОМЕР]:[ТОВАР]],2,FALSE),"")</f>
        <v/>
      </c>
    </row>
    <row r="127" spans="2:10" ht="15.75" thickBot="1" x14ac:dyDescent="0.3">
      <c r="B127" s="8" t="str">
        <f t="shared" ca="1" si="1"/>
        <v/>
      </c>
      <c r="C127" s="9"/>
      <c r="D127" s="1"/>
      <c r="E127" s="2">
        <f ca="1">IF(ISNUMBER(SEARCH($B$3,Таблица1[[#This Row],[ТОВАР]])),MAX(Таблица1[[#Headers],[НОМЕР]]:OFFSET(Таблица1[[#This Row],[НОМЕР]],-1,0))+1,0)</f>
        <v>0</v>
      </c>
      <c r="F127" s="2" t="s">
        <v>250</v>
      </c>
      <c r="G127" s="2"/>
      <c r="H127" s="2" t="s">
        <v>249</v>
      </c>
      <c r="J127" t="str">
        <f ca="1">IFERROR(VLOOKUP(ROW(Таблица2[[#This Row],[ФИЛЬТР]])-ROW(Таблица2[[#Headers],[ФИЛЬТР]]),Таблица1[[НОМЕР]:[ТОВАР]],2,FALSE),"")</f>
        <v/>
      </c>
    </row>
    <row r="128" spans="2:10" ht="15.75" thickBot="1" x14ac:dyDescent="0.3">
      <c r="B128" s="8" t="str">
        <f t="shared" ca="1" si="1"/>
        <v/>
      </c>
      <c r="C128" s="9"/>
      <c r="D128" s="1"/>
      <c r="E128" s="2">
        <f ca="1">IF(ISNUMBER(SEARCH($B$3,Таблица1[[#This Row],[ТОВАР]])),MAX(Таблица1[[#Headers],[НОМЕР]]:OFFSET(Таблица1[[#This Row],[НОМЕР]],-1,0))+1,0)</f>
        <v>0</v>
      </c>
      <c r="F128" s="2" t="s">
        <v>252</v>
      </c>
      <c r="G128" s="2"/>
      <c r="H128" s="2" t="s">
        <v>251</v>
      </c>
      <c r="J128" t="str">
        <f ca="1">IFERROR(VLOOKUP(ROW(Таблица2[[#This Row],[ФИЛЬТР]])-ROW(Таблица2[[#Headers],[ФИЛЬТР]]),Таблица1[[НОМЕР]:[ТОВАР]],2,FALSE),"")</f>
        <v/>
      </c>
    </row>
    <row r="129" spans="2:10" ht="15.75" thickBot="1" x14ac:dyDescent="0.3">
      <c r="B129" s="8" t="str">
        <f t="shared" ca="1" si="1"/>
        <v/>
      </c>
      <c r="C129" s="9"/>
      <c r="D129" s="1"/>
      <c r="E129" s="2">
        <f ca="1">IF(ISNUMBER(SEARCH($B$3,Таблица1[[#This Row],[ТОВАР]])),MAX(Таблица1[[#Headers],[НОМЕР]]:OFFSET(Таблица1[[#This Row],[НОМЕР]],-1,0))+1,0)</f>
        <v>0</v>
      </c>
      <c r="F129" s="2" t="s">
        <v>254</v>
      </c>
      <c r="G129" s="2"/>
      <c r="H129" s="2" t="s">
        <v>253</v>
      </c>
      <c r="J129" t="str">
        <f ca="1">IFERROR(VLOOKUP(ROW(Таблица2[[#This Row],[ФИЛЬТР]])-ROW(Таблица2[[#Headers],[ФИЛЬТР]]),Таблица1[[НОМЕР]:[ТОВАР]],2,FALSE),"")</f>
        <v/>
      </c>
    </row>
    <row r="130" spans="2:10" ht="15.75" thickBot="1" x14ac:dyDescent="0.3">
      <c r="B130" s="8" t="str">
        <f t="shared" ca="1" si="1"/>
        <v/>
      </c>
      <c r="C130" s="9"/>
      <c r="D130" s="1"/>
      <c r="E130" s="2">
        <f ca="1">IF(ISNUMBER(SEARCH($B$3,Таблица1[[#This Row],[ТОВАР]])),MAX(Таблица1[[#Headers],[НОМЕР]]:OFFSET(Таблица1[[#This Row],[НОМЕР]],-1,0))+1,0)</f>
        <v>0</v>
      </c>
      <c r="F130" s="2" t="s">
        <v>256</v>
      </c>
      <c r="G130" s="2"/>
      <c r="H130" s="2" t="s">
        <v>255</v>
      </c>
      <c r="J130" t="str">
        <f ca="1">IFERROR(VLOOKUP(ROW(Таблица2[[#This Row],[ФИЛЬТР]])-ROW(Таблица2[[#Headers],[ФИЛЬТР]]),Таблица1[[НОМЕР]:[ТОВАР]],2,FALSE),"")</f>
        <v/>
      </c>
    </row>
    <row r="131" spans="2:10" ht="15.75" thickBot="1" x14ac:dyDescent="0.3">
      <c r="B131" s="8" t="str">
        <f t="shared" ca="1" si="1"/>
        <v/>
      </c>
      <c r="C131" s="9"/>
      <c r="D131" s="1"/>
      <c r="E131" s="2">
        <f ca="1">IF(ISNUMBER(SEARCH($B$3,Таблица1[[#This Row],[ТОВАР]])),MAX(Таблица1[[#Headers],[НОМЕР]]:OFFSET(Таблица1[[#This Row],[НОМЕР]],-1,0))+1,0)</f>
        <v>0</v>
      </c>
      <c r="F131" s="2" t="s">
        <v>258</v>
      </c>
      <c r="G131" s="2"/>
      <c r="H131" s="2" t="s">
        <v>257</v>
      </c>
      <c r="J131" t="str">
        <f ca="1">IFERROR(VLOOKUP(ROW(Таблица2[[#This Row],[ФИЛЬТР]])-ROW(Таблица2[[#Headers],[ФИЛЬТР]]),Таблица1[[НОМЕР]:[ТОВАР]],2,FALSE),"")</f>
        <v/>
      </c>
    </row>
    <row r="132" spans="2:10" ht="15.75" thickBot="1" x14ac:dyDescent="0.3">
      <c r="B132" s="8" t="str">
        <f t="shared" ca="1" si="1"/>
        <v/>
      </c>
      <c r="C132" s="9"/>
      <c r="D132" s="1"/>
      <c r="E132" s="2">
        <f ca="1">IF(ISNUMBER(SEARCH($B$3,Таблица1[[#This Row],[ТОВАР]])),MAX(Таблица1[[#Headers],[НОМЕР]]:OFFSET(Таблица1[[#This Row],[НОМЕР]],-1,0))+1,0)</f>
        <v>0</v>
      </c>
      <c r="F132" s="2" t="s">
        <v>260</v>
      </c>
      <c r="G132" s="2"/>
      <c r="H132" s="2" t="s">
        <v>259</v>
      </c>
      <c r="J132" t="str">
        <f ca="1">IFERROR(VLOOKUP(ROW(Таблица2[[#This Row],[ФИЛЬТР]])-ROW(Таблица2[[#Headers],[ФИЛЬТР]]),Таблица1[[НОМЕР]:[ТОВАР]],2,FALSE),"")</f>
        <v/>
      </c>
    </row>
    <row r="133" spans="2:10" ht="15.75" thickBot="1" x14ac:dyDescent="0.3">
      <c r="B133" s="8" t="str">
        <f t="shared" ca="1" si="1"/>
        <v/>
      </c>
      <c r="C133" s="9"/>
      <c r="D133" s="1"/>
      <c r="E133" s="2">
        <f ca="1">IF(ISNUMBER(SEARCH($B$3,Таблица1[[#This Row],[ТОВАР]])),MAX(Таблица1[[#Headers],[НОМЕР]]:OFFSET(Таблица1[[#This Row],[НОМЕР]],-1,0))+1,0)</f>
        <v>0</v>
      </c>
      <c r="F133" s="2" t="s">
        <v>262</v>
      </c>
      <c r="G133" s="2"/>
      <c r="H133" s="2" t="s">
        <v>261</v>
      </c>
      <c r="J133" t="str">
        <f ca="1">IFERROR(VLOOKUP(ROW(Таблица2[[#This Row],[ФИЛЬТР]])-ROW(Таблица2[[#Headers],[ФИЛЬТР]]),Таблица1[[НОМЕР]:[ТОВАР]],2,FALSE),"")</f>
        <v/>
      </c>
    </row>
    <row r="134" spans="2:10" ht="15.75" thickBot="1" x14ac:dyDescent="0.3">
      <c r="B134" s="8" t="str">
        <f t="shared" ca="1" si="1"/>
        <v/>
      </c>
      <c r="C134" s="9"/>
      <c r="D134" s="1"/>
      <c r="E134" s="2">
        <f ca="1">IF(ISNUMBER(SEARCH($B$3,Таблица1[[#This Row],[ТОВАР]])),MAX(Таблица1[[#Headers],[НОМЕР]]:OFFSET(Таблица1[[#This Row],[НОМЕР]],-1,0))+1,0)</f>
        <v>0</v>
      </c>
      <c r="F134" s="2" t="s">
        <v>264</v>
      </c>
      <c r="G134" s="2"/>
      <c r="H134" s="2" t="s">
        <v>263</v>
      </c>
      <c r="J134" t="str">
        <f ca="1">IFERROR(VLOOKUP(ROW(Таблица2[[#This Row],[ФИЛЬТР]])-ROW(Таблица2[[#Headers],[ФИЛЬТР]]),Таблица1[[НОМЕР]:[ТОВАР]],2,FALSE),"")</f>
        <v/>
      </c>
    </row>
    <row r="135" spans="2:10" ht="15.75" thickBot="1" x14ac:dyDescent="0.3">
      <c r="B135" s="8" t="str">
        <f t="shared" ca="1" si="1"/>
        <v/>
      </c>
      <c r="C135" s="9"/>
      <c r="D135" s="1"/>
      <c r="E135" s="2">
        <f ca="1">IF(ISNUMBER(SEARCH($B$3,Таблица1[[#This Row],[ТОВАР]])),MAX(Таблица1[[#Headers],[НОМЕР]]:OFFSET(Таблица1[[#This Row],[НОМЕР]],-1,0))+1,0)</f>
        <v>0</v>
      </c>
      <c r="F135" s="2" t="s">
        <v>266</v>
      </c>
      <c r="G135" s="2"/>
      <c r="H135" s="2" t="s">
        <v>265</v>
      </c>
      <c r="J135" t="str">
        <f ca="1">IFERROR(VLOOKUP(ROW(Таблица2[[#This Row],[ФИЛЬТР]])-ROW(Таблица2[[#Headers],[ФИЛЬТР]]),Таблица1[[НОМЕР]:[ТОВАР]],2,FALSE),"")</f>
        <v/>
      </c>
    </row>
    <row r="136" spans="2:10" ht="15.75" thickBot="1" x14ac:dyDescent="0.3">
      <c r="B136" s="8" t="str">
        <f t="shared" ca="1" si="1"/>
        <v/>
      </c>
      <c r="C136" s="9"/>
      <c r="D136" s="1"/>
      <c r="E136" s="2">
        <f ca="1">IF(ISNUMBER(SEARCH($B$3,Таблица1[[#This Row],[ТОВАР]])),MAX(Таблица1[[#Headers],[НОМЕР]]:OFFSET(Таблица1[[#This Row],[НОМЕР]],-1,0))+1,0)</f>
        <v>0</v>
      </c>
      <c r="F136" s="2" t="s">
        <v>268</v>
      </c>
      <c r="G136" s="2"/>
      <c r="H136" s="2" t="s">
        <v>267</v>
      </c>
      <c r="J136" t="str">
        <f ca="1">IFERROR(VLOOKUP(ROW(Таблица2[[#This Row],[ФИЛЬТР]])-ROW(Таблица2[[#Headers],[ФИЛЬТР]]),Таблица1[[НОМЕР]:[ТОВАР]],2,FALSE),"")</f>
        <v/>
      </c>
    </row>
    <row r="137" spans="2:10" ht="15.75" thickBot="1" x14ac:dyDescent="0.3">
      <c r="B137" s="8" t="str">
        <f t="shared" ref="B137:B168" ca="1" si="2">J133</f>
        <v/>
      </c>
      <c r="C137" s="9"/>
      <c r="D137" s="1"/>
      <c r="E137" s="2">
        <f ca="1">IF(ISNUMBER(SEARCH($B$3,Таблица1[[#This Row],[ТОВАР]])),MAX(Таблица1[[#Headers],[НОМЕР]]:OFFSET(Таблица1[[#This Row],[НОМЕР]],-1,0))+1,0)</f>
        <v>0</v>
      </c>
      <c r="F137" s="2" t="s">
        <v>270</v>
      </c>
      <c r="G137" s="2"/>
      <c r="H137" s="2" t="s">
        <v>269</v>
      </c>
      <c r="J137" t="str">
        <f ca="1">IFERROR(VLOOKUP(ROW(Таблица2[[#This Row],[ФИЛЬТР]])-ROW(Таблица2[[#Headers],[ФИЛЬТР]]),Таблица1[[НОМЕР]:[ТОВАР]],2,FALSE),"")</f>
        <v/>
      </c>
    </row>
    <row r="138" spans="2:10" ht="15.75" thickBot="1" x14ac:dyDescent="0.3">
      <c r="B138" s="8" t="str">
        <f t="shared" ca="1" si="2"/>
        <v/>
      </c>
      <c r="C138" s="9"/>
      <c r="D138" s="1"/>
      <c r="E138" s="2">
        <f ca="1">IF(ISNUMBER(SEARCH($B$3,Таблица1[[#This Row],[ТОВАР]])),MAX(Таблица1[[#Headers],[НОМЕР]]:OFFSET(Таблица1[[#This Row],[НОМЕР]],-1,0))+1,0)</f>
        <v>0</v>
      </c>
      <c r="F138" s="2" t="s">
        <v>272</v>
      </c>
      <c r="G138" s="2"/>
      <c r="H138" s="2" t="s">
        <v>271</v>
      </c>
      <c r="J138" t="str">
        <f ca="1">IFERROR(VLOOKUP(ROW(Таблица2[[#This Row],[ФИЛЬТР]])-ROW(Таблица2[[#Headers],[ФИЛЬТР]]),Таблица1[[НОМЕР]:[ТОВАР]],2,FALSE),"")</f>
        <v/>
      </c>
    </row>
    <row r="139" spans="2:10" ht="15.75" thickBot="1" x14ac:dyDescent="0.3">
      <c r="B139" s="8" t="str">
        <f t="shared" ca="1" si="2"/>
        <v/>
      </c>
      <c r="C139" s="9"/>
      <c r="D139" s="1"/>
      <c r="E139" s="2">
        <f ca="1">IF(ISNUMBER(SEARCH($B$3,Таблица1[[#This Row],[ТОВАР]])),MAX(Таблица1[[#Headers],[НОМЕР]]:OFFSET(Таблица1[[#This Row],[НОМЕР]],-1,0))+1,0)</f>
        <v>0</v>
      </c>
      <c r="F139" s="2" t="s">
        <v>274</v>
      </c>
      <c r="G139" s="2"/>
      <c r="H139" s="2" t="s">
        <v>273</v>
      </c>
      <c r="J139" t="str">
        <f ca="1">IFERROR(VLOOKUP(ROW(Таблица2[[#This Row],[ФИЛЬТР]])-ROW(Таблица2[[#Headers],[ФИЛЬТР]]),Таблица1[[НОМЕР]:[ТОВАР]],2,FALSE),"")</f>
        <v/>
      </c>
    </row>
    <row r="140" spans="2:10" ht="15.75" thickBot="1" x14ac:dyDescent="0.3">
      <c r="B140" s="8" t="str">
        <f t="shared" ca="1" si="2"/>
        <v/>
      </c>
      <c r="C140" s="9"/>
      <c r="D140" s="1"/>
      <c r="E140" s="2">
        <f ca="1">IF(ISNUMBER(SEARCH($B$3,Таблица1[[#This Row],[ТОВАР]])),MAX(Таблица1[[#Headers],[НОМЕР]]:OFFSET(Таблица1[[#This Row],[НОМЕР]],-1,0))+1,0)</f>
        <v>0</v>
      </c>
      <c r="F140" s="2" t="s">
        <v>276</v>
      </c>
      <c r="G140" s="2"/>
      <c r="H140" s="2" t="s">
        <v>275</v>
      </c>
      <c r="J140" t="str">
        <f ca="1">IFERROR(VLOOKUP(ROW(Таблица2[[#This Row],[ФИЛЬТР]])-ROW(Таблица2[[#Headers],[ФИЛЬТР]]),Таблица1[[НОМЕР]:[ТОВАР]],2,FALSE),"")</f>
        <v/>
      </c>
    </row>
    <row r="141" spans="2:10" ht="15.75" thickBot="1" x14ac:dyDescent="0.3">
      <c r="B141" s="8" t="str">
        <f t="shared" ca="1" si="2"/>
        <v/>
      </c>
      <c r="C141" s="9"/>
      <c r="D141" s="1"/>
      <c r="E141" s="2">
        <f ca="1">IF(ISNUMBER(SEARCH($B$3,Таблица1[[#This Row],[ТОВАР]])),MAX(Таблица1[[#Headers],[НОМЕР]]:OFFSET(Таблица1[[#This Row],[НОМЕР]],-1,0))+1,0)</f>
        <v>0</v>
      </c>
      <c r="F141" s="2" t="s">
        <v>278</v>
      </c>
      <c r="G141" s="2"/>
      <c r="H141" s="2" t="s">
        <v>277</v>
      </c>
      <c r="J141" t="str">
        <f ca="1">IFERROR(VLOOKUP(ROW(Таблица2[[#This Row],[ФИЛЬТР]])-ROW(Таблица2[[#Headers],[ФИЛЬТР]]),Таблица1[[НОМЕР]:[ТОВАР]],2,FALSE),"")</f>
        <v/>
      </c>
    </row>
    <row r="142" spans="2:10" ht="15.75" thickBot="1" x14ac:dyDescent="0.3">
      <c r="B142" s="8" t="str">
        <f t="shared" ca="1" si="2"/>
        <v/>
      </c>
      <c r="C142" s="9"/>
      <c r="D142" s="1"/>
      <c r="E142" s="2">
        <f ca="1">IF(ISNUMBER(SEARCH($B$3,Таблица1[[#This Row],[ТОВАР]])),MAX(Таблица1[[#Headers],[НОМЕР]]:OFFSET(Таблица1[[#This Row],[НОМЕР]],-1,0))+1,0)</f>
        <v>0</v>
      </c>
      <c r="F142" s="2" t="s">
        <v>280</v>
      </c>
      <c r="G142" s="2"/>
      <c r="H142" s="2" t="s">
        <v>279</v>
      </c>
      <c r="J142" t="str">
        <f ca="1">IFERROR(VLOOKUP(ROW(Таблица2[[#This Row],[ФИЛЬТР]])-ROW(Таблица2[[#Headers],[ФИЛЬТР]]),Таблица1[[НОМЕР]:[ТОВАР]],2,FALSE),"")</f>
        <v/>
      </c>
    </row>
    <row r="143" spans="2:10" ht="15.75" thickBot="1" x14ac:dyDescent="0.3">
      <c r="B143" s="8" t="str">
        <f t="shared" ca="1" si="2"/>
        <v/>
      </c>
      <c r="C143" s="9"/>
      <c r="D143" s="1"/>
      <c r="E143" s="2">
        <f ca="1">IF(ISNUMBER(SEARCH($B$3,Таблица1[[#This Row],[ТОВАР]])),MAX(Таблица1[[#Headers],[НОМЕР]]:OFFSET(Таблица1[[#This Row],[НОМЕР]],-1,0))+1,0)</f>
        <v>0</v>
      </c>
      <c r="F143" s="2" t="s">
        <v>282</v>
      </c>
      <c r="G143" s="2"/>
      <c r="H143" s="2" t="s">
        <v>281</v>
      </c>
      <c r="J143" t="str">
        <f ca="1">IFERROR(VLOOKUP(ROW(Таблица2[[#This Row],[ФИЛЬТР]])-ROW(Таблица2[[#Headers],[ФИЛЬТР]]),Таблица1[[НОМЕР]:[ТОВАР]],2,FALSE),"")</f>
        <v/>
      </c>
    </row>
    <row r="144" spans="2:10" ht="15.75" thickBot="1" x14ac:dyDescent="0.3">
      <c r="B144" s="8" t="str">
        <f t="shared" ca="1" si="2"/>
        <v/>
      </c>
      <c r="C144" s="9"/>
      <c r="D144" s="1"/>
      <c r="E144" s="2">
        <f ca="1">IF(ISNUMBER(SEARCH($B$3,Таблица1[[#This Row],[ТОВАР]])),MAX(Таблица1[[#Headers],[НОМЕР]]:OFFSET(Таблица1[[#This Row],[НОМЕР]],-1,0))+1,0)</f>
        <v>0</v>
      </c>
      <c r="F144" s="2" t="s">
        <v>284</v>
      </c>
      <c r="G144" s="2"/>
      <c r="H144" s="2" t="s">
        <v>283</v>
      </c>
      <c r="J144" t="str">
        <f ca="1">IFERROR(VLOOKUP(ROW(Таблица2[[#This Row],[ФИЛЬТР]])-ROW(Таблица2[[#Headers],[ФИЛЬТР]]),Таблица1[[НОМЕР]:[ТОВАР]],2,FALSE),"")</f>
        <v/>
      </c>
    </row>
    <row r="145" spans="2:10" ht="15.75" thickBot="1" x14ac:dyDescent="0.3">
      <c r="B145" s="8" t="str">
        <f t="shared" ca="1" si="2"/>
        <v/>
      </c>
      <c r="C145" s="9"/>
      <c r="D145" s="1"/>
      <c r="E145" s="2">
        <f ca="1">IF(ISNUMBER(SEARCH($B$3,Таблица1[[#This Row],[ТОВАР]])),MAX(Таблица1[[#Headers],[НОМЕР]]:OFFSET(Таблица1[[#This Row],[НОМЕР]],-1,0))+1,0)</f>
        <v>0</v>
      </c>
      <c r="F145" s="2" t="s">
        <v>286</v>
      </c>
      <c r="G145" s="2"/>
      <c r="H145" s="2" t="s">
        <v>285</v>
      </c>
      <c r="J145" t="str">
        <f ca="1">IFERROR(VLOOKUP(ROW(Таблица2[[#This Row],[ФИЛЬТР]])-ROW(Таблица2[[#Headers],[ФИЛЬТР]]),Таблица1[[НОМЕР]:[ТОВАР]],2,FALSE),"")</f>
        <v/>
      </c>
    </row>
    <row r="146" spans="2:10" ht="15.75" thickBot="1" x14ac:dyDescent="0.3">
      <c r="B146" s="8" t="str">
        <f t="shared" ca="1" si="2"/>
        <v/>
      </c>
      <c r="C146" s="9"/>
      <c r="D146" s="1"/>
      <c r="E146" s="2">
        <f ca="1">IF(ISNUMBER(SEARCH($B$3,Таблица1[[#This Row],[ТОВАР]])),MAX(Таблица1[[#Headers],[НОМЕР]]:OFFSET(Таблица1[[#This Row],[НОМЕР]],-1,0))+1,0)</f>
        <v>0</v>
      </c>
      <c r="F146" s="2" t="s">
        <v>288</v>
      </c>
      <c r="G146" s="2"/>
      <c r="H146" s="2" t="s">
        <v>287</v>
      </c>
      <c r="J146" t="str">
        <f ca="1">IFERROR(VLOOKUP(ROW(Таблица2[[#This Row],[ФИЛЬТР]])-ROW(Таблица2[[#Headers],[ФИЛЬТР]]),Таблица1[[НОМЕР]:[ТОВАР]],2,FALSE),"")</f>
        <v/>
      </c>
    </row>
    <row r="147" spans="2:10" ht="15.75" thickBot="1" x14ac:dyDescent="0.3">
      <c r="B147" s="8" t="str">
        <f t="shared" ca="1" si="2"/>
        <v/>
      </c>
      <c r="C147" s="9"/>
      <c r="D147" s="1"/>
      <c r="E147" s="2">
        <f ca="1">IF(ISNUMBER(SEARCH($B$3,Таблица1[[#This Row],[ТОВАР]])),MAX(Таблица1[[#Headers],[НОМЕР]]:OFFSET(Таблица1[[#This Row],[НОМЕР]],-1,0))+1,0)</f>
        <v>0</v>
      </c>
      <c r="F147" s="2" t="s">
        <v>290</v>
      </c>
      <c r="G147" s="2"/>
      <c r="H147" s="2" t="s">
        <v>289</v>
      </c>
      <c r="J147" t="str">
        <f ca="1">IFERROR(VLOOKUP(ROW(Таблица2[[#This Row],[ФИЛЬТР]])-ROW(Таблица2[[#Headers],[ФИЛЬТР]]),Таблица1[[НОМЕР]:[ТОВАР]],2,FALSE),"")</f>
        <v/>
      </c>
    </row>
    <row r="148" spans="2:10" ht="15.75" thickBot="1" x14ac:dyDescent="0.3">
      <c r="B148" s="8" t="str">
        <f t="shared" ca="1" si="2"/>
        <v/>
      </c>
      <c r="C148" s="9"/>
      <c r="D148" s="1"/>
      <c r="E148" s="2">
        <f ca="1">IF(ISNUMBER(SEARCH($B$3,Таблица1[[#This Row],[ТОВАР]])),MAX(Таблица1[[#Headers],[НОМЕР]]:OFFSET(Таблица1[[#This Row],[НОМЕР]],-1,0))+1,0)</f>
        <v>0</v>
      </c>
      <c r="F148" s="2" t="s">
        <v>292</v>
      </c>
      <c r="G148" s="2"/>
      <c r="H148" s="2" t="s">
        <v>291</v>
      </c>
      <c r="J148" t="str">
        <f ca="1">IFERROR(VLOOKUP(ROW(Таблица2[[#This Row],[ФИЛЬТР]])-ROW(Таблица2[[#Headers],[ФИЛЬТР]]),Таблица1[[НОМЕР]:[ТОВАР]],2,FALSE),"")</f>
        <v/>
      </c>
    </row>
    <row r="149" spans="2:10" ht="15.75" thickBot="1" x14ac:dyDescent="0.3">
      <c r="B149" s="8" t="str">
        <f t="shared" ca="1" si="2"/>
        <v/>
      </c>
      <c r="C149" s="9"/>
      <c r="D149" s="1"/>
      <c r="E149" s="2">
        <f ca="1">IF(ISNUMBER(SEARCH($B$3,Таблица1[[#This Row],[ТОВАР]])),MAX(Таблица1[[#Headers],[НОМЕР]]:OFFSET(Таблица1[[#This Row],[НОМЕР]],-1,0))+1,0)</f>
        <v>0</v>
      </c>
      <c r="F149" s="2" t="s">
        <v>294</v>
      </c>
      <c r="G149" s="2"/>
      <c r="H149" s="2" t="s">
        <v>293</v>
      </c>
      <c r="J149" t="str">
        <f ca="1">IFERROR(VLOOKUP(ROW(Таблица2[[#This Row],[ФИЛЬТР]])-ROW(Таблица2[[#Headers],[ФИЛЬТР]]),Таблица1[[НОМЕР]:[ТОВАР]],2,FALSE),"")</f>
        <v/>
      </c>
    </row>
    <row r="150" spans="2:10" ht="15.75" thickBot="1" x14ac:dyDescent="0.3">
      <c r="B150" s="8" t="str">
        <f t="shared" ca="1" si="2"/>
        <v/>
      </c>
      <c r="C150" s="9"/>
      <c r="D150" s="1"/>
      <c r="E150" s="2">
        <f ca="1">IF(ISNUMBER(SEARCH($B$3,Таблица1[[#This Row],[ТОВАР]])),MAX(Таблица1[[#Headers],[НОМЕР]]:OFFSET(Таблица1[[#This Row],[НОМЕР]],-1,0))+1,0)</f>
        <v>0</v>
      </c>
      <c r="F150" s="2" t="s">
        <v>296</v>
      </c>
      <c r="G150" s="2"/>
      <c r="H150" s="2" t="s">
        <v>295</v>
      </c>
      <c r="J150" t="str">
        <f ca="1">IFERROR(VLOOKUP(ROW(Таблица2[[#This Row],[ФИЛЬТР]])-ROW(Таблица2[[#Headers],[ФИЛЬТР]]),Таблица1[[НОМЕР]:[ТОВАР]],2,FALSE),"")</f>
        <v/>
      </c>
    </row>
    <row r="151" spans="2:10" ht="15.75" thickBot="1" x14ac:dyDescent="0.3">
      <c r="B151" s="8" t="str">
        <f t="shared" ca="1" si="2"/>
        <v/>
      </c>
      <c r="C151" s="9"/>
      <c r="D151" s="1"/>
      <c r="E151" s="2">
        <f ca="1">IF(ISNUMBER(SEARCH($B$3,Таблица1[[#This Row],[ТОВАР]])),MAX(Таблица1[[#Headers],[НОМЕР]]:OFFSET(Таблица1[[#This Row],[НОМЕР]],-1,0))+1,0)</f>
        <v>0</v>
      </c>
      <c r="F151" s="2" t="s">
        <v>298</v>
      </c>
      <c r="G151" s="2"/>
      <c r="H151" s="2" t="s">
        <v>297</v>
      </c>
      <c r="J151" t="str">
        <f ca="1">IFERROR(VLOOKUP(ROW(Таблица2[[#This Row],[ФИЛЬТР]])-ROW(Таблица2[[#Headers],[ФИЛЬТР]]),Таблица1[[НОМЕР]:[ТОВАР]],2,FALSE),"")</f>
        <v/>
      </c>
    </row>
    <row r="152" spans="2:10" ht="15.75" thickBot="1" x14ac:dyDescent="0.3">
      <c r="B152" s="8" t="str">
        <f t="shared" ca="1" si="2"/>
        <v/>
      </c>
      <c r="C152" s="9"/>
      <c r="D152" s="1"/>
      <c r="E152" s="2">
        <f ca="1">IF(ISNUMBER(SEARCH($B$3,Таблица1[[#This Row],[ТОВАР]])),MAX(Таблица1[[#Headers],[НОМЕР]]:OFFSET(Таблица1[[#This Row],[НОМЕР]],-1,0))+1,0)</f>
        <v>0</v>
      </c>
      <c r="F152" s="2" t="s">
        <v>300</v>
      </c>
      <c r="G152" s="2"/>
      <c r="H152" s="2" t="s">
        <v>299</v>
      </c>
      <c r="J152" t="str">
        <f ca="1">IFERROR(VLOOKUP(ROW(Таблица2[[#This Row],[ФИЛЬТР]])-ROW(Таблица2[[#Headers],[ФИЛЬТР]]),Таблица1[[НОМЕР]:[ТОВАР]],2,FALSE),"")</f>
        <v/>
      </c>
    </row>
    <row r="153" spans="2:10" ht="15.75" thickBot="1" x14ac:dyDescent="0.3">
      <c r="B153" s="8" t="str">
        <f t="shared" ca="1" si="2"/>
        <v/>
      </c>
      <c r="C153" s="9"/>
      <c r="D153" s="1"/>
      <c r="E153" s="2">
        <f ca="1">IF(ISNUMBER(SEARCH($B$3,Таблица1[[#This Row],[ТОВАР]])),MAX(Таблица1[[#Headers],[НОМЕР]]:OFFSET(Таблица1[[#This Row],[НОМЕР]],-1,0))+1,0)</f>
        <v>0</v>
      </c>
      <c r="F153" s="2" t="s">
        <v>302</v>
      </c>
      <c r="G153" s="2"/>
      <c r="H153" s="2" t="s">
        <v>301</v>
      </c>
      <c r="J153" t="str">
        <f ca="1">IFERROR(VLOOKUP(ROW(Таблица2[[#This Row],[ФИЛЬТР]])-ROW(Таблица2[[#Headers],[ФИЛЬТР]]),Таблица1[[НОМЕР]:[ТОВАР]],2,FALSE),"")</f>
        <v/>
      </c>
    </row>
    <row r="154" spans="2:10" ht="15.75" thickBot="1" x14ac:dyDescent="0.3">
      <c r="B154" s="8" t="str">
        <f t="shared" ca="1" si="2"/>
        <v/>
      </c>
      <c r="C154" s="9"/>
      <c r="D154" s="1"/>
      <c r="E154" s="2">
        <f ca="1">IF(ISNUMBER(SEARCH($B$3,Таблица1[[#This Row],[ТОВАР]])),MAX(Таблица1[[#Headers],[НОМЕР]]:OFFSET(Таблица1[[#This Row],[НОМЕР]],-1,0))+1,0)</f>
        <v>0</v>
      </c>
      <c r="F154" s="2" t="s">
        <v>304</v>
      </c>
      <c r="G154" s="2"/>
      <c r="H154" s="2" t="s">
        <v>303</v>
      </c>
      <c r="J154" t="str">
        <f ca="1">IFERROR(VLOOKUP(ROW(Таблица2[[#This Row],[ФИЛЬТР]])-ROW(Таблица2[[#Headers],[ФИЛЬТР]]),Таблица1[[НОМЕР]:[ТОВАР]],2,FALSE),"")</f>
        <v/>
      </c>
    </row>
    <row r="155" spans="2:10" ht="15.75" thickBot="1" x14ac:dyDescent="0.3">
      <c r="B155" s="8" t="str">
        <f t="shared" ca="1" si="2"/>
        <v/>
      </c>
      <c r="C155" s="9"/>
      <c r="D155" s="1"/>
      <c r="E155" s="3">
        <f ca="1">IF(ISNUMBER(SEARCH($B$3,Таблица1[[#This Row],[ТОВАР]])),MAX(Таблица1[[#Headers],[НОМЕР]]:OFFSET(Таблица1[[#This Row],[НОМЕР]],-1,0))+1,0)</f>
        <v>0</v>
      </c>
      <c r="F155" s="3" t="s">
        <v>306</v>
      </c>
      <c r="G155" s="3"/>
      <c r="H155" s="3" t="s">
        <v>305</v>
      </c>
      <c r="J155" t="str">
        <f ca="1">IFERROR(VLOOKUP(ROW(Таблица2[[#This Row],[ФИЛЬТР]])-ROW(Таблица2[[#Headers],[ФИЛЬТР]]),Таблица1[[НОМЕР]:[ТОВАР]],2,FALSE),"")</f>
        <v/>
      </c>
    </row>
    <row r="156" spans="2:10" ht="15.75" thickBot="1" x14ac:dyDescent="0.3">
      <c r="B156" s="8" t="str">
        <f t="shared" ca="1" si="2"/>
        <v/>
      </c>
      <c r="C156" s="9"/>
      <c r="D156" s="1"/>
      <c r="E156" s="2">
        <f ca="1">IF(ISNUMBER(SEARCH($B$3,Таблица1[[#This Row],[ТОВАР]])),MAX(Таблица1[[#Headers],[НОМЕР]]:OFFSET(Таблица1[[#This Row],[НОМЕР]],-1,0))+1,0)</f>
        <v>0</v>
      </c>
      <c r="F156" s="2" t="s">
        <v>309</v>
      </c>
      <c r="G156" s="2"/>
      <c r="H156" s="2" t="s">
        <v>340</v>
      </c>
      <c r="J156" t="str">
        <f ca="1">IFERROR(VLOOKUP(ROW(Таблица2[[#This Row],[ФИЛЬТР]])-ROW(Таблица2[[#Headers],[ФИЛЬТР]]),Таблица1[[НОМЕР]:[ТОВАР]],2,FALSE),"")</f>
        <v/>
      </c>
    </row>
    <row r="157" spans="2:10" ht="15.75" thickBot="1" x14ac:dyDescent="0.3">
      <c r="B157" s="8" t="str">
        <f t="shared" ca="1" si="2"/>
        <v/>
      </c>
      <c r="C157" s="9"/>
      <c r="D157" s="1"/>
      <c r="E157" s="2">
        <f ca="1">IF(ISNUMBER(SEARCH($B$3,Таблица1[[#This Row],[ТОВАР]])),MAX(Таблица1[[#Headers],[НОМЕР]]:OFFSET(Таблица1[[#This Row],[НОМЕР]],-1,0))+1,0)</f>
        <v>0</v>
      </c>
      <c r="F157" s="2" t="s">
        <v>310</v>
      </c>
      <c r="G157" s="2"/>
      <c r="H157" s="2" t="s">
        <v>341</v>
      </c>
      <c r="J157" t="str">
        <f ca="1">IFERROR(VLOOKUP(ROW(Таблица2[[#This Row],[ФИЛЬТР]])-ROW(Таблица2[[#Headers],[ФИЛЬТР]]),Таблица1[[НОМЕР]:[ТОВАР]],2,FALSE),"")</f>
        <v/>
      </c>
    </row>
    <row r="158" spans="2:10" ht="15.75" thickBot="1" x14ac:dyDescent="0.3">
      <c r="B158" s="8" t="str">
        <f t="shared" ca="1" si="2"/>
        <v/>
      </c>
      <c r="C158" s="9"/>
      <c r="D158" s="1"/>
      <c r="E158" s="2">
        <f ca="1">IF(ISNUMBER(SEARCH($B$3,Таблица1[[#This Row],[ТОВАР]])),MAX(Таблица1[[#Headers],[НОМЕР]]:OFFSET(Таблица1[[#This Row],[НОМЕР]],-1,0))+1,0)</f>
        <v>0</v>
      </c>
      <c r="F158" s="2" t="s">
        <v>311</v>
      </c>
      <c r="G158" s="2"/>
      <c r="H158" s="2" t="s">
        <v>342</v>
      </c>
      <c r="J158" t="str">
        <f ca="1">IFERROR(VLOOKUP(ROW(Таблица2[[#This Row],[ФИЛЬТР]])-ROW(Таблица2[[#Headers],[ФИЛЬТР]]),Таблица1[[НОМЕР]:[ТОВАР]],2,FALSE),"")</f>
        <v/>
      </c>
    </row>
    <row r="159" spans="2:10" ht="15.75" thickBot="1" x14ac:dyDescent="0.3">
      <c r="B159" s="8" t="str">
        <f t="shared" ca="1" si="2"/>
        <v/>
      </c>
      <c r="C159" s="9"/>
      <c r="E159" s="2">
        <f ca="1">IF(ISNUMBER(SEARCH($B$3,Таблица1[[#This Row],[ТОВАР]])),MAX(Таблица1[[#Headers],[НОМЕР]]:OFFSET(Таблица1[[#This Row],[НОМЕР]],-1,0))+1,0)</f>
        <v>0</v>
      </c>
      <c r="F159" s="2" t="s">
        <v>312</v>
      </c>
      <c r="G159" s="2"/>
      <c r="H159" s="2" t="s">
        <v>343</v>
      </c>
      <c r="J159" t="str">
        <f ca="1">IFERROR(VLOOKUP(ROW(Таблица2[[#This Row],[ФИЛЬТР]])-ROW(Таблица2[[#Headers],[ФИЛЬТР]]),Таблица1[[НОМЕР]:[ТОВАР]],2,FALSE),"")</f>
        <v/>
      </c>
    </row>
    <row r="160" spans="2:10" ht="15.75" thickBot="1" x14ac:dyDescent="0.3">
      <c r="B160" s="8" t="str">
        <f t="shared" ca="1" si="2"/>
        <v/>
      </c>
      <c r="C160" s="9"/>
      <c r="E160" s="2">
        <f ca="1">IF(ISNUMBER(SEARCH($B$3,Таблица1[[#This Row],[ТОВАР]])),MAX(Таблица1[[#Headers],[НОМЕР]]:OFFSET(Таблица1[[#This Row],[НОМЕР]],-1,0))+1,0)</f>
        <v>0</v>
      </c>
      <c r="F160" s="2" t="s">
        <v>313</v>
      </c>
      <c r="G160" s="2"/>
      <c r="H160" s="2" t="s">
        <v>344</v>
      </c>
      <c r="J160" t="str">
        <f ca="1">IFERROR(VLOOKUP(ROW(Таблица2[[#This Row],[ФИЛЬТР]])-ROW(Таблица2[[#Headers],[ФИЛЬТР]]),Таблица1[[НОМЕР]:[ТОВАР]],2,FALSE),"")</f>
        <v/>
      </c>
    </row>
    <row r="161" spans="2:10" ht="15.75" thickBot="1" x14ac:dyDescent="0.3">
      <c r="B161" s="8" t="str">
        <f t="shared" ca="1" si="2"/>
        <v/>
      </c>
      <c r="C161" s="9"/>
      <c r="E161" s="2">
        <f ca="1">IF(ISNUMBER(SEARCH($B$3,Таблица1[[#This Row],[ТОВАР]])),MAX(Таблица1[[#Headers],[НОМЕР]]:OFFSET(Таблица1[[#This Row],[НОМЕР]],-1,0))+1,0)</f>
        <v>0</v>
      </c>
      <c r="F161" s="2" t="s">
        <v>314</v>
      </c>
      <c r="G161" s="2"/>
      <c r="H161" s="2" t="s">
        <v>345</v>
      </c>
      <c r="J161" t="str">
        <f ca="1">IFERROR(VLOOKUP(ROW(Таблица2[[#This Row],[ФИЛЬТР]])-ROW(Таблица2[[#Headers],[ФИЛЬТР]]),Таблица1[[НОМЕР]:[ТОВАР]],2,FALSE),"")</f>
        <v/>
      </c>
    </row>
    <row r="162" spans="2:10" ht="15.75" thickBot="1" x14ac:dyDescent="0.3">
      <c r="B162" s="8" t="str">
        <f t="shared" ca="1" si="2"/>
        <v/>
      </c>
      <c r="C162" s="9"/>
      <c r="E162" s="2">
        <f ca="1">IF(ISNUMBER(SEARCH($B$3,Таблица1[[#This Row],[ТОВАР]])),MAX(Таблица1[[#Headers],[НОМЕР]]:OFFSET(Таблица1[[#This Row],[НОМЕР]],-1,0))+1,0)</f>
        <v>0</v>
      </c>
      <c r="F162" s="2" t="s">
        <v>315</v>
      </c>
      <c r="G162" s="2"/>
      <c r="H162" s="2" t="s">
        <v>346</v>
      </c>
      <c r="J162" t="str">
        <f ca="1">IFERROR(VLOOKUP(ROW(Таблица2[[#This Row],[ФИЛЬТР]])-ROW(Таблица2[[#Headers],[ФИЛЬТР]]),Таблица1[[НОМЕР]:[ТОВАР]],2,FALSE),"")</f>
        <v/>
      </c>
    </row>
    <row r="163" spans="2:10" ht="15.75" thickBot="1" x14ac:dyDescent="0.3">
      <c r="B163" s="8" t="str">
        <f t="shared" ca="1" si="2"/>
        <v/>
      </c>
      <c r="C163" s="9"/>
      <c r="E163" s="2">
        <f ca="1">IF(ISNUMBER(SEARCH($B$3,Таблица1[[#This Row],[ТОВАР]])),MAX(Таблица1[[#Headers],[НОМЕР]]:OFFSET(Таблица1[[#This Row],[НОМЕР]],-1,0))+1,0)</f>
        <v>0</v>
      </c>
      <c r="F163" s="2" t="s">
        <v>316</v>
      </c>
      <c r="G163" s="2"/>
      <c r="H163" s="2" t="s">
        <v>347</v>
      </c>
      <c r="J163" t="str">
        <f ca="1">IFERROR(VLOOKUP(ROW(Таблица2[[#This Row],[ФИЛЬТР]])-ROW(Таблица2[[#Headers],[ФИЛЬТР]]),Таблица1[[НОМЕР]:[ТОВАР]],2,FALSE),"")</f>
        <v/>
      </c>
    </row>
    <row r="164" spans="2:10" ht="15.75" thickBot="1" x14ac:dyDescent="0.3">
      <c r="B164" s="8" t="str">
        <f t="shared" ca="1" si="2"/>
        <v/>
      </c>
      <c r="C164" s="9"/>
      <c r="E164" s="2">
        <f ca="1">IF(ISNUMBER(SEARCH($B$3,Таблица1[[#This Row],[ТОВАР]])),MAX(Таблица1[[#Headers],[НОМЕР]]:OFFSET(Таблица1[[#This Row],[НОМЕР]],-1,0))+1,0)</f>
        <v>0</v>
      </c>
      <c r="F164" s="2" t="s">
        <v>317</v>
      </c>
      <c r="G164" s="2"/>
      <c r="H164" s="2" t="s">
        <v>348</v>
      </c>
      <c r="J164" t="str">
        <f ca="1">IFERROR(VLOOKUP(ROW(Таблица2[[#This Row],[ФИЛЬТР]])-ROW(Таблица2[[#Headers],[ФИЛЬТР]]),Таблица1[[НОМЕР]:[ТОВАР]],2,FALSE),"")</f>
        <v/>
      </c>
    </row>
    <row r="165" spans="2:10" ht="15.75" thickBot="1" x14ac:dyDescent="0.3">
      <c r="B165" s="8" t="str">
        <f t="shared" ca="1" si="2"/>
        <v/>
      </c>
      <c r="C165" s="9"/>
      <c r="E165" s="2">
        <f ca="1">IF(ISNUMBER(SEARCH($B$3,Таблица1[[#This Row],[ТОВАР]])),MAX(Таблица1[[#Headers],[НОМЕР]]:OFFSET(Таблица1[[#This Row],[НОМЕР]],-1,0))+1,0)</f>
        <v>0</v>
      </c>
      <c r="F165" s="2" t="s">
        <v>318</v>
      </c>
      <c r="G165" s="2"/>
      <c r="H165" s="2" t="s">
        <v>349</v>
      </c>
      <c r="J165" t="str">
        <f ca="1">IFERROR(VLOOKUP(ROW(Таблица2[[#This Row],[ФИЛЬТР]])-ROW(Таблица2[[#Headers],[ФИЛЬТР]]),Таблица1[[НОМЕР]:[ТОВАР]],2,FALSE),"")</f>
        <v/>
      </c>
    </row>
    <row r="166" spans="2:10" ht="15.75" thickBot="1" x14ac:dyDescent="0.3">
      <c r="B166" s="8" t="str">
        <f t="shared" ca="1" si="2"/>
        <v/>
      </c>
      <c r="C166" s="9"/>
      <c r="E166" s="2">
        <f ca="1">IF(ISNUMBER(SEARCH($B$3,Таблица1[[#This Row],[ТОВАР]])),MAX(Таблица1[[#Headers],[НОМЕР]]:OFFSET(Таблица1[[#This Row],[НОМЕР]],-1,0))+1,0)</f>
        <v>0</v>
      </c>
      <c r="F166" s="2" t="s">
        <v>319</v>
      </c>
      <c r="G166" s="2"/>
      <c r="H166" s="2" t="s">
        <v>350</v>
      </c>
      <c r="J166" t="str">
        <f ca="1">IFERROR(VLOOKUP(ROW(Таблица2[[#This Row],[ФИЛЬТР]])-ROW(Таблица2[[#Headers],[ФИЛЬТР]]),Таблица1[[НОМЕР]:[ТОВАР]],2,FALSE),"")</f>
        <v/>
      </c>
    </row>
    <row r="167" spans="2:10" ht="15.75" thickBot="1" x14ac:dyDescent="0.3">
      <c r="B167" s="8" t="str">
        <f t="shared" ca="1" si="2"/>
        <v/>
      </c>
      <c r="C167" s="9"/>
      <c r="E167" s="2">
        <f ca="1">IF(ISNUMBER(SEARCH($B$3,Таблица1[[#This Row],[ТОВАР]])),MAX(Таблица1[[#Headers],[НОМЕР]]:OFFSET(Таблица1[[#This Row],[НОМЕР]],-1,0))+1,0)</f>
        <v>0</v>
      </c>
      <c r="F167" s="2" t="s">
        <v>320</v>
      </c>
      <c r="G167" s="2"/>
      <c r="H167" s="2" t="s">
        <v>351</v>
      </c>
      <c r="J167" t="str">
        <f ca="1">IFERROR(VLOOKUP(ROW(Таблица2[[#This Row],[ФИЛЬТР]])-ROW(Таблица2[[#Headers],[ФИЛЬТР]]),Таблица1[[НОМЕР]:[ТОВАР]],2,FALSE),"")</f>
        <v/>
      </c>
    </row>
    <row r="168" spans="2:10" ht="15.75" thickBot="1" x14ac:dyDescent="0.3">
      <c r="B168" s="8" t="str">
        <f t="shared" ca="1" si="2"/>
        <v/>
      </c>
      <c r="C168" s="9"/>
      <c r="E168" s="2">
        <f ca="1">IF(ISNUMBER(SEARCH($B$3,Таблица1[[#This Row],[ТОВАР]])),MAX(Таблица1[[#Headers],[НОМЕР]]:OFFSET(Таблица1[[#This Row],[НОМЕР]],-1,0))+1,0)</f>
        <v>0</v>
      </c>
      <c r="F168" s="2" t="s">
        <v>321</v>
      </c>
      <c r="G168" s="2"/>
      <c r="H168" s="2" t="s">
        <v>352</v>
      </c>
      <c r="J168" t="str">
        <f ca="1">IFERROR(VLOOKUP(ROW(Таблица2[[#This Row],[ФИЛЬТР]])-ROW(Таблица2[[#Headers],[ФИЛЬТР]]),Таблица1[[НОМЕР]:[ТОВАР]],2,FALSE),"")</f>
        <v/>
      </c>
    </row>
    <row r="169" spans="2:10" ht="15.75" thickBot="1" x14ac:dyDescent="0.3">
      <c r="B169" s="8" t="str">
        <f t="shared" ref="B169:B200" ca="1" si="3">J165</f>
        <v/>
      </c>
      <c r="C169" s="9"/>
      <c r="E169" s="2">
        <f ca="1">IF(ISNUMBER(SEARCH($B$3,Таблица1[[#This Row],[ТОВАР]])),MAX(Таблица1[[#Headers],[НОМЕР]]:OFFSET(Таблица1[[#This Row],[НОМЕР]],-1,0))+1,0)</f>
        <v>0</v>
      </c>
      <c r="F169" s="2" t="s">
        <v>322</v>
      </c>
      <c r="G169" s="2"/>
      <c r="H169" s="2" t="s">
        <v>353</v>
      </c>
      <c r="J169" t="str">
        <f ca="1">IFERROR(VLOOKUP(ROW(Таблица2[[#This Row],[ФИЛЬТР]])-ROW(Таблица2[[#Headers],[ФИЛЬТР]]),Таблица1[[НОМЕР]:[ТОВАР]],2,FALSE),"")</f>
        <v/>
      </c>
    </row>
    <row r="170" spans="2:10" ht="15.75" thickBot="1" x14ac:dyDescent="0.3">
      <c r="B170" s="8" t="str">
        <f t="shared" ca="1" si="3"/>
        <v/>
      </c>
      <c r="C170" s="9"/>
      <c r="E170" s="2">
        <f ca="1">IF(ISNUMBER(SEARCH($B$3,Таблица1[[#This Row],[ТОВАР]])),MAX(Таблица1[[#Headers],[НОМЕР]]:OFFSET(Таблица1[[#This Row],[НОМЕР]],-1,0))+1,0)</f>
        <v>0</v>
      </c>
      <c r="F170" s="2" t="s">
        <v>323</v>
      </c>
      <c r="G170" s="2"/>
      <c r="H170" s="2" t="s">
        <v>354</v>
      </c>
      <c r="J170" t="str">
        <f ca="1">IFERROR(VLOOKUP(ROW(Таблица2[[#This Row],[ФИЛЬТР]])-ROW(Таблица2[[#Headers],[ФИЛЬТР]]),Таблица1[[НОМЕР]:[ТОВАР]],2,FALSE),"")</f>
        <v/>
      </c>
    </row>
    <row r="171" spans="2:10" ht="15.75" thickBot="1" x14ac:dyDescent="0.3">
      <c r="B171" s="8" t="str">
        <f t="shared" ca="1" si="3"/>
        <v/>
      </c>
      <c r="C171" s="9"/>
      <c r="E171" s="2">
        <f ca="1">IF(ISNUMBER(SEARCH($B$3,Таблица1[[#This Row],[ТОВАР]])),MAX(Таблица1[[#Headers],[НОМЕР]]:OFFSET(Таблица1[[#This Row],[НОМЕР]],-1,0))+1,0)</f>
        <v>0</v>
      </c>
      <c r="F171" s="2" t="s">
        <v>324</v>
      </c>
      <c r="G171" s="2"/>
      <c r="H171" s="2" t="s">
        <v>355</v>
      </c>
      <c r="J171" t="str">
        <f ca="1">IFERROR(VLOOKUP(ROW(Таблица2[[#This Row],[ФИЛЬТР]])-ROW(Таблица2[[#Headers],[ФИЛЬТР]]),Таблица1[[НОМЕР]:[ТОВАР]],2,FALSE),"")</f>
        <v/>
      </c>
    </row>
    <row r="172" spans="2:10" ht="15.75" thickBot="1" x14ac:dyDescent="0.3">
      <c r="B172" s="8" t="str">
        <f t="shared" ca="1" si="3"/>
        <v/>
      </c>
      <c r="C172" s="9"/>
      <c r="E172" s="2">
        <f ca="1">IF(ISNUMBER(SEARCH($B$3,Таблица1[[#This Row],[ТОВАР]])),MAX(Таблица1[[#Headers],[НОМЕР]]:OFFSET(Таблица1[[#This Row],[НОМЕР]],-1,0))+1,0)</f>
        <v>0</v>
      </c>
      <c r="F172" s="2" t="s">
        <v>325</v>
      </c>
      <c r="G172" s="2"/>
      <c r="H172" s="2" t="s">
        <v>356</v>
      </c>
      <c r="J172" t="str">
        <f ca="1">IFERROR(VLOOKUP(ROW(Таблица2[[#This Row],[ФИЛЬТР]])-ROW(Таблица2[[#Headers],[ФИЛЬТР]]),Таблица1[[НОМЕР]:[ТОВАР]],2,FALSE),"")</f>
        <v/>
      </c>
    </row>
    <row r="173" spans="2:10" ht="15.75" thickBot="1" x14ac:dyDescent="0.3">
      <c r="B173" s="8" t="str">
        <f t="shared" ca="1" si="3"/>
        <v/>
      </c>
      <c r="C173" s="9"/>
      <c r="E173" s="2">
        <f ca="1">IF(ISNUMBER(SEARCH($B$3,Таблица1[[#This Row],[ТОВАР]])),MAX(Таблица1[[#Headers],[НОМЕР]]:OFFSET(Таблица1[[#This Row],[НОМЕР]],-1,0))+1,0)</f>
        <v>0</v>
      </c>
      <c r="F173" s="2" t="s">
        <v>326</v>
      </c>
      <c r="G173" s="2"/>
      <c r="H173" s="2" t="s">
        <v>357</v>
      </c>
      <c r="J173" t="str">
        <f ca="1">IFERROR(VLOOKUP(ROW(Таблица2[[#This Row],[ФИЛЬТР]])-ROW(Таблица2[[#Headers],[ФИЛЬТР]]),Таблица1[[НОМЕР]:[ТОВАР]],2,FALSE),"")</f>
        <v/>
      </c>
    </row>
    <row r="174" spans="2:10" ht="15.75" thickBot="1" x14ac:dyDescent="0.3">
      <c r="B174" s="8" t="str">
        <f t="shared" ca="1" si="3"/>
        <v/>
      </c>
      <c r="C174" s="9"/>
      <c r="E174" s="2">
        <f ca="1">IF(ISNUMBER(SEARCH($B$3,Таблица1[[#This Row],[ТОВАР]])),MAX(Таблица1[[#Headers],[НОМЕР]]:OFFSET(Таблица1[[#This Row],[НОМЕР]],-1,0))+1,0)</f>
        <v>0</v>
      </c>
      <c r="F174" s="2" t="s">
        <v>327</v>
      </c>
      <c r="G174" s="2"/>
      <c r="H174" s="2" t="s">
        <v>358</v>
      </c>
      <c r="J174" t="str">
        <f ca="1">IFERROR(VLOOKUP(ROW(Таблица2[[#This Row],[ФИЛЬТР]])-ROW(Таблица2[[#Headers],[ФИЛЬТР]]),Таблица1[[НОМЕР]:[ТОВАР]],2,FALSE),"")</f>
        <v/>
      </c>
    </row>
    <row r="175" spans="2:10" ht="15.75" thickBot="1" x14ac:dyDescent="0.3">
      <c r="B175" s="8" t="str">
        <f t="shared" ca="1" si="3"/>
        <v/>
      </c>
      <c r="C175" s="9"/>
      <c r="E175" s="2">
        <f ca="1">IF(ISNUMBER(SEARCH($B$3,Таблица1[[#This Row],[ТОВАР]])),MAX(Таблица1[[#Headers],[НОМЕР]]:OFFSET(Таблица1[[#This Row],[НОМЕР]],-1,0))+1,0)</f>
        <v>0</v>
      </c>
      <c r="F175" s="2" t="s">
        <v>328</v>
      </c>
      <c r="G175" s="2"/>
      <c r="H175" s="2" t="s">
        <v>359</v>
      </c>
      <c r="J175" t="str">
        <f ca="1">IFERROR(VLOOKUP(ROW(Таблица2[[#This Row],[ФИЛЬТР]])-ROW(Таблица2[[#Headers],[ФИЛЬТР]]),Таблица1[[НОМЕР]:[ТОВАР]],2,FALSE),"")</f>
        <v/>
      </c>
    </row>
    <row r="176" spans="2:10" ht="15.75" thickBot="1" x14ac:dyDescent="0.3">
      <c r="B176" s="8" t="str">
        <f t="shared" ca="1" si="3"/>
        <v/>
      </c>
      <c r="C176" s="9"/>
      <c r="E176" s="2">
        <f ca="1">IF(ISNUMBER(SEARCH($B$3,Таблица1[[#This Row],[ТОВАР]])),MAX(Таблица1[[#Headers],[НОМЕР]]:OFFSET(Таблица1[[#This Row],[НОМЕР]],-1,0))+1,0)</f>
        <v>0</v>
      </c>
      <c r="F176" s="2" t="s">
        <v>329</v>
      </c>
      <c r="G176" s="2"/>
      <c r="H176" s="2" t="s">
        <v>360</v>
      </c>
      <c r="J176" t="str">
        <f ca="1">IFERROR(VLOOKUP(ROW(Таблица2[[#This Row],[ФИЛЬТР]])-ROW(Таблица2[[#Headers],[ФИЛЬТР]]),Таблица1[[НОМЕР]:[ТОВАР]],2,FALSE),"")</f>
        <v/>
      </c>
    </row>
    <row r="177" spans="2:10" ht="15.75" thickBot="1" x14ac:dyDescent="0.3">
      <c r="B177" s="8" t="str">
        <f t="shared" ca="1" si="3"/>
        <v/>
      </c>
      <c r="C177" s="9"/>
      <c r="E177" s="2">
        <f ca="1">IF(ISNUMBER(SEARCH($B$3,Таблица1[[#This Row],[ТОВАР]])),MAX(Таблица1[[#Headers],[НОМЕР]]:OFFSET(Таблица1[[#This Row],[НОМЕР]],-1,0))+1,0)</f>
        <v>0</v>
      </c>
      <c r="F177" s="2" t="s">
        <v>330</v>
      </c>
      <c r="G177" s="2"/>
      <c r="H177" s="2" t="s">
        <v>361</v>
      </c>
      <c r="J177" t="str">
        <f ca="1">IFERROR(VLOOKUP(ROW(Таблица2[[#This Row],[ФИЛЬТР]])-ROW(Таблица2[[#Headers],[ФИЛЬТР]]),Таблица1[[НОМЕР]:[ТОВАР]],2,FALSE),"")</f>
        <v/>
      </c>
    </row>
    <row r="178" spans="2:10" ht="15.75" thickBot="1" x14ac:dyDescent="0.3">
      <c r="B178" s="8" t="str">
        <f t="shared" ca="1" si="3"/>
        <v/>
      </c>
      <c r="C178" s="9"/>
      <c r="E178" s="2">
        <f ca="1">IF(ISNUMBER(SEARCH($B$3,Таблица1[[#This Row],[ТОВАР]])),MAX(Таблица1[[#Headers],[НОМЕР]]:OFFSET(Таблица1[[#This Row],[НОМЕР]],-1,0))+1,0)</f>
        <v>0</v>
      </c>
      <c r="F178" s="2" t="s">
        <v>331</v>
      </c>
      <c r="G178" s="2"/>
      <c r="H178" s="2" t="s">
        <v>362</v>
      </c>
      <c r="J178" t="str">
        <f ca="1">IFERROR(VLOOKUP(ROW(Таблица2[[#This Row],[ФИЛЬТР]])-ROW(Таблица2[[#Headers],[ФИЛЬТР]]),Таблица1[[НОМЕР]:[ТОВАР]],2,FALSE),"")</f>
        <v/>
      </c>
    </row>
    <row r="179" spans="2:10" ht="15.75" thickBot="1" x14ac:dyDescent="0.3">
      <c r="B179" s="8" t="str">
        <f t="shared" ca="1" si="3"/>
        <v/>
      </c>
      <c r="C179" s="9"/>
      <c r="E179" s="2">
        <f ca="1">IF(ISNUMBER(SEARCH($B$3,Таблица1[[#This Row],[ТОВАР]])),MAX(Таблица1[[#Headers],[НОМЕР]]:OFFSET(Таблица1[[#This Row],[НОМЕР]],-1,0))+1,0)</f>
        <v>0</v>
      </c>
      <c r="F179" s="2" t="s">
        <v>332</v>
      </c>
      <c r="G179" s="2"/>
      <c r="H179" s="2" t="s">
        <v>363</v>
      </c>
      <c r="J179" t="str">
        <f ca="1">IFERROR(VLOOKUP(ROW(Таблица2[[#This Row],[ФИЛЬТР]])-ROW(Таблица2[[#Headers],[ФИЛЬТР]]),Таблица1[[НОМЕР]:[ТОВАР]],2,FALSE),"")</f>
        <v/>
      </c>
    </row>
    <row r="180" spans="2:10" ht="15.75" thickBot="1" x14ac:dyDescent="0.3">
      <c r="B180" s="8" t="str">
        <f t="shared" ca="1" si="3"/>
        <v/>
      </c>
      <c r="C180" s="9"/>
      <c r="E180" s="2">
        <f ca="1">IF(ISNUMBER(SEARCH($B$3,Таблица1[[#This Row],[ТОВАР]])),MAX(Таблица1[[#Headers],[НОМЕР]]:OFFSET(Таблица1[[#This Row],[НОМЕР]],-1,0))+1,0)</f>
        <v>0</v>
      </c>
      <c r="F180" s="2" t="s">
        <v>333</v>
      </c>
      <c r="G180" s="2"/>
      <c r="H180" s="2" t="s">
        <v>364</v>
      </c>
      <c r="J180" t="str">
        <f ca="1">IFERROR(VLOOKUP(ROW(Таблица2[[#This Row],[ФИЛЬТР]])-ROW(Таблица2[[#Headers],[ФИЛЬТР]]),Таблица1[[НОМЕР]:[ТОВАР]],2,FALSE),"")</f>
        <v/>
      </c>
    </row>
    <row r="181" spans="2:10" ht="15.75" thickBot="1" x14ac:dyDescent="0.3">
      <c r="B181" s="8" t="str">
        <f t="shared" ca="1" si="3"/>
        <v/>
      </c>
      <c r="C181" s="9"/>
      <c r="E181" s="2">
        <f ca="1">IF(ISNUMBER(SEARCH($B$3,Таблица1[[#This Row],[ТОВАР]])),MAX(Таблица1[[#Headers],[НОМЕР]]:OFFSET(Таблица1[[#This Row],[НОМЕР]],-1,0))+1,0)</f>
        <v>0</v>
      </c>
      <c r="F181" s="2" t="s">
        <v>334</v>
      </c>
      <c r="G181" s="2"/>
      <c r="H181" s="2" t="s">
        <v>365</v>
      </c>
      <c r="J181" t="str">
        <f ca="1">IFERROR(VLOOKUP(ROW(Таблица2[[#This Row],[ФИЛЬТР]])-ROW(Таблица2[[#Headers],[ФИЛЬТР]]),Таблица1[[НОМЕР]:[ТОВАР]],2,FALSE),"")</f>
        <v/>
      </c>
    </row>
    <row r="182" spans="2:10" ht="15.75" thickBot="1" x14ac:dyDescent="0.3">
      <c r="B182" s="8" t="str">
        <f t="shared" ca="1" si="3"/>
        <v/>
      </c>
      <c r="C182" s="9"/>
      <c r="E182" s="2">
        <f ca="1">IF(ISNUMBER(SEARCH($B$3,Таблица1[[#This Row],[ТОВАР]])),MAX(Таблица1[[#Headers],[НОМЕР]]:OFFSET(Таблица1[[#This Row],[НОМЕР]],-1,0))+1,0)</f>
        <v>0</v>
      </c>
      <c r="F182" s="2" t="s">
        <v>335</v>
      </c>
      <c r="G182" s="2"/>
      <c r="H182" s="2" t="s">
        <v>366</v>
      </c>
      <c r="J182" t="str">
        <f ca="1">IFERROR(VLOOKUP(ROW(Таблица2[[#This Row],[ФИЛЬТР]])-ROW(Таблица2[[#Headers],[ФИЛЬТР]]),Таблица1[[НОМЕР]:[ТОВАР]],2,FALSE),"")</f>
        <v/>
      </c>
    </row>
    <row r="183" spans="2:10" ht="15.75" thickBot="1" x14ac:dyDescent="0.3">
      <c r="B183" s="8" t="str">
        <f t="shared" ca="1" si="3"/>
        <v/>
      </c>
      <c r="C183" s="9"/>
      <c r="E183" s="2">
        <f ca="1">IF(ISNUMBER(SEARCH($B$3,Таблица1[[#This Row],[ТОВАР]])),MAX(Таблица1[[#Headers],[НОМЕР]]:OFFSET(Таблица1[[#This Row],[НОМЕР]],-1,0))+1,0)</f>
        <v>0</v>
      </c>
      <c r="F183" s="2" t="s">
        <v>336</v>
      </c>
      <c r="G183" s="2"/>
      <c r="H183" s="2" t="s">
        <v>367</v>
      </c>
      <c r="J183" t="str">
        <f ca="1">IFERROR(VLOOKUP(ROW(Таблица2[[#This Row],[ФИЛЬТР]])-ROW(Таблица2[[#Headers],[ФИЛЬТР]]),Таблица1[[НОМЕР]:[ТОВАР]],2,FALSE),"")</f>
        <v/>
      </c>
    </row>
    <row r="184" spans="2:10" ht="15.75" thickBot="1" x14ac:dyDescent="0.3">
      <c r="B184" s="8" t="str">
        <f t="shared" ca="1" si="3"/>
        <v/>
      </c>
      <c r="C184" s="9"/>
      <c r="E184" s="2">
        <f ca="1">IF(ISNUMBER(SEARCH($B$3,Таблица1[[#This Row],[ТОВАР]])),MAX(Таблица1[[#Headers],[НОМЕР]]:OFFSET(Таблица1[[#This Row],[НОМЕР]],-1,0))+1,0)</f>
        <v>0</v>
      </c>
      <c r="F184" s="2" t="s">
        <v>337</v>
      </c>
      <c r="G184" s="2"/>
      <c r="H184" s="2" t="s">
        <v>368</v>
      </c>
      <c r="J184" t="str">
        <f ca="1">IFERROR(VLOOKUP(ROW(Таблица2[[#This Row],[ФИЛЬТР]])-ROW(Таблица2[[#Headers],[ФИЛЬТР]]),Таблица1[[НОМЕР]:[ТОВАР]],2,FALSE),"")</f>
        <v/>
      </c>
    </row>
    <row r="185" spans="2:10" ht="15.75" thickBot="1" x14ac:dyDescent="0.3">
      <c r="B185" s="8" t="str">
        <f t="shared" ca="1" si="3"/>
        <v/>
      </c>
      <c r="C185" s="9"/>
      <c r="E185" s="2">
        <f ca="1">IF(ISNUMBER(SEARCH($B$3,Таблица1[[#This Row],[ТОВАР]])),MAX(Таблица1[[#Headers],[НОМЕР]]:OFFSET(Таблица1[[#This Row],[НОМЕР]],-1,0))+1,0)</f>
        <v>0</v>
      </c>
      <c r="F185" s="2" t="s">
        <v>338</v>
      </c>
      <c r="G185" s="2"/>
      <c r="H185" s="2" t="s">
        <v>369</v>
      </c>
      <c r="J185" t="str">
        <f ca="1">IFERROR(VLOOKUP(ROW(Таблица2[[#This Row],[ФИЛЬТР]])-ROW(Таблица2[[#Headers],[ФИЛЬТР]]),Таблица1[[НОМЕР]:[ТОВАР]],2,FALSE),"")</f>
        <v/>
      </c>
    </row>
    <row r="186" spans="2:10" ht="15.75" thickBot="1" x14ac:dyDescent="0.3">
      <c r="B186" s="8" t="str">
        <f t="shared" ca="1" si="3"/>
        <v/>
      </c>
      <c r="C186" s="9"/>
      <c r="E186" s="3">
        <f ca="1">IF(ISNUMBER(SEARCH($B$3,Таблица1[[#This Row],[ТОВАР]])),MAX(Таблица1[[#Headers],[НОМЕР]]:OFFSET(Таблица1[[#This Row],[НОМЕР]],-1,0))+1,0)</f>
        <v>0</v>
      </c>
      <c r="F186" s="3" t="s">
        <v>339</v>
      </c>
      <c r="G186" s="3"/>
      <c r="H186" s="2" t="s">
        <v>370</v>
      </c>
      <c r="J186" t="str">
        <f ca="1">IFERROR(VLOOKUP(ROW(Таблица2[[#This Row],[ФИЛЬТР]])-ROW(Таблица2[[#Headers],[ФИЛЬТР]]),Таблица1[[НОМЕР]:[ТОВАР]],2,FALSE),"")</f>
        <v/>
      </c>
    </row>
    <row r="187" spans="2:10" ht="15.75" thickBot="1" x14ac:dyDescent="0.3">
      <c r="B187" s="8" t="str">
        <f t="shared" ca="1" si="3"/>
        <v/>
      </c>
      <c r="C187" s="9"/>
      <c r="J187" t="str">
        <f ca="1">IFERROR(VLOOKUP(ROW(Таблица2[[#This Row],[ФИЛЬТР]])-ROW(Таблица2[[#Headers],[ФИЛЬТР]]),Таблица1[[НОМЕР]:[ТОВАР]],2,FALSE),"")</f>
        <v/>
      </c>
    </row>
    <row r="188" spans="2:10" ht="15.75" thickBot="1" x14ac:dyDescent="0.3">
      <c r="B188" s="8" t="str">
        <f t="shared" ca="1" si="3"/>
        <v/>
      </c>
      <c r="C188" s="9"/>
      <c r="J188" t="str">
        <f ca="1">IFERROR(VLOOKUP(ROW(Таблица2[[#This Row],[ФИЛЬТР]])-ROW(Таблица2[[#Headers],[ФИЛЬТР]]),Таблица1[[НОМЕР]:[ТОВАР]],2,FALSE),"")</f>
        <v/>
      </c>
    </row>
    <row r="189" spans="2:10" ht="15.75" thickBot="1" x14ac:dyDescent="0.3">
      <c r="B189" s="8" t="str">
        <f t="shared" ca="1" si="3"/>
        <v/>
      </c>
      <c r="C189" s="9"/>
      <c r="J189" t="str">
        <f ca="1">IFERROR(VLOOKUP(ROW(Таблица2[[#This Row],[ФИЛЬТР]])-ROW(Таблица2[[#Headers],[ФИЛЬТР]]),Таблица1[[НОМЕР]:[ТОВАР]],2,FALSE),"")</f>
        <v/>
      </c>
    </row>
    <row r="190" spans="2:10" ht="15.75" thickBot="1" x14ac:dyDescent="0.3">
      <c r="B190" s="8" t="str">
        <f t="shared" ca="1" si="3"/>
        <v/>
      </c>
      <c r="C190" s="9"/>
      <c r="J190" t="str">
        <f ca="1">IFERROR(VLOOKUP(ROW(Таблица2[[#This Row],[ФИЛЬТР]])-ROW(Таблица2[[#Headers],[ФИЛЬТР]]),Таблица1[[НОМЕР]:[ТОВАР]],2,FALSE),"")</f>
        <v/>
      </c>
    </row>
    <row r="191" spans="2:10" ht="15.75" thickBot="1" x14ac:dyDescent="0.3">
      <c r="B191" s="8" t="str">
        <f t="shared" ca="1" si="3"/>
        <v/>
      </c>
      <c r="C191" s="9"/>
    </row>
    <row r="192" spans="2:10" ht="15.75" thickBot="1" x14ac:dyDescent="0.3">
      <c r="B192" s="8" t="str">
        <f t="shared" ca="1" si="3"/>
        <v/>
      </c>
      <c r="C192" s="9"/>
    </row>
    <row r="193" spans="2:3" ht="15.75" thickBot="1" x14ac:dyDescent="0.3">
      <c r="B193" s="8" t="str">
        <f t="shared" ca="1" si="3"/>
        <v/>
      </c>
      <c r="C193" s="9"/>
    </row>
    <row r="194" spans="2:3" x14ac:dyDescent="0.25">
      <c r="B194" s="12" t="str">
        <f t="shared" ca="1" si="3"/>
        <v/>
      </c>
      <c r="C194" s="13"/>
    </row>
  </sheetData>
  <dataValidations count="1">
    <dataValidation type="list" allowBlank="1" showInputMessage="1" sqref="B3:C3 B4:B5" xr:uid="{E095CF6F-74A2-4980-BBD1-E0B1BEBD3E2C}">
      <formula1>INDIRECT("Таблица2[ФИЛЬТР]")</formula1>
    </dataValidation>
  </dataValidations>
  <pageMargins left="0.7" right="0.7" top="0.75" bottom="0.75" header="0.3" footer="0.3"/>
  <pageSetup paperSize="9" orientation="portrait" verticalDpi="0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BDB47-9DDA-40ED-A11D-0D149FCB022B}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КОЛИЧЕСТВО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M-4</dc:creator>
  <cp:lastModifiedBy>M-4</cp:lastModifiedBy>
  <dcterms:created xsi:type="dcterms:W3CDTF">2024-01-17T10:31:55Z</dcterms:created>
  <dcterms:modified xsi:type="dcterms:W3CDTF">2024-01-17T19:05:34Z</dcterms:modified>
</cp:coreProperties>
</file>