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P:\Отдел 14 Хранение\!Иван\!Рабочая\АХ\"/>
    </mc:Choice>
  </mc:AlternateContent>
  <xr:revisionPtr revIDLastSave="0" documentId="13_ncr:1_{74489374-75D4-45CE-AFCA-BB307A654EDA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Финал" sheetId="1" r:id="rId1"/>
    <sheet name="Data" sheetId="3" r:id="rId2"/>
    <sheet name="Расчет" sheetId="4" r:id="rId3"/>
  </sheets>
  <definedNames>
    <definedName name="_xlnm._FilterDatabase" localSheetId="1" hidden="1">Расчет!$A$1:$G$181</definedName>
    <definedName name="_xlnm._FilterDatabase" localSheetId="2" hidden="1">Расчет!$A$1:$G$181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" i="1" l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E16" i="1" l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  <c r="AJ34" i="3"/>
  <c r="AK34" i="3"/>
  <c r="AL34" i="3"/>
  <c r="AJ35" i="3"/>
  <c r="AK35" i="3"/>
  <c r="AL35" i="3"/>
  <c r="AJ36" i="3"/>
  <c r="AK36" i="3"/>
  <c r="AL36" i="3"/>
  <c r="AJ37" i="3"/>
  <c r="AK37" i="3"/>
  <c r="AL37" i="3"/>
  <c r="AJ38" i="3"/>
  <c r="AK38" i="3"/>
  <c r="AL38" i="3"/>
  <c r="AJ39" i="3"/>
  <c r="AK39" i="3"/>
  <c r="AL39" i="3"/>
  <c r="AJ40" i="3"/>
  <c r="AK40" i="3"/>
  <c r="AL40" i="3"/>
  <c r="AJ41" i="3"/>
  <c r="AK41" i="3"/>
  <c r="AL41" i="3"/>
  <c r="AJ42" i="3"/>
  <c r="AK42" i="3"/>
  <c r="AN42" i="3" s="1"/>
  <c r="AL42" i="3"/>
  <c r="AJ43" i="3"/>
  <c r="AK43" i="3"/>
  <c r="AL43" i="3"/>
  <c r="AJ44" i="3"/>
  <c r="AK44" i="3"/>
  <c r="AL44" i="3"/>
  <c r="AJ45" i="3"/>
  <c r="AM45" i="3" s="1"/>
  <c r="AK45" i="3"/>
  <c r="AN45" i="3" s="1"/>
  <c r="AL45" i="3"/>
  <c r="AI45" i="3"/>
  <c r="AI44" i="3"/>
  <c r="AM44" i="3" s="1"/>
  <c r="AI43" i="3"/>
  <c r="AI42" i="3"/>
  <c r="AM42" i="3" s="1"/>
  <c r="AI41" i="3"/>
  <c r="AI40" i="3"/>
  <c r="AI39" i="3"/>
  <c r="AI38" i="3"/>
  <c r="AI37" i="3"/>
  <c r="AI36" i="3"/>
  <c r="AM36" i="3" s="1"/>
  <c r="AI35" i="3"/>
  <c r="AI34" i="3"/>
  <c r="AM34" i="3" s="1"/>
  <c r="AJ19" i="3"/>
  <c r="AK19" i="3"/>
  <c r="AL19" i="3"/>
  <c r="AJ20" i="3"/>
  <c r="AK20" i="3"/>
  <c r="AL20" i="3"/>
  <c r="AJ21" i="3"/>
  <c r="AK21" i="3"/>
  <c r="AL21" i="3"/>
  <c r="AJ22" i="3"/>
  <c r="AK22" i="3"/>
  <c r="AL22" i="3"/>
  <c r="AJ23" i="3"/>
  <c r="AK23" i="3"/>
  <c r="AL23" i="3"/>
  <c r="AJ24" i="3"/>
  <c r="AK24" i="3"/>
  <c r="AL24" i="3"/>
  <c r="AJ25" i="3"/>
  <c r="AK25" i="3"/>
  <c r="AL25" i="3"/>
  <c r="AJ26" i="3"/>
  <c r="AK26" i="3"/>
  <c r="AL26" i="3"/>
  <c r="AJ27" i="3"/>
  <c r="AK27" i="3"/>
  <c r="AN27" i="3" s="1"/>
  <c r="AL27" i="3"/>
  <c r="AJ28" i="3"/>
  <c r="AK28" i="3"/>
  <c r="AL28" i="3"/>
  <c r="AJ29" i="3"/>
  <c r="AK29" i="3"/>
  <c r="AL29" i="3"/>
  <c r="AJ30" i="3"/>
  <c r="AK30" i="3"/>
  <c r="AN30" i="3" s="1"/>
  <c r="AL30" i="3"/>
  <c r="AI30" i="3"/>
  <c r="AI29" i="3"/>
  <c r="AM29" i="3" s="1"/>
  <c r="AI28" i="3"/>
  <c r="AM28" i="3" s="1"/>
  <c r="AI27" i="3"/>
  <c r="AM27" i="3" s="1"/>
  <c r="AI26" i="3"/>
  <c r="AI25" i="3"/>
  <c r="AI24" i="3"/>
  <c r="AM24" i="3" s="1"/>
  <c r="AI23" i="3"/>
  <c r="AI22" i="3"/>
  <c r="AI21" i="3"/>
  <c r="AM21" i="3" s="1"/>
  <c r="AI20" i="3"/>
  <c r="AI19" i="3"/>
  <c r="AM19" i="3" s="1"/>
  <c r="AJ4" i="3"/>
  <c r="AK4" i="3"/>
  <c r="AL4" i="3"/>
  <c r="AJ5" i="3"/>
  <c r="AK5" i="3"/>
  <c r="AL5" i="3"/>
  <c r="AJ6" i="3"/>
  <c r="AK6" i="3"/>
  <c r="AL6" i="3"/>
  <c r="AJ7" i="3"/>
  <c r="AK7" i="3"/>
  <c r="AL7" i="3"/>
  <c r="AJ8" i="3"/>
  <c r="AK8" i="3"/>
  <c r="AL8" i="3"/>
  <c r="AJ9" i="3"/>
  <c r="AK9" i="3"/>
  <c r="AL9" i="3"/>
  <c r="AJ10" i="3"/>
  <c r="AK10" i="3"/>
  <c r="AL10" i="3"/>
  <c r="AJ11" i="3"/>
  <c r="AK11" i="3"/>
  <c r="AL11" i="3"/>
  <c r="AJ12" i="3"/>
  <c r="AK12" i="3"/>
  <c r="AL12" i="3"/>
  <c r="AJ13" i="3"/>
  <c r="AK13" i="3"/>
  <c r="AL13" i="3"/>
  <c r="AJ14" i="3"/>
  <c r="AK14" i="3"/>
  <c r="AL14" i="3"/>
  <c r="AJ15" i="3"/>
  <c r="AK15" i="3"/>
  <c r="AL15" i="3"/>
  <c r="AI15" i="3"/>
  <c r="AI14" i="3"/>
  <c r="AI13" i="3"/>
  <c r="AI12" i="3"/>
  <c r="AI11" i="3"/>
  <c r="AI10" i="3"/>
  <c r="AI9" i="3"/>
  <c r="AI8" i="3"/>
  <c r="AI7" i="3"/>
  <c r="AI6" i="3"/>
  <c r="AM6" i="3" s="1"/>
  <c r="AI5" i="3"/>
  <c r="AI4" i="3"/>
  <c r="AM4" i="3" s="1"/>
  <c r="AB34" i="3"/>
  <c r="AC34" i="3"/>
  <c r="AD34" i="3"/>
  <c r="AB35" i="3"/>
  <c r="AC35" i="3"/>
  <c r="AD35" i="3"/>
  <c r="AB36" i="3"/>
  <c r="AC36" i="3"/>
  <c r="AD36" i="3"/>
  <c r="AB37" i="3"/>
  <c r="AC37" i="3"/>
  <c r="AD37" i="3"/>
  <c r="AB38" i="3"/>
  <c r="AC38" i="3"/>
  <c r="AD38" i="3"/>
  <c r="AB39" i="3"/>
  <c r="AC39" i="3"/>
  <c r="AD39" i="3"/>
  <c r="AB40" i="3"/>
  <c r="AC40" i="3"/>
  <c r="AD40" i="3"/>
  <c r="AB41" i="3"/>
  <c r="AC41" i="3"/>
  <c r="AD41" i="3"/>
  <c r="AB42" i="3"/>
  <c r="AC42" i="3"/>
  <c r="AF42" i="3" s="1"/>
  <c r="AD42" i="3"/>
  <c r="AB43" i="3"/>
  <c r="AC43" i="3"/>
  <c r="AD43" i="3"/>
  <c r="AB44" i="3"/>
  <c r="AC44" i="3"/>
  <c r="AD44" i="3"/>
  <c r="AB45" i="3"/>
  <c r="AC45" i="3"/>
  <c r="AF45" i="3" s="1"/>
  <c r="AD45" i="3"/>
  <c r="AA45" i="3"/>
  <c r="AA44" i="3"/>
  <c r="AA43" i="3"/>
  <c r="AA42" i="3"/>
  <c r="AE42" i="3" s="1"/>
  <c r="AA41" i="3"/>
  <c r="AA40" i="3"/>
  <c r="AA39" i="3"/>
  <c r="AA38" i="3"/>
  <c r="AA37" i="3"/>
  <c r="AA36" i="3"/>
  <c r="AE36" i="3" s="1"/>
  <c r="AA35" i="3"/>
  <c r="AA34" i="3"/>
  <c r="AB19" i="3"/>
  <c r="AC19" i="3"/>
  <c r="AD19" i="3"/>
  <c r="AB20" i="3"/>
  <c r="AC20" i="3"/>
  <c r="AD20" i="3"/>
  <c r="AB21" i="3"/>
  <c r="AC21" i="3"/>
  <c r="AD21" i="3"/>
  <c r="AB22" i="3"/>
  <c r="AC22" i="3"/>
  <c r="AD22" i="3"/>
  <c r="AB23" i="3"/>
  <c r="AC23" i="3"/>
  <c r="AD23" i="3"/>
  <c r="AB24" i="3"/>
  <c r="AC24" i="3"/>
  <c r="AD24" i="3"/>
  <c r="AB25" i="3"/>
  <c r="AC25" i="3"/>
  <c r="AD25" i="3"/>
  <c r="AB26" i="3"/>
  <c r="AC26" i="3"/>
  <c r="AD26" i="3"/>
  <c r="AB27" i="3"/>
  <c r="AC27" i="3"/>
  <c r="AD27" i="3"/>
  <c r="AB28" i="3"/>
  <c r="AC28" i="3"/>
  <c r="AD28" i="3"/>
  <c r="AB29" i="3"/>
  <c r="AC29" i="3"/>
  <c r="AD29" i="3"/>
  <c r="AB30" i="3"/>
  <c r="AC30" i="3"/>
  <c r="AF30" i="3" s="1"/>
  <c r="AD30" i="3"/>
  <c r="AA30" i="3"/>
  <c r="AA29" i="3"/>
  <c r="AE29" i="3" s="1"/>
  <c r="AA28" i="3"/>
  <c r="AA27" i="3"/>
  <c r="AE27" i="3" s="1"/>
  <c r="AA26" i="3"/>
  <c r="AA25" i="3"/>
  <c r="AA24" i="3"/>
  <c r="AA23" i="3"/>
  <c r="AA22" i="3"/>
  <c r="AA21" i="3"/>
  <c r="AE21" i="3" s="1"/>
  <c r="AA20" i="3"/>
  <c r="AA19" i="3"/>
  <c r="AE19" i="3" s="1"/>
  <c r="AB4" i="3"/>
  <c r="AC4" i="3"/>
  <c r="AD4" i="3"/>
  <c r="AB5" i="3"/>
  <c r="AC5" i="3"/>
  <c r="AD5" i="3"/>
  <c r="AB6" i="3"/>
  <c r="AC6" i="3"/>
  <c r="AD6" i="3"/>
  <c r="AB7" i="3"/>
  <c r="AC7" i="3"/>
  <c r="AD7" i="3"/>
  <c r="AB8" i="3"/>
  <c r="AC8" i="3"/>
  <c r="AD8" i="3"/>
  <c r="AB9" i="3"/>
  <c r="AC9" i="3"/>
  <c r="AD9" i="3"/>
  <c r="AB10" i="3"/>
  <c r="AE10" i="3" s="1"/>
  <c r="AC10" i="3"/>
  <c r="AD10" i="3"/>
  <c r="AB11" i="3"/>
  <c r="AC11" i="3"/>
  <c r="AD11" i="3"/>
  <c r="AB12" i="3"/>
  <c r="AC12" i="3"/>
  <c r="AD12" i="3"/>
  <c r="AB13" i="3"/>
  <c r="AC13" i="3"/>
  <c r="AD13" i="3"/>
  <c r="AB14" i="3"/>
  <c r="AC14" i="3"/>
  <c r="AD14" i="3"/>
  <c r="AB15" i="3"/>
  <c r="AC15" i="3"/>
  <c r="AD15" i="3"/>
  <c r="AA15" i="3"/>
  <c r="AA14" i="3"/>
  <c r="AE14" i="3" s="1"/>
  <c r="AA13" i="3"/>
  <c r="AA12" i="3"/>
  <c r="AE12" i="3" s="1"/>
  <c r="AA11" i="3"/>
  <c r="AA10" i="3"/>
  <c r="AA9" i="3"/>
  <c r="AA8" i="3"/>
  <c r="AA7" i="3"/>
  <c r="AA6" i="3"/>
  <c r="AA5" i="3"/>
  <c r="AA4" i="3"/>
  <c r="AE4" i="3" s="1"/>
  <c r="T34" i="3"/>
  <c r="U34" i="3"/>
  <c r="V34" i="3"/>
  <c r="T35" i="3"/>
  <c r="U35" i="3"/>
  <c r="V35" i="3"/>
  <c r="T36" i="3"/>
  <c r="U36" i="3"/>
  <c r="V36" i="3"/>
  <c r="T37" i="3"/>
  <c r="U37" i="3"/>
  <c r="V37" i="3"/>
  <c r="T38" i="3"/>
  <c r="U38" i="3"/>
  <c r="V38" i="3"/>
  <c r="T39" i="3"/>
  <c r="U39" i="3"/>
  <c r="V39" i="3"/>
  <c r="T40" i="3"/>
  <c r="U40" i="3"/>
  <c r="V40" i="3"/>
  <c r="T41" i="3"/>
  <c r="U41" i="3"/>
  <c r="V41" i="3"/>
  <c r="T42" i="3"/>
  <c r="U42" i="3"/>
  <c r="V42" i="3"/>
  <c r="T43" i="3"/>
  <c r="U43" i="3"/>
  <c r="V43" i="3"/>
  <c r="T44" i="3"/>
  <c r="U44" i="3"/>
  <c r="V44" i="3"/>
  <c r="T45" i="3"/>
  <c r="U45" i="3"/>
  <c r="X45" i="3" s="1"/>
  <c r="V45" i="3"/>
  <c r="S45" i="3"/>
  <c r="S44" i="3"/>
  <c r="W44" i="3" s="1"/>
  <c r="S43" i="3"/>
  <c r="S42" i="3"/>
  <c r="S41" i="3"/>
  <c r="S40" i="3"/>
  <c r="S39" i="3"/>
  <c r="S38" i="3"/>
  <c r="S37" i="3"/>
  <c r="S36" i="3"/>
  <c r="W36" i="3" s="1"/>
  <c r="S35" i="3"/>
  <c r="S34" i="3"/>
  <c r="W34" i="3" s="1"/>
  <c r="T19" i="3"/>
  <c r="U19" i="3"/>
  <c r="V19" i="3"/>
  <c r="T20" i="3"/>
  <c r="U20" i="3"/>
  <c r="V20" i="3"/>
  <c r="T21" i="3"/>
  <c r="U21" i="3"/>
  <c r="V21" i="3"/>
  <c r="T22" i="3"/>
  <c r="U22" i="3"/>
  <c r="V22" i="3"/>
  <c r="T23" i="3"/>
  <c r="U23" i="3"/>
  <c r="V23" i="3"/>
  <c r="T24" i="3"/>
  <c r="U24" i="3"/>
  <c r="V24" i="3"/>
  <c r="T25" i="3"/>
  <c r="U25" i="3"/>
  <c r="V25" i="3"/>
  <c r="T26" i="3"/>
  <c r="U26" i="3"/>
  <c r="V26" i="3"/>
  <c r="T27" i="3"/>
  <c r="U27" i="3"/>
  <c r="V27" i="3"/>
  <c r="T28" i="3"/>
  <c r="U28" i="3"/>
  <c r="V28" i="3"/>
  <c r="T29" i="3"/>
  <c r="U29" i="3"/>
  <c r="V29" i="3"/>
  <c r="T30" i="3"/>
  <c r="U30" i="3"/>
  <c r="X30" i="3" s="1"/>
  <c r="V30" i="3"/>
  <c r="S30" i="3"/>
  <c r="S29" i="3"/>
  <c r="W29" i="3" s="1"/>
  <c r="S28" i="3"/>
  <c r="S27" i="3"/>
  <c r="W27" i="3" s="1"/>
  <c r="S26" i="3"/>
  <c r="S25" i="3"/>
  <c r="S24" i="3"/>
  <c r="S23" i="3"/>
  <c r="S22" i="3"/>
  <c r="S21" i="3"/>
  <c r="S20" i="3"/>
  <c r="S19" i="3"/>
  <c r="W19" i="3" s="1"/>
  <c r="T4" i="3"/>
  <c r="U4" i="3"/>
  <c r="V4" i="3"/>
  <c r="T5" i="3"/>
  <c r="U5" i="3"/>
  <c r="V5" i="3"/>
  <c r="T6" i="3"/>
  <c r="U6" i="3"/>
  <c r="V6" i="3"/>
  <c r="T7" i="3"/>
  <c r="U7" i="3"/>
  <c r="V7" i="3"/>
  <c r="T8" i="3"/>
  <c r="U8" i="3"/>
  <c r="V8" i="3"/>
  <c r="T9" i="3"/>
  <c r="U9" i="3"/>
  <c r="V9" i="3"/>
  <c r="T10" i="3"/>
  <c r="W10" i="3" s="1"/>
  <c r="U10" i="3"/>
  <c r="V10" i="3"/>
  <c r="T11" i="3"/>
  <c r="U11" i="3"/>
  <c r="V11" i="3"/>
  <c r="T12" i="3"/>
  <c r="U12" i="3"/>
  <c r="V12" i="3"/>
  <c r="T13" i="3"/>
  <c r="U13" i="3"/>
  <c r="V13" i="3"/>
  <c r="T14" i="3"/>
  <c r="U14" i="3"/>
  <c r="V14" i="3"/>
  <c r="T15" i="3"/>
  <c r="U15" i="3"/>
  <c r="V15" i="3"/>
  <c r="S15" i="3"/>
  <c r="S14" i="3"/>
  <c r="S13" i="3"/>
  <c r="S12" i="3"/>
  <c r="S11" i="3"/>
  <c r="S10" i="3"/>
  <c r="S9" i="3"/>
  <c r="S8" i="3"/>
  <c r="S7" i="3"/>
  <c r="S6" i="3"/>
  <c r="W6" i="3" s="1"/>
  <c r="S5" i="3"/>
  <c r="S4" i="3"/>
  <c r="L34" i="3"/>
  <c r="M34" i="3"/>
  <c r="N34" i="3"/>
  <c r="L35" i="3"/>
  <c r="M35" i="3"/>
  <c r="N35" i="3"/>
  <c r="L36" i="3"/>
  <c r="M36" i="3"/>
  <c r="N36" i="3"/>
  <c r="L37" i="3"/>
  <c r="M37" i="3"/>
  <c r="N37" i="3"/>
  <c r="L38" i="3"/>
  <c r="M38" i="3"/>
  <c r="N38" i="3"/>
  <c r="L39" i="3"/>
  <c r="M39" i="3"/>
  <c r="N39" i="3"/>
  <c r="L40" i="3"/>
  <c r="O40" i="3" s="1"/>
  <c r="M40" i="3"/>
  <c r="N40" i="3"/>
  <c r="L41" i="3"/>
  <c r="M41" i="3"/>
  <c r="N41" i="3"/>
  <c r="L42" i="3"/>
  <c r="M42" i="3"/>
  <c r="N42" i="3"/>
  <c r="L43" i="3"/>
  <c r="M43" i="3"/>
  <c r="N43" i="3"/>
  <c r="L44" i="3"/>
  <c r="M44" i="3"/>
  <c r="N44" i="3"/>
  <c r="L45" i="3"/>
  <c r="M45" i="3"/>
  <c r="P45" i="3" s="1"/>
  <c r="I7" i="1" s="1"/>
  <c r="N45" i="3"/>
  <c r="K45" i="3"/>
  <c r="K44" i="3"/>
  <c r="O44" i="3" s="1"/>
  <c r="K43" i="3"/>
  <c r="K42" i="3"/>
  <c r="O42" i="3" s="1"/>
  <c r="K41" i="3"/>
  <c r="K40" i="3"/>
  <c r="K39" i="3"/>
  <c r="K38" i="3"/>
  <c r="K37" i="3"/>
  <c r="K36" i="3"/>
  <c r="O36" i="3" s="1"/>
  <c r="K35" i="3"/>
  <c r="K34" i="3"/>
  <c r="O34" i="3" s="1"/>
  <c r="L19" i="3"/>
  <c r="M19" i="3"/>
  <c r="N19" i="3"/>
  <c r="L20" i="3"/>
  <c r="M20" i="3"/>
  <c r="N20" i="3"/>
  <c r="L21" i="3"/>
  <c r="M21" i="3"/>
  <c r="N21" i="3"/>
  <c r="L22" i="3"/>
  <c r="M22" i="3"/>
  <c r="N22" i="3"/>
  <c r="L23" i="3"/>
  <c r="M23" i="3"/>
  <c r="N23" i="3"/>
  <c r="L24" i="3"/>
  <c r="M24" i="3"/>
  <c r="N24" i="3"/>
  <c r="L25" i="3"/>
  <c r="O25" i="3" s="1"/>
  <c r="M25" i="3"/>
  <c r="N25" i="3"/>
  <c r="L26" i="3"/>
  <c r="M26" i="3"/>
  <c r="N26" i="3"/>
  <c r="L27" i="3"/>
  <c r="M27" i="3"/>
  <c r="N27" i="3"/>
  <c r="L28" i="3"/>
  <c r="M28" i="3"/>
  <c r="N28" i="3"/>
  <c r="L29" i="3"/>
  <c r="M29" i="3"/>
  <c r="N29" i="3"/>
  <c r="L30" i="3"/>
  <c r="M30" i="3"/>
  <c r="P30" i="3" s="1"/>
  <c r="I6" i="1" s="1"/>
  <c r="N30" i="3"/>
  <c r="K30" i="3"/>
  <c r="K29" i="3"/>
  <c r="O29" i="3" s="1"/>
  <c r="K28" i="3"/>
  <c r="K27" i="3"/>
  <c r="O27" i="3" s="1"/>
  <c r="K26" i="3"/>
  <c r="K25" i="3"/>
  <c r="K24" i="3"/>
  <c r="K23" i="3"/>
  <c r="K22" i="3"/>
  <c r="K21" i="3"/>
  <c r="K20" i="3"/>
  <c r="K19" i="3"/>
  <c r="O19" i="3" s="1"/>
  <c r="L4" i="3"/>
  <c r="M4" i="3"/>
  <c r="N4" i="3"/>
  <c r="L5" i="3"/>
  <c r="M5" i="3"/>
  <c r="N5" i="3"/>
  <c r="L6" i="3"/>
  <c r="M6" i="3"/>
  <c r="N6" i="3"/>
  <c r="L7" i="3"/>
  <c r="M7" i="3"/>
  <c r="N7" i="3"/>
  <c r="L8" i="3"/>
  <c r="M8" i="3"/>
  <c r="N8" i="3"/>
  <c r="L9" i="3"/>
  <c r="M9" i="3"/>
  <c r="N9" i="3"/>
  <c r="L10" i="3"/>
  <c r="O10" i="3" s="1"/>
  <c r="M10" i="3"/>
  <c r="N10" i="3"/>
  <c r="L11" i="3"/>
  <c r="M11" i="3"/>
  <c r="N11" i="3"/>
  <c r="L12" i="3"/>
  <c r="M12" i="3"/>
  <c r="N12" i="3"/>
  <c r="L13" i="3"/>
  <c r="M13" i="3"/>
  <c r="N13" i="3"/>
  <c r="L14" i="3"/>
  <c r="M14" i="3"/>
  <c r="N14" i="3"/>
  <c r="L15" i="3"/>
  <c r="M15" i="3"/>
  <c r="N15" i="3"/>
  <c r="K15" i="3"/>
  <c r="K14" i="3"/>
  <c r="K13" i="3"/>
  <c r="K12" i="3"/>
  <c r="O12" i="3" s="1"/>
  <c r="K11" i="3"/>
  <c r="K10" i="3"/>
  <c r="K9" i="3"/>
  <c r="K8" i="3"/>
  <c r="K7" i="3"/>
  <c r="K6" i="3"/>
  <c r="O6" i="3" s="1"/>
  <c r="K5" i="3"/>
  <c r="K4" i="3"/>
  <c r="O4" i="3" s="1"/>
  <c r="D34" i="3"/>
  <c r="E34" i="3"/>
  <c r="F34" i="3"/>
  <c r="D35" i="3"/>
  <c r="E35" i="3"/>
  <c r="F35" i="3"/>
  <c r="D36" i="3"/>
  <c r="E36" i="3"/>
  <c r="F36" i="3"/>
  <c r="D37" i="3"/>
  <c r="E37" i="3"/>
  <c r="F37" i="3"/>
  <c r="D38" i="3"/>
  <c r="E38" i="3"/>
  <c r="F38" i="3"/>
  <c r="D39" i="3"/>
  <c r="E39" i="3"/>
  <c r="F39" i="3"/>
  <c r="D40" i="3"/>
  <c r="E40" i="3"/>
  <c r="F40" i="3"/>
  <c r="D41" i="3"/>
  <c r="E41" i="3"/>
  <c r="F41" i="3"/>
  <c r="D42" i="3"/>
  <c r="E42" i="3"/>
  <c r="F42" i="3"/>
  <c r="D43" i="3"/>
  <c r="E43" i="3"/>
  <c r="F43" i="3"/>
  <c r="D44" i="3"/>
  <c r="E44" i="3"/>
  <c r="F44" i="3"/>
  <c r="D45" i="3"/>
  <c r="E45" i="3"/>
  <c r="H45" i="3" s="1"/>
  <c r="I4" i="1" s="1"/>
  <c r="F45" i="3"/>
  <c r="D19" i="3"/>
  <c r="E19" i="3"/>
  <c r="F19" i="3"/>
  <c r="D20" i="3"/>
  <c r="E20" i="3"/>
  <c r="F20" i="3"/>
  <c r="D21" i="3"/>
  <c r="E21" i="3"/>
  <c r="F21" i="3"/>
  <c r="D22" i="3"/>
  <c r="E22" i="3"/>
  <c r="F22" i="3"/>
  <c r="D23" i="3"/>
  <c r="E23" i="3"/>
  <c r="F23" i="3"/>
  <c r="D24" i="3"/>
  <c r="E24" i="3"/>
  <c r="F24" i="3"/>
  <c r="D25" i="3"/>
  <c r="E25" i="3"/>
  <c r="F25" i="3"/>
  <c r="D26" i="3"/>
  <c r="E26" i="3"/>
  <c r="H26" i="3" s="1"/>
  <c r="F26" i="3"/>
  <c r="D27" i="3"/>
  <c r="E27" i="3"/>
  <c r="F27" i="3"/>
  <c r="D28" i="3"/>
  <c r="E28" i="3"/>
  <c r="F28" i="3"/>
  <c r="D29" i="3"/>
  <c r="E29" i="3"/>
  <c r="F29" i="3"/>
  <c r="D30" i="3"/>
  <c r="E30" i="3"/>
  <c r="F30" i="3"/>
  <c r="E4" i="3"/>
  <c r="F4" i="3"/>
  <c r="E5" i="3"/>
  <c r="F5" i="3"/>
  <c r="E6" i="3"/>
  <c r="F6" i="3"/>
  <c r="E7" i="3"/>
  <c r="F7" i="3"/>
  <c r="E8" i="3"/>
  <c r="F8" i="3"/>
  <c r="E9" i="3"/>
  <c r="F9" i="3"/>
  <c r="E10" i="3"/>
  <c r="F10" i="3"/>
  <c r="E11" i="3"/>
  <c r="F11" i="3"/>
  <c r="E12" i="3"/>
  <c r="F12" i="3"/>
  <c r="E13" i="3"/>
  <c r="F13" i="3"/>
  <c r="E14" i="3"/>
  <c r="F14" i="3"/>
  <c r="E15" i="3"/>
  <c r="F15" i="3"/>
  <c r="D4" i="3"/>
  <c r="D5" i="3"/>
  <c r="D6" i="3"/>
  <c r="D7" i="3"/>
  <c r="D8" i="3"/>
  <c r="D9" i="3"/>
  <c r="D10" i="3"/>
  <c r="D11" i="3"/>
  <c r="D12" i="3"/>
  <c r="D13" i="3"/>
  <c r="D14" i="3"/>
  <c r="D15" i="3"/>
  <c r="C45" i="3"/>
  <c r="C44" i="3"/>
  <c r="C43" i="3"/>
  <c r="C42" i="3"/>
  <c r="C41" i="3"/>
  <c r="C40" i="3"/>
  <c r="C39" i="3"/>
  <c r="C38" i="3"/>
  <c r="C37" i="3"/>
  <c r="C36" i="3"/>
  <c r="C35" i="3"/>
  <c r="G35" i="3" s="1"/>
  <c r="C34" i="3"/>
  <c r="G34" i="3" s="1"/>
  <c r="C30" i="3"/>
  <c r="C29" i="3"/>
  <c r="C28" i="3"/>
  <c r="C27" i="3"/>
  <c r="C26" i="3"/>
  <c r="C25" i="3"/>
  <c r="C24" i="3"/>
  <c r="C23" i="3"/>
  <c r="C22" i="3"/>
  <c r="C21" i="3"/>
  <c r="C20" i="3"/>
  <c r="C19" i="3"/>
  <c r="C15" i="3"/>
  <c r="C14" i="3"/>
  <c r="C13" i="3"/>
  <c r="C12" i="3"/>
  <c r="G12" i="3" s="1"/>
  <c r="C11" i="3"/>
  <c r="C10" i="3"/>
  <c r="C9" i="3"/>
  <c r="C8" i="3"/>
  <c r="C7" i="3"/>
  <c r="G7" i="3" s="1"/>
  <c r="C6" i="3"/>
  <c r="C5" i="3"/>
  <c r="C4" i="3"/>
  <c r="AM5" i="3"/>
  <c r="AM13" i="3"/>
  <c r="AM20" i="3"/>
  <c r="AM35" i="3"/>
  <c r="AM37" i="3"/>
  <c r="AM38" i="3"/>
  <c r="AM43" i="3"/>
  <c r="AE43" i="3"/>
  <c r="AE28" i="3"/>
  <c r="AE5" i="3"/>
  <c r="AE6" i="3"/>
  <c r="AE11" i="3"/>
  <c r="W38" i="3"/>
  <c r="W20" i="3"/>
  <c r="W26" i="3"/>
  <c r="W30" i="3"/>
  <c r="W8" i="3"/>
  <c r="W11" i="3"/>
  <c r="W13" i="3"/>
  <c r="W14" i="3"/>
  <c r="O35" i="3"/>
  <c r="O38" i="3"/>
  <c r="O43" i="3"/>
  <c r="O23" i="3"/>
  <c r="O28" i="3"/>
  <c r="O8" i="3"/>
  <c r="G2" i="4"/>
  <c r="G3" i="4"/>
  <c r="G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167" i="4"/>
  <c r="C2" i="1" s="1"/>
  <c r="G168" i="4"/>
  <c r="C3" i="1" s="1"/>
  <c r="G169" i="4"/>
  <c r="C4" i="1" s="1"/>
  <c r="G170" i="4"/>
  <c r="C5" i="1" s="1"/>
  <c r="G171" i="4"/>
  <c r="C6" i="1" s="1"/>
  <c r="G172" i="4"/>
  <c r="C7" i="1" s="1"/>
  <c r="G173" i="4"/>
  <c r="C8" i="1" s="1"/>
  <c r="G174" i="4"/>
  <c r="C9" i="1" s="1"/>
  <c r="G175" i="4"/>
  <c r="C10" i="1" s="1"/>
  <c r="G176" i="4"/>
  <c r="C11" i="1" s="1"/>
  <c r="G177" i="4"/>
  <c r="C12" i="1" s="1"/>
  <c r="G178" i="4"/>
  <c r="C13" i="1" s="1"/>
  <c r="G179" i="4"/>
  <c r="C14" i="1" s="1"/>
  <c r="G180" i="4"/>
  <c r="C15" i="1" s="1"/>
  <c r="G181" i="4"/>
  <c r="C16" i="1" s="1"/>
  <c r="H28" i="3" l="1"/>
  <c r="H20" i="3"/>
  <c r="H39" i="3"/>
  <c r="P24" i="3"/>
  <c r="P39" i="3"/>
  <c r="X24" i="3"/>
  <c r="X39" i="3"/>
  <c r="AF24" i="3"/>
  <c r="AF39" i="3"/>
  <c r="AN24" i="3"/>
  <c r="AN39" i="3"/>
  <c r="H25" i="3"/>
  <c r="H44" i="3"/>
  <c r="H36" i="3"/>
  <c r="P29" i="3"/>
  <c r="P21" i="3"/>
  <c r="P44" i="3"/>
  <c r="P36" i="3"/>
  <c r="X29" i="3"/>
  <c r="X21" i="3"/>
  <c r="X44" i="3"/>
  <c r="X36" i="3"/>
  <c r="AF29" i="3"/>
  <c r="AF21" i="3"/>
  <c r="AF44" i="3"/>
  <c r="AF36" i="3"/>
  <c r="AN29" i="3"/>
  <c r="AN21" i="3"/>
  <c r="AN44" i="3"/>
  <c r="AN36" i="3"/>
  <c r="H30" i="3"/>
  <c r="I3" i="1" s="1"/>
  <c r="H22" i="3"/>
  <c r="H41" i="3"/>
  <c r="P26" i="3"/>
  <c r="P41" i="3"/>
  <c r="X26" i="3"/>
  <c r="X41" i="3"/>
  <c r="AF26" i="3"/>
  <c r="AF41" i="3"/>
  <c r="AN26" i="3"/>
  <c r="AN41" i="3"/>
  <c r="H27" i="3"/>
  <c r="H19" i="3"/>
  <c r="H38" i="3"/>
  <c r="P23" i="3"/>
  <c r="P38" i="3"/>
  <c r="X23" i="3"/>
  <c r="X38" i="3"/>
  <c r="AF23" i="3"/>
  <c r="AF38" i="3"/>
  <c r="AN23" i="3"/>
  <c r="AN38" i="3"/>
  <c r="H24" i="3"/>
  <c r="H43" i="3"/>
  <c r="H35" i="3"/>
  <c r="P28" i="3"/>
  <c r="P20" i="3"/>
  <c r="P43" i="3"/>
  <c r="P35" i="3"/>
  <c r="X28" i="3"/>
  <c r="X20" i="3"/>
  <c r="X43" i="3"/>
  <c r="X35" i="3"/>
  <c r="AF28" i="3"/>
  <c r="AF20" i="3"/>
  <c r="AF43" i="3"/>
  <c r="AF35" i="3"/>
  <c r="AN28" i="3"/>
  <c r="AN20" i="3"/>
  <c r="AN43" i="3"/>
  <c r="AN35" i="3"/>
  <c r="H29" i="3"/>
  <c r="H21" i="3"/>
  <c r="H40" i="3"/>
  <c r="P25" i="3"/>
  <c r="P40" i="3"/>
  <c r="X25" i="3"/>
  <c r="X40" i="3"/>
  <c r="AF25" i="3"/>
  <c r="AF40" i="3"/>
  <c r="AN25" i="3"/>
  <c r="AN40" i="3"/>
  <c r="H37" i="3"/>
  <c r="P22" i="3"/>
  <c r="P37" i="3"/>
  <c r="X22" i="3"/>
  <c r="X37" i="3"/>
  <c r="AE25" i="3"/>
  <c r="AF22" i="3"/>
  <c r="AE40" i="3"/>
  <c r="AF37" i="3"/>
  <c r="AM10" i="3"/>
  <c r="AM25" i="3"/>
  <c r="AN22" i="3"/>
  <c r="AN37" i="3"/>
  <c r="H23" i="3"/>
  <c r="H42" i="3"/>
  <c r="H34" i="3"/>
  <c r="P27" i="3"/>
  <c r="P19" i="3"/>
  <c r="P42" i="3"/>
  <c r="P34" i="3"/>
  <c r="X27" i="3"/>
  <c r="X19" i="3"/>
  <c r="X42" i="3"/>
  <c r="X34" i="3"/>
  <c r="AF27" i="3"/>
  <c r="AF19" i="3"/>
  <c r="AF34" i="3"/>
  <c r="AN19" i="3"/>
  <c r="AN34" i="3"/>
  <c r="AM11" i="3"/>
  <c r="O45" i="3"/>
  <c r="W22" i="3"/>
  <c r="W37" i="3"/>
  <c r="AE37" i="3"/>
  <c r="AM40" i="3"/>
  <c r="P6" i="3"/>
  <c r="O24" i="3"/>
  <c r="O39" i="3"/>
  <c r="W39" i="3"/>
  <c r="AF11" i="3"/>
  <c r="AE24" i="3"/>
  <c r="AN11" i="3"/>
  <c r="AM9" i="3"/>
  <c r="G21" i="3"/>
  <c r="H15" i="3"/>
  <c r="I2" i="1" s="1"/>
  <c r="O9" i="3"/>
  <c r="G40" i="3"/>
  <c r="X11" i="3"/>
  <c r="G6" i="3"/>
  <c r="G14" i="3"/>
  <c r="O26" i="3"/>
  <c r="W41" i="3"/>
  <c r="AE26" i="3"/>
  <c r="AE41" i="3"/>
  <c r="AM41" i="3"/>
  <c r="O22" i="3"/>
  <c r="O30" i="3"/>
  <c r="O37" i="3"/>
  <c r="W7" i="3"/>
  <c r="AE22" i="3"/>
  <c r="AM22" i="3"/>
  <c r="G29" i="3"/>
  <c r="W25" i="3"/>
  <c r="W40" i="3"/>
  <c r="G39" i="3"/>
  <c r="AM26" i="3"/>
  <c r="I16" i="1"/>
  <c r="AM39" i="3"/>
  <c r="AE44" i="3"/>
  <c r="AN8" i="3"/>
  <c r="I15" i="1"/>
  <c r="AM30" i="3"/>
  <c r="AM23" i="3"/>
  <c r="AN6" i="3"/>
  <c r="AE20" i="3"/>
  <c r="AE35" i="3"/>
  <c r="AN5" i="3"/>
  <c r="AM14" i="3"/>
  <c r="AN10" i="3"/>
  <c r="AM8" i="3"/>
  <c r="AN4" i="3"/>
  <c r="AN15" i="3"/>
  <c r="I14" i="1" s="1"/>
  <c r="AN7" i="3"/>
  <c r="AN14" i="3"/>
  <c r="AN13" i="3"/>
  <c r="AE45" i="3"/>
  <c r="AN9" i="3"/>
  <c r="AN12" i="3"/>
  <c r="AM12" i="3"/>
  <c r="AM7" i="3"/>
  <c r="AM15" i="3"/>
  <c r="AE34" i="3"/>
  <c r="AE38" i="3"/>
  <c r="I13" i="1"/>
  <c r="AE39" i="3"/>
  <c r="I12" i="1"/>
  <c r="AE30" i="3"/>
  <c r="AE23" i="3"/>
  <c r="AF15" i="3"/>
  <c r="I11" i="1" s="1"/>
  <c r="AF12" i="3"/>
  <c r="AF10" i="3"/>
  <c r="AF9" i="3"/>
  <c r="W43" i="3"/>
  <c r="AF7" i="3"/>
  <c r="AE15" i="3"/>
  <c r="AF8" i="3"/>
  <c r="AE7" i="3"/>
  <c r="AF14" i="3"/>
  <c r="AF6" i="3"/>
  <c r="AE13" i="3"/>
  <c r="AF13" i="3"/>
  <c r="AF5" i="3"/>
  <c r="AE8" i="3"/>
  <c r="AE9" i="3"/>
  <c r="AF4" i="3"/>
  <c r="O14" i="3"/>
  <c r="W15" i="3"/>
  <c r="I10" i="1"/>
  <c r="W35" i="3"/>
  <c r="W42" i="3"/>
  <c r="W45" i="3"/>
  <c r="O20" i="3"/>
  <c r="W5" i="3"/>
  <c r="W21" i="3"/>
  <c r="X9" i="3"/>
  <c r="W23" i="3"/>
  <c r="I9" i="1"/>
  <c r="W28" i="3"/>
  <c r="H8" i="3"/>
  <c r="W24" i="3"/>
  <c r="X8" i="3"/>
  <c r="O11" i="3"/>
  <c r="W9" i="3"/>
  <c r="X14" i="3"/>
  <c r="W12" i="3"/>
  <c r="X12" i="3"/>
  <c r="W4" i="3"/>
  <c r="X10" i="3"/>
  <c r="X4" i="3"/>
  <c r="X15" i="3"/>
  <c r="I8" i="1" s="1"/>
  <c r="X7" i="3"/>
  <c r="X6" i="3"/>
  <c r="X13" i="3"/>
  <c r="X5" i="3"/>
  <c r="O41" i="3"/>
  <c r="G25" i="3"/>
  <c r="O13" i="3"/>
  <c r="G10" i="3"/>
  <c r="G13" i="3"/>
  <c r="G37" i="3"/>
  <c r="O15" i="3"/>
  <c r="O21" i="3"/>
  <c r="P14" i="3"/>
  <c r="G43" i="3"/>
  <c r="P12" i="3"/>
  <c r="P13" i="3"/>
  <c r="P5" i="3"/>
  <c r="P15" i="3"/>
  <c r="I5" i="1" s="1"/>
  <c r="P11" i="3"/>
  <c r="O5" i="3"/>
  <c r="H4" i="3"/>
  <c r="P9" i="3"/>
  <c r="O7" i="3"/>
  <c r="P10" i="3"/>
  <c r="P4" i="3"/>
  <c r="P8" i="3"/>
  <c r="P7" i="3"/>
  <c r="G5" i="3"/>
  <c r="H11" i="3"/>
  <c r="H10" i="3"/>
  <c r="H9" i="3"/>
  <c r="G30" i="3"/>
  <c r="G22" i="3"/>
  <c r="H6" i="3"/>
  <c r="G8" i="3"/>
  <c r="G19" i="3"/>
  <c r="G27" i="3"/>
  <c r="G24" i="3"/>
  <c r="G9" i="3"/>
  <c r="G20" i="3"/>
  <c r="G28" i="3"/>
  <c r="G4" i="3"/>
  <c r="G23" i="3"/>
  <c r="G42" i="3"/>
  <c r="G41" i="3"/>
  <c r="G44" i="3"/>
  <c r="G45" i="3"/>
  <c r="G36" i="3"/>
  <c r="G38" i="3"/>
  <c r="G26" i="3"/>
  <c r="H5" i="3"/>
  <c r="H12" i="3"/>
  <c r="H7" i="3"/>
  <c r="H14" i="3"/>
  <c r="H13" i="3"/>
  <c r="G15" i="3"/>
  <c r="G11" i="3"/>
</calcChain>
</file>

<file path=xl/sharedStrings.xml><?xml version="1.0" encoding="utf-8"?>
<sst xmlns="http://schemas.openxmlformats.org/spreadsheetml/2006/main" count="131" uniqueCount="30">
  <si>
    <t>Отделы</t>
  </si>
  <si>
    <t>Полнота выкладки N-1</t>
  </si>
  <si>
    <t>Полнота выкладки</t>
  </si>
  <si>
    <t>Неучтенный запас N-1</t>
  </si>
  <si>
    <t>Неучтенный запас</t>
  </si>
  <si>
    <t>ФП N-1</t>
  </si>
  <si>
    <t>ФП</t>
  </si>
  <si>
    <t>Неучтенный товар</t>
  </si>
  <si>
    <t>Артикулов в запасе</t>
  </si>
  <si>
    <t>Магазин</t>
  </si>
  <si>
    <t>Отдел</t>
  </si>
  <si>
    <t>1 отдел</t>
  </si>
  <si>
    <t>2 отдел</t>
  </si>
  <si>
    <t>4 отдел</t>
  </si>
  <si>
    <t>5 отдел</t>
  </si>
  <si>
    <t>3 отдел</t>
  </si>
  <si>
    <t>6 отдел</t>
  </si>
  <si>
    <t>7 отдел</t>
  </si>
  <si>
    <t>8 отдел</t>
  </si>
  <si>
    <t>9 отдел</t>
  </si>
  <si>
    <t>10 отдел</t>
  </si>
  <si>
    <t>11 отдел</t>
  </si>
  <si>
    <t>12 отдел</t>
  </si>
  <si>
    <t>13 отдел</t>
  </si>
  <si>
    <t>14 отдел</t>
  </si>
  <si>
    <t>15 отдел</t>
  </si>
  <si>
    <t>Цели:</t>
  </si>
  <si>
    <t>Ранг Регион N-1</t>
  </si>
  <si>
    <t>Магазин:</t>
  </si>
  <si>
    <t>Ранг Регион - ФП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</si>
</sst>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04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10" fontId="0" fillId="0" borderId="0" xfId="0" applyNumberFormat="1"/>
    <xf numFmtId="0" fontId="2" fillId="0" borderId="0" xfId="0" applyFont="1"/>
    <xf numFmtId="0" fontId="1" fillId="0" borderId="1" xfId="0" applyFont="1" applyBorder="1" applyAlignment="1">
      <alignment horizontal="right" wrapText="1"/>
    </xf>
    <xf numFmtId="10" fontId="1" fillId="0" borderId="1" xfId="0" applyNumberFormat="1" applyFont="1" applyBorder="1" applyAlignment="1">
      <alignment horizontal="center" wrapText="1"/>
    </xf>
    <xf numFmtId="10" fontId="1" fillId="0" borderId="1" xfId="0" applyNumberFormat="1" applyFont="1" applyBorder="1" applyAlignment="1">
      <alignment horizontal="right" wrapText="1"/>
    </xf>
    <xf numFmtId="10" fontId="1" fillId="0" borderId="1" xfId="0" applyNumberFormat="1" applyFont="1" applyBorder="1" applyAlignment="1">
      <alignment wrapText="1"/>
    </xf>
    <xf numFmtId="0" fontId="3" fillId="0" borderId="1" xfId="0" applyFont="1" applyBorder="1"/>
    <xf numFmtId="10" fontId="1" fillId="3" borderId="1" xfId="0" applyNumberFormat="1" applyFont="1" applyFill="1" applyBorder="1" applyAlignment="1">
      <alignment horizontal="center" wrapText="1"/>
    </xf>
    <xf numFmtId="10" fontId="1" fillId="3" borderId="1" xfId="0" applyNumberFormat="1" applyFont="1" applyFill="1" applyBorder="1" applyAlignment="1">
      <alignment horizontal="right" wrapText="1"/>
    </xf>
    <xf numFmtId="10" fontId="1" fillId="3" borderId="1" xfId="0" applyNumberFormat="1" applyFont="1" applyFill="1" applyBorder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/>
    <xf numFmtId="10" fontId="0" fillId="0" borderId="0" xfId="0" applyNumberFormat="1" applyBorder="1"/>
    <xf numFmtId="0" fontId="0" fillId="0" borderId="1" xfId="0" applyBorder="1"/>
    <xf numFmtId="10" fontId="0" fillId="0" borderId="1" xfId="0" applyNumberFormat="1" applyBorder="1"/>
    <xf numFmtId="0" fontId="4" fillId="3" borderId="1" xfId="0" applyFont="1" applyFill="1" applyBorder="1"/>
    <xf numFmtId="0" fontId="0" fillId="3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" xfId="0" applyFill="1" applyBorder="1"/>
    <xf numFmtId="10" fontId="0" fillId="0" borderId="1" xfId="0" applyNumberFormat="1" applyFill="1" applyBorder="1"/>
    <xf numFmtId="1" fontId="5" fillId="0" borderId="1" xfId="0" applyNumberFormat="1" applyFont="1" applyBorder="1" applyAlignment="1">
      <alignment horizontal="center" vertical="center" wrapText="1"/>
    </xf>
    <xf numFmtId="10" fontId="1" fillId="0" borderId="3" xfId="0" applyNumberFormat="1" applyFont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" fontId="7" fillId="0" borderId="3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0" fontId="2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"/>
  <sheetViews>
    <sheetView workbookViewId="0">
      <selection activeCell="P22" sqref="P22"/>
    </sheetView>
  </sheetViews>
  <sheetFormatPr defaultRowHeight="15.75" x14ac:dyDescent="0.25"/>
  <cols>
    <col min="1" max="1" width="10.5703125" style="2" customWidth="1"/>
    <col min="2" max="2" width="16.140625" style="2" customWidth="1"/>
    <col min="3" max="3" width="15.85546875" style="2" customWidth="1"/>
    <col min="4" max="4" width="9" style="2" customWidth="1"/>
    <col min="5" max="5" width="10" style="2" bestFit="1" customWidth="1"/>
    <col min="6" max="6" width="11.28515625" style="2" customWidth="1"/>
    <col min="7" max="7" width="11.85546875" style="2" customWidth="1"/>
    <col min="8" max="8" width="9.140625" style="2" customWidth="1"/>
    <col min="9" max="9" width="11.5703125" style="2" customWidth="1"/>
    <col min="10" max="16384" width="9.140625" style="2"/>
  </cols>
  <sheetData>
    <row r="1" spans="1:10" ht="47.25" x14ac:dyDescent="0.25">
      <c r="A1" s="24" t="s">
        <v>0</v>
      </c>
      <c r="B1" s="24" t="s">
        <v>3</v>
      </c>
      <c r="C1" s="24" t="s">
        <v>4</v>
      </c>
      <c r="D1" s="24" t="s">
        <v>5</v>
      </c>
      <c r="E1" s="24" t="s">
        <v>6</v>
      </c>
      <c r="F1" s="24" t="s">
        <v>1</v>
      </c>
      <c r="G1" s="24" t="s">
        <v>2</v>
      </c>
      <c r="H1" s="25" t="s">
        <v>27</v>
      </c>
      <c r="I1" s="25" t="s">
        <v>29</v>
      </c>
    </row>
    <row r="2" spans="1:10" x14ac:dyDescent="0.25">
      <c r="A2" s="3">
        <v>1</v>
      </c>
      <c r="B2" s="5">
        <v>0.10815450643776824</v>
      </c>
      <c r="C2" s="5">
        <f>Расчет!G167</f>
        <v>7.0113935144609993E-2</v>
      </c>
      <c r="D2" s="6">
        <v>9.1845493562231803E-2</v>
      </c>
      <c r="E2" s="6">
        <f>Расчет!E167</f>
        <v>8.5889570552147201E-2</v>
      </c>
      <c r="F2" s="23">
        <v>0.74715982522001401</v>
      </c>
      <c r="G2" s="23">
        <f>Расчет!F167</f>
        <v>0.77900000000000003</v>
      </c>
      <c r="H2" s="34">
        <v>7</v>
      </c>
      <c r="I2" s="34">
        <f>Data!H15</f>
        <v>6</v>
      </c>
    </row>
    <row r="3" spans="1:10" x14ac:dyDescent="0.25">
      <c r="A3" s="3">
        <v>2</v>
      </c>
      <c r="B3" s="5">
        <v>8.673469387755102E-2</v>
      </c>
      <c r="C3" s="5">
        <f>Расчет!G168</f>
        <v>0.10934891485809682</v>
      </c>
      <c r="D3" s="6">
        <v>0.122448979591837</v>
      </c>
      <c r="E3" s="6">
        <f>Расчет!E168</f>
        <v>0.106844741235392</v>
      </c>
      <c r="F3" s="4">
        <v>0.85722008389914806</v>
      </c>
      <c r="G3" s="23">
        <f>Расчет!F168</f>
        <v>0.873</v>
      </c>
      <c r="H3" s="35">
        <v>7</v>
      </c>
      <c r="I3" s="34">
        <f>Data!H30</f>
        <v>12</v>
      </c>
    </row>
    <row r="4" spans="1:10" x14ac:dyDescent="0.25">
      <c r="A4" s="3">
        <v>3</v>
      </c>
      <c r="B4" s="5">
        <v>9.6061093247588422E-2</v>
      </c>
      <c r="C4" s="5">
        <f>Расчет!G169</f>
        <v>5.9748427672955975E-2</v>
      </c>
      <c r="D4" s="6">
        <v>5.6270096463022501E-3</v>
      </c>
      <c r="E4" s="6">
        <f>Расчет!E169</f>
        <v>8.2547169811320806E-3</v>
      </c>
      <c r="F4" s="4">
        <v>0.95013128959858295</v>
      </c>
      <c r="G4" s="23">
        <f>Расчет!F169</f>
        <v>0.93800000000000006</v>
      </c>
      <c r="H4" s="35">
        <v>1</v>
      </c>
      <c r="I4" s="34">
        <f>Data!H45</f>
        <v>3</v>
      </c>
    </row>
    <row r="5" spans="1:10" x14ac:dyDescent="0.25">
      <c r="A5" s="3">
        <v>4</v>
      </c>
      <c r="B5" s="5">
        <v>0.10848755583918315</v>
      </c>
      <c r="C5" s="5">
        <f>Расчет!G170</f>
        <v>0.10325911584382058</v>
      </c>
      <c r="D5" s="6">
        <v>2.55264837268666E-3</v>
      </c>
      <c r="E5" s="6">
        <f>Расчет!E170</f>
        <v>3.5495321071313301E-3</v>
      </c>
      <c r="F5" s="4">
        <v>0.99274498845314296</v>
      </c>
      <c r="G5" s="23">
        <f>Расчет!F170</f>
        <v>0.98299999999999998</v>
      </c>
      <c r="H5" s="35">
        <v>1</v>
      </c>
      <c r="I5" s="34">
        <f>Data!P15</f>
        <v>1</v>
      </c>
    </row>
    <row r="6" spans="1:10" x14ac:dyDescent="0.25">
      <c r="A6" s="3">
        <v>5</v>
      </c>
      <c r="B6" s="5">
        <v>6.4743138634764247E-2</v>
      </c>
      <c r="C6" s="5">
        <f>Расчет!G171</f>
        <v>7.42296918767507E-2</v>
      </c>
      <c r="D6" s="6">
        <v>1.0555946516537599E-2</v>
      </c>
      <c r="E6" s="6">
        <f>Расчет!E171</f>
        <v>9.1036414565826302E-3</v>
      </c>
      <c r="F6" s="4">
        <v>0.92741295690249104</v>
      </c>
      <c r="G6" s="23">
        <f>Расчет!F171</f>
        <v>0.92400000000000004</v>
      </c>
      <c r="H6" s="35">
        <v>1</v>
      </c>
      <c r="I6" s="34">
        <f>Data!P30</f>
        <v>3</v>
      </c>
    </row>
    <row r="7" spans="1:10" x14ac:dyDescent="0.25">
      <c r="A7" s="3">
        <v>6</v>
      </c>
      <c r="B7" s="5">
        <v>5.9561128526645767E-2</v>
      </c>
      <c r="C7" s="5">
        <f>Расчет!G172</f>
        <v>2.6898734177215191E-2</v>
      </c>
      <c r="D7" s="6">
        <v>9.4043887147335394E-3</v>
      </c>
      <c r="E7" s="6">
        <f>Расчет!E172</f>
        <v>1.4240506329113899E-2</v>
      </c>
      <c r="F7" s="4">
        <v>0.94231769478830796</v>
      </c>
      <c r="G7" s="23">
        <f>Расчет!F172</f>
        <v>0.90300000000000002</v>
      </c>
      <c r="H7" s="35">
        <v>1</v>
      </c>
      <c r="I7" s="34">
        <f>Data!P45</f>
        <v>1</v>
      </c>
    </row>
    <row r="8" spans="1:10" x14ac:dyDescent="0.25">
      <c r="A8" s="3">
        <v>7</v>
      </c>
      <c r="B8" s="5">
        <v>7.0013210039630125E-2</v>
      </c>
      <c r="C8" s="5">
        <f>Расчет!G173</f>
        <v>7.1842927264614012E-2</v>
      </c>
      <c r="D8" s="6">
        <v>7.9260237780713304E-3</v>
      </c>
      <c r="E8" s="6">
        <f>Расчет!E173</f>
        <v>1.20481927710843E-2</v>
      </c>
      <c r="F8" s="4">
        <v>0.88599377111023403</v>
      </c>
      <c r="G8" s="23">
        <f>Расчет!F173</f>
        <v>0.878</v>
      </c>
      <c r="H8" s="35">
        <v>9</v>
      </c>
      <c r="I8" s="34">
        <f>Data!X15</f>
        <v>9</v>
      </c>
    </row>
    <row r="9" spans="1:10" x14ac:dyDescent="0.25">
      <c r="A9" s="3">
        <v>8</v>
      </c>
      <c r="B9" s="5">
        <v>0.11903425042111174</v>
      </c>
      <c r="C9" s="5">
        <f>Расчет!G174</f>
        <v>0.13033579965850883</v>
      </c>
      <c r="D9" s="6">
        <v>1.2914093206064001E-2</v>
      </c>
      <c r="E9" s="6">
        <f>Расчет!E174</f>
        <v>1.1952191235059801E-2</v>
      </c>
      <c r="F9" s="4">
        <v>0.89827699592266197</v>
      </c>
      <c r="G9" s="23">
        <f>Расчет!F174</f>
        <v>0.91600000000000004</v>
      </c>
      <c r="H9" s="35">
        <v>3</v>
      </c>
      <c r="I9" s="34">
        <f>Data!X30</f>
        <v>3</v>
      </c>
    </row>
    <row r="10" spans="1:10" x14ac:dyDescent="0.25">
      <c r="A10" s="3">
        <v>9</v>
      </c>
      <c r="B10" s="5">
        <v>0.22758848825669864</v>
      </c>
      <c r="C10" s="5">
        <f>Расчет!G175</f>
        <v>0.27216123218089466</v>
      </c>
      <c r="D10" s="6">
        <v>0.20641746609328501</v>
      </c>
      <c r="E10" s="6">
        <f>Расчет!E175</f>
        <v>0.19777158774373299</v>
      </c>
      <c r="F10" s="4">
        <v>0.87346037580990998</v>
      </c>
      <c r="G10" s="23">
        <f>Расчет!F175</f>
        <v>0.93200000000000005</v>
      </c>
      <c r="H10" s="35">
        <v>8</v>
      </c>
      <c r="I10" s="34">
        <f>Data!X45</f>
        <v>12</v>
      </c>
    </row>
    <row r="11" spans="1:10" x14ac:dyDescent="0.25">
      <c r="A11" s="3">
        <v>10</v>
      </c>
      <c r="B11" s="5">
        <v>8.0812266887691664E-2</v>
      </c>
      <c r="C11" s="5">
        <f>Расчет!G176</f>
        <v>2.6787597553258807E-2</v>
      </c>
      <c r="D11" s="6">
        <v>2.6315789473684199E-2</v>
      </c>
      <c r="E11" s="6">
        <f>Расчет!E176</f>
        <v>2.0881670533642701E-2</v>
      </c>
      <c r="F11" s="4">
        <v>0.904316164894713</v>
      </c>
      <c r="G11" s="23">
        <f>Расчет!F176</f>
        <v>0.86799999999999999</v>
      </c>
      <c r="H11" s="35">
        <v>7</v>
      </c>
      <c r="I11" s="35">
        <f>Data!AF15</f>
        <v>10</v>
      </c>
    </row>
    <row r="12" spans="1:10" x14ac:dyDescent="0.25">
      <c r="A12" s="3">
        <v>11</v>
      </c>
      <c r="B12" s="5">
        <v>2.154993783671778E-2</v>
      </c>
      <c r="C12" s="5">
        <f>Расчет!G177</f>
        <v>2.7522935779816515E-2</v>
      </c>
      <c r="D12" s="6">
        <v>1.2432656444260301E-2</v>
      </c>
      <c r="E12" s="6">
        <f>Расчет!E177</f>
        <v>1.7097581317764801E-2</v>
      </c>
      <c r="F12" s="4">
        <v>0.82504220037732101</v>
      </c>
      <c r="G12" s="23">
        <f>Расчет!F177</f>
        <v>0.82400000000000007</v>
      </c>
      <c r="H12" s="35">
        <v>9</v>
      </c>
      <c r="I12" s="34">
        <f>Data!AF30</f>
        <v>9</v>
      </c>
    </row>
    <row r="13" spans="1:10" x14ac:dyDescent="0.25">
      <c r="A13" s="3">
        <v>12</v>
      </c>
      <c r="B13" s="5">
        <v>0.17624259005927953</v>
      </c>
      <c r="C13" s="5">
        <f>Расчет!G178</f>
        <v>0.13030511585225971</v>
      </c>
      <c r="D13" s="6">
        <v>1.3679890560875501E-2</v>
      </c>
      <c r="E13" s="6">
        <f>Расчет!E178</f>
        <v>1.8352833218628101E-2</v>
      </c>
      <c r="F13" s="4">
        <v>0.90978206223532698</v>
      </c>
      <c r="G13" s="23">
        <f>Расчет!F178</f>
        <v>0.89700000000000002</v>
      </c>
      <c r="H13" s="35">
        <v>2</v>
      </c>
      <c r="I13" s="34">
        <f>Data!AF45</f>
        <v>5</v>
      </c>
    </row>
    <row r="14" spans="1:10" x14ac:dyDescent="0.25">
      <c r="A14" s="3">
        <v>13</v>
      </c>
      <c r="B14" s="5">
        <v>0.20454545454545456</v>
      </c>
      <c r="C14" s="5">
        <f>Расчет!G179</f>
        <v>0.14702538840469875</v>
      </c>
      <c r="D14" s="6">
        <v>5.1136363636363598E-2</v>
      </c>
      <c r="E14" s="6">
        <f>Расчет!E179</f>
        <v>4.6608563849943198E-2</v>
      </c>
      <c r="F14" s="4">
        <v>0.88319157751078403</v>
      </c>
      <c r="G14" s="23">
        <f>Расчет!F179</f>
        <v>0.92100000000000004</v>
      </c>
      <c r="H14" s="35">
        <v>7</v>
      </c>
      <c r="I14" s="34">
        <f>Data!AN15</f>
        <v>2</v>
      </c>
    </row>
    <row r="15" spans="1:10" x14ac:dyDescent="0.25">
      <c r="A15" s="3">
        <v>14</v>
      </c>
      <c r="B15" s="5">
        <v>7.2210065645514229E-2</v>
      </c>
      <c r="C15" s="5">
        <f>Расчет!G180</f>
        <v>6.8508287292817674E-2</v>
      </c>
      <c r="D15" s="6">
        <v>2.29759299781182E-2</v>
      </c>
      <c r="E15" s="6">
        <f>Расчет!E180</f>
        <v>1.32596685082873E-2</v>
      </c>
      <c r="F15" s="4">
        <v>0.86981694338016202</v>
      </c>
      <c r="G15" s="23">
        <f>Расчет!F180</f>
        <v>0.87</v>
      </c>
      <c r="H15" s="35">
        <v>5</v>
      </c>
      <c r="I15" s="34">
        <f>Data!AN30</f>
        <v>4</v>
      </c>
    </row>
    <row r="16" spans="1:10" x14ac:dyDescent="0.25">
      <c r="A16" s="3">
        <v>15</v>
      </c>
      <c r="B16" s="5">
        <v>1.8975332068311195E-2</v>
      </c>
      <c r="C16" s="5">
        <f>Расчет!G181</f>
        <v>2.8150991682661549E-2</v>
      </c>
      <c r="D16" s="6">
        <v>0.12460468058191</v>
      </c>
      <c r="E16" s="6">
        <f>Расчет!E181</f>
        <v>0.122840690978887</v>
      </c>
      <c r="F16" s="4">
        <v>0.95138295775573201</v>
      </c>
      <c r="G16" s="23">
        <f>Расчет!F181</f>
        <v>0.96599999999999997</v>
      </c>
      <c r="H16" s="35">
        <v>2</v>
      </c>
      <c r="I16" s="34">
        <f>Data!AN45</f>
        <v>12</v>
      </c>
      <c r="J16" s="36"/>
    </row>
    <row r="17" spans="1:7" x14ac:dyDescent="0.25">
      <c r="A17" s="7" t="s">
        <v>28</v>
      </c>
      <c r="B17" s="9">
        <v>0.1235</v>
      </c>
      <c r="C17" s="9">
        <v>0.1154</v>
      </c>
      <c r="D17" s="10">
        <v>6.0100000000000001E-2</v>
      </c>
      <c r="E17" s="9">
        <v>5.67E-2</v>
      </c>
      <c r="F17" s="8">
        <v>0.876</v>
      </c>
      <c r="G17" s="9">
        <v>0.89700000000000002</v>
      </c>
    </row>
    <row r="25" spans="1:7" x14ac:dyDescent="0.25">
      <c r="A25" s="2">
        <v>98</v>
      </c>
    </row>
    <row r="26" spans="1:7" x14ac:dyDescent="0.25">
      <c r="A26" s="2">
        <v>90</v>
      </c>
    </row>
  </sheetData>
  <conditionalFormatting sqref="H2:I16">
    <cfRule type="colorScale" priority="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:C16">
    <cfRule type="dataBar" priority="3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{46DA479A-145A-4FE7-97FA-EA40AA815C6D}</x14:id>
        </ext>
      </extLst>
    </cfRule>
  </conditionalFormatting>
  <conditionalFormatting sqref="E2:E16">
    <cfRule type="colorScale" priority="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2">
    <cfRule type="iconSet" priority="27">
      <iconSet iconSet="3Arrows" reverse="1">
        <cfvo type="percent" val="0"/>
        <cfvo type="num" val="$H$2"/>
        <cfvo type="formula" val="$H$2" gte="0"/>
      </iconSet>
    </cfRule>
  </conditionalFormatting>
  <conditionalFormatting sqref="I11">
    <cfRule type="iconSet" priority="26">
      <iconSet iconSet="3Arrows" reverse="1">
        <cfvo type="percent" val="0"/>
        <cfvo type="formula" val="$H$11"/>
        <cfvo type="formula" val="$H$11" gte="0"/>
      </iconSet>
    </cfRule>
  </conditionalFormatting>
  <conditionalFormatting sqref="I3">
    <cfRule type="iconSet" priority="25">
      <iconSet iconSet="3Arrows" reverse="1">
        <cfvo type="percent" val="0"/>
        <cfvo type="formula" val="$H$3"/>
        <cfvo type="formula" val="$H$3" gte="0"/>
      </iconSet>
    </cfRule>
  </conditionalFormatting>
  <conditionalFormatting sqref="I4">
    <cfRule type="iconSet" priority="24">
      <iconSet iconSet="3Arrows" reverse="1">
        <cfvo type="percent" val="0"/>
        <cfvo type="formula" val="$H$4"/>
        <cfvo type="formula" val="$H$4" gte="0"/>
      </iconSet>
    </cfRule>
  </conditionalFormatting>
  <conditionalFormatting sqref="I5">
    <cfRule type="iconSet" priority="23">
      <iconSet iconSet="3Arrows" reverse="1">
        <cfvo type="percent" val="0"/>
        <cfvo type="formula" val="$H$5"/>
        <cfvo type="formula" val="$H$5" gte="0"/>
      </iconSet>
    </cfRule>
  </conditionalFormatting>
  <conditionalFormatting sqref="I7">
    <cfRule type="iconSet" priority="22">
      <iconSet iconSet="3Arrows" reverse="1">
        <cfvo type="percent" val="0"/>
        <cfvo type="formula" val="$H$7"/>
        <cfvo type="formula" val="$H$7" gte="0"/>
      </iconSet>
    </cfRule>
  </conditionalFormatting>
  <conditionalFormatting sqref="I6">
    <cfRule type="iconSet" priority="21">
      <iconSet iconSet="3Arrows" reverse="1">
        <cfvo type="percent" val="0"/>
        <cfvo type="formula" val="$H$6"/>
        <cfvo type="formula" val="$H$6" gte="0"/>
      </iconSet>
    </cfRule>
  </conditionalFormatting>
  <conditionalFormatting sqref="I8">
    <cfRule type="iconSet" priority="20">
      <iconSet iconSet="3Arrows" reverse="1">
        <cfvo type="percent" val="0"/>
        <cfvo type="formula" val="$H$8"/>
        <cfvo type="formula" val="$H$8" gte="0"/>
      </iconSet>
    </cfRule>
  </conditionalFormatting>
  <conditionalFormatting sqref="I9">
    <cfRule type="iconSet" priority="19">
      <iconSet iconSet="3Arrows" reverse="1">
        <cfvo type="percent" val="0"/>
        <cfvo type="formula" val="$H$9"/>
        <cfvo type="formula" val="$H$9" gte="0"/>
      </iconSet>
    </cfRule>
  </conditionalFormatting>
  <conditionalFormatting sqref="I10">
    <cfRule type="iconSet" priority="18">
      <iconSet iconSet="3Arrows" reverse="1">
        <cfvo type="percent" val="0"/>
        <cfvo type="formula" val="$H$10"/>
        <cfvo type="formula" val="$H$10" gte="0"/>
      </iconSet>
    </cfRule>
  </conditionalFormatting>
  <conditionalFormatting sqref="I12">
    <cfRule type="iconSet" priority="17">
      <iconSet iconSet="3Arrows" reverse="1">
        <cfvo type="percent" val="0"/>
        <cfvo type="formula" val="$H$12"/>
        <cfvo type="formula" val="$H$12" gte="0"/>
      </iconSet>
    </cfRule>
  </conditionalFormatting>
  <conditionalFormatting sqref="I13">
    <cfRule type="iconSet" priority="16">
      <iconSet iconSet="3Arrows" reverse="1">
        <cfvo type="percent" val="0"/>
        <cfvo type="formula" val="$H$13"/>
        <cfvo type="formula" val="$H$13" gte="0"/>
      </iconSet>
    </cfRule>
  </conditionalFormatting>
  <conditionalFormatting sqref="I14">
    <cfRule type="iconSet" priority="14">
      <iconSet iconSet="3Arrows" reverse="1">
        <cfvo type="percent" val="0"/>
        <cfvo type="formula" val="$H$14"/>
        <cfvo type="formula" val="$H$14" gte="0"/>
      </iconSet>
    </cfRule>
  </conditionalFormatting>
  <conditionalFormatting sqref="I15">
    <cfRule type="iconSet" priority="13">
      <iconSet iconSet="3Arrows" reverse="1">
        <cfvo type="percent" val="0"/>
        <cfvo type="formula" val="$H$15"/>
        <cfvo type="formula" val="$H$15" gte="0"/>
      </iconSet>
    </cfRule>
  </conditionalFormatting>
  <conditionalFormatting sqref="I16">
    <cfRule type="iconSet" priority="12">
      <iconSet iconSet="3Arrows" reverse="1">
        <cfvo type="percent" val="0"/>
        <cfvo type="formula" val="$H$16"/>
        <cfvo type="formula" val="$H$16" gte="0"/>
      </iconSet>
    </cfRule>
  </conditionalFormatting>
  <conditionalFormatting sqref="C17">
    <cfRule type="iconSet" priority="11">
      <iconSet iconSet="3Arrows" reverse="1">
        <cfvo type="percent" val="0"/>
        <cfvo type="formula" val="$B$17"/>
        <cfvo type="formula" val="$B$17" gte="0"/>
      </iconSet>
    </cfRule>
  </conditionalFormatting>
  <conditionalFormatting sqref="E17">
    <cfRule type="iconSet" priority="10">
      <iconSet iconSet="3Arrows" reverse="1">
        <cfvo type="percent" val="0"/>
        <cfvo type="formula" val="$D$17"/>
        <cfvo type="formula" val="$D$17" gte="0"/>
      </iconSet>
    </cfRule>
  </conditionalFormatting>
  <conditionalFormatting sqref="G17">
    <cfRule type="iconSet" priority="9">
      <iconSet iconSet="3Arrows" reverse="1">
        <cfvo type="percent" val="0"/>
        <cfvo type="formula" val="$F$17"/>
        <cfvo type="formula" val="$F$17" gte="0"/>
      </iconSet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6DA479A-145A-4FE7-97FA-EA40AA815C6D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C2:C16</xm:sqref>
        </x14:conditionalFormatting>
        <x14:conditionalFormatting xmlns:xm="http://schemas.microsoft.com/office/excel/2006/main">
          <x14:cfRule type="iconSet" priority="1" id="{BF265343-9240-4E98-B228-1A32498E82FE}">
            <x14:iconSet iconSet="3Stars">
              <x14:cfvo type="percent">
                <xm:f>0</xm:f>
              </x14:cfvo>
              <x14:cfvo type="percent">
                <xm:f>90</xm:f>
              </x14:cfvo>
              <x14:cfvo type="percent">
                <xm:f>98</xm:f>
              </x14:cfvo>
            </x14:iconSet>
          </x14:cfRule>
          <xm:sqref>G2:G16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47BEB-7F15-419C-A09B-F12ABC1F371D}">
  <dimension ref="A1:AN49"/>
  <sheetViews>
    <sheetView topLeftCell="A16" zoomScale="85" zoomScaleNormal="85" workbookViewId="0">
      <selection activeCell="K52" sqref="K52"/>
    </sheetView>
  </sheetViews>
  <sheetFormatPr defaultRowHeight="15" x14ac:dyDescent="0.25"/>
  <cols>
    <col min="1" max="1" width="12.85546875" customWidth="1"/>
    <col min="2" max="2" width="10.5703125" bestFit="1" customWidth="1"/>
    <col min="3" max="3" width="23" bestFit="1" customWidth="1"/>
    <col min="4" max="4" width="21.7109375" bestFit="1" customWidth="1"/>
    <col min="5" max="5" width="8.140625" bestFit="1" customWidth="1"/>
    <col min="6" max="6" width="22" bestFit="1" customWidth="1"/>
    <col min="7" max="7" width="21.7109375" bestFit="1" customWidth="1"/>
    <col min="9" max="9" width="8.7109375" bestFit="1" customWidth="1"/>
    <col min="10" max="10" width="6.85546875" bestFit="1" customWidth="1"/>
    <col min="11" max="11" width="18.85546875" bestFit="1" customWidth="1"/>
    <col min="12" max="12" width="18.28515625" bestFit="1" customWidth="1"/>
    <col min="13" max="13" width="7.42578125" bestFit="1" customWidth="1"/>
    <col min="14" max="14" width="18.5703125" bestFit="1" customWidth="1"/>
    <col min="15" max="15" width="18.28515625" bestFit="1" customWidth="1"/>
    <col min="17" max="17" width="8.7109375" bestFit="1" customWidth="1"/>
    <col min="18" max="18" width="6.85546875" bestFit="1" customWidth="1"/>
    <col min="19" max="19" width="18.85546875" bestFit="1" customWidth="1"/>
    <col min="20" max="20" width="18.28515625" bestFit="1" customWidth="1"/>
    <col min="21" max="21" width="7.42578125" bestFit="1" customWidth="1"/>
    <col min="22" max="22" width="18.5703125" bestFit="1" customWidth="1"/>
    <col min="23" max="23" width="18.28515625" bestFit="1" customWidth="1"/>
    <col min="25" max="25" width="8.85546875" bestFit="1" customWidth="1"/>
    <col min="26" max="26" width="6.85546875" bestFit="1" customWidth="1"/>
    <col min="27" max="27" width="18.85546875" bestFit="1" customWidth="1"/>
    <col min="28" max="28" width="18.28515625" bestFit="1" customWidth="1"/>
    <col min="29" max="29" width="6.42578125" bestFit="1" customWidth="1"/>
    <col min="30" max="30" width="18.5703125" bestFit="1" customWidth="1"/>
    <col min="31" max="31" width="18.28515625" bestFit="1" customWidth="1"/>
    <col min="33" max="33" width="8.85546875" bestFit="1" customWidth="1"/>
    <col min="34" max="34" width="6.85546875" bestFit="1" customWidth="1"/>
    <col min="35" max="35" width="18.85546875" bestFit="1" customWidth="1"/>
    <col min="36" max="36" width="18.28515625" bestFit="1" customWidth="1"/>
    <col min="37" max="37" width="7.42578125" bestFit="1" customWidth="1"/>
    <col min="38" max="38" width="18.5703125" bestFit="1" customWidth="1"/>
    <col min="39" max="39" width="18.28515625" bestFit="1" customWidth="1"/>
  </cols>
  <sheetData>
    <row r="1" spans="1:40" x14ac:dyDescent="0.25">
      <c r="A1" s="33" t="s">
        <v>11</v>
      </c>
      <c r="B1" s="26" t="s">
        <v>10</v>
      </c>
      <c r="C1" s="26" t="s">
        <v>8</v>
      </c>
      <c r="D1" s="26" t="s">
        <v>7</v>
      </c>
      <c r="E1" s="26" t="s">
        <v>6</v>
      </c>
      <c r="F1" s="26" t="s">
        <v>2</v>
      </c>
      <c r="G1" s="26" t="s">
        <v>7</v>
      </c>
      <c r="I1" s="31" t="s">
        <v>13</v>
      </c>
      <c r="J1" s="28" t="s">
        <v>10</v>
      </c>
      <c r="K1" s="28" t="s">
        <v>8</v>
      </c>
      <c r="L1" s="28" t="s">
        <v>7</v>
      </c>
      <c r="M1" s="28" t="s">
        <v>6</v>
      </c>
      <c r="N1" s="28" t="s">
        <v>2</v>
      </c>
      <c r="O1" s="28" t="s">
        <v>7</v>
      </c>
      <c r="P1" s="11"/>
      <c r="Q1" s="31" t="s">
        <v>17</v>
      </c>
      <c r="R1" s="28" t="s">
        <v>10</v>
      </c>
      <c r="S1" s="28" t="s">
        <v>8</v>
      </c>
      <c r="T1" s="28" t="s">
        <v>7</v>
      </c>
      <c r="U1" s="28" t="s">
        <v>6</v>
      </c>
      <c r="V1" s="28" t="s">
        <v>2</v>
      </c>
      <c r="W1" s="28" t="s">
        <v>7</v>
      </c>
      <c r="X1" s="11"/>
      <c r="Y1" s="31" t="s">
        <v>20</v>
      </c>
      <c r="Z1" s="28" t="s">
        <v>10</v>
      </c>
      <c r="AA1" s="28" t="s">
        <v>8</v>
      </c>
      <c r="AB1" s="28" t="s">
        <v>7</v>
      </c>
      <c r="AC1" s="28" t="s">
        <v>6</v>
      </c>
      <c r="AD1" s="28" t="s">
        <v>2</v>
      </c>
      <c r="AE1" s="28" t="s">
        <v>7</v>
      </c>
      <c r="AF1" s="19"/>
      <c r="AG1" s="31" t="s">
        <v>23</v>
      </c>
      <c r="AH1" s="28" t="s">
        <v>10</v>
      </c>
      <c r="AI1" s="28" t="s">
        <v>8</v>
      </c>
      <c r="AJ1" s="28" t="s">
        <v>7</v>
      </c>
      <c r="AK1" s="28" t="s">
        <v>6</v>
      </c>
      <c r="AL1" s="28" t="s">
        <v>2</v>
      </c>
      <c r="AM1" s="28" t="s">
        <v>7</v>
      </c>
    </row>
    <row r="2" spans="1:40" x14ac:dyDescent="0.25">
      <c r="A2" s="33"/>
      <c r="B2" s="32"/>
      <c r="C2" s="32"/>
      <c r="D2" s="32"/>
      <c r="E2" s="32"/>
      <c r="F2" s="32"/>
      <c r="G2" s="32"/>
      <c r="I2" s="31"/>
      <c r="J2" s="29"/>
      <c r="K2" s="29"/>
      <c r="L2" s="29"/>
      <c r="M2" s="29"/>
      <c r="N2" s="29"/>
      <c r="O2" s="29"/>
      <c r="P2" s="11"/>
      <c r="Q2" s="31"/>
      <c r="R2" s="29"/>
      <c r="S2" s="29"/>
      <c r="T2" s="29"/>
      <c r="U2" s="29"/>
      <c r="V2" s="29"/>
      <c r="W2" s="29"/>
      <c r="X2" s="11"/>
      <c r="Y2" s="31"/>
      <c r="Z2" s="29"/>
      <c r="AA2" s="29"/>
      <c r="AB2" s="29"/>
      <c r="AC2" s="29"/>
      <c r="AD2" s="29"/>
      <c r="AE2" s="29"/>
      <c r="AF2" s="19"/>
      <c r="AG2" s="31"/>
      <c r="AH2" s="29"/>
      <c r="AI2" s="29"/>
      <c r="AJ2" s="29"/>
      <c r="AK2" s="29"/>
      <c r="AL2" s="29"/>
      <c r="AM2" s="29"/>
    </row>
    <row r="3" spans="1:40" x14ac:dyDescent="0.25">
      <c r="A3" s="17" t="s">
        <v>9</v>
      </c>
      <c r="B3" s="27"/>
      <c r="C3" s="27"/>
      <c r="D3" s="27"/>
      <c r="E3" s="27"/>
      <c r="F3" s="27"/>
      <c r="G3" s="27"/>
      <c r="I3" s="18" t="s">
        <v>9</v>
      </c>
      <c r="J3" s="30"/>
      <c r="K3" s="30"/>
      <c r="L3" s="30"/>
      <c r="M3" s="30"/>
      <c r="N3" s="30"/>
      <c r="O3" s="30"/>
      <c r="P3" s="11"/>
      <c r="Q3" s="18" t="s">
        <v>9</v>
      </c>
      <c r="R3" s="30"/>
      <c r="S3" s="30"/>
      <c r="T3" s="30"/>
      <c r="U3" s="30"/>
      <c r="V3" s="30"/>
      <c r="W3" s="30"/>
      <c r="X3" s="11"/>
      <c r="Y3" s="18" t="s">
        <v>9</v>
      </c>
      <c r="Z3" s="30"/>
      <c r="AA3" s="30"/>
      <c r="AB3" s="30"/>
      <c r="AC3" s="30"/>
      <c r="AD3" s="30"/>
      <c r="AE3" s="30"/>
      <c r="AF3" s="19"/>
      <c r="AG3" s="18" t="s">
        <v>9</v>
      </c>
      <c r="AH3" s="30"/>
      <c r="AI3" s="30"/>
      <c r="AJ3" s="30"/>
      <c r="AK3" s="30"/>
      <c r="AL3" s="30"/>
      <c r="AM3" s="30"/>
    </row>
    <row r="4" spans="1:40" ht="18" x14ac:dyDescent="0.25">
      <c r="A4" s="15">
        <v>12</v>
      </c>
      <c r="B4" s="15">
        <v>1</v>
      </c>
      <c r="C4" s="15">
        <f>Расчет!C2</f>
        <v>1352</v>
      </c>
      <c r="D4" s="15">
        <f>Расчет!D2</f>
        <v>71</v>
      </c>
      <c r="E4" s="16">
        <f>Расчет!E2</f>
        <v>0.11464497041420101</v>
      </c>
      <c r="F4" s="16">
        <f>Расчет!F2</f>
        <v>0.75700000000000001</v>
      </c>
      <c r="G4" s="16">
        <f>D4/C4</f>
        <v>5.2514792899408282E-2</v>
      </c>
      <c r="H4" s="22">
        <f>_xlfn.RANK.EQ(F4,$F$4:$F$15,0)</f>
        <v>9</v>
      </c>
      <c r="I4" s="15">
        <v>12</v>
      </c>
      <c r="J4" s="15">
        <v>4</v>
      </c>
      <c r="K4" s="15">
        <f>Расчет!C5</f>
        <v>4156</v>
      </c>
      <c r="L4" s="15">
        <f>Расчет!D5</f>
        <v>304</v>
      </c>
      <c r="M4" s="16">
        <f>Расчет!E5</f>
        <v>2.8873917228103899E-2</v>
      </c>
      <c r="N4" s="16">
        <f>Расчет!F5</f>
        <v>0.83799999999999997</v>
      </c>
      <c r="O4" s="16">
        <f>L4/K4</f>
        <v>7.3147256977863326E-2</v>
      </c>
      <c r="P4" s="22">
        <f>_xlfn.RANK.EQ(N4,$N$4:$N$15,0)</f>
        <v>12</v>
      </c>
      <c r="Q4" s="20">
        <v>12</v>
      </c>
      <c r="R4" s="20">
        <v>7</v>
      </c>
      <c r="S4" s="20">
        <f>Расчет!C8</f>
        <v>3612</v>
      </c>
      <c r="T4" s="20">
        <f>Расчет!D8</f>
        <v>222</v>
      </c>
      <c r="U4" s="21">
        <f>Расчет!E8</f>
        <v>1.9656699889258E-2</v>
      </c>
      <c r="V4" s="21">
        <f>Расчет!F8</f>
        <v>0.90500000000000003</v>
      </c>
      <c r="W4" s="21">
        <f>T4/S4</f>
        <v>6.1461794019933555E-2</v>
      </c>
      <c r="X4" s="22">
        <f>_xlfn.RANK.EQ(V4,$V$4:$V$15,0)</f>
        <v>5</v>
      </c>
      <c r="Y4" s="15">
        <v>12</v>
      </c>
      <c r="Z4" s="15">
        <v>10</v>
      </c>
      <c r="AA4" s="15">
        <f>Расчет!C11</f>
        <v>6117</v>
      </c>
      <c r="AB4" s="15">
        <f>Расчет!D11</f>
        <v>528</v>
      </c>
      <c r="AC4" s="16">
        <f>Расчет!E11</f>
        <v>6.3756743501716499E-3</v>
      </c>
      <c r="AD4" s="16">
        <f>Расчет!F11</f>
        <v>0.91700000000000004</v>
      </c>
      <c r="AE4" s="16">
        <f>AB4/AA4</f>
        <v>8.6316821971554686E-2</v>
      </c>
      <c r="AF4" s="22">
        <f>_xlfn.RANK.EQ(AD4,$AD$4:$AD$15,0)</f>
        <v>5</v>
      </c>
      <c r="AG4" s="15">
        <v>12</v>
      </c>
      <c r="AH4" s="15">
        <v>13</v>
      </c>
      <c r="AI4" s="15">
        <f>Расчет!C14</f>
        <v>3475</v>
      </c>
      <c r="AJ4" s="15">
        <f>Расчет!D14</f>
        <v>358</v>
      </c>
      <c r="AK4" s="16">
        <f>Расчет!E14</f>
        <v>4.1726618705036002E-2</v>
      </c>
      <c r="AL4" s="16">
        <f>Расчет!F14</f>
        <v>0.93100000000000005</v>
      </c>
      <c r="AM4" s="16">
        <f t="shared" ref="AM4:AM15" si="0">AJ4/AI4</f>
        <v>0.10302158273381296</v>
      </c>
      <c r="AN4" s="22">
        <f>_xlfn.RANK.EQ(AL4,$AL$4:$AL$15,0)</f>
        <v>1</v>
      </c>
    </row>
    <row r="5" spans="1:40" ht="18" x14ac:dyDescent="0.25">
      <c r="A5" s="15">
        <v>16</v>
      </c>
      <c r="B5" s="15">
        <v>1</v>
      </c>
      <c r="C5" s="15">
        <f>Расчет!C17</f>
        <v>1407</v>
      </c>
      <c r="D5" s="15">
        <f>Расчет!D17</f>
        <v>61</v>
      </c>
      <c r="E5" s="16">
        <f>Расчет!E17</f>
        <v>9.5238095238095205E-2</v>
      </c>
      <c r="F5" s="16">
        <f>Расчет!F17</f>
        <v>0.79300000000000004</v>
      </c>
      <c r="G5" s="16">
        <f t="shared" ref="G5:G15" si="1">D5/C5</f>
        <v>4.3354655294953803E-2</v>
      </c>
      <c r="H5" s="22">
        <f t="shared" ref="H5:H15" si="2">_xlfn.RANK.EQ(F5,$F$4:$F$15,0)</f>
        <v>5</v>
      </c>
      <c r="I5" s="15">
        <v>16</v>
      </c>
      <c r="J5" s="15">
        <v>4</v>
      </c>
      <c r="K5" s="15">
        <f>Расчет!C20</f>
        <v>4339</v>
      </c>
      <c r="L5" s="15">
        <f>Расчет!D20</f>
        <v>146</v>
      </c>
      <c r="M5" s="16">
        <f>Расчет!E20</f>
        <v>3.4339709610509299E-2</v>
      </c>
      <c r="N5" s="16">
        <f>Расчет!F20</f>
        <v>0.876</v>
      </c>
      <c r="O5" s="16">
        <f t="shared" ref="O5:O15" si="3">L5/K5</f>
        <v>3.364830606130445E-2</v>
      </c>
      <c r="P5" s="22">
        <f t="shared" ref="P5:P15" si="4">_xlfn.RANK.EQ(N5,$N$4:$N$15,0)</f>
        <v>9</v>
      </c>
      <c r="Q5" s="15">
        <v>16</v>
      </c>
      <c r="R5" s="15">
        <v>7</v>
      </c>
      <c r="S5" s="15">
        <f>Расчет!C23</f>
        <v>3340</v>
      </c>
      <c r="T5" s="15">
        <f>Расчет!D23</f>
        <v>34</v>
      </c>
      <c r="U5" s="16">
        <f>Расчет!E23</f>
        <v>5.68862275449102E-3</v>
      </c>
      <c r="V5" s="16">
        <f>Расчет!F23</f>
        <v>0.85199999999999998</v>
      </c>
      <c r="W5" s="21">
        <f t="shared" ref="W5:W15" si="5">T5/S5</f>
        <v>1.0179640718562874E-2</v>
      </c>
      <c r="X5" s="22">
        <f t="shared" ref="X5:X15" si="6">_xlfn.RANK.EQ(V5,$V$4:$V$15,0)</f>
        <v>12</v>
      </c>
      <c r="Y5" s="15">
        <v>16</v>
      </c>
      <c r="Z5" s="15">
        <v>10</v>
      </c>
      <c r="AA5" s="15">
        <f>Расчет!C26</f>
        <v>6377</v>
      </c>
      <c r="AB5" s="15">
        <f>Расчет!D26</f>
        <v>286</v>
      </c>
      <c r="AC5" s="16">
        <f>Расчет!E26</f>
        <v>1.5367727771679499E-2</v>
      </c>
      <c r="AD5" s="16">
        <f>Расчет!F26</f>
        <v>0.84299999999999997</v>
      </c>
      <c r="AE5" s="16">
        <f t="shared" ref="AE5:AE15" si="7">AB5/AA5</f>
        <v>4.4848674925513567E-2</v>
      </c>
      <c r="AF5" s="22">
        <f t="shared" ref="AF5:AF15" si="8">_xlfn.RANK.EQ(AD5,$AD$4:$AD$15,0)</f>
        <v>12</v>
      </c>
      <c r="AG5" s="15">
        <v>16</v>
      </c>
      <c r="AH5" s="15">
        <v>13</v>
      </c>
      <c r="AI5" s="15">
        <f>Расчет!C29</f>
        <v>3602</v>
      </c>
      <c r="AJ5" s="15">
        <f>Расчет!D29</f>
        <v>206</v>
      </c>
      <c r="AK5" s="16">
        <f>Расчет!E29</f>
        <v>5.5802332037756801E-2</v>
      </c>
      <c r="AL5" s="16">
        <f>Расчет!F29</f>
        <v>0.85699999999999998</v>
      </c>
      <c r="AM5" s="16">
        <f t="shared" si="0"/>
        <v>5.719044975013881E-2</v>
      </c>
      <c r="AN5" s="22">
        <f t="shared" ref="AN5:AN15" si="9">_xlfn.RANK.EQ(AL5,$AL$4:$AL$15,0)</f>
        <v>10</v>
      </c>
    </row>
    <row r="6" spans="1:40" ht="18" x14ac:dyDescent="0.25">
      <c r="A6" s="15">
        <v>30</v>
      </c>
      <c r="B6" s="15">
        <v>1</v>
      </c>
      <c r="C6" s="15">
        <f>Расчет!C32</f>
        <v>1566</v>
      </c>
      <c r="D6" s="15">
        <f>Расчет!D32</f>
        <v>139</v>
      </c>
      <c r="E6" s="16">
        <f>Расчет!E32</f>
        <v>3.5759897828863303E-2</v>
      </c>
      <c r="F6" s="16">
        <f>Расчет!F32</f>
        <v>0.84</v>
      </c>
      <c r="G6" s="16">
        <f t="shared" si="1"/>
        <v>8.8761174968071524E-2</v>
      </c>
      <c r="H6" s="22">
        <f t="shared" si="2"/>
        <v>4</v>
      </c>
      <c r="I6" s="15">
        <v>30</v>
      </c>
      <c r="J6" s="15">
        <v>4</v>
      </c>
      <c r="K6" s="15">
        <f>Расчет!C35</f>
        <v>4302</v>
      </c>
      <c r="L6" s="15">
        <f>Расчет!D35</f>
        <v>311</v>
      </c>
      <c r="M6" s="16">
        <f>Расчет!E35</f>
        <v>1.3017201301720099E-2</v>
      </c>
      <c r="N6" s="16">
        <f>Расчет!F35</f>
        <v>0.93200000000000005</v>
      </c>
      <c r="O6" s="16">
        <f t="shared" si="3"/>
        <v>7.2291957229195722E-2</v>
      </c>
      <c r="P6" s="22">
        <f t="shared" si="4"/>
        <v>3</v>
      </c>
      <c r="Q6" s="15">
        <v>30</v>
      </c>
      <c r="R6" s="15">
        <v>7</v>
      </c>
      <c r="S6" s="15">
        <f>Расчет!C38</f>
        <v>3478</v>
      </c>
      <c r="T6" s="15">
        <f>Расчет!D38</f>
        <v>215</v>
      </c>
      <c r="U6" s="16">
        <f>Расчет!E38</f>
        <v>7.4755606670500298E-3</v>
      </c>
      <c r="V6" s="16">
        <f>Расчет!F38</f>
        <v>0.93700000000000006</v>
      </c>
      <c r="W6" s="21">
        <f t="shared" si="5"/>
        <v>6.181713628522139E-2</v>
      </c>
      <c r="X6" s="22">
        <f t="shared" si="6"/>
        <v>1</v>
      </c>
      <c r="Y6" s="15">
        <v>30</v>
      </c>
      <c r="Z6" s="15">
        <v>10</v>
      </c>
      <c r="AA6" s="15">
        <f>Расчет!C41</f>
        <v>6367</v>
      </c>
      <c r="AB6" s="15">
        <f>Расчет!D41</f>
        <v>418</v>
      </c>
      <c r="AC6" s="16">
        <f>Расчет!E41</f>
        <v>1.2564787183917099E-2</v>
      </c>
      <c r="AD6" s="16">
        <f>Расчет!F41</f>
        <v>0.90100000000000002</v>
      </c>
      <c r="AE6" s="16">
        <f t="shared" si="7"/>
        <v>6.565101303596671E-2</v>
      </c>
      <c r="AF6" s="22">
        <f t="shared" si="8"/>
        <v>8</v>
      </c>
      <c r="AG6" s="15">
        <v>30</v>
      </c>
      <c r="AH6" s="15">
        <v>13</v>
      </c>
      <c r="AI6" s="15">
        <f>Расчет!C44</f>
        <v>3057</v>
      </c>
      <c r="AJ6" s="15">
        <f>Расчет!D44</f>
        <v>28</v>
      </c>
      <c r="AK6" s="16">
        <f>Расчет!E44</f>
        <v>4.44880601897285E-2</v>
      </c>
      <c r="AL6" s="16">
        <f>Расчет!F44</f>
        <v>0.86699999999999999</v>
      </c>
      <c r="AM6" s="16">
        <f t="shared" si="0"/>
        <v>9.1593065096499844E-3</v>
      </c>
      <c r="AN6" s="22">
        <f t="shared" si="9"/>
        <v>8</v>
      </c>
    </row>
    <row r="7" spans="1:40" ht="18" x14ac:dyDescent="0.25">
      <c r="A7" s="15">
        <v>31</v>
      </c>
      <c r="B7" s="15">
        <v>1</v>
      </c>
      <c r="C7" s="15">
        <f>Расчет!C47</f>
        <v>1448</v>
      </c>
      <c r="D7" s="15">
        <f>Расчет!D47</f>
        <v>44</v>
      </c>
      <c r="E7" s="16">
        <f>Расчет!E47</f>
        <v>8.7016574585635401E-2</v>
      </c>
      <c r="F7" s="16">
        <f>Расчет!F47</f>
        <v>0.76400000000000001</v>
      </c>
      <c r="G7" s="16">
        <f t="shared" si="1"/>
        <v>3.0386740331491711E-2</v>
      </c>
      <c r="H7" s="22">
        <f t="shared" si="2"/>
        <v>8</v>
      </c>
      <c r="I7" s="15">
        <v>31</v>
      </c>
      <c r="J7" s="15">
        <v>4</v>
      </c>
      <c r="K7" s="15">
        <f>Расчет!C50</f>
        <v>3778</v>
      </c>
      <c r="L7" s="15">
        <f>Расчет!D50</f>
        <v>59</v>
      </c>
      <c r="M7" s="16">
        <f>Расчет!E50</f>
        <v>5.5584965590259397E-3</v>
      </c>
      <c r="N7" s="16">
        <f>Расчет!F50</f>
        <v>0.92200000000000004</v>
      </c>
      <c r="O7" s="16">
        <f t="shared" si="3"/>
        <v>1.5616728427739545E-2</v>
      </c>
      <c r="P7" s="22">
        <f t="shared" si="4"/>
        <v>4</v>
      </c>
      <c r="Q7" s="15">
        <v>31</v>
      </c>
      <c r="R7" s="15">
        <v>7</v>
      </c>
      <c r="S7" s="15">
        <f>Расчет!C53</f>
        <v>2797</v>
      </c>
      <c r="T7" s="15">
        <f>Расчет!D53</f>
        <v>98</v>
      </c>
      <c r="U7" s="16">
        <f>Расчет!E53</f>
        <v>8.9381480157311403E-3</v>
      </c>
      <c r="V7" s="16">
        <f>Расчет!F53</f>
        <v>0.92800000000000005</v>
      </c>
      <c r="W7" s="21">
        <f t="shared" si="5"/>
        <v>3.5037540221666073E-2</v>
      </c>
      <c r="X7" s="22">
        <f t="shared" si="6"/>
        <v>2</v>
      </c>
      <c r="Y7" s="15">
        <v>31</v>
      </c>
      <c r="Z7" s="15">
        <v>10</v>
      </c>
      <c r="AA7" s="15">
        <f>Расчет!C56</f>
        <v>5835</v>
      </c>
      <c r="AB7" s="15">
        <f>Расчет!D56</f>
        <v>8</v>
      </c>
      <c r="AC7" s="16">
        <f>Расчет!E56</f>
        <v>1.0796915167095101E-2</v>
      </c>
      <c r="AD7" s="16">
        <f>Расчет!F56</f>
        <v>0.86799999999999999</v>
      </c>
      <c r="AE7" s="16">
        <f t="shared" si="7"/>
        <v>1.3710368466152527E-3</v>
      </c>
      <c r="AF7" s="22">
        <f t="shared" si="8"/>
        <v>10</v>
      </c>
      <c r="AG7" s="15">
        <v>31</v>
      </c>
      <c r="AH7" s="15">
        <v>13</v>
      </c>
      <c r="AI7" s="15">
        <f>Расчет!C59</f>
        <v>2789</v>
      </c>
      <c r="AJ7" s="15">
        <f>Расчет!D59</f>
        <v>101</v>
      </c>
      <c r="AK7" s="16">
        <f>Расчет!E59</f>
        <v>4.2309071351739003E-2</v>
      </c>
      <c r="AL7" s="16">
        <f>Расчет!F59</f>
        <v>0.89</v>
      </c>
      <c r="AM7" s="16">
        <f t="shared" si="0"/>
        <v>3.6213696665471494E-2</v>
      </c>
      <c r="AN7" s="22">
        <f t="shared" si="9"/>
        <v>6</v>
      </c>
    </row>
    <row r="8" spans="1:40" ht="18" x14ac:dyDescent="0.25">
      <c r="A8" s="15">
        <v>36</v>
      </c>
      <c r="B8" s="15">
        <v>1</v>
      </c>
      <c r="C8" s="15">
        <f>Расчет!C62</f>
        <v>1352</v>
      </c>
      <c r="D8" s="15">
        <f>Расчет!D62</f>
        <v>274</v>
      </c>
      <c r="E8" s="16">
        <f>Расчет!E62</f>
        <v>2.5887573964497E-2</v>
      </c>
      <c r="F8" s="16">
        <f>Расчет!F62</f>
        <v>0.872</v>
      </c>
      <c r="G8" s="16">
        <f t="shared" si="1"/>
        <v>0.20266272189349113</v>
      </c>
      <c r="H8" s="22">
        <f t="shared" si="2"/>
        <v>3</v>
      </c>
      <c r="I8" s="15">
        <v>36</v>
      </c>
      <c r="J8" s="15">
        <v>4</v>
      </c>
      <c r="K8" s="15">
        <f>Расчет!C65</f>
        <v>4095</v>
      </c>
      <c r="L8" s="15">
        <f>Расчет!D65</f>
        <v>388</v>
      </c>
      <c r="M8" s="16">
        <f>Расчет!E65</f>
        <v>2.4664224664224701E-2</v>
      </c>
      <c r="N8" s="16">
        <f>Расчет!F65</f>
        <v>0.874</v>
      </c>
      <c r="O8" s="16">
        <f t="shared" si="3"/>
        <v>9.4749694749694746E-2</v>
      </c>
      <c r="P8" s="22">
        <f t="shared" si="4"/>
        <v>10</v>
      </c>
      <c r="Q8" s="15">
        <v>36</v>
      </c>
      <c r="R8" s="15">
        <v>7</v>
      </c>
      <c r="S8" s="15">
        <f>Расчет!C68</f>
        <v>3301</v>
      </c>
      <c r="T8" s="15">
        <f>Расчет!D68</f>
        <v>256</v>
      </c>
      <c r="U8" s="16">
        <f>Расчет!E68</f>
        <v>8.1793395940624094E-3</v>
      </c>
      <c r="V8" s="16">
        <f>Расчет!F68</f>
        <v>0.89200000000000002</v>
      </c>
      <c r="W8" s="21">
        <f t="shared" si="5"/>
        <v>7.7552256891850954E-2</v>
      </c>
      <c r="X8" s="22">
        <f t="shared" si="6"/>
        <v>8</v>
      </c>
      <c r="Y8" s="15">
        <v>36</v>
      </c>
      <c r="Z8" s="15">
        <v>10</v>
      </c>
      <c r="AA8" s="15">
        <f>Расчет!C71</f>
        <v>6057</v>
      </c>
      <c r="AB8" s="15">
        <f>Расчет!D71</f>
        <v>288</v>
      </c>
      <c r="AC8" s="16">
        <f>Расчет!E71</f>
        <v>2.9717682020802402E-3</v>
      </c>
      <c r="AD8" s="16">
        <f>Расчет!F71</f>
        <v>0.94500000000000006</v>
      </c>
      <c r="AE8" s="16">
        <f t="shared" si="7"/>
        <v>4.7548291233283801E-2</v>
      </c>
      <c r="AF8" s="22">
        <f t="shared" si="8"/>
        <v>2</v>
      </c>
      <c r="AG8" s="15">
        <v>36</v>
      </c>
      <c r="AH8" s="15">
        <v>13</v>
      </c>
      <c r="AI8" s="15">
        <f>Расчет!C74</f>
        <v>3225</v>
      </c>
      <c r="AJ8" s="15">
        <f>Расчет!D74</f>
        <v>161</v>
      </c>
      <c r="AK8" s="16">
        <f>Расчет!E74</f>
        <v>7.5968992248062001E-2</v>
      </c>
      <c r="AL8" s="16">
        <f>Расчет!F74</f>
        <v>0.85899999999999999</v>
      </c>
      <c r="AM8" s="16">
        <f t="shared" si="0"/>
        <v>4.9922480620155037E-2</v>
      </c>
      <c r="AN8" s="22">
        <f t="shared" si="9"/>
        <v>9</v>
      </c>
    </row>
    <row r="9" spans="1:40" ht="18" x14ac:dyDescent="0.25">
      <c r="A9" s="15">
        <v>67</v>
      </c>
      <c r="B9" s="15">
        <v>1</v>
      </c>
      <c r="C9" s="15">
        <f>Расчет!C77</f>
        <v>1319</v>
      </c>
      <c r="D9" s="15">
        <f>Расчет!D77</f>
        <v>162</v>
      </c>
      <c r="E9" s="16">
        <f>Расчет!E77</f>
        <v>7.4298711144806698E-2</v>
      </c>
      <c r="F9" s="16">
        <f>Расчет!F77</f>
        <v>0.73</v>
      </c>
      <c r="G9" s="16">
        <f t="shared" si="1"/>
        <v>0.12282031842304776</v>
      </c>
      <c r="H9" s="22">
        <f t="shared" si="2"/>
        <v>10</v>
      </c>
      <c r="I9" s="15">
        <v>67</v>
      </c>
      <c r="J9" s="15">
        <v>4</v>
      </c>
      <c r="K9" s="15">
        <f>Расчет!C80</f>
        <v>4219</v>
      </c>
      <c r="L9" s="15">
        <f>Расчет!D80</f>
        <v>163</v>
      </c>
      <c r="M9" s="16">
        <f>Расчет!E80</f>
        <v>2.8205735956387801E-2</v>
      </c>
      <c r="N9" s="16">
        <f>Расчет!F80</f>
        <v>0.879</v>
      </c>
      <c r="O9" s="16">
        <f t="shared" si="3"/>
        <v>3.8634747570514341E-2</v>
      </c>
      <c r="P9" s="22">
        <f t="shared" si="4"/>
        <v>8</v>
      </c>
      <c r="Q9" s="15">
        <v>67</v>
      </c>
      <c r="R9" s="15">
        <v>7</v>
      </c>
      <c r="S9" s="15">
        <f>Расчет!C83</f>
        <v>3162</v>
      </c>
      <c r="T9" s="15">
        <f>Расчет!D83</f>
        <v>90</v>
      </c>
      <c r="U9" s="16">
        <f>Расчет!E83</f>
        <v>5.0600885515496496E-3</v>
      </c>
      <c r="V9" s="16">
        <f>Расчет!F83</f>
        <v>0.90100000000000002</v>
      </c>
      <c r="W9" s="21">
        <f t="shared" si="5"/>
        <v>2.8462998102466792E-2</v>
      </c>
      <c r="X9" s="22">
        <f t="shared" si="6"/>
        <v>6</v>
      </c>
      <c r="Y9" s="15">
        <v>67</v>
      </c>
      <c r="Z9" s="15">
        <v>10</v>
      </c>
      <c r="AA9" s="15">
        <f>Расчет!C86</f>
        <v>6118</v>
      </c>
      <c r="AB9" s="15">
        <f>Расчет!D86</f>
        <v>203</v>
      </c>
      <c r="AC9" s="16">
        <f>Расчет!E86</f>
        <v>1.6999019287348802E-2</v>
      </c>
      <c r="AD9" s="16">
        <f>Расчет!F86</f>
        <v>0.93800000000000006</v>
      </c>
      <c r="AE9" s="16">
        <f t="shared" si="7"/>
        <v>3.3180778032036611E-2</v>
      </c>
      <c r="AF9" s="22">
        <f t="shared" si="8"/>
        <v>3</v>
      </c>
      <c r="AG9" s="15">
        <v>67</v>
      </c>
      <c r="AH9" s="15">
        <v>13</v>
      </c>
      <c r="AI9" s="15">
        <f>Расчет!C89</f>
        <v>3074</v>
      </c>
      <c r="AJ9" s="15">
        <f>Расчет!D89</f>
        <v>242</v>
      </c>
      <c r="AK9" s="16">
        <f>Расчет!E89</f>
        <v>5.3675992192582997E-2</v>
      </c>
      <c r="AL9" s="16">
        <f>Расчет!F89</f>
        <v>0.91600000000000004</v>
      </c>
      <c r="AM9" s="16">
        <f t="shared" si="0"/>
        <v>7.8724788549121669E-2</v>
      </c>
      <c r="AN9" s="22">
        <f t="shared" si="9"/>
        <v>3</v>
      </c>
    </row>
    <row r="10" spans="1:40" ht="18" x14ac:dyDescent="0.25">
      <c r="A10" s="15">
        <v>87</v>
      </c>
      <c r="B10" s="15">
        <v>1</v>
      </c>
      <c r="C10" s="15">
        <f>Расчет!C92</f>
        <v>1434</v>
      </c>
      <c r="D10" s="15">
        <f>Расчет!D92</f>
        <v>10</v>
      </c>
      <c r="E10" s="16">
        <f>Расчет!E92</f>
        <v>7.9497907949790794E-2</v>
      </c>
      <c r="F10" s="16">
        <f>Расчет!F92</f>
        <v>0.70399999999999996</v>
      </c>
      <c r="G10" s="16">
        <f t="shared" si="1"/>
        <v>6.9735006973500697E-3</v>
      </c>
      <c r="H10" s="22">
        <f t="shared" si="2"/>
        <v>11</v>
      </c>
      <c r="I10" s="15">
        <v>87</v>
      </c>
      <c r="J10" s="15">
        <v>4</v>
      </c>
      <c r="K10" s="15">
        <f>Расчет!C95</f>
        <v>4233</v>
      </c>
      <c r="L10" s="15">
        <f>Расчет!D95</f>
        <v>154</v>
      </c>
      <c r="M10" s="16">
        <f>Расчет!E95</f>
        <v>6.37845499645641E-3</v>
      </c>
      <c r="N10" s="16">
        <f>Расчет!F95</f>
        <v>0.91800000000000004</v>
      </c>
      <c r="O10" s="16">
        <f t="shared" si="3"/>
        <v>3.6380817387195841E-2</v>
      </c>
      <c r="P10" s="22">
        <f t="shared" si="4"/>
        <v>6</v>
      </c>
      <c r="Q10" s="15">
        <v>87</v>
      </c>
      <c r="R10" s="15">
        <v>7</v>
      </c>
      <c r="S10" s="15">
        <f>Расчет!C98</f>
        <v>3165</v>
      </c>
      <c r="T10" s="15">
        <f>Расчет!D98</f>
        <v>107</v>
      </c>
      <c r="U10" s="16">
        <f>Расчет!E98</f>
        <v>2.1800947867298599E-2</v>
      </c>
      <c r="V10" s="16">
        <f>Расчет!F98</f>
        <v>0.878</v>
      </c>
      <c r="W10" s="21">
        <f t="shared" si="5"/>
        <v>3.380726698262243E-2</v>
      </c>
      <c r="X10" s="22">
        <f t="shared" si="6"/>
        <v>9</v>
      </c>
      <c r="Y10" s="15">
        <v>87</v>
      </c>
      <c r="Z10" s="15">
        <v>10</v>
      </c>
      <c r="AA10" s="15">
        <f>Расчет!C101</f>
        <v>5611</v>
      </c>
      <c r="AB10" s="15">
        <f>Расчет!D101</f>
        <v>36</v>
      </c>
      <c r="AC10" s="16">
        <f>Расчет!E101</f>
        <v>1.14061664587418E-2</v>
      </c>
      <c r="AD10" s="16">
        <f>Расчет!F101</f>
        <v>0.92400000000000004</v>
      </c>
      <c r="AE10" s="16">
        <f t="shared" si="7"/>
        <v>6.4159686330422386E-3</v>
      </c>
      <c r="AF10" s="22">
        <f t="shared" si="8"/>
        <v>4</v>
      </c>
      <c r="AG10" s="15">
        <v>87</v>
      </c>
      <c r="AH10" s="15">
        <v>13</v>
      </c>
      <c r="AI10" s="15">
        <f>Расчет!C104</f>
        <v>3285</v>
      </c>
      <c r="AJ10" s="15">
        <f>Расчет!D104</f>
        <v>373</v>
      </c>
      <c r="AK10" s="16">
        <f>Расчет!E104</f>
        <v>6.1491628614916298E-2</v>
      </c>
      <c r="AL10" s="16">
        <f>Расчет!F104</f>
        <v>0.89500000000000002</v>
      </c>
      <c r="AM10" s="16">
        <f t="shared" si="0"/>
        <v>0.11354642313546423</v>
      </c>
      <c r="AN10" s="22">
        <f t="shared" si="9"/>
        <v>5</v>
      </c>
    </row>
    <row r="11" spans="1:40" ht="18" x14ac:dyDescent="0.25">
      <c r="A11" s="15">
        <v>88</v>
      </c>
      <c r="B11" s="15">
        <v>1</v>
      </c>
      <c r="C11" s="15">
        <f>Расчет!C107</f>
        <v>1533</v>
      </c>
      <c r="D11" s="15">
        <f>Расчет!D107</f>
        <v>272</v>
      </c>
      <c r="E11" s="16">
        <f>Расчет!E107</f>
        <v>0.129810828440965</v>
      </c>
      <c r="F11" s="16">
        <f>Расчет!F107</f>
        <v>0.66800000000000004</v>
      </c>
      <c r="G11" s="16">
        <f t="shared" si="1"/>
        <v>0.17742987606001304</v>
      </c>
      <c r="H11" s="22">
        <f t="shared" si="2"/>
        <v>12</v>
      </c>
      <c r="I11" s="15">
        <v>88</v>
      </c>
      <c r="J11" s="15">
        <v>4</v>
      </c>
      <c r="K11" s="15">
        <f>Расчет!C110</f>
        <v>4505</v>
      </c>
      <c r="L11" s="15">
        <f>Расчет!D110</f>
        <v>185</v>
      </c>
      <c r="M11" s="16">
        <f>Расчет!E110</f>
        <v>4.4395116537180902E-3</v>
      </c>
      <c r="N11" s="16">
        <f>Расчет!F110</f>
        <v>0.85699999999999998</v>
      </c>
      <c r="O11" s="16">
        <f t="shared" si="3"/>
        <v>4.1065482796892344E-2</v>
      </c>
      <c r="P11" s="22">
        <f t="shared" si="4"/>
        <v>11</v>
      </c>
      <c r="Q11" s="15">
        <v>88</v>
      </c>
      <c r="R11" s="15">
        <v>7</v>
      </c>
      <c r="S11" s="15">
        <f>Расчет!C113</f>
        <v>2963</v>
      </c>
      <c r="T11" s="15">
        <f>Расчет!D113</f>
        <v>208</v>
      </c>
      <c r="U11" s="16">
        <f>Расчет!E113</f>
        <v>1.18123523455957E-2</v>
      </c>
      <c r="V11" s="16">
        <f>Расчет!F113</f>
        <v>0.92100000000000004</v>
      </c>
      <c r="W11" s="21">
        <f t="shared" si="5"/>
        <v>7.0199122510968617E-2</v>
      </c>
      <c r="X11" s="22">
        <f t="shared" si="6"/>
        <v>3</v>
      </c>
      <c r="Y11" s="15">
        <v>88</v>
      </c>
      <c r="Z11" s="15">
        <v>10</v>
      </c>
      <c r="AA11" s="15">
        <f>Расчет!C116</f>
        <v>6259</v>
      </c>
      <c r="AB11" s="15">
        <f>Расчет!D116</f>
        <v>291</v>
      </c>
      <c r="AC11" s="16">
        <f>Расчет!E116</f>
        <v>3.5149384885764501E-3</v>
      </c>
      <c r="AD11" s="16">
        <f>Расчет!F116</f>
        <v>0.95000000000000007</v>
      </c>
      <c r="AE11" s="16">
        <f t="shared" si="7"/>
        <v>4.64930500079885E-2</v>
      </c>
      <c r="AF11" s="22">
        <f t="shared" si="8"/>
        <v>1</v>
      </c>
      <c r="AG11" s="15">
        <v>88</v>
      </c>
      <c r="AH11" s="15">
        <v>13</v>
      </c>
      <c r="AI11" s="15">
        <f>Расчет!C119</f>
        <v>3254</v>
      </c>
      <c r="AJ11" s="15">
        <f>Расчет!D119</f>
        <v>251</v>
      </c>
      <c r="AK11" s="16">
        <f>Расчет!E119</f>
        <v>2.0590043023970502E-2</v>
      </c>
      <c r="AL11" s="16">
        <f>Расчет!F119</f>
        <v>0.85399999999999998</v>
      </c>
      <c r="AM11" s="16">
        <f t="shared" si="0"/>
        <v>7.713583282114321E-2</v>
      </c>
      <c r="AN11" s="22">
        <f t="shared" si="9"/>
        <v>11</v>
      </c>
    </row>
    <row r="12" spans="1:40" ht="18" x14ac:dyDescent="0.25">
      <c r="A12" s="15">
        <v>89</v>
      </c>
      <c r="B12" s="15">
        <v>1</v>
      </c>
      <c r="C12" s="15">
        <f>Расчет!C122</f>
        <v>1393</v>
      </c>
      <c r="D12" s="15">
        <f>Расчет!D122</f>
        <v>344</v>
      </c>
      <c r="E12" s="16">
        <f>Расчет!E122</f>
        <v>9.3323761665470208E-3</v>
      </c>
      <c r="F12" s="16">
        <f>Расчет!F122</f>
        <v>0.9</v>
      </c>
      <c r="G12" s="16">
        <f t="shared" si="1"/>
        <v>0.24694903086862885</v>
      </c>
      <c r="H12" s="22">
        <f t="shared" si="2"/>
        <v>1</v>
      </c>
      <c r="I12" s="15">
        <v>89</v>
      </c>
      <c r="J12" s="15">
        <v>4</v>
      </c>
      <c r="K12" s="15">
        <f>Расчет!C125</f>
        <v>4427</v>
      </c>
      <c r="L12" s="15">
        <f>Расчет!D125</f>
        <v>791</v>
      </c>
      <c r="M12" s="16">
        <f>Расчет!E125</f>
        <v>1.33273096905354E-2</v>
      </c>
      <c r="N12" s="16">
        <f>Расчет!F125</f>
        <v>0.94600000000000006</v>
      </c>
      <c r="O12" s="16">
        <f t="shared" si="3"/>
        <v>0.17867630449514343</v>
      </c>
      <c r="P12" s="22">
        <f t="shared" si="4"/>
        <v>2</v>
      </c>
      <c r="Q12" s="15">
        <v>89</v>
      </c>
      <c r="R12" s="15">
        <v>7</v>
      </c>
      <c r="S12" s="15">
        <f>Расчет!C128</f>
        <v>3421</v>
      </c>
      <c r="T12" s="15">
        <f>Расчет!D128</f>
        <v>116</v>
      </c>
      <c r="U12" s="16">
        <f>Расчет!E128</f>
        <v>3.50774627301958E-3</v>
      </c>
      <c r="V12" s="16">
        <f>Расчет!F128</f>
        <v>0.90800000000000003</v>
      </c>
      <c r="W12" s="21">
        <f t="shared" si="5"/>
        <v>3.3908213972522652E-2</v>
      </c>
      <c r="X12" s="22">
        <f t="shared" si="6"/>
        <v>4</v>
      </c>
      <c r="Y12" s="15">
        <v>89</v>
      </c>
      <c r="Z12" s="15">
        <v>10</v>
      </c>
      <c r="AA12" s="15">
        <f>Расчет!C131</f>
        <v>6397</v>
      </c>
      <c r="AB12" s="15">
        <f>Расчет!D131</f>
        <v>791</v>
      </c>
      <c r="AC12" s="16">
        <f>Расчет!E131</f>
        <v>3.5485383773643901E-2</v>
      </c>
      <c r="AD12" s="16">
        <f>Расчет!F131</f>
        <v>0.91300000000000003</v>
      </c>
      <c r="AE12" s="16">
        <f t="shared" si="7"/>
        <v>0.12365171173987807</v>
      </c>
      <c r="AF12" s="22">
        <f t="shared" si="8"/>
        <v>7</v>
      </c>
      <c r="AG12" s="15">
        <v>89</v>
      </c>
      <c r="AH12" s="15">
        <v>13</v>
      </c>
      <c r="AI12" s="15">
        <f>Расчет!C134</f>
        <v>2801</v>
      </c>
      <c r="AJ12" s="15">
        <f>Расчет!D134</f>
        <v>457</v>
      </c>
      <c r="AK12" s="16">
        <f>Расчет!E134</f>
        <v>6.2834701892181405E-2</v>
      </c>
      <c r="AL12" s="16">
        <f>Расчет!F134</f>
        <v>0.88900000000000001</v>
      </c>
      <c r="AM12" s="16">
        <f t="shared" si="0"/>
        <v>0.16315601570867547</v>
      </c>
      <c r="AN12" s="22">
        <f t="shared" si="9"/>
        <v>7</v>
      </c>
    </row>
    <row r="13" spans="1:40" ht="18" x14ac:dyDescent="0.25">
      <c r="A13" s="15">
        <v>110</v>
      </c>
      <c r="B13" s="15">
        <v>1</v>
      </c>
      <c r="C13" s="15">
        <f>Расчет!C137</f>
        <v>1720</v>
      </c>
      <c r="D13" s="15">
        <f>Расчет!D137</f>
        <v>123</v>
      </c>
      <c r="E13" s="16">
        <f>Расчет!E137</f>
        <v>8.8372093023255799E-2</v>
      </c>
      <c r="F13" s="16">
        <f>Расчет!F137</f>
        <v>0.88600000000000001</v>
      </c>
      <c r="G13" s="16">
        <f t="shared" si="1"/>
        <v>7.1511627906976738E-2</v>
      </c>
      <c r="H13" s="22">
        <f t="shared" si="2"/>
        <v>2</v>
      </c>
      <c r="I13" s="15">
        <v>110</v>
      </c>
      <c r="J13" s="15">
        <v>4</v>
      </c>
      <c r="K13" s="15">
        <f>Расчет!C140</f>
        <v>4419</v>
      </c>
      <c r="L13" s="15">
        <f>Расчет!D140</f>
        <v>305</v>
      </c>
      <c r="M13" s="16">
        <f>Расчет!E140</f>
        <v>1.24462548087803E-2</v>
      </c>
      <c r="N13" s="16">
        <f>Расчет!F140</f>
        <v>0.92100000000000004</v>
      </c>
      <c r="O13" s="16">
        <f t="shared" si="3"/>
        <v>6.9020140303236027E-2</v>
      </c>
      <c r="P13" s="22">
        <f t="shared" si="4"/>
        <v>5</v>
      </c>
      <c r="Q13" s="15">
        <v>110</v>
      </c>
      <c r="R13" s="15">
        <v>7</v>
      </c>
      <c r="S13" s="15">
        <f>Расчет!C143</f>
        <v>3090</v>
      </c>
      <c r="T13" s="15">
        <f>Расчет!D143</f>
        <v>222</v>
      </c>
      <c r="U13" s="16">
        <f>Расчет!E143</f>
        <v>4.9514563106796097E-2</v>
      </c>
      <c r="V13" s="16">
        <f>Расчет!F143</f>
        <v>0.874</v>
      </c>
      <c r="W13" s="21">
        <f t="shared" si="5"/>
        <v>7.184466019417475E-2</v>
      </c>
      <c r="X13" s="22">
        <f t="shared" si="6"/>
        <v>11</v>
      </c>
      <c r="Y13" s="15">
        <v>110</v>
      </c>
      <c r="Z13" s="15">
        <v>10</v>
      </c>
      <c r="AA13" s="15">
        <f>Расчет!C146</f>
        <v>7349</v>
      </c>
      <c r="AB13" s="15">
        <f>Расчет!D146</f>
        <v>223</v>
      </c>
      <c r="AC13" s="16">
        <f>Расчет!E146</f>
        <v>1.66008980813716E-2</v>
      </c>
      <c r="AD13" s="16">
        <f>Расчет!F146</f>
        <v>0.91500000000000004</v>
      </c>
      <c r="AE13" s="16">
        <f t="shared" si="7"/>
        <v>3.034426452578582E-2</v>
      </c>
      <c r="AF13" s="22">
        <f t="shared" si="8"/>
        <v>6</v>
      </c>
      <c r="AG13" s="15">
        <v>110</v>
      </c>
      <c r="AH13" s="15">
        <v>13</v>
      </c>
      <c r="AI13" s="15">
        <f>Расчет!C149</f>
        <v>2968</v>
      </c>
      <c r="AJ13" s="15">
        <f>Расчет!D149</f>
        <v>185</v>
      </c>
      <c r="AK13" s="16">
        <f>Расчет!E149</f>
        <v>1.7183288409703502E-2</v>
      </c>
      <c r="AL13" s="16">
        <f>Расчет!F149</f>
        <v>0.90500000000000003</v>
      </c>
      <c r="AM13" s="16">
        <f t="shared" si="0"/>
        <v>6.2331536388140159E-2</v>
      </c>
      <c r="AN13" s="22">
        <f t="shared" si="9"/>
        <v>4</v>
      </c>
    </row>
    <row r="14" spans="1:40" ht="18" x14ac:dyDescent="0.25">
      <c r="A14" s="15">
        <v>124</v>
      </c>
      <c r="B14" s="15">
        <v>1</v>
      </c>
      <c r="C14" s="15">
        <f>Расчет!C152</f>
        <v>1262</v>
      </c>
      <c r="D14" s="15">
        <f>Расчет!D152</f>
        <v>36</v>
      </c>
      <c r="E14" s="16">
        <f>Расчет!E152</f>
        <v>7.6069730586370801E-2</v>
      </c>
      <c r="F14" s="16">
        <f>Расчет!F152</f>
        <v>0.76500000000000001</v>
      </c>
      <c r="G14" s="16">
        <f t="shared" si="1"/>
        <v>2.8526148969889066E-2</v>
      </c>
      <c r="H14" s="22">
        <f t="shared" si="2"/>
        <v>7</v>
      </c>
      <c r="I14" s="15">
        <v>124</v>
      </c>
      <c r="J14" s="15">
        <v>4</v>
      </c>
      <c r="K14" s="15">
        <f>Расчет!C155</f>
        <v>3696</v>
      </c>
      <c r="L14" s="15">
        <f>Расчет!D155</f>
        <v>35</v>
      </c>
      <c r="M14" s="16">
        <f>Расчет!E155</f>
        <v>3.7878787878787902E-3</v>
      </c>
      <c r="N14" s="16">
        <f>Расчет!F155</f>
        <v>0.90700000000000003</v>
      </c>
      <c r="O14" s="16">
        <f t="shared" si="3"/>
        <v>9.46969696969697E-3</v>
      </c>
      <c r="P14" s="22">
        <f t="shared" si="4"/>
        <v>7</v>
      </c>
      <c r="Q14" s="15">
        <v>124</v>
      </c>
      <c r="R14" s="15">
        <v>7</v>
      </c>
      <c r="S14" s="15">
        <f>Расчет!C158</f>
        <v>2771</v>
      </c>
      <c r="T14" s="15">
        <f>Расчет!D158</f>
        <v>112</v>
      </c>
      <c r="U14" s="16">
        <f>Расчет!E158</f>
        <v>5.0523276795380696E-3</v>
      </c>
      <c r="V14" s="16">
        <f>Расчет!F158</f>
        <v>0.89400000000000002</v>
      </c>
      <c r="W14" s="21">
        <f t="shared" si="5"/>
        <v>4.0418621436304585E-2</v>
      </c>
      <c r="X14" s="22">
        <f t="shared" si="6"/>
        <v>7</v>
      </c>
      <c r="Y14" s="15">
        <v>124</v>
      </c>
      <c r="Z14" s="15">
        <v>10</v>
      </c>
      <c r="AA14" s="15">
        <f>Расчет!C161</f>
        <v>5365</v>
      </c>
      <c r="AB14" s="15">
        <f>Расчет!D161</f>
        <v>35</v>
      </c>
      <c r="AC14" s="16">
        <f>Расчет!E161</f>
        <v>1.15563839701771E-2</v>
      </c>
      <c r="AD14" s="16">
        <f>Расчет!F161</f>
        <v>0.89700000000000002</v>
      </c>
      <c r="AE14" s="16">
        <f t="shared" si="7"/>
        <v>6.5237651444547996E-3</v>
      </c>
      <c r="AF14" s="22">
        <f t="shared" si="8"/>
        <v>9</v>
      </c>
      <c r="AG14" s="15">
        <v>124</v>
      </c>
      <c r="AH14" s="15">
        <v>13</v>
      </c>
      <c r="AI14" s="15">
        <f>Расчет!C164</f>
        <v>2887</v>
      </c>
      <c r="AJ14" s="15">
        <f>Расчет!D164</f>
        <v>64</v>
      </c>
      <c r="AK14" s="16">
        <f>Расчет!E164</f>
        <v>5.8538275025978498E-2</v>
      </c>
      <c r="AL14" s="16">
        <f>Расчет!F164</f>
        <v>0.83399999999999996</v>
      </c>
      <c r="AM14" s="16">
        <f t="shared" si="0"/>
        <v>2.2168340838240388E-2</v>
      </c>
      <c r="AN14" s="22">
        <f t="shared" si="9"/>
        <v>12</v>
      </c>
    </row>
    <row r="15" spans="1:40" ht="18" x14ac:dyDescent="0.25">
      <c r="A15" s="15">
        <v>129</v>
      </c>
      <c r="B15" s="15">
        <v>1</v>
      </c>
      <c r="C15" s="15">
        <f>Расчет!C167</f>
        <v>1141</v>
      </c>
      <c r="D15" s="15">
        <f>Расчет!D167</f>
        <v>80</v>
      </c>
      <c r="E15" s="16">
        <f>Расчет!E167</f>
        <v>8.5889570552147201E-2</v>
      </c>
      <c r="F15" s="16">
        <f>Расчет!F167</f>
        <v>0.77900000000000003</v>
      </c>
      <c r="G15" s="16">
        <f t="shared" si="1"/>
        <v>7.0113935144609993E-2</v>
      </c>
      <c r="H15" s="22">
        <f t="shared" si="2"/>
        <v>6</v>
      </c>
      <c r="I15" s="15">
        <v>129</v>
      </c>
      <c r="J15" s="15">
        <v>4</v>
      </c>
      <c r="K15" s="15">
        <f>Расчет!C170</f>
        <v>3099</v>
      </c>
      <c r="L15" s="15">
        <f>Расчет!D170</f>
        <v>320</v>
      </c>
      <c r="M15" s="16">
        <f>Расчет!E170</f>
        <v>3.5495321071313301E-3</v>
      </c>
      <c r="N15" s="16">
        <f>Расчет!F170</f>
        <v>0.98299999999999998</v>
      </c>
      <c r="O15" s="16">
        <f t="shared" si="3"/>
        <v>0.10325911584382058</v>
      </c>
      <c r="P15" s="22">
        <f t="shared" si="4"/>
        <v>1</v>
      </c>
      <c r="Q15" s="15">
        <v>129</v>
      </c>
      <c r="R15" s="15">
        <v>7</v>
      </c>
      <c r="S15" s="15">
        <f>Расчет!C173</f>
        <v>2241</v>
      </c>
      <c r="T15" s="15">
        <f>Расчет!D173</f>
        <v>161</v>
      </c>
      <c r="U15" s="16">
        <f>Расчет!E173</f>
        <v>1.20481927710843E-2</v>
      </c>
      <c r="V15" s="16">
        <f>Расчет!F173</f>
        <v>0.878</v>
      </c>
      <c r="W15" s="21">
        <f t="shared" si="5"/>
        <v>7.1842927264614012E-2</v>
      </c>
      <c r="X15" s="22">
        <f t="shared" si="6"/>
        <v>9</v>
      </c>
      <c r="Y15" s="15">
        <v>129</v>
      </c>
      <c r="Z15" s="15">
        <v>10</v>
      </c>
      <c r="AA15" s="15">
        <f>Расчет!C176</f>
        <v>4741</v>
      </c>
      <c r="AB15" s="15">
        <f>Расчет!D176</f>
        <v>127</v>
      </c>
      <c r="AC15" s="16">
        <f>Расчет!E176</f>
        <v>2.0881670533642701E-2</v>
      </c>
      <c r="AD15" s="16">
        <f>Расчет!F176</f>
        <v>0.86799999999999999</v>
      </c>
      <c r="AE15" s="16">
        <f t="shared" si="7"/>
        <v>2.6787597553258807E-2</v>
      </c>
      <c r="AF15" s="22">
        <f t="shared" si="8"/>
        <v>10</v>
      </c>
      <c r="AG15" s="15">
        <v>129</v>
      </c>
      <c r="AH15" s="15">
        <v>13</v>
      </c>
      <c r="AI15" s="15">
        <f>Расчет!C179</f>
        <v>2639</v>
      </c>
      <c r="AJ15" s="15">
        <f>Расчет!D179</f>
        <v>388</v>
      </c>
      <c r="AK15" s="16">
        <f>Расчет!E179</f>
        <v>4.6608563849943198E-2</v>
      </c>
      <c r="AL15" s="16">
        <f>Расчет!F179</f>
        <v>0.92100000000000004</v>
      </c>
      <c r="AM15" s="16">
        <f t="shared" si="0"/>
        <v>0.14702538840469875</v>
      </c>
      <c r="AN15" s="22">
        <f t="shared" si="9"/>
        <v>2</v>
      </c>
    </row>
    <row r="16" spans="1:40" x14ac:dyDescent="0.25">
      <c r="E16" s="1"/>
      <c r="F16" s="1"/>
      <c r="G16" s="1"/>
      <c r="M16" s="1"/>
      <c r="N16" s="1"/>
      <c r="O16" s="1"/>
      <c r="U16" s="1"/>
      <c r="V16" s="1"/>
      <c r="W16" s="1"/>
      <c r="AC16" s="1"/>
      <c r="AD16" s="1"/>
      <c r="AE16" s="1"/>
      <c r="AK16" s="1"/>
      <c r="AL16" s="1"/>
      <c r="AM16" s="1"/>
    </row>
    <row r="17" spans="1:40" x14ac:dyDescent="0.25">
      <c r="A17" s="33" t="s">
        <v>12</v>
      </c>
      <c r="B17" s="26" t="s">
        <v>10</v>
      </c>
      <c r="C17" s="26" t="s">
        <v>8</v>
      </c>
      <c r="D17" s="26" t="s">
        <v>7</v>
      </c>
      <c r="E17" s="26" t="s">
        <v>6</v>
      </c>
      <c r="F17" s="26" t="s">
        <v>2</v>
      </c>
      <c r="G17" s="26" t="s">
        <v>7</v>
      </c>
      <c r="I17" s="31" t="s">
        <v>14</v>
      </c>
      <c r="J17" s="26" t="s">
        <v>10</v>
      </c>
      <c r="K17" s="26" t="s">
        <v>8</v>
      </c>
      <c r="L17" s="26" t="s">
        <v>7</v>
      </c>
      <c r="M17" s="26" t="s">
        <v>6</v>
      </c>
      <c r="N17" s="26" t="s">
        <v>2</v>
      </c>
      <c r="O17" s="26" t="s">
        <v>7</v>
      </c>
      <c r="Q17" s="31" t="s">
        <v>18</v>
      </c>
      <c r="R17" s="26" t="s">
        <v>10</v>
      </c>
      <c r="S17" s="26" t="s">
        <v>8</v>
      </c>
      <c r="T17" s="26" t="s">
        <v>7</v>
      </c>
      <c r="U17" s="26" t="s">
        <v>6</v>
      </c>
      <c r="V17" s="26" t="s">
        <v>2</v>
      </c>
      <c r="W17" s="26" t="s">
        <v>7</v>
      </c>
      <c r="Y17" s="31" t="s">
        <v>21</v>
      </c>
      <c r="Z17" s="26" t="s">
        <v>10</v>
      </c>
      <c r="AA17" s="26" t="s">
        <v>8</v>
      </c>
      <c r="AB17" s="26" t="s">
        <v>7</v>
      </c>
      <c r="AC17" s="26" t="s">
        <v>6</v>
      </c>
      <c r="AD17" s="26" t="s">
        <v>2</v>
      </c>
      <c r="AE17" s="26" t="s">
        <v>7</v>
      </c>
      <c r="AG17" s="31" t="s">
        <v>24</v>
      </c>
      <c r="AH17" s="26" t="s">
        <v>10</v>
      </c>
      <c r="AI17" s="26" t="s">
        <v>8</v>
      </c>
      <c r="AJ17" s="26" t="s">
        <v>7</v>
      </c>
      <c r="AK17" s="26" t="s">
        <v>6</v>
      </c>
      <c r="AL17" s="26" t="s">
        <v>2</v>
      </c>
      <c r="AM17" s="26" t="s">
        <v>7</v>
      </c>
    </row>
    <row r="18" spans="1:40" x14ac:dyDescent="0.25">
      <c r="A18" s="33"/>
      <c r="B18" s="27"/>
      <c r="C18" s="27"/>
      <c r="D18" s="27"/>
      <c r="E18" s="27"/>
      <c r="F18" s="27"/>
      <c r="G18" s="27"/>
      <c r="I18" s="31"/>
      <c r="J18" s="27"/>
      <c r="K18" s="27"/>
      <c r="L18" s="27"/>
      <c r="M18" s="27"/>
      <c r="N18" s="27"/>
      <c r="O18" s="27"/>
      <c r="Q18" s="31"/>
      <c r="R18" s="27"/>
      <c r="S18" s="27"/>
      <c r="T18" s="27"/>
      <c r="U18" s="27"/>
      <c r="V18" s="27"/>
      <c r="W18" s="27"/>
      <c r="Y18" s="31"/>
      <c r="Z18" s="27"/>
      <c r="AA18" s="27"/>
      <c r="AB18" s="27"/>
      <c r="AC18" s="27"/>
      <c r="AD18" s="27"/>
      <c r="AE18" s="27"/>
      <c r="AG18" s="31"/>
      <c r="AH18" s="27"/>
      <c r="AI18" s="27"/>
      <c r="AJ18" s="27"/>
      <c r="AK18" s="27"/>
      <c r="AL18" s="27"/>
      <c r="AM18" s="27"/>
    </row>
    <row r="19" spans="1:40" ht="18" x14ac:dyDescent="0.25">
      <c r="A19" s="15">
        <v>12</v>
      </c>
      <c r="B19" s="15">
        <v>2</v>
      </c>
      <c r="C19" s="15">
        <f>Расчет!C3</f>
        <v>1345</v>
      </c>
      <c r="D19" s="15">
        <f>Расчет!D3</f>
        <v>69</v>
      </c>
      <c r="E19" s="16">
        <f>Расчет!E3</f>
        <v>4.6840148698884802E-2</v>
      </c>
      <c r="F19" s="16">
        <f>Расчет!F3</f>
        <v>0.85199999999999998</v>
      </c>
      <c r="G19" s="16">
        <f>D19/C19</f>
        <v>5.1301115241635685E-2</v>
      </c>
      <c r="H19" s="22">
        <f>_xlfn.RANK.EQ(E19,$E$19:$E$30,1)</f>
        <v>7</v>
      </c>
      <c r="I19" s="15">
        <v>12</v>
      </c>
      <c r="J19" s="15">
        <v>5</v>
      </c>
      <c r="K19" s="15">
        <f>Расчет!C6</f>
        <v>1721</v>
      </c>
      <c r="L19" s="15">
        <f>Расчет!D6</f>
        <v>199</v>
      </c>
      <c r="M19" s="16">
        <f>Расчет!E6</f>
        <v>5.9848925043579297E-2</v>
      </c>
      <c r="N19" s="16">
        <f>Расчет!F6</f>
        <v>0.82700000000000007</v>
      </c>
      <c r="O19" s="16">
        <f>L19/K19</f>
        <v>0.11563044741429401</v>
      </c>
      <c r="P19" s="22">
        <f>_xlfn.RANK.EQ(M19,$M$19:$M$30,1)</f>
        <v>11</v>
      </c>
      <c r="Q19" s="15">
        <v>12</v>
      </c>
      <c r="R19" s="15">
        <v>8</v>
      </c>
      <c r="S19" s="15">
        <f>Расчет!C9</f>
        <v>2829</v>
      </c>
      <c r="T19" s="15">
        <f>Расчет!D9</f>
        <v>235</v>
      </c>
      <c r="U19" s="16">
        <f>Расчет!E9</f>
        <v>4.9133969600565597E-2</v>
      </c>
      <c r="V19" s="16">
        <f>Расчет!F9</f>
        <v>0.86099999999999999</v>
      </c>
      <c r="W19" s="16">
        <f>T19/S19</f>
        <v>8.3068221986567686E-2</v>
      </c>
      <c r="X19" s="22">
        <f>_xlfn.RANK.EQ(U19,$U$19:$U$30,1)</f>
        <v>12</v>
      </c>
      <c r="Y19" s="15">
        <v>12</v>
      </c>
      <c r="Z19" s="15">
        <v>11</v>
      </c>
      <c r="AA19" s="15">
        <f>Расчет!C12</f>
        <v>3073</v>
      </c>
      <c r="AB19" s="15">
        <f>Расчет!D12</f>
        <v>251</v>
      </c>
      <c r="AC19" s="16">
        <f>Расчет!E12</f>
        <v>1.30165961601041E-2</v>
      </c>
      <c r="AD19" s="16">
        <f>Расчет!F12</f>
        <v>0.877</v>
      </c>
      <c r="AE19" s="16">
        <f t="shared" ref="AE19:AE30" si="10">AB19/AA19</f>
        <v>8.1679140904653433E-2</v>
      </c>
      <c r="AF19" s="22">
        <f>_xlfn.RANK.EQ(AC19,$AC$19:$AC$30,1)</f>
        <v>6</v>
      </c>
      <c r="AG19" s="15">
        <v>12</v>
      </c>
      <c r="AH19" s="15">
        <v>14</v>
      </c>
      <c r="AI19" s="15">
        <f>Расчет!C15</f>
        <v>905</v>
      </c>
      <c r="AJ19" s="15">
        <f>Расчет!D15</f>
        <v>84</v>
      </c>
      <c r="AK19" s="16">
        <f>Расчет!E15</f>
        <v>3.3149171270718203E-2</v>
      </c>
      <c r="AL19" s="16">
        <f>Расчет!F15</f>
        <v>0.8</v>
      </c>
      <c r="AM19" s="16">
        <f t="shared" ref="AM19:AM30" si="11">AJ19/AI19</f>
        <v>9.2817679558011054E-2</v>
      </c>
      <c r="AN19" s="22">
        <f>_xlfn.RANK.EQ(AK19,$AK$19:$AK$30,1)</f>
        <v>11</v>
      </c>
    </row>
    <row r="20" spans="1:40" ht="18" x14ac:dyDescent="0.25">
      <c r="A20" s="15">
        <v>16</v>
      </c>
      <c r="B20" s="15">
        <v>2</v>
      </c>
      <c r="C20" s="15">
        <f>Расчет!C18</f>
        <v>1426</v>
      </c>
      <c r="D20" s="15">
        <f>Расчет!D18</f>
        <v>124</v>
      </c>
      <c r="E20" s="16">
        <f>Расчет!E18</f>
        <v>2.80504908835905E-2</v>
      </c>
      <c r="F20" s="16">
        <f>Расчет!F18</f>
        <v>0.89200000000000002</v>
      </c>
      <c r="G20" s="16">
        <f t="shared" ref="G20:G30" si="12">D20/C20</f>
        <v>8.6956521739130432E-2</v>
      </c>
      <c r="H20" s="22">
        <f t="shared" ref="H20:H30" si="13">_xlfn.RANK.EQ(E20,$E$19:$E$30,1)</f>
        <v>5</v>
      </c>
      <c r="I20" s="15">
        <v>16</v>
      </c>
      <c r="J20" s="15">
        <v>5</v>
      </c>
      <c r="K20" s="15">
        <f>Расчет!C21</f>
        <v>1786</v>
      </c>
      <c r="L20" s="15">
        <f>Расчет!D21</f>
        <v>65</v>
      </c>
      <c r="M20" s="16">
        <f>Расчет!E21</f>
        <v>5.6550951847704402E-2</v>
      </c>
      <c r="N20" s="16">
        <f>Расчет!F21</f>
        <v>0.81900000000000006</v>
      </c>
      <c r="O20" s="16">
        <f t="shared" ref="O20:O30" si="14">L20/K20</f>
        <v>3.6394176931690926E-2</v>
      </c>
      <c r="P20" s="22">
        <f t="shared" ref="P20:P30" si="15">_xlfn.RANK.EQ(M20,$M$19:$M$30,1)</f>
        <v>9</v>
      </c>
      <c r="Q20" s="15">
        <v>16</v>
      </c>
      <c r="R20" s="15">
        <v>8</v>
      </c>
      <c r="S20" s="15">
        <f>Расчет!C24</f>
        <v>2772</v>
      </c>
      <c r="T20" s="15">
        <f>Расчет!D24</f>
        <v>225</v>
      </c>
      <c r="U20" s="16">
        <f>Расчет!E24</f>
        <v>1.76767676767677E-2</v>
      </c>
      <c r="V20" s="16">
        <f>Расчет!F24</f>
        <v>0.82900000000000007</v>
      </c>
      <c r="W20" s="16">
        <f t="shared" ref="W20:W30" si="16">T20/S20</f>
        <v>8.1168831168831168E-2</v>
      </c>
      <c r="X20" s="22">
        <f t="shared" ref="X20:X30" si="17">_xlfn.RANK.EQ(U20,$U$19:$U$30,1)</f>
        <v>5</v>
      </c>
      <c r="Y20" s="15">
        <v>16</v>
      </c>
      <c r="Z20" s="15">
        <v>11</v>
      </c>
      <c r="AA20" s="15">
        <f>Расчет!C27</f>
        <v>3089</v>
      </c>
      <c r="AB20" s="15">
        <f>Расчет!D27</f>
        <v>30</v>
      </c>
      <c r="AC20" s="16">
        <f>Расчет!E27</f>
        <v>7.76950469407575E-3</v>
      </c>
      <c r="AD20" s="16">
        <f>Расчет!F27</f>
        <v>0.81200000000000006</v>
      </c>
      <c r="AE20" s="16">
        <f t="shared" si="10"/>
        <v>9.7118808675946914E-3</v>
      </c>
      <c r="AF20" s="22">
        <f t="shared" ref="AF20:AF30" si="18">_xlfn.RANK.EQ(AC20,$AC$19:$AC$30,1)</f>
        <v>3</v>
      </c>
      <c r="AG20" s="15">
        <v>16</v>
      </c>
      <c r="AH20" s="15">
        <v>14</v>
      </c>
      <c r="AI20" s="15">
        <f>Расчет!C30</f>
        <v>1133</v>
      </c>
      <c r="AJ20" s="15">
        <f>Расчет!D30</f>
        <v>26</v>
      </c>
      <c r="AK20" s="16">
        <f>Расчет!E30</f>
        <v>3.5304501323918801E-3</v>
      </c>
      <c r="AL20" s="16">
        <f>Расчет!F30</f>
        <v>0.871</v>
      </c>
      <c r="AM20" s="16">
        <f t="shared" si="11"/>
        <v>2.2947925860547221E-2</v>
      </c>
      <c r="AN20" s="22">
        <f t="shared" ref="AN20:AN30" si="19">_xlfn.RANK.EQ(AK20,$AK$19:$AK$30,1)</f>
        <v>1</v>
      </c>
    </row>
    <row r="21" spans="1:40" ht="18" x14ac:dyDescent="0.25">
      <c r="A21" s="15">
        <v>30</v>
      </c>
      <c r="B21" s="15">
        <v>2</v>
      </c>
      <c r="C21" s="15">
        <f>Расчет!C33</f>
        <v>1780</v>
      </c>
      <c r="D21" s="15">
        <f>Расчет!D33</f>
        <v>99</v>
      </c>
      <c r="E21" s="16">
        <f>Расчет!E33</f>
        <v>1.57303370786517E-2</v>
      </c>
      <c r="F21" s="16">
        <f>Расчет!F33</f>
        <v>0.86499999999999999</v>
      </c>
      <c r="G21" s="16">
        <f t="shared" si="12"/>
        <v>5.561797752808989E-2</v>
      </c>
      <c r="H21" s="22">
        <f t="shared" si="13"/>
        <v>3</v>
      </c>
      <c r="I21" s="15">
        <v>30</v>
      </c>
      <c r="J21" s="15">
        <v>5</v>
      </c>
      <c r="K21" s="15">
        <f>Расчет!C36</f>
        <v>1932</v>
      </c>
      <c r="L21" s="15">
        <f>Расчет!D36</f>
        <v>122</v>
      </c>
      <c r="M21" s="16">
        <f>Расчет!E36</f>
        <v>1.7598343685300201E-2</v>
      </c>
      <c r="N21" s="16">
        <f>Расчет!F36</f>
        <v>0.85899999999999999</v>
      </c>
      <c r="O21" s="16">
        <f t="shared" si="14"/>
        <v>6.3146997929606624E-2</v>
      </c>
      <c r="P21" s="22">
        <f t="shared" si="15"/>
        <v>4</v>
      </c>
      <c r="Q21" s="15">
        <v>30</v>
      </c>
      <c r="R21" s="15">
        <v>8</v>
      </c>
      <c r="S21" s="15">
        <f>Расчет!C39</f>
        <v>2949</v>
      </c>
      <c r="T21" s="15">
        <f>Расчет!D39</f>
        <v>46</v>
      </c>
      <c r="U21" s="16">
        <f>Расчет!E39</f>
        <v>3.5605289928789398E-2</v>
      </c>
      <c r="V21" s="16">
        <f>Расчет!F39</f>
        <v>0.86499999999999999</v>
      </c>
      <c r="W21" s="16">
        <f t="shared" si="16"/>
        <v>1.5598507968802983E-2</v>
      </c>
      <c r="X21" s="22">
        <f t="shared" si="17"/>
        <v>11</v>
      </c>
      <c r="Y21" s="15">
        <v>30</v>
      </c>
      <c r="Z21" s="15">
        <v>11</v>
      </c>
      <c r="AA21" s="15">
        <f>Расчет!C42</f>
        <v>3082</v>
      </c>
      <c r="AB21" s="15">
        <f>Расчет!D42</f>
        <v>358</v>
      </c>
      <c r="AC21" s="16">
        <f>Расчет!E42</f>
        <v>1.8170019467877999E-2</v>
      </c>
      <c r="AD21" s="16">
        <f>Расчет!F42</f>
        <v>0.875</v>
      </c>
      <c r="AE21" s="16">
        <f t="shared" si="10"/>
        <v>0.11615833874107723</v>
      </c>
      <c r="AF21" s="22">
        <f t="shared" si="18"/>
        <v>10</v>
      </c>
      <c r="AG21" s="15">
        <v>30</v>
      </c>
      <c r="AH21" s="15">
        <v>14</v>
      </c>
      <c r="AI21" s="15">
        <f>Расчет!C45</f>
        <v>1140</v>
      </c>
      <c r="AJ21" s="15">
        <f>Расчет!D45</f>
        <v>139</v>
      </c>
      <c r="AK21" s="16">
        <f>Расчет!E45</f>
        <v>3.2456140350877197E-2</v>
      </c>
      <c r="AL21" s="16">
        <f>Расчет!F45</f>
        <v>0.79900000000000004</v>
      </c>
      <c r="AM21" s="16">
        <f t="shared" si="11"/>
        <v>0.12192982456140351</v>
      </c>
      <c r="AN21" s="22">
        <f t="shared" si="19"/>
        <v>10</v>
      </c>
    </row>
    <row r="22" spans="1:40" ht="18" x14ac:dyDescent="0.25">
      <c r="A22" s="15">
        <v>31</v>
      </c>
      <c r="B22" s="15">
        <v>2</v>
      </c>
      <c r="C22" s="15">
        <f>Расчет!C48</f>
        <v>1240</v>
      </c>
      <c r="D22" s="15">
        <f>Расчет!D48</f>
        <v>25</v>
      </c>
      <c r="E22" s="16">
        <f>Расчет!E48</f>
        <v>1.2903225806451601E-2</v>
      </c>
      <c r="F22" s="16">
        <f>Расчет!F48</f>
        <v>0.83799999999999997</v>
      </c>
      <c r="G22" s="16">
        <f t="shared" si="12"/>
        <v>2.0161290322580645E-2</v>
      </c>
      <c r="H22" s="22">
        <f t="shared" si="13"/>
        <v>2</v>
      </c>
      <c r="I22" s="15">
        <v>31</v>
      </c>
      <c r="J22" s="15">
        <v>5</v>
      </c>
      <c r="K22" s="15">
        <f>Расчет!C51</f>
        <v>1955</v>
      </c>
      <c r="L22" s="15">
        <f>Расчет!D51</f>
        <v>179</v>
      </c>
      <c r="M22" s="16">
        <f>Расчет!E51</f>
        <v>2.7109974424552399E-2</v>
      </c>
      <c r="N22" s="16">
        <f>Расчет!F51</f>
        <v>0.85799999999999998</v>
      </c>
      <c r="O22" s="16">
        <f t="shared" si="14"/>
        <v>9.1560102301790278E-2</v>
      </c>
      <c r="P22" s="22">
        <f t="shared" si="15"/>
        <v>7</v>
      </c>
      <c r="Q22" s="15">
        <v>31</v>
      </c>
      <c r="R22" s="15">
        <v>8</v>
      </c>
      <c r="S22" s="15">
        <f>Расчет!C54</f>
        <v>2484</v>
      </c>
      <c r="T22" s="15">
        <f>Расчет!D54</f>
        <v>233</v>
      </c>
      <c r="U22" s="16">
        <f>Расчет!E54</f>
        <v>1.2882447665056401E-2</v>
      </c>
      <c r="V22" s="16">
        <f>Расчет!F54</f>
        <v>0.86899999999999999</v>
      </c>
      <c r="W22" s="16">
        <f t="shared" si="16"/>
        <v>9.3800322061191627E-2</v>
      </c>
      <c r="X22" s="22">
        <f t="shared" si="17"/>
        <v>4</v>
      </c>
      <c r="Y22" s="15">
        <v>31</v>
      </c>
      <c r="Z22" s="15">
        <v>11</v>
      </c>
      <c r="AA22" s="15">
        <f>Расчет!C57</f>
        <v>3072</v>
      </c>
      <c r="AB22" s="15">
        <f>Расчет!D57</f>
        <v>2</v>
      </c>
      <c r="AC22" s="16">
        <f>Расчет!E57</f>
        <v>2.34375E-2</v>
      </c>
      <c r="AD22" s="16">
        <f>Расчет!F57</f>
        <v>0.81700000000000006</v>
      </c>
      <c r="AE22" s="16">
        <f t="shared" si="10"/>
        <v>6.5104166666666663E-4</v>
      </c>
      <c r="AF22" s="22">
        <f t="shared" si="18"/>
        <v>12</v>
      </c>
      <c r="AG22" s="15">
        <v>31</v>
      </c>
      <c r="AH22" s="15">
        <v>14</v>
      </c>
      <c r="AI22" s="15">
        <f>Расчет!C60</f>
        <v>864</v>
      </c>
      <c r="AJ22" s="15">
        <f>Расчет!D60</f>
        <v>60</v>
      </c>
      <c r="AK22" s="16">
        <f>Расчет!E60</f>
        <v>3.125E-2</v>
      </c>
      <c r="AL22" s="16">
        <f>Расчет!F60</f>
        <v>0.89400000000000002</v>
      </c>
      <c r="AM22" s="16">
        <f t="shared" si="11"/>
        <v>6.9444444444444448E-2</v>
      </c>
      <c r="AN22" s="22">
        <f t="shared" si="19"/>
        <v>9</v>
      </c>
    </row>
    <row r="23" spans="1:40" ht="18" x14ac:dyDescent="0.25">
      <c r="A23" s="15">
        <v>36</v>
      </c>
      <c r="B23" s="15">
        <v>2</v>
      </c>
      <c r="C23" s="15">
        <f>Расчет!C63</f>
        <v>1494</v>
      </c>
      <c r="D23" s="15">
        <f>Расчет!D63</f>
        <v>52</v>
      </c>
      <c r="E23" s="16">
        <f>Расчет!E63</f>
        <v>6.0240963855421699E-3</v>
      </c>
      <c r="F23" s="16">
        <f>Расчет!F63</f>
        <v>0.85399999999999998</v>
      </c>
      <c r="G23" s="16">
        <f t="shared" si="12"/>
        <v>3.4805890227576977E-2</v>
      </c>
      <c r="H23" s="22">
        <f t="shared" si="13"/>
        <v>1</v>
      </c>
      <c r="I23" s="15">
        <v>36</v>
      </c>
      <c r="J23" s="15">
        <v>5</v>
      </c>
      <c r="K23" s="15">
        <f>Расчет!C66</f>
        <v>1914</v>
      </c>
      <c r="L23" s="15">
        <f>Расчет!D66</f>
        <v>138</v>
      </c>
      <c r="M23" s="16">
        <f>Расчет!E66</f>
        <v>2.5078369905956101E-2</v>
      </c>
      <c r="N23" s="16">
        <f>Расчет!F66</f>
        <v>0.85399999999999998</v>
      </c>
      <c r="O23" s="16">
        <f t="shared" si="14"/>
        <v>7.2100313479623826E-2</v>
      </c>
      <c r="P23" s="22">
        <f t="shared" si="15"/>
        <v>6</v>
      </c>
      <c r="Q23" s="15">
        <v>36</v>
      </c>
      <c r="R23" s="15">
        <v>8</v>
      </c>
      <c r="S23" s="15">
        <f>Расчет!C69</f>
        <v>2655</v>
      </c>
      <c r="T23" s="15">
        <f>Расчет!D69</f>
        <v>101</v>
      </c>
      <c r="U23" s="16">
        <f>Расчет!E69</f>
        <v>2.63653483992467E-3</v>
      </c>
      <c r="V23" s="16">
        <f>Расчет!F69</f>
        <v>0.82600000000000007</v>
      </c>
      <c r="W23" s="16">
        <f t="shared" si="16"/>
        <v>3.8041431261770245E-2</v>
      </c>
      <c r="X23" s="22">
        <f t="shared" si="17"/>
        <v>1</v>
      </c>
      <c r="Y23" s="15">
        <v>36</v>
      </c>
      <c r="Z23" s="15">
        <v>11</v>
      </c>
      <c r="AA23" s="15">
        <f>Расчет!C72</f>
        <v>3006</v>
      </c>
      <c r="AB23" s="15">
        <f>Расчет!D72</f>
        <v>310</v>
      </c>
      <c r="AC23" s="16">
        <f>Расчет!E72</f>
        <v>2.09580838323353E-2</v>
      </c>
      <c r="AD23" s="16">
        <f>Расчет!F72</f>
        <v>0.79900000000000004</v>
      </c>
      <c r="AE23" s="16">
        <f t="shared" si="10"/>
        <v>0.10312707917498337</v>
      </c>
      <c r="AF23" s="22">
        <f t="shared" si="18"/>
        <v>11</v>
      </c>
      <c r="AG23" s="15">
        <v>36</v>
      </c>
      <c r="AH23" s="15">
        <v>14</v>
      </c>
      <c r="AI23" s="15">
        <f>Расчет!C75</f>
        <v>1045</v>
      </c>
      <c r="AJ23" s="15">
        <f>Расчет!D75</f>
        <v>147</v>
      </c>
      <c r="AK23" s="16">
        <f>Расчет!E75</f>
        <v>8.6124401913875593E-3</v>
      </c>
      <c r="AL23" s="16">
        <f>Расчет!F75</f>
        <v>0.90700000000000003</v>
      </c>
      <c r="AM23" s="16">
        <f t="shared" si="11"/>
        <v>0.14066985645933014</v>
      </c>
      <c r="AN23" s="22">
        <f t="shared" si="19"/>
        <v>3</v>
      </c>
    </row>
    <row r="24" spans="1:40" ht="18" x14ac:dyDescent="0.25">
      <c r="A24" s="15">
        <v>67</v>
      </c>
      <c r="B24" s="15">
        <v>2</v>
      </c>
      <c r="C24" s="15">
        <f>Расчет!C78</f>
        <v>1452</v>
      </c>
      <c r="D24" s="15">
        <f>Расчет!D78</f>
        <v>13</v>
      </c>
      <c r="E24" s="16">
        <f>Расчет!E78</f>
        <v>7.5757575757575801E-2</v>
      </c>
      <c r="F24" s="16">
        <f>Расчет!F78</f>
        <v>0.8</v>
      </c>
      <c r="G24" s="16">
        <f t="shared" si="12"/>
        <v>8.9531680440771352E-3</v>
      </c>
      <c r="H24" s="22">
        <f t="shared" si="13"/>
        <v>11</v>
      </c>
      <c r="I24" s="15">
        <v>67</v>
      </c>
      <c r="J24" s="15">
        <v>5</v>
      </c>
      <c r="K24" s="15">
        <f>Расчет!C81</f>
        <v>1765</v>
      </c>
      <c r="L24" s="15">
        <f>Расчет!D81</f>
        <v>103</v>
      </c>
      <c r="M24" s="16">
        <f>Расчет!E81</f>
        <v>6.2889518413597703E-2</v>
      </c>
      <c r="N24" s="16">
        <f>Расчет!F81</f>
        <v>0.82500000000000007</v>
      </c>
      <c r="O24" s="16">
        <f t="shared" si="14"/>
        <v>5.8356940509915016E-2</v>
      </c>
      <c r="P24" s="22">
        <f t="shared" si="15"/>
        <v>12</v>
      </c>
      <c r="Q24" s="15">
        <v>67</v>
      </c>
      <c r="R24" s="15">
        <v>8</v>
      </c>
      <c r="S24" s="15">
        <f>Расчет!C84</f>
        <v>2903</v>
      </c>
      <c r="T24" s="15">
        <f>Расчет!D84</f>
        <v>97</v>
      </c>
      <c r="U24" s="16">
        <f>Расчет!E84</f>
        <v>3.4447123665174002E-2</v>
      </c>
      <c r="V24" s="16">
        <f>Расчет!F84</f>
        <v>0.86799999999999999</v>
      </c>
      <c r="W24" s="16">
        <f t="shared" si="16"/>
        <v>3.3413709955218737E-2</v>
      </c>
      <c r="X24" s="22">
        <f t="shared" si="17"/>
        <v>10</v>
      </c>
      <c r="Y24" s="15">
        <v>67</v>
      </c>
      <c r="Z24" s="15">
        <v>11</v>
      </c>
      <c r="AA24" s="15">
        <f>Расчет!C87</f>
        <v>2882</v>
      </c>
      <c r="AB24" s="15">
        <f>Расчет!D87</f>
        <v>71</v>
      </c>
      <c r="AC24" s="16">
        <f>Расчет!E87</f>
        <v>1.07564191533657E-2</v>
      </c>
      <c r="AD24" s="16">
        <f>Расчет!F87</f>
        <v>0.875</v>
      </c>
      <c r="AE24" s="16">
        <f t="shared" si="10"/>
        <v>2.4635669673837613E-2</v>
      </c>
      <c r="AF24" s="22">
        <f t="shared" si="18"/>
        <v>5</v>
      </c>
      <c r="AG24" s="15">
        <v>67</v>
      </c>
      <c r="AH24" s="15">
        <v>14</v>
      </c>
      <c r="AI24" s="15">
        <f>Расчет!C90</f>
        <v>1238</v>
      </c>
      <c r="AJ24" s="15">
        <f>Расчет!D90</f>
        <v>15</v>
      </c>
      <c r="AK24" s="16">
        <f>Расчет!E90</f>
        <v>4.92730210016155E-2</v>
      </c>
      <c r="AL24" s="16">
        <f>Расчет!F90</f>
        <v>0.82600000000000007</v>
      </c>
      <c r="AM24" s="16">
        <f t="shared" si="11"/>
        <v>1.2116316639741519E-2</v>
      </c>
      <c r="AN24" s="22">
        <f t="shared" si="19"/>
        <v>12</v>
      </c>
    </row>
    <row r="25" spans="1:40" ht="18" x14ac:dyDescent="0.25">
      <c r="A25" s="15">
        <v>87</v>
      </c>
      <c r="B25" s="15">
        <v>2</v>
      </c>
      <c r="C25" s="15">
        <f>Расчет!C93</f>
        <v>1625</v>
      </c>
      <c r="D25" s="15">
        <f>Расчет!D93</f>
        <v>78</v>
      </c>
      <c r="E25" s="16">
        <f>Расчет!E93</f>
        <v>6.2769230769230799E-2</v>
      </c>
      <c r="F25" s="16">
        <f>Расчет!F93</f>
        <v>0.84699999999999998</v>
      </c>
      <c r="G25" s="16">
        <f t="shared" si="12"/>
        <v>4.8000000000000001E-2</v>
      </c>
      <c r="H25" s="22">
        <f t="shared" si="13"/>
        <v>10</v>
      </c>
      <c r="I25" s="15">
        <v>87</v>
      </c>
      <c r="J25" s="15">
        <v>5</v>
      </c>
      <c r="K25" s="15">
        <f>Расчет!C96</f>
        <v>1830</v>
      </c>
      <c r="L25" s="15">
        <f>Расчет!D96</f>
        <v>47</v>
      </c>
      <c r="M25" s="16">
        <f>Расчет!E96</f>
        <v>2.4043715846994499E-2</v>
      </c>
      <c r="N25" s="16">
        <f>Расчет!F96</f>
        <v>0.82000000000000006</v>
      </c>
      <c r="O25" s="16">
        <f t="shared" si="14"/>
        <v>2.5683060109289616E-2</v>
      </c>
      <c r="P25" s="22">
        <f t="shared" si="15"/>
        <v>5</v>
      </c>
      <c r="Q25" s="15">
        <v>87</v>
      </c>
      <c r="R25" s="15">
        <v>8</v>
      </c>
      <c r="S25" s="15">
        <f>Расчет!C99</f>
        <v>2771</v>
      </c>
      <c r="T25" s="15">
        <f>Расчет!D99</f>
        <v>153</v>
      </c>
      <c r="U25" s="16">
        <f>Расчет!E99</f>
        <v>1.76831468783833E-2</v>
      </c>
      <c r="V25" s="16">
        <f>Расчет!F99</f>
        <v>0.91</v>
      </c>
      <c r="W25" s="16">
        <f t="shared" si="16"/>
        <v>5.5214723926380369E-2</v>
      </c>
      <c r="X25" s="22">
        <f t="shared" si="17"/>
        <v>6</v>
      </c>
      <c r="Y25" s="15">
        <v>87</v>
      </c>
      <c r="Z25" s="15">
        <v>11</v>
      </c>
      <c r="AA25" s="15">
        <f>Расчет!C117</f>
        <v>2853</v>
      </c>
      <c r="AB25" s="15">
        <f>Расчет!D117</f>
        <v>268</v>
      </c>
      <c r="AC25" s="16">
        <f>Расчет!E117</f>
        <v>4.9071153172099502E-3</v>
      </c>
      <c r="AD25" s="16">
        <f>Расчет!F117</f>
        <v>0.91700000000000004</v>
      </c>
      <c r="AE25" s="16">
        <f t="shared" si="10"/>
        <v>9.3936207500876265E-2</v>
      </c>
      <c r="AF25" s="22">
        <f t="shared" si="18"/>
        <v>1</v>
      </c>
      <c r="AG25" s="15">
        <v>87</v>
      </c>
      <c r="AH25" s="15">
        <v>14</v>
      </c>
      <c r="AI25" s="15">
        <f>Расчет!C105</f>
        <v>1322</v>
      </c>
      <c r="AJ25" s="15">
        <f>Расчет!D105</f>
        <v>67</v>
      </c>
      <c r="AK25" s="16">
        <f>Расчет!E105</f>
        <v>2.34493192133132E-2</v>
      </c>
      <c r="AL25" s="16">
        <f>Расчет!F105</f>
        <v>0.83000000000000007</v>
      </c>
      <c r="AM25" s="16">
        <f t="shared" si="11"/>
        <v>5.0680786686838127E-2</v>
      </c>
      <c r="AN25" s="22">
        <f t="shared" si="19"/>
        <v>8</v>
      </c>
    </row>
    <row r="26" spans="1:40" ht="18" x14ac:dyDescent="0.25">
      <c r="A26" s="15">
        <v>88</v>
      </c>
      <c r="B26" s="15">
        <v>2</v>
      </c>
      <c r="C26" s="15">
        <f>Расчет!C108</f>
        <v>1343</v>
      </c>
      <c r="D26" s="15">
        <f>Расчет!D108</f>
        <v>68</v>
      </c>
      <c r="E26" s="16">
        <f>Расчет!E108</f>
        <v>3.0528667163067801E-2</v>
      </c>
      <c r="F26" s="16">
        <f>Расчет!F108</f>
        <v>0.82100000000000006</v>
      </c>
      <c r="G26" s="16">
        <f t="shared" si="12"/>
        <v>5.0632911392405063E-2</v>
      </c>
      <c r="H26" s="22">
        <f t="shared" si="13"/>
        <v>6</v>
      </c>
      <c r="I26" s="15">
        <v>88</v>
      </c>
      <c r="J26" s="15">
        <v>5</v>
      </c>
      <c r="K26" s="15">
        <f>Расчет!C111</f>
        <v>1594</v>
      </c>
      <c r="L26" s="15">
        <f>Расчет!D111</f>
        <v>155</v>
      </c>
      <c r="M26" s="16">
        <f>Расчет!E111</f>
        <v>3.8895859473023799E-2</v>
      </c>
      <c r="N26" s="16">
        <f>Расчет!F111</f>
        <v>0.81600000000000006</v>
      </c>
      <c r="O26" s="16">
        <f t="shared" si="14"/>
        <v>9.7239648682559604E-2</v>
      </c>
      <c r="P26" s="22">
        <f t="shared" si="15"/>
        <v>8</v>
      </c>
      <c r="Q26" s="15">
        <v>88</v>
      </c>
      <c r="R26" s="15">
        <v>8</v>
      </c>
      <c r="S26" s="15">
        <f>Расчет!C114</f>
        <v>2690</v>
      </c>
      <c r="T26" s="15">
        <f>Расчет!D114</f>
        <v>69</v>
      </c>
      <c r="U26" s="16">
        <f>Расчет!E114</f>
        <v>2.3420074349442401E-2</v>
      </c>
      <c r="V26" s="16">
        <f>Расчет!F114</f>
        <v>0.86599999999999999</v>
      </c>
      <c r="W26" s="16">
        <f t="shared" si="16"/>
        <v>2.5650557620817842E-2</v>
      </c>
      <c r="X26" s="22">
        <f t="shared" si="17"/>
        <v>8</v>
      </c>
      <c r="Y26" s="15">
        <v>88</v>
      </c>
      <c r="Z26" s="15">
        <v>11</v>
      </c>
      <c r="AA26" s="15">
        <f>Расчет!C117</f>
        <v>2853</v>
      </c>
      <c r="AB26" s="15">
        <f>Расчет!D117</f>
        <v>268</v>
      </c>
      <c r="AC26" s="16">
        <f>Расчет!E117</f>
        <v>4.9071153172099502E-3</v>
      </c>
      <c r="AD26" s="16">
        <f>Расчет!F117</f>
        <v>0.91700000000000004</v>
      </c>
      <c r="AE26" s="16">
        <f t="shared" si="10"/>
        <v>9.3936207500876265E-2</v>
      </c>
      <c r="AF26" s="22">
        <f t="shared" si="18"/>
        <v>1</v>
      </c>
      <c r="AG26" s="15">
        <v>88</v>
      </c>
      <c r="AH26" s="15">
        <v>14</v>
      </c>
      <c r="AI26" s="15">
        <f>Расчет!C120</f>
        <v>1079</v>
      </c>
      <c r="AJ26" s="15">
        <f>Расчет!D120</f>
        <v>83</v>
      </c>
      <c r="AK26" s="16">
        <f>Расчет!E120</f>
        <v>1.6682113067655199E-2</v>
      </c>
      <c r="AL26" s="16">
        <f>Расчет!F120</f>
        <v>0.86899999999999999</v>
      </c>
      <c r="AM26" s="16">
        <f t="shared" si="11"/>
        <v>7.6923076923076927E-2</v>
      </c>
      <c r="AN26" s="22">
        <f t="shared" si="19"/>
        <v>6</v>
      </c>
    </row>
    <row r="27" spans="1:40" ht="18" x14ac:dyDescent="0.25">
      <c r="A27" s="15">
        <v>89</v>
      </c>
      <c r="B27" s="15">
        <v>2</v>
      </c>
      <c r="C27" s="15">
        <f>Расчет!C123</f>
        <v>1480</v>
      </c>
      <c r="D27" s="15">
        <f>Расчет!D123</f>
        <v>212</v>
      </c>
      <c r="E27" s="16">
        <f>Расчет!E123</f>
        <v>2.7027027027027001E-2</v>
      </c>
      <c r="F27" s="16">
        <f>Расчет!F123</f>
        <v>0.9</v>
      </c>
      <c r="G27" s="16">
        <f t="shared" si="12"/>
        <v>0.14324324324324325</v>
      </c>
      <c r="H27" s="22">
        <f t="shared" si="13"/>
        <v>4</v>
      </c>
      <c r="I27" s="15">
        <v>89</v>
      </c>
      <c r="J27" s="15">
        <v>5</v>
      </c>
      <c r="K27" s="15">
        <f>Расчет!C126</f>
        <v>1878</v>
      </c>
      <c r="L27" s="15">
        <f>Расчет!D126</f>
        <v>72</v>
      </c>
      <c r="M27" s="16">
        <f>Расчет!E126</f>
        <v>2.6624068157614501E-3</v>
      </c>
      <c r="N27" s="16">
        <f>Расчет!F126</f>
        <v>0.93400000000000005</v>
      </c>
      <c r="O27" s="16">
        <f t="shared" si="14"/>
        <v>3.8338658146964855E-2</v>
      </c>
      <c r="P27" s="22">
        <f t="shared" si="15"/>
        <v>1</v>
      </c>
      <c r="Q27" s="15">
        <v>89</v>
      </c>
      <c r="R27" s="15">
        <v>8</v>
      </c>
      <c r="S27" s="15">
        <f>Расчет!C129</f>
        <v>2679</v>
      </c>
      <c r="T27" s="15">
        <f>Расчет!D129</f>
        <v>150</v>
      </c>
      <c r="U27" s="16">
        <f>Расчет!E129</f>
        <v>9.3318402388951095E-3</v>
      </c>
      <c r="V27" s="16">
        <f>Расчет!F129</f>
        <v>0.874</v>
      </c>
      <c r="W27" s="16">
        <f t="shared" si="16"/>
        <v>5.5991041433370664E-2</v>
      </c>
      <c r="X27" s="22">
        <f t="shared" si="17"/>
        <v>2</v>
      </c>
      <c r="Y27" s="15">
        <v>89</v>
      </c>
      <c r="Z27" s="15">
        <v>11</v>
      </c>
      <c r="AA27" s="15">
        <f>Расчет!C132</f>
        <v>2956</v>
      </c>
      <c r="AB27" s="15">
        <f>Расчет!D132</f>
        <v>92</v>
      </c>
      <c r="AC27" s="16">
        <f>Расчет!E132</f>
        <v>9.4722598105548006E-3</v>
      </c>
      <c r="AD27" s="16">
        <f>Расчет!F132</f>
        <v>0.875</v>
      </c>
      <c r="AE27" s="16">
        <f t="shared" si="10"/>
        <v>3.1123139377537211E-2</v>
      </c>
      <c r="AF27" s="22">
        <f t="shared" si="18"/>
        <v>4</v>
      </c>
      <c r="AG27" s="15">
        <v>89</v>
      </c>
      <c r="AH27" s="15">
        <v>14</v>
      </c>
      <c r="AI27" s="15">
        <f>Расчет!C135</f>
        <v>1048</v>
      </c>
      <c r="AJ27" s="15">
        <f>Расчет!D135</f>
        <v>10</v>
      </c>
      <c r="AK27" s="16">
        <f>Расчет!E135</f>
        <v>6.6793893129771E-3</v>
      </c>
      <c r="AL27" s="16">
        <f>Расчет!F135</f>
        <v>0.93</v>
      </c>
      <c r="AM27" s="16">
        <f t="shared" si="11"/>
        <v>9.5419847328244278E-3</v>
      </c>
      <c r="AN27" s="22">
        <f t="shared" si="19"/>
        <v>2</v>
      </c>
    </row>
    <row r="28" spans="1:40" ht="18" x14ac:dyDescent="0.25">
      <c r="A28" s="15">
        <v>110</v>
      </c>
      <c r="B28" s="15">
        <v>2</v>
      </c>
      <c r="C28" s="15">
        <f>Расчет!C138</f>
        <v>1665</v>
      </c>
      <c r="D28" s="15">
        <f>Расчет!D138</f>
        <v>151</v>
      </c>
      <c r="E28" s="16">
        <f>Расчет!E138</f>
        <v>5.2852852852852801E-2</v>
      </c>
      <c r="F28" s="16">
        <f>Расчет!F138</f>
        <v>0.872</v>
      </c>
      <c r="G28" s="16">
        <f t="shared" si="12"/>
        <v>9.069069069069069E-2</v>
      </c>
      <c r="H28" s="22">
        <f t="shared" si="13"/>
        <v>8</v>
      </c>
      <c r="I28" s="15">
        <v>110</v>
      </c>
      <c r="J28" s="15">
        <v>5</v>
      </c>
      <c r="K28" s="15">
        <f>Расчет!C141</f>
        <v>1834</v>
      </c>
      <c r="L28" s="15">
        <f>Расчет!D141</f>
        <v>170</v>
      </c>
      <c r="M28" s="16">
        <f>Расчет!E141</f>
        <v>5.7251908396946598E-2</v>
      </c>
      <c r="N28" s="16">
        <f>Расчет!F141</f>
        <v>0.77</v>
      </c>
      <c r="O28" s="16">
        <f t="shared" si="14"/>
        <v>9.2693565976008724E-2</v>
      </c>
      <c r="P28" s="22">
        <f t="shared" si="15"/>
        <v>10</v>
      </c>
      <c r="Q28" s="15">
        <v>110</v>
      </c>
      <c r="R28" s="15">
        <v>8</v>
      </c>
      <c r="S28" s="15">
        <f>Расчет!C144</f>
        <v>2879</v>
      </c>
      <c r="T28" s="15">
        <f>Расчет!D144</f>
        <v>102</v>
      </c>
      <c r="U28" s="16">
        <f>Расчет!E144</f>
        <v>2.1187912469607498E-2</v>
      </c>
      <c r="V28" s="16">
        <f>Расчет!F144</f>
        <v>0.85699999999999998</v>
      </c>
      <c r="W28" s="16">
        <f t="shared" si="16"/>
        <v>3.5428968391802707E-2</v>
      </c>
      <c r="X28" s="22">
        <f t="shared" si="17"/>
        <v>7</v>
      </c>
      <c r="Y28" s="15">
        <v>110</v>
      </c>
      <c r="Z28" s="15">
        <v>11</v>
      </c>
      <c r="AA28" s="15">
        <f>Расчет!C147</f>
        <v>3191</v>
      </c>
      <c r="AB28" s="15">
        <f>Расчет!D147</f>
        <v>254</v>
      </c>
      <c r="AC28" s="16">
        <f>Расчет!E147</f>
        <v>1.6922594797868999E-2</v>
      </c>
      <c r="AD28" s="16">
        <f>Расчет!F147</f>
        <v>0.87</v>
      </c>
      <c r="AE28" s="16">
        <f t="shared" si="10"/>
        <v>7.9598871827013473E-2</v>
      </c>
      <c r="AF28" s="22">
        <f t="shared" si="18"/>
        <v>8</v>
      </c>
      <c r="AG28" s="15">
        <v>110</v>
      </c>
      <c r="AH28" s="15">
        <v>14</v>
      </c>
      <c r="AI28" s="15">
        <f>Расчет!C150</f>
        <v>1159</v>
      </c>
      <c r="AJ28" s="15">
        <f>Расчет!D150</f>
        <v>17</v>
      </c>
      <c r="AK28" s="16">
        <f>Расчет!E150</f>
        <v>1.8981880931837801E-2</v>
      </c>
      <c r="AL28" s="16">
        <f>Расчет!F150</f>
        <v>0.82400000000000007</v>
      </c>
      <c r="AM28" s="16">
        <f t="shared" si="11"/>
        <v>1.4667817083692839E-2</v>
      </c>
      <c r="AN28" s="22">
        <f t="shared" si="19"/>
        <v>7</v>
      </c>
    </row>
    <row r="29" spans="1:40" ht="18" x14ac:dyDescent="0.25">
      <c r="A29" s="15">
        <v>124</v>
      </c>
      <c r="B29" s="15">
        <v>2</v>
      </c>
      <c r="C29" s="15">
        <f>Расчет!C153</f>
        <v>1215</v>
      </c>
      <c r="D29" s="15">
        <f>Расчет!D153</f>
        <v>106</v>
      </c>
      <c r="E29" s="16">
        <f>Расчет!E153</f>
        <v>5.9259259259259303E-2</v>
      </c>
      <c r="F29" s="16">
        <f>Расчет!F153</f>
        <v>0.84899999999999998</v>
      </c>
      <c r="G29" s="16">
        <f t="shared" si="12"/>
        <v>8.7242798353909468E-2</v>
      </c>
      <c r="H29" s="22">
        <f t="shared" si="13"/>
        <v>9</v>
      </c>
      <c r="I29" s="15">
        <v>124</v>
      </c>
      <c r="J29" s="15">
        <v>5</v>
      </c>
      <c r="K29" s="15">
        <f>Расчет!C156</f>
        <v>1503</v>
      </c>
      <c r="L29" s="15">
        <f>Расчет!D156</f>
        <v>56</v>
      </c>
      <c r="M29" s="16">
        <f>Расчет!E156</f>
        <v>7.3186959414504298E-3</v>
      </c>
      <c r="N29" s="16">
        <f>Расчет!F156</f>
        <v>0.92100000000000004</v>
      </c>
      <c r="O29" s="16">
        <f t="shared" si="14"/>
        <v>3.7258815701929474E-2</v>
      </c>
      <c r="P29" s="22">
        <f t="shared" si="15"/>
        <v>2</v>
      </c>
      <c r="Q29" s="15">
        <v>124</v>
      </c>
      <c r="R29" s="15">
        <v>8</v>
      </c>
      <c r="S29" s="15">
        <f>Расчет!C159</f>
        <v>2634</v>
      </c>
      <c r="T29" s="15">
        <f>Расчет!D159</f>
        <v>79</v>
      </c>
      <c r="U29" s="16">
        <f>Расчет!E159</f>
        <v>2.3917995444191299E-2</v>
      </c>
      <c r="V29" s="16">
        <f>Расчет!F159</f>
        <v>0.86199999999999999</v>
      </c>
      <c r="W29" s="16">
        <f t="shared" si="16"/>
        <v>2.9992406985573272E-2</v>
      </c>
      <c r="X29" s="22">
        <f t="shared" si="17"/>
        <v>9</v>
      </c>
      <c r="Y29" s="15">
        <v>124</v>
      </c>
      <c r="Z29" s="15">
        <v>11</v>
      </c>
      <c r="AA29" s="15">
        <f>Расчет!C162</f>
        <v>2874</v>
      </c>
      <c r="AB29" s="15">
        <f>Расчет!D162</f>
        <v>60</v>
      </c>
      <c r="AC29" s="16">
        <f>Расчет!E162</f>
        <v>1.3221990257480901E-2</v>
      </c>
      <c r="AD29" s="16">
        <f>Расчет!F162</f>
        <v>0.87</v>
      </c>
      <c r="AE29" s="16">
        <f t="shared" si="10"/>
        <v>2.0876826722338204E-2</v>
      </c>
      <c r="AF29" s="22">
        <f t="shared" si="18"/>
        <v>7</v>
      </c>
      <c r="AG29" s="15">
        <v>124</v>
      </c>
      <c r="AH29" s="15">
        <v>14</v>
      </c>
      <c r="AI29" s="15">
        <f>Расчет!C165</f>
        <v>930</v>
      </c>
      <c r="AJ29" s="15">
        <f>Расчет!D165</f>
        <v>32</v>
      </c>
      <c r="AK29" s="16">
        <f>Расчет!E165</f>
        <v>1.6129032258064498E-2</v>
      </c>
      <c r="AL29" s="16">
        <f>Расчет!F165</f>
        <v>0.92200000000000004</v>
      </c>
      <c r="AM29" s="16">
        <f t="shared" si="11"/>
        <v>3.4408602150537634E-2</v>
      </c>
      <c r="AN29" s="22">
        <f t="shared" si="19"/>
        <v>5</v>
      </c>
    </row>
    <row r="30" spans="1:40" ht="18" x14ac:dyDescent="0.25">
      <c r="A30" s="15">
        <v>129</v>
      </c>
      <c r="B30" s="15">
        <v>2</v>
      </c>
      <c r="C30" s="15">
        <f>Расчет!C168</f>
        <v>1198</v>
      </c>
      <c r="D30" s="15">
        <f>Расчет!D168</f>
        <v>131</v>
      </c>
      <c r="E30" s="16">
        <f>Расчет!E168</f>
        <v>0.106844741235392</v>
      </c>
      <c r="F30" s="16">
        <f>Расчет!F168</f>
        <v>0.873</v>
      </c>
      <c r="G30" s="16">
        <f t="shared" si="12"/>
        <v>0.10934891485809682</v>
      </c>
      <c r="H30" s="22">
        <f t="shared" si="13"/>
        <v>12</v>
      </c>
      <c r="I30" s="15">
        <v>129</v>
      </c>
      <c r="J30" s="15">
        <v>5</v>
      </c>
      <c r="K30" s="15">
        <f>Расчет!C171</f>
        <v>1428</v>
      </c>
      <c r="L30" s="15">
        <f>Расчет!D171</f>
        <v>106</v>
      </c>
      <c r="M30" s="16">
        <f>Расчет!E171</f>
        <v>9.1036414565826302E-3</v>
      </c>
      <c r="N30" s="16">
        <f>Расчет!F171</f>
        <v>0.92400000000000004</v>
      </c>
      <c r="O30" s="16">
        <f t="shared" si="14"/>
        <v>7.42296918767507E-2</v>
      </c>
      <c r="P30" s="22">
        <f t="shared" si="15"/>
        <v>3</v>
      </c>
      <c r="Q30" s="15">
        <v>129</v>
      </c>
      <c r="R30" s="15">
        <v>8</v>
      </c>
      <c r="S30" s="15">
        <f>Расчет!C174</f>
        <v>1757</v>
      </c>
      <c r="T30" s="15">
        <f>Расчет!D174</f>
        <v>229</v>
      </c>
      <c r="U30" s="16">
        <f>Расчет!E174</f>
        <v>1.1952191235059801E-2</v>
      </c>
      <c r="V30" s="16">
        <f>Расчет!F174</f>
        <v>0.91600000000000004</v>
      </c>
      <c r="W30" s="16">
        <f t="shared" si="16"/>
        <v>0.13033579965850883</v>
      </c>
      <c r="X30" s="22">
        <f t="shared" si="17"/>
        <v>3</v>
      </c>
      <c r="Y30" s="15">
        <v>129</v>
      </c>
      <c r="Z30" s="15">
        <v>11</v>
      </c>
      <c r="AA30" s="15">
        <f>Расчет!C177</f>
        <v>2398</v>
      </c>
      <c r="AB30" s="15">
        <f>Расчет!D177</f>
        <v>66</v>
      </c>
      <c r="AC30" s="16">
        <f>Расчет!E177</f>
        <v>1.7097581317764801E-2</v>
      </c>
      <c r="AD30" s="16">
        <f>Расчет!F177</f>
        <v>0.82400000000000007</v>
      </c>
      <c r="AE30" s="16">
        <f t="shared" si="10"/>
        <v>2.7522935779816515E-2</v>
      </c>
      <c r="AF30" s="22">
        <f t="shared" si="18"/>
        <v>9</v>
      </c>
      <c r="AG30" s="15">
        <v>129</v>
      </c>
      <c r="AH30" s="15">
        <v>14</v>
      </c>
      <c r="AI30" s="15">
        <f>Расчет!C180</f>
        <v>905</v>
      </c>
      <c r="AJ30" s="15">
        <f>Расчет!D180</f>
        <v>62</v>
      </c>
      <c r="AK30" s="16">
        <f>Расчет!E180</f>
        <v>1.32596685082873E-2</v>
      </c>
      <c r="AL30" s="16">
        <f>Расчет!F180</f>
        <v>0.87</v>
      </c>
      <c r="AM30" s="16">
        <f t="shared" si="11"/>
        <v>6.8508287292817674E-2</v>
      </c>
      <c r="AN30" s="22">
        <f t="shared" si="19"/>
        <v>4</v>
      </c>
    </row>
    <row r="31" spans="1:40" x14ac:dyDescent="0.25">
      <c r="A31" s="13"/>
      <c r="B31" s="13"/>
      <c r="C31" s="13"/>
      <c r="D31" s="13"/>
      <c r="E31" s="14"/>
      <c r="F31" s="14"/>
      <c r="G31" s="14"/>
      <c r="M31" s="1"/>
      <c r="N31" s="1"/>
      <c r="O31" s="1"/>
      <c r="U31" s="1"/>
      <c r="V31" s="1"/>
      <c r="W31" s="1"/>
      <c r="AC31" s="1"/>
      <c r="AD31" s="1"/>
      <c r="AE31" s="1"/>
      <c r="AK31" s="1"/>
      <c r="AL31" s="1"/>
      <c r="AM31" s="1"/>
    </row>
    <row r="32" spans="1:40" x14ac:dyDescent="0.25">
      <c r="A32" s="33" t="s">
        <v>15</v>
      </c>
      <c r="B32" s="26" t="s">
        <v>10</v>
      </c>
      <c r="C32" s="26" t="s">
        <v>8</v>
      </c>
      <c r="D32" s="26" t="s">
        <v>7</v>
      </c>
      <c r="E32" s="26" t="s">
        <v>6</v>
      </c>
      <c r="F32" s="26" t="s">
        <v>2</v>
      </c>
      <c r="G32" s="26" t="s">
        <v>7</v>
      </c>
      <c r="I32" s="31" t="s">
        <v>16</v>
      </c>
      <c r="J32" s="26" t="s">
        <v>10</v>
      </c>
      <c r="K32" s="26" t="s">
        <v>8</v>
      </c>
      <c r="L32" s="26" t="s">
        <v>7</v>
      </c>
      <c r="M32" s="26" t="s">
        <v>6</v>
      </c>
      <c r="N32" s="26" t="s">
        <v>2</v>
      </c>
      <c r="O32" s="26" t="s">
        <v>7</v>
      </c>
      <c r="Q32" s="31" t="s">
        <v>19</v>
      </c>
      <c r="R32" s="26" t="s">
        <v>10</v>
      </c>
      <c r="S32" s="26" t="s">
        <v>8</v>
      </c>
      <c r="T32" s="26" t="s">
        <v>7</v>
      </c>
      <c r="U32" s="26" t="s">
        <v>6</v>
      </c>
      <c r="V32" s="26" t="s">
        <v>2</v>
      </c>
      <c r="W32" s="26" t="s">
        <v>7</v>
      </c>
      <c r="Y32" s="31" t="s">
        <v>22</v>
      </c>
      <c r="Z32" s="26" t="s">
        <v>10</v>
      </c>
      <c r="AA32" s="26" t="s">
        <v>8</v>
      </c>
      <c r="AB32" s="26" t="s">
        <v>7</v>
      </c>
      <c r="AC32" s="26" t="s">
        <v>6</v>
      </c>
      <c r="AD32" s="26" t="s">
        <v>2</v>
      </c>
      <c r="AE32" s="26" t="s">
        <v>7</v>
      </c>
      <c r="AG32" s="31" t="s">
        <v>25</v>
      </c>
      <c r="AH32" s="26" t="s">
        <v>10</v>
      </c>
      <c r="AI32" s="26" t="s">
        <v>8</v>
      </c>
      <c r="AJ32" s="26" t="s">
        <v>7</v>
      </c>
      <c r="AK32" s="26" t="s">
        <v>6</v>
      </c>
      <c r="AL32" s="26" t="s">
        <v>2</v>
      </c>
      <c r="AM32" s="26" t="s">
        <v>7</v>
      </c>
    </row>
    <row r="33" spans="1:40" x14ac:dyDescent="0.25">
      <c r="A33" s="33"/>
      <c r="B33" s="27"/>
      <c r="C33" s="27"/>
      <c r="D33" s="27"/>
      <c r="E33" s="27"/>
      <c r="F33" s="27"/>
      <c r="G33" s="27"/>
      <c r="I33" s="31"/>
      <c r="J33" s="27"/>
      <c r="K33" s="27"/>
      <c r="L33" s="27"/>
      <c r="M33" s="27"/>
      <c r="N33" s="27"/>
      <c r="O33" s="27"/>
      <c r="Q33" s="31"/>
      <c r="R33" s="27"/>
      <c r="S33" s="27"/>
      <c r="T33" s="27"/>
      <c r="U33" s="27"/>
      <c r="V33" s="27"/>
      <c r="W33" s="27"/>
      <c r="Y33" s="31"/>
      <c r="Z33" s="27"/>
      <c r="AA33" s="27"/>
      <c r="AB33" s="27"/>
      <c r="AC33" s="27"/>
      <c r="AD33" s="27"/>
      <c r="AE33" s="27"/>
      <c r="AG33" s="31"/>
      <c r="AH33" s="27"/>
      <c r="AI33" s="27"/>
      <c r="AJ33" s="27"/>
      <c r="AK33" s="27"/>
      <c r="AL33" s="27"/>
      <c r="AM33" s="27"/>
    </row>
    <row r="34" spans="1:40" ht="18" x14ac:dyDescent="0.25">
      <c r="A34" s="15">
        <v>12</v>
      </c>
      <c r="B34" s="15">
        <v>3</v>
      </c>
      <c r="C34" s="15">
        <f>Расчет!C4</f>
        <v>3808</v>
      </c>
      <c r="D34" s="15">
        <f>Расчет!D4</f>
        <v>409</v>
      </c>
      <c r="E34" s="16">
        <f>Расчет!E4</f>
        <v>4.6743697478991597E-2</v>
      </c>
      <c r="F34" s="16">
        <f>Расчет!F4</f>
        <v>0.80200000000000005</v>
      </c>
      <c r="G34" s="16">
        <f>D34/C34</f>
        <v>0.10740546218487394</v>
      </c>
      <c r="H34" s="22">
        <f>_xlfn.RANK.EQ(E34,$E$34:$E$45,1)</f>
        <v>12</v>
      </c>
      <c r="I34" s="15">
        <v>12</v>
      </c>
      <c r="J34" s="15">
        <v>6</v>
      </c>
      <c r="K34" s="15">
        <f>Расчет!C7</f>
        <v>874</v>
      </c>
      <c r="L34" s="15">
        <f>Расчет!D7</f>
        <v>39</v>
      </c>
      <c r="M34" s="16">
        <f>Расчет!E7</f>
        <v>0.145308924485126</v>
      </c>
      <c r="N34" s="16">
        <f>Расчет!F7</f>
        <v>0.70300000000000007</v>
      </c>
      <c r="O34" s="16">
        <f>L34/K34</f>
        <v>4.462242562929062E-2</v>
      </c>
      <c r="P34" s="22">
        <f>_xlfn.RANK.EQ(M34,$M$34:$M$45,1)</f>
        <v>12</v>
      </c>
      <c r="Q34" s="15">
        <v>12</v>
      </c>
      <c r="R34" s="15">
        <v>9</v>
      </c>
      <c r="S34" s="15">
        <f>Расчет!C10</f>
        <v>6119</v>
      </c>
      <c r="T34" s="15">
        <f>Расчет!D10</f>
        <v>728</v>
      </c>
      <c r="U34" s="16">
        <f>Расчет!E10</f>
        <v>0.13482595195293301</v>
      </c>
      <c r="V34" s="16">
        <f>Расчет!F10</f>
        <v>0.9</v>
      </c>
      <c r="W34" s="16">
        <f>T34/S34</f>
        <v>0.11897368851119464</v>
      </c>
      <c r="X34" s="22">
        <f>_xlfn.RANK.EQ(U34,$U$34:$U$45,1)</f>
        <v>9</v>
      </c>
      <c r="Y34" s="15">
        <v>12</v>
      </c>
      <c r="Z34" s="15">
        <v>12</v>
      </c>
      <c r="AA34" s="15">
        <f>Расчет!C13</f>
        <v>5260</v>
      </c>
      <c r="AB34" s="15">
        <f>Расчет!D13</f>
        <v>542</v>
      </c>
      <c r="AC34" s="16">
        <f>Расчет!E13</f>
        <v>3.4220532319391601E-2</v>
      </c>
      <c r="AD34" s="16">
        <f>Расчет!F13</f>
        <v>0.89900000000000002</v>
      </c>
      <c r="AE34" s="16">
        <f t="shared" ref="AE34:AE45" si="20">AB34/AA34</f>
        <v>0.10304182509505704</v>
      </c>
      <c r="AF34" s="22">
        <f>_xlfn.RANK.EQ(AC34,$AC$34:$AC$45,1)</f>
        <v>11</v>
      </c>
      <c r="AG34" s="15">
        <v>12</v>
      </c>
      <c r="AH34" s="15">
        <v>15</v>
      </c>
      <c r="AI34" s="15">
        <f>Расчет!C16</f>
        <v>1620</v>
      </c>
      <c r="AJ34" s="15">
        <f>Расчет!D16</f>
        <v>62</v>
      </c>
      <c r="AK34" s="16">
        <f>Расчет!E16</f>
        <v>3.2716049382716099E-2</v>
      </c>
      <c r="AL34" s="16">
        <f>Расчет!F16</f>
        <v>0.84099999999999997</v>
      </c>
      <c r="AM34" s="16">
        <f t="shared" ref="AM34:AM45" si="21">AJ34/AI34</f>
        <v>3.8271604938271607E-2</v>
      </c>
      <c r="AN34" s="22">
        <f>_xlfn.RANK.EQ(AK34,$AK$34:$AK$45,1)</f>
        <v>11</v>
      </c>
    </row>
    <row r="35" spans="1:40" ht="18" x14ac:dyDescent="0.25">
      <c r="A35" s="15">
        <v>16</v>
      </c>
      <c r="B35" s="15">
        <v>3</v>
      </c>
      <c r="C35" s="15">
        <f>Расчет!C19</f>
        <v>4584</v>
      </c>
      <c r="D35" s="15">
        <f>Расчет!D19</f>
        <v>394</v>
      </c>
      <c r="E35" s="16">
        <f>Расчет!E19</f>
        <v>4.1012216404886601E-2</v>
      </c>
      <c r="F35" s="16">
        <f>Расчет!F19</f>
        <v>0.77700000000000002</v>
      </c>
      <c r="G35" s="16">
        <f t="shared" ref="G35:G45" si="22">D35/C35</f>
        <v>8.595113438045375E-2</v>
      </c>
      <c r="H35" s="22">
        <f t="shared" ref="H35:H45" si="23">_xlfn.RANK.EQ(E35,$E$34:$E$45,1)</f>
        <v>8</v>
      </c>
      <c r="I35" s="15">
        <v>16</v>
      </c>
      <c r="J35" s="15">
        <v>6</v>
      </c>
      <c r="K35" s="15">
        <f>Расчет!C22</f>
        <v>797</v>
      </c>
      <c r="L35" s="15">
        <f>Расчет!D22</f>
        <v>21</v>
      </c>
      <c r="M35" s="16">
        <f>Расчет!E22</f>
        <v>4.3914680050188198E-2</v>
      </c>
      <c r="N35" s="16">
        <f>Расчет!F22</f>
        <v>0.85</v>
      </c>
      <c r="O35" s="16">
        <f t="shared" ref="O35:O45" si="24">L35/K35</f>
        <v>2.6348808030112924E-2</v>
      </c>
      <c r="P35" s="22">
        <f t="shared" ref="P35:P45" si="25">_xlfn.RANK.EQ(M35,$M$34:$M$45,1)</f>
        <v>5</v>
      </c>
      <c r="Q35" s="15">
        <v>16</v>
      </c>
      <c r="R35" s="15">
        <v>9</v>
      </c>
      <c r="S35" s="15">
        <f>Расчет!C25</f>
        <v>6641</v>
      </c>
      <c r="T35" s="15">
        <f>Расчет!D25</f>
        <v>65</v>
      </c>
      <c r="U35" s="16">
        <f>Расчет!E25</f>
        <v>9.6973347387441594E-2</v>
      </c>
      <c r="V35" s="16">
        <f>Расчет!F25</f>
        <v>0.89</v>
      </c>
      <c r="W35" s="16">
        <f t="shared" ref="W35:W45" si="26">T35/S35</f>
        <v>9.7876825779250106E-3</v>
      </c>
      <c r="X35" s="22">
        <f t="shared" ref="X35:X45" si="27">_xlfn.RANK.EQ(U35,$U$34:$U$45,1)</f>
        <v>4</v>
      </c>
      <c r="Y35" s="15">
        <v>16</v>
      </c>
      <c r="Z35" s="15">
        <v>12</v>
      </c>
      <c r="AA35" s="15">
        <f>Расчет!C28</f>
        <v>6635</v>
      </c>
      <c r="AB35" s="15">
        <f>Расчет!D28</f>
        <v>740</v>
      </c>
      <c r="AC35" s="16">
        <f>Расчет!E28</f>
        <v>1.8236623963828202E-2</v>
      </c>
      <c r="AD35" s="16">
        <f>Расчет!F28</f>
        <v>0.85699999999999998</v>
      </c>
      <c r="AE35" s="16">
        <f t="shared" si="20"/>
        <v>0.11152976639035418</v>
      </c>
      <c r="AF35" s="22">
        <f t="shared" ref="AF35:AF45" si="28">_xlfn.RANK.EQ(AC35,$AC$34:$AC$45,1)</f>
        <v>4</v>
      </c>
      <c r="AG35" s="15">
        <v>16</v>
      </c>
      <c r="AH35" s="15">
        <v>15</v>
      </c>
      <c r="AI35" s="15">
        <f>Расчет!C31</f>
        <v>1319</v>
      </c>
      <c r="AJ35" s="15">
        <f>Расчет!D31</f>
        <v>11</v>
      </c>
      <c r="AK35" s="16">
        <f>Расчет!E31</f>
        <v>9.8559514783927195E-3</v>
      </c>
      <c r="AL35" s="16">
        <f>Расчет!F31</f>
        <v>0.86299999999999999</v>
      </c>
      <c r="AM35" s="16">
        <f t="shared" si="21"/>
        <v>8.339651250947688E-3</v>
      </c>
      <c r="AN35" s="22">
        <f t="shared" ref="AN35:AN45" si="29">_xlfn.RANK.EQ(AK35,$AK$34:$AK$45,1)</f>
        <v>1</v>
      </c>
    </row>
    <row r="36" spans="1:40" ht="18" x14ac:dyDescent="0.25">
      <c r="A36" s="15">
        <v>30</v>
      </c>
      <c r="B36" s="15">
        <v>3</v>
      </c>
      <c r="C36" s="15">
        <f>Расчет!C34</f>
        <v>3962</v>
      </c>
      <c r="D36" s="15">
        <f>Расчет!D34</f>
        <v>254</v>
      </c>
      <c r="E36" s="16">
        <f>Расчет!E34</f>
        <v>4.2655224634023201E-2</v>
      </c>
      <c r="F36" s="16">
        <f>Расчет!F34</f>
        <v>0.81900000000000006</v>
      </c>
      <c r="G36" s="16">
        <f t="shared" si="22"/>
        <v>6.4109035840484607E-2</v>
      </c>
      <c r="H36" s="22">
        <f t="shared" si="23"/>
        <v>11</v>
      </c>
      <c r="I36" s="15">
        <v>30</v>
      </c>
      <c r="J36" s="15">
        <v>6</v>
      </c>
      <c r="K36" s="15">
        <f>Расчет!C37</f>
        <v>1026</v>
      </c>
      <c r="L36" s="15">
        <f>Расчет!D37</f>
        <v>102</v>
      </c>
      <c r="M36" s="16">
        <f>Расчет!E37</f>
        <v>7.5048732943469795E-2</v>
      </c>
      <c r="N36" s="16">
        <f>Расчет!F37</f>
        <v>0.89500000000000002</v>
      </c>
      <c r="O36" s="16">
        <f t="shared" si="24"/>
        <v>9.9415204678362568E-2</v>
      </c>
      <c r="P36" s="22">
        <f t="shared" si="25"/>
        <v>10</v>
      </c>
      <c r="Q36" s="15">
        <v>30</v>
      </c>
      <c r="R36" s="15">
        <v>9</v>
      </c>
      <c r="S36" s="15">
        <f>Расчет!C40</f>
        <v>6456</v>
      </c>
      <c r="T36" s="15">
        <f>Расчет!D40</f>
        <v>1765</v>
      </c>
      <c r="U36" s="16">
        <f>Расчет!E40</f>
        <v>3.4851301115241602E-2</v>
      </c>
      <c r="V36" s="16">
        <f>Расчет!F40</f>
        <v>0.92700000000000005</v>
      </c>
      <c r="W36" s="16">
        <f t="shared" si="26"/>
        <v>0.27338909541511774</v>
      </c>
      <c r="X36" s="22">
        <f t="shared" si="27"/>
        <v>1</v>
      </c>
      <c r="Y36" s="15">
        <v>30</v>
      </c>
      <c r="Z36" s="15">
        <v>12</v>
      </c>
      <c r="AA36" s="15">
        <f>Расчет!C43</f>
        <v>5358</v>
      </c>
      <c r="AB36" s="15">
        <f>Расчет!D43</f>
        <v>619</v>
      </c>
      <c r="AC36" s="16">
        <f>Расчет!E43</f>
        <v>1.7917133258678601E-2</v>
      </c>
      <c r="AD36" s="16">
        <f>Расчет!F43</f>
        <v>0.86299999999999999</v>
      </c>
      <c r="AE36" s="16">
        <f t="shared" si="20"/>
        <v>0.11552818215752146</v>
      </c>
      <c r="AF36" s="22">
        <f t="shared" si="28"/>
        <v>3</v>
      </c>
      <c r="AG36" s="15">
        <v>30</v>
      </c>
      <c r="AH36" s="15">
        <v>15</v>
      </c>
      <c r="AI36" s="15">
        <f>Расчет!C46</f>
        <v>1563</v>
      </c>
      <c r="AJ36" s="15">
        <f>Расчет!D46</f>
        <v>78</v>
      </c>
      <c r="AK36" s="16">
        <f>Расчет!E46</f>
        <v>1.98336532309661E-2</v>
      </c>
      <c r="AL36" s="16">
        <f>Расчет!F46</f>
        <v>0.92100000000000004</v>
      </c>
      <c r="AM36" s="16">
        <f t="shared" si="21"/>
        <v>4.9904030710172742E-2</v>
      </c>
      <c r="AN36" s="22">
        <f t="shared" si="29"/>
        <v>7</v>
      </c>
    </row>
    <row r="37" spans="1:40" ht="18" x14ac:dyDescent="0.25">
      <c r="A37" s="15">
        <v>31</v>
      </c>
      <c r="B37" s="15">
        <v>3</v>
      </c>
      <c r="C37" s="15">
        <f>Расчет!C49</f>
        <v>3896</v>
      </c>
      <c r="D37" s="15">
        <f>Расчет!D49</f>
        <v>164</v>
      </c>
      <c r="E37" s="16">
        <f>Расчет!E49</f>
        <v>2.6950718685831598E-2</v>
      </c>
      <c r="F37" s="16">
        <f>Расчет!F49</f>
        <v>0.874</v>
      </c>
      <c r="G37" s="16">
        <f t="shared" si="22"/>
        <v>4.2094455852156057E-2</v>
      </c>
      <c r="H37" s="22">
        <f t="shared" si="23"/>
        <v>6</v>
      </c>
      <c r="I37" s="15">
        <v>31</v>
      </c>
      <c r="J37" s="15">
        <v>6</v>
      </c>
      <c r="K37" s="15">
        <f>Расчет!C52</f>
        <v>792</v>
      </c>
      <c r="L37" s="15">
        <f>Расчет!D52</f>
        <v>32</v>
      </c>
      <c r="M37" s="16">
        <f>Расчет!E52</f>
        <v>4.6717171717171699E-2</v>
      </c>
      <c r="N37" s="16">
        <f>Расчет!F52</f>
        <v>0.88800000000000001</v>
      </c>
      <c r="O37" s="16">
        <f t="shared" si="24"/>
        <v>4.0404040404040407E-2</v>
      </c>
      <c r="P37" s="22">
        <f t="shared" si="25"/>
        <v>7</v>
      </c>
      <c r="Q37" s="15">
        <v>31</v>
      </c>
      <c r="R37" s="15">
        <v>9</v>
      </c>
      <c r="S37" s="15">
        <f>Расчет!C55</f>
        <v>6378</v>
      </c>
      <c r="T37" s="15">
        <f>Расчет!D55</f>
        <v>192</v>
      </c>
      <c r="U37" s="16">
        <f>Расчет!E55</f>
        <v>9.0937597993101305E-2</v>
      </c>
      <c r="V37" s="16">
        <f>Расчет!F55</f>
        <v>0.93400000000000005</v>
      </c>
      <c r="W37" s="16">
        <f t="shared" si="26"/>
        <v>3.0103480714957668E-2</v>
      </c>
      <c r="X37" s="22">
        <f t="shared" si="27"/>
        <v>2</v>
      </c>
      <c r="Y37" s="15">
        <v>31</v>
      </c>
      <c r="Z37" s="15">
        <v>12</v>
      </c>
      <c r="AA37" s="15">
        <f>Расчет!C58</f>
        <v>5675</v>
      </c>
      <c r="AB37" s="15">
        <f>Расчет!D58</f>
        <v>284</v>
      </c>
      <c r="AC37" s="16">
        <f>Расчет!E58</f>
        <v>2.62555066079295E-2</v>
      </c>
      <c r="AD37" s="16">
        <f>Расчет!F58</f>
        <v>0.86099999999999999</v>
      </c>
      <c r="AE37" s="16">
        <f t="shared" si="20"/>
        <v>5.0044052863436127E-2</v>
      </c>
      <c r="AF37" s="22">
        <f t="shared" si="28"/>
        <v>7</v>
      </c>
      <c r="AG37" s="15">
        <v>31</v>
      </c>
      <c r="AH37" s="15">
        <v>15</v>
      </c>
      <c r="AI37" s="15">
        <f>Расчет!C61</f>
        <v>1856</v>
      </c>
      <c r="AJ37" s="15">
        <f>Расчет!D61</f>
        <v>107</v>
      </c>
      <c r="AK37" s="16">
        <f>Расчет!E61</f>
        <v>3.1788793103448301E-2</v>
      </c>
      <c r="AL37" s="16">
        <f>Расчет!F61</f>
        <v>0.90600000000000003</v>
      </c>
      <c r="AM37" s="16">
        <f t="shared" si="21"/>
        <v>5.7650862068965518E-2</v>
      </c>
      <c r="AN37" s="22">
        <f t="shared" si="29"/>
        <v>10</v>
      </c>
    </row>
    <row r="38" spans="1:40" ht="18" x14ac:dyDescent="0.25">
      <c r="A38" s="15">
        <v>36</v>
      </c>
      <c r="B38" s="15">
        <v>3</v>
      </c>
      <c r="C38" s="15">
        <f>Расчет!C64</f>
        <v>4030</v>
      </c>
      <c r="D38" s="15">
        <f>Расчет!D64</f>
        <v>90</v>
      </c>
      <c r="E38" s="16">
        <f>Расчет!E64</f>
        <v>4.7146401985111702E-3</v>
      </c>
      <c r="F38" s="16">
        <f>Расчет!F64</f>
        <v>0.88200000000000001</v>
      </c>
      <c r="G38" s="16">
        <f t="shared" si="22"/>
        <v>2.2332506203473945E-2</v>
      </c>
      <c r="H38" s="22">
        <f t="shared" si="23"/>
        <v>1</v>
      </c>
      <c r="I38" s="15">
        <v>36</v>
      </c>
      <c r="J38" s="15">
        <v>6</v>
      </c>
      <c r="K38" s="15">
        <f>Расчет!C67</f>
        <v>875</v>
      </c>
      <c r="L38" s="15">
        <f>Расчет!D67</f>
        <v>55</v>
      </c>
      <c r="M38" s="16">
        <f>Расчет!E67</f>
        <v>6.7428571428571393E-2</v>
      </c>
      <c r="N38" s="16">
        <f>Расчет!F67</f>
        <v>0.75700000000000001</v>
      </c>
      <c r="O38" s="16">
        <f t="shared" si="24"/>
        <v>6.2857142857142861E-2</v>
      </c>
      <c r="P38" s="22">
        <f t="shared" si="25"/>
        <v>9</v>
      </c>
      <c r="Q38" s="15">
        <v>36</v>
      </c>
      <c r="R38" s="15">
        <v>9</v>
      </c>
      <c r="S38" s="15">
        <f>Расчет!C70</f>
        <v>6484</v>
      </c>
      <c r="T38" s="15">
        <f>Расчет!D70</f>
        <v>1035</v>
      </c>
      <c r="U38" s="16">
        <f>Расчет!E70</f>
        <v>9.8704503392967297E-2</v>
      </c>
      <c r="V38" s="16">
        <f>Расчет!F70</f>
        <v>0.878</v>
      </c>
      <c r="W38" s="16">
        <f t="shared" si="26"/>
        <v>0.15962368908081431</v>
      </c>
      <c r="X38" s="22">
        <f t="shared" si="27"/>
        <v>6</v>
      </c>
      <c r="Y38" s="15">
        <v>36</v>
      </c>
      <c r="Z38" s="15">
        <v>12</v>
      </c>
      <c r="AA38" s="15">
        <f>Расчет!C73</f>
        <v>5780</v>
      </c>
      <c r="AB38" s="15">
        <f>Расчет!D73</f>
        <v>497</v>
      </c>
      <c r="AC38" s="16">
        <f>Расчет!E73</f>
        <v>3.3044982698961903E-2</v>
      </c>
      <c r="AD38" s="16">
        <f>Расчет!F73</f>
        <v>0.88100000000000001</v>
      </c>
      <c r="AE38" s="16">
        <f t="shared" si="20"/>
        <v>8.5986159169550172E-2</v>
      </c>
      <c r="AF38" s="22">
        <f t="shared" si="28"/>
        <v>10</v>
      </c>
      <c r="AG38" s="15">
        <v>36</v>
      </c>
      <c r="AH38" s="15">
        <v>15</v>
      </c>
      <c r="AI38" s="15">
        <f>Расчет!C76</f>
        <v>2161</v>
      </c>
      <c r="AJ38" s="15">
        <f>Расчет!D76</f>
        <v>150</v>
      </c>
      <c r="AK38" s="16">
        <f>Расчет!E76</f>
        <v>1.1568718186025E-2</v>
      </c>
      <c r="AL38" s="16">
        <f>Расчет!F76</f>
        <v>0.91600000000000004</v>
      </c>
      <c r="AM38" s="16">
        <f t="shared" si="21"/>
        <v>6.9412309116149928E-2</v>
      </c>
      <c r="AN38" s="22">
        <f t="shared" si="29"/>
        <v>5</v>
      </c>
    </row>
    <row r="39" spans="1:40" ht="18" x14ac:dyDescent="0.25">
      <c r="A39" s="15">
        <v>67</v>
      </c>
      <c r="B39" s="15">
        <v>3</v>
      </c>
      <c r="C39" s="15">
        <f>Расчет!C79</f>
        <v>4402</v>
      </c>
      <c r="D39" s="15">
        <f>Расчет!D79</f>
        <v>215</v>
      </c>
      <c r="E39" s="16">
        <f>Расчет!E79</f>
        <v>3.90731485688324E-2</v>
      </c>
      <c r="F39" s="16">
        <f>Расчет!F79</f>
        <v>0.90500000000000003</v>
      </c>
      <c r="G39" s="16">
        <f t="shared" si="22"/>
        <v>4.8841435711040437E-2</v>
      </c>
      <c r="H39" s="22">
        <f t="shared" si="23"/>
        <v>7</v>
      </c>
      <c r="I39" s="15">
        <v>67</v>
      </c>
      <c r="J39" s="15">
        <v>6</v>
      </c>
      <c r="K39" s="15">
        <f>Расчет!C82</f>
        <v>872</v>
      </c>
      <c r="L39" s="15">
        <f>Расчет!D82</f>
        <v>29</v>
      </c>
      <c r="M39" s="16">
        <f>Расчет!E82</f>
        <v>3.0963302752293601E-2</v>
      </c>
      <c r="N39" s="16">
        <f>Расчет!F82</f>
        <v>0.79100000000000004</v>
      </c>
      <c r="O39" s="16">
        <f t="shared" si="24"/>
        <v>3.3256880733944956E-2</v>
      </c>
      <c r="P39" s="22">
        <f t="shared" si="25"/>
        <v>4</v>
      </c>
      <c r="Q39" s="15">
        <v>67</v>
      </c>
      <c r="R39" s="15">
        <v>9</v>
      </c>
      <c r="S39" s="15">
        <f>Расчет!C85</f>
        <v>6892</v>
      </c>
      <c r="T39" s="15">
        <f>Расчет!D85</f>
        <v>1110</v>
      </c>
      <c r="U39" s="16">
        <f>Расчет!E85</f>
        <v>0.16410330818340099</v>
      </c>
      <c r="V39" s="16">
        <f>Расчет!F85</f>
        <v>0.85499999999999998</v>
      </c>
      <c r="W39" s="16">
        <f t="shared" si="26"/>
        <v>0.16105629715612305</v>
      </c>
      <c r="X39" s="22">
        <f t="shared" si="27"/>
        <v>11</v>
      </c>
      <c r="Y39" s="15">
        <v>67</v>
      </c>
      <c r="Z39" s="15">
        <v>12</v>
      </c>
      <c r="AA39" s="15">
        <f>Расчет!C88</f>
        <v>5135</v>
      </c>
      <c r="AB39" s="15">
        <f>Расчет!D88</f>
        <v>302</v>
      </c>
      <c r="AC39" s="16">
        <f>Расчет!E88</f>
        <v>2.4148003894839301E-2</v>
      </c>
      <c r="AD39" s="16">
        <f>Расчет!F88</f>
        <v>0.872</v>
      </c>
      <c r="AE39" s="16">
        <f t="shared" si="20"/>
        <v>5.881207400194742E-2</v>
      </c>
      <c r="AF39" s="22">
        <f t="shared" si="28"/>
        <v>6</v>
      </c>
      <c r="AG39" s="15">
        <v>67</v>
      </c>
      <c r="AH39" s="15">
        <v>15</v>
      </c>
      <c r="AI39" s="15">
        <f>Расчет!C91</f>
        <v>1407</v>
      </c>
      <c r="AJ39" s="15">
        <f>Расчет!D91</f>
        <v>123</v>
      </c>
      <c r="AK39" s="16">
        <f>Расчет!E91</f>
        <v>2.3454157782516E-2</v>
      </c>
      <c r="AL39" s="16">
        <f>Расчет!F91</f>
        <v>0.85699999999999998</v>
      </c>
      <c r="AM39" s="16">
        <f t="shared" si="21"/>
        <v>8.7420042643923238E-2</v>
      </c>
      <c r="AN39" s="22">
        <f t="shared" si="29"/>
        <v>8</v>
      </c>
    </row>
    <row r="40" spans="1:40" ht="18" x14ac:dyDescent="0.25">
      <c r="A40" s="15">
        <v>87</v>
      </c>
      <c r="B40" s="15">
        <v>3</v>
      </c>
      <c r="C40" s="15">
        <f>Расчет!C94</f>
        <v>4028</v>
      </c>
      <c r="D40" s="15">
        <f>Расчет!D94</f>
        <v>70</v>
      </c>
      <c r="E40" s="16">
        <f>Расчет!E94</f>
        <v>5.4617676266137003E-3</v>
      </c>
      <c r="F40" s="16">
        <f>Расчет!F94</f>
        <v>0.879</v>
      </c>
      <c r="G40" s="16">
        <f t="shared" si="22"/>
        <v>1.7378351539225421E-2</v>
      </c>
      <c r="H40" s="22">
        <f t="shared" si="23"/>
        <v>2</v>
      </c>
      <c r="I40" s="15">
        <v>87</v>
      </c>
      <c r="J40" s="15">
        <v>6</v>
      </c>
      <c r="K40" s="15">
        <f>Расчет!C97</f>
        <v>821</v>
      </c>
      <c r="L40" s="15">
        <f>Расчет!D97</f>
        <v>44</v>
      </c>
      <c r="M40" s="16">
        <f>Расчет!E97</f>
        <v>0.108404384896468</v>
      </c>
      <c r="N40" s="16">
        <f>Расчет!F97</f>
        <v>0.84799999999999998</v>
      </c>
      <c r="O40" s="16">
        <f t="shared" si="24"/>
        <v>5.3593179049939099E-2</v>
      </c>
      <c r="P40" s="22">
        <f t="shared" si="25"/>
        <v>11</v>
      </c>
      <c r="Q40" s="15">
        <v>87</v>
      </c>
      <c r="R40" s="15">
        <v>9</v>
      </c>
      <c r="S40" s="15">
        <f>Расчет!C100</f>
        <v>7042</v>
      </c>
      <c r="T40" s="15">
        <f>Расчет!D100</f>
        <v>1320</v>
      </c>
      <c r="U40" s="16">
        <f>Расчет!E100</f>
        <v>9.4717409826753807E-2</v>
      </c>
      <c r="V40" s="16">
        <f>Расчет!F100</f>
        <v>0.91700000000000004</v>
      </c>
      <c r="W40" s="16">
        <f t="shared" si="26"/>
        <v>0.18744674808293099</v>
      </c>
      <c r="X40" s="22">
        <f t="shared" si="27"/>
        <v>3</v>
      </c>
      <c r="Y40" s="15">
        <v>87</v>
      </c>
      <c r="Z40" s="15">
        <v>12</v>
      </c>
      <c r="AA40" s="15">
        <f>Расчет!C103</f>
        <v>6136</v>
      </c>
      <c r="AB40" s="15">
        <f>Расчет!D103</f>
        <v>909</v>
      </c>
      <c r="AC40" s="16">
        <f>Расчет!E103</f>
        <v>3.0312907431551499E-2</v>
      </c>
      <c r="AD40" s="16">
        <f>Расчет!F103</f>
        <v>0.91200000000000003</v>
      </c>
      <c r="AE40" s="16">
        <f t="shared" si="20"/>
        <v>0.14814211212516298</v>
      </c>
      <c r="AF40" s="22">
        <f t="shared" si="28"/>
        <v>9</v>
      </c>
      <c r="AG40" s="15">
        <v>87</v>
      </c>
      <c r="AH40" s="15">
        <v>15</v>
      </c>
      <c r="AI40" s="15">
        <f>Расчет!C106</f>
        <v>2068</v>
      </c>
      <c r="AJ40" s="15">
        <f>Расчет!D106</f>
        <v>38</v>
      </c>
      <c r="AK40" s="16">
        <f>Расчет!E106</f>
        <v>1.40232108317215E-2</v>
      </c>
      <c r="AL40" s="16">
        <f>Расчет!F106</f>
        <v>0.93300000000000005</v>
      </c>
      <c r="AM40" s="16">
        <f t="shared" si="21"/>
        <v>1.8375241779497099E-2</v>
      </c>
      <c r="AN40" s="22">
        <f t="shared" si="29"/>
        <v>6</v>
      </c>
    </row>
    <row r="41" spans="1:40" ht="18" x14ac:dyDescent="0.25">
      <c r="A41" s="15">
        <v>88</v>
      </c>
      <c r="B41" s="15">
        <v>3</v>
      </c>
      <c r="C41" s="15">
        <f>Расчет!C109</f>
        <v>4088</v>
      </c>
      <c r="D41" s="15">
        <f>Расчет!D109</f>
        <v>311</v>
      </c>
      <c r="E41" s="16">
        <f>Расчет!E109</f>
        <v>1.5655577299412901E-2</v>
      </c>
      <c r="F41" s="16">
        <f>Расчет!F109</f>
        <v>0.85399999999999998</v>
      </c>
      <c r="G41" s="16">
        <f t="shared" si="22"/>
        <v>7.6076320939334641E-2</v>
      </c>
      <c r="H41" s="22">
        <f t="shared" si="23"/>
        <v>4</v>
      </c>
      <c r="I41" s="15">
        <v>88</v>
      </c>
      <c r="J41" s="15">
        <v>6</v>
      </c>
      <c r="K41" s="15">
        <f>Расчет!C112</f>
        <v>846</v>
      </c>
      <c r="L41" s="15">
        <f>Расчет!D112</f>
        <v>8</v>
      </c>
      <c r="M41" s="16">
        <f>Расчет!E112</f>
        <v>1.6548463356973998E-2</v>
      </c>
      <c r="N41" s="16">
        <f>Расчет!F112</f>
        <v>0.90700000000000003</v>
      </c>
      <c r="O41" s="16">
        <f t="shared" si="24"/>
        <v>9.4562647754137114E-3</v>
      </c>
      <c r="P41" s="22">
        <f t="shared" si="25"/>
        <v>2</v>
      </c>
      <c r="Q41" s="15">
        <v>88</v>
      </c>
      <c r="R41" s="15">
        <v>9</v>
      </c>
      <c r="S41" s="15">
        <f>Расчет!C115</f>
        <v>5474</v>
      </c>
      <c r="T41" s="15">
        <f>Расчет!D115</f>
        <v>164</v>
      </c>
      <c r="U41" s="16">
        <f>Расчет!E115</f>
        <v>9.8465473145780094E-2</v>
      </c>
      <c r="V41" s="16">
        <f>Расчет!F115</f>
        <v>0.93500000000000005</v>
      </c>
      <c r="W41" s="16">
        <f t="shared" si="26"/>
        <v>2.9959810010960906E-2</v>
      </c>
      <c r="X41" s="22">
        <f t="shared" si="27"/>
        <v>5</v>
      </c>
      <c r="Y41" s="15">
        <v>88</v>
      </c>
      <c r="Z41" s="15">
        <v>12</v>
      </c>
      <c r="AA41" s="15">
        <f>Расчет!C118</f>
        <v>6004</v>
      </c>
      <c r="AB41" s="15">
        <f>Расчет!D118</f>
        <v>381</v>
      </c>
      <c r="AC41" s="16">
        <f>Расчет!E118</f>
        <v>1.63224516988674E-2</v>
      </c>
      <c r="AD41" s="16">
        <f>Расчет!F118</f>
        <v>0.90500000000000003</v>
      </c>
      <c r="AE41" s="16">
        <f t="shared" si="20"/>
        <v>6.3457694870086609E-2</v>
      </c>
      <c r="AF41" s="22">
        <f t="shared" si="28"/>
        <v>2</v>
      </c>
      <c r="AG41" s="15">
        <v>88</v>
      </c>
      <c r="AH41" s="15">
        <v>15</v>
      </c>
      <c r="AI41" s="15">
        <f>Расчет!C121</f>
        <v>1992</v>
      </c>
      <c r="AJ41" s="15">
        <f>Расчет!D121</f>
        <v>47</v>
      </c>
      <c r="AK41" s="16">
        <f>Расчет!E121</f>
        <v>1.1044176706827301E-2</v>
      </c>
      <c r="AL41" s="16">
        <f>Расчет!F121</f>
        <v>0.84699999999999998</v>
      </c>
      <c r="AM41" s="16">
        <f t="shared" si="21"/>
        <v>2.3594377510040159E-2</v>
      </c>
      <c r="AN41" s="22">
        <f t="shared" si="29"/>
        <v>2</v>
      </c>
    </row>
    <row r="42" spans="1:40" ht="18" x14ac:dyDescent="0.25">
      <c r="A42" s="15">
        <v>89</v>
      </c>
      <c r="B42" s="15">
        <v>3</v>
      </c>
      <c r="C42" s="15">
        <f>Расчет!C124</f>
        <v>4043</v>
      </c>
      <c r="D42" s="15">
        <f>Расчет!D124</f>
        <v>297</v>
      </c>
      <c r="E42" s="16">
        <f>Расчет!E124</f>
        <v>4.1305960920108797E-2</v>
      </c>
      <c r="F42" s="16">
        <f>Расчет!F124</f>
        <v>0.82900000000000007</v>
      </c>
      <c r="G42" s="16">
        <f t="shared" si="22"/>
        <v>7.3460301756121699E-2</v>
      </c>
      <c r="H42" s="22">
        <f t="shared" si="23"/>
        <v>9</v>
      </c>
      <c r="I42" s="15">
        <v>89</v>
      </c>
      <c r="J42" s="15">
        <v>6</v>
      </c>
      <c r="K42" s="15">
        <f>Расчет!C127</f>
        <v>936</v>
      </c>
      <c r="L42" s="15">
        <f>Расчет!D127</f>
        <v>37</v>
      </c>
      <c r="M42" s="16">
        <f>Расчет!E127</f>
        <v>4.7008547008547001E-2</v>
      </c>
      <c r="N42" s="16">
        <f>Расчет!F127</f>
        <v>0.84599999999999997</v>
      </c>
      <c r="O42" s="16">
        <f t="shared" si="24"/>
        <v>3.9529914529914528E-2</v>
      </c>
      <c r="P42" s="22">
        <f t="shared" si="25"/>
        <v>8</v>
      </c>
      <c r="Q42" s="15">
        <v>89</v>
      </c>
      <c r="R42" s="15">
        <v>9</v>
      </c>
      <c r="S42" s="15">
        <f>Расчет!C130</f>
        <v>6682</v>
      </c>
      <c r="T42" s="15">
        <f>Расчет!D130</f>
        <v>670</v>
      </c>
      <c r="U42" s="16">
        <f>Расчет!E130</f>
        <v>0.130499850344208</v>
      </c>
      <c r="V42" s="16">
        <f>Расчет!F130</f>
        <v>0.85799999999999998</v>
      </c>
      <c r="W42" s="16">
        <f t="shared" si="26"/>
        <v>0.10026938042502245</v>
      </c>
      <c r="X42" s="22">
        <f t="shared" si="27"/>
        <v>8</v>
      </c>
      <c r="Y42" s="15">
        <v>89</v>
      </c>
      <c r="Z42" s="15">
        <v>12</v>
      </c>
      <c r="AA42" s="15">
        <f>Расчет!C133</f>
        <v>5887</v>
      </c>
      <c r="AB42" s="15">
        <f>Расчет!D133</f>
        <v>922</v>
      </c>
      <c r="AC42" s="16">
        <f>Расчет!E133</f>
        <v>4.8411754713776102E-2</v>
      </c>
      <c r="AD42" s="16">
        <f>Расчет!F133</f>
        <v>0.86699999999999999</v>
      </c>
      <c r="AE42" s="16">
        <f t="shared" si="20"/>
        <v>0.15661627314421606</v>
      </c>
      <c r="AF42" s="22">
        <f t="shared" si="28"/>
        <v>12</v>
      </c>
      <c r="AG42" s="15">
        <v>89</v>
      </c>
      <c r="AH42" s="15">
        <v>15</v>
      </c>
      <c r="AI42" s="15">
        <f>Расчет!C136</f>
        <v>1408</v>
      </c>
      <c r="AJ42" s="15">
        <f>Расчет!D136</f>
        <v>97</v>
      </c>
      <c r="AK42" s="16">
        <f>Расчет!E136</f>
        <v>1.13636363636364E-2</v>
      </c>
      <c r="AL42" s="16">
        <f>Расчет!F136</f>
        <v>0.94500000000000006</v>
      </c>
      <c r="AM42" s="16">
        <f t="shared" si="21"/>
        <v>6.8892045454545456E-2</v>
      </c>
      <c r="AN42" s="22">
        <f t="shared" si="29"/>
        <v>3</v>
      </c>
    </row>
    <row r="43" spans="1:40" ht="18" x14ac:dyDescent="0.25">
      <c r="A43" s="15">
        <v>110</v>
      </c>
      <c r="B43" s="15">
        <v>3</v>
      </c>
      <c r="C43" s="15">
        <f>Расчет!C139</f>
        <v>3786</v>
      </c>
      <c r="D43" s="15">
        <f>Расчет!D139</f>
        <v>246</v>
      </c>
      <c r="E43" s="16">
        <f>Расчет!E139</f>
        <v>4.19968304278922E-2</v>
      </c>
      <c r="F43" s="16">
        <f>Расчет!F139</f>
        <v>0.86299999999999999</v>
      </c>
      <c r="G43" s="16">
        <f t="shared" si="22"/>
        <v>6.4976228209191758E-2</v>
      </c>
      <c r="H43" s="22">
        <f t="shared" si="23"/>
        <v>10</v>
      </c>
      <c r="I43" s="15">
        <v>110</v>
      </c>
      <c r="J43" s="15">
        <v>6</v>
      </c>
      <c r="K43" s="15">
        <f>Расчет!C142</f>
        <v>778</v>
      </c>
      <c r="L43" s="15">
        <f>Расчет!D142</f>
        <v>17</v>
      </c>
      <c r="M43" s="16">
        <f>Расчет!E142</f>
        <v>4.6272493573264802E-2</v>
      </c>
      <c r="N43" s="16">
        <f>Расчет!F142</f>
        <v>0.77200000000000002</v>
      </c>
      <c r="O43" s="16">
        <f t="shared" si="24"/>
        <v>2.1850899742930592E-2</v>
      </c>
      <c r="P43" s="22">
        <f t="shared" si="25"/>
        <v>6</v>
      </c>
      <c r="Q43" s="15">
        <v>110</v>
      </c>
      <c r="R43" s="15">
        <v>9</v>
      </c>
      <c r="S43" s="15">
        <f>Расчет!C145</f>
        <v>5559</v>
      </c>
      <c r="T43" s="15">
        <f>Расчет!D145</f>
        <v>174</v>
      </c>
      <c r="U43" s="16">
        <f>Расчет!E145</f>
        <v>0.122863824428854</v>
      </c>
      <c r="V43" s="16">
        <f>Расчет!F145</f>
        <v>0.93100000000000005</v>
      </c>
      <c r="W43" s="16">
        <f t="shared" si="26"/>
        <v>3.130059363194819E-2</v>
      </c>
      <c r="X43" s="22">
        <f t="shared" si="27"/>
        <v>7</v>
      </c>
      <c r="Y43" s="15">
        <v>110</v>
      </c>
      <c r="Z43" s="15">
        <v>12</v>
      </c>
      <c r="AA43" s="15">
        <f>Расчет!C148</f>
        <v>5529</v>
      </c>
      <c r="AB43" s="15">
        <f>Расчет!D148</f>
        <v>260</v>
      </c>
      <c r="AC43" s="16">
        <f>Расчет!E148</f>
        <v>2.8395731597033801E-2</v>
      </c>
      <c r="AD43" s="16">
        <f>Расчет!F148</f>
        <v>0.88200000000000001</v>
      </c>
      <c r="AE43" s="16">
        <f t="shared" si="20"/>
        <v>4.7024778440947733E-2</v>
      </c>
      <c r="AF43" s="22">
        <f t="shared" si="28"/>
        <v>8</v>
      </c>
      <c r="AG43" s="15">
        <v>110</v>
      </c>
      <c r="AH43" s="15">
        <v>15</v>
      </c>
      <c r="AI43" s="15">
        <f>Расчет!C151</f>
        <v>1340</v>
      </c>
      <c r="AJ43" s="15">
        <f>Расчет!D151</f>
        <v>71</v>
      </c>
      <c r="AK43" s="16">
        <f>Расчет!E151</f>
        <v>3.05970149253731E-2</v>
      </c>
      <c r="AL43" s="16">
        <f>Расчет!F151</f>
        <v>0.81800000000000006</v>
      </c>
      <c r="AM43" s="16">
        <f t="shared" si="21"/>
        <v>5.2985074626865671E-2</v>
      </c>
      <c r="AN43" s="22">
        <f t="shared" si="29"/>
        <v>9</v>
      </c>
    </row>
    <row r="44" spans="1:40" ht="18" x14ac:dyDescent="0.25">
      <c r="A44" s="15">
        <v>124</v>
      </c>
      <c r="B44" s="15">
        <v>3</v>
      </c>
      <c r="C44" s="15">
        <f>Расчет!C154</f>
        <v>3939</v>
      </c>
      <c r="D44" s="15">
        <f>Расчет!D154</f>
        <v>115</v>
      </c>
      <c r="E44" s="16">
        <f>Расчет!E154</f>
        <v>2.0055851739020102E-2</v>
      </c>
      <c r="F44" s="16">
        <f>Расчет!F154</f>
        <v>0.81400000000000006</v>
      </c>
      <c r="G44" s="16">
        <f t="shared" si="22"/>
        <v>2.9195227215029197E-2</v>
      </c>
      <c r="H44" s="22">
        <f t="shared" si="23"/>
        <v>5</v>
      </c>
      <c r="I44" s="15">
        <v>124</v>
      </c>
      <c r="J44" s="15">
        <v>6</v>
      </c>
      <c r="K44" s="15">
        <f>Расчет!C157</f>
        <v>574</v>
      </c>
      <c r="L44" s="15">
        <f>Расчет!D157</f>
        <v>11</v>
      </c>
      <c r="M44" s="16">
        <f>Расчет!E157</f>
        <v>1.91637630662021E-2</v>
      </c>
      <c r="N44" s="16">
        <f>Расчет!F157</f>
        <v>0.80300000000000005</v>
      </c>
      <c r="O44" s="16">
        <f t="shared" si="24"/>
        <v>1.9163763066202089E-2</v>
      </c>
      <c r="P44" s="22">
        <f t="shared" si="25"/>
        <v>3</v>
      </c>
      <c r="Q44" s="15">
        <v>124</v>
      </c>
      <c r="R44" s="15">
        <v>9</v>
      </c>
      <c r="S44" s="15">
        <f>Расчет!C160</f>
        <v>5785</v>
      </c>
      <c r="T44" s="15">
        <f>Расчет!D160</f>
        <v>904</v>
      </c>
      <c r="U44" s="16">
        <f>Расчет!E160</f>
        <v>0.15972342264477099</v>
      </c>
      <c r="V44" s="16">
        <f>Расчет!F160</f>
        <v>0.94700000000000006</v>
      </c>
      <c r="W44" s="16">
        <f t="shared" si="26"/>
        <v>0.15626620570440794</v>
      </c>
      <c r="X44" s="22">
        <f t="shared" si="27"/>
        <v>10</v>
      </c>
      <c r="Y44" s="15">
        <v>124</v>
      </c>
      <c r="Z44" s="15">
        <v>12</v>
      </c>
      <c r="AA44" s="15">
        <f>Расчет!C163</f>
        <v>4402</v>
      </c>
      <c r="AB44" s="15">
        <f>Расчет!D163</f>
        <v>254</v>
      </c>
      <c r="AC44" s="16">
        <f>Расчет!E163</f>
        <v>8.4052703316674204E-3</v>
      </c>
      <c r="AD44" s="16">
        <f>Расчет!F163</f>
        <v>0.93600000000000005</v>
      </c>
      <c r="AE44" s="16">
        <f t="shared" si="20"/>
        <v>5.770104497955475E-2</v>
      </c>
      <c r="AF44" s="22">
        <f t="shared" si="28"/>
        <v>1</v>
      </c>
      <c r="AG44" s="15">
        <v>124</v>
      </c>
      <c r="AH44" s="15">
        <v>15</v>
      </c>
      <c r="AI44" s="15">
        <f>Расчет!C166</f>
        <v>1231</v>
      </c>
      <c r="AJ44" s="15">
        <f>Расчет!D166</f>
        <v>99</v>
      </c>
      <c r="AK44" s="16">
        <f>Расчет!E166</f>
        <v>1.13728675873274E-2</v>
      </c>
      <c r="AL44" s="16">
        <f>Расчет!F166</f>
        <v>0.93200000000000005</v>
      </c>
      <c r="AM44" s="16">
        <f t="shared" si="21"/>
        <v>8.0422420796100735E-2</v>
      </c>
      <c r="AN44" s="22">
        <f t="shared" si="29"/>
        <v>4</v>
      </c>
    </row>
    <row r="45" spans="1:40" ht="18" x14ac:dyDescent="0.25">
      <c r="A45" s="15">
        <v>129</v>
      </c>
      <c r="B45" s="15">
        <v>3</v>
      </c>
      <c r="C45" s="15">
        <f>Расчет!C169</f>
        <v>2544</v>
      </c>
      <c r="D45" s="15">
        <f>Расчет!D169</f>
        <v>152</v>
      </c>
      <c r="E45" s="16">
        <f>Расчет!E169</f>
        <v>8.2547169811320806E-3</v>
      </c>
      <c r="F45" s="16">
        <f>Расчет!F169</f>
        <v>0.93800000000000006</v>
      </c>
      <c r="G45" s="16">
        <f t="shared" si="22"/>
        <v>5.9748427672955975E-2</v>
      </c>
      <c r="H45" s="22">
        <f t="shared" si="23"/>
        <v>3</v>
      </c>
      <c r="I45" s="15">
        <v>129</v>
      </c>
      <c r="J45" s="15">
        <v>6</v>
      </c>
      <c r="K45" s="15">
        <f>Расчет!C172</f>
        <v>632</v>
      </c>
      <c r="L45" s="15">
        <f>Расчет!D172</f>
        <v>17</v>
      </c>
      <c r="M45" s="16">
        <f>Расчет!E172</f>
        <v>1.4240506329113899E-2</v>
      </c>
      <c r="N45" s="16">
        <f>Расчет!F172</f>
        <v>0.90300000000000002</v>
      </c>
      <c r="O45" s="16">
        <f t="shared" si="24"/>
        <v>2.6898734177215191E-2</v>
      </c>
      <c r="P45" s="22">
        <f t="shared" si="25"/>
        <v>1</v>
      </c>
      <c r="Q45" s="15">
        <v>129</v>
      </c>
      <c r="R45" s="15">
        <v>9</v>
      </c>
      <c r="S45" s="15">
        <f>Расчет!C175</f>
        <v>6103</v>
      </c>
      <c r="T45" s="15">
        <f>Расчет!D175</f>
        <v>1661</v>
      </c>
      <c r="U45" s="16">
        <f>Расчет!E175</f>
        <v>0.19777158774373299</v>
      </c>
      <c r="V45" s="16">
        <f>Расчет!F175</f>
        <v>0.93200000000000005</v>
      </c>
      <c r="W45" s="16">
        <f t="shared" si="26"/>
        <v>0.27216123218089466</v>
      </c>
      <c r="X45" s="22">
        <f t="shared" si="27"/>
        <v>12</v>
      </c>
      <c r="Y45" s="15">
        <v>129</v>
      </c>
      <c r="Z45" s="15">
        <v>12</v>
      </c>
      <c r="AA45" s="15">
        <f>Расчет!C178</f>
        <v>4359</v>
      </c>
      <c r="AB45" s="15">
        <f>Расчет!D178</f>
        <v>568</v>
      </c>
      <c r="AC45" s="16">
        <f>Расчет!E178</f>
        <v>1.8352833218628101E-2</v>
      </c>
      <c r="AD45" s="16">
        <f>Расчет!F178</f>
        <v>0.89700000000000002</v>
      </c>
      <c r="AE45" s="16">
        <f t="shared" si="20"/>
        <v>0.13030511585225971</v>
      </c>
      <c r="AF45" s="22">
        <f t="shared" si="28"/>
        <v>5</v>
      </c>
      <c r="AG45" s="15">
        <v>129</v>
      </c>
      <c r="AH45" s="15">
        <v>15</v>
      </c>
      <c r="AI45" s="15">
        <f>Расчет!C181</f>
        <v>1563</v>
      </c>
      <c r="AJ45" s="15">
        <f>Расчет!D181</f>
        <v>44</v>
      </c>
      <c r="AK45" s="16">
        <f>Расчет!E181</f>
        <v>0.122840690978887</v>
      </c>
      <c r="AL45" s="16">
        <f>Расчет!F181</f>
        <v>0.96599999999999997</v>
      </c>
      <c r="AM45" s="16">
        <f t="shared" si="21"/>
        <v>2.8150991682661549E-2</v>
      </c>
      <c r="AN45" s="22">
        <f t="shared" si="29"/>
        <v>12</v>
      </c>
    </row>
    <row r="47" spans="1:40" x14ac:dyDescent="0.25">
      <c r="A47" t="s">
        <v>26</v>
      </c>
    </row>
    <row r="48" spans="1:40" x14ac:dyDescent="0.25">
      <c r="A48" t="s">
        <v>2</v>
      </c>
      <c r="B48" t="s">
        <v>4</v>
      </c>
      <c r="C48" t="s">
        <v>6</v>
      </c>
    </row>
    <row r="49" spans="1:3" x14ac:dyDescent="0.25">
      <c r="A49" s="1">
        <v>0.9</v>
      </c>
      <c r="B49" s="1">
        <v>0.05</v>
      </c>
      <c r="C49" s="1">
        <v>0.02</v>
      </c>
    </row>
  </sheetData>
  <mergeCells count="105">
    <mergeCell ref="A1:A2"/>
    <mergeCell ref="A17:A18"/>
    <mergeCell ref="I1:I2"/>
    <mergeCell ref="I17:I18"/>
    <mergeCell ref="A32:A33"/>
    <mergeCell ref="I32:I33"/>
    <mergeCell ref="G32:G33"/>
    <mergeCell ref="J1:J3"/>
    <mergeCell ref="K1:K3"/>
    <mergeCell ref="L1:L3"/>
    <mergeCell ref="M1:M3"/>
    <mergeCell ref="B32:B33"/>
    <mergeCell ref="C32:C33"/>
    <mergeCell ref="D32:D33"/>
    <mergeCell ref="E32:E33"/>
    <mergeCell ref="F32:F33"/>
    <mergeCell ref="G1:G3"/>
    <mergeCell ref="B17:B18"/>
    <mergeCell ref="C17:C18"/>
    <mergeCell ref="D17:D18"/>
    <mergeCell ref="E17:E18"/>
    <mergeCell ref="F17:F18"/>
    <mergeCell ref="G17:G18"/>
    <mergeCell ref="D1:D3"/>
    <mergeCell ref="B1:B3"/>
    <mergeCell ref="C1:C3"/>
    <mergeCell ref="E1:E3"/>
    <mergeCell ref="F1:F3"/>
    <mergeCell ref="AK1:AK3"/>
    <mergeCell ref="AL1:AL3"/>
    <mergeCell ref="AM1:AM3"/>
    <mergeCell ref="J17:J18"/>
    <mergeCell ref="K17:K18"/>
    <mergeCell ref="L17:L18"/>
    <mergeCell ref="M17:M18"/>
    <mergeCell ref="N17:N18"/>
    <mergeCell ref="AB1:AB3"/>
    <mergeCell ref="AC1:AC3"/>
    <mergeCell ref="AD1:AD3"/>
    <mergeCell ref="AE1:AE3"/>
    <mergeCell ref="AH1:AH3"/>
    <mergeCell ref="N1:N3"/>
    <mergeCell ref="O1:O3"/>
    <mergeCell ref="R1:R3"/>
    <mergeCell ref="S1:S3"/>
    <mergeCell ref="T1:T3"/>
    <mergeCell ref="U1:U3"/>
    <mergeCell ref="Y1:Y2"/>
    <mergeCell ref="Y17:Y18"/>
    <mergeCell ref="AG1:AG2"/>
    <mergeCell ref="AG17:AG18"/>
    <mergeCell ref="Z1:Z3"/>
    <mergeCell ref="O17:O18"/>
    <mergeCell ref="J32:J33"/>
    <mergeCell ref="K32:K33"/>
    <mergeCell ref="L32:L33"/>
    <mergeCell ref="M32:M33"/>
    <mergeCell ref="N32:N33"/>
    <mergeCell ref="O32:O33"/>
    <mergeCell ref="AI1:AI3"/>
    <mergeCell ref="AJ1:AJ3"/>
    <mergeCell ref="Y32:Y33"/>
    <mergeCell ref="AG32:AG33"/>
    <mergeCell ref="AA1:AA3"/>
    <mergeCell ref="Q1:Q2"/>
    <mergeCell ref="Q17:Q18"/>
    <mergeCell ref="Q32:Q33"/>
    <mergeCell ref="V1:V3"/>
    <mergeCell ref="W1:W3"/>
    <mergeCell ref="R17:R18"/>
    <mergeCell ref="S17:S18"/>
    <mergeCell ref="T17:T18"/>
    <mergeCell ref="U17:U18"/>
    <mergeCell ref="V17:V18"/>
    <mergeCell ref="W17:W18"/>
    <mergeCell ref="R32:R33"/>
    <mergeCell ref="S32:S33"/>
    <mergeCell ref="T32:T33"/>
    <mergeCell ref="U32:U33"/>
    <mergeCell ref="V32:V33"/>
    <mergeCell ref="W32:W33"/>
    <mergeCell ref="Z17:Z18"/>
    <mergeCell ref="AA17:AA18"/>
    <mergeCell ref="AB17:AB18"/>
    <mergeCell ref="AC17:AC18"/>
    <mergeCell ref="AD17:AD18"/>
    <mergeCell ref="AE17:AE18"/>
    <mergeCell ref="Z32:Z33"/>
    <mergeCell ref="AA32:AA33"/>
    <mergeCell ref="AB32:AB33"/>
    <mergeCell ref="AC32:AC33"/>
    <mergeCell ref="AD32:AD33"/>
    <mergeCell ref="AE32:AE33"/>
    <mergeCell ref="AH32:AH33"/>
    <mergeCell ref="AI32:AI33"/>
    <mergeCell ref="AJ32:AJ33"/>
    <mergeCell ref="AK32:AK33"/>
    <mergeCell ref="AL32:AL33"/>
    <mergeCell ref="AM32:AM33"/>
    <mergeCell ref="AH17:AH18"/>
    <mergeCell ref="AI17:AI18"/>
    <mergeCell ref="AJ17:AJ18"/>
    <mergeCell ref="AK17:AK18"/>
    <mergeCell ref="AL17:AL18"/>
    <mergeCell ref="AM17:AM18"/>
  </mergeCells>
  <conditionalFormatting sqref="H4:H15">
    <cfRule type="colorScale" priority="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9:H30"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34:H45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P4:P15"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P19:P30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P34:P45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X4:X15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X19:X30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X34:X45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4:AF15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19:AF30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34:AF45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N4:AN15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N19:AN30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N34:AN45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2EF05-5FBC-4359-AC0D-C5F049F9EFEE}">
  <dimension ref="A1:P181"/>
  <sheetViews>
    <sheetView tabSelected="1" workbookViewId="0">
      <pane ySplit="1" topLeftCell="A147" activePane="bottomLeft" state="frozen"/>
      <selection pane="bottomLeft" activeCell="K167" sqref="K167"/>
    </sheetView>
  </sheetViews>
  <sheetFormatPr defaultRowHeight="15" x14ac:dyDescent="0.25"/>
  <cols>
    <col min="1" max="1" width="10.85546875" bestFit="1" customWidth="1"/>
    <col min="2" max="2" width="9" bestFit="1" customWidth="1"/>
    <col min="3" max="3" width="21.140625" bestFit="1" customWidth="1"/>
    <col min="4" max="4" width="20.42578125" bestFit="1" customWidth="1"/>
    <col min="5" max="5" width="7.140625" bestFit="1" customWidth="1"/>
    <col min="6" max="6" width="20.5703125" bestFit="1" customWidth="1"/>
    <col min="7" max="7" width="20.42578125" bestFit="1" customWidth="1"/>
  </cols>
  <sheetData>
    <row r="1" spans="1:14" x14ac:dyDescent="0.25">
      <c r="A1" t="s">
        <v>9</v>
      </c>
      <c r="B1" t="s">
        <v>10</v>
      </c>
      <c r="C1" t="s">
        <v>8</v>
      </c>
      <c r="D1" t="s">
        <v>7</v>
      </c>
      <c r="E1" t="s">
        <v>6</v>
      </c>
      <c r="F1" t="s">
        <v>2</v>
      </c>
      <c r="G1" t="s">
        <v>7</v>
      </c>
    </row>
    <row r="2" spans="1:14" x14ac:dyDescent="0.25">
      <c r="A2">
        <v>12</v>
      </c>
      <c r="B2">
        <v>1</v>
      </c>
      <c r="C2">
        <v>1352</v>
      </c>
      <c r="D2">
        <v>71</v>
      </c>
      <c r="E2" s="1">
        <v>0.11464497041420101</v>
      </c>
      <c r="F2" s="1">
        <v>0.75700000000000001</v>
      </c>
      <c r="G2" s="1">
        <f t="shared" ref="G2:G33" si="0">D2/C2</f>
        <v>5.2514792899408282E-2</v>
      </c>
      <c r="L2" s="1"/>
      <c r="M2" s="1"/>
      <c r="N2" s="1"/>
    </row>
    <row r="3" spans="1:14" x14ac:dyDescent="0.25">
      <c r="A3">
        <v>12</v>
      </c>
      <c r="B3">
        <v>2</v>
      </c>
      <c r="C3">
        <v>1345</v>
      </c>
      <c r="D3">
        <v>69</v>
      </c>
      <c r="E3" s="1">
        <v>4.6840148698884802E-2</v>
      </c>
      <c r="F3" s="1">
        <v>0.85199999999999998</v>
      </c>
      <c r="G3" s="1">
        <f t="shared" si="0"/>
        <v>5.1301115241635685E-2</v>
      </c>
      <c r="L3" s="1"/>
      <c r="M3" s="1"/>
      <c r="N3" s="1"/>
    </row>
    <row r="4" spans="1:14" x14ac:dyDescent="0.25">
      <c r="A4">
        <v>12</v>
      </c>
      <c r="B4">
        <v>3</v>
      </c>
      <c r="C4">
        <v>3808</v>
      </c>
      <c r="D4">
        <v>409</v>
      </c>
      <c r="E4" s="1">
        <v>4.6743697478991597E-2</v>
      </c>
      <c r="F4" s="1">
        <v>0.80200000000000005</v>
      </c>
      <c r="G4" s="1">
        <f t="shared" si="0"/>
        <v>0.10740546218487394</v>
      </c>
      <c r="L4" s="1"/>
      <c r="M4" s="1"/>
      <c r="N4" s="1"/>
    </row>
    <row r="5" spans="1:14" x14ac:dyDescent="0.25">
      <c r="A5">
        <v>12</v>
      </c>
      <c r="B5">
        <v>4</v>
      </c>
      <c r="C5">
        <v>4156</v>
      </c>
      <c r="D5">
        <v>304</v>
      </c>
      <c r="E5" s="1">
        <v>2.8873917228103899E-2</v>
      </c>
      <c r="F5" s="1">
        <v>0.83799999999999997</v>
      </c>
      <c r="G5" s="1">
        <f t="shared" si="0"/>
        <v>7.3147256977863326E-2</v>
      </c>
      <c r="L5" s="1"/>
      <c r="M5" s="1"/>
      <c r="N5" s="1"/>
    </row>
    <row r="6" spans="1:14" x14ac:dyDescent="0.25">
      <c r="A6">
        <v>12</v>
      </c>
      <c r="B6">
        <v>5</v>
      </c>
      <c r="C6">
        <v>1721</v>
      </c>
      <c r="D6">
        <v>199</v>
      </c>
      <c r="E6" s="1">
        <v>5.9848925043579297E-2</v>
      </c>
      <c r="F6" s="1">
        <v>0.82700000000000007</v>
      </c>
      <c r="G6" s="1">
        <f t="shared" si="0"/>
        <v>0.11563044741429401</v>
      </c>
      <c r="L6" s="1"/>
      <c r="M6" s="1"/>
      <c r="N6" s="1"/>
    </row>
    <row r="7" spans="1:14" x14ac:dyDescent="0.25">
      <c r="A7">
        <v>12</v>
      </c>
      <c r="B7">
        <v>6</v>
      </c>
      <c r="C7">
        <v>874</v>
      </c>
      <c r="D7">
        <v>39</v>
      </c>
      <c r="E7" s="1">
        <v>0.145308924485126</v>
      </c>
      <c r="F7" s="1">
        <v>0.70300000000000007</v>
      </c>
      <c r="G7" s="1">
        <f t="shared" si="0"/>
        <v>4.462242562929062E-2</v>
      </c>
      <c r="L7" s="1"/>
      <c r="M7" s="1"/>
      <c r="N7" s="1"/>
    </row>
    <row r="8" spans="1:14" x14ac:dyDescent="0.25">
      <c r="A8">
        <v>12</v>
      </c>
      <c r="B8">
        <v>7</v>
      </c>
      <c r="C8">
        <v>3612</v>
      </c>
      <c r="D8">
        <v>222</v>
      </c>
      <c r="E8" s="1">
        <v>1.9656699889258E-2</v>
      </c>
      <c r="F8" s="1">
        <v>0.90500000000000003</v>
      </c>
      <c r="G8" s="1">
        <f t="shared" si="0"/>
        <v>6.1461794019933555E-2</v>
      </c>
      <c r="L8" s="1"/>
      <c r="M8" s="1"/>
      <c r="N8" s="1"/>
    </row>
    <row r="9" spans="1:14" x14ac:dyDescent="0.25">
      <c r="A9">
        <v>12</v>
      </c>
      <c r="B9">
        <v>8</v>
      </c>
      <c r="C9">
        <v>2829</v>
      </c>
      <c r="D9">
        <v>235</v>
      </c>
      <c r="E9" s="1">
        <v>4.9133969600565597E-2</v>
      </c>
      <c r="F9" s="1">
        <v>0.86099999999999999</v>
      </c>
      <c r="G9" s="1">
        <f t="shared" si="0"/>
        <v>8.3068221986567686E-2</v>
      </c>
      <c r="L9" s="1"/>
      <c r="M9" s="1"/>
      <c r="N9" s="1"/>
    </row>
    <row r="10" spans="1:14" x14ac:dyDescent="0.25">
      <c r="A10">
        <v>12</v>
      </c>
      <c r="B10">
        <v>9</v>
      </c>
      <c r="C10">
        <v>6119</v>
      </c>
      <c r="D10">
        <v>728</v>
      </c>
      <c r="E10" s="1">
        <v>0.13482595195293301</v>
      </c>
      <c r="F10" s="1">
        <v>0.9</v>
      </c>
      <c r="G10" s="1">
        <f t="shared" si="0"/>
        <v>0.11897368851119464</v>
      </c>
      <c r="L10" s="1"/>
      <c r="M10" s="1"/>
      <c r="N10" s="1"/>
    </row>
    <row r="11" spans="1:14" x14ac:dyDescent="0.25">
      <c r="A11">
        <v>12</v>
      </c>
      <c r="B11">
        <v>10</v>
      </c>
      <c r="C11">
        <v>6117</v>
      </c>
      <c r="D11">
        <v>528</v>
      </c>
      <c r="E11" s="1">
        <v>6.3756743501716499E-3</v>
      </c>
      <c r="F11" s="1">
        <v>0.91700000000000004</v>
      </c>
      <c r="G11" s="1">
        <f t="shared" si="0"/>
        <v>8.6316821971554686E-2</v>
      </c>
      <c r="L11" s="1"/>
      <c r="M11" s="1"/>
      <c r="N11" s="1"/>
    </row>
    <row r="12" spans="1:14" x14ac:dyDescent="0.25">
      <c r="A12">
        <v>12</v>
      </c>
      <c r="B12">
        <v>11</v>
      </c>
      <c r="C12">
        <v>3073</v>
      </c>
      <c r="D12">
        <v>251</v>
      </c>
      <c r="E12" s="1">
        <v>1.30165961601041E-2</v>
      </c>
      <c r="F12" s="1">
        <v>0.877</v>
      </c>
      <c r="G12" s="1">
        <f t="shared" si="0"/>
        <v>8.1679140904653433E-2</v>
      </c>
      <c r="L12" s="1"/>
      <c r="M12" s="1"/>
      <c r="N12" s="1"/>
    </row>
    <row r="13" spans="1:14" x14ac:dyDescent="0.25">
      <c r="A13">
        <v>12</v>
      </c>
      <c r="B13">
        <v>12</v>
      </c>
      <c r="C13">
        <v>5260</v>
      </c>
      <c r="D13">
        <v>542</v>
      </c>
      <c r="E13" s="1">
        <v>3.4220532319391601E-2</v>
      </c>
      <c r="F13" s="1">
        <v>0.89900000000000002</v>
      </c>
      <c r="G13" s="1">
        <f t="shared" si="0"/>
        <v>0.10304182509505704</v>
      </c>
      <c r="L13" s="1"/>
      <c r="M13" s="1"/>
      <c r="N13" s="1"/>
    </row>
    <row r="14" spans="1:14" x14ac:dyDescent="0.25">
      <c r="A14">
        <v>12</v>
      </c>
      <c r="B14">
        <v>13</v>
      </c>
      <c r="C14">
        <v>3475</v>
      </c>
      <c r="D14">
        <v>358</v>
      </c>
      <c r="E14" s="1">
        <v>4.1726618705036002E-2</v>
      </c>
      <c r="F14" s="1">
        <v>0.93100000000000005</v>
      </c>
      <c r="G14" s="1">
        <f t="shared" si="0"/>
        <v>0.10302158273381296</v>
      </c>
    </row>
    <row r="15" spans="1:14" x14ac:dyDescent="0.25">
      <c r="A15">
        <v>12</v>
      </c>
      <c r="B15">
        <v>14</v>
      </c>
      <c r="C15">
        <v>905</v>
      </c>
      <c r="D15">
        <v>84</v>
      </c>
      <c r="E15" s="1">
        <v>3.3149171270718203E-2</v>
      </c>
      <c r="F15" s="1">
        <v>0.8</v>
      </c>
      <c r="G15" s="1">
        <f t="shared" si="0"/>
        <v>9.2817679558011054E-2</v>
      </c>
    </row>
    <row r="16" spans="1:14" x14ac:dyDescent="0.25">
      <c r="A16">
        <v>12</v>
      </c>
      <c r="B16">
        <v>15</v>
      </c>
      <c r="C16">
        <v>1620</v>
      </c>
      <c r="D16">
        <v>62</v>
      </c>
      <c r="E16" s="1">
        <v>3.2716049382716099E-2</v>
      </c>
      <c r="F16" s="1">
        <v>0.84099999999999997</v>
      </c>
      <c r="G16" s="1">
        <f t="shared" si="0"/>
        <v>3.8271604938271607E-2</v>
      </c>
    </row>
    <row r="17" spans="1:7" x14ac:dyDescent="0.25">
      <c r="A17">
        <v>16</v>
      </c>
      <c r="B17">
        <v>1</v>
      </c>
      <c r="C17">
        <v>1407</v>
      </c>
      <c r="D17">
        <v>61</v>
      </c>
      <c r="E17" s="1">
        <v>9.5238095238095205E-2</v>
      </c>
      <c r="F17" s="1">
        <v>0.79300000000000004</v>
      </c>
      <c r="G17" s="1">
        <f t="shared" si="0"/>
        <v>4.3354655294953803E-2</v>
      </c>
    </row>
    <row r="18" spans="1:7" x14ac:dyDescent="0.25">
      <c r="A18">
        <v>16</v>
      </c>
      <c r="B18">
        <v>2</v>
      </c>
      <c r="C18">
        <v>1426</v>
      </c>
      <c r="D18">
        <v>124</v>
      </c>
      <c r="E18" s="1">
        <v>2.80504908835905E-2</v>
      </c>
      <c r="F18" s="1">
        <v>0.89200000000000002</v>
      </c>
      <c r="G18" s="1">
        <f t="shared" si="0"/>
        <v>8.6956521739130432E-2</v>
      </c>
    </row>
    <row r="19" spans="1:7" x14ac:dyDescent="0.25">
      <c r="A19">
        <v>16</v>
      </c>
      <c r="B19">
        <v>3</v>
      </c>
      <c r="C19">
        <v>4584</v>
      </c>
      <c r="D19">
        <v>394</v>
      </c>
      <c r="E19" s="1">
        <v>4.1012216404886601E-2</v>
      </c>
      <c r="F19" s="1">
        <v>0.77700000000000002</v>
      </c>
      <c r="G19" s="1">
        <f t="shared" si="0"/>
        <v>8.595113438045375E-2</v>
      </c>
    </row>
    <row r="20" spans="1:7" x14ac:dyDescent="0.25">
      <c r="A20">
        <v>16</v>
      </c>
      <c r="B20">
        <v>4</v>
      </c>
      <c r="C20">
        <v>4339</v>
      </c>
      <c r="D20">
        <v>146</v>
      </c>
      <c r="E20" s="1">
        <v>3.4339709610509299E-2</v>
      </c>
      <c r="F20" s="1">
        <v>0.876</v>
      </c>
      <c r="G20" s="1">
        <f t="shared" si="0"/>
        <v>3.364830606130445E-2</v>
      </c>
    </row>
    <row r="21" spans="1:7" x14ac:dyDescent="0.25">
      <c r="A21">
        <v>16</v>
      </c>
      <c r="B21">
        <v>5</v>
      </c>
      <c r="C21">
        <v>1786</v>
      </c>
      <c r="D21">
        <v>65</v>
      </c>
      <c r="E21" s="1">
        <v>5.6550951847704402E-2</v>
      </c>
      <c r="F21" s="1">
        <v>0.81900000000000006</v>
      </c>
      <c r="G21" s="1">
        <f t="shared" si="0"/>
        <v>3.6394176931690926E-2</v>
      </c>
    </row>
    <row r="22" spans="1:7" x14ac:dyDescent="0.25">
      <c r="A22">
        <v>16</v>
      </c>
      <c r="B22">
        <v>6</v>
      </c>
      <c r="C22">
        <v>797</v>
      </c>
      <c r="D22">
        <v>21</v>
      </c>
      <c r="E22" s="1">
        <v>4.3914680050188198E-2</v>
      </c>
      <c r="F22" s="1">
        <v>0.85</v>
      </c>
      <c r="G22" s="1">
        <f t="shared" si="0"/>
        <v>2.6348808030112924E-2</v>
      </c>
    </row>
    <row r="23" spans="1:7" x14ac:dyDescent="0.25">
      <c r="A23">
        <v>16</v>
      </c>
      <c r="B23">
        <v>7</v>
      </c>
      <c r="C23">
        <v>3340</v>
      </c>
      <c r="D23">
        <v>34</v>
      </c>
      <c r="E23" s="1">
        <v>5.68862275449102E-3</v>
      </c>
      <c r="F23" s="1">
        <v>0.85199999999999998</v>
      </c>
      <c r="G23" s="1">
        <f t="shared" si="0"/>
        <v>1.0179640718562874E-2</v>
      </c>
    </row>
    <row r="24" spans="1:7" x14ac:dyDescent="0.25">
      <c r="A24">
        <v>16</v>
      </c>
      <c r="B24">
        <v>8</v>
      </c>
      <c r="C24">
        <v>2772</v>
      </c>
      <c r="D24">
        <v>225</v>
      </c>
      <c r="E24" s="1">
        <v>1.76767676767677E-2</v>
      </c>
      <c r="F24" s="1">
        <v>0.82900000000000007</v>
      </c>
      <c r="G24" s="1">
        <f t="shared" si="0"/>
        <v>8.1168831168831168E-2</v>
      </c>
    </row>
    <row r="25" spans="1:7" x14ac:dyDescent="0.25">
      <c r="A25">
        <v>16</v>
      </c>
      <c r="B25">
        <v>9</v>
      </c>
      <c r="C25">
        <v>6641</v>
      </c>
      <c r="D25">
        <v>65</v>
      </c>
      <c r="E25" s="1">
        <v>9.6973347387441594E-2</v>
      </c>
      <c r="F25" s="1">
        <v>0.89</v>
      </c>
      <c r="G25" s="1">
        <f t="shared" si="0"/>
        <v>9.7876825779250106E-3</v>
      </c>
    </row>
    <row r="26" spans="1:7" x14ac:dyDescent="0.25">
      <c r="A26">
        <v>16</v>
      </c>
      <c r="B26">
        <v>10</v>
      </c>
      <c r="C26">
        <v>6377</v>
      </c>
      <c r="D26">
        <v>286</v>
      </c>
      <c r="E26" s="1">
        <v>1.5367727771679499E-2</v>
      </c>
      <c r="F26" s="1">
        <v>0.84299999999999997</v>
      </c>
      <c r="G26" s="1">
        <f t="shared" si="0"/>
        <v>4.4848674925513567E-2</v>
      </c>
    </row>
    <row r="27" spans="1:7" x14ac:dyDescent="0.25">
      <c r="A27">
        <v>16</v>
      </c>
      <c r="B27">
        <v>11</v>
      </c>
      <c r="C27">
        <v>3089</v>
      </c>
      <c r="D27">
        <v>30</v>
      </c>
      <c r="E27" s="1">
        <v>7.76950469407575E-3</v>
      </c>
      <c r="F27" s="1">
        <v>0.81200000000000006</v>
      </c>
      <c r="G27" s="1">
        <f t="shared" si="0"/>
        <v>9.7118808675946914E-3</v>
      </c>
    </row>
    <row r="28" spans="1:7" x14ac:dyDescent="0.25">
      <c r="A28">
        <v>16</v>
      </c>
      <c r="B28">
        <v>12</v>
      </c>
      <c r="C28">
        <v>6635</v>
      </c>
      <c r="D28">
        <v>740</v>
      </c>
      <c r="E28" s="1">
        <v>1.8236623963828202E-2</v>
      </c>
      <c r="F28" s="1">
        <v>0.85699999999999998</v>
      </c>
      <c r="G28" s="1">
        <f t="shared" si="0"/>
        <v>0.11152976639035418</v>
      </c>
    </row>
    <row r="29" spans="1:7" x14ac:dyDescent="0.25">
      <c r="A29">
        <v>16</v>
      </c>
      <c r="B29">
        <v>13</v>
      </c>
      <c r="C29">
        <v>3602</v>
      </c>
      <c r="D29">
        <v>206</v>
      </c>
      <c r="E29" s="1">
        <v>5.5802332037756801E-2</v>
      </c>
      <c r="F29" s="1">
        <v>0.85699999999999998</v>
      </c>
      <c r="G29" s="1">
        <f t="shared" si="0"/>
        <v>5.719044975013881E-2</v>
      </c>
    </row>
    <row r="30" spans="1:7" x14ac:dyDescent="0.25">
      <c r="A30">
        <v>16</v>
      </c>
      <c r="B30">
        <v>14</v>
      </c>
      <c r="C30">
        <v>1133</v>
      </c>
      <c r="D30">
        <v>26</v>
      </c>
      <c r="E30" s="1">
        <v>3.5304501323918801E-3</v>
      </c>
      <c r="F30" s="1">
        <v>0.871</v>
      </c>
      <c r="G30" s="1">
        <f t="shared" si="0"/>
        <v>2.2947925860547221E-2</v>
      </c>
    </row>
    <row r="31" spans="1:7" x14ac:dyDescent="0.25">
      <c r="A31">
        <v>16</v>
      </c>
      <c r="B31">
        <v>15</v>
      </c>
      <c r="C31">
        <v>1319</v>
      </c>
      <c r="D31">
        <v>11</v>
      </c>
      <c r="E31" s="1">
        <v>9.8559514783927195E-3</v>
      </c>
      <c r="F31" s="1">
        <v>0.86299999999999999</v>
      </c>
      <c r="G31" s="1">
        <f t="shared" si="0"/>
        <v>8.339651250947688E-3</v>
      </c>
    </row>
    <row r="32" spans="1:7" x14ac:dyDescent="0.25">
      <c r="A32">
        <v>30</v>
      </c>
      <c r="B32">
        <v>1</v>
      </c>
      <c r="C32">
        <v>1566</v>
      </c>
      <c r="D32">
        <v>139</v>
      </c>
      <c r="E32" s="1">
        <v>3.5759897828863303E-2</v>
      </c>
      <c r="F32" s="1">
        <v>0.84</v>
      </c>
      <c r="G32" s="1">
        <f t="shared" si="0"/>
        <v>8.8761174968071524E-2</v>
      </c>
    </row>
    <row r="33" spans="1:7" x14ac:dyDescent="0.25">
      <c r="A33">
        <v>30</v>
      </c>
      <c r="B33">
        <v>2</v>
      </c>
      <c r="C33">
        <v>1780</v>
      </c>
      <c r="D33">
        <v>99</v>
      </c>
      <c r="E33" s="1">
        <v>1.57303370786517E-2</v>
      </c>
      <c r="F33" s="1">
        <v>0.86499999999999999</v>
      </c>
      <c r="G33" s="1">
        <f t="shared" si="0"/>
        <v>5.561797752808989E-2</v>
      </c>
    </row>
    <row r="34" spans="1:7" x14ac:dyDescent="0.25">
      <c r="A34">
        <v>30</v>
      </c>
      <c r="B34">
        <v>3</v>
      </c>
      <c r="C34">
        <v>3962</v>
      </c>
      <c r="D34">
        <v>254</v>
      </c>
      <c r="E34" s="1">
        <v>4.2655224634023201E-2</v>
      </c>
      <c r="F34" s="1">
        <v>0.81900000000000006</v>
      </c>
      <c r="G34" s="1">
        <f t="shared" ref="G34:G65" si="1">D34/C34</f>
        <v>6.4109035840484607E-2</v>
      </c>
    </row>
    <row r="35" spans="1:7" x14ac:dyDescent="0.25">
      <c r="A35">
        <v>30</v>
      </c>
      <c r="B35">
        <v>4</v>
      </c>
      <c r="C35">
        <v>4302</v>
      </c>
      <c r="D35">
        <v>311</v>
      </c>
      <c r="E35" s="1">
        <v>1.3017201301720099E-2</v>
      </c>
      <c r="F35" s="1">
        <v>0.93200000000000005</v>
      </c>
      <c r="G35" s="1">
        <f t="shared" si="1"/>
        <v>7.2291957229195722E-2</v>
      </c>
    </row>
    <row r="36" spans="1:7" x14ac:dyDescent="0.25">
      <c r="A36">
        <v>30</v>
      </c>
      <c r="B36">
        <v>5</v>
      </c>
      <c r="C36">
        <v>1932</v>
      </c>
      <c r="D36">
        <v>122</v>
      </c>
      <c r="E36" s="1">
        <v>1.7598343685300201E-2</v>
      </c>
      <c r="F36" s="1">
        <v>0.85899999999999999</v>
      </c>
      <c r="G36" s="1">
        <f t="shared" si="1"/>
        <v>6.3146997929606624E-2</v>
      </c>
    </row>
    <row r="37" spans="1:7" x14ac:dyDescent="0.25">
      <c r="A37">
        <v>30</v>
      </c>
      <c r="B37">
        <v>6</v>
      </c>
      <c r="C37">
        <v>1026</v>
      </c>
      <c r="D37">
        <v>102</v>
      </c>
      <c r="E37" s="1">
        <v>7.5048732943469795E-2</v>
      </c>
      <c r="F37" s="1">
        <v>0.89500000000000002</v>
      </c>
      <c r="G37" s="1">
        <f t="shared" si="1"/>
        <v>9.9415204678362568E-2</v>
      </c>
    </row>
    <row r="38" spans="1:7" x14ac:dyDescent="0.25">
      <c r="A38">
        <v>30</v>
      </c>
      <c r="B38">
        <v>7</v>
      </c>
      <c r="C38">
        <v>3478</v>
      </c>
      <c r="D38">
        <v>215</v>
      </c>
      <c r="E38" s="1">
        <v>7.4755606670500298E-3</v>
      </c>
      <c r="F38" s="1">
        <v>0.93700000000000006</v>
      </c>
      <c r="G38" s="1">
        <f t="shared" si="1"/>
        <v>6.181713628522139E-2</v>
      </c>
    </row>
    <row r="39" spans="1:7" x14ac:dyDescent="0.25">
      <c r="A39">
        <v>30</v>
      </c>
      <c r="B39">
        <v>8</v>
      </c>
      <c r="C39">
        <v>2949</v>
      </c>
      <c r="D39">
        <v>46</v>
      </c>
      <c r="E39" s="1">
        <v>3.5605289928789398E-2</v>
      </c>
      <c r="F39" s="1">
        <v>0.86499999999999999</v>
      </c>
      <c r="G39" s="1">
        <f t="shared" si="1"/>
        <v>1.5598507968802983E-2</v>
      </c>
    </row>
    <row r="40" spans="1:7" x14ac:dyDescent="0.25">
      <c r="A40">
        <v>30</v>
      </c>
      <c r="B40">
        <v>9</v>
      </c>
      <c r="C40">
        <v>6456</v>
      </c>
      <c r="D40">
        <v>1765</v>
      </c>
      <c r="E40" s="1">
        <v>3.4851301115241602E-2</v>
      </c>
      <c r="F40" s="1">
        <v>0.92700000000000005</v>
      </c>
      <c r="G40" s="1">
        <f t="shared" si="1"/>
        <v>0.27338909541511774</v>
      </c>
    </row>
    <row r="41" spans="1:7" x14ac:dyDescent="0.25">
      <c r="A41">
        <v>30</v>
      </c>
      <c r="B41">
        <v>10</v>
      </c>
      <c r="C41">
        <v>6367</v>
      </c>
      <c r="D41">
        <v>418</v>
      </c>
      <c r="E41" s="1">
        <v>1.2564787183917099E-2</v>
      </c>
      <c r="F41" s="1">
        <v>0.90100000000000002</v>
      </c>
      <c r="G41" s="1">
        <f t="shared" si="1"/>
        <v>6.565101303596671E-2</v>
      </c>
    </row>
    <row r="42" spans="1:7" x14ac:dyDescent="0.25">
      <c r="A42">
        <v>30</v>
      </c>
      <c r="B42">
        <v>11</v>
      </c>
      <c r="C42">
        <v>3082</v>
      </c>
      <c r="D42">
        <v>358</v>
      </c>
      <c r="E42" s="1">
        <v>1.8170019467877999E-2</v>
      </c>
      <c r="F42" s="1">
        <v>0.875</v>
      </c>
      <c r="G42" s="1">
        <f t="shared" si="1"/>
        <v>0.11615833874107723</v>
      </c>
    </row>
    <row r="43" spans="1:7" x14ac:dyDescent="0.25">
      <c r="A43">
        <v>30</v>
      </c>
      <c r="B43">
        <v>12</v>
      </c>
      <c r="C43">
        <v>5358</v>
      </c>
      <c r="D43">
        <v>619</v>
      </c>
      <c r="E43" s="1">
        <v>1.7917133258678601E-2</v>
      </c>
      <c r="F43" s="1">
        <v>0.86299999999999999</v>
      </c>
      <c r="G43" s="1">
        <f t="shared" si="1"/>
        <v>0.11552818215752146</v>
      </c>
    </row>
    <row r="44" spans="1:7" x14ac:dyDescent="0.25">
      <c r="A44">
        <v>30</v>
      </c>
      <c r="B44">
        <v>13</v>
      </c>
      <c r="C44">
        <v>3057</v>
      </c>
      <c r="D44">
        <v>28</v>
      </c>
      <c r="E44" s="1">
        <v>4.44880601897285E-2</v>
      </c>
      <c r="F44" s="1">
        <v>0.86699999999999999</v>
      </c>
      <c r="G44" s="1">
        <f t="shared" si="1"/>
        <v>9.1593065096499844E-3</v>
      </c>
    </row>
    <row r="45" spans="1:7" x14ac:dyDescent="0.25">
      <c r="A45">
        <v>30</v>
      </c>
      <c r="B45">
        <v>14</v>
      </c>
      <c r="C45">
        <v>1140</v>
      </c>
      <c r="D45">
        <v>139</v>
      </c>
      <c r="E45" s="1">
        <v>3.2456140350877197E-2</v>
      </c>
      <c r="F45" s="1">
        <v>0.79900000000000004</v>
      </c>
      <c r="G45" s="1">
        <f t="shared" si="1"/>
        <v>0.12192982456140351</v>
      </c>
    </row>
    <row r="46" spans="1:7" x14ac:dyDescent="0.25">
      <c r="A46">
        <v>30</v>
      </c>
      <c r="B46">
        <v>15</v>
      </c>
      <c r="C46">
        <v>1563</v>
      </c>
      <c r="D46">
        <v>78</v>
      </c>
      <c r="E46" s="1">
        <v>1.98336532309661E-2</v>
      </c>
      <c r="F46" s="1">
        <v>0.92100000000000004</v>
      </c>
      <c r="G46" s="1">
        <f t="shared" si="1"/>
        <v>4.9904030710172742E-2</v>
      </c>
    </row>
    <row r="47" spans="1:7" x14ac:dyDescent="0.25">
      <c r="A47">
        <v>31</v>
      </c>
      <c r="B47">
        <v>1</v>
      </c>
      <c r="C47">
        <v>1448</v>
      </c>
      <c r="D47">
        <v>44</v>
      </c>
      <c r="E47" s="1">
        <v>8.7016574585635401E-2</v>
      </c>
      <c r="F47" s="1">
        <v>0.76400000000000001</v>
      </c>
      <c r="G47" s="1">
        <f t="shared" si="1"/>
        <v>3.0386740331491711E-2</v>
      </c>
    </row>
    <row r="48" spans="1:7" x14ac:dyDescent="0.25">
      <c r="A48">
        <v>31</v>
      </c>
      <c r="B48">
        <v>2</v>
      </c>
      <c r="C48">
        <v>1240</v>
      </c>
      <c r="D48">
        <v>25</v>
      </c>
      <c r="E48" s="1">
        <v>1.2903225806451601E-2</v>
      </c>
      <c r="F48" s="1">
        <v>0.83799999999999997</v>
      </c>
      <c r="G48" s="1">
        <f t="shared" si="1"/>
        <v>2.0161290322580645E-2</v>
      </c>
    </row>
    <row r="49" spans="1:7" x14ac:dyDescent="0.25">
      <c r="A49">
        <v>31</v>
      </c>
      <c r="B49">
        <v>3</v>
      </c>
      <c r="C49">
        <v>3896</v>
      </c>
      <c r="D49">
        <v>164</v>
      </c>
      <c r="E49" s="1">
        <v>2.6950718685831598E-2</v>
      </c>
      <c r="F49" s="1">
        <v>0.874</v>
      </c>
      <c r="G49" s="1">
        <f t="shared" si="1"/>
        <v>4.2094455852156057E-2</v>
      </c>
    </row>
    <row r="50" spans="1:7" x14ac:dyDescent="0.25">
      <c r="A50">
        <v>31</v>
      </c>
      <c r="B50">
        <v>4</v>
      </c>
      <c r="C50">
        <v>3778</v>
      </c>
      <c r="D50">
        <v>59</v>
      </c>
      <c r="E50" s="1">
        <v>5.5584965590259397E-3</v>
      </c>
      <c r="F50" s="1">
        <v>0.92200000000000004</v>
      </c>
      <c r="G50" s="1">
        <f t="shared" si="1"/>
        <v>1.5616728427739545E-2</v>
      </c>
    </row>
    <row r="51" spans="1:7" x14ac:dyDescent="0.25">
      <c r="A51">
        <v>31</v>
      </c>
      <c r="B51">
        <v>5</v>
      </c>
      <c r="C51">
        <v>1955</v>
      </c>
      <c r="D51">
        <v>179</v>
      </c>
      <c r="E51" s="1">
        <v>2.7109974424552399E-2</v>
      </c>
      <c r="F51" s="1">
        <v>0.85799999999999998</v>
      </c>
      <c r="G51" s="1">
        <f t="shared" si="1"/>
        <v>9.1560102301790278E-2</v>
      </c>
    </row>
    <row r="52" spans="1:7" x14ac:dyDescent="0.25">
      <c r="A52">
        <v>31</v>
      </c>
      <c r="B52">
        <v>6</v>
      </c>
      <c r="C52">
        <v>792</v>
      </c>
      <c r="D52">
        <v>32</v>
      </c>
      <c r="E52" s="1">
        <v>4.6717171717171699E-2</v>
      </c>
      <c r="F52" s="1">
        <v>0.88800000000000001</v>
      </c>
      <c r="G52" s="1">
        <f t="shared" si="1"/>
        <v>4.0404040404040407E-2</v>
      </c>
    </row>
    <row r="53" spans="1:7" x14ac:dyDescent="0.25">
      <c r="A53">
        <v>31</v>
      </c>
      <c r="B53">
        <v>7</v>
      </c>
      <c r="C53">
        <v>2797</v>
      </c>
      <c r="D53">
        <v>98</v>
      </c>
      <c r="E53" s="1">
        <v>8.9381480157311403E-3</v>
      </c>
      <c r="F53" s="1">
        <v>0.92800000000000005</v>
      </c>
      <c r="G53" s="1">
        <f t="shared" si="1"/>
        <v>3.5037540221666073E-2</v>
      </c>
    </row>
    <row r="54" spans="1:7" x14ac:dyDescent="0.25">
      <c r="A54">
        <v>31</v>
      </c>
      <c r="B54">
        <v>8</v>
      </c>
      <c r="C54">
        <v>2484</v>
      </c>
      <c r="D54">
        <v>233</v>
      </c>
      <c r="E54" s="1">
        <v>1.2882447665056401E-2</v>
      </c>
      <c r="F54" s="1">
        <v>0.86899999999999999</v>
      </c>
      <c r="G54" s="1">
        <f t="shared" si="1"/>
        <v>9.3800322061191627E-2</v>
      </c>
    </row>
    <row r="55" spans="1:7" x14ac:dyDescent="0.25">
      <c r="A55">
        <v>31</v>
      </c>
      <c r="B55">
        <v>9</v>
      </c>
      <c r="C55">
        <v>6378</v>
      </c>
      <c r="D55">
        <v>192</v>
      </c>
      <c r="E55" s="1">
        <v>9.0937597993101305E-2</v>
      </c>
      <c r="F55" s="1">
        <v>0.93400000000000005</v>
      </c>
      <c r="G55" s="1">
        <f t="shared" si="1"/>
        <v>3.0103480714957668E-2</v>
      </c>
    </row>
    <row r="56" spans="1:7" x14ac:dyDescent="0.25">
      <c r="A56">
        <v>31</v>
      </c>
      <c r="B56">
        <v>10</v>
      </c>
      <c r="C56">
        <v>5835</v>
      </c>
      <c r="D56">
        <v>8</v>
      </c>
      <c r="E56" s="1">
        <v>1.0796915167095101E-2</v>
      </c>
      <c r="F56" s="1">
        <v>0.86799999999999999</v>
      </c>
      <c r="G56" s="1">
        <f t="shared" si="1"/>
        <v>1.3710368466152527E-3</v>
      </c>
    </row>
    <row r="57" spans="1:7" x14ac:dyDescent="0.25">
      <c r="A57">
        <v>31</v>
      </c>
      <c r="B57">
        <v>11</v>
      </c>
      <c r="C57">
        <v>3072</v>
      </c>
      <c r="D57">
        <v>2</v>
      </c>
      <c r="E57" s="1">
        <v>2.34375E-2</v>
      </c>
      <c r="F57" s="1">
        <v>0.81700000000000006</v>
      </c>
      <c r="G57" s="1">
        <f t="shared" si="1"/>
        <v>6.5104166666666663E-4</v>
      </c>
    </row>
    <row r="58" spans="1:7" x14ac:dyDescent="0.25">
      <c r="A58">
        <v>31</v>
      </c>
      <c r="B58">
        <v>12</v>
      </c>
      <c r="C58">
        <v>5675</v>
      </c>
      <c r="D58">
        <v>284</v>
      </c>
      <c r="E58" s="1">
        <v>2.62555066079295E-2</v>
      </c>
      <c r="F58" s="1">
        <v>0.86099999999999999</v>
      </c>
      <c r="G58" s="1">
        <f t="shared" si="1"/>
        <v>5.0044052863436127E-2</v>
      </c>
    </row>
    <row r="59" spans="1:7" x14ac:dyDescent="0.25">
      <c r="A59">
        <v>31</v>
      </c>
      <c r="B59">
        <v>13</v>
      </c>
      <c r="C59">
        <v>2789</v>
      </c>
      <c r="D59">
        <v>101</v>
      </c>
      <c r="E59" s="1">
        <v>4.2309071351739003E-2</v>
      </c>
      <c r="F59" s="1">
        <v>0.89</v>
      </c>
      <c r="G59" s="1">
        <f t="shared" si="1"/>
        <v>3.6213696665471494E-2</v>
      </c>
    </row>
    <row r="60" spans="1:7" x14ac:dyDescent="0.25">
      <c r="A60">
        <v>31</v>
      </c>
      <c r="B60">
        <v>14</v>
      </c>
      <c r="C60">
        <v>864</v>
      </c>
      <c r="D60">
        <v>60</v>
      </c>
      <c r="E60" s="1">
        <v>3.125E-2</v>
      </c>
      <c r="F60" s="1">
        <v>0.89400000000000002</v>
      </c>
      <c r="G60" s="1">
        <f t="shared" si="1"/>
        <v>6.9444444444444448E-2</v>
      </c>
    </row>
    <row r="61" spans="1:7" x14ac:dyDescent="0.25">
      <c r="A61">
        <v>31</v>
      </c>
      <c r="B61">
        <v>15</v>
      </c>
      <c r="C61">
        <v>1856</v>
      </c>
      <c r="D61">
        <v>107</v>
      </c>
      <c r="E61" s="1">
        <v>3.1788793103448301E-2</v>
      </c>
      <c r="F61" s="1">
        <v>0.90600000000000003</v>
      </c>
      <c r="G61" s="1">
        <f t="shared" si="1"/>
        <v>5.7650862068965518E-2</v>
      </c>
    </row>
    <row r="62" spans="1:7" x14ac:dyDescent="0.25">
      <c r="A62">
        <v>36</v>
      </c>
      <c r="B62">
        <v>1</v>
      </c>
      <c r="C62">
        <v>1352</v>
      </c>
      <c r="D62">
        <v>274</v>
      </c>
      <c r="E62" s="1">
        <v>2.5887573964497E-2</v>
      </c>
      <c r="F62" s="1">
        <v>0.872</v>
      </c>
      <c r="G62" s="1">
        <f t="shared" si="1"/>
        <v>0.20266272189349113</v>
      </c>
    </row>
    <row r="63" spans="1:7" x14ac:dyDescent="0.25">
      <c r="A63">
        <v>36</v>
      </c>
      <c r="B63">
        <v>2</v>
      </c>
      <c r="C63">
        <v>1494</v>
      </c>
      <c r="D63">
        <v>52</v>
      </c>
      <c r="E63" s="1">
        <v>6.0240963855421699E-3</v>
      </c>
      <c r="F63" s="1">
        <v>0.85399999999999998</v>
      </c>
      <c r="G63" s="1">
        <f t="shared" si="1"/>
        <v>3.4805890227576977E-2</v>
      </c>
    </row>
    <row r="64" spans="1:7" x14ac:dyDescent="0.25">
      <c r="A64">
        <v>36</v>
      </c>
      <c r="B64">
        <v>3</v>
      </c>
      <c r="C64">
        <v>4030</v>
      </c>
      <c r="D64">
        <v>90</v>
      </c>
      <c r="E64" s="1">
        <v>4.7146401985111702E-3</v>
      </c>
      <c r="F64" s="1">
        <v>0.88200000000000001</v>
      </c>
      <c r="G64" s="1">
        <f t="shared" si="1"/>
        <v>2.2332506203473945E-2</v>
      </c>
    </row>
    <row r="65" spans="1:7" x14ac:dyDescent="0.25">
      <c r="A65">
        <v>36</v>
      </c>
      <c r="B65">
        <v>4</v>
      </c>
      <c r="C65">
        <v>4095</v>
      </c>
      <c r="D65">
        <v>388</v>
      </c>
      <c r="E65" s="1">
        <v>2.4664224664224701E-2</v>
      </c>
      <c r="F65" s="1">
        <v>0.874</v>
      </c>
      <c r="G65" s="1">
        <f t="shared" si="1"/>
        <v>9.4749694749694746E-2</v>
      </c>
    </row>
    <row r="66" spans="1:7" x14ac:dyDescent="0.25">
      <c r="A66">
        <v>36</v>
      </c>
      <c r="B66">
        <v>5</v>
      </c>
      <c r="C66">
        <v>1914</v>
      </c>
      <c r="D66">
        <v>138</v>
      </c>
      <c r="E66" s="1">
        <v>2.5078369905956101E-2</v>
      </c>
      <c r="F66" s="1">
        <v>0.85399999999999998</v>
      </c>
      <c r="G66" s="1">
        <f t="shared" ref="G66:G97" si="2">D66/C66</f>
        <v>7.2100313479623826E-2</v>
      </c>
    </row>
    <row r="67" spans="1:7" x14ac:dyDescent="0.25">
      <c r="A67">
        <v>36</v>
      </c>
      <c r="B67">
        <v>6</v>
      </c>
      <c r="C67">
        <v>875</v>
      </c>
      <c r="D67">
        <v>55</v>
      </c>
      <c r="E67" s="1">
        <v>6.7428571428571393E-2</v>
      </c>
      <c r="F67" s="1">
        <v>0.75700000000000001</v>
      </c>
      <c r="G67" s="1">
        <f t="shared" si="2"/>
        <v>6.2857142857142861E-2</v>
      </c>
    </row>
    <row r="68" spans="1:7" x14ac:dyDescent="0.25">
      <c r="A68">
        <v>36</v>
      </c>
      <c r="B68">
        <v>7</v>
      </c>
      <c r="C68">
        <v>3301</v>
      </c>
      <c r="D68">
        <v>256</v>
      </c>
      <c r="E68" s="1">
        <v>8.1793395940624094E-3</v>
      </c>
      <c r="F68" s="1">
        <v>0.89200000000000002</v>
      </c>
      <c r="G68" s="1">
        <f t="shared" si="2"/>
        <v>7.7552256891850954E-2</v>
      </c>
    </row>
    <row r="69" spans="1:7" x14ac:dyDescent="0.25">
      <c r="A69">
        <v>36</v>
      </c>
      <c r="B69">
        <v>8</v>
      </c>
      <c r="C69">
        <v>2655</v>
      </c>
      <c r="D69">
        <v>101</v>
      </c>
      <c r="E69" s="1">
        <v>2.63653483992467E-3</v>
      </c>
      <c r="F69" s="1">
        <v>0.82600000000000007</v>
      </c>
      <c r="G69" s="1">
        <f t="shared" si="2"/>
        <v>3.8041431261770245E-2</v>
      </c>
    </row>
    <row r="70" spans="1:7" x14ac:dyDescent="0.25">
      <c r="A70">
        <v>36</v>
      </c>
      <c r="B70">
        <v>9</v>
      </c>
      <c r="C70">
        <v>6484</v>
      </c>
      <c r="D70">
        <v>1035</v>
      </c>
      <c r="E70" s="1">
        <v>9.8704503392967297E-2</v>
      </c>
      <c r="F70" s="1">
        <v>0.878</v>
      </c>
      <c r="G70" s="1">
        <f t="shared" si="2"/>
        <v>0.15962368908081431</v>
      </c>
    </row>
    <row r="71" spans="1:7" x14ac:dyDescent="0.25">
      <c r="A71">
        <v>36</v>
      </c>
      <c r="B71">
        <v>10</v>
      </c>
      <c r="C71">
        <v>6057</v>
      </c>
      <c r="D71">
        <v>288</v>
      </c>
      <c r="E71" s="1">
        <v>2.9717682020802402E-3</v>
      </c>
      <c r="F71" s="1">
        <v>0.94500000000000006</v>
      </c>
      <c r="G71" s="1">
        <f t="shared" si="2"/>
        <v>4.7548291233283801E-2</v>
      </c>
    </row>
    <row r="72" spans="1:7" x14ac:dyDescent="0.25">
      <c r="A72">
        <v>36</v>
      </c>
      <c r="B72">
        <v>11</v>
      </c>
      <c r="C72">
        <v>3006</v>
      </c>
      <c r="D72">
        <v>310</v>
      </c>
      <c r="E72" s="1">
        <v>2.09580838323353E-2</v>
      </c>
      <c r="F72" s="1">
        <v>0.79900000000000004</v>
      </c>
      <c r="G72" s="1">
        <f t="shared" si="2"/>
        <v>0.10312707917498337</v>
      </c>
    </row>
    <row r="73" spans="1:7" x14ac:dyDescent="0.25">
      <c r="A73">
        <v>36</v>
      </c>
      <c r="B73">
        <v>12</v>
      </c>
      <c r="C73">
        <v>5780</v>
      </c>
      <c r="D73">
        <v>497</v>
      </c>
      <c r="E73" s="1">
        <v>3.3044982698961903E-2</v>
      </c>
      <c r="F73" s="1">
        <v>0.88100000000000001</v>
      </c>
      <c r="G73" s="1">
        <f t="shared" si="2"/>
        <v>8.5986159169550172E-2</v>
      </c>
    </row>
    <row r="74" spans="1:7" x14ac:dyDescent="0.25">
      <c r="A74">
        <v>36</v>
      </c>
      <c r="B74">
        <v>13</v>
      </c>
      <c r="C74">
        <v>3225</v>
      </c>
      <c r="D74">
        <v>161</v>
      </c>
      <c r="E74" s="1">
        <v>7.5968992248062001E-2</v>
      </c>
      <c r="F74" s="1">
        <v>0.85899999999999999</v>
      </c>
      <c r="G74" s="1">
        <f t="shared" si="2"/>
        <v>4.9922480620155037E-2</v>
      </c>
    </row>
    <row r="75" spans="1:7" x14ac:dyDescent="0.25">
      <c r="A75">
        <v>36</v>
      </c>
      <c r="B75">
        <v>14</v>
      </c>
      <c r="C75">
        <v>1045</v>
      </c>
      <c r="D75">
        <v>147</v>
      </c>
      <c r="E75" s="1">
        <v>8.6124401913875593E-3</v>
      </c>
      <c r="F75" s="1">
        <v>0.90700000000000003</v>
      </c>
      <c r="G75" s="1">
        <f t="shared" si="2"/>
        <v>0.14066985645933014</v>
      </c>
    </row>
    <row r="76" spans="1:7" x14ac:dyDescent="0.25">
      <c r="A76">
        <v>36</v>
      </c>
      <c r="B76">
        <v>15</v>
      </c>
      <c r="C76">
        <v>2161</v>
      </c>
      <c r="D76">
        <v>150</v>
      </c>
      <c r="E76" s="1">
        <v>1.1568718186025E-2</v>
      </c>
      <c r="F76" s="1">
        <v>0.91600000000000004</v>
      </c>
      <c r="G76" s="1">
        <f t="shared" si="2"/>
        <v>6.9412309116149928E-2</v>
      </c>
    </row>
    <row r="77" spans="1:7" x14ac:dyDescent="0.25">
      <c r="A77">
        <v>67</v>
      </c>
      <c r="B77">
        <v>1</v>
      </c>
      <c r="C77">
        <v>1319</v>
      </c>
      <c r="D77">
        <v>162</v>
      </c>
      <c r="E77" s="1">
        <v>7.4298711144806698E-2</v>
      </c>
      <c r="F77" s="1">
        <v>0.73</v>
      </c>
      <c r="G77" s="1">
        <f t="shared" si="2"/>
        <v>0.12282031842304776</v>
      </c>
    </row>
    <row r="78" spans="1:7" x14ac:dyDescent="0.25">
      <c r="A78">
        <v>67</v>
      </c>
      <c r="B78">
        <v>2</v>
      </c>
      <c r="C78">
        <v>1452</v>
      </c>
      <c r="D78">
        <v>13</v>
      </c>
      <c r="E78" s="1">
        <v>7.5757575757575801E-2</v>
      </c>
      <c r="F78" s="1">
        <v>0.8</v>
      </c>
      <c r="G78" s="1">
        <f t="shared" si="2"/>
        <v>8.9531680440771352E-3</v>
      </c>
    </row>
    <row r="79" spans="1:7" x14ac:dyDescent="0.25">
      <c r="A79">
        <v>67</v>
      </c>
      <c r="B79">
        <v>3</v>
      </c>
      <c r="C79">
        <v>4402</v>
      </c>
      <c r="D79">
        <v>215</v>
      </c>
      <c r="E79" s="1">
        <v>3.90731485688324E-2</v>
      </c>
      <c r="F79" s="1">
        <v>0.90500000000000003</v>
      </c>
      <c r="G79" s="1">
        <f t="shared" si="2"/>
        <v>4.8841435711040437E-2</v>
      </c>
    </row>
    <row r="80" spans="1:7" x14ac:dyDescent="0.25">
      <c r="A80">
        <v>67</v>
      </c>
      <c r="B80">
        <v>4</v>
      </c>
      <c r="C80">
        <v>4219</v>
      </c>
      <c r="D80">
        <v>163</v>
      </c>
      <c r="E80" s="1">
        <v>2.8205735956387801E-2</v>
      </c>
      <c r="F80" s="1">
        <v>0.879</v>
      </c>
      <c r="G80" s="1">
        <f t="shared" si="2"/>
        <v>3.8634747570514341E-2</v>
      </c>
    </row>
    <row r="81" spans="1:7" x14ac:dyDescent="0.25">
      <c r="A81">
        <v>67</v>
      </c>
      <c r="B81">
        <v>5</v>
      </c>
      <c r="C81">
        <v>1765</v>
      </c>
      <c r="D81">
        <v>103</v>
      </c>
      <c r="E81" s="1">
        <v>6.2889518413597703E-2</v>
      </c>
      <c r="F81" s="1">
        <v>0.82500000000000007</v>
      </c>
      <c r="G81" s="1">
        <f t="shared" si="2"/>
        <v>5.8356940509915016E-2</v>
      </c>
    </row>
    <row r="82" spans="1:7" x14ac:dyDescent="0.25">
      <c r="A82">
        <v>67</v>
      </c>
      <c r="B82">
        <v>6</v>
      </c>
      <c r="C82">
        <v>872</v>
      </c>
      <c r="D82">
        <v>29</v>
      </c>
      <c r="E82" s="1">
        <v>3.0963302752293601E-2</v>
      </c>
      <c r="F82" s="1">
        <v>0.79100000000000004</v>
      </c>
      <c r="G82" s="1">
        <f t="shared" si="2"/>
        <v>3.3256880733944956E-2</v>
      </c>
    </row>
    <row r="83" spans="1:7" x14ac:dyDescent="0.25">
      <c r="A83">
        <v>67</v>
      </c>
      <c r="B83">
        <v>7</v>
      </c>
      <c r="C83">
        <v>3162</v>
      </c>
      <c r="D83">
        <v>90</v>
      </c>
      <c r="E83" s="1">
        <v>5.0600885515496496E-3</v>
      </c>
      <c r="F83" s="1">
        <v>0.90100000000000002</v>
      </c>
      <c r="G83" s="1">
        <f t="shared" si="2"/>
        <v>2.8462998102466792E-2</v>
      </c>
    </row>
    <row r="84" spans="1:7" x14ac:dyDescent="0.25">
      <c r="A84">
        <v>67</v>
      </c>
      <c r="B84">
        <v>8</v>
      </c>
      <c r="C84">
        <v>2903</v>
      </c>
      <c r="D84">
        <v>97</v>
      </c>
      <c r="E84" s="1">
        <v>3.4447123665174002E-2</v>
      </c>
      <c r="F84" s="1">
        <v>0.86799999999999999</v>
      </c>
      <c r="G84" s="1">
        <f t="shared" si="2"/>
        <v>3.3413709955218737E-2</v>
      </c>
    </row>
    <row r="85" spans="1:7" x14ac:dyDescent="0.25">
      <c r="A85">
        <v>67</v>
      </c>
      <c r="B85">
        <v>9</v>
      </c>
      <c r="C85">
        <v>6892</v>
      </c>
      <c r="D85">
        <v>1110</v>
      </c>
      <c r="E85" s="1">
        <v>0.16410330818340099</v>
      </c>
      <c r="F85" s="1">
        <v>0.85499999999999998</v>
      </c>
      <c r="G85" s="1">
        <f t="shared" si="2"/>
        <v>0.16105629715612305</v>
      </c>
    </row>
    <row r="86" spans="1:7" x14ac:dyDescent="0.25">
      <c r="A86">
        <v>67</v>
      </c>
      <c r="B86">
        <v>10</v>
      </c>
      <c r="C86">
        <v>6118</v>
      </c>
      <c r="D86">
        <v>203</v>
      </c>
      <c r="E86" s="1">
        <v>1.6999019287348802E-2</v>
      </c>
      <c r="F86" s="1">
        <v>0.93800000000000006</v>
      </c>
      <c r="G86" s="1">
        <f t="shared" si="2"/>
        <v>3.3180778032036611E-2</v>
      </c>
    </row>
    <row r="87" spans="1:7" x14ac:dyDescent="0.25">
      <c r="A87">
        <v>67</v>
      </c>
      <c r="B87">
        <v>11</v>
      </c>
      <c r="C87">
        <v>2882</v>
      </c>
      <c r="D87">
        <v>71</v>
      </c>
      <c r="E87" s="1">
        <v>1.07564191533657E-2</v>
      </c>
      <c r="F87" s="1">
        <v>0.875</v>
      </c>
      <c r="G87" s="1">
        <f t="shared" si="2"/>
        <v>2.4635669673837613E-2</v>
      </c>
    </row>
    <row r="88" spans="1:7" x14ac:dyDescent="0.25">
      <c r="A88">
        <v>67</v>
      </c>
      <c r="B88">
        <v>12</v>
      </c>
      <c r="C88">
        <v>5135</v>
      </c>
      <c r="D88">
        <v>302</v>
      </c>
      <c r="E88" s="1">
        <v>2.4148003894839301E-2</v>
      </c>
      <c r="F88" s="1">
        <v>0.872</v>
      </c>
      <c r="G88" s="1">
        <f t="shared" si="2"/>
        <v>5.881207400194742E-2</v>
      </c>
    </row>
    <row r="89" spans="1:7" x14ac:dyDescent="0.25">
      <c r="A89">
        <v>67</v>
      </c>
      <c r="B89">
        <v>13</v>
      </c>
      <c r="C89">
        <v>3074</v>
      </c>
      <c r="D89">
        <v>242</v>
      </c>
      <c r="E89" s="1">
        <v>5.3675992192582997E-2</v>
      </c>
      <c r="F89" s="1">
        <v>0.91600000000000004</v>
      </c>
      <c r="G89" s="1">
        <f t="shared" si="2"/>
        <v>7.8724788549121669E-2</v>
      </c>
    </row>
    <row r="90" spans="1:7" x14ac:dyDescent="0.25">
      <c r="A90">
        <v>67</v>
      </c>
      <c r="B90">
        <v>14</v>
      </c>
      <c r="C90">
        <v>1238</v>
      </c>
      <c r="D90">
        <v>15</v>
      </c>
      <c r="E90" s="1">
        <v>4.92730210016155E-2</v>
      </c>
      <c r="F90" s="1">
        <v>0.82600000000000007</v>
      </c>
      <c r="G90" s="1">
        <f t="shared" si="2"/>
        <v>1.2116316639741519E-2</v>
      </c>
    </row>
    <row r="91" spans="1:7" x14ac:dyDescent="0.25">
      <c r="A91">
        <v>67</v>
      </c>
      <c r="B91">
        <v>15</v>
      </c>
      <c r="C91">
        <v>1407</v>
      </c>
      <c r="D91">
        <v>123</v>
      </c>
      <c r="E91" s="1">
        <v>2.3454157782516E-2</v>
      </c>
      <c r="F91" s="1">
        <v>0.85699999999999998</v>
      </c>
      <c r="G91" s="1">
        <f t="shared" si="2"/>
        <v>8.7420042643923238E-2</v>
      </c>
    </row>
    <row r="92" spans="1:7" x14ac:dyDescent="0.25">
      <c r="A92">
        <v>87</v>
      </c>
      <c r="B92">
        <v>1</v>
      </c>
      <c r="C92">
        <v>1434</v>
      </c>
      <c r="D92">
        <v>10</v>
      </c>
      <c r="E92" s="1">
        <v>7.9497907949790794E-2</v>
      </c>
      <c r="F92" s="1">
        <v>0.70399999999999996</v>
      </c>
      <c r="G92" s="1">
        <f t="shared" si="2"/>
        <v>6.9735006973500697E-3</v>
      </c>
    </row>
    <row r="93" spans="1:7" x14ac:dyDescent="0.25">
      <c r="A93">
        <v>87</v>
      </c>
      <c r="B93">
        <v>2</v>
      </c>
      <c r="C93">
        <v>1625</v>
      </c>
      <c r="D93">
        <v>78</v>
      </c>
      <c r="E93" s="1">
        <v>6.2769230769230799E-2</v>
      </c>
      <c r="F93" s="1">
        <v>0.84699999999999998</v>
      </c>
      <c r="G93" s="1">
        <f t="shared" si="2"/>
        <v>4.8000000000000001E-2</v>
      </c>
    </row>
    <row r="94" spans="1:7" x14ac:dyDescent="0.25">
      <c r="A94">
        <v>87</v>
      </c>
      <c r="B94">
        <v>3</v>
      </c>
      <c r="C94">
        <v>4028</v>
      </c>
      <c r="D94">
        <v>70</v>
      </c>
      <c r="E94" s="1">
        <v>5.4617676266137003E-3</v>
      </c>
      <c r="F94" s="1">
        <v>0.879</v>
      </c>
      <c r="G94" s="1">
        <f t="shared" si="2"/>
        <v>1.7378351539225421E-2</v>
      </c>
    </row>
    <row r="95" spans="1:7" x14ac:dyDescent="0.25">
      <c r="A95">
        <v>87</v>
      </c>
      <c r="B95">
        <v>4</v>
      </c>
      <c r="C95">
        <v>4233</v>
      </c>
      <c r="D95">
        <v>154</v>
      </c>
      <c r="E95" s="1">
        <v>6.37845499645641E-3</v>
      </c>
      <c r="F95" s="1">
        <v>0.91800000000000004</v>
      </c>
      <c r="G95" s="1">
        <f t="shared" si="2"/>
        <v>3.6380817387195841E-2</v>
      </c>
    </row>
    <row r="96" spans="1:7" x14ac:dyDescent="0.25">
      <c r="A96">
        <v>87</v>
      </c>
      <c r="B96">
        <v>5</v>
      </c>
      <c r="C96">
        <v>1830</v>
      </c>
      <c r="D96">
        <v>47</v>
      </c>
      <c r="E96" s="1">
        <v>2.4043715846994499E-2</v>
      </c>
      <c r="F96" s="1">
        <v>0.82000000000000006</v>
      </c>
      <c r="G96" s="1">
        <f t="shared" si="2"/>
        <v>2.5683060109289616E-2</v>
      </c>
    </row>
    <row r="97" spans="1:7" x14ac:dyDescent="0.25">
      <c r="A97">
        <v>87</v>
      </c>
      <c r="B97">
        <v>6</v>
      </c>
      <c r="C97">
        <v>821</v>
      </c>
      <c r="D97">
        <v>44</v>
      </c>
      <c r="E97" s="1">
        <v>0.108404384896468</v>
      </c>
      <c r="F97" s="1">
        <v>0.84799999999999998</v>
      </c>
      <c r="G97" s="1">
        <f t="shared" si="2"/>
        <v>5.3593179049939099E-2</v>
      </c>
    </row>
    <row r="98" spans="1:7" x14ac:dyDescent="0.25">
      <c r="A98">
        <v>87</v>
      </c>
      <c r="B98">
        <v>7</v>
      </c>
      <c r="C98">
        <v>3165</v>
      </c>
      <c r="D98">
        <v>107</v>
      </c>
      <c r="E98" s="1">
        <v>2.1800947867298599E-2</v>
      </c>
      <c r="F98" s="1">
        <v>0.878</v>
      </c>
      <c r="G98" s="1">
        <f t="shared" ref="G98:G129" si="3">D98/C98</f>
        <v>3.380726698262243E-2</v>
      </c>
    </row>
    <row r="99" spans="1:7" x14ac:dyDescent="0.25">
      <c r="A99">
        <v>87</v>
      </c>
      <c r="B99">
        <v>8</v>
      </c>
      <c r="C99">
        <v>2771</v>
      </c>
      <c r="D99">
        <v>153</v>
      </c>
      <c r="E99" s="1">
        <v>1.76831468783833E-2</v>
      </c>
      <c r="F99" s="1">
        <v>0.91</v>
      </c>
      <c r="G99" s="1">
        <f t="shared" si="3"/>
        <v>5.5214723926380369E-2</v>
      </c>
    </row>
    <row r="100" spans="1:7" x14ac:dyDescent="0.25">
      <c r="A100">
        <v>87</v>
      </c>
      <c r="B100">
        <v>9</v>
      </c>
      <c r="C100">
        <v>7042</v>
      </c>
      <c r="D100">
        <v>1320</v>
      </c>
      <c r="E100" s="1">
        <v>9.4717409826753807E-2</v>
      </c>
      <c r="F100" s="1">
        <v>0.91700000000000004</v>
      </c>
      <c r="G100" s="1">
        <f t="shared" si="3"/>
        <v>0.18744674808293099</v>
      </c>
    </row>
    <row r="101" spans="1:7" x14ac:dyDescent="0.25">
      <c r="A101">
        <v>87</v>
      </c>
      <c r="B101">
        <v>10</v>
      </c>
      <c r="C101">
        <v>5611</v>
      </c>
      <c r="D101">
        <v>36</v>
      </c>
      <c r="E101" s="1">
        <v>1.14061664587418E-2</v>
      </c>
      <c r="F101" s="1">
        <v>0.92400000000000004</v>
      </c>
      <c r="G101" s="1">
        <f t="shared" si="3"/>
        <v>6.4159686330422386E-3</v>
      </c>
    </row>
    <row r="102" spans="1:7" x14ac:dyDescent="0.25">
      <c r="A102">
        <v>87</v>
      </c>
      <c r="B102">
        <v>11</v>
      </c>
      <c r="C102">
        <v>3141</v>
      </c>
      <c r="D102">
        <v>101</v>
      </c>
      <c r="E102" s="1">
        <v>8.5959885386819503E-3</v>
      </c>
      <c r="F102" s="1">
        <v>0.89900000000000002</v>
      </c>
      <c r="G102" s="1">
        <f t="shared" si="3"/>
        <v>3.2155364533588027E-2</v>
      </c>
    </row>
    <row r="103" spans="1:7" x14ac:dyDescent="0.25">
      <c r="A103">
        <v>87</v>
      </c>
      <c r="B103">
        <v>12</v>
      </c>
      <c r="C103">
        <v>6136</v>
      </c>
      <c r="D103">
        <v>909</v>
      </c>
      <c r="E103" s="1">
        <v>3.0312907431551499E-2</v>
      </c>
      <c r="F103" s="1">
        <v>0.91200000000000003</v>
      </c>
      <c r="G103" s="1">
        <f t="shared" si="3"/>
        <v>0.14814211212516298</v>
      </c>
    </row>
    <row r="104" spans="1:7" x14ac:dyDescent="0.25">
      <c r="A104">
        <v>87</v>
      </c>
      <c r="B104">
        <v>13</v>
      </c>
      <c r="C104">
        <v>3285</v>
      </c>
      <c r="D104">
        <v>373</v>
      </c>
      <c r="E104" s="1">
        <v>6.1491628614916298E-2</v>
      </c>
      <c r="F104" s="1">
        <v>0.89500000000000002</v>
      </c>
      <c r="G104" s="1">
        <f t="shared" si="3"/>
        <v>0.11354642313546423</v>
      </c>
    </row>
    <row r="105" spans="1:7" x14ac:dyDescent="0.25">
      <c r="A105">
        <v>87</v>
      </c>
      <c r="B105">
        <v>14</v>
      </c>
      <c r="C105">
        <v>1322</v>
      </c>
      <c r="D105">
        <v>67</v>
      </c>
      <c r="E105" s="1">
        <v>2.34493192133132E-2</v>
      </c>
      <c r="F105" s="1">
        <v>0.83000000000000007</v>
      </c>
      <c r="G105" s="1">
        <f t="shared" si="3"/>
        <v>5.0680786686838127E-2</v>
      </c>
    </row>
    <row r="106" spans="1:7" x14ac:dyDescent="0.25">
      <c r="A106">
        <v>87</v>
      </c>
      <c r="B106">
        <v>15</v>
      </c>
      <c r="C106">
        <v>2068</v>
      </c>
      <c r="D106">
        <v>38</v>
      </c>
      <c r="E106" s="1">
        <v>1.40232108317215E-2</v>
      </c>
      <c r="F106" s="1">
        <v>0.93300000000000005</v>
      </c>
      <c r="G106" s="1">
        <f t="shared" si="3"/>
        <v>1.8375241779497099E-2</v>
      </c>
    </row>
    <row r="107" spans="1:7" x14ac:dyDescent="0.25">
      <c r="A107">
        <v>88</v>
      </c>
      <c r="B107">
        <v>1</v>
      </c>
      <c r="C107">
        <v>1533</v>
      </c>
      <c r="D107">
        <v>272</v>
      </c>
      <c r="E107" s="1">
        <v>0.129810828440965</v>
      </c>
      <c r="F107" s="1">
        <v>0.66800000000000004</v>
      </c>
      <c r="G107" s="1">
        <f t="shared" si="3"/>
        <v>0.17742987606001304</v>
      </c>
    </row>
    <row r="108" spans="1:7" x14ac:dyDescent="0.25">
      <c r="A108">
        <v>88</v>
      </c>
      <c r="B108">
        <v>2</v>
      </c>
      <c r="C108">
        <v>1343</v>
      </c>
      <c r="D108">
        <v>68</v>
      </c>
      <c r="E108" s="1">
        <v>3.0528667163067801E-2</v>
      </c>
      <c r="F108" s="1">
        <v>0.82100000000000006</v>
      </c>
      <c r="G108" s="1">
        <f t="shared" si="3"/>
        <v>5.0632911392405063E-2</v>
      </c>
    </row>
    <row r="109" spans="1:7" x14ac:dyDescent="0.25">
      <c r="A109">
        <v>88</v>
      </c>
      <c r="B109">
        <v>3</v>
      </c>
      <c r="C109">
        <v>4088</v>
      </c>
      <c r="D109">
        <v>311</v>
      </c>
      <c r="E109" s="1">
        <v>1.5655577299412901E-2</v>
      </c>
      <c r="F109" s="1">
        <v>0.85399999999999998</v>
      </c>
      <c r="G109" s="1">
        <f t="shared" si="3"/>
        <v>7.6076320939334641E-2</v>
      </c>
    </row>
    <row r="110" spans="1:7" x14ac:dyDescent="0.25">
      <c r="A110">
        <v>88</v>
      </c>
      <c r="B110">
        <v>4</v>
      </c>
      <c r="C110">
        <v>4505</v>
      </c>
      <c r="D110">
        <v>185</v>
      </c>
      <c r="E110" s="1">
        <v>4.4395116537180902E-3</v>
      </c>
      <c r="F110" s="1">
        <v>0.85699999999999998</v>
      </c>
      <c r="G110" s="1">
        <f t="shared" si="3"/>
        <v>4.1065482796892344E-2</v>
      </c>
    </row>
    <row r="111" spans="1:7" x14ac:dyDescent="0.25">
      <c r="A111">
        <v>88</v>
      </c>
      <c r="B111">
        <v>5</v>
      </c>
      <c r="C111">
        <v>1594</v>
      </c>
      <c r="D111">
        <v>155</v>
      </c>
      <c r="E111" s="1">
        <v>3.8895859473023799E-2</v>
      </c>
      <c r="F111" s="1">
        <v>0.81600000000000006</v>
      </c>
      <c r="G111" s="1">
        <f t="shared" si="3"/>
        <v>9.7239648682559604E-2</v>
      </c>
    </row>
    <row r="112" spans="1:7" x14ac:dyDescent="0.25">
      <c r="A112">
        <v>88</v>
      </c>
      <c r="B112">
        <v>6</v>
      </c>
      <c r="C112">
        <v>846</v>
      </c>
      <c r="D112">
        <v>8</v>
      </c>
      <c r="E112" s="1">
        <v>1.6548463356973998E-2</v>
      </c>
      <c r="F112" s="1">
        <v>0.90700000000000003</v>
      </c>
      <c r="G112" s="1">
        <f t="shared" si="3"/>
        <v>9.4562647754137114E-3</v>
      </c>
    </row>
    <row r="113" spans="1:7" x14ac:dyDescent="0.25">
      <c r="A113">
        <v>88</v>
      </c>
      <c r="B113">
        <v>7</v>
      </c>
      <c r="C113">
        <v>2963</v>
      </c>
      <c r="D113">
        <v>208</v>
      </c>
      <c r="E113" s="1">
        <v>1.18123523455957E-2</v>
      </c>
      <c r="F113" s="1">
        <v>0.92100000000000004</v>
      </c>
      <c r="G113" s="1">
        <f t="shared" si="3"/>
        <v>7.0199122510968617E-2</v>
      </c>
    </row>
    <row r="114" spans="1:7" x14ac:dyDescent="0.25">
      <c r="A114">
        <v>88</v>
      </c>
      <c r="B114">
        <v>8</v>
      </c>
      <c r="C114">
        <v>2690</v>
      </c>
      <c r="D114">
        <v>69</v>
      </c>
      <c r="E114" s="1">
        <v>2.3420074349442401E-2</v>
      </c>
      <c r="F114" s="1">
        <v>0.86599999999999999</v>
      </c>
      <c r="G114" s="1">
        <f t="shared" si="3"/>
        <v>2.5650557620817842E-2</v>
      </c>
    </row>
    <row r="115" spans="1:7" x14ac:dyDescent="0.25">
      <c r="A115">
        <v>88</v>
      </c>
      <c r="B115">
        <v>9</v>
      </c>
      <c r="C115">
        <v>5474</v>
      </c>
      <c r="D115">
        <v>164</v>
      </c>
      <c r="E115" s="1">
        <v>9.8465473145780094E-2</v>
      </c>
      <c r="F115" s="1">
        <v>0.93500000000000005</v>
      </c>
      <c r="G115" s="1">
        <f t="shared" si="3"/>
        <v>2.9959810010960906E-2</v>
      </c>
    </row>
    <row r="116" spans="1:7" x14ac:dyDescent="0.25">
      <c r="A116">
        <v>88</v>
      </c>
      <c r="B116">
        <v>10</v>
      </c>
      <c r="C116">
        <v>6259</v>
      </c>
      <c r="D116">
        <v>291</v>
      </c>
      <c r="E116" s="1">
        <v>3.5149384885764501E-3</v>
      </c>
      <c r="F116" s="1">
        <v>0.95000000000000007</v>
      </c>
      <c r="G116" s="1">
        <f t="shared" si="3"/>
        <v>4.64930500079885E-2</v>
      </c>
    </row>
    <row r="117" spans="1:7" x14ac:dyDescent="0.25">
      <c r="A117">
        <v>88</v>
      </c>
      <c r="B117">
        <v>11</v>
      </c>
      <c r="C117">
        <v>2853</v>
      </c>
      <c r="D117">
        <v>268</v>
      </c>
      <c r="E117" s="1">
        <v>4.9071153172099502E-3</v>
      </c>
      <c r="F117" s="1">
        <v>0.91700000000000004</v>
      </c>
      <c r="G117" s="1">
        <f t="shared" si="3"/>
        <v>9.3936207500876265E-2</v>
      </c>
    </row>
    <row r="118" spans="1:7" x14ac:dyDescent="0.25">
      <c r="A118">
        <v>88</v>
      </c>
      <c r="B118">
        <v>12</v>
      </c>
      <c r="C118">
        <v>6004</v>
      </c>
      <c r="D118">
        <v>381</v>
      </c>
      <c r="E118" s="1">
        <v>1.63224516988674E-2</v>
      </c>
      <c r="F118" s="1">
        <v>0.90500000000000003</v>
      </c>
      <c r="G118" s="1">
        <f t="shared" si="3"/>
        <v>6.3457694870086609E-2</v>
      </c>
    </row>
    <row r="119" spans="1:7" x14ac:dyDescent="0.25">
      <c r="A119">
        <v>88</v>
      </c>
      <c r="B119">
        <v>13</v>
      </c>
      <c r="C119">
        <v>3254</v>
      </c>
      <c r="D119">
        <v>251</v>
      </c>
      <c r="E119" s="1">
        <v>2.0590043023970502E-2</v>
      </c>
      <c r="F119" s="1">
        <v>0.85399999999999998</v>
      </c>
      <c r="G119" s="1">
        <f t="shared" si="3"/>
        <v>7.713583282114321E-2</v>
      </c>
    </row>
    <row r="120" spans="1:7" x14ac:dyDescent="0.25">
      <c r="A120">
        <v>88</v>
      </c>
      <c r="B120">
        <v>14</v>
      </c>
      <c r="C120">
        <v>1079</v>
      </c>
      <c r="D120">
        <v>83</v>
      </c>
      <c r="E120" s="1">
        <v>1.6682113067655199E-2</v>
      </c>
      <c r="F120" s="1">
        <v>0.86899999999999999</v>
      </c>
      <c r="G120" s="1">
        <f t="shared" si="3"/>
        <v>7.6923076923076927E-2</v>
      </c>
    </row>
    <row r="121" spans="1:7" x14ac:dyDescent="0.25">
      <c r="A121">
        <v>88</v>
      </c>
      <c r="B121">
        <v>15</v>
      </c>
      <c r="C121">
        <v>1992</v>
      </c>
      <c r="D121">
        <v>47</v>
      </c>
      <c r="E121" s="1">
        <v>1.1044176706827301E-2</v>
      </c>
      <c r="F121" s="1">
        <v>0.84699999999999998</v>
      </c>
      <c r="G121" s="1">
        <f t="shared" si="3"/>
        <v>2.3594377510040159E-2</v>
      </c>
    </row>
    <row r="122" spans="1:7" x14ac:dyDescent="0.25">
      <c r="A122">
        <v>89</v>
      </c>
      <c r="B122">
        <v>1</v>
      </c>
      <c r="C122">
        <v>1393</v>
      </c>
      <c r="D122">
        <v>344</v>
      </c>
      <c r="E122" s="1">
        <v>9.3323761665470208E-3</v>
      </c>
      <c r="F122" s="1">
        <v>0.9</v>
      </c>
      <c r="G122" s="1">
        <f t="shared" si="3"/>
        <v>0.24694903086862885</v>
      </c>
    </row>
    <row r="123" spans="1:7" x14ac:dyDescent="0.25">
      <c r="A123">
        <v>89</v>
      </c>
      <c r="B123">
        <v>2</v>
      </c>
      <c r="C123">
        <v>1480</v>
      </c>
      <c r="D123">
        <v>212</v>
      </c>
      <c r="E123" s="1">
        <v>2.7027027027027001E-2</v>
      </c>
      <c r="F123" s="1">
        <v>0.9</v>
      </c>
      <c r="G123" s="1">
        <f t="shared" si="3"/>
        <v>0.14324324324324325</v>
      </c>
    </row>
    <row r="124" spans="1:7" x14ac:dyDescent="0.25">
      <c r="A124">
        <v>89</v>
      </c>
      <c r="B124">
        <v>3</v>
      </c>
      <c r="C124">
        <v>4043</v>
      </c>
      <c r="D124">
        <v>297</v>
      </c>
      <c r="E124" s="1">
        <v>4.1305960920108797E-2</v>
      </c>
      <c r="F124" s="1">
        <v>0.82900000000000007</v>
      </c>
      <c r="G124" s="1">
        <f t="shared" si="3"/>
        <v>7.3460301756121699E-2</v>
      </c>
    </row>
    <row r="125" spans="1:7" x14ac:dyDescent="0.25">
      <c r="A125">
        <v>89</v>
      </c>
      <c r="B125">
        <v>4</v>
      </c>
      <c r="C125">
        <v>4427</v>
      </c>
      <c r="D125">
        <v>791</v>
      </c>
      <c r="E125" s="1">
        <v>1.33273096905354E-2</v>
      </c>
      <c r="F125" s="1">
        <v>0.94600000000000006</v>
      </c>
      <c r="G125" s="1">
        <f t="shared" si="3"/>
        <v>0.17867630449514343</v>
      </c>
    </row>
    <row r="126" spans="1:7" x14ac:dyDescent="0.25">
      <c r="A126">
        <v>89</v>
      </c>
      <c r="B126">
        <v>5</v>
      </c>
      <c r="C126">
        <v>1878</v>
      </c>
      <c r="D126">
        <v>72</v>
      </c>
      <c r="E126" s="1">
        <v>2.6624068157614501E-3</v>
      </c>
      <c r="F126" s="1">
        <v>0.93400000000000005</v>
      </c>
      <c r="G126" s="1">
        <f t="shared" si="3"/>
        <v>3.8338658146964855E-2</v>
      </c>
    </row>
    <row r="127" spans="1:7" x14ac:dyDescent="0.25">
      <c r="A127">
        <v>89</v>
      </c>
      <c r="B127">
        <v>6</v>
      </c>
      <c r="C127">
        <v>936</v>
      </c>
      <c r="D127">
        <v>37</v>
      </c>
      <c r="E127" s="1">
        <v>4.7008547008547001E-2</v>
      </c>
      <c r="F127" s="1">
        <v>0.84599999999999997</v>
      </c>
      <c r="G127" s="1">
        <f t="shared" si="3"/>
        <v>3.9529914529914528E-2</v>
      </c>
    </row>
    <row r="128" spans="1:7" x14ac:dyDescent="0.25">
      <c r="A128">
        <v>89</v>
      </c>
      <c r="B128">
        <v>7</v>
      </c>
      <c r="C128">
        <v>3421</v>
      </c>
      <c r="D128">
        <v>116</v>
      </c>
      <c r="E128" s="1">
        <v>3.50774627301958E-3</v>
      </c>
      <c r="F128" s="1">
        <v>0.90800000000000003</v>
      </c>
      <c r="G128" s="1">
        <f t="shared" si="3"/>
        <v>3.3908213972522652E-2</v>
      </c>
    </row>
    <row r="129" spans="1:7" x14ac:dyDescent="0.25">
      <c r="A129">
        <v>89</v>
      </c>
      <c r="B129">
        <v>8</v>
      </c>
      <c r="C129">
        <v>2679</v>
      </c>
      <c r="D129">
        <v>150</v>
      </c>
      <c r="E129" s="1">
        <v>9.3318402388951095E-3</v>
      </c>
      <c r="F129" s="1">
        <v>0.874</v>
      </c>
      <c r="G129" s="1">
        <f t="shared" si="3"/>
        <v>5.5991041433370664E-2</v>
      </c>
    </row>
    <row r="130" spans="1:7" x14ac:dyDescent="0.25">
      <c r="A130">
        <v>89</v>
      </c>
      <c r="B130">
        <v>9</v>
      </c>
      <c r="C130">
        <v>6682</v>
      </c>
      <c r="D130">
        <v>670</v>
      </c>
      <c r="E130" s="1">
        <v>0.130499850344208</v>
      </c>
      <c r="F130" s="1">
        <v>0.85799999999999998</v>
      </c>
      <c r="G130" s="1">
        <f t="shared" ref="G130:G161" si="4">D130/C130</f>
        <v>0.10026938042502245</v>
      </c>
    </row>
    <row r="131" spans="1:7" x14ac:dyDescent="0.25">
      <c r="A131">
        <v>89</v>
      </c>
      <c r="B131">
        <v>10</v>
      </c>
      <c r="C131">
        <v>6397</v>
      </c>
      <c r="D131">
        <v>791</v>
      </c>
      <c r="E131" s="1">
        <v>3.5485383773643901E-2</v>
      </c>
      <c r="F131" s="1">
        <v>0.91300000000000003</v>
      </c>
      <c r="G131" s="1">
        <f t="shared" si="4"/>
        <v>0.12365171173987807</v>
      </c>
    </row>
    <row r="132" spans="1:7" x14ac:dyDescent="0.25">
      <c r="A132">
        <v>89</v>
      </c>
      <c r="B132">
        <v>11</v>
      </c>
      <c r="C132">
        <v>2956</v>
      </c>
      <c r="D132">
        <v>92</v>
      </c>
      <c r="E132" s="1">
        <v>9.4722598105548006E-3</v>
      </c>
      <c r="F132" s="1">
        <v>0.875</v>
      </c>
      <c r="G132" s="1">
        <f t="shared" si="4"/>
        <v>3.1123139377537211E-2</v>
      </c>
    </row>
    <row r="133" spans="1:7" x14ac:dyDescent="0.25">
      <c r="A133">
        <v>89</v>
      </c>
      <c r="B133">
        <v>12</v>
      </c>
      <c r="C133">
        <v>5887</v>
      </c>
      <c r="D133">
        <v>922</v>
      </c>
      <c r="E133" s="1">
        <v>4.8411754713776102E-2</v>
      </c>
      <c r="F133" s="1">
        <v>0.86699999999999999</v>
      </c>
      <c r="G133" s="1">
        <f t="shared" si="4"/>
        <v>0.15661627314421606</v>
      </c>
    </row>
    <row r="134" spans="1:7" x14ac:dyDescent="0.25">
      <c r="A134">
        <v>89</v>
      </c>
      <c r="B134">
        <v>13</v>
      </c>
      <c r="C134">
        <v>2801</v>
      </c>
      <c r="D134">
        <v>457</v>
      </c>
      <c r="E134" s="1">
        <v>6.2834701892181405E-2</v>
      </c>
      <c r="F134" s="1">
        <v>0.88900000000000001</v>
      </c>
      <c r="G134" s="1">
        <f t="shared" si="4"/>
        <v>0.16315601570867547</v>
      </c>
    </row>
    <row r="135" spans="1:7" x14ac:dyDescent="0.25">
      <c r="A135">
        <v>89</v>
      </c>
      <c r="B135">
        <v>14</v>
      </c>
      <c r="C135">
        <v>1048</v>
      </c>
      <c r="D135">
        <v>10</v>
      </c>
      <c r="E135" s="1">
        <v>6.6793893129771E-3</v>
      </c>
      <c r="F135" s="1">
        <v>0.93</v>
      </c>
      <c r="G135" s="1">
        <f t="shared" si="4"/>
        <v>9.5419847328244278E-3</v>
      </c>
    </row>
    <row r="136" spans="1:7" x14ac:dyDescent="0.25">
      <c r="A136">
        <v>89</v>
      </c>
      <c r="B136">
        <v>15</v>
      </c>
      <c r="C136">
        <v>1408</v>
      </c>
      <c r="D136">
        <v>97</v>
      </c>
      <c r="E136" s="1">
        <v>1.13636363636364E-2</v>
      </c>
      <c r="F136" s="1">
        <v>0.94500000000000006</v>
      </c>
      <c r="G136" s="1">
        <f t="shared" si="4"/>
        <v>6.8892045454545456E-2</v>
      </c>
    </row>
    <row r="137" spans="1:7" x14ac:dyDescent="0.25">
      <c r="A137">
        <v>110</v>
      </c>
      <c r="B137">
        <v>1</v>
      </c>
      <c r="C137">
        <v>1720</v>
      </c>
      <c r="D137">
        <v>123</v>
      </c>
      <c r="E137" s="1">
        <v>8.8372093023255799E-2</v>
      </c>
      <c r="F137" s="1">
        <v>0.88600000000000001</v>
      </c>
      <c r="G137" s="1">
        <f t="shared" si="4"/>
        <v>7.1511627906976738E-2</v>
      </c>
    </row>
    <row r="138" spans="1:7" x14ac:dyDescent="0.25">
      <c r="A138">
        <v>110</v>
      </c>
      <c r="B138">
        <v>2</v>
      </c>
      <c r="C138">
        <v>1665</v>
      </c>
      <c r="D138">
        <v>151</v>
      </c>
      <c r="E138" s="1">
        <v>5.2852852852852801E-2</v>
      </c>
      <c r="F138" s="1">
        <v>0.872</v>
      </c>
      <c r="G138" s="1">
        <f t="shared" si="4"/>
        <v>9.069069069069069E-2</v>
      </c>
    </row>
    <row r="139" spans="1:7" x14ac:dyDescent="0.25">
      <c r="A139">
        <v>110</v>
      </c>
      <c r="B139">
        <v>3</v>
      </c>
      <c r="C139">
        <v>3786</v>
      </c>
      <c r="D139">
        <v>246</v>
      </c>
      <c r="E139" s="1">
        <v>4.19968304278922E-2</v>
      </c>
      <c r="F139" s="1">
        <v>0.86299999999999999</v>
      </c>
      <c r="G139" s="1">
        <f t="shared" si="4"/>
        <v>6.4976228209191758E-2</v>
      </c>
    </row>
    <row r="140" spans="1:7" x14ac:dyDescent="0.25">
      <c r="A140">
        <v>110</v>
      </c>
      <c r="B140">
        <v>4</v>
      </c>
      <c r="C140">
        <v>4419</v>
      </c>
      <c r="D140">
        <v>305</v>
      </c>
      <c r="E140" s="1">
        <v>1.24462548087803E-2</v>
      </c>
      <c r="F140" s="1">
        <v>0.92100000000000004</v>
      </c>
      <c r="G140" s="1">
        <f t="shared" si="4"/>
        <v>6.9020140303236027E-2</v>
      </c>
    </row>
    <row r="141" spans="1:7" x14ac:dyDescent="0.25">
      <c r="A141">
        <v>110</v>
      </c>
      <c r="B141">
        <v>5</v>
      </c>
      <c r="C141">
        <v>1834</v>
      </c>
      <c r="D141">
        <v>170</v>
      </c>
      <c r="E141" s="1">
        <v>5.7251908396946598E-2</v>
      </c>
      <c r="F141" s="1">
        <v>0.77</v>
      </c>
      <c r="G141" s="1">
        <f t="shared" si="4"/>
        <v>9.2693565976008724E-2</v>
      </c>
    </row>
    <row r="142" spans="1:7" x14ac:dyDescent="0.25">
      <c r="A142">
        <v>110</v>
      </c>
      <c r="B142">
        <v>6</v>
      </c>
      <c r="C142">
        <v>778</v>
      </c>
      <c r="D142">
        <v>17</v>
      </c>
      <c r="E142" s="1">
        <v>4.6272493573264802E-2</v>
      </c>
      <c r="F142" s="1">
        <v>0.77200000000000002</v>
      </c>
      <c r="G142" s="1">
        <f t="shared" si="4"/>
        <v>2.1850899742930592E-2</v>
      </c>
    </row>
    <row r="143" spans="1:7" x14ac:dyDescent="0.25">
      <c r="A143">
        <v>110</v>
      </c>
      <c r="B143">
        <v>7</v>
      </c>
      <c r="C143">
        <v>3090</v>
      </c>
      <c r="D143">
        <v>222</v>
      </c>
      <c r="E143" s="1">
        <v>4.9514563106796097E-2</v>
      </c>
      <c r="F143" s="1">
        <v>0.874</v>
      </c>
      <c r="G143" s="1">
        <f t="shared" si="4"/>
        <v>7.184466019417475E-2</v>
      </c>
    </row>
    <row r="144" spans="1:7" x14ac:dyDescent="0.25">
      <c r="A144">
        <v>110</v>
      </c>
      <c r="B144">
        <v>8</v>
      </c>
      <c r="C144">
        <v>2879</v>
      </c>
      <c r="D144">
        <v>102</v>
      </c>
      <c r="E144" s="1">
        <v>2.1187912469607498E-2</v>
      </c>
      <c r="F144" s="1">
        <v>0.85699999999999998</v>
      </c>
      <c r="G144" s="1">
        <f t="shared" si="4"/>
        <v>3.5428968391802707E-2</v>
      </c>
    </row>
    <row r="145" spans="1:16" x14ac:dyDescent="0.25">
      <c r="A145">
        <v>110</v>
      </c>
      <c r="B145">
        <v>9</v>
      </c>
      <c r="C145">
        <v>5559</v>
      </c>
      <c r="D145">
        <v>174</v>
      </c>
      <c r="E145" s="1">
        <v>0.122863824428854</v>
      </c>
      <c r="F145" s="1">
        <v>0.93100000000000005</v>
      </c>
      <c r="G145" s="1">
        <f t="shared" si="4"/>
        <v>3.130059363194819E-2</v>
      </c>
    </row>
    <row r="146" spans="1:16" x14ac:dyDescent="0.25">
      <c r="A146">
        <v>110</v>
      </c>
      <c r="B146">
        <v>10</v>
      </c>
      <c r="C146">
        <v>7349</v>
      </c>
      <c r="D146">
        <v>223</v>
      </c>
      <c r="E146" s="1">
        <v>1.66008980813716E-2</v>
      </c>
      <c r="F146" s="1">
        <v>0.91500000000000004</v>
      </c>
      <c r="G146" s="1">
        <f t="shared" si="4"/>
        <v>3.034426452578582E-2</v>
      </c>
    </row>
    <row r="147" spans="1:16" x14ac:dyDescent="0.25">
      <c r="A147">
        <v>110</v>
      </c>
      <c r="B147">
        <v>11</v>
      </c>
      <c r="C147">
        <v>3191</v>
      </c>
      <c r="D147">
        <v>254</v>
      </c>
      <c r="E147" s="1">
        <v>1.6922594797868999E-2</v>
      </c>
      <c r="F147" s="1">
        <v>0.87</v>
      </c>
      <c r="G147" s="1">
        <f t="shared" si="4"/>
        <v>7.9598871827013473E-2</v>
      </c>
    </row>
    <row r="148" spans="1:16" x14ac:dyDescent="0.25">
      <c r="A148">
        <v>110</v>
      </c>
      <c r="B148">
        <v>12</v>
      </c>
      <c r="C148">
        <v>5529</v>
      </c>
      <c r="D148">
        <v>260</v>
      </c>
      <c r="E148" s="1">
        <v>2.8395731597033801E-2</v>
      </c>
      <c r="F148" s="1">
        <v>0.88200000000000001</v>
      </c>
      <c r="G148" s="1">
        <f t="shared" si="4"/>
        <v>4.7024778440947733E-2</v>
      </c>
    </row>
    <row r="149" spans="1:16" x14ac:dyDescent="0.25">
      <c r="A149">
        <v>110</v>
      </c>
      <c r="B149">
        <v>13</v>
      </c>
      <c r="C149">
        <v>2968</v>
      </c>
      <c r="D149">
        <v>185</v>
      </c>
      <c r="E149" s="1">
        <v>1.7183288409703502E-2</v>
      </c>
      <c r="F149" s="1">
        <v>0.90500000000000003</v>
      </c>
      <c r="G149" s="1">
        <f t="shared" si="4"/>
        <v>6.2331536388140159E-2</v>
      </c>
    </row>
    <row r="150" spans="1:16" x14ac:dyDescent="0.25">
      <c r="A150">
        <v>110</v>
      </c>
      <c r="B150">
        <v>14</v>
      </c>
      <c r="C150">
        <v>1159</v>
      </c>
      <c r="D150">
        <v>17</v>
      </c>
      <c r="E150" s="1">
        <v>1.8981880931837801E-2</v>
      </c>
      <c r="F150" s="1">
        <v>0.82400000000000007</v>
      </c>
      <c r="G150" s="1">
        <f t="shared" si="4"/>
        <v>1.4667817083692839E-2</v>
      </c>
    </row>
    <row r="151" spans="1:16" x14ac:dyDescent="0.25">
      <c r="A151">
        <v>110</v>
      </c>
      <c r="B151">
        <v>15</v>
      </c>
      <c r="C151">
        <v>1340</v>
      </c>
      <c r="D151">
        <v>71</v>
      </c>
      <c r="E151" s="1">
        <v>3.05970149253731E-2</v>
      </c>
      <c r="F151" s="1">
        <v>0.81800000000000006</v>
      </c>
      <c r="G151" s="1">
        <f t="shared" si="4"/>
        <v>5.2985074626865671E-2</v>
      </c>
    </row>
    <row r="152" spans="1:16" x14ac:dyDescent="0.25">
      <c r="A152">
        <v>124</v>
      </c>
      <c r="B152">
        <v>1</v>
      </c>
      <c r="C152">
        <v>1262</v>
      </c>
      <c r="D152">
        <v>36</v>
      </c>
      <c r="E152" s="1">
        <v>7.6069730586370801E-2</v>
      </c>
      <c r="F152" s="1">
        <v>0.76500000000000001</v>
      </c>
      <c r="G152" s="1">
        <f t="shared" si="4"/>
        <v>2.8526148969889066E-2</v>
      </c>
    </row>
    <row r="153" spans="1:16" x14ac:dyDescent="0.25">
      <c r="A153">
        <v>124</v>
      </c>
      <c r="B153">
        <v>2</v>
      </c>
      <c r="C153">
        <v>1215</v>
      </c>
      <c r="D153">
        <v>106</v>
      </c>
      <c r="E153" s="1">
        <v>5.9259259259259303E-2</v>
      </c>
      <c r="F153" s="1">
        <v>0.84899999999999998</v>
      </c>
      <c r="G153" s="1">
        <f t="shared" si="4"/>
        <v>8.7242798353909468E-2</v>
      </c>
    </row>
    <row r="154" spans="1:16" x14ac:dyDescent="0.25">
      <c r="A154">
        <v>124</v>
      </c>
      <c r="B154">
        <v>3</v>
      </c>
      <c r="C154">
        <v>3939</v>
      </c>
      <c r="D154">
        <v>115</v>
      </c>
      <c r="E154" s="1">
        <v>2.0055851739020102E-2</v>
      </c>
      <c r="F154" s="1">
        <v>0.81400000000000006</v>
      </c>
      <c r="G154" s="1">
        <f t="shared" si="4"/>
        <v>2.9195227215029197E-2</v>
      </c>
    </row>
    <row r="155" spans="1:16" x14ac:dyDescent="0.25">
      <c r="A155">
        <v>124</v>
      </c>
      <c r="B155">
        <v>4</v>
      </c>
      <c r="C155">
        <v>3696</v>
      </c>
      <c r="D155">
        <v>35</v>
      </c>
      <c r="E155" s="1">
        <v>3.7878787878787902E-3</v>
      </c>
      <c r="F155" s="1">
        <v>0.90700000000000003</v>
      </c>
      <c r="G155" s="1">
        <f t="shared" si="4"/>
        <v>9.46969696969697E-3</v>
      </c>
    </row>
    <row r="156" spans="1:16" x14ac:dyDescent="0.25">
      <c r="A156">
        <v>124</v>
      </c>
      <c r="B156">
        <v>5</v>
      </c>
      <c r="C156">
        <v>1503</v>
      </c>
      <c r="D156">
        <v>56</v>
      </c>
      <c r="E156" s="1">
        <v>7.3186959414504298E-3</v>
      </c>
      <c r="F156" s="1">
        <v>0.92100000000000004</v>
      </c>
      <c r="G156" s="1">
        <f t="shared" si="4"/>
        <v>3.7258815701929474E-2</v>
      </c>
    </row>
    <row r="157" spans="1:16" x14ac:dyDescent="0.25">
      <c r="A157">
        <v>124</v>
      </c>
      <c r="B157">
        <v>6</v>
      </c>
      <c r="C157">
        <v>574</v>
      </c>
      <c r="D157">
        <v>11</v>
      </c>
      <c r="E157" s="1">
        <v>1.91637630662021E-2</v>
      </c>
      <c r="F157" s="1">
        <v>0.80300000000000005</v>
      </c>
      <c r="G157" s="1">
        <f t="shared" si="4"/>
        <v>1.9163763066202089E-2</v>
      </c>
    </row>
    <row r="158" spans="1:16" x14ac:dyDescent="0.25">
      <c r="A158">
        <v>124</v>
      </c>
      <c r="B158">
        <v>7</v>
      </c>
      <c r="C158">
        <v>2771</v>
      </c>
      <c r="D158">
        <v>112</v>
      </c>
      <c r="E158" s="1">
        <v>5.0523276795380696E-3</v>
      </c>
      <c r="F158" s="1">
        <v>0.89400000000000002</v>
      </c>
      <c r="G158" s="1">
        <f t="shared" si="4"/>
        <v>4.0418621436304585E-2</v>
      </c>
      <c r="P158" s="12"/>
    </row>
    <row r="159" spans="1:16" ht="15" customHeight="1" x14ac:dyDescent="0.25">
      <c r="A159">
        <v>124</v>
      </c>
      <c r="B159">
        <v>8</v>
      </c>
      <c r="C159">
        <v>2634</v>
      </c>
      <c r="D159">
        <v>79</v>
      </c>
      <c r="E159" s="1">
        <v>2.3917995444191299E-2</v>
      </c>
      <c r="F159" s="1">
        <v>0.86199999999999999</v>
      </c>
      <c r="G159" s="1">
        <f t="shared" si="4"/>
        <v>2.9992406985573272E-2</v>
      </c>
      <c r="P159" s="11"/>
    </row>
    <row r="160" spans="1:16" x14ac:dyDescent="0.25">
      <c r="A160">
        <v>124</v>
      </c>
      <c r="B160">
        <v>9</v>
      </c>
      <c r="C160">
        <v>5785</v>
      </c>
      <c r="D160">
        <v>904</v>
      </c>
      <c r="E160" s="1">
        <v>0.15972342264477099</v>
      </c>
      <c r="F160" s="1">
        <v>0.94700000000000006</v>
      </c>
      <c r="G160" s="1">
        <f t="shared" si="4"/>
        <v>0.15626620570440794</v>
      </c>
    </row>
    <row r="161" spans="1:7" x14ac:dyDescent="0.25">
      <c r="A161">
        <v>124</v>
      </c>
      <c r="B161">
        <v>10</v>
      </c>
      <c r="C161">
        <v>5365</v>
      </c>
      <c r="D161">
        <v>35</v>
      </c>
      <c r="E161" s="1">
        <v>1.15563839701771E-2</v>
      </c>
      <c r="F161" s="1">
        <v>0.89700000000000002</v>
      </c>
      <c r="G161" s="1">
        <f t="shared" si="4"/>
        <v>6.5237651444547996E-3</v>
      </c>
    </row>
    <row r="162" spans="1:7" x14ac:dyDescent="0.25">
      <c r="A162">
        <v>124</v>
      </c>
      <c r="B162">
        <v>11</v>
      </c>
      <c r="C162">
        <v>2874</v>
      </c>
      <c r="D162">
        <v>60</v>
      </c>
      <c r="E162" s="1">
        <v>1.3221990257480901E-2</v>
      </c>
      <c r="F162" s="1">
        <v>0.87</v>
      </c>
      <c r="G162" s="1">
        <f t="shared" ref="G162:G181" si="5">D162/C162</f>
        <v>2.0876826722338204E-2</v>
      </c>
    </row>
    <row r="163" spans="1:7" x14ac:dyDescent="0.25">
      <c r="A163">
        <v>124</v>
      </c>
      <c r="B163">
        <v>12</v>
      </c>
      <c r="C163">
        <v>4402</v>
      </c>
      <c r="D163">
        <v>254</v>
      </c>
      <c r="E163" s="1">
        <v>8.4052703316674204E-3</v>
      </c>
      <c r="F163" s="1">
        <v>0.93600000000000005</v>
      </c>
      <c r="G163" s="1">
        <f t="shared" si="5"/>
        <v>5.770104497955475E-2</v>
      </c>
    </row>
    <row r="164" spans="1:7" x14ac:dyDescent="0.25">
      <c r="A164">
        <v>124</v>
      </c>
      <c r="B164">
        <v>13</v>
      </c>
      <c r="C164">
        <v>2887</v>
      </c>
      <c r="D164">
        <v>64</v>
      </c>
      <c r="E164" s="1">
        <v>5.8538275025978498E-2</v>
      </c>
      <c r="F164" s="1">
        <v>0.83399999999999996</v>
      </c>
      <c r="G164" s="1">
        <f t="shared" si="5"/>
        <v>2.2168340838240388E-2</v>
      </c>
    </row>
    <row r="165" spans="1:7" x14ac:dyDescent="0.25">
      <c r="A165">
        <v>124</v>
      </c>
      <c r="B165">
        <v>14</v>
      </c>
      <c r="C165">
        <v>930</v>
      </c>
      <c r="D165">
        <v>32</v>
      </c>
      <c r="E165" s="1">
        <v>1.6129032258064498E-2</v>
      </c>
      <c r="F165" s="1">
        <v>0.92200000000000004</v>
      </c>
      <c r="G165" s="1">
        <f t="shared" si="5"/>
        <v>3.4408602150537634E-2</v>
      </c>
    </row>
    <row r="166" spans="1:7" x14ac:dyDescent="0.25">
      <c r="A166">
        <v>124</v>
      </c>
      <c r="B166">
        <v>15</v>
      </c>
      <c r="C166">
        <v>1231</v>
      </c>
      <c r="D166">
        <v>99</v>
      </c>
      <c r="E166" s="1">
        <v>1.13728675873274E-2</v>
      </c>
      <c r="F166" s="1">
        <v>0.93200000000000005</v>
      </c>
      <c r="G166" s="1">
        <f t="shared" si="5"/>
        <v>8.0422420796100735E-2</v>
      </c>
    </row>
    <row r="167" spans="1:7" x14ac:dyDescent="0.25">
      <c r="A167">
        <v>129</v>
      </c>
      <c r="B167">
        <v>1</v>
      </c>
      <c r="C167">
        <v>1141</v>
      </c>
      <c r="D167">
        <v>80</v>
      </c>
      <c r="E167" s="1">
        <v>8.5889570552147201E-2</v>
      </c>
      <c r="F167" s="1">
        <v>0.77900000000000003</v>
      </c>
      <c r="G167" s="1">
        <f t="shared" si="5"/>
        <v>7.0113935144609993E-2</v>
      </c>
    </row>
    <row r="168" spans="1:7" x14ac:dyDescent="0.25">
      <c r="A168">
        <v>129</v>
      </c>
      <c r="B168">
        <v>2</v>
      </c>
      <c r="C168">
        <v>1198</v>
      </c>
      <c r="D168">
        <v>131</v>
      </c>
      <c r="E168" s="1">
        <v>0.106844741235392</v>
      </c>
      <c r="F168" s="1">
        <v>0.873</v>
      </c>
      <c r="G168" s="1">
        <f t="shared" si="5"/>
        <v>0.10934891485809682</v>
      </c>
    </row>
    <row r="169" spans="1:7" x14ac:dyDescent="0.25">
      <c r="A169">
        <v>129</v>
      </c>
      <c r="B169">
        <v>3</v>
      </c>
      <c r="C169">
        <v>2544</v>
      </c>
      <c r="D169">
        <v>152</v>
      </c>
      <c r="E169" s="1">
        <v>8.2547169811320806E-3</v>
      </c>
      <c r="F169" s="1">
        <v>0.93800000000000006</v>
      </c>
      <c r="G169" s="1">
        <f t="shared" si="5"/>
        <v>5.9748427672955975E-2</v>
      </c>
    </row>
    <row r="170" spans="1:7" x14ac:dyDescent="0.25">
      <c r="A170">
        <v>129</v>
      </c>
      <c r="B170">
        <v>4</v>
      </c>
      <c r="C170">
        <v>3099</v>
      </c>
      <c r="D170">
        <v>320</v>
      </c>
      <c r="E170" s="1">
        <v>3.5495321071313301E-3</v>
      </c>
      <c r="F170" s="1">
        <v>0.98299999999999998</v>
      </c>
      <c r="G170" s="1">
        <f t="shared" si="5"/>
        <v>0.10325911584382058</v>
      </c>
    </row>
    <row r="171" spans="1:7" x14ac:dyDescent="0.25">
      <c r="A171">
        <v>129</v>
      </c>
      <c r="B171">
        <v>5</v>
      </c>
      <c r="C171">
        <v>1428</v>
      </c>
      <c r="D171">
        <v>106</v>
      </c>
      <c r="E171" s="1">
        <v>9.1036414565826302E-3</v>
      </c>
      <c r="F171" s="1">
        <v>0.92400000000000004</v>
      </c>
      <c r="G171" s="1">
        <f t="shared" si="5"/>
        <v>7.42296918767507E-2</v>
      </c>
    </row>
    <row r="172" spans="1:7" x14ac:dyDescent="0.25">
      <c r="A172">
        <v>129</v>
      </c>
      <c r="B172">
        <v>6</v>
      </c>
      <c r="C172">
        <v>632</v>
      </c>
      <c r="D172">
        <v>17</v>
      </c>
      <c r="E172" s="1">
        <v>1.4240506329113899E-2</v>
      </c>
      <c r="F172" s="1">
        <v>0.90300000000000002</v>
      </c>
      <c r="G172" s="1">
        <f t="shared" si="5"/>
        <v>2.6898734177215191E-2</v>
      </c>
    </row>
    <row r="173" spans="1:7" x14ac:dyDescent="0.25">
      <c r="A173">
        <v>129</v>
      </c>
      <c r="B173">
        <v>7</v>
      </c>
      <c r="C173">
        <v>2241</v>
      </c>
      <c r="D173">
        <v>161</v>
      </c>
      <c r="E173" s="1">
        <v>1.20481927710843E-2</v>
      </c>
      <c r="F173" s="1">
        <v>0.878</v>
      </c>
      <c r="G173" s="1">
        <f t="shared" si="5"/>
        <v>7.1842927264614012E-2</v>
      </c>
    </row>
    <row r="174" spans="1:7" x14ac:dyDescent="0.25">
      <c r="A174">
        <v>129</v>
      </c>
      <c r="B174">
        <v>8</v>
      </c>
      <c r="C174">
        <v>1757</v>
      </c>
      <c r="D174">
        <v>229</v>
      </c>
      <c r="E174" s="1">
        <v>1.1952191235059801E-2</v>
      </c>
      <c r="F174" s="1">
        <v>0.91600000000000004</v>
      </c>
      <c r="G174" s="1">
        <f t="shared" si="5"/>
        <v>0.13033579965850883</v>
      </c>
    </row>
    <row r="175" spans="1:7" x14ac:dyDescent="0.25">
      <c r="A175">
        <v>129</v>
      </c>
      <c r="B175">
        <v>9</v>
      </c>
      <c r="C175">
        <v>6103</v>
      </c>
      <c r="D175">
        <v>1661</v>
      </c>
      <c r="E175" s="1">
        <v>0.19777158774373299</v>
      </c>
      <c r="F175" s="1">
        <v>0.93200000000000005</v>
      </c>
      <c r="G175" s="1">
        <f t="shared" si="5"/>
        <v>0.27216123218089466</v>
      </c>
    </row>
    <row r="176" spans="1:7" x14ac:dyDescent="0.25">
      <c r="A176">
        <v>129</v>
      </c>
      <c r="B176">
        <v>10</v>
      </c>
      <c r="C176">
        <v>4741</v>
      </c>
      <c r="D176">
        <v>127</v>
      </c>
      <c r="E176" s="1">
        <v>2.0881670533642701E-2</v>
      </c>
      <c r="F176" s="1">
        <v>0.86799999999999999</v>
      </c>
      <c r="G176" s="1">
        <f t="shared" si="5"/>
        <v>2.6787597553258807E-2</v>
      </c>
    </row>
    <row r="177" spans="1:7" x14ac:dyDescent="0.25">
      <c r="A177">
        <v>129</v>
      </c>
      <c r="B177">
        <v>11</v>
      </c>
      <c r="C177">
        <v>2398</v>
      </c>
      <c r="D177">
        <v>66</v>
      </c>
      <c r="E177" s="1">
        <v>1.7097581317764801E-2</v>
      </c>
      <c r="F177" s="1">
        <v>0.82400000000000007</v>
      </c>
      <c r="G177" s="1">
        <f t="shared" si="5"/>
        <v>2.7522935779816515E-2</v>
      </c>
    </row>
    <row r="178" spans="1:7" x14ac:dyDescent="0.25">
      <c r="A178">
        <v>129</v>
      </c>
      <c r="B178">
        <v>12</v>
      </c>
      <c r="C178">
        <v>4359</v>
      </c>
      <c r="D178">
        <v>568</v>
      </c>
      <c r="E178" s="1">
        <v>1.8352833218628101E-2</v>
      </c>
      <c r="F178" s="1">
        <v>0.89700000000000002</v>
      </c>
      <c r="G178" s="1">
        <f t="shared" si="5"/>
        <v>0.13030511585225971</v>
      </c>
    </row>
    <row r="179" spans="1:7" x14ac:dyDescent="0.25">
      <c r="A179">
        <v>129</v>
      </c>
      <c r="B179">
        <v>13</v>
      </c>
      <c r="C179">
        <v>2639</v>
      </c>
      <c r="D179">
        <v>388</v>
      </c>
      <c r="E179" s="1">
        <v>4.6608563849943198E-2</v>
      </c>
      <c r="F179" s="1">
        <v>0.92100000000000004</v>
      </c>
      <c r="G179" s="1">
        <f t="shared" si="5"/>
        <v>0.14702538840469875</v>
      </c>
    </row>
    <row r="180" spans="1:7" x14ac:dyDescent="0.25">
      <c r="A180">
        <v>129</v>
      </c>
      <c r="B180">
        <v>14</v>
      </c>
      <c r="C180">
        <v>905</v>
      </c>
      <c r="D180">
        <v>62</v>
      </c>
      <c r="E180" s="1">
        <v>1.32596685082873E-2</v>
      </c>
      <c r="F180" s="1">
        <v>0.87</v>
      </c>
      <c r="G180" s="1">
        <f t="shared" si="5"/>
        <v>6.8508287292817674E-2</v>
      </c>
    </row>
    <row r="181" spans="1:7" x14ac:dyDescent="0.25">
      <c r="A181">
        <v>129</v>
      </c>
      <c r="B181">
        <v>15</v>
      </c>
      <c r="C181">
        <v>1563</v>
      </c>
      <c r="D181">
        <v>44</v>
      </c>
      <c r="E181" s="1">
        <v>0.122840690978887</v>
      </c>
      <c r="F181" s="1">
        <v>0.96599999999999997</v>
      </c>
      <c r="G181" s="1">
        <f t="shared" si="5"/>
        <v>2.8150991682661549E-2</v>
      </c>
    </row>
  </sheetData>
  <autoFilter ref="A1:G181" xr:uid="{8752EF05-5FBC-4359-AC0D-C5F049F9EFEE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Финал</vt:lpstr>
      <vt:lpstr>Data</vt:lpstr>
      <vt:lpstr>Расчет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cs014 mag129</dc:creator>
  <cp:lastModifiedBy>cs014 mag129</cp:lastModifiedBy>
  <dcterms:created xsi:type="dcterms:W3CDTF">2015-06-05T18:17:20Z</dcterms:created>
  <dcterms:modified xsi:type="dcterms:W3CDTF">2024-01-22T13:42:41Z</dcterms:modified>
</cp:coreProperties>
</file>