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1A34A1B2-E30C-4F3F-82C3-C87FD817608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Sheet1!$A$1:$D$12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5" i="1"/>
  <c r="K4" i="1"/>
  <c r="K3" i="1"/>
  <c r="J6" i="1"/>
  <c r="J5" i="1"/>
  <c r="J4" i="1"/>
  <c r="J3" i="1"/>
  <c r="I6" i="1"/>
  <c r="I5" i="1"/>
  <c r="I4" i="1"/>
  <c r="I3" i="1"/>
  <c r="J7" i="1" l="1"/>
  <c r="K7" i="1"/>
  <c r="I7" i="1"/>
</calcChain>
</file>

<file path=xl/sharedStrings.xml><?xml version="1.0" encoding="utf-8"?>
<sst xmlns="http://schemas.openxmlformats.org/spreadsheetml/2006/main" count="47" uniqueCount="28">
  <si>
    <t>№</t>
  </si>
  <si>
    <t>Наименование контрагента</t>
  </si>
  <si>
    <t>Договор</t>
  </si>
  <si>
    <t>Вид</t>
  </si>
  <si>
    <t>Товары</t>
  </si>
  <si>
    <t>Работы</t>
  </si>
  <si>
    <t>Услуги</t>
  </si>
  <si>
    <t>В работе</t>
  </si>
  <si>
    <t>На согласовании</t>
  </si>
  <si>
    <t>ИП А</t>
  </si>
  <si>
    <t>ИП Б</t>
  </si>
  <si>
    <t>ИП В</t>
  </si>
  <si>
    <t>ИП Г</t>
  </si>
  <si>
    <t>ИП Д</t>
  </si>
  <si>
    <t>ИП Е</t>
  </si>
  <si>
    <t>ИП Ж</t>
  </si>
  <si>
    <t>ИП З</t>
  </si>
  <si>
    <t>ИП Т</t>
  </si>
  <si>
    <t>ИП К</t>
  </si>
  <si>
    <t>Другое</t>
  </si>
  <si>
    <t>Статус договора</t>
  </si>
  <si>
    <t>Заключено</t>
  </si>
  <si>
    <t>Ячейка К7 не считает количество подписанных договоров из таблицы (в общем подписано 5 договоров)</t>
  </si>
  <si>
    <t>122 от 01.02.2024</t>
  </si>
  <si>
    <t>123 от 01.02.2024</t>
  </si>
  <si>
    <t>124 от 02.02.2024</t>
  </si>
  <si>
    <t>125 от 02.02.2024</t>
  </si>
  <si>
    <t>126 от 03.02.2024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</si>
</sst>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K3" sqref="K3"/>
    </sheetView>
  </sheetViews>
  <sheetFormatPr defaultRowHeight="14.4" x14ac:dyDescent="0.3"/>
  <cols>
    <col min="3" max="3" width="25.88671875" customWidth="1"/>
    <col min="4" max="4" width="17.88671875" customWidth="1"/>
    <col min="9" max="9" width="14.6640625" customWidth="1"/>
    <col min="10" max="10" width="17.44140625" customWidth="1"/>
    <col min="11" max="11" width="17.21875" customWidth="1"/>
  </cols>
  <sheetData>
    <row r="1" spans="1:11" x14ac:dyDescent="0.3">
      <c r="A1" s="6" t="s">
        <v>0</v>
      </c>
      <c r="B1" s="6" t="s">
        <v>3</v>
      </c>
      <c r="C1" s="6" t="s">
        <v>1</v>
      </c>
      <c r="D1" s="6" t="s">
        <v>2</v>
      </c>
      <c r="I1" s="3" t="s">
        <v>20</v>
      </c>
      <c r="J1" s="3"/>
      <c r="K1" s="3"/>
    </row>
    <row r="2" spans="1:11" x14ac:dyDescent="0.3">
      <c r="A2" s="2">
        <v>1</v>
      </c>
      <c r="B2" s="2" t="s">
        <v>4</v>
      </c>
      <c r="C2" s="2" t="s">
        <v>9</v>
      </c>
      <c r="D2" s="2" t="s">
        <v>23</v>
      </c>
      <c r="F2" s="1"/>
      <c r="H2" s="7" t="s">
        <v>4</v>
      </c>
      <c r="I2" s="7" t="s">
        <v>7</v>
      </c>
      <c r="J2" s="7" t="s">
        <v>8</v>
      </c>
      <c r="K2" s="7" t="s">
        <v>21</v>
      </c>
    </row>
    <row r="3" spans="1:11" x14ac:dyDescent="0.3">
      <c r="A3" s="2">
        <v>2</v>
      </c>
      <c r="B3" s="2" t="s">
        <v>4</v>
      </c>
      <c r="C3" s="2" t="s">
        <v>10</v>
      </c>
      <c r="D3" s="2" t="s">
        <v>24</v>
      </c>
      <c r="F3" s="1"/>
      <c r="H3" s="4" t="s">
        <v>4</v>
      </c>
      <c r="I3" s="2">
        <f>COUNTIFS($B$2:$B$12,"Товары",$D$2:$D$12,{"В работе"})</f>
        <v>1</v>
      </c>
      <c r="J3" s="2">
        <f>COUNTIFS($B$2:$B$12,"Товары",$D$2:$D$12,{"На согласовании"})</f>
        <v>0</v>
      </c>
      <c r="K3" s="2">
        <f>COUNTIFS($B$2:$B$12,"Товары",$D$2:$D$12,{"&lt;&gt;В работе","&lt;&gt;На согласовании"})</f>
        <v>2</v>
      </c>
    </row>
    <row r="4" spans="1:11" x14ac:dyDescent="0.3">
      <c r="A4" s="2">
        <v>3</v>
      </c>
      <c r="B4" s="2" t="s">
        <v>4</v>
      </c>
      <c r="C4" s="2" t="s">
        <v>11</v>
      </c>
      <c r="D4" s="2" t="s">
        <v>7</v>
      </c>
      <c r="F4" s="1"/>
      <c r="H4" s="4" t="s">
        <v>5</v>
      </c>
      <c r="I4" s="2">
        <f>COUNTIFS($B$2:$B$12,"Работы",$D$2:$D$12,{"В работе"})</f>
        <v>1</v>
      </c>
      <c r="J4" s="2">
        <f>COUNTIFS($B$2:$B$12,"Работы",$D$2:$D$12,{"На согласовании"})</f>
        <v>2</v>
      </c>
      <c r="K4" s="2">
        <f>COUNTIFS($B$2:$B$12,"Работы",$D$2:$D$12,{"&lt;&gt;В работе","&lt;&gt;На согласовании"})</f>
        <v>2</v>
      </c>
    </row>
    <row r="5" spans="1:11" x14ac:dyDescent="0.3">
      <c r="A5" s="2">
        <v>4</v>
      </c>
      <c r="B5" s="2" t="s">
        <v>5</v>
      </c>
      <c r="C5" s="2" t="s">
        <v>12</v>
      </c>
      <c r="D5" s="2" t="s">
        <v>7</v>
      </c>
      <c r="F5" s="1"/>
      <c r="H5" s="4" t="s">
        <v>6</v>
      </c>
      <c r="I5" s="2">
        <f>COUNTIFS($B$2:$B$12,"Услуги",$D$2:$D$12,{"В работе"})</f>
        <v>0</v>
      </c>
      <c r="J5" s="2">
        <f>COUNTIFS($B$2:$B$12,"Услуги",$D$2:$D$12,{"На согласовании"})</f>
        <v>1</v>
      </c>
      <c r="K5" s="2">
        <f>COUNTIFS($B$2:$B$12,"Услуги",$D$2:$D$12,{"&lt;&gt;В работе","&lt;&gt;На согласовании"})</f>
        <v>4</v>
      </c>
    </row>
    <row r="6" spans="1:11" x14ac:dyDescent="0.3">
      <c r="A6" s="2">
        <v>5</v>
      </c>
      <c r="B6" s="2" t="s">
        <v>5</v>
      </c>
      <c r="C6" s="2" t="s">
        <v>13</v>
      </c>
      <c r="D6" s="2" t="s">
        <v>8</v>
      </c>
      <c r="F6" s="1"/>
      <c r="H6" s="4" t="s">
        <v>19</v>
      </c>
      <c r="I6" s="2">
        <f>COUNTIFS($B$2:$B$12,"Другое",$D$2:$D$12,{"В работе"})</f>
        <v>0</v>
      </c>
      <c r="J6" s="2">
        <f>COUNTIFS($B$2:$B$12,"Другое",$D$2:$D$12,{"На согласовании"})</f>
        <v>1</v>
      </c>
      <c r="K6" s="2">
        <f>COUNTIFS($B$2:$B$12,"Другое",$D$2:$D$12,{"&lt;&gt;В работе","&lt;&gt;На согласовании"})</f>
        <v>1</v>
      </c>
    </row>
    <row r="7" spans="1:11" x14ac:dyDescent="0.3">
      <c r="A7" s="2">
        <v>6</v>
      </c>
      <c r="B7" s="2" t="s">
        <v>5</v>
      </c>
      <c r="C7" s="2" t="s">
        <v>14</v>
      </c>
      <c r="D7" s="2" t="s">
        <v>8</v>
      </c>
      <c r="F7" s="1"/>
      <c r="I7" s="5">
        <f>SUM(I3:I6)</f>
        <v>2</v>
      </c>
      <c r="J7" s="5">
        <f>SUM(J3:J6)</f>
        <v>4</v>
      </c>
      <c r="K7" s="9">
        <f>SUM(K3:K6)</f>
        <v>9</v>
      </c>
    </row>
    <row r="8" spans="1:11" x14ac:dyDescent="0.3">
      <c r="A8" s="2">
        <v>7</v>
      </c>
      <c r="B8" s="2" t="s">
        <v>6</v>
      </c>
      <c r="C8" s="2" t="s">
        <v>15</v>
      </c>
      <c r="D8" s="2" t="s">
        <v>25</v>
      </c>
      <c r="F8" s="1"/>
    </row>
    <row r="9" spans="1:11" x14ac:dyDescent="0.3">
      <c r="A9" s="2">
        <v>8</v>
      </c>
      <c r="B9" s="2" t="s">
        <v>6</v>
      </c>
      <c r="C9" s="2" t="s">
        <v>16</v>
      </c>
      <c r="D9" s="2" t="s">
        <v>26</v>
      </c>
      <c r="F9" s="1"/>
    </row>
    <row r="10" spans="1:11" x14ac:dyDescent="0.3">
      <c r="A10" s="2">
        <v>9</v>
      </c>
      <c r="B10" s="2" t="s">
        <v>6</v>
      </c>
      <c r="C10" s="2" t="s">
        <v>17</v>
      </c>
      <c r="D10" s="2" t="s">
        <v>27</v>
      </c>
      <c r="F10" s="1"/>
      <c r="H10" s="8" t="s">
        <v>22</v>
      </c>
    </row>
    <row r="11" spans="1:11" x14ac:dyDescent="0.3">
      <c r="A11" s="2">
        <v>10</v>
      </c>
      <c r="B11" s="2" t="s">
        <v>6</v>
      </c>
      <c r="C11" s="2" t="s">
        <v>18</v>
      </c>
      <c r="D11" s="2" t="s">
        <v>8</v>
      </c>
      <c r="F11" s="1"/>
    </row>
    <row r="12" spans="1:11" x14ac:dyDescent="0.3">
      <c r="A12" s="2">
        <v>11</v>
      </c>
      <c r="B12" s="2" t="s">
        <v>19</v>
      </c>
      <c r="C12" s="2" t="s">
        <v>18</v>
      </c>
      <c r="D12" s="2" t="s">
        <v>8</v>
      </c>
      <c r="F12" s="1"/>
    </row>
  </sheetData>
  <autoFilter ref="A1:D12" xr:uid="{BE71FE6F-55C1-4462-AAC7-8E4C712BCEBF}"/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2024-02-04T15:18:49Z</dcterms:modified>
</cp:coreProperties>
</file>