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600" windowWidth="19200" windowHeight="56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B7" i="1" s="1"/>
  <c r="E12" i="1"/>
  <c r="C7" i="1" l="1"/>
  <c r="C3" i="1" s="1"/>
  <c r="D12" i="1" s="1"/>
  <c r="F12" i="1" l="1"/>
  <c r="G12" i="1"/>
  <c r="B12" i="1" s="1"/>
  <c r="C4" i="1"/>
  <c r="A12" i="1" l="1"/>
</calcChain>
</file>

<file path=xl/sharedStrings.xml><?xml version="1.0" encoding="utf-8"?>
<sst xmlns="http://schemas.openxmlformats.org/spreadsheetml/2006/main" count="10" uniqueCount="10">
  <si>
    <t>Начало</t>
  </si>
  <si>
    <t>Конец</t>
  </si>
  <si>
    <t>Плановое время окончания</t>
  </si>
  <si>
    <t>Плановая дата окончания</t>
  </si>
  <si>
    <t>Норма, мин</t>
  </si>
  <si>
    <t>Остаток нормы, мин</t>
  </si>
  <si>
    <t>Остаток в новую смену, мин</t>
  </si>
  <si>
    <t>Число полных дней на производство</t>
  </si>
  <si>
    <t>Дата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</si>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</sst>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2" sqref="C12"/>
    </sheetView>
  </sheetViews>
  <sheetFormatPr defaultRowHeight="14.5" x14ac:dyDescent="0.35"/>
  <cols>
    <col min="1" max="1" width="15" bestFit="1" customWidth="1"/>
    <col min="2" max="2" width="9.90625" bestFit="1" customWidth="1"/>
    <col min="3" max="3" width="11.36328125" bestFit="1" customWidth="1"/>
    <col min="4" max="4" width="9.6328125" bestFit="1" customWidth="1"/>
    <col min="5" max="5" width="3.81640625" bestFit="1" customWidth="1"/>
    <col min="6" max="7" width="9.6328125" bestFit="1" customWidth="1"/>
  </cols>
  <sheetData>
    <row r="1" spans="1:7" x14ac:dyDescent="0.35">
      <c r="B1" s="1" t="s">
        <v>0</v>
      </c>
      <c r="C1" s="2">
        <v>0.3125</v>
      </c>
      <c r="D1" s="3"/>
    </row>
    <row r="2" spans="1:7" x14ac:dyDescent="0.35">
      <c r="B2" s="1" t="s">
        <v>1</v>
      </c>
      <c r="C2" s="2">
        <v>0.64583333333333337</v>
      </c>
      <c r="D2" s="2"/>
    </row>
    <row r="3" spans="1:7" x14ac:dyDescent="0.35">
      <c r="C3" s="4">
        <f ca="1">(C2-C7)*24*60</f>
        <v>11.000000000000121</v>
      </c>
    </row>
    <row r="4" spans="1:7" x14ac:dyDescent="0.35">
      <c r="C4" s="5">
        <f ca="1">C3/24/60</f>
        <v>7.6388888888889728E-3</v>
      </c>
    </row>
    <row r="6" spans="1:7" x14ac:dyDescent="0.35">
      <c r="B6" s="10" t="s">
        <v>8</v>
      </c>
      <c r="C6" s="10" t="s">
        <v>9</v>
      </c>
    </row>
    <row r="7" spans="1:7" x14ac:dyDescent="0.35">
      <c r="A7" s="15">
        <f ca="1">NOW()</f>
        <v>45315.638544791669</v>
      </c>
      <c r="B7" s="6">
        <f ca="1">DATE(YEAR(A7),MONTH(A7),DAY(A7))</f>
        <v>45315</v>
      </c>
      <c r="C7" s="7">
        <f ca="1">TIME(HOUR(A7),MINUTE(A7),0)</f>
        <v>0.6381944444444444</v>
      </c>
      <c r="G7" s="8"/>
    </row>
    <row r="11" spans="1:7" ht="72.5" x14ac:dyDescent="0.35">
      <c r="A11" s="9" t="s">
        <v>2</v>
      </c>
      <c r="B11" s="9" t="s">
        <v>3</v>
      </c>
      <c r="C11" s="10" t="s">
        <v>4</v>
      </c>
      <c r="D11" s="9" t="s">
        <v>5</v>
      </c>
      <c r="E11" s="11"/>
      <c r="F11" s="9" t="s">
        <v>6</v>
      </c>
      <c r="G11" s="9" t="s">
        <v>7</v>
      </c>
    </row>
    <row r="12" spans="1:7" x14ac:dyDescent="0.35">
      <c r="A12" s="2">
        <f ca="1">IF(C3&lt;C12,C7+C4,C1+F12/24/60+D15)</f>
        <v>0.64583333333333337</v>
      </c>
      <c r="B12" s="12">
        <f ca="1">B7+G12</f>
        <v>45315</v>
      </c>
      <c r="C12" s="14">
        <v>150</v>
      </c>
      <c r="D12" s="3">
        <f ca="1">IF((C3-C12)&gt;0,C12-C3,0)</f>
        <v>0</v>
      </c>
      <c r="E12" s="3">
        <f>8*60</f>
        <v>480</v>
      </c>
      <c r="F12" s="3">
        <f ca="1">IF(C3&gt;C12,0,IF((D12-480)&lt;0,0,D12-480))</f>
        <v>0</v>
      </c>
      <c r="G12" s="3">
        <f ca="1">IF(C3&gt;C12,0,IF(ROUNDUP(D12/480,0)&lt;0,0,ROUNDUP(D12/480,0)))</f>
        <v>0</v>
      </c>
    </row>
    <row r="15" spans="1:7" x14ac:dyDescent="0.35">
      <c r="A15" s="13"/>
      <c r="B1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2024-01-24T11:59:13Z</dcterms:created>
  <dcterms:modified xsi:type="dcterms:W3CDTF">2024-01-24T12:19:41Z</dcterms:modified>
</cp:coreProperties>
</file>