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.pozdnyak\Desktop\Январь 2024\"/>
    </mc:Choice>
  </mc:AlternateContent>
  <xr:revisionPtr revIDLastSave="0" documentId="8_{0DC41B37-B268-46E0-A7D2-0F038E81EE98}" xr6:coauthVersionLast="47" xr6:coauthVersionMax="47" xr10:uidLastSave="{00000000-0000-0000-0000-000000000000}"/>
  <bookViews>
    <workbookView xWindow="-120" yWindow="-120" windowWidth="29040" windowHeight="17640" firstSheet="2" activeTab="2" xr2:uid="{00000000-000D-0000-FFFF-FFFF00000000}"/>
  </bookViews>
  <sheets>
    <sheet name="Таблица рабочая" sheetId="8" state="hidden" r:id="rId1"/>
    <sheet name="Таблица с формулой" sheetId="7" state="hidden" r:id="rId2"/>
    <sheet name="исходные формулы и расчет" sheetId="6" r:id="rId3"/>
  </sheets>
  <definedNames>
    <definedName name="_xlnm.Print_Area" localSheetId="0">'Таблица рабочая'!$A$1:$U$55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6" l="1"/>
  <c r="K3" i="6"/>
  <c r="L3" i="6"/>
  <c r="E2" i="6"/>
  <c r="E3" i="6" s="1"/>
  <c r="D4" i="6"/>
  <c r="F4" i="6" s="1"/>
  <c r="F2" i="6"/>
  <c r="A21" i="6"/>
  <c r="K21" i="6" s="1"/>
  <c r="I16" i="7" s="1"/>
  <c r="A22" i="6"/>
  <c r="M22" i="6" s="1"/>
  <c r="K17" i="7" s="1"/>
  <c r="A23" i="6"/>
  <c r="L23" i="6" s="1"/>
  <c r="J18" i="7" s="1"/>
  <c r="A24" i="6"/>
  <c r="P24" i="6" s="1"/>
  <c r="N19" i="7" s="1"/>
  <c r="A25" i="6"/>
  <c r="P25" i="6" s="1"/>
  <c r="N20" i="7" s="1"/>
  <c r="A26" i="6"/>
  <c r="M26" i="6" s="1"/>
  <c r="K21" i="7" s="1"/>
  <c r="A27" i="6"/>
  <c r="S27" i="6" s="1"/>
  <c r="Q22" i="7" s="1"/>
  <c r="A28" i="6"/>
  <c r="N28" i="6" s="1"/>
  <c r="L23" i="7" s="1"/>
  <c r="A29" i="6"/>
  <c r="S29" i="6" s="1"/>
  <c r="Q24" i="7" s="1"/>
  <c r="A30" i="6"/>
  <c r="U30" i="6" s="1"/>
  <c r="S25" i="7" s="1"/>
  <c r="A31" i="6"/>
  <c r="W31" i="6" s="1"/>
  <c r="U26" i="7" s="1"/>
  <c r="A32" i="6"/>
  <c r="X32" i="6" s="1"/>
  <c r="V27" i="7" s="1"/>
  <c r="A33" i="6"/>
  <c r="V33" i="6" s="1"/>
  <c r="T28" i="7" s="1"/>
  <c r="A34" i="6"/>
  <c r="A35" i="6"/>
  <c r="U35" i="6" s="1"/>
  <c r="S30" i="7" s="1"/>
  <c r="A36" i="6"/>
  <c r="AA36" i="6" s="1"/>
  <c r="Y31" i="7" s="1"/>
  <c r="A37" i="6"/>
  <c r="J37" i="6" s="1"/>
  <c r="H32" i="7" s="1"/>
  <c r="A38" i="6"/>
  <c r="AB38" i="6" s="1"/>
  <c r="Z33" i="7" s="1"/>
  <c r="A39" i="6"/>
  <c r="U39" i="6" s="1"/>
  <c r="S34" i="7" s="1"/>
  <c r="A40" i="6"/>
  <c r="X40" i="6" s="1"/>
  <c r="V35" i="7" s="1"/>
  <c r="A41" i="6"/>
  <c r="J41" i="6" s="1"/>
  <c r="H36" i="7" s="1"/>
  <c r="A42" i="6"/>
  <c r="A43" i="6"/>
  <c r="AH43" i="6" s="1"/>
  <c r="AF38" i="7" s="1"/>
  <c r="A44" i="6"/>
  <c r="AF44" i="6" s="1"/>
  <c r="AD39" i="7" s="1"/>
  <c r="A45" i="6"/>
  <c r="AA45" i="6" s="1"/>
  <c r="Y40" i="7" s="1"/>
  <c r="A46" i="6"/>
  <c r="AH46" i="6" s="1"/>
  <c r="AF41" i="7" s="1"/>
  <c r="A47" i="6"/>
  <c r="AJ47" i="6" s="1"/>
  <c r="AH42" i="7" s="1"/>
  <c r="A48" i="6"/>
  <c r="AI48" i="6" s="1"/>
  <c r="AG43" i="7" s="1"/>
  <c r="A49" i="6"/>
  <c r="U49" i="6" s="1"/>
  <c r="S44" i="7" s="1"/>
  <c r="A50" i="6"/>
  <c r="A51" i="6"/>
  <c r="AH51" i="6" s="1"/>
  <c r="AF46" i="7" s="1"/>
  <c r="A52" i="6"/>
  <c r="AF52" i="6" s="1"/>
  <c r="AD47" i="7" s="1"/>
  <c r="A53" i="6"/>
  <c r="J53" i="6" s="1"/>
  <c r="H48" i="7" s="1"/>
  <c r="A54" i="6"/>
  <c r="A55" i="6"/>
  <c r="AM55" i="6" s="1"/>
  <c r="AK50" i="7" s="1"/>
  <c r="A56" i="6"/>
  <c r="AT56" i="6" s="1"/>
  <c r="AR51" i="7" s="1"/>
  <c r="A57" i="6"/>
  <c r="AN57" i="6" s="1"/>
  <c r="AL52" i="7" s="1"/>
  <c r="A58" i="6"/>
  <c r="AV58" i="6" s="1"/>
  <c r="AT53" i="7" s="1"/>
  <c r="A59" i="6"/>
  <c r="AH59" i="6" s="1"/>
  <c r="AF54" i="7" s="1"/>
  <c r="A60" i="6"/>
  <c r="AF60" i="6" s="1"/>
  <c r="AD55" i="7" s="1"/>
  <c r="E4" i="6" l="1"/>
  <c r="G4" i="6" s="1"/>
  <c r="G3" i="6"/>
  <c r="F3" i="6"/>
  <c r="D32" i="6"/>
  <c r="B27" i="7" s="1"/>
  <c r="F25" i="6"/>
  <c r="D20" i="7" s="1"/>
  <c r="F36" i="6"/>
  <c r="D31" i="7" s="1"/>
  <c r="F49" i="6"/>
  <c r="D44" i="7" s="1"/>
  <c r="G52" i="6"/>
  <c r="E47" i="7" s="1"/>
  <c r="G36" i="6"/>
  <c r="E31" i="7" s="1"/>
  <c r="G23" i="6"/>
  <c r="E18" i="7" s="1"/>
  <c r="H45" i="6"/>
  <c r="F40" i="7" s="1"/>
  <c r="I57" i="6"/>
  <c r="G52" i="7" s="1"/>
  <c r="I41" i="6"/>
  <c r="G36" i="7" s="1"/>
  <c r="I25" i="6"/>
  <c r="G20" i="7" s="1"/>
  <c r="J49" i="6"/>
  <c r="H44" i="7" s="1"/>
  <c r="J33" i="6"/>
  <c r="H28" i="7" s="1"/>
  <c r="K60" i="6"/>
  <c r="I55" i="7" s="1"/>
  <c r="K44" i="6"/>
  <c r="I39" i="7" s="1"/>
  <c r="K28" i="6"/>
  <c r="I23" i="7" s="1"/>
  <c r="M32" i="6"/>
  <c r="K27" i="7" s="1"/>
  <c r="M60" i="6"/>
  <c r="K55" i="7" s="1"/>
  <c r="N55" i="6"/>
  <c r="L50" i="7" s="1"/>
  <c r="N39" i="6"/>
  <c r="L34" i="7" s="1"/>
  <c r="N23" i="6"/>
  <c r="L18" i="7" s="1"/>
  <c r="P48" i="6"/>
  <c r="N43" i="7" s="1"/>
  <c r="P32" i="6"/>
  <c r="N27" i="7" s="1"/>
  <c r="Q52" i="6"/>
  <c r="O47" i="7" s="1"/>
  <c r="Q36" i="6"/>
  <c r="O31" i="7" s="1"/>
  <c r="R36" i="6"/>
  <c r="P31" i="7" s="1"/>
  <c r="R41" i="6"/>
  <c r="P36" i="7" s="1"/>
  <c r="S60" i="6"/>
  <c r="Q55" i="7" s="1"/>
  <c r="S44" i="6"/>
  <c r="Q39" i="7" s="1"/>
  <c r="S28" i="6"/>
  <c r="Q23" i="7" s="1"/>
  <c r="T45" i="6"/>
  <c r="R40" i="7" s="1"/>
  <c r="T29" i="6"/>
  <c r="R24" i="7" s="1"/>
  <c r="U45" i="6"/>
  <c r="S40" i="7" s="1"/>
  <c r="V60" i="6"/>
  <c r="T55" i="7" s="1"/>
  <c r="V44" i="6"/>
  <c r="T39" i="7" s="1"/>
  <c r="X60" i="6"/>
  <c r="V55" i="7" s="1"/>
  <c r="X41" i="6"/>
  <c r="V36" i="7" s="1"/>
  <c r="Y37" i="6"/>
  <c r="W32" i="7" s="1"/>
  <c r="AA37" i="6"/>
  <c r="Y32" i="7" s="1"/>
  <c r="AC56" i="6"/>
  <c r="AA51" i="7" s="1"/>
  <c r="AD48" i="6"/>
  <c r="AB43" i="7" s="1"/>
  <c r="AF40" i="6"/>
  <c r="AD35" i="7" s="1"/>
  <c r="AH47" i="6"/>
  <c r="AF42" i="7" s="1"/>
  <c r="AJ51" i="6"/>
  <c r="AH46" i="7" s="1"/>
  <c r="AL52" i="6"/>
  <c r="AJ47" i="7" s="1"/>
  <c r="AN49" i="6"/>
  <c r="AL44" i="7" s="1"/>
  <c r="D24" i="6"/>
  <c r="B19" i="7" s="1"/>
  <c r="D57" i="6"/>
  <c r="B52" i="7" s="1"/>
  <c r="F31" i="6"/>
  <c r="D26" i="7" s="1"/>
  <c r="F32" i="6"/>
  <c r="D27" i="7" s="1"/>
  <c r="F45" i="6"/>
  <c r="D40" i="7" s="1"/>
  <c r="G48" i="6"/>
  <c r="E43" i="7" s="1"/>
  <c r="G32" i="6"/>
  <c r="E27" i="7" s="1"/>
  <c r="H24" i="6"/>
  <c r="F19" i="7" s="1"/>
  <c r="H41" i="6"/>
  <c r="F36" i="7" s="1"/>
  <c r="I53" i="6"/>
  <c r="G48" i="7" s="1"/>
  <c r="I37" i="6"/>
  <c r="G32" i="7" s="1"/>
  <c r="I21" i="6"/>
  <c r="G16" i="7" s="1"/>
  <c r="J45" i="6"/>
  <c r="H40" i="7" s="1"/>
  <c r="J29" i="6"/>
  <c r="H24" i="7" s="1"/>
  <c r="K56" i="6"/>
  <c r="I51" i="7" s="1"/>
  <c r="K40" i="6"/>
  <c r="I35" i="7" s="1"/>
  <c r="K24" i="6"/>
  <c r="I19" i="7" s="1"/>
  <c r="M28" i="6"/>
  <c r="K23" i="7" s="1"/>
  <c r="M56" i="6"/>
  <c r="K51" i="7" s="1"/>
  <c r="N51" i="6"/>
  <c r="L46" i="7" s="1"/>
  <c r="N35" i="6"/>
  <c r="L30" i="7" s="1"/>
  <c r="P60" i="6"/>
  <c r="N55" i="7" s="1"/>
  <c r="P44" i="6"/>
  <c r="N39" i="7" s="1"/>
  <c r="P28" i="6"/>
  <c r="N23" i="7" s="1"/>
  <c r="Q48" i="6"/>
  <c r="O43" i="7" s="1"/>
  <c r="Q32" i="6"/>
  <c r="O27" i="7" s="1"/>
  <c r="R32" i="6"/>
  <c r="P27" i="7" s="1"/>
  <c r="R57" i="6"/>
  <c r="P52" i="7" s="1"/>
  <c r="S56" i="6"/>
  <c r="Q51" i="7" s="1"/>
  <c r="S40" i="6"/>
  <c r="Q35" i="7" s="1"/>
  <c r="T57" i="6"/>
  <c r="R52" i="7" s="1"/>
  <c r="T41" i="6"/>
  <c r="R36" i="7" s="1"/>
  <c r="U57" i="6"/>
  <c r="S52" i="7" s="1"/>
  <c r="U41" i="6"/>
  <c r="S36" i="7" s="1"/>
  <c r="V56" i="6"/>
  <c r="T51" i="7" s="1"/>
  <c r="V40" i="6"/>
  <c r="T35" i="7" s="1"/>
  <c r="X56" i="6"/>
  <c r="V51" i="7" s="1"/>
  <c r="X33" i="6"/>
  <c r="V28" i="7" s="1"/>
  <c r="AA35" i="6"/>
  <c r="Y30" i="7" s="1"/>
  <c r="AB55" i="6"/>
  <c r="Z50" i="7" s="1"/>
  <c r="AC48" i="6"/>
  <c r="AA43" i="7" s="1"/>
  <c r="AD40" i="6"/>
  <c r="AB35" i="7" s="1"/>
  <c r="AF53" i="6"/>
  <c r="AD48" i="7" s="1"/>
  <c r="AI57" i="6"/>
  <c r="AG52" i="7" s="1"/>
  <c r="AK60" i="6"/>
  <c r="AI55" i="7" s="1"/>
  <c r="AM59" i="6"/>
  <c r="AK54" i="7" s="1"/>
  <c r="AR59" i="6"/>
  <c r="AP54" i="7" s="1"/>
  <c r="D25" i="6"/>
  <c r="B20" i="7" s="1"/>
  <c r="D53" i="6"/>
  <c r="B48" i="7" s="1"/>
  <c r="F27" i="6"/>
  <c r="D22" i="7" s="1"/>
  <c r="F57" i="6"/>
  <c r="D52" i="7" s="1"/>
  <c r="G60" i="6"/>
  <c r="E55" i="7" s="1"/>
  <c r="G44" i="6"/>
  <c r="E39" i="7" s="1"/>
  <c r="G28" i="6"/>
  <c r="E23" i="7" s="1"/>
  <c r="H27" i="6"/>
  <c r="F22" i="7" s="1"/>
  <c r="H60" i="6"/>
  <c r="F55" i="7" s="1"/>
  <c r="I49" i="6"/>
  <c r="G44" i="7" s="1"/>
  <c r="I33" i="6"/>
  <c r="G28" i="7" s="1"/>
  <c r="J57" i="6"/>
  <c r="H52" i="7" s="1"/>
  <c r="J25" i="6"/>
  <c r="H20" i="7" s="1"/>
  <c r="K52" i="6"/>
  <c r="I47" i="7" s="1"/>
  <c r="K36" i="6"/>
  <c r="I31" i="7" s="1"/>
  <c r="M25" i="6"/>
  <c r="K20" i="7" s="1"/>
  <c r="M48" i="6"/>
  <c r="K43" i="7" s="1"/>
  <c r="M52" i="6"/>
  <c r="K47" i="7" s="1"/>
  <c r="N47" i="6"/>
  <c r="L42" i="7" s="1"/>
  <c r="N31" i="6"/>
  <c r="L26" i="7" s="1"/>
  <c r="P56" i="6"/>
  <c r="N51" i="7" s="1"/>
  <c r="P40" i="6"/>
  <c r="N35" i="7" s="1"/>
  <c r="Q60" i="6"/>
  <c r="O55" i="7" s="1"/>
  <c r="Q44" i="6"/>
  <c r="O39" i="7" s="1"/>
  <c r="Q28" i="6"/>
  <c r="O23" i="7" s="1"/>
  <c r="R49" i="6"/>
  <c r="P44" i="7" s="1"/>
  <c r="R53" i="6"/>
  <c r="P48" i="7" s="1"/>
  <c r="S52" i="6"/>
  <c r="Q47" i="7" s="1"/>
  <c r="S36" i="6"/>
  <c r="Q31" i="7" s="1"/>
  <c r="T53" i="6"/>
  <c r="R48" i="7" s="1"/>
  <c r="T37" i="6"/>
  <c r="R32" i="7" s="1"/>
  <c r="U53" i="6"/>
  <c r="S48" i="7" s="1"/>
  <c r="U37" i="6"/>
  <c r="S32" i="7" s="1"/>
  <c r="V52" i="6"/>
  <c r="T47" i="7" s="1"/>
  <c r="V36" i="6"/>
  <c r="T31" i="7" s="1"/>
  <c r="X52" i="6"/>
  <c r="V47" i="7" s="1"/>
  <c r="Y53" i="6"/>
  <c r="W48" i="7" s="1"/>
  <c r="AA53" i="6"/>
  <c r="Y48" i="7" s="1"/>
  <c r="AB47" i="6"/>
  <c r="Z42" i="7" s="1"/>
  <c r="AC40" i="6"/>
  <c r="AA35" i="7" s="1"/>
  <c r="AE55" i="6"/>
  <c r="AC50" i="7" s="1"/>
  <c r="AF45" i="6"/>
  <c r="AD40" i="7" s="1"/>
  <c r="AI49" i="6"/>
  <c r="AG44" i="7" s="1"/>
  <c r="AK52" i="6"/>
  <c r="AI47" i="7" s="1"/>
  <c r="AM51" i="6"/>
  <c r="AK46" i="7" s="1"/>
  <c r="AT60" i="6"/>
  <c r="AR55" i="7" s="1"/>
  <c r="D27" i="6"/>
  <c r="B22" i="7" s="1"/>
  <c r="F21" i="6"/>
  <c r="D16" i="7" s="1"/>
  <c r="F40" i="6"/>
  <c r="D35" i="7" s="1"/>
  <c r="F53" i="6"/>
  <c r="D48" i="7" s="1"/>
  <c r="G56" i="6"/>
  <c r="E51" i="7" s="1"/>
  <c r="G40" i="6"/>
  <c r="E35" i="7" s="1"/>
  <c r="G24" i="6"/>
  <c r="E19" i="7" s="1"/>
  <c r="H49" i="6"/>
  <c r="F44" i="7" s="1"/>
  <c r="H56" i="6"/>
  <c r="F51" i="7" s="1"/>
  <c r="I45" i="6"/>
  <c r="G40" i="7" s="1"/>
  <c r="I29" i="6"/>
  <c r="G24" i="7" s="1"/>
  <c r="J21" i="6"/>
  <c r="H16" i="7" s="1"/>
  <c r="K48" i="6"/>
  <c r="I43" i="7" s="1"/>
  <c r="K32" i="6"/>
  <c r="I27" i="7" s="1"/>
  <c r="M36" i="6"/>
  <c r="K31" i="7" s="1"/>
  <c r="M44" i="6"/>
  <c r="K39" i="7" s="1"/>
  <c r="N59" i="6"/>
  <c r="L54" i="7" s="1"/>
  <c r="N43" i="6"/>
  <c r="L38" i="7" s="1"/>
  <c r="N27" i="6"/>
  <c r="L22" i="7" s="1"/>
  <c r="P52" i="6"/>
  <c r="N47" i="7" s="1"/>
  <c r="P36" i="6"/>
  <c r="N31" i="7" s="1"/>
  <c r="Q56" i="6"/>
  <c r="O51" i="7" s="1"/>
  <c r="Q40" i="6"/>
  <c r="O35" i="7" s="1"/>
  <c r="R40" i="6"/>
  <c r="P35" i="7" s="1"/>
  <c r="R45" i="6"/>
  <c r="P40" i="7" s="1"/>
  <c r="T28" i="6"/>
  <c r="R23" i="7" s="1"/>
  <c r="S48" i="6"/>
  <c r="Q43" i="7" s="1"/>
  <c r="S32" i="6"/>
  <c r="Q27" i="7" s="1"/>
  <c r="T49" i="6"/>
  <c r="R44" i="7" s="1"/>
  <c r="T33" i="6"/>
  <c r="R28" i="7" s="1"/>
  <c r="U33" i="6"/>
  <c r="S28" i="7" s="1"/>
  <c r="V48" i="6"/>
  <c r="T43" i="7" s="1"/>
  <c r="V32" i="6"/>
  <c r="T27" i="7" s="1"/>
  <c r="X48" i="6"/>
  <c r="V43" i="7" s="1"/>
  <c r="Y45" i="6"/>
  <c r="W40" i="7" s="1"/>
  <c r="AB39" i="6"/>
  <c r="Z34" i="7" s="1"/>
  <c r="AD56" i="6"/>
  <c r="AB51" i="7" s="1"/>
  <c r="AE47" i="6"/>
  <c r="AC42" i="7" s="1"/>
  <c r="AH55" i="6"/>
  <c r="AF50" i="7" s="1"/>
  <c r="AJ59" i="6"/>
  <c r="AH54" i="7" s="1"/>
  <c r="AL60" i="6"/>
  <c r="AJ55" i="7" s="1"/>
  <c r="AW59" i="6"/>
  <c r="AU54" i="7" s="1"/>
  <c r="I4" i="6"/>
  <c r="AT54" i="6"/>
  <c r="AR49" i="7" s="1"/>
  <c r="AQ54" i="6"/>
  <c r="AO49" i="7" s="1"/>
  <c r="AN54" i="6"/>
  <c r="AL49" i="7" s="1"/>
  <c r="AI54" i="6"/>
  <c r="AG49" i="7" s="1"/>
  <c r="AF54" i="6"/>
  <c r="AD49" i="7" s="1"/>
  <c r="AA54" i="6"/>
  <c r="Y49" i="7" s="1"/>
  <c r="Y54" i="6"/>
  <c r="W49" i="7" s="1"/>
  <c r="AS54" i="6"/>
  <c r="AQ49" i="7" s="1"/>
  <c r="AL54" i="6"/>
  <c r="AJ49" i="7" s="1"/>
  <c r="AK54" i="6"/>
  <c r="AI49" i="7" s="1"/>
  <c r="AD54" i="6"/>
  <c r="AB49" i="7" s="1"/>
  <c r="AC54" i="6"/>
  <c r="AA49" i="7" s="1"/>
  <c r="AR54" i="6"/>
  <c r="AP49" i="7" s="1"/>
  <c r="AN50" i="6"/>
  <c r="AL45" i="7" s="1"/>
  <c r="AI50" i="6"/>
  <c r="AG45" i="7" s="1"/>
  <c r="AF50" i="6"/>
  <c r="AD45" i="7" s="1"/>
  <c r="AA50" i="6"/>
  <c r="Y45" i="7" s="1"/>
  <c r="Y50" i="6"/>
  <c r="W45" i="7" s="1"/>
  <c r="AL50" i="6"/>
  <c r="AJ45" i="7" s="1"/>
  <c r="AK50" i="6"/>
  <c r="AI45" i="7" s="1"/>
  <c r="AD50" i="6"/>
  <c r="AB45" i="7" s="1"/>
  <c r="AC50" i="6"/>
  <c r="AA45" i="7" s="1"/>
  <c r="AP50" i="6"/>
  <c r="AN45" i="7" s="1"/>
  <c r="AF42" i="6"/>
  <c r="AD37" i="7" s="1"/>
  <c r="AA42" i="6"/>
  <c r="Y37" i="7" s="1"/>
  <c r="Y42" i="6"/>
  <c r="W37" i="7" s="1"/>
  <c r="X42" i="6"/>
  <c r="V37" i="7" s="1"/>
  <c r="AD42" i="6"/>
  <c r="AB37" i="7" s="1"/>
  <c r="AC42" i="6"/>
  <c r="AA37" i="7" s="1"/>
  <c r="Y34" i="6"/>
  <c r="W29" i="7" s="1"/>
  <c r="X34" i="6"/>
  <c r="V29" i="7" s="1"/>
  <c r="D50" i="6"/>
  <c r="B45" i="7" s="1"/>
  <c r="D42" i="6"/>
  <c r="B37" i="7" s="1"/>
  <c r="E54" i="6"/>
  <c r="C49" i="7" s="1"/>
  <c r="E46" i="6"/>
  <c r="C41" i="7" s="1"/>
  <c r="E38" i="6"/>
  <c r="C33" i="7" s="1"/>
  <c r="E22" i="6"/>
  <c r="C17" i="7" s="1"/>
  <c r="W58" i="6"/>
  <c r="U53" i="7" s="1"/>
  <c r="W50" i="6"/>
  <c r="U45" i="7" s="1"/>
  <c r="W42" i="6"/>
  <c r="U37" i="7" s="1"/>
  <c r="Z58" i="6"/>
  <c r="X53" i="7" s="1"/>
  <c r="Z42" i="6"/>
  <c r="X37" i="7" s="1"/>
  <c r="AG42" i="6"/>
  <c r="AE37" i="7" s="1"/>
  <c r="AT57" i="6"/>
  <c r="AR52" i="7" s="1"/>
  <c r="AS57" i="6"/>
  <c r="AQ52" i="7" s="1"/>
  <c r="AL57" i="6"/>
  <c r="AJ52" i="7" s="1"/>
  <c r="AK57" i="6"/>
  <c r="AI52" i="7" s="1"/>
  <c r="AD57" i="6"/>
  <c r="AB52" i="7" s="1"/>
  <c r="AC57" i="6"/>
  <c r="AA52" i="7" s="1"/>
  <c r="AR57" i="6"/>
  <c r="AP52" i="7" s="1"/>
  <c r="AM57" i="6"/>
  <c r="AK52" i="7" s="1"/>
  <c r="AJ57" i="6"/>
  <c r="AH52" i="7" s="1"/>
  <c r="AH57" i="6"/>
  <c r="AF52" i="7" s="1"/>
  <c r="AE57" i="6"/>
  <c r="AC52" i="7" s="1"/>
  <c r="AB57" i="6"/>
  <c r="Z52" i="7" s="1"/>
  <c r="AU57" i="6"/>
  <c r="AS52" i="7" s="1"/>
  <c r="AV57" i="6"/>
  <c r="AT52" i="7" s="1"/>
  <c r="AW57" i="6"/>
  <c r="AU52" i="7" s="1"/>
  <c r="AP57" i="6"/>
  <c r="AN52" i="7" s="1"/>
  <c r="AS53" i="6"/>
  <c r="AQ48" i="7" s="1"/>
  <c r="AL53" i="6"/>
  <c r="AJ48" i="7" s="1"/>
  <c r="AK53" i="6"/>
  <c r="AI48" i="7" s="1"/>
  <c r="AD53" i="6"/>
  <c r="AB48" i="7" s="1"/>
  <c r="AC53" i="6"/>
  <c r="AA48" i="7" s="1"/>
  <c r="AR53" i="6"/>
  <c r="AP48" i="7" s="1"/>
  <c r="AM53" i="6"/>
  <c r="AK48" i="7" s="1"/>
  <c r="AJ53" i="6"/>
  <c r="AH48" i="7" s="1"/>
  <c r="AH53" i="6"/>
  <c r="AF48" i="7" s="1"/>
  <c r="AE53" i="6"/>
  <c r="AC48" i="7" s="1"/>
  <c r="AB53" i="6"/>
  <c r="Z48" i="7" s="1"/>
  <c r="AP53" i="6"/>
  <c r="AN48" i="7" s="1"/>
  <c r="AL49" i="6"/>
  <c r="AJ44" i="7" s="1"/>
  <c r="AK49" i="6"/>
  <c r="AI44" i="7" s="1"/>
  <c r="AD49" i="6"/>
  <c r="AB44" i="7" s="1"/>
  <c r="AC49" i="6"/>
  <c r="AA44" i="7" s="1"/>
  <c r="AM49" i="6"/>
  <c r="AK44" i="7" s="1"/>
  <c r="AJ49" i="6"/>
  <c r="AH44" i="7" s="1"/>
  <c r="AH49" i="6"/>
  <c r="AF44" i="7" s="1"/>
  <c r="AE49" i="6"/>
  <c r="AC44" i="7" s="1"/>
  <c r="AB49" i="6"/>
  <c r="Z44" i="7" s="1"/>
  <c r="AK45" i="6"/>
  <c r="AI40" i="7" s="1"/>
  <c r="AD45" i="6"/>
  <c r="AB40" i="7" s="1"/>
  <c r="AC45" i="6"/>
  <c r="AA40" i="7" s="1"/>
  <c r="AJ45" i="6"/>
  <c r="AH40" i="7" s="1"/>
  <c r="AH45" i="6"/>
  <c r="AF40" i="7" s="1"/>
  <c r="AE45" i="6"/>
  <c r="AC40" i="7" s="1"/>
  <c r="AB45" i="6"/>
  <c r="Z40" i="7" s="1"/>
  <c r="AD41" i="6"/>
  <c r="AB36" i="7" s="1"/>
  <c r="AC41" i="6"/>
  <c r="AA36" i="7" s="1"/>
  <c r="AE41" i="6"/>
  <c r="AC36" i="7" s="1"/>
  <c r="AB41" i="6"/>
  <c r="Z36" i="7" s="1"/>
  <c r="AC37" i="6"/>
  <c r="AA32" i="7" s="1"/>
  <c r="AB37" i="6"/>
  <c r="Z32" i="7" s="1"/>
  <c r="D23" i="6"/>
  <c r="B18" i="7" s="1"/>
  <c r="D30" i="6"/>
  <c r="B25" i="7" s="1"/>
  <c r="D26" i="6"/>
  <c r="B21" i="7" s="1"/>
  <c r="D31" i="6"/>
  <c r="B26" i="7" s="1"/>
  <c r="D37" i="6"/>
  <c r="B32" i="7" s="1"/>
  <c r="D49" i="6"/>
  <c r="B44" i="7" s="1"/>
  <c r="D45" i="6"/>
  <c r="B40" i="7" s="1"/>
  <c r="D41" i="6"/>
  <c r="B36" i="7" s="1"/>
  <c r="D56" i="6"/>
  <c r="B51" i="7" s="1"/>
  <c r="D52" i="6"/>
  <c r="B47" i="7" s="1"/>
  <c r="E57" i="6"/>
  <c r="C52" i="7" s="1"/>
  <c r="E53" i="6"/>
  <c r="C48" i="7" s="1"/>
  <c r="E49" i="6"/>
  <c r="C44" i="7" s="1"/>
  <c r="E45" i="6"/>
  <c r="C40" i="7" s="1"/>
  <c r="E41" i="6"/>
  <c r="C36" i="7" s="1"/>
  <c r="E37" i="6"/>
  <c r="C32" i="7" s="1"/>
  <c r="E33" i="6"/>
  <c r="C28" i="7" s="1"/>
  <c r="E29" i="6"/>
  <c r="C24" i="7" s="1"/>
  <c r="E25" i="6"/>
  <c r="C20" i="7" s="1"/>
  <c r="E21" i="6"/>
  <c r="C16" i="7" s="1"/>
  <c r="F24" i="6"/>
  <c r="D19" i="7" s="1"/>
  <c r="F30" i="6"/>
  <c r="D25" i="7" s="1"/>
  <c r="F26" i="6"/>
  <c r="D21" i="7" s="1"/>
  <c r="F39" i="6"/>
  <c r="D34" i="7" s="1"/>
  <c r="F35" i="6"/>
  <c r="D30" i="7" s="1"/>
  <c r="F60" i="6"/>
  <c r="D55" i="7" s="1"/>
  <c r="F56" i="6"/>
  <c r="D51" i="7" s="1"/>
  <c r="F52" i="6"/>
  <c r="D47" i="7" s="1"/>
  <c r="F48" i="6"/>
  <c r="D43" i="7" s="1"/>
  <c r="F44" i="6"/>
  <c r="D39" i="7" s="1"/>
  <c r="G59" i="6"/>
  <c r="E54" i="7" s="1"/>
  <c r="G55" i="6"/>
  <c r="E50" i="7" s="1"/>
  <c r="G51" i="6"/>
  <c r="E46" i="7" s="1"/>
  <c r="G47" i="6"/>
  <c r="E42" i="7" s="1"/>
  <c r="G43" i="6"/>
  <c r="E38" i="7" s="1"/>
  <c r="G39" i="6"/>
  <c r="E34" i="7" s="1"/>
  <c r="G35" i="6"/>
  <c r="E30" i="7" s="1"/>
  <c r="G31" i="6"/>
  <c r="E26" i="7" s="1"/>
  <c r="G27" i="6"/>
  <c r="E22" i="7" s="1"/>
  <c r="G22" i="6"/>
  <c r="E17" i="7" s="1"/>
  <c r="H23" i="6"/>
  <c r="F18" i="7" s="1"/>
  <c r="H30" i="6"/>
  <c r="F25" i="7" s="1"/>
  <c r="H26" i="6"/>
  <c r="F21" i="7" s="1"/>
  <c r="H37" i="6"/>
  <c r="F32" i="7" s="1"/>
  <c r="H33" i="6"/>
  <c r="F28" i="7" s="1"/>
  <c r="H48" i="6"/>
  <c r="F43" i="7" s="1"/>
  <c r="H44" i="6"/>
  <c r="F39" i="7" s="1"/>
  <c r="H52" i="6"/>
  <c r="F47" i="7" s="1"/>
  <c r="H59" i="6"/>
  <c r="F54" i="7" s="1"/>
  <c r="H55" i="6"/>
  <c r="F50" i="7" s="1"/>
  <c r="I60" i="6"/>
  <c r="G55" i="7" s="1"/>
  <c r="I56" i="6"/>
  <c r="G51" i="7" s="1"/>
  <c r="I52" i="6"/>
  <c r="G47" i="7" s="1"/>
  <c r="I48" i="6"/>
  <c r="G43" i="7" s="1"/>
  <c r="I44" i="6"/>
  <c r="G39" i="7" s="1"/>
  <c r="I40" i="6"/>
  <c r="G35" i="7" s="1"/>
  <c r="I36" i="6"/>
  <c r="G31" i="7" s="1"/>
  <c r="I32" i="6"/>
  <c r="G27" i="7" s="1"/>
  <c r="I28" i="6"/>
  <c r="G23" i="7" s="1"/>
  <c r="I24" i="6"/>
  <c r="G19" i="7" s="1"/>
  <c r="J60" i="6"/>
  <c r="H55" i="7" s="1"/>
  <c r="J56" i="6"/>
  <c r="H51" i="7" s="1"/>
  <c r="J52" i="6"/>
  <c r="H47" i="7" s="1"/>
  <c r="J48" i="6"/>
  <c r="H43" i="7" s="1"/>
  <c r="J44" i="6"/>
  <c r="H39" i="7" s="1"/>
  <c r="J40" i="6"/>
  <c r="H35" i="7" s="1"/>
  <c r="J36" i="6"/>
  <c r="H31" i="7" s="1"/>
  <c r="J32" i="6"/>
  <c r="H27" i="7" s="1"/>
  <c r="J28" i="6"/>
  <c r="H23" i="7" s="1"/>
  <c r="J24" i="6"/>
  <c r="H19" i="7" s="1"/>
  <c r="K59" i="6"/>
  <c r="I54" i="7" s="1"/>
  <c r="K55" i="6"/>
  <c r="I50" i="7" s="1"/>
  <c r="K51" i="6"/>
  <c r="I46" i="7" s="1"/>
  <c r="K47" i="6"/>
  <c r="I42" i="7" s="1"/>
  <c r="K43" i="6"/>
  <c r="I38" i="7" s="1"/>
  <c r="K39" i="6"/>
  <c r="I34" i="7" s="1"/>
  <c r="K35" i="6"/>
  <c r="I30" i="7" s="1"/>
  <c r="K31" i="6"/>
  <c r="I26" i="7" s="1"/>
  <c r="K27" i="6"/>
  <c r="I22" i="7" s="1"/>
  <c r="K23" i="6"/>
  <c r="I18" i="7" s="1"/>
  <c r="L57" i="6"/>
  <c r="J52" i="7" s="1"/>
  <c r="L53" i="6"/>
  <c r="J48" i="7" s="1"/>
  <c r="L49" i="6"/>
  <c r="J44" i="7" s="1"/>
  <c r="L45" i="6"/>
  <c r="J40" i="7" s="1"/>
  <c r="L41" i="6"/>
  <c r="J36" i="7" s="1"/>
  <c r="L37" i="6"/>
  <c r="J32" i="7" s="1"/>
  <c r="L33" i="6"/>
  <c r="J28" i="7" s="1"/>
  <c r="L29" i="6"/>
  <c r="J24" i="7" s="1"/>
  <c r="L25" i="6"/>
  <c r="J20" i="7" s="1"/>
  <c r="L21" i="6"/>
  <c r="J16" i="7" s="1"/>
  <c r="M24" i="6"/>
  <c r="K19" i="7" s="1"/>
  <c r="M35" i="6"/>
  <c r="K30" i="7" s="1"/>
  <c r="M31" i="6"/>
  <c r="K26" i="7" s="1"/>
  <c r="M27" i="6"/>
  <c r="K22" i="7" s="1"/>
  <c r="M37" i="6"/>
  <c r="K32" i="7" s="1"/>
  <c r="M47" i="6"/>
  <c r="K42" i="7" s="1"/>
  <c r="M43" i="6"/>
  <c r="K38" i="7" s="1"/>
  <c r="M59" i="6"/>
  <c r="K54" i="7" s="1"/>
  <c r="M55" i="6"/>
  <c r="K50" i="7" s="1"/>
  <c r="M51" i="6"/>
  <c r="K46" i="7" s="1"/>
  <c r="N58" i="6"/>
  <c r="L53" i="7" s="1"/>
  <c r="N54" i="6"/>
  <c r="L49" i="7" s="1"/>
  <c r="N50" i="6"/>
  <c r="L45" i="7" s="1"/>
  <c r="N46" i="6"/>
  <c r="L41" i="7" s="1"/>
  <c r="N42" i="6"/>
  <c r="L37" i="7" s="1"/>
  <c r="N38" i="6"/>
  <c r="L33" i="7" s="1"/>
  <c r="N34" i="6"/>
  <c r="L29" i="7" s="1"/>
  <c r="N30" i="6"/>
  <c r="L25" i="7" s="1"/>
  <c r="N26" i="6"/>
  <c r="L21" i="7" s="1"/>
  <c r="O23" i="6"/>
  <c r="M18" i="7" s="1"/>
  <c r="O57" i="6"/>
  <c r="M52" i="7" s="1"/>
  <c r="O53" i="6"/>
  <c r="M48" i="7" s="1"/>
  <c r="O49" i="6"/>
  <c r="M44" i="7" s="1"/>
  <c r="O45" i="6"/>
  <c r="M40" i="7" s="1"/>
  <c r="O41" i="6"/>
  <c r="M36" i="7" s="1"/>
  <c r="O37" i="6"/>
  <c r="M32" i="7" s="1"/>
  <c r="O33" i="6"/>
  <c r="M28" i="7" s="1"/>
  <c r="O29" i="6"/>
  <c r="M24" i="7" s="1"/>
  <c r="O25" i="6"/>
  <c r="M20" i="7" s="1"/>
  <c r="P59" i="6"/>
  <c r="N54" i="7" s="1"/>
  <c r="P55" i="6"/>
  <c r="N50" i="7" s="1"/>
  <c r="P51" i="6"/>
  <c r="N46" i="7" s="1"/>
  <c r="P47" i="6"/>
  <c r="N42" i="7" s="1"/>
  <c r="P43" i="6"/>
  <c r="N38" i="7" s="1"/>
  <c r="P39" i="6"/>
  <c r="N34" i="7" s="1"/>
  <c r="P35" i="6"/>
  <c r="N30" i="7" s="1"/>
  <c r="P31" i="6"/>
  <c r="N26" i="7" s="1"/>
  <c r="P27" i="6"/>
  <c r="N22" i="7" s="1"/>
  <c r="Q59" i="6"/>
  <c r="O54" i="7" s="1"/>
  <c r="Q55" i="6"/>
  <c r="O50" i="7" s="1"/>
  <c r="Q51" i="6"/>
  <c r="O46" i="7" s="1"/>
  <c r="Q47" i="6"/>
  <c r="O42" i="7" s="1"/>
  <c r="Q43" i="6"/>
  <c r="O38" i="7" s="1"/>
  <c r="Q39" i="6"/>
  <c r="O34" i="7" s="1"/>
  <c r="Q35" i="6"/>
  <c r="O30" i="7" s="1"/>
  <c r="Q31" i="6"/>
  <c r="O26" i="7" s="1"/>
  <c r="Q27" i="6"/>
  <c r="O22" i="7" s="1"/>
  <c r="R29" i="6"/>
  <c r="P24" i="7" s="1"/>
  <c r="R39" i="6"/>
  <c r="P34" i="7" s="1"/>
  <c r="R35" i="6"/>
  <c r="P30" i="7" s="1"/>
  <c r="R52" i="6"/>
  <c r="P47" i="7" s="1"/>
  <c r="R48" i="6"/>
  <c r="P43" i="7" s="1"/>
  <c r="R44" i="6"/>
  <c r="P39" i="7" s="1"/>
  <c r="R60" i="6"/>
  <c r="P55" i="7" s="1"/>
  <c r="R56" i="6"/>
  <c r="P51" i="7" s="1"/>
  <c r="R26" i="6"/>
  <c r="P21" i="7" s="1"/>
  <c r="U29" i="6"/>
  <c r="S24" i="7" s="1"/>
  <c r="S59" i="6"/>
  <c r="Q54" i="7" s="1"/>
  <c r="S55" i="6"/>
  <c r="Q50" i="7" s="1"/>
  <c r="S51" i="6"/>
  <c r="Q46" i="7" s="1"/>
  <c r="S47" i="6"/>
  <c r="Q42" i="7" s="1"/>
  <c r="S43" i="6"/>
  <c r="Q38" i="7" s="1"/>
  <c r="S39" i="6"/>
  <c r="Q34" i="7" s="1"/>
  <c r="S35" i="6"/>
  <c r="Q30" i="7" s="1"/>
  <c r="S31" i="6"/>
  <c r="Q26" i="7" s="1"/>
  <c r="T60" i="6"/>
  <c r="R55" i="7" s="1"/>
  <c r="T56" i="6"/>
  <c r="R51" i="7" s="1"/>
  <c r="T52" i="6"/>
  <c r="R47" i="7" s="1"/>
  <c r="T48" i="6"/>
  <c r="R43" i="7" s="1"/>
  <c r="T44" i="6"/>
  <c r="R39" i="7" s="1"/>
  <c r="T40" i="6"/>
  <c r="R35" i="7" s="1"/>
  <c r="T36" i="6"/>
  <c r="R31" i="7" s="1"/>
  <c r="T32" i="6"/>
  <c r="R27" i="7" s="1"/>
  <c r="U60" i="6"/>
  <c r="S55" i="7" s="1"/>
  <c r="U56" i="6"/>
  <c r="S51" i="7" s="1"/>
  <c r="U52" i="6"/>
  <c r="S47" i="7" s="1"/>
  <c r="U48" i="6"/>
  <c r="S43" i="7" s="1"/>
  <c r="U44" i="6"/>
  <c r="S39" i="7" s="1"/>
  <c r="U40" i="6"/>
  <c r="S35" i="7" s="1"/>
  <c r="U36" i="6"/>
  <c r="S31" i="7" s="1"/>
  <c r="U32" i="6"/>
  <c r="S27" i="7" s="1"/>
  <c r="V59" i="6"/>
  <c r="T54" i="7" s="1"/>
  <c r="V55" i="6"/>
  <c r="T50" i="7" s="1"/>
  <c r="V51" i="6"/>
  <c r="T46" i="7" s="1"/>
  <c r="V47" i="6"/>
  <c r="T42" i="7" s="1"/>
  <c r="V43" i="6"/>
  <c r="T38" i="7" s="1"/>
  <c r="V39" i="6"/>
  <c r="T34" i="7" s="1"/>
  <c r="V35" i="6"/>
  <c r="T30" i="7" s="1"/>
  <c r="V31" i="6"/>
  <c r="T26" i="7" s="1"/>
  <c r="W57" i="6"/>
  <c r="U52" i="7" s="1"/>
  <c r="W53" i="6"/>
  <c r="U48" i="7" s="1"/>
  <c r="W49" i="6"/>
  <c r="U44" i="7" s="1"/>
  <c r="W45" i="6"/>
  <c r="U40" i="7" s="1"/>
  <c r="W41" i="6"/>
  <c r="U36" i="7" s="1"/>
  <c r="W37" i="6"/>
  <c r="U32" i="7" s="1"/>
  <c r="W33" i="6"/>
  <c r="U28" i="7" s="1"/>
  <c r="X59" i="6"/>
  <c r="V54" i="7" s="1"/>
  <c r="X55" i="6"/>
  <c r="V50" i="7" s="1"/>
  <c r="X51" i="6"/>
  <c r="V46" i="7" s="1"/>
  <c r="X46" i="6"/>
  <c r="V41" i="7" s="1"/>
  <c r="Y33" i="6"/>
  <c r="W28" i="7" s="1"/>
  <c r="Y52" i="6"/>
  <c r="W47" i="7" s="1"/>
  <c r="Y44" i="6"/>
  <c r="W39" i="7" s="1"/>
  <c r="Y36" i="6"/>
  <c r="W31" i="7" s="1"/>
  <c r="Z57" i="6"/>
  <c r="X52" i="7" s="1"/>
  <c r="Z49" i="6"/>
  <c r="X44" i="7" s="1"/>
  <c r="Z41" i="6"/>
  <c r="X36" i="7" s="1"/>
  <c r="AA60" i="6"/>
  <c r="Y55" i="7" s="1"/>
  <c r="AA52" i="6"/>
  <c r="Y47" i="7" s="1"/>
  <c r="AA44" i="6"/>
  <c r="Y39" i="7" s="1"/>
  <c r="AB54" i="6"/>
  <c r="Z49" i="7" s="1"/>
  <c r="AB46" i="6"/>
  <c r="Z41" i="7" s="1"/>
  <c r="AC55" i="6"/>
  <c r="AA50" i="7" s="1"/>
  <c r="AC47" i="6"/>
  <c r="AA42" i="7" s="1"/>
  <c r="AC39" i="6"/>
  <c r="AA34" i="7" s="1"/>
  <c r="AD55" i="6"/>
  <c r="AB50" i="7" s="1"/>
  <c r="AD47" i="6"/>
  <c r="AB42" i="7" s="1"/>
  <c r="AD39" i="6"/>
  <c r="AB34" i="7" s="1"/>
  <c r="AE54" i="6"/>
  <c r="AC49" i="7" s="1"/>
  <c r="AE46" i="6"/>
  <c r="AC41" i="7" s="1"/>
  <c r="AG57" i="6"/>
  <c r="AE52" i="7" s="1"/>
  <c r="AG49" i="6"/>
  <c r="AE44" i="7" s="1"/>
  <c r="AH42" i="6"/>
  <c r="AF37" i="7" s="1"/>
  <c r="AH54" i="6"/>
  <c r="AF49" i="7" s="1"/>
  <c r="AI56" i="6"/>
  <c r="AG51" i="7" s="1"/>
  <c r="AJ58" i="6"/>
  <c r="AH53" i="7" s="1"/>
  <c r="AJ50" i="6"/>
  <c r="AH45" i="7" s="1"/>
  <c r="AK59" i="6"/>
  <c r="AI54" i="7" s="1"/>
  <c r="AK51" i="6"/>
  <c r="AI46" i="7" s="1"/>
  <c r="AL59" i="6"/>
  <c r="AJ54" i="7" s="1"/>
  <c r="AL51" i="6"/>
  <c r="AJ46" i="7" s="1"/>
  <c r="AM58" i="6"/>
  <c r="AK53" i="7" s="1"/>
  <c r="AM50" i="6"/>
  <c r="AK45" i="7" s="1"/>
  <c r="AN56" i="6"/>
  <c r="AL51" i="7" s="1"/>
  <c r="AO49" i="6"/>
  <c r="AM44" i="7" s="1"/>
  <c r="AO53" i="6"/>
  <c r="AM48" i="7" s="1"/>
  <c r="AQ51" i="6"/>
  <c r="AO46" i="7" s="1"/>
  <c r="AR55" i="6"/>
  <c r="AP50" i="7" s="1"/>
  <c r="AQ58" i="6"/>
  <c r="AO53" i="7" s="1"/>
  <c r="AN58" i="6"/>
  <c r="AL53" i="7" s="1"/>
  <c r="AI58" i="6"/>
  <c r="AG53" i="7" s="1"/>
  <c r="AF58" i="6"/>
  <c r="AD53" i="7" s="1"/>
  <c r="AA58" i="6"/>
  <c r="Y53" i="7" s="1"/>
  <c r="Y58" i="6"/>
  <c r="W53" i="7" s="1"/>
  <c r="AX58" i="6"/>
  <c r="AV53" i="7" s="1"/>
  <c r="AT58" i="6"/>
  <c r="AR53" i="7" s="1"/>
  <c r="AS58" i="6"/>
  <c r="AQ53" i="7" s="1"/>
  <c r="AL58" i="6"/>
  <c r="AJ53" i="7" s="1"/>
  <c r="AK58" i="6"/>
  <c r="AI53" i="7" s="1"/>
  <c r="AD58" i="6"/>
  <c r="AB53" i="7" s="1"/>
  <c r="AC58" i="6"/>
  <c r="AA53" i="7" s="1"/>
  <c r="AW58" i="6"/>
  <c r="AU53" i="7" s="1"/>
  <c r="AR58" i="6"/>
  <c r="AP53" i="7" s="1"/>
  <c r="AL46" i="6"/>
  <c r="AJ41" i="7" s="1"/>
  <c r="AI46" i="6"/>
  <c r="AG41" i="7" s="1"/>
  <c r="AF46" i="6"/>
  <c r="AD41" i="7" s="1"/>
  <c r="AA46" i="6"/>
  <c r="Y41" i="7" s="1"/>
  <c r="Y46" i="6"/>
  <c r="W41" i="7" s="1"/>
  <c r="AK46" i="6"/>
  <c r="AI41" i="7" s="1"/>
  <c r="AD46" i="6"/>
  <c r="AB41" i="7" s="1"/>
  <c r="AC46" i="6"/>
  <c r="AA41" i="7" s="1"/>
  <c r="AD38" i="6"/>
  <c r="AB33" i="7" s="1"/>
  <c r="AA38" i="6"/>
  <c r="Y33" i="7" s="1"/>
  <c r="Y38" i="6"/>
  <c r="W33" i="7" s="1"/>
  <c r="X38" i="6"/>
  <c r="V33" i="7" s="1"/>
  <c r="AC38" i="6"/>
  <c r="AA33" i="7" s="1"/>
  <c r="D38" i="6"/>
  <c r="B33" i="7" s="1"/>
  <c r="D46" i="6"/>
  <c r="B41" i="7" s="1"/>
  <c r="E58" i="6"/>
  <c r="C53" i="7" s="1"/>
  <c r="E50" i="6"/>
  <c r="C45" i="7" s="1"/>
  <c r="E42" i="6"/>
  <c r="C37" i="7" s="1"/>
  <c r="E34" i="6"/>
  <c r="C29" i="7" s="1"/>
  <c r="E30" i="6"/>
  <c r="C25" i="7" s="1"/>
  <c r="E26" i="6"/>
  <c r="C21" i="7" s="1"/>
  <c r="AG58" i="6"/>
  <c r="AE53" i="7" s="1"/>
  <c r="AO54" i="6"/>
  <c r="AM49" i="7" s="1"/>
  <c r="AP54" i="6"/>
  <c r="AN49" i="7" s="1"/>
  <c r="AW60" i="6"/>
  <c r="AU55" i="7" s="1"/>
  <c r="AR60" i="6"/>
  <c r="AP55" i="7" s="1"/>
  <c r="AM60" i="6"/>
  <c r="AK55" i="7" s="1"/>
  <c r="AJ60" i="6"/>
  <c r="AH55" i="7" s="1"/>
  <c r="AH60" i="6"/>
  <c r="AF55" i="7" s="1"/>
  <c r="AE60" i="6"/>
  <c r="AC55" i="7" s="1"/>
  <c r="AB60" i="6"/>
  <c r="Z55" i="7" s="1"/>
  <c r="AU60" i="6"/>
  <c r="AS55" i="7" s="1"/>
  <c r="AV60" i="6"/>
  <c r="AT55" i="7" s="1"/>
  <c r="AZ60" i="6"/>
  <c r="AX55" i="7" s="1"/>
  <c r="AP60" i="6"/>
  <c r="AN55" i="7" s="1"/>
  <c r="AO60" i="6"/>
  <c r="AM55" i="7" s="1"/>
  <c r="AG60" i="6"/>
  <c r="AE55" i="7" s="1"/>
  <c r="Z60" i="6"/>
  <c r="X55" i="7" s="1"/>
  <c r="AX60" i="6"/>
  <c r="AV55" i="7" s="1"/>
  <c r="AQ60" i="6"/>
  <c r="AO55" i="7" s="1"/>
  <c r="AR56" i="6"/>
  <c r="AP51" i="7" s="1"/>
  <c r="AM56" i="6"/>
  <c r="AK51" i="7" s="1"/>
  <c r="AJ56" i="6"/>
  <c r="AH51" i="7" s="1"/>
  <c r="AH56" i="6"/>
  <c r="AF51" i="7" s="1"/>
  <c r="AE56" i="6"/>
  <c r="AC51" i="7" s="1"/>
  <c r="AB56" i="6"/>
  <c r="Z51" i="7" s="1"/>
  <c r="AU56" i="6"/>
  <c r="AS51" i="7" s="1"/>
  <c r="AP56" i="6"/>
  <c r="AN51" i="7" s="1"/>
  <c r="AO56" i="6"/>
  <c r="AM51" i="7" s="1"/>
  <c r="AG56" i="6"/>
  <c r="AE51" i="7" s="1"/>
  <c r="Z56" i="6"/>
  <c r="X51" i="7" s="1"/>
  <c r="AQ56" i="6"/>
  <c r="AO51" i="7" s="1"/>
  <c r="AM52" i="6"/>
  <c r="AK47" i="7" s="1"/>
  <c r="AJ52" i="6"/>
  <c r="AH47" i="7" s="1"/>
  <c r="AH52" i="6"/>
  <c r="AF47" i="7" s="1"/>
  <c r="AE52" i="6"/>
  <c r="AC47" i="7" s="1"/>
  <c r="AB52" i="6"/>
  <c r="Z47" i="7" s="1"/>
  <c r="AR52" i="6"/>
  <c r="AP47" i="7" s="1"/>
  <c r="AP52" i="6"/>
  <c r="AN47" i="7" s="1"/>
  <c r="AO52" i="6"/>
  <c r="AM47" i="7" s="1"/>
  <c r="AG52" i="6"/>
  <c r="AE47" i="7" s="1"/>
  <c r="Z52" i="6"/>
  <c r="X47" i="7" s="1"/>
  <c r="AQ52" i="6"/>
  <c r="AO47" i="7" s="1"/>
  <c r="AM48" i="6"/>
  <c r="AK43" i="7" s="1"/>
  <c r="AJ48" i="6"/>
  <c r="AH43" i="7" s="1"/>
  <c r="AH48" i="6"/>
  <c r="AF43" i="7" s="1"/>
  <c r="AE48" i="6"/>
  <c r="AC43" i="7" s="1"/>
  <c r="AB48" i="6"/>
  <c r="Z43" i="7" s="1"/>
  <c r="AG48" i="6"/>
  <c r="AE43" i="7" s="1"/>
  <c r="Z48" i="6"/>
  <c r="X43" i="7" s="1"/>
  <c r="AH44" i="6"/>
  <c r="AF39" i="7" s="1"/>
  <c r="AE44" i="6"/>
  <c r="AC39" i="7" s="1"/>
  <c r="AB44" i="6"/>
  <c r="Z39" i="7" s="1"/>
  <c r="AJ44" i="6"/>
  <c r="AH39" i="7" s="1"/>
  <c r="AG44" i="6"/>
  <c r="AE39" i="7" s="1"/>
  <c r="Z44" i="6"/>
  <c r="X39" i="7" s="1"/>
  <c r="AE40" i="6"/>
  <c r="AC35" i="7" s="1"/>
  <c r="AB40" i="6"/>
  <c r="Z35" i="7" s="1"/>
  <c r="Z40" i="6"/>
  <c r="X35" i="7" s="1"/>
  <c r="AB36" i="6"/>
  <c r="Z31" i="7" s="1"/>
  <c r="Z36" i="6"/>
  <c r="X31" i="7" s="1"/>
  <c r="D22" i="6"/>
  <c r="B17" i="7" s="1"/>
  <c r="D29" i="6"/>
  <c r="B24" i="7" s="1"/>
  <c r="D34" i="6"/>
  <c r="B29" i="7" s="1"/>
  <c r="D40" i="6"/>
  <c r="B35" i="7" s="1"/>
  <c r="D36" i="6"/>
  <c r="B31" i="7" s="1"/>
  <c r="D48" i="6"/>
  <c r="B43" i="7" s="1"/>
  <c r="D44" i="6"/>
  <c r="B39" i="7" s="1"/>
  <c r="D59" i="6"/>
  <c r="B54" i="7" s="1"/>
  <c r="D55" i="6"/>
  <c r="B50" i="7" s="1"/>
  <c r="D51" i="6"/>
  <c r="B46" i="7" s="1"/>
  <c r="E60" i="6"/>
  <c r="C55" i="7" s="1"/>
  <c r="E56" i="6"/>
  <c r="C51" i="7" s="1"/>
  <c r="E52" i="6"/>
  <c r="C47" i="7" s="1"/>
  <c r="E48" i="6"/>
  <c r="C43" i="7" s="1"/>
  <c r="E44" i="6"/>
  <c r="C39" i="7" s="1"/>
  <c r="E40" i="6"/>
  <c r="C35" i="7" s="1"/>
  <c r="E36" i="6"/>
  <c r="C31" i="7" s="1"/>
  <c r="E32" i="6"/>
  <c r="C27" i="7" s="1"/>
  <c r="E28" i="6"/>
  <c r="C23" i="7" s="1"/>
  <c r="E24" i="6"/>
  <c r="C19" i="7" s="1"/>
  <c r="F23" i="6"/>
  <c r="D18" i="7" s="1"/>
  <c r="F29" i="6"/>
  <c r="D24" i="7" s="1"/>
  <c r="F42" i="6"/>
  <c r="D37" i="7" s="1"/>
  <c r="F38" i="6"/>
  <c r="D33" i="7" s="1"/>
  <c r="F34" i="6"/>
  <c r="D29" i="7" s="1"/>
  <c r="F59" i="6"/>
  <c r="D54" i="7" s="1"/>
  <c r="F55" i="6"/>
  <c r="D50" i="7" s="1"/>
  <c r="F51" i="6"/>
  <c r="D46" i="7" s="1"/>
  <c r="F47" i="6"/>
  <c r="D42" i="7" s="1"/>
  <c r="F43" i="6"/>
  <c r="D38" i="7" s="1"/>
  <c r="G58" i="6"/>
  <c r="E53" i="7" s="1"/>
  <c r="G54" i="6"/>
  <c r="E49" i="7" s="1"/>
  <c r="G50" i="6"/>
  <c r="E45" i="7" s="1"/>
  <c r="G46" i="6"/>
  <c r="E41" i="7" s="1"/>
  <c r="G42" i="6"/>
  <c r="E37" i="7" s="1"/>
  <c r="G38" i="6"/>
  <c r="E33" i="7" s="1"/>
  <c r="G34" i="6"/>
  <c r="E29" i="7" s="1"/>
  <c r="G30" i="6"/>
  <c r="E25" i="7" s="1"/>
  <c r="G26" i="6"/>
  <c r="E21" i="7" s="1"/>
  <c r="G21" i="6"/>
  <c r="E16" i="7" s="1"/>
  <c r="H22" i="6"/>
  <c r="F17" i="7" s="1"/>
  <c r="H29" i="6"/>
  <c r="F24" i="7" s="1"/>
  <c r="H40" i="6"/>
  <c r="F35" i="7" s="1"/>
  <c r="H36" i="6"/>
  <c r="F31" i="7" s="1"/>
  <c r="H32" i="6"/>
  <c r="F27" i="7" s="1"/>
  <c r="H47" i="6"/>
  <c r="F42" i="7" s="1"/>
  <c r="H43" i="6"/>
  <c r="F38" i="7" s="1"/>
  <c r="H51" i="6"/>
  <c r="F46" i="7" s="1"/>
  <c r="H58" i="6"/>
  <c r="F53" i="7" s="1"/>
  <c r="H54" i="6"/>
  <c r="F49" i="7" s="1"/>
  <c r="I59" i="6"/>
  <c r="G54" i="7" s="1"/>
  <c r="I55" i="6"/>
  <c r="G50" i="7" s="1"/>
  <c r="I51" i="6"/>
  <c r="G46" i="7" s="1"/>
  <c r="I47" i="6"/>
  <c r="G42" i="7" s="1"/>
  <c r="I43" i="6"/>
  <c r="G38" i="7" s="1"/>
  <c r="I39" i="6"/>
  <c r="G34" i="7" s="1"/>
  <c r="I35" i="6"/>
  <c r="G30" i="7" s="1"/>
  <c r="I31" i="6"/>
  <c r="G26" i="7" s="1"/>
  <c r="I27" i="6"/>
  <c r="G22" i="7" s="1"/>
  <c r="I23" i="6"/>
  <c r="G18" i="7" s="1"/>
  <c r="J59" i="6"/>
  <c r="H54" i="7" s="1"/>
  <c r="J55" i="6"/>
  <c r="H50" i="7" s="1"/>
  <c r="J51" i="6"/>
  <c r="H46" i="7" s="1"/>
  <c r="J47" i="6"/>
  <c r="H42" i="7" s="1"/>
  <c r="J43" i="6"/>
  <c r="H38" i="7" s="1"/>
  <c r="J39" i="6"/>
  <c r="H34" i="7" s="1"/>
  <c r="J35" i="6"/>
  <c r="H30" i="7" s="1"/>
  <c r="J31" i="6"/>
  <c r="H26" i="7" s="1"/>
  <c r="J27" i="6"/>
  <c r="H22" i="7" s="1"/>
  <c r="J23" i="6"/>
  <c r="H18" i="7" s="1"/>
  <c r="K58" i="6"/>
  <c r="I53" i="7" s="1"/>
  <c r="K54" i="6"/>
  <c r="I49" i="7" s="1"/>
  <c r="K50" i="6"/>
  <c r="I45" i="7" s="1"/>
  <c r="K46" i="6"/>
  <c r="I41" i="7" s="1"/>
  <c r="K42" i="6"/>
  <c r="I37" i="7" s="1"/>
  <c r="K38" i="6"/>
  <c r="I33" i="7" s="1"/>
  <c r="K34" i="6"/>
  <c r="I29" i="7" s="1"/>
  <c r="K30" i="6"/>
  <c r="I25" i="7" s="1"/>
  <c r="K26" i="6"/>
  <c r="I21" i="7" s="1"/>
  <c r="K22" i="6"/>
  <c r="I17" i="7" s="1"/>
  <c r="L60" i="6"/>
  <c r="J55" i="7" s="1"/>
  <c r="L56" i="6"/>
  <c r="J51" i="7" s="1"/>
  <c r="L52" i="6"/>
  <c r="J47" i="7" s="1"/>
  <c r="L48" i="6"/>
  <c r="J43" i="7" s="1"/>
  <c r="L44" i="6"/>
  <c r="J39" i="7" s="1"/>
  <c r="L40" i="6"/>
  <c r="J35" i="7" s="1"/>
  <c r="L36" i="6"/>
  <c r="J31" i="7" s="1"/>
  <c r="L32" i="6"/>
  <c r="J27" i="7" s="1"/>
  <c r="L28" i="6"/>
  <c r="J23" i="7" s="1"/>
  <c r="L24" i="6"/>
  <c r="J19" i="7" s="1"/>
  <c r="M21" i="6"/>
  <c r="K16" i="7" s="1"/>
  <c r="M23" i="6"/>
  <c r="K18" i="7" s="1"/>
  <c r="M34" i="6"/>
  <c r="K29" i="7" s="1"/>
  <c r="M30" i="6"/>
  <c r="K25" i="7" s="1"/>
  <c r="M40" i="6"/>
  <c r="K35" i="7" s="1"/>
  <c r="M50" i="6"/>
  <c r="K45" i="7" s="1"/>
  <c r="M46" i="6"/>
  <c r="K41" i="7" s="1"/>
  <c r="M42" i="6"/>
  <c r="K37" i="7" s="1"/>
  <c r="M58" i="6"/>
  <c r="K53" i="7" s="1"/>
  <c r="M54" i="6"/>
  <c r="K49" i="7" s="1"/>
  <c r="N22" i="6"/>
  <c r="L17" i="7" s="1"/>
  <c r="N57" i="6"/>
  <c r="L52" i="7" s="1"/>
  <c r="N53" i="6"/>
  <c r="L48" i="7" s="1"/>
  <c r="N49" i="6"/>
  <c r="L44" i="7" s="1"/>
  <c r="N45" i="6"/>
  <c r="L40" i="7" s="1"/>
  <c r="N41" i="6"/>
  <c r="L36" i="7" s="1"/>
  <c r="N37" i="6"/>
  <c r="L32" i="7" s="1"/>
  <c r="N33" i="6"/>
  <c r="L28" i="7" s="1"/>
  <c r="N29" i="6"/>
  <c r="L24" i="7" s="1"/>
  <c r="N25" i="6"/>
  <c r="L20" i="7" s="1"/>
  <c r="O60" i="6"/>
  <c r="M55" i="7" s="1"/>
  <c r="O56" i="6"/>
  <c r="M51" i="7" s="1"/>
  <c r="O52" i="6"/>
  <c r="M47" i="7" s="1"/>
  <c r="O48" i="6"/>
  <c r="M43" i="7" s="1"/>
  <c r="O44" i="6"/>
  <c r="M39" i="7" s="1"/>
  <c r="O40" i="6"/>
  <c r="M35" i="7" s="1"/>
  <c r="O36" i="6"/>
  <c r="M31" i="7" s="1"/>
  <c r="O32" i="6"/>
  <c r="M27" i="7" s="1"/>
  <c r="O28" i="6"/>
  <c r="M23" i="7" s="1"/>
  <c r="O24" i="6"/>
  <c r="M19" i="7" s="1"/>
  <c r="P58" i="6"/>
  <c r="N53" i="7" s="1"/>
  <c r="P54" i="6"/>
  <c r="N49" i="7" s="1"/>
  <c r="P50" i="6"/>
  <c r="N45" i="7" s="1"/>
  <c r="P46" i="6"/>
  <c r="N41" i="7" s="1"/>
  <c r="P42" i="6"/>
  <c r="N37" i="7" s="1"/>
  <c r="P38" i="6"/>
  <c r="N33" i="7" s="1"/>
  <c r="P34" i="6"/>
  <c r="N29" i="7" s="1"/>
  <c r="P30" i="6"/>
  <c r="N25" i="7" s="1"/>
  <c r="P26" i="6"/>
  <c r="N21" i="7" s="1"/>
  <c r="Q58" i="6"/>
  <c r="O53" i="7" s="1"/>
  <c r="Q54" i="6"/>
  <c r="O49" i="7" s="1"/>
  <c r="Q50" i="6"/>
  <c r="O45" i="7" s="1"/>
  <c r="Q46" i="6"/>
  <c r="O41" i="7" s="1"/>
  <c r="Q42" i="6"/>
  <c r="O37" i="7" s="1"/>
  <c r="Q38" i="6"/>
  <c r="O33" i="7" s="1"/>
  <c r="Q34" i="6"/>
  <c r="O29" i="7" s="1"/>
  <c r="Q30" i="6"/>
  <c r="O25" i="7" s="1"/>
  <c r="Q26" i="6"/>
  <c r="O21" i="7" s="1"/>
  <c r="R28" i="6"/>
  <c r="P23" i="7" s="1"/>
  <c r="R38" i="6"/>
  <c r="P33" i="7" s="1"/>
  <c r="R34" i="6"/>
  <c r="P29" i="7" s="1"/>
  <c r="R51" i="6"/>
  <c r="P46" i="7" s="1"/>
  <c r="R47" i="6"/>
  <c r="P42" i="7" s="1"/>
  <c r="R43" i="6"/>
  <c r="P38" i="7" s="1"/>
  <c r="R59" i="6"/>
  <c r="P54" i="7" s="1"/>
  <c r="R55" i="6"/>
  <c r="P50" i="7" s="1"/>
  <c r="Q25" i="6"/>
  <c r="O20" i="7" s="1"/>
  <c r="V30" i="6"/>
  <c r="T25" i="7" s="1"/>
  <c r="S58" i="6"/>
  <c r="Q53" i="7" s="1"/>
  <c r="S54" i="6"/>
  <c r="Q49" i="7" s="1"/>
  <c r="S50" i="6"/>
  <c r="Q45" i="7" s="1"/>
  <c r="S46" i="6"/>
  <c r="Q41" i="7" s="1"/>
  <c r="S42" i="6"/>
  <c r="Q37" i="7" s="1"/>
  <c r="S38" i="6"/>
  <c r="Q33" i="7" s="1"/>
  <c r="S34" i="6"/>
  <c r="Q29" i="7" s="1"/>
  <c r="S30" i="6"/>
  <c r="Q25" i="7" s="1"/>
  <c r="T59" i="6"/>
  <c r="R54" i="7" s="1"/>
  <c r="T55" i="6"/>
  <c r="R50" i="7" s="1"/>
  <c r="T51" i="6"/>
  <c r="R46" i="7" s="1"/>
  <c r="T47" i="6"/>
  <c r="R42" i="7" s="1"/>
  <c r="T43" i="6"/>
  <c r="R38" i="7" s="1"/>
  <c r="T39" i="6"/>
  <c r="R34" i="7" s="1"/>
  <c r="T35" i="6"/>
  <c r="R30" i="7" s="1"/>
  <c r="T31" i="6"/>
  <c r="R26" i="7" s="1"/>
  <c r="U59" i="6"/>
  <c r="S54" i="7" s="1"/>
  <c r="U55" i="6"/>
  <c r="S50" i="7" s="1"/>
  <c r="U51" i="6"/>
  <c r="S46" i="7" s="1"/>
  <c r="U47" i="6"/>
  <c r="S42" i="7" s="1"/>
  <c r="U43" i="6"/>
  <c r="S38" i="7" s="1"/>
  <c r="U31" i="6"/>
  <c r="S26" i="7" s="1"/>
  <c r="V58" i="6"/>
  <c r="T53" i="7" s="1"/>
  <c r="V54" i="6"/>
  <c r="T49" i="7" s="1"/>
  <c r="V50" i="6"/>
  <c r="T45" i="7" s="1"/>
  <c r="V46" i="6"/>
  <c r="T41" i="7" s="1"/>
  <c r="V42" i="6"/>
  <c r="T37" i="7" s="1"/>
  <c r="V38" i="6"/>
  <c r="T33" i="7" s="1"/>
  <c r="V34" i="6"/>
  <c r="T29" i="7" s="1"/>
  <c r="W60" i="6"/>
  <c r="U55" i="7" s="1"/>
  <c r="W56" i="6"/>
  <c r="U51" i="7" s="1"/>
  <c r="W52" i="6"/>
  <c r="U47" i="7" s="1"/>
  <c r="W48" i="6"/>
  <c r="U43" i="7" s="1"/>
  <c r="W44" i="6"/>
  <c r="U39" i="7" s="1"/>
  <c r="W40" i="6"/>
  <c r="U35" i="7" s="1"/>
  <c r="W36" i="6"/>
  <c r="U31" i="7" s="1"/>
  <c r="W32" i="6"/>
  <c r="U27" i="7" s="1"/>
  <c r="X58" i="6"/>
  <c r="V53" i="7" s="1"/>
  <c r="X54" i="6"/>
  <c r="V49" i="7" s="1"/>
  <c r="X50" i="6"/>
  <c r="V45" i="7" s="1"/>
  <c r="X45" i="6"/>
  <c r="V40" i="7" s="1"/>
  <c r="X37" i="6"/>
  <c r="V32" i="7" s="1"/>
  <c r="Y57" i="6"/>
  <c r="W52" i="7" s="1"/>
  <c r="Y49" i="6"/>
  <c r="W44" i="7" s="1"/>
  <c r="Y41" i="6"/>
  <c r="W36" i="7" s="1"/>
  <c r="Y60" i="6"/>
  <c r="W55" i="7" s="1"/>
  <c r="Z54" i="6"/>
  <c r="X49" i="7" s="1"/>
  <c r="Z46" i="6"/>
  <c r="X41" i="7" s="1"/>
  <c r="Z38" i="6"/>
  <c r="X33" i="7" s="1"/>
  <c r="AA57" i="6"/>
  <c r="Y52" i="7" s="1"/>
  <c r="AA49" i="6"/>
  <c r="Y44" i="7" s="1"/>
  <c r="AA41" i="6"/>
  <c r="Y36" i="7" s="1"/>
  <c r="AB59" i="6"/>
  <c r="Z54" i="7" s="1"/>
  <c r="AB51" i="6"/>
  <c r="Z46" i="7" s="1"/>
  <c r="AB43" i="6"/>
  <c r="Z38" i="7" s="1"/>
  <c r="AC60" i="6"/>
  <c r="AA55" i="7" s="1"/>
  <c r="AC52" i="6"/>
  <c r="AA47" i="7" s="1"/>
  <c r="AC44" i="6"/>
  <c r="AA39" i="7" s="1"/>
  <c r="AD60" i="6"/>
  <c r="AB55" i="7" s="1"/>
  <c r="AD52" i="6"/>
  <c r="AB47" i="7" s="1"/>
  <c r="AD44" i="6"/>
  <c r="AB39" i="7" s="1"/>
  <c r="AE59" i="6"/>
  <c r="AC54" i="7" s="1"/>
  <c r="AE51" i="6"/>
  <c r="AC46" i="7" s="1"/>
  <c r="AE43" i="6"/>
  <c r="AC38" i="7" s="1"/>
  <c r="AF57" i="6"/>
  <c r="AD52" i="7" s="1"/>
  <c r="AF49" i="6"/>
  <c r="AD44" i="7" s="1"/>
  <c r="AF41" i="6"/>
  <c r="AD36" i="7" s="1"/>
  <c r="AG54" i="6"/>
  <c r="AE49" i="7" s="1"/>
  <c r="AG46" i="6"/>
  <c r="AE41" i="7" s="1"/>
  <c r="AI53" i="6"/>
  <c r="AG48" i="7" s="1"/>
  <c r="AI45" i="6"/>
  <c r="AG40" i="7" s="1"/>
  <c r="AJ55" i="6"/>
  <c r="AH50" i="7" s="1"/>
  <c r="AK56" i="6"/>
  <c r="AI51" i="7" s="1"/>
  <c r="AK48" i="6"/>
  <c r="AI43" i="7" s="1"/>
  <c r="AL56" i="6"/>
  <c r="AJ51" i="7" s="1"/>
  <c r="AL48" i="6"/>
  <c r="AJ43" i="7" s="1"/>
  <c r="AN48" i="6"/>
  <c r="AL43" i="7" s="1"/>
  <c r="AN53" i="6"/>
  <c r="AL48" i="7" s="1"/>
  <c r="AO58" i="6"/>
  <c r="AM53" i="7" s="1"/>
  <c r="AO50" i="6"/>
  <c r="AM45" i="7" s="1"/>
  <c r="AQ57" i="6"/>
  <c r="AO52" i="7" s="1"/>
  <c r="AS60" i="6"/>
  <c r="AQ55" i="7" s="1"/>
  <c r="AV56" i="6"/>
  <c r="AT51" i="7" s="1"/>
  <c r="AU58" i="6"/>
  <c r="AS53" i="7" s="1"/>
  <c r="H38" i="6"/>
  <c r="F33" i="7" s="1"/>
  <c r="H34" i="6"/>
  <c r="F29" i="7" s="1"/>
  <c r="L58" i="6"/>
  <c r="J53" i="7" s="1"/>
  <c r="L54" i="6"/>
  <c r="J49" i="7" s="1"/>
  <c r="L50" i="6"/>
  <c r="J45" i="7" s="1"/>
  <c r="L46" i="6"/>
  <c r="J41" i="7" s="1"/>
  <c r="L42" i="6"/>
  <c r="J37" i="7" s="1"/>
  <c r="L38" i="6"/>
  <c r="J33" i="7" s="1"/>
  <c r="L34" i="6"/>
  <c r="J29" i="7" s="1"/>
  <c r="L30" i="6"/>
  <c r="J25" i="7" s="1"/>
  <c r="L26" i="6"/>
  <c r="J21" i="7" s="1"/>
  <c r="L22" i="6"/>
  <c r="J17" i="7" s="1"/>
  <c r="M38" i="6"/>
  <c r="K33" i="7" s="1"/>
  <c r="O58" i="6"/>
  <c r="M53" i="7" s="1"/>
  <c r="O54" i="6"/>
  <c r="M49" i="7" s="1"/>
  <c r="O50" i="6"/>
  <c r="M45" i="7" s="1"/>
  <c r="O46" i="6"/>
  <c r="M41" i="7" s="1"/>
  <c r="O42" i="6"/>
  <c r="M37" i="7" s="1"/>
  <c r="O38" i="6"/>
  <c r="M33" i="7" s="1"/>
  <c r="O34" i="6"/>
  <c r="M29" i="7" s="1"/>
  <c r="O30" i="6"/>
  <c r="M25" i="7" s="1"/>
  <c r="O26" i="6"/>
  <c r="M21" i="7" s="1"/>
  <c r="R30" i="6"/>
  <c r="P25" i="7" s="1"/>
  <c r="W54" i="6"/>
  <c r="U49" i="7" s="1"/>
  <c r="W46" i="6"/>
  <c r="U41" i="7" s="1"/>
  <c r="W38" i="6"/>
  <c r="U33" i="7" s="1"/>
  <c r="W34" i="6"/>
  <c r="U29" i="7" s="1"/>
  <c r="Z50" i="6"/>
  <c r="X45" i="7" s="1"/>
  <c r="AG50" i="6"/>
  <c r="AE45" i="7" s="1"/>
  <c r="AU59" i="6"/>
  <c r="AS54" i="7" s="1"/>
  <c r="AV59" i="6"/>
  <c r="AT54" i="7" s="1"/>
  <c r="AY59" i="6"/>
  <c r="AW54" i="7" s="1"/>
  <c r="AP59" i="6"/>
  <c r="AN54" i="7" s="1"/>
  <c r="AO59" i="6"/>
  <c r="AM54" i="7" s="1"/>
  <c r="AG59" i="6"/>
  <c r="AE54" i="7" s="1"/>
  <c r="Z59" i="6"/>
  <c r="X54" i="7" s="1"/>
  <c r="AX59" i="6"/>
  <c r="AV54" i="7" s="1"/>
  <c r="AQ59" i="6"/>
  <c r="AO54" i="7" s="1"/>
  <c r="AN59" i="6"/>
  <c r="AL54" i="7" s="1"/>
  <c r="AI59" i="6"/>
  <c r="AG54" i="7" s="1"/>
  <c r="AF59" i="6"/>
  <c r="AD54" i="7" s="1"/>
  <c r="AA59" i="6"/>
  <c r="Y54" i="7" s="1"/>
  <c r="Y59" i="6"/>
  <c r="W54" i="7" s="1"/>
  <c r="AT59" i="6"/>
  <c r="AR54" i="7" s="1"/>
  <c r="AS59" i="6"/>
  <c r="AQ54" i="7" s="1"/>
  <c r="AU55" i="6"/>
  <c r="AS50" i="7" s="1"/>
  <c r="AP55" i="6"/>
  <c r="AN50" i="7" s="1"/>
  <c r="AO55" i="6"/>
  <c r="AM50" i="7" s="1"/>
  <c r="AG55" i="6"/>
  <c r="AE50" i="7" s="1"/>
  <c r="Z55" i="6"/>
  <c r="X50" i="7" s="1"/>
  <c r="AQ55" i="6"/>
  <c r="AO50" i="7" s="1"/>
  <c r="AN55" i="6"/>
  <c r="AL50" i="7" s="1"/>
  <c r="AI55" i="6"/>
  <c r="AG50" i="7" s="1"/>
  <c r="AF55" i="6"/>
  <c r="AD50" i="7" s="1"/>
  <c r="AA55" i="6"/>
  <c r="Y50" i="7" s="1"/>
  <c r="Y55" i="6"/>
  <c r="W50" i="7" s="1"/>
  <c r="AT55" i="6"/>
  <c r="AR50" i="7" s="1"/>
  <c r="AS55" i="6"/>
  <c r="AQ50" i="7" s="1"/>
  <c r="AP51" i="6"/>
  <c r="AN46" i="7" s="1"/>
  <c r="AO51" i="6"/>
  <c r="AM46" i="7" s="1"/>
  <c r="AG51" i="6"/>
  <c r="AE46" i="7" s="1"/>
  <c r="Z51" i="6"/>
  <c r="X46" i="7" s="1"/>
  <c r="AN51" i="6"/>
  <c r="AL46" i="7" s="1"/>
  <c r="AI51" i="6"/>
  <c r="AG46" i="7" s="1"/>
  <c r="AF51" i="6"/>
  <c r="AD46" i="7" s="1"/>
  <c r="AA51" i="6"/>
  <c r="Y46" i="7" s="1"/>
  <c r="Y51" i="6"/>
  <c r="W46" i="7" s="1"/>
  <c r="AG47" i="6"/>
  <c r="AE42" i="7" s="1"/>
  <c r="Z47" i="6"/>
  <c r="X42" i="7" s="1"/>
  <c r="AM47" i="6"/>
  <c r="AK42" i="7" s="1"/>
  <c r="AI47" i="6"/>
  <c r="AG42" i="7" s="1"/>
  <c r="AF47" i="6"/>
  <c r="AD42" i="7" s="1"/>
  <c r="AA47" i="6"/>
  <c r="Y42" i="7" s="1"/>
  <c r="Y47" i="6"/>
  <c r="W42" i="7" s="1"/>
  <c r="X47" i="6"/>
  <c r="V42" i="7" s="1"/>
  <c r="AG43" i="6"/>
  <c r="AE38" i="7" s="1"/>
  <c r="Z43" i="6"/>
  <c r="X38" i="7" s="1"/>
  <c r="AI43" i="6"/>
  <c r="AG38" i="7" s="1"/>
  <c r="AF43" i="6"/>
  <c r="AD38" i="7" s="1"/>
  <c r="AA43" i="6"/>
  <c r="Y38" i="7" s="1"/>
  <c r="Y43" i="6"/>
  <c r="W38" i="7" s="1"/>
  <c r="X43" i="6"/>
  <c r="V38" i="7" s="1"/>
  <c r="Z39" i="6"/>
  <c r="X34" i="7" s="1"/>
  <c r="AE39" i="6"/>
  <c r="AC34" i="7" s="1"/>
  <c r="AA39" i="6"/>
  <c r="Y34" i="7" s="1"/>
  <c r="Y39" i="6"/>
  <c r="W34" i="7" s="1"/>
  <c r="X39" i="6"/>
  <c r="V34" i="7" s="1"/>
  <c r="Z35" i="6"/>
  <c r="X30" i="7" s="1"/>
  <c r="Y35" i="6"/>
  <c r="W30" i="7" s="1"/>
  <c r="X35" i="6"/>
  <c r="V30" i="7" s="1"/>
  <c r="D21" i="6"/>
  <c r="B16" i="7" s="1"/>
  <c r="D28" i="6"/>
  <c r="B23" i="7" s="1"/>
  <c r="D33" i="6"/>
  <c r="B28" i="7" s="1"/>
  <c r="D39" i="6"/>
  <c r="B34" i="7" s="1"/>
  <c r="D35" i="6"/>
  <c r="B30" i="7" s="1"/>
  <c r="D47" i="6"/>
  <c r="B42" i="7" s="1"/>
  <c r="D43" i="6"/>
  <c r="B38" i="7" s="1"/>
  <c r="D58" i="6"/>
  <c r="B53" i="7" s="1"/>
  <c r="D54" i="6"/>
  <c r="B49" i="7" s="1"/>
  <c r="D60" i="6"/>
  <c r="B55" i="7" s="1"/>
  <c r="E59" i="6"/>
  <c r="C54" i="7" s="1"/>
  <c r="E55" i="6"/>
  <c r="C50" i="7" s="1"/>
  <c r="E51" i="6"/>
  <c r="C46" i="7" s="1"/>
  <c r="E47" i="6"/>
  <c r="C42" i="7" s="1"/>
  <c r="E43" i="6"/>
  <c r="C38" i="7" s="1"/>
  <c r="E39" i="6"/>
  <c r="C34" i="7" s="1"/>
  <c r="E35" i="6"/>
  <c r="C30" i="7" s="1"/>
  <c r="E31" i="6"/>
  <c r="C26" i="7" s="1"/>
  <c r="E27" i="6"/>
  <c r="C22" i="7" s="1"/>
  <c r="E23" i="6"/>
  <c r="C18" i="7" s="1"/>
  <c r="F22" i="6"/>
  <c r="D17" i="7" s="1"/>
  <c r="F28" i="6"/>
  <c r="D23" i="7" s="1"/>
  <c r="F41" i="6"/>
  <c r="D36" i="7" s="1"/>
  <c r="F37" i="6"/>
  <c r="D32" i="7" s="1"/>
  <c r="F33" i="6"/>
  <c r="D28" i="7" s="1"/>
  <c r="F58" i="6"/>
  <c r="D53" i="7" s="1"/>
  <c r="F54" i="6"/>
  <c r="D49" i="7" s="1"/>
  <c r="F50" i="6"/>
  <c r="D45" i="7" s="1"/>
  <c r="F46" i="6"/>
  <c r="D41" i="7" s="1"/>
  <c r="G57" i="6"/>
  <c r="E52" i="7" s="1"/>
  <c r="G53" i="6"/>
  <c r="E48" i="7" s="1"/>
  <c r="G49" i="6"/>
  <c r="E44" i="7" s="1"/>
  <c r="G45" i="6"/>
  <c r="E40" i="7" s="1"/>
  <c r="G41" i="6"/>
  <c r="E36" i="7" s="1"/>
  <c r="G37" i="6"/>
  <c r="E32" i="7" s="1"/>
  <c r="G33" i="6"/>
  <c r="E28" i="7" s="1"/>
  <c r="G29" i="6"/>
  <c r="E24" i="7" s="1"/>
  <c r="G25" i="6"/>
  <c r="E20" i="7" s="1"/>
  <c r="H21" i="6"/>
  <c r="F16" i="7" s="1"/>
  <c r="H25" i="6"/>
  <c r="F20" i="7" s="1"/>
  <c r="H28" i="6"/>
  <c r="F23" i="7" s="1"/>
  <c r="H39" i="6"/>
  <c r="F34" i="7" s="1"/>
  <c r="H35" i="6"/>
  <c r="F30" i="7" s="1"/>
  <c r="H31" i="6"/>
  <c r="F26" i="7" s="1"/>
  <c r="H46" i="6"/>
  <c r="F41" i="7" s="1"/>
  <c r="H42" i="6"/>
  <c r="F37" i="7" s="1"/>
  <c r="H50" i="6"/>
  <c r="F45" i="7" s="1"/>
  <c r="H57" i="6"/>
  <c r="F52" i="7" s="1"/>
  <c r="H53" i="6"/>
  <c r="F48" i="7" s="1"/>
  <c r="I58" i="6"/>
  <c r="G53" i="7" s="1"/>
  <c r="I54" i="6"/>
  <c r="G49" i="7" s="1"/>
  <c r="I50" i="6"/>
  <c r="G45" i="7" s="1"/>
  <c r="I46" i="6"/>
  <c r="G41" i="7" s="1"/>
  <c r="I42" i="6"/>
  <c r="G37" i="7" s="1"/>
  <c r="I38" i="6"/>
  <c r="G33" i="7" s="1"/>
  <c r="I34" i="6"/>
  <c r="G29" i="7" s="1"/>
  <c r="I30" i="6"/>
  <c r="G25" i="7" s="1"/>
  <c r="I26" i="6"/>
  <c r="G21" i="7" s="1"/>
  <c r="I22" i="6"/>
  <c r="G17" i="7" s="1"/>
  <c r="J58" i="6"/>
  <c r="H53" i="7" s="1"/>
  <c r="J54" i="6"/>
  <c r="H49" i="7" s="1"/>
  <c r="J50" i="6"/>
  <c r="H45" i="7" s="1"/>
  <c r="J46" i="6"/>
  <c r="H41" i="7" s="1"/>
  <c r="J42" i="6"/>
  <c r="H37" i="7" s="1"/>
  <c r="J38" i="6"/>
  <c r="H33" i="7" s="1"/>
  <c r="J34" i="6"/>
  <c r="H29" i="7" s="1"/>
  <c r="J30" i="6"/>
  <c r="H25" i="7" s="1"/>
  <c r="J26" i="6"/>
  <c r="H21" i="7" s="1"/>
  <c r="J22" i="6"/>
  <c r="H17" i="7" s="1"/>
  <c r="K57" i="6"/>
  <c r="I52" i="7" s="1"/>
  <c r="K53" i="6"/>
  <c r="I48" i="7" s="1"/>
  <c r="K49" i="6"/>
  <c r="I44" i="7" s="1"/>
  <c r="K45" i="6"/>
  <c r="I40" i="7" s="1"/>
  <c r="K41" i="6"/>
  <c r="I36" i="7" s="1"/>
  <c r="K37" i="6"/>
  <c r="I32" i="7" s="1"/>
  <c r="K33" i="6"/>
  <c r="I28" i="7" s="1"/>
  <c r="K29" i="6"/>
  <c r="I24" i="7" s="1"/>
  <c r="K25" i="6"/>
  <c r="I20" i="7" s="1"/>
  <c r="L59" i="6"/>
  <c r="J54" i="7" s="1"/>
  <c r="L55" i="6"/>
  <c r="J50" i="7" s="1"/>
  <c r="L51" i="6"/>
  <c r="J46" i="7" s="1"/>
  <c r="L47" i="6"/>
  <c r="J42" i="7" s="1"/>
  <c r="L43" i="6"/>
  <c r="J38" i="7" s="1"/>
  <c r="L39" i="6"/>
  <c r="J34" i="7" s="1"/>
  <c r="L35" i="6"/>
  <c r="J30" i="7" s="1"/>
  <c r="L31" i="6"/>
  <c r="J26" i="7" s="1"/>
  <c r="L27" i="6"/>
  <c r="J22" i="7" s="1"/>
  <c r="M33" i="6"/>
  <c r="K28" i="7" s="1"/>
  <c r="M29" i="6"/>
  <c r="K24" i="7" s="1"/>
  <c r="M39" i="6"/>
  <c r="K34" i="7" s="1"/>
  <c r="M49" i="6"/>
  <c r="K44" i="7" s="1"/>
  <c r="M45" i="6"/>
  <c r="K40" i="7" s="1"/>
  <c r="M41" i="6"/>
  <c r="K36" i="7" s="1"/>
  <c r="M57" i="6"/>
  <c r="K52" i="7" s="1"/>
  <c r="M53" i="6"/>
  <c r="K48" i="7" s="1"/>
  <c r="N60" i="6"/>
  <c r="L55" i="7" s="1"/>
  <c r="N56" i="6"/>
  <c r="L51" i="7" s="1"/>
  <c r="N52" i="6"/>
  <c r="L47" i="7" s="1"/>
  <c r="N48" i="6"/>
  <c r="L43" i="7" s="1"/>
  <c r="N44" i="6"/>
  <c r="L39" i="7" s="1"/>
  <c r="N40" i="6"/>
  <c r="L35" i="7" s="1"/>
  <c r="N36" i="6"/>
  <c r="L31" i="7" s="1"/>
  <c r="N32" i="6"/>
  <c r="L27" i="7" s="1"/>
  <c r="N24" i="6"/>
  <c r="L19" i="7" s="1"/>
  <c r="O59" i="6"/>
  <c r="M54" i="7" s="1"/>
  <c r="O55" i="6"/>
  <c r="M50" i="7" s="1"/>
  <c r="O51" i="6"/>
  <c r="M46" i="7" s="1"/>
  <c r="O47" i="6"/>
  <c r="M42" i="7" s="1"/>
  <c r="O43" i="6"/>
  <c r="M38" i="7" s="1"/>
  <c r="O39" i="6"/>
  <c r="M34" i="7" s="1"/>
  <c r="O35" i="6"/>
  <c r="M30" i="7" s="1"/>
  <c r="O31" i="6"/>
  <c r="M26" i="7" s="1"/>
  <c r="O27" i="6"/>
  <c r="M22" i="7" s="1"/>
  <c r="P57" i="6"/>
  <c r="N52" i="7" s="1"/>
  <c r="P53" i="6"/>
  <c r="N48" i="7" s="1"/>
  <c r="P49" i="6"/>
  <c r="N44" i="7" s="1"/>
  <c r="P45" i="6"/>
  <c r="N40" i="7" s="1"/>
  <c r="P41" i="6"/>
  <c r="N36" i="7" s="1"/>
  <c r="P37" i="6"/>
  <c r="N32" i="7" s="1"/>
  <c r="P33" i="6"/>
  <c r="N28" i="7" s="1"/>
  <c r="P29" i="6"/>
  <c r="N24" i="7" s="1"/>
  <c r="Q57" i="6"/>
  <c r="O52" i="7" s="1"/>
  <c r="Q53" i="6"/>
  <c r="O48" i="7" s="1"/>
  <c r="Q49" i="6"/>
  <c r="O44" i="7" s="1"/>
  <c r="Q45" i="6"/>
  <c r="O40" i="7" s="1"/>
  <c r="Q41" i="6"/>
  <c r="O36" i="7" s="1"/>
  <c r="Q37" i="6"/>
  <c r="O32" i="7" s="1"/>
  <c r="Q33" i="6"/>
  <c r="O28" i="7" s="1"/>
  <c r="Q29" i="6"/>
  <c r="O24" i="7" s="1"/>
  <c r="R31" i="6"/>
  <c r="P26" i="7" s="1"/>
  <c r="R27" i="6"/>
  <c r="P22" i="7" s="1"/>
  <c r="R37" i="6"/>
  <c r="P32" i="7" s="1"/>
  <c r="R33" i="6"/>
  <c r="P28" i="7" s="1"/>
  <c r="R50" i="6"/>
  <c r="P45" i="7" s="1"/>
  <c r="R46" i="6"/>
  <c r="P41" i="7" s="1"/>
  <c r="R42" i="6"/>
  <c r="P37" i="7" s="1"/>
  <c r="R58" i="6"/>
  <c r="P53" i="7" s="1"/>
  <c r="R54" i="6"/>
  <c r="P49" i="7" s="1"/>
  <c r="S57" i="6"/>
  <c r="Q52" i="7" s="1"/>
  <c r="S53" i="6"/>
  <c r="Q48" i="7" s="1"/>
  <c r="S49" i="6"/>
  <c r="Q44" i="7" s="1"/>
  <c r="S45" i="6"/>
  <c r="Q40" i="7" s="1"/>
  <c r="S41" i="6"/>
  <c r="Q36" i="7" s="1"/>
  <c r="S37" i="6"/>
  <c r="Q32" i="7" s="1"/>
  <c r="S33" i="6"/>
  <c r="Q28" i="7" s="1"/>
  <c r="T58" i="6"/>
  <c r="R53" i="7" s="1"/>
  <c r="T54" i="6"/>
  <c r="R49" i="7" s="1"/>
  <c r="T50" i="6"/>
  <c r="R45" i="7" s="1"/>
  <c r="T46" i="6"/>
  <c r="R41" i="7" s="1"/>
  <c r="T42" i="6"/>
  <c r="R37" i="7" s="1"/>
  <c r="T38" i="6"/>
  <c r="R33" i="7" s="1"/>
  <c r="T34" i="6"/>
  <c r="R29" i="7" s="1"/>
  <c r="T30" i="6"/>
  <c r="R25" i="7" s="1"/>
  <c r="U58" i="6"/>
  <c r="S53" i="7" s="1"/>
  <c r="U54" i="6"/>
  <c r="S49" i="7" s="1"/>
  <c r="U50" i="6"/>
  <c r="S45" i="7" s="1"/>
  <c r="U46" i="6"/>
  <c r="S41" i="7" s="1"/>
  <c r="U42" i="6"/>
  <c r="S37" i="7" s="1"/>
  <c r="U38" i="6"/>
  <c r="S33" i="7" s="1"/>
  <c r="U34" i="6"/>
  <c r="S29" i="7" s="1"/>
  <c r="V57" i="6"/>
  <c r="T52" i="7" s="1"/>
  <c r="V53" i="6"/>
  <c r="T48" i="7" s="1"/>
  <c r="V49" i="6"/>
  <c r="T44" i="7" s="1"/>
  <c r="V45" i="6"/>
  <c r="T40" i="7" s="1"/>
  <c r="V41" i="6"/>
  <c r="T36" i="7" s="1"/>
  <c r="V37" i="6"/>
  <c r="T32" i="7" s="1"/>
  <c r="W59" i="6"/>
  <c r="U54" i="7" s="1"/>
  <c r="W55" i="6"/>
  <c r="U50" i="7" s="1"/>
  <c r="W51" i="6"/>
  <c r="U46" i="7" s="1"/>
  <c r="W47" i="6"/>
  <c r="U42" i="7" s="1"/>
  <c r="W43" i="6"/>
  <c r="U38" i="7" s="1"/>
  <c r="W39" i="6"/>
  <c r="U34" i="7" s="1"/>
  <c r="W35" i="6"/>
  <c r="U30" i="7" s="1"/>
  <c r="X57" i="6"/>
  <c r="V52" i="7" s="1"/>
  <c r="X53" i="6"/>
  <c r="V48" i="7" s="1"/>
  <c r="X49" i="6"/>
  <c r="V44" i="7" s="1"/>
  <c r="X44" i="6"/>
  <c r="V39" i="7" s="1"/>
  <c r="X36" i="6"/>
  <c r="V31" i="7" s="1"/>
  <c r="Y56" i="6"/>
  <c r="W51" i="7" s="1"/>
  <c r="Y48" i="6"/>
  <c r="W43" i="7" s="1"/>
  <c r="Y40" i="6"/>
  <c r="W35" i="7" s="1"/>
  <c r="Z34" i="6"/>
  <c r="X29" i="7" s="1"/>
  <c r="Z53" i="6"/>
  <c r="X48" i="7" s="1"/>
  <c r="Z45" i="6"/>
  <c r="X40" i="7" s="1"/>
  <c r="Z37" i="6"/>
  <c r="X32" i="7" s="1"/>
  <c r="AA56" i="6"/>
  <c r="Y51" i="7" s="1"/>
  <c r="AA48" i="6"/>
  <c r="Y43" i="7" s="1"/>
  <c r="AA40" i="6"/>
  <c r="Y35" i="7" s="1"/>
  <c r="AB58" i="6"/>
  <c r="Z53" i="7" s="1"/>
  <c r="AB50" i="6"/>
  <c r="Z45" i="7" s="1"/>
  <c r="AB42" i="6"/>
  <c r="Z37" i="7" s="1"/>
  <c r="AC59" i="6"/>
  <c r="AA54" i="7" s="1"/>
  <c r="AC51" i="6"/>
  <c r="AA46" i="7" s="1"/>
  <c r="AC43" i="6"/>
  <c r="AA38" i="7" s="1"/>
  <c r="AD59" i="6"/>
  <c r="AB54" i="7" s="1"/>
  <c r="AD51" i="6"/>
  <c r="AB46" i="7" s="1"/>
  <c r="AD43" i="6"/>
  <c r="AB38" i="7" s="1"/>
  <c r="AE58" i="6"/>
  <c r="AC53" i="7" s="1"/>
  <c r="AE50" i="6"/>
  <c r="AC45" i="7" s="1"/>
  <c r="AE42" i="6"/>
  <c r="AC37" i="7" s="1"/>
  <c r="AF56" i="6"/>
  <c r="AD51" i="7" s="1"/>
  <c r="AF48" i="6"/>
  <c r="AD43" i="7" s="1"/>
  <c r="AG41" i="6"/>
  <c r="AE36" i="7" s="1"/>
  <c r="AG53" i="6"/>
  <c r="AE48" i="7" s="1"/>
  <c r="AG45" i="6"/>
  <c r="AE40" i="7" s="1"/>
  <c r="AH58" i="6"/>
  <c r="AF53" i="7" s="1"/>
  <c r="AH50" i="6"/>
  <c r="AF45" i="7" s="1"/>
  <c r="AI60" i="6"/>
  <c r="AG55" i="7" s="1"/>
  <c r="AI52" i="6"/>
  <c r="AG47" i="7" s="1"/>
  <c r="AI44" i="6"/>
  <c r="AG39" i="7" s="1"/>
  <c r="AJ54" i="6"/>
  <c r="AH49" i="7" s="1"/>
  <c r="AJ46" i="6"/>
  <c r="AH41" i="7" s="1"/>
  <c r="AK55" i="6"/>
  <c r="AI50" i="7" s="1"/>
  <c r="AK47" i="6"/>
  <c r="AI42" i="7" s="1"/>
  <c r="AL55" i="6"/>
  <c r="AJ50" i="7" s="1"/>
  <c r="AL47" i="6"/>
  <c r="AJ42" i="7" s="1"/>
  <c r="AM54" i="6"/>
  <c r="AK49" i="7" s="1"/>
  <c r="AN60" i="6"/>
  <c r="AL55" i="7" s="1"/>
  <c r="AN52" i="6"/>
  <c r="AL47" i="7" s="1"/>
  <c r="AO57" i="6"/>
  <c r="AM52" i="7" s="1"/>
  <c r="AP58" i="6"/>
  <c r="AN53" i="7" s="1"/>
  <c r="AQ53" i="6"/>
  <c r="AO48" i="7" s="1"/>
  <c r="AS56" i="6"/>
  <c r="AQ51" i="7" s="1"/>
  <c r="AY60" i="6"/>
  <c r="AW55" i="7" s="1"/>
  <c r="G2" i="6"/>
  <c r="I2" i="6" s="1"/>
  <c r="M2" i="6"/>
  <c r="A11" i="6"/>
  <c r="A12" i="6"/>
  <c r="D12" i="6" s="1"/>
  <c r="B7" i="7" s="1"/>
  <c r="A13" i="6"/>
  <c r="A14" i="6"/>
  <c r="A15" i="6"/>
  <c r="A16" i="6"/>
  <c r="A17" i="6"/>
  <c r="A18" i="6"/>
  <c r="A19" i="6"/>
  <c r="A20" i="6"/>
  <c r="I3" i="6" l="1"/>
  <c r="K19" i="6"/>
  <c r="I14" i="7" s="1"/>
  <c r="E19" i="6"/>
  <c r="C14" i="7" s="1"/>
  <c r="J19" i="6"/>
  <c r="H14" i="7" s="1"/>
  <c r="I19" i="6"/>
  <c r="G14" i="7" s="1"/>
  <c r="F19" i="6"/>
  <c r="D14" i="7" s="1"/>
  <c r="H19" i="6"/>
  <c r="F14" i="7" s="1"/>
  <c r="G19" i="6"/>
  <c r="E14" i="7" s="1"/>
  <c r="D19" i="6"/>
  <c r="B14" i="7" s="1"/>
  <c r="G15" i="6"/>
  <c r="E10" i="7" s="1"/>
  <c r="F15" i="6"/>
  <c r="D10" i="7" s="1"/>
  <c r="D15" i="6"/>
  <c r="B10" i="7" s="1"/>
  <c r="E15" i="6"/>
  <c r="C10" i="7" s="1"/>
  <c r="I18" i="6"/>
  <c r="G13" i="7" s="1"/>
  <c r="F18" i="6"/>
  <c r="D13" i="7" s="1"/>
  <c r="J18" i="6"/>
  <c r="H13" i="7" s="1"/>
  <c r="D18" i="6"/>
  <c r="B13" i="7" s="1"/>
  <c r="H18" i="6"/>
  <c r="F13" i="7" s="1"/>
  <c r="G18" i="6"/>
  <c r="E13" i="7" s="1"/>
  <c r="E18" i="6"/>
  <c r="C13" i="7" s="1"/>
  <c r="D14" i="6"/>
  <c r="B9" i="7" s="1"/>
  <c r="F14" i="6"/>
  <c r="D9" i="7" s="1"/>
  <c r="E14" i="6"/>
  <c r="C9" i="7" s="1"/>
  <c r="D17" i="6"/>
  <c r="B12" i="7" s="1"/>
  <c r="I17" i="6"/>
  <c r="G12" i="7" s="1"/>
  <c r="H17" i="6"/>
  <c r="G17" i="6"/>
  <c r="E12" i="7" s="1"/>
  <c r="E17" i="6"/>
  <c r="C12" i="7" s="1"/>
  <c r="F17" i="6"/>
  <c r="D12" i="7" s="1"/>
  <c r="D13" i="6"/>
  <c r="B8" i="7" s="1"/>
  <c r="E13" i="6"/>
  <c r="C8" i="7" s="1"/>
  <c r="H20" i="6"/>
  <c r="F15" i="7" s="1"/>
  <c r="G20" i="6"/>
  <c r="E15" i="7" s="1"/>
  <c r="K20" i="6"/>
  <c r="I15" i="7" s="1"/>
  <c r="E20" i="6"/>
  <c r="C15" i="7" s="1"/>
  <c r="L20" i="6"/>
  <c r="J15" i="7" s="1"/>
  <c r="J20" i="6"/>
  <c r="H15" i="7" s="1"/>
  <c r="I20" i="6"/>
  <c r="G15" i="7" s="1"/>
  <c r="F20" i="6"/>
  <c r="D15" i="7" s="1"/>
  <c r="D20" i="6"/>
  <c r="B15" i="7" s="1"/>
  <c r="H16" i="6"/>
  <c r="G16" i="6"/>
  <c r="E11" i="7" s="1"/>
  <c r="E16" i="6"/>
  <c r="C11" i="7" s="1"/>
  <c r="D16" i="6"/>
  <c r="B11" i="7" s="1"/>
  <c r="F16" i="6"/>
  <c r="D11" i="7" s="1"/>
  <c r="H2" i="6"/>
  <c r="F11" i="7" l="1"/>
  <c r="F12" i="7"/>
  <c r="H4" i="6" l="1"/>
  <c r="D6" i="6" l="1"/>
  <c r="H3" i="6" l="1"/>
</calcChain>
</file>

<file path=xl/sharedStrings.xml><?xml version="1.0" encoding="utf-8"?>
<sst xmlns="http://schemas.openxmlformats.org/spreadsheetml/2006/main" count="45" uniqueCount="19">
  <si>
    <t>маржа</t>
  </si>
  <si>
    <t>скидка</t>
  </si>
  <si>
    <t>сс</t>
  </si>
  <si>
    <t>остаточная маржа после скидки, %</t>
  </si>
  <si>
    <t xml:space="preserve"> скидки, %</t>
  </si>
  <si>
    <t>размер наценки, %</t>
  </si>
  <si>
    <t>сс, руб</t>
  </si>
  <si>
    <t>заказ , шт</t>
  </si>
  <si>
    <t>начальный</t>
  </si>
  <si>
    <t>со скидкой</t>
  </si>
  <si>
    <t>цена продажи</t>
  </si>
  <si>
    <t>сс заказа</t>
  </si>
  <si>
    <t>цена прод заказа</t>
  </si>
  <si>
    <t>Увеличение объёма продаж товара = (Скидка / (маржа — скидка))*100% = 5 / (23 – 5) = 28%</t>
  </si>
  <si>
    <t>наценка</t>
  </si>
  <si>
    <t>НЕВОСПОЛНИМАЯ СКИДКА</t>
  </si>
  <si>
    <t>Начальный заказ шт/(1-значение таблицы на пересечении)</t>
  </si>
  <si>
    <t>ТАБЛИЦА СОХРАНЕНИЯ МАРЖИ ПРИ ПРИДОСТАВЛЕНИИ СКИДОК КЛИЕНТАМ</t>
  </si>
  <si>
    <t>Начальный заказ шт/(значение таблицы на пересечении)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</si>
</sst>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₽&quot;"/>
    <numFmt numFmtId="165" formatCode="#,##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9" fontId="0" fillId="4" borderId="10" xfId="1" applyFont="1" applyFill="1" applyBorder="1" applyAlignment="1">
      <alignment horizontal="center" vertical="center"/>
    </xf>
    <xf numFmtId="9" fontId="0" fillId="4" borderId="11" xfId="1" applyFont="1" applyFill="1" applyBorder="1" applyAlignment="1">
      <alignment horizontal="center" vertical="center"/>
    </xf>
    <xf numFmtId="9" fontId="0" fillId="4" borderId="12" xfId="1" applyFont="1" applyFill="1" applyBorder="1" applyAlignment="1">
      <alignment horizontal="center" vertical="center"/>
    </xf>
    <xf numFmtId="9" fontId="0" fillId="0" borderId="0" xfId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0" fontId="0" fillId="0" borderId="0" xfId="1" applyNumberFormat="1" applyFont="1" applyAlignment="1">
      <alignment horizontal="center" vertical="center" wrapText="1"/>
    </xf>
    <xf numFmtId="2" fontId="0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9" fontId="5" fillId="3" borderId="22" xfId="1" applyFont="1" applyFill="1" applyBorder="1" applyAlignment="1">
      <alignment horizontal="center" vertical="center"/>
    </xf>
    <xf numFmtId="9" fontId="5" fillId="3" borderId="17" xfId="1" applyFont="1" applyFill="1" applyBorder="1" applyAlignment="1">
      <alignment horizontal="center" vertical="center"/>
    </xf>
    <xf numFmtId="10" fontId="0" fillId="2" borderId="21" xfId="1" applyNumberFormat="1" applyFont="1" applyFill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10" fontId="0" fillId="2" borderId="9" xfId="1" applyNumberFormat="1" applyFont="1" applyFill="1" applyBorder="1" applyAlignment="1">
      <alignment horizontal="center" vertical="center"/>
    </xf>
    <xf numFmtId="10" fontId="0" fillId="2" borderId="11" xfId="1" applyNumberFormat="1" applyFont="1" applyFill="1" applyBorder="1" applyAlignment="1">
      <alignment horizontal="center" vertical="center"/>
    </xf>
    <xf numFmtId="10" fontId="0" fillId="2" borderId="12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9" fontId="7" fillId="2" borderId="2" xfId="1" applyFont="1" applyFill="1" applyBorder="1" applyAlignment="1">
      <alignment horizontal="center" vertical="center"/>
    </xf>
    <xf numFmtId="10" fontId="0" fillId="7" borderId="13" xfId="1" applyNumberFormat="1" applyFont="1" applyFill="1" applyBorder="1"/>
    <xf numFmtId="10" fontId="0" fillId="7" borderId="5" xfId="1" applyNumberFormat="1" applyFont="1" applyFill="1" applyBorder="1"/>
    <xf numFmtId="10" fontId="0" fillId="7" borderId="9" xfId="1" applyNumberFormat="1" applyFont="1" applyFill="1" applyBorder="1" applyAlignment="1">
      <alignment horizontal="center" vertical="center"/>
    </xf>
    <xf numFmtId="10" fontId="0" fillId="7" borderId="14" xfId="1" applyNumberFormat="1" applyFont="1" applyFill="1" applyBorder="1"/>
    <xf numFmtId="10" fontId="0" fillId="7" borderId="1" xfId="1" applyNumberFormat="1" applyFont="1" applyFill="1" applyBorder="1"/>
    <xf numFmtId="9" fontId="0" fillId="4" borderId="15" xfId="1" applyFont="1" applyFill="1" applyBorder="1" applyAlignment="1">
      <alignment horizontal="center" vertical="center"/>
    </xf>
    <xf numFmtId="10" fontId="0" fillId="8" borderId="1" xfId="1" applyNumberFormat="1" applyFont="1" applyFill="1" applyBorder="1" applyAlignment="1">
      <alignment horizontal="center" vertical="center"/>
    </xf>
    <xf numFmtId="10" fontId="0" fillId="8" borderId="14" xfId="1" applyNumberFormat="1" applyFont="1" applyFill="1" applyBorder="1"/>
    <xf numFmtId="9" fontId="0" fillId="9" borderId="0" xfId="1" applyFont="1" applyFill="1" applyAlignment="1">
      <alignment horizontal="center" vertical="center"/>
    </xf>
    <xf numFmtId="10" fontId="0" fillId="10" borderId="0" xfId="1" applyNumberFormat="1" applyFont="1" applyFill="1" applyAlignment="1">
      <alignment horizontal="center" vertical="center"/>
    </xf>
    <xf numFmtId="10" fontId="7" fillId="8" borderId="5" xfId="1" applyNumberFormat="1" applyFont="1" applyFill="1" applyBorder="1" applyAlignment="1">
      <alignment horizontal="center" vertical="center"/>
    </xf>
    <xf numFmtId="10" fontId="7" fillId="8" borderId="1" xfId="1" applyNumberFormat="1" applyFont="1" applyFill="1" applyBorder="1" applyAlignment="1">
      <alignment horizontal="center" vertical="center"/>
    </xf>
    <xf numFmtId="10" fontId="7" fillId="8" borderId="9" xfId="1" applyNumberFormat="1" applyFont="1" applyFill="1" applyBorder="1" applyAlignment="1">
      <alignment horizontal="center" vertical="center"/>
    </xf>
    <xf numFmtId="10" fontId="0" fillId="2" borderId="14" xfId="1" applyNumberFormat="1" applyFont="1" applyFill="1" applyBorder="1"/>
    <xf numFmtId="9" fontId="5" fillId="3" borderId="28" xfId="1" applyFont="1" applyFill="1" applyBorder="1" applyAlignment="1">
      <alignment horizontal="center" vertical="center"/>
    </xf>
    <xf numFmtId="10" fontId="7" fillId="8" borderId="6" xfId="1" applyNumberFormat="1" applyFont="1" applyFill="1" applyBorder="1" applyAlignment="1">
      <alignment horizontal="center" vertical="center"/>
    </xf>
    <xf numFmtId="10" fontId="0" fillId="2" borderId="29" xfId="1" applyNumberFormat="1" applyFont="1" applyFill="1" applyBorder="1" applyAlignment="1">
      <alignment horizontal="center" vertical="center"/>
    </xf>
    <xf numFmtId="10" fontId="0" fillId="2" borderId="30" xfId="1" applyNumberFormat="1" applyFont="1" applyFill="1" applyBorder="1" applyAlignment="1">
      <alignment horizontal="center" vertical="center"/>
    </xf>
    <xf numFmtId="10" fontId="0" fillId="7" borderId="1" xfId="1" applyNumberFormat="1" applyFont="1" applyFill="1" applyBorder="1" applyAlignment="1">
      <alignment horizontal="center" vertical="center"/>
    </xf>
    <xf numFmtId="10" fontId="0" fillId="2" borderId="14" xfId="1" applyNumberFormat="1" applyFont="1" applyFill="1" applyBorder="1" applyAlignment="1">
      <alignment horizontal="center" vertical="center"/>
    </xf>
    <xf numFmtId="10" fontId="0" fillId="2" borderId="31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0" fontId="0" fillId="7" borderId="1" xfId="1" applyNumberFormat="1" applyFont="1" applyFill="1" applyBorder="1" applyAlignment="1">
      <alignment horizontal="center" vertical="center"/>
    </xf>
    <xf numFmtId="10" fontId="0" fillId="7" borderId="9" xfId="1" applyNumberFormat="1" applyFont="1" applyFill="1" applyBorder="1" applyAlignment="1">
      <alignment horizontal="center" vertical="center"/>
    </xf>
    <xf numFmtId="10" fontId="2" fillId="7" borderId="1" xfId="1" applyNumberFormat="1" applyFont="1" applyFill="1" applyBorder="1" applyAlignment="1">
      <alignment horizontal="center" vertical="center"/>
    </xf>
    <xf numFmtId="10" fontId="0" fillId="7" borderId="20" xfId="1" applyNumberFormat="1" applyFont="1" applyFill="1" applyBorder="1" applyAlignment="1">
      <alignment horizontal="center" vertical="center"/>
    </xf>
    <xf numFmtId="10" fontId="0" fillId="7" borderId="26" xfId="1" applyNumberFormat="1" applyFont="1" applyFill="1" applyBorder="1" applyAlignment="1">
      <alignment horizontal="center" vertical="center"/>
    </xf>
    <xf numFmtId="10" fontId="0" fillId="7" borderId="27" xfId="1" applyNumberFormat="1" applyFont="1" applyFill="1" applyBorder="1" applyAlignment="1">
      <alignment horizontal="center" vertical="center"/>
    </xf>
    <xf numFmtId="10" fontId="7" fillId="7" borderId="1" xfId="1" applyNumberFormat="1" applyFont="1" applyFill="1" applyBorder="1" applyAlignment="1">
      <alignment horizontal="center" vertical="center"/>
    </xf>
    <xf numFmtId="10" fontId="7" fillId="7" borderId="9" xfId="1" applyNumberFormat="1" applyFont="1" applyFill="1" applyBorder="1" applyAlignment="1">
      <alignment horizontal="center" vertical="center"/>
    </xf>
    <xf numFmtId="165" fontId="8" fillId="5" borderId="0" xfId="0" applyNumberFormat="1" applyFont="1" applyFill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/>
    </xf>
    <xf numFmtId="165" fontId="4" fillId="4" borderId="7" xfId="0" applyNumberFormat="1" applyFont="1" applyFill="1" applyBorder="1" applyAlignment="1">
      <alignment horizontal="center" vertical="center"/>
    </xf>
    <xf numFmtId="165" fontId="4" fillId="4" borderId="8" xfId="0" applyNumberFormat="1" applyFont="1" applyFill="1" applyBorder="1" applyAlignment="1">
      <alignment horizontal="center" vertical="center"/>
    </xf>
    <xf numFmtId="165" fontId="4" fillId="4" borderId="23" xfId="0" applyNumberFormat="1" applyFont="1" applyFill="1" applyBorder="1" applyAlignment="1">
      <alignment horizontal="center" vertical="center"/>
    </xf>
    <xf numFmtId="165" fontId="4" fillId="4" borderId="24" xfId="0" applyNumberFormat="1" applyFont="1" applyFill="1" applyBorder="1" applyAlignment="1">
      <alignment horizontal="center" vertical="center"/>
    </xf>
    <xf numFmtId="10" fontId="2" fillId="7" borderId="25" xfId="1" applyNumberFormat="1" applyFont="1" applyFill="1" applyBorder="1" applyAlignment="1">
      <alignment horizontal="center" vertical="center"/>
    </xf>
    <xf numFmtId="10" fontId="0" fillId="7" borderId="23" xfId="1" applyNumberFormat="1" applyFont="1" applyFill="1" applyBorder="1" applyAlignment="1">
      <alignment horizontal="center" vertical="center"/>
    </xf>
    <xf numFmtId="10" fontId="0" fillId="7" borderId="24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0" fontId="2" fillId="7" borderId="20" xfId="1" applyNumberFormat="1" applyFont="1" applyFill="1" applyBorder="1" applyAlignment="1">
      <alignment horizontal="center" vertical="center"/>
    </xf>
    <xf numFmtId="10" fontId="7" fillId="7" borderId="20" xfId="1" applyNumberFormat="1" applyFont="1" applyFill="1" applyBorder="1" applyAlignment="1">
      <alignment horizontal="center" vertical="center"/>
    </xf>
    <xf numFmtId="10" fontId="7" fillId="7" borderId="26" xfId="1" applyNumberFormat="1" applyFont="1" applyFill="1" applyBorder="1" applyAlignment="1">
      <alignment horizontal="center" vertical="center"/>
    </xf>
    <xf numFmtId="10" fontId="7" fillId="7" borderId="27" xfId="1" applyNumberFormat="1" applyFont="1" applyFill="1" applyBorder="1" applyAlignment="1">
      <alignment horizontal="center" vertical="center"/>
    </xf>
    <xf numFmtId="2" fontId="0" fillId="0" borderId="0" xfId="2" applyNumberFormat="1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43" fontId="0" fillId="0" borderId="1" xfId="2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ADB2-A850-4A7A-B47B-D523A1DD55B1}">
  <sheetPr>
    <pageSetUpPr fitToPage="1"/>
  </sheetPr>
  <dimension ref="A1:AY55"/>
  <sheetViews>
    <sheetView zoomScale="90" zoomScaleNormal="90" workbookViewId="0">
      <pane xSplit="1" ySplit="5" topLeftCell="B18" activePane="bottomRight" state="frozen"/>
      <selection pane="topRight" activeCell="D1" sqref="D1"/>
      <selection pane="bottomLeft" activeCell="A11" sqref="A11"/>
      <selection pane="bottomRight" activeCell="D9" sqref="D9"/>
    </sheetView>
  </sheetViews>
  <sheetFormatPr defaultRowHeight="15" x14ac:dyDescent="0.25"/>
  <cols>
    <col min="1" max="1" width="11" style="1" customWidth="1"/>
    <col min="2" max="3" width="8.85546875" style="1" customWidth="1"/>
    <col min="4" max="5" width="11.7109375" style="1" customWidth="1"/>
    <col min="6" max="6" width="8.85546875" style="1" customWidth="1"/>
    <col min="7" max="7" width="11.42578125" style="1" customWidth="1"/>
    <col min="8" max="9" width="8.7109375" style="1" customWidth="1"/>
    <col min="10" max="11" width="8.85546875" style="1" customWidth="1"/>
    <col min="12" max="13" width="8.7109375" style="1" customWidth="1"/>
    <col min="14" max="14" width="9.140625" style="1" customWidth="1"/>
    <col min="15" max="16" width="8.7109375" style="1" customWidth="1"/>
    <col min="17" max="17" width="8.85546875" style="1" customWidth="1"/>
    <col min="18" max="18" width="10.5703125" style="1" customWidth="1"/>
    <col min="19" max="21" width="8.7109375" style="1" customWidth="1"/>
    <col min="51" max="51" width="8.85546875" customWidth="1"/>
  </cols>
  <sheetData>
    <row r="1" spans="1:51" ht="14.45" customHeight="1" x14ac:dyDescent="0.25">
      <c r="A1" s="22"/>
      <c r="B1" s="4"/>
      <c r="C1" s="21"/>
      <c r="D1" s="5"/>
      <c r="E1" s="54" t="s">
        <v>18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4"/>
      <c r="R1" s="4"/>
      <c r="S1" s="4"/>
      <c r="T1" s="4"/>
      <c r="U1" s="4"/>
    </row>
    <row r="2" spans="1:51" ht="15.75" thickBot="1" x14ac:dyDescent="0.3"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15.75" thickBot="1" x14ac:dyDescent="0.3">
      <c r="A3" s="55" t="s">
        <v>17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7"/>
    </row>
    <row r="4" spans="1:51" x14ac:dyDescent="0.25">
      <c r="A4" s="58" t="s">
        <v>5</v>
      </c>
      <c r="B4" s="60" t="s">
        <v>4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2"/>
      <c r="V4" s="63" t="s">
        <v>3</v>
      </c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4"/>
    </row>
    <row r="5" spans="1:51" ht="15.75" thickBot="1" x14ac:dyDescent="0.3">
      <c r="A5" s="59"/>
      <c r="B5" s="6">
        <v>0.01</v>
      </c>
      <c r="C5" s="7">
        <v>0.02</v>
      </c>
      <c r="D5" s="7">
        <v>0.03</v>
      </c>
      <c r="E5" s="7">
        <v>0.04</v>
      </c>
      <c r="F5" s="7">
        <v>0.05</v>
      </c>
      <c r="G5" s="7">
        <v>0.06</v>
      </c>
      <c r="H5" s="7">
        <v>7.0000000000000007E-2</v>
      </c>
      <c r="I5" s="7">
        <v>0.08</v>
      </c>
      <c r="J5" s="7">
        <v>0.09</v>
      </c>
      <c r="K5" s="7">
        <v>0.1</v>
      </c>
      <c r="L5" s="7">
        <v>0.11</v>
      </c>
      <c r="M5" s="7">
        <v>0.12</v>
      </c>
      <c r="N5" s="7">
        <v>0.13</v>
      </c>
      <c r="O5" s="7">
        <v>0.14000000000000001</v>
      </c>
      <c r="P5" s="7">
        <v>0.15</v>
      </c>
      <c r="Q5" s="7">
        <v>0.16</v>
      </c>
      <c r="R5" s="7">
        <v>0.17</v>
      </c>
      <c r="S5" s="7">
        <v>0.18</v>
      </c>
      <c r="T5" s="7">
        <v>0.19</v>
      </c>
      <c r="U5" s="8">
        <v>0.2</v>
      </c>
      <c r="V5" s="29">
        <v>0.21</v>
      </c>
      <c r="W5" s="7">
        <v>0.22</v>
      </c>
      <c r="X5" s="7">
        <v>0.23</v>
      </c>
      <c r="Y5" s="7">
        <v>0.24</v>
      </c>
      <c r="Z5" s="7">
        <v>0.25</v>
      </c>
      <c r="AA5" s="7">
        <v>0.26</v>
      </c>
      <c r="AB5" s="7">
        <v>0.27</v>
      </c>
      <c r="AC5" s="7">
        <v>0.28000000000000003</v>
      </c>
      <c r="AD5" s="7">
        <v>0.28999999999999998</v>
      </c>
      <c r="AE5" s="7">
        <v>0.3</v>
      </c>
      <c r="AF5" s="7">
        <v>0.31</v>
      </c>
      <c r="AG5" s="7">
        <v>0.32</v>
      </c>
      <c r="AH5" s="7">
        <v>0.33</v>
      </c>
      <c r="AI5" s="7">
        <v>0.34</v>
      </c>
      <c r="AJ5" s="7">
        <v>0.35</v>
      </c>
      <c r="AK5" s="7">
        <v>0.36</v>
      </c>
      <c r="AL5" s="7">
        <v>0.37</v>
      </c>
      <c r="AM5" s="7">
        <v>0.38</v>
      </c>
      <c r="AN5" s="7">
        <v>0.39</v>
      </c>
      <c r="AO5" s="7">
        <v>0.4</v>
      </c>
      <c r="AP5" s="7">
        <v>0.41</v>
      </c>
      <c r="AQ5" s="7">
        <v>0.42</v>
      </c>
      <c r="AR5" s="7">
        <v>0.43</v>
      </c>
      <c r="AS5" s="7">
        <v>0.44</v>
      </c>
      <c r="AT5" s="7">
        <v>0.45</v>
      </c>
      <c r="AU5" s="7">
        <v>0.46</v>
      </c>
      <c r="AV5" s="7">
        <v>0.47</v>
      </c>
      <c r="AW5" s="7">
        <v>0.48</v>
      </c>
      <c r="AX5" s="7">
        <v>0.49</v>
      </c>
      <c r="AY5" s="8">
        <v>0.5</v>
      </c>
    </row>
    <row r="6" spans="1:51" x14ac:dyDescent="0.25">
      <c r="A6" s="38">
        <v>0.01</v>
      </c>
      <c r="B6" s="39">
        <v>1</v>
      </c>
      <c r="C6" s="65" t="s">
        <v>15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7"/>
      <c r="V6" s="24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</row>
    <row r="7" spans="1:51" x14ac:dyDescent="0.25">
      <c r="A7" s="14">
        <v>0.02</v>
      </c>
      <c r="B7" s="16">
        <v>0.5</v>
      </c>
      <c r="C7" s="34">
        <v>1</v>
      </c>
      <c r="D7" s="4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1"/>
      <c r="V7" s="27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</row>
    <row r="8" spans="1:51" x14ac:dyDescent="0.25">
      <c r="A8" s="14">
        <v>0.03</v>
      </c>
      <c r="B8" s="41">
        <v>0.66666666666666663</v>
      </c>
      <c r="C8" s="17">
        <v>0.33333333333333326</v>
      </c>
      <c r="D8" s="35">
        <v>1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7"/>
      <c r="V8" s="27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</row>
    <row r="9" spans="1:51" x14ac:dyDescent="0.25">
      <c r="A9" s="14">
        <v>0.04</v>
      </c>
      <c r="B9" s="41">
        <v>0.75</v>
      </c>
      <c r="C9" s="17">
        <v>0.5</v>
      </c>
      <c r="D9" s="17">
        <v>0.25</v>
      </c>
      <c r="E9" s="35">
        <v>1</v>
      </c>
      <c r="F9" s="52" t="s">
        <v>15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  <c r="V9" s="27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</row>
    <row r="10" spans="1:51" x14ac:dyDescent="0.25">
      <c r="A10" s="14">
        <v>0.05</v>
      </c>
      <c r="B10" s="41">
        <v>0.8</v>
      </c>
      <c r="C10" s="17">
        <v>0.6</v>
      </c>
      <c r="D10" s="17">
        <v>0.4</v>
      </c>
      <c r="E10" s="17">
        <v>0.19999999999999996</v>
      </c>
      <c r="F10" s="35">
        <v>1</v>
      </c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7"/>
      <c r="V10" s="27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</row>
    <row r="11" spans="1:51" x14ac:dyDescent="0.25">
      <c r="A11" s="14">
        <v>0.06</v>
      </c>
      <c r="B11" s="41">
        <v>0.83333333333333326</v>
      </c>
      <c r="C11" s="17">
        <v>0.66666666666666663</v>
      </c>
      <c r="D11" s="17">
        <v>0.5</v>
      </c>
      <c r="E11" s="17">
        <v>0.33333333333333326</v>
      </c>
      <c r="F11" s="17">
        <v>0.16666666666666663</v>
      </c>
      <c r="G11" s="35">
        <v>1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7"/>
      <c r="V11" s="27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</row>
    <row r="12" spans="1:51" x14ac:dyDescent="0.25">
      <c r="A12" s="14">
        <v>7.0000000000000007E-2</v>
      </c>
      <c r="B12" s="41">
        <v>0.85714285714285721</v>
      </c>
      <c r="C12" s="17">
        <v>0.7142857142857143</v>
      </c>
      <c r="D12" s="17">
        <v>0.5714285714285714</v>
      </c>
      <c r="E12" s="17">
        <v>0.4285714285714286</v>
      </c>
      <c r="F12" s="17">
        <v>0.2857142857142857</v>
      </c>
      <c r="G12" s="17">
        <v>0.14285714285714279</v>
      </c>
      <c r="H12" s="35">
        <v>1</v>
      </c>
      <c r="I12" s="48" t="s">
        <v>15</v>
      </c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7"/>
      <c r="V12" s="27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</row>
    <row r="13" spans="1:51" x14ac:dyDescent="0.25">
      <c r="A13" s="14">
        <v>0.08</v>
      </c>
      <c r="B13" s="41">
        <v>0.875</v>
      </c>
      <c r="C13" s="17">
        <v>0.75</v>
      </c>
      <c r="D13" s="17">
        <v>0.625</v>
      </c>
      <c r="E13" s="17">
        <v>0.5</v>
      </c>
      <c r="F13" s="17">
        <v>0.375</v>
      </c>
      <c r="G13" s="17">
        <v>0.25</v>
      </c>
      <c r="H13" s="17">
        <v>0.12499999999999989</v>
      </c>
      <c r="I13" s="35">
        <v>1</v>
      </c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7"/>
      <c r="V13" s="27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</row>
    <row r="14" spans="1:51" x14ac:dyDescent="0.25">
      <c r="A14" s="14">
        <v>0.09</v>
      </c>
      <c r="B14" s="41">
        <v>0.88888888888888906</v>
      </c>
      <c r="C14" s="17">
        <v>0.77777777777777812</v>
      </c>
      <c r="D14" s="17">
        <v>0.66666666666666718</v>
      </c>
      <c r="E14" s="17">
        <v>0.55555555555555625</v>
      </c>
      <c r="F14" s="17">
        <v>0.44444444444444531</v>
      </c>
      <c r="G14" s="17">
        <v>0.33333333333333437</v>
      </c>
      <c r="H14" s="17">
        <v>0.22222222222222332</v>
      </c>
      <c r="I14" s="17">
        <v>0.11111111111111249</v>
      </c>
      <c r="J14" s="35">
        <v>1</v>
      </c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7"/>
      <c r="V14" s="27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</row>
    <row r="15" spans="1:51" x14ac:dyDescent="0.25">
      <c r="A15" s="14">
        <v>0.1</v>
      </c>
      <c r="B15" s="41">
        <v>0.90000000000000013</v>
      </c>
      <c r="C15" s="17">
        <v>0.80000000000000027</v>
      </c>
      <c r="D15" s="17">
        <v>0.7000000000000004</v>
      </c>
      <c r="E15" s="17">
        <v>0.60000000000000053</v>
      </c>
      <c r="F15" s="17">
        <v>0.50000000000000067</v>
      </c>
      <c r="G15" s="17">
        <v>0.4000000000000008</v>
      </c>
      <c r="H15" s="17">
        <v>0.30000000000000093</v>
      </c>
      <c r="I15" s="17">
        <v>0.20000000000000118</v>
      </c>
      <c r="J15" s="17">
        <v>0.10000000000000131</v>
      </c>
      <c r="K15" s="35">
        <v>1</v>
      </c>
      <c r="L15" s="48" t="s">
        <v>15</v>
      </c>
      <c r="M15" s="46"/>
      <c r="N15" s="46"/>
      <c r="O15" s="46"/>
      <c r="P15" s="46"/>
      <c r="Q15" s="46"/>
      <c r="R15" s="46"/>
      <c r="S15" s="46"/>
      <c r="T15" s="46"/>
      <c r="U15" s="47"/>
      <c r="V15" s="27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</row>
    <row r="16" spans="1:51" x14ac:dyDescent="0.25">
      <c r="A16" s="14">
        <v>0.11</v>
      </c>
      <c r="B16" s="41">
        <v>0.90909090909090917</v>
      </c>
      <c r="C16" s="17">
        <v>0.81818181818181845</v>
      </c>
      <c r="D16" s="17">
        <v>0.72727272727272763</v>
      </c>
      <c r="E16" s="17">
        <v>0.63636363636363691</v>
      </c>
      <c r="F16" s="17">
        <v>0.54545454545454597</v>
      </c>
      <c r="G16" s="17">
        <v>0.45454545454545525</v>
      </c>
      <c r="H16" s="17">
        <v>0.36363636363636442</v>
      </c>
      <c r="I16" s="17">
        <v>0.27272727272727371</v>
      </c>
      <c r="J16" s="17">
        <v>0.18181818181818299</v>
      </c>
      <c r="K16" s="17">
        <v>9.0909090909091939E-2</v>
      </c>
      <c r="L16" s="35">
        <v>1</v>
      </c>
      <c r="M16" s="46"/>
      <c r="N16" s="46"/>
      <c r="O16" s="46"/>
      <c r="P16" s="46"/>
      <c r="Q16" s="46"/>
      <c r="R16" s="46"/>
      <c r="S16" s="46"/>
      <c r="T16" s="46"/>
      <c r="U16" s="47"/>
      <c r="V16" s="27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</row>
    <row r="17" spans="1:51" x14ac:dyDescent="0.25">
      <c r="A17" s="14">
        <v>0.12</v>
      </c>
      <c r="B17" s="41">
        <v>0.91666666666666674</v>
      </c>
      <c r="C17" s="17">
        <v>0.83333333333333348</v>
      </c>
      <c r="D17" s="17">
        <v>0.75000000000000033</v>
      </c>
      <c r="E17" s="17">
        <v>0.66666666666666696</v>
      </c>
      <c r="F17" s="17">
        <v>0.5833333333333337</v>
      </c>
      <c r="G17" s="17">
        <v>0.50000000000000067</v>
      </c>
      <c r="H17" s="17">
        <v>0.4166666666666673</v>
      </c>
      <c r="I17" s="17">
        <v>0.33333333333333404</v>
      </c>
      <c r="J17" s="17">
        <v>0.25000000000000089</v>
      </c>
      <c r="K17" s="17">
        <v>0.16666666666666752</v>
      </c>
      <c r="L17" s="17">
        <v>8.333333333333437E-2</v>
      </c>
      <c r="M17" s="35">
        <v>1</v>
      </c>
      <c r="N17" s="46"/>
      <c r="O17" s="46"/>
      <c r="P17" s="46"/>
      <c r="Q17" s="46"/>
      <c r="R17" s="46"/>
      <c r="S17" s="46"/>
      <c r="T17" s="46"/>
      <c r="U17" s="47"/>
      <c r="V17" s="27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</row>
    <row r="18" spans="1:51" x14ac:dyDescent="0.25">
      <c r="A18" s="14">
        <v>0.13</v>
      </c>
      <c r="B18" s="41">
        <v>0.92307692307692302</v>
      </c>
      <c r="C18" s="17">
        <v>0.84615384615384603</v>
      </c>
      <c r="D18" s="17">
        <v>0.76923076923076894</v>
      </c>
      <c r="E18" s="17">
        <v>0.69230769230769196</v>
      </c>
      <c r="F18" s="17">
        <v>0.61538461538461497</v>
      </c>
      <c r="G18" s="17">
        <v>0.53846153846153799</v>
      </c>
      <c r="H18" s="17">
        <v>0.4615384615384609</v>
      </c>
      <c r="I18" s="17">
        <v>0.38461538461538392</v>
      </c>
      <c r="J18" s="17">
        <v>0.30769230769230693</v>
      </c>
      <c r="K18" s="17">
        <v>0.23076923076922984</v>
      </c>
      <c r="L18" s="17">
        <v>0.15384615384615297</v>
      </c>
      <c r="M18" s="17">
        <v>7.6923076923075984E-2</v>
      </c>
      <c r="N18" s="35">
        <v>1</v>
      </c>
      <c r="O18" s="48" t="s">
        <v>15</v>
      </c>
      <c r="P18" s="46"/>
      <c r="Q18" s="46"/>
      <c r="R18" s="46"/>
      <c r="S18" s="46"/>
      <c r="T18" s="46"/>
      <c r="U18" s="47"/>
      <c r="V18" s="27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</row>
    <row r="19" spans="1:51" x14ac:dyDescent="0.25">
      <c r="A19" s="14">
        <v>0.14000000000000001</v>
      </c>
      <c r="B19" s="41">
        <v>0.9285714285714286</v>
      </c>
      <c r="C19" s="17">
        <v>0.85714285714285732</v>
      </c>
      <c r="D19" s="17">
        <v>0.78571428571428592</v>
      </c>
      <c r="E19" s="17">
        <v>0.71428571428571463</v>
      </c>
      <c r="F19" s="17">
        <v>0.64285714285714324</v>
      </c>
      <c r="G19" s="17">
        <v>0.57142857142857184</v>
      </c>
      <c r="H19" s="17">
        <v>0.50000000000000044</v>
      </c>
      <c r="I19" s="17">
        <v>0.42857142857142916</v>
      </c>
      <c r="J19" s="17">
        <v>0.35714285714285787</v>
      </c>
      <c r="K19" s="17">
        <v>0.28571428571428648</v>
      </c>
      <c r="L19" s="17">
        <v>0.21428571428571508</v>
      </c>
      <c r="M19" s="17">
        <v>0.14285714285714368</v>
      </c>
      <c r="N19" s="17">
        <v>7.1428571428572285E-2</v>
      </c>
      <c r="O19" s="35">
        <v>1</v>
      </c>
      <c r="P19" s="46"/>
      <c r="Q19" s="46"/>
      <c r="R19" s="46"/>
      <c r="S19" s="46"/>
      <c r="T19" s="46"/>
      <c r="U19" s="47"/>
      <c r="V19" s="27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</row>
    <row r="20" spans="1:51" x14ac:dyDescent="0.25">
      <c r="A20" s="14">
        <v>0.15</v>
      </c>
      <c r="B20" s="41">
        <v>0.93333333333333324</v>
      </c>
      <c r="C20" s="17">
        <v>0.86666666666666647</v>
      </c>
      <c r="D20" s="17">
        <v>0.79999999999999982</v>
      </c>
      <c r="E20" s="17">
        <v>0.73333333333333306</v>
      </c>
      <c r="F20" s="17">
        <v>0.6666666666666663</v>
      </c>
      <c r="G20" s="17">
        <v>0.59999999999999964</v>
      </c>
      <c r="H20" s="17">
        <v>0.53333333333333288</v>
      </c>
      <c r="I20" s="17">
        <v>0.46666666666666612</v>
      </c>
      <c r="J20" s="17">
        <v>0.39999999999999947</v>
      </c>
      <c r="K20" s="17">
        <v>0.3333333333333327</v>
      </c>
      <c r="L20" s="17">
        <v>0.26666666666666594</v>
      </c>
      <c r="M20" s="17">
        <v>0.19999999999999929</v>
      </c>
      <c r="N20" s="17">
        <v>0.13333333333333253</v>
      </c>
      <c r="O20" s="17">
        <v>6.6666666666665764E-2</v>
      </c>
      <c r="P20" s="35">
        <v>1</v>
      </c>
      <c r="Q20" s="46"/>
      <c r="R20" s="46"/>
      <c r="S20" s="46"/>
      <c r="T20" s="46"/>
      <c r="U20" s="47"/>
      <c r="V20" s="27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</row>
    <row r="21" spans="1:51" x14ac:dyDescent="0.25">
      <c r="A21" s="14">
        <v>0.16</v>
      </c>
      <c r="B21" s="41">
        <v>0.9375</v>
      </c>
      <c r="C21" s="17">
        <v>0.87499999999999989</v>
      </c>
      <c r="D21" s="17">
        <v>0.81249999999999978</v>
      </c>
      <c r="E21" s="17">
        <v>0.74999999999999978</v>
      </c>
      <c r="F21" s="17">
        <v>0.68749999999999978</v>
      </c>
      <c r="G21" s="17">
        <v>0.62499999999999967</v>
      </c>
      <c r="H21" s="17">
        <v>0.56249999999999956</v>
      </c>
      <c r="I21" s="17">
        <v>0.49999999999999956</v>
      </c>
      <c r="J21" s="17">
        <v>0.43749999999999956</v>
      </c>
      <c r="K21" s="17">
        <v>0.37499999999999944</v>
      </c>
      <c r="L21" s="17">
        <v>0.31249999999999933</v>
      </c>
      <c r="M21" s="17">
        <v>0.24999999999999933</v>
      </c>
      <c r="N21" s="17">
        <v>0.18749999999999933</v>
      </c>
      <c r="O21" s="17">
        <v>0.12499999999999922</v>
      </c>
      <c r="P21" s="17">
        <v>6.2499999999999112E-2</v>
      </c>
      <c r="Q21" s="35">
        <v>1</v>
      </c>
      <c r="R21" s="48" t="s">
        <v>15</v>
      </c>
      <c r="S21" s="46"/>
      <c r="T21" s="46"/>
      <c r="U21" s="47"/>
      <c r="V21" s="27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</row>
    <row r="22" spans="1:51" x14ac:dyDescent="0.25">
      <c r="A22" s="14">
        <v>0.17</v>
      </c>
      <c r="B22" s="41">
        <v>0.94117647058823528</v>
      </c>
      <c r="C22" s="17">
        <v>0.88235294117647056</v>
      </c>
      <c r="D22" s="17">
        <v>0.82352941176470584</v>
      </c>
      <c r="E22" s="17">
        <v>0.76470588235294112</v>
      </c>
      <c r="F22" s="17">
        <v>0.70588235294117641</v>
      </c>
      <c r="G22" s="17">
        <v>0.6470588235294118</v>
      </c>
      <c r="H22" s="17">
        <v>0.58823529411764697</v>
      </c>
      <c r="I22" s="17">
        <v>0.52941176470588225</v>
      </c>
      <c r="J22" s="17">
        <v>0.47058823529411764</v>
      </c>
      <c r="K22" s="17">
        <v>0.41176470588235292</v>
      </c>
      <c r="L22" s="17">
        <v>0.3529411764705882</v>
      </c>
      <c r="M22" s="17">
        <v>0.29411764705882359</v>
      </c>
      <c r="N22" s="17">
        <v>0.23529411764705876</v>
      </c>
      <c r="O22" s="17">
        <v>0.17647058823529405</v>
      </c>
      <c r="P22" s="17">
        <v>0.11764705882352944</v>
      </c>
      <c r="Q22" s="17">
        <v>5.8823529411764608E-2</v>
      </c>
      <c r="R22" s="35">
        <v>1</v>
      </c>
      <c r="S22" s="46"/>
      <c r="T22" s="46"/>
      <c r="U22" s="47"/>
      <c r="V22" s="27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</row>
    <row r="23" spans="1:51" x14ac:dyDescent="0.25">
      <c r="A23" s="14">
        <v>0.18</v>
      </c>
      <c r="B23" s="41">
        <v>0.94444444444444442</v>
      </c>
      <c r="C23" s="17">
        <v>0.88888888888888884</v>
      </c>
      <c r="D23" s="17">
        <v>0.83333333333333337</v>
      </c>
      <c r="E23" s="17">
        <v>0.77777777777777779</v>
      </c>
      <c r="F23" s="17">
        <v>0.72222222222222221</v>
      </c>
      <c r="G23" s="17">
        <v>0.66666666666666674</v>
      </c>
      <c r="H23" s="17">
        <v>0.61111111111111116</v>
      </c>
      <c r="I23" s="17">
        <v>0.55555555555555558</v>
      </c>
      <c r="J23" s="17">
        <v>0.5</v>
      </c>
      <c r="K23" s="17">
        <v>0.44444444444444442</v>
      </c>
      <c r="L23" s="17">
        <v>0.38888888888888884</v>
      </c>
      <c r="M23" s="17">
        <v>0.33333333333333337</v>
      </c>
      <c r="N23" s="17">
        <v>0.27777777777777768</v>
      </c>
      <c r="O23" s="17">
        <v>0.22222222222222221</v>
      </c>
      <c r="P23" s="17">
        <v>0.16666666666666663</v>
      </c>
      <c r="Q23" s="17">
        <v>0.11111111111111116</v>
      </c>
      <c r="R23" s="17">
        <v>5.555555555555558E-2</v>
      </c>
      <c r="S23" s="35">
        <v>1</v>
      </c>
      <c r="T23" s="46"/>
      <c r="U23" s="47"/>
      <c r="V23" s="27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</row>
    <row r="24" spans="1:51" x14ac:dyDescent="0.25">
      <c r="A24" s="14">
        <v>0.19</v>
      </c>
      <c r="B24" s="41">
        <v>0.94736842105263164</v>
      </c>
      <c r="C24" s="17">
        <v>0.89473684210526316</v>
      </c>
      <c r="D24" s="17">
        <v>0.84210526315789469</v>
      </c>
      <c r="E24" s="17">
        <v>0.78947368421052633</v>
      </c>
      <c r="F24" s="17">
        <v>0.73684210526315796</v>
      </c>
      <c r="G24" s="17">
        <v>0.68421052631578949</v>
      </c>
      <c r="H24" s="17">
        <v>0.63157894736842102</v>
      </c>
      <c r="I24" s="17">
        <v>0.57894736842105265</v>
      </c>
      <c r="J24" s="17">
        <v>0.52631578947368429</v>
      </c>
      <c r="K24" s="17">
        <v>0.47368421052631582</v>
      </c>
      <c r="L24" s="17">
        <v>0.42105263157894735</v>
      </c>
      <c r="M24" s="17">
        <v>0.36842105263157898</v>
      </c>
      <c r="N24" s="17">
        <v>0.31578947368421051</v>
      </c>
      <c r="O24" s="17">
        <v>0.26315789473684204</v>
      </c>
      <c r="P24" s="17">
        <v>0.21052631578947367</v>
      </c>
      <c r="Q24" s="17">
        <v>0.15789473684210531</v>
      </c>
      <c r="R24" s="17">
        <v>0.10526315789473673</v>
      </c>
      <c r="S24" s="17">
        <v>5.2631578947368585E-2</v>
      </c>
      <c r="T24" s="35">
        <v>1</v>
      </c>
      <c r="U24" s="26"/>
      <c r="V24" s="27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</row>
    <row r="25" spans="1:51" x14ac:dyDescent="0.25">
      <c r="A25" s="14">
        <v>0.2</v>
      </c>
      <c r="B25" s="41">
        <v>0.95</v>
      </c>
      <c r="C25" s="17">
        <v>0.9</v>
      </c>
      <c r="D25" s="17">
        <v>0.85</v>
      </c>
      <c r="E25" s="17">
        <v>0.8</v>
      </c>
      <c r="F25" s="17">
        <v>0.75</v>
      </c>
      <c r="G25" s="17">
        <v>0.7</v>
      </c>
      <c r="H25" s="17">
        <v>0.64999999999999991</v>
      </c>
      <c r="I25" s="17">
        <v>0.6</v>
      </c>
      <c r="J25" s="17">
        <v>0.55000000000000004</v>
      </c>
      <c r="K25" s="17">
        <v>0.5</v>
      </c>
      <c r="L25" s="17">
        <v>0.45000000000000007</v>
      </c>
      <c r="M25" s="17">
        <v>0.4</v>
      </c>
      <c r="N25" s="17">
        <v>0.35</v>
      </c>
      <c r="O25" s="17">
        <v>0.29999999999999993</v>
      </c>
      <c r="P25" s="17">
        <v>0.25</v>
      </c>
      <c r="Q25" s="17">
        <v>0.19999999999999996</v>
      </c>
      <c r="R25" s="17">
        <v>0.14999999999999991</v>
      </c>
      <c r="S25" s="17">
        <v>0.10000000000000009</v>
      </c>
      <c r="T25" s="17">
        <v>5.0000000000000044E-2</v>
      </c>
      <c r="U25" s="36">
        <v>1</v>
      </c>
      <c r="V25" s="27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</row>
    <row r="26" spans="1:51" x14ac:dyDescent="0.25">
      <c r="A26" s="14">
        <v>0.21</v>
      </c>
      <c r="B26" s="41">
        <v>0.95238095238095233</v>
      </c>
      <c r="C26" s="17">
        <v>0.90476190476190477</v>
      </c>
      <c r="D26" s="17">
        <v>0.85714285714285721</v>
      </c>
      <c r="E26" s="17">
        <v>0.80952380952380953</v>
      </c>
      <c r="F26" s="17">
        <v>0.76190476190476186</v>
      </c>
      <c r="G26" s="17">
        <v>0.7142857142857143</v>
      </c>
      <c r="H26" s="17">
        <v>0.66666666666666663</v>
      </c>
      <c r="I26" s="17">
        <v>0.61904761904761907</v>
      </c>
      <c r="J26" s="17">
        <v>0.5714285714285714</v>
      </c>
      <c r="K26" s="17">
        <v>0.52380952380952372</v>
      </c>
      <c r="L26" s="17">
        <v>0.47619047619047616</v>
      </c>
      <c r="M26" s="17">
        <v>0.4285714285714286</v>
      </c>
      <c r="N26" s="17">
        <v>0.38095238095238093</v>
      </c>
      <c r="O26" s="17">
        <v>0.33333333333333326</v>
      </c>
      <c r="P26" s="17">
        <v>0.2857142857142857</v>
      </c>
      <c r="Q26" s="17">
        <v>0.23809523809523814</v>
      </c>
      <c r="R26" s="17">
        <v>0.19047619047619035</v>
      </c>
      <c r="S26" s="17">
        <v>0.14285714285714279</v>
      </c>
      <c r="T26" s="17">
        <v>9.5238095238095233E-2</v>
      </c>
      <c r="U26" s="18">
        <v>4.7619047619047561E-2</v>
      </c>
      <c r="V26" s="31">
        <v>1</v>
      </c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</row>
    <row r="27" spans="1:51" x14ac:dyDescent="0.25">
      <c r="A27" s="14">
        <v>0.22</v>
      </c>
      <c r="B27" s="41">
        <v>0.95454545454545459</v>
      </c>
      <c r="C27" s="17">
        <v>0.90909090909090906</v>
      </c>
      <c r="D27" s="17">
        <v>0.86363636363636365</v>
      </c>
      <c r="E27" s="17">
        <v>0.81818181818181812</v>
      </c>
      <c r="F27" s="17">
        <v>0.77272727272727271</v>
      </c>
      <c r="G27" s="17">
        <v>0.72727272727272729</v>
      </c>
      <c r="H27" s="17">
        <v>0.68181818181818188</v>
      </c>
      <c r="I27" s="17">
        <v>0.63636363636363635</v>
      </c>
      <c r="J27" s="17">
        <v>0.59090909090909094</v>
      </c>
      <c r="K27" s="17">
        <v>0.54545454545454541</v>
      </c>
      <c r="L27" s="17">
        <v>0.5</v>
      </c>
      <c r="M27" s="17">
        <v>0.45454545454545459</v>
      </c>
      <c r="N27" s="17">
        <v>0.40909090909090906</v>
      </c>
      <c r="O27" s="17">
        <v>0.36363636363636365</v>
      </c>
      <c r="P27" s="17">
        <v>0.31818181818181823</v>
      </c>
      <c r="Q27" s="17">
        <v>0.27272727272727271</v>
      </c>
      <c r="R27" s="17">
        <v>0.22727272727272729</v>
      </c>
      <c r="S27" s="17">
        <v>0.18181818181818188</v>
      </c>
      <c r="T27" s="17">
        <v>0.13636363636363635</v>
      </c>
      <c r="U27" s="18">
        <v>9.0909090909090828E-2</v>
      </c>
      <c r="V27" s="43">
        <v>4.5454545454545525E-2</v>
      </c>
      <c r="W27" s="30">
        <v>1</v>
      </c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</row>
    <row r="28" spans="1:51" x14ac:dyDescent="0.25">
      <c r="A28" s="14">
        <v>0.23</v>
      </c>
      <c r="B28" s="41">
        <v>0.95652173913043481</v>
      </c>
      <c r="C28" s="17">
        <v>0.91304347826086962</v>
      </c>
      <c r="D28" s="17">
        <v>0.86956521739130432</v>
      </c>
      <c r="E28" s="17">
        <v>0.82608695652173914</v>
      </c>
      <c r="F28" s="17">
        <v>0.78260869565217395</v>
      </c>
      <c r="G28" s="17">
        <v>0.73913043478260865</v>
      </c>
      <c r="H28" s="17">
        <v>0.69565217391304346</v>
      </c>
      <c r="I28" s="17">
        <v>0.65217391304347827</v>
      </c>
      <c r="J28" s="17">
        <v>0.60869565217391308</v>
      </c>
      <c r="K28" s="17">
        <v>0.56521739130434789</v>
      </c>
      <c r="L28" s="17">
        <v>0.52173913043478271</v>
      </c>
      <c r="M28" s="17">
        <v>0.47826086956521741</v>
      </c>
      <c r="N28" s="17">
        <v>0.43478260869565211</v>
      </c>
      <c r="O28" s="17">
        <v>0.39130434782608692</v>
      </c>
      <c r="P28" s="17">
        <v>0.34782608695652173</v>
      </c>
      <c r="Q28" s="17">
        <v>0.30434782608695654</v>
      </c>
      <c r="R28" s="17">
        <v>0.26086956521739124</v>
      </c>
      <c r="S28" s="17">
        <v>0.21739130434782616</v>
      </c>
      <c r="T28" s="17">
        <v>0.17391304347826098</v>
      </c>
      <c r="U28" s="18">
        <v>0.13043478260869568</v>
      </c>
      <c r="V28" s="43">
        <v>8.6956521739130488E-2</v>
      </c>
      <c r="W28" s="17">
        <v>4.3478260869565299E-2</v>
      </c>
      <c r="X28" s="30">
        <v>1</v>
      </c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</row>
    <row r="29" spans="1:51" x14ac:dyDescent="0.25">
      <c r="A29" s="14">
        <v>0.24</v>
      </c>
      <c r="B29" s="41">
        <v>0.95833333333333337</v>
      </c>
      <c r="C29" s="17">
        <v>0.91666666666666663</v>
      </c>
      <c r="D29" s="17">
        <v>0.875</v>
      </c>
      <c r="E29" s="17">
        <v>0.83333333333333326</v>
      </c>
      <c r="F29" s="17">
        <v>0.79166666666666663</v>
      </c>
      <c r="G29" s="17">
        <v>0.75</v>
      </c>
      <c r="H29" s="17">
        <v>0.70833333333333326</v>
      </c>
      <c r="I29" s="17">
        <v>0.66666666666666663</v>
      </c>
      <c r="J29" s="17">
        <v>0.625</v>
      </c>
      <c r="K29" s="17">
        <v>0.58333333333333326</v>
      </c>
      <c r="L29" s="17">
        <v>0.54166666666666674</v>
      </c>
      <c r="M29" s="17">
        <v>0.5</v>
      </c>
      <c r="N29" s="17">
        <v>0.45833333333333326</v>
      </c>
      <c r="O29" s="17">
        <v>0.41666666666666663</v>
      </c>
      <c r="P29" s="17">
        <v>0.375</v>
      </c>
      <c r="Q29" s="17">
        <v>0.33333333333333326</v>
      </c>
      <c r="R29" s="17">
        <v>0.29166666666666663</v>
      </c>
      <c r="S29" s="17">
        <v>0.25</v>
      </c>
      <c r="T29" s="17">
        <v>0.20833333333333326</v>
      </c>
      <c r="U29" s="18">
        <v>0.16666666666666663</v>
      </c>
      <c r="V29" s="43">
        <v>0.12500000000000011</v>
      </c>
      <c r="W29" s="17">
        <v>8.333333333333337E-2</v>
      </c>
      <c r="X29" s="17">
        <v>4.1666666666666519E-2</v>
      </c>
      <c r="Y29" s="30">
        <v>1</v>
      </c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</row>
    <row r="30" spans="1:51" x14ac:dyDescent="0.25">
      <c r="A30" s="14">
        <v>0.25</v>
      </c>
      <c r="B30" s="41">
        <v>0.96</v>
      </c>
      <c r="C30" s="17">
        <v>0.92</v>
      </c>
      <c r="D30" s="17">
        <v>0.88</v>
      </c>
      <c r="E30" s="17">
        <v>0.84</v>
      </c>
      <c r="F30" s="17">
        <v>0.8</v>
      </c>
      <c r="G30" s="17">
        <v>0.76</v>
      </c>
      <c r="H30" s="17">
        <v>0.72</v>
      </c>
      <c r="I30" s="17">
        <v>0.67999999999999994</v>
      </c>
      <c r="J30" s="17">
        <v>0.64</v>
      </c>
      <c r="K30" s="17">
        <v>0.6</v>
      </c>
      <c r="L30" s="17">
        <v>0.56000000000000005</v>
      </c>
      <c r="M30" s="17">
        <v>0.52</v>
      </c>
      <c r="N30" s="17">
        <v>0.48</v>
      </c>
      <c r="O30" s="17">
        <v>0.43999999999999995</v>
      </c>
      <c r="P30" s="17">
        <v>0.4</v>
      </c>
      <c r="Q30" s="17">
        <v>0.36</v>
      </c>
      <c r="R30" s="17">
        <v>0.31999999999999995</v>
      </c>
      <c r="S30" s="17">
        <v>0.28000000000000003</v>
      </c>
      <c r="T30" s="17">
        <v>0.24</v>
      </c>
      <c r="U30" s="18">
        <v>0.19999999999999996</v>
      </c>
      <c r="V30" s="43">
        <v>0.16000000000000003</v>
      </c>
      <c r="W30" s="17">
        <v>0.12</v>
      </c>
      <c r="X30" s="17">
        <v>8.0000000000000071E-2</v>
      </c>
      <c r="Y30" s="17">
        <v>4.0000000000000036E-2</v>
      </c>
      <c r="Z30" s="30">
        <v>1</v>
      </c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</row>
    <row r="31" spans="1:51" x14ac:dyDescent="0.25">
      <c r="A31" s="14">
        <v>0.26</v>
      </c>
      <c r="B31" s="41">
        <v>0.96153846153846156</v>
      </c>
      <c r="C31" s="17">
        <v>0.92307692307692313</v>
      </c>
      <c r="D31" s="17">
        <v>0.88461538461538458</v>
      </c>
      <c r="E31" s="17">
        <v>0.84615384615384615</v>
      </c>
      <c r="F31" s="17">
        <v>0.80769230769230771</v>
      </c>
      <c r="G31" s="17">
        <v>0.76923076923076927</v>
      </c>
      <c r="H31" s="17">
        <v>0.73076923076923073</v>
      </c>
      <c r="I31" s="17">
        <v>0.69230769230769229</v>
      </c>
      <c r="J31" s="17">
        <v>0.65384615384615385</v>
      </c>
      <c r="K31" s="17">
        <v>0.61538461538461542</v>
      </c>
      <c r="L31" s="17">
        <v>0.57692307692307687</v>
      </c>
      <c r="M31" s="17">
        <v>0.53846153846153855</v>
      </c>
      <c r="N31" s="17">
        <v>0.5</v>
      </c>
      <c r="O31" s="17">
        <v>0.46153846153846145</v>
      </c>
      <c r="P31" s="17">
        <v>0.42307692307692313</v>
      </c>
      <c r="Q31" s="17">
        <v>0.38461538461538458</v>
      </c>
      <c r="R31" s="17">
        <v>0.34615384615384615</v>
      </c>
      <c r="S31" s="17">
        <v>0.30769230769230771</v>
      </c>
      <c r="T31" s="17">
        <v>0.26923076923076927</v>
      </c>
      <c r="U31" s="18">
        <v>0.23076923076923073</v>
      </c>
      <c r="V31" s="43">
        <v>0.19230769230769229</v>
      </c>
      <c r="W31" s="17">
        <v>0.15384615384615385</v>
      </c>
      <c r="X31" s="17">
        <v>0.11538461538461531</v>
      </c>
      <c r="Y31" s="17">
        <v>7.6923076923076983E-2</v>
      </c>
      <c r="Z31" s="17">
        <v>3.8461538461538436E-2</v>
      </c>
      <c r="AA31" s="30">
        <v>1</v>
      </c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</row>
    <row r="32" spans="1:51" x14ac:dyDescent="0.25">
      <c r="A32" s="14">
        <v>0.27</v>
      </c>
      <c r="B32" s="41">
        <v>0.96296296296296302</v>
      </c>
      <c r="C32" s="17">
        <v>0.92592592592592593</v>
      </c>
      <c r="D32" s="17">
        <v>0.88888888888888884</v>
      </c>
      <c r="E32" s="17">
        <v>0.85185185185185186</v>
      </c>
      <c r="F32" s="17">
        <v>0.81481481481481477</v>
      </c>
      <c r="G32" s="17">
        <v>0.77777777777777779</v>
      </c>
      <c r="H32" s="17">
        <v>0.7407407407407407</v>
      </c>
      <c r="I32" s="17">
        <v>0.70370370370370372</v>
      </c>
      <c r="J32" s="17">
        <v>0.66666666666666674</v>
      </c>
      <c r="K32" s="17">
        <v>0.62962962962962954</v>
      </c>
      <c r="L32" s="17">
        <v>0.59259259259259256</v>
      </c>
      <c r="M32" s="17">
        <v>0.55555555555555558</v>
      </c>
      <c r="N32" s="17">
        <v>0.51851851851851849</v>
      </c>
      <c r="O32" s="17">
        <v>0.4814814814814814</v>
      </c>
      <c r="P32" s="17">
        <v>0.44444444444444442</v>
      </c>
      <c r="Q32" s="17">
        <v>0.40740740740740744</v>
      </c>
      <c r="R32" s="17">
        <v>0.37037037037037035</v>
      </c>
      <c r="S32" s="17">
        <v>0.33333333333333337</v>
      </c>
      <c r="T32" s="17">
        <v>0.29629629629629628</v>
      </c>
      <c r="U32" s="18">
        <v>0.25925925925925919</v>
      </c>
      <c r="V32" s="43">
        <v>0.22222222222222221</v>
      </c>
      <c r="W32" s="17">
        <v>0.18518518518518523</v>
      </c>
      <c r="X32" s="17">
        <v>0.14814814814814814</v>
      </c>
      <c r="Y32" s="17">
        <v>0.11111111111111116</v>
      </c>
      <c r="Z32" s="17">
        <v>7.4074074074074181E-2</v>
      </c>
      <c r="AA32" s="17">
        <v>3.7037037037036979E-2</v>
      </c>
      <c r="AB32" s="30">
        <v>1</v>
      </c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</row>
    <row r="33" spans="1:51" x14ac:dyDescent="0.25">
      <c r="A33" s="14">
        <v>0.28000000000000003</v>
      </c>
      <c r="B33" s="41">
        <v>0.9642857142857143</v>
      </c>
      <c r="C33" s="17">
        <v>0.9285714285714286</v>
      </c>
      <c r="D33" s="17">
        <v>0.89285714285714279</v>
      </c>
      <c r="E33" s="17">
        <v>0.85714285714285721</v>
      </c>
      <c r="F33" s="17">
        <v>0.8214285714285714</v>
      </c>
      <c r="G33" s="17">
        <v>0.7857142857142857</v>
      </c>
      <c r="H33" s="17">
        <v>0.75</v>
      </c>
      <c r="I33" s="17">
        <v>0.7142857142857143</v>
      </c>
      <c r="J33" s="17">
        <v>0.6785714285714286</v>
      </c>
      <c r="K33" s="17">
        <v>0.64285714285714279</v>
      </c>
      <c r="L33" s="17">
        <v>0.6071428571428571</v>
      </c>
      <c r="M33" s="17">
        <v>0.5714285714285714</v>
      </c>
      <c r="N33" s="17">
        <v>0.5357142857142857</v>
      </c>
      <c r="O33" s="17">
        <v>0.5</v>
      </c>
      <c r="P33" s="17">
        <v>0.4642857142857143</v>
      </c>
      <c r="Q33" s="17">
        <v>0.4285714285714286</v>
      </c>
      <c r="R33" s="17">
        <v>0.39285714285714279</v>
      </c>
      <c r="S33" s="17">
        <v>0.35714285714285721</v>
      </c>
      <c r="T33" s="17">
        <v>0.3214285714285714</v>
      </c>
      <c r="U33" s="18">
        <v>0.2857142857142857</v>
      </c>
      <c r="V33" s="43">
        <v>0.25</v>
      </c>
      <c r="W33" s="17">
        <v>0.21428571428571419</v>
      </c>
      <c r="X33" s="17">
        <v>0.1785714285714286</v>
      </c>
      <c r="Y33" s="17">
        <v>0.14285714285714279</v>
      </c>
      <c r="Z33" s="17">
        <v>0.10714285714285721</v>
      </c>
      <c r="AA33" s="17">
        <v>7.1428571428571397E-2</v>
      </c>
      <c r="AB33" s="17">
        <v>3.5714285714285587E-2</v>
      </c>
      <c r="AC33" s="30">
        <v>1</v>
      </c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</row>
    <row r="34" spans="1:51" x14ac:dyDescent="0.25">
      <c r="A34" s="14">
        <v>0.28999999999999998</v>
      </c>
      <c r="B34" s="41">
        <v>0.96551724137931039</v>
      </c>
      <c r="C34" s="17">
        <v>0.93103448275862066</v>
      </c>
      <c r="D34" s="17">
        <v>0.89655172413793105</v>
      </c>
      <c r="E34" s="17">
        <v>0.86206896551724133</v>
      </c>
      <c r="F34" s="17">
        <v>0.82758620689655171</v>
      </c>
      <c r="G34" s="17">
        <v>0.7931034482758621</v>
      </c>
      <c r="H34" s="17">
        <v>0.75862068965517238</v>
      </c>
      <c r="I34" s="17">
        <v>0.72413793103448276</v>
      </c>
      <c r="J34" s="17">
        <v>0.68965517241379315</v>
      </c>
      <c r="K34" s="17">
        <v>0.65517241379310343</v>
      </c>
      <c r="L34" s="17">
        <v>0.62068965517241381</v>
      </c>
      <c r="M34" s="17">
        <v>0.5862068965517242</v>
      </c>
      <c r="N34" s="17">
        <v>0.55172413793103448</v>
      </c>
      <c r="O34" s="17">
        <v>0.51724137931034475</v>
      </c>
      <c r="P34" s="17">
        <v>0.48275862068965514</v>
      </c>
      <c r="Q34" s="17">
        <v>0.44827586206896552</v>
      </c>
      <c r="R34" s="17">
        <v>0.4137931034482758</v>
      </c>
      <c r="S34" s="17">
        <v>0.37931034482758619</v>
      </c>
      <c r="T34" s="17">
        <v>0.34482758620689657</v>
      </c>
      <c r="U34" s="18">
        <v>0.31034482758620685</v>
      </c>
      <c r="V34" s="43">
        <v>0.27586206896551724</v>
      </c>
      <c r="W34" s="17">
        <v>0.24137931034482762</v>
      </c>
      <c r="X34" s="17">
        <v>0.2068965517241379</v>
      </c>
      <c r="Y34" s="17">
        <v>0.17241379310344829</v>
      </c>
      <c r="Z34" s="17">
        <v>0.13793103448275867</v>
      </c>
      <c r="AA34" s="17">
        <v>0.10344827586206906</v>
      </c>
      <c r="AB34" s="17">
        <v>6.8965517241379226E-2</v>
      </c>
      <c r="AC34" s="17">
        <v>3.4482758620689613E-2</v>
      </c>
      <c r="AD34" s="30">
        <v>1</v>
      </c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</row>
    <row r="35" spans="1:51" x14ac:dyDescent="0.25">
      <c r="A35" s="14">
        <v>0.3</v>
      </c>
      <c r="B35" s="41">
        <v>0.96666666666666667</v>
      </c>
      <c r="C35" s="17">
        <v>0.93333333333333335</v>
      </c>
      <c r="D35" s="17">
        <v>0.9</v>
      </c>
      <c r="E35" s="17">
        <v>0.8666666666666667</v>
      </c>
      <c r="F35" s="17">
        <v>0.83333333333333326</v>
      </c>
      <c r="G35" s="17">
        <v>0.8</v>
      </c>
      <c r="H35" s="17">
        <v>0.76666666666666661</v>
      </c>
      <c r="I35" s="17">
        <v>0.73333333333333339</v>
      </c>
      <c r="J35" s="17">
        <v>0.7</v>
      </c>
      <c r="K35" s="17">
        <v>0.66666666666666663</v>
      </c>
      <c r="L35" s="17">
        <v>0.6333333333333333</v>
      </c>
      <c r="M35" s="17">
        <v>0.6</v>
      </c>
      <c r="N35" s="17">
        <v>0.56666666666666665</v>
      </c>
      <c r="O35" s="17">
        <v>0.53333333333333321</v>
      </c>
      <c r="P35" s="17">
        <v>0.5</v>
      </c>
      <c r="Q35" s="17">
        <v>0.46666666666666667</v>
      </c>
      <c r="R35" s="17">
        <v>0.43333333333333335</v>
      </c>
      <c r="S35" s="17">
        <v>0.4</v>
      </c>
      <c r="T35" s="17">
        <v>0.3666666666666667</v>
      </c>
      <c r="U35" s="18">
        <v>0.33333333333333326</v>
      </c>
      <c r="V35" s="43">
        <v>0.29999999999999993</v>
      </c>
      <c r="W35" s="17">
        <v>0.26666666666666672</v>
      </c>
      <c r="X35" s="17">
        <v>0.23333333333333328</v>
      </c>
      <c r="Y35" s="17">
        <v>0.19999999999999996</v>
      </c>
      <c r="Z35" s="17">
        <v>0.16666666666666663</v>
      </c>
      <c r="AA35" s="17">
        <v>0.13333333333333341</v>
      </c>
      <c r="AB35" s="17">
        <v>9.9999999999999867E-2</v>
      </c>
      <c r="AC35" s="17">
        <v>6.6666666666666541E-2</v>
      </c>
      <c r="AD35" s="17">
        <v>3.3333333333333437E-2</v>
      </c>
      <c r="AE35" s="30">
        <v>1</v>
      </c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</row>
    <row r="36" spans="1:51" x14ac:dyDescent="0.25">
      <c r="A36" s="14">
        <v>0.31</v>
      </c>
      <c r="B36" s="41">
        <v>0.967741935483871</v>
      </c>
      <c r="C36" s="17">
        <v>0.93548387096774199</v>
      </c>
      <c r="D36" s="17">
        <v>0.90322580645161288</v>
      </c>
      <c r="E36" s="17">
        <v>0.87096774193548387</v>
      </c>
      <c r="F36" s="17">
        <v>0.83870967741935487</v>
      </c>
      <c r="G36" s="17">
        <v>0.80645161290322576</v>
      </c>
      <c r="H36" s="17">
        <v>0.77419354838709675</v>
      </c>
      <c r="I36" s="17">
        <v>0.74193548387096775</v>
      </c>
      <c r="J36" s="17">
        <v>0.70967741935483875</v>
      </c>
      <c r="K36" s="17">
        <v>0.67741935483870974</v>
      </c>
      <c r="L36" s="17">
        <v>0.64516129032258063</v>
      </c>
      <c r="M36" s="17">
        <v>0.61290322580645162</v>
      </c>
      <c r="N36" s="17">
        <v>0.58064516129032262</v>
      </c>
      <c r="O36" s="17">
        <v>0.54838709677419351</v>
      </c>
      <c r="P36" s="17">
        <v>0.5161290322580645</v>
      </c>
      <c r="Q36" s="17">
        <v>0.4838709677419355</v>
      </c>
      <c r="R36" s="17">
        <v>0.45161290322580638</v>
      </c>
      <c r="S36" s="17">
        <v>0.41935483870967749</v>
      </c>
      <c r="T36" s="17">
        <v>0.38709677419354838</v>
      </c>
      <c r="U36" s="18">
        <v>0.35483870967741937</v>
      </c>
      <c r="V36" s="43">
        <v>0.32258064516129037</v>
      </c>
      <c r="W36" s="17">
        <v>0.29032258064516125</v>
      </c>
      <c r="X36" s="17">
        <v>0.25806451612903225</v>
      </c>
      <c r="Y36" s="17">
        <v>0.22580645161290325</v>
      </c>
      <c r="Z36" s="17">
        <v>0.19354838709677424</v>
      </c>
      <c r="AA36" s="17">
        <v>0.16129032258064524</v>
      </c>
      <c r="AB36" s="17">
        <v>0.12903225806451601</v>
      </c>
      <c r="AC36" s="17">
        <v>9.6774193548387011E-2</v>
      </c>
      <c r="AD36" s="17">
        <v>6.4516129032258229E-2</v>
      </c>
      <c r="AE36" s="17">
        <v>3.2258064516129004E-2</v>
      </c>
      <c r="AF36" s="30">
        <v>1</v>
      </c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</row>
    <row r="37" spans="1:51" x14ac:dyDescent="0.25">
      <c r="A37" s="14">
        <v>0.32</v>
      </c>
      <c r="B37" s="41">
        <v>0.96875</v>
      </c>
      <c r="C37" s="17">
        <v>0.9375</v>
      </c>
      <c r="D37" s="17">
        <v>0.90625</v>
      </c>
      <c r="E37" s="17">
        <v>0.875</v>
      </c>
      <c r="F37" s="17">
        <v>0.84375</v>
      </c>
      <c r="G37" s="17">
        <v>0.8125</v>
      </c>
      <c r="H37" s="17">
        <v>0.78125</v>
      </c>
      <c r="I37" s="17">
        <v>0.75</v>
      </c>
      <c r="J37" s="17">
        <v>0.71875</v>
      </c>
      <c r="K37" s="17">
        <v>0.6875</v>
      </c>
      <c r="L37" s="17">
        <v>0.65625</v>
      </c>
      <c r="M37" s="17">
        <v>0.625</v>
      </c>
      <c r="N37" s="17">
        <v>0.59375</v>
      </c>
      <c r="O37" s="17">
        <v>0.5625</v>
      </c>
      <c r="P37" s="17">
        <v>0.53125</v>
      </c>
      <c r="Q37" s="17">
        <v>0.5</v>
      </c>
      <c r="R37" s="17">
        <v>0.46875</v>
      </c>
      <c r="S37" s="17">
        <v>0.4375</v>
      </c>
      <c r="T37" s="17">
        <v>0.40625</v>
      </c>
      <c r="U37" s="18">
        <v>0.375</v>
      </c>
      <c r="V37" s="43">
        <v>0.34375</v>
      </c>
      <c r="W37" s="17">
        <v>0.3125</v>
      </c>
      <c r="X37" s="17">
        <v>0.28125</v>
      </c>
      <c r="Y37" s="17">
        <v>0.25</v>
      </c>
      <c r="Z37" s="17">
        <v>0.21875</v>
      </c>
      <c r="AA37" s="17">
        <v>0.1875</v>
      </c>
      <c r="AB37" s="17">
        <v>0.15625</v>
      </c>
      <c r="AC37" s="17">
        <v>0.12499999999999989</v>
      </c>
      <c r="AD37" s="17">
        <v>9.3750000000000111E-2</v>
      </c>
      <c r="AE37" s="17">
        <v>6.25E-2</v>
      </c>
      <c r="AF37" s="17">
        <v>3.125E-2</v>
      </c>
      <c r="AG37" s="30">
        <v>1</v>
      </c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</row>
    <row r="38" spans="1:51" x14ac:dyDescent="0.25">
      <c r="A38" s="14">
        <v>0.33</v>
      </c>
      <c r="B38" s="41">
        <v>0.96969696969696972</v>
      </c>
      <c r="C38" s="17">
        <v>0.93939393939393945</v>
      </c>
      <c r="D38" s="17">
        <v>0.90909090909090906</v>
      </c>
      <c r="E38" s="17">
        <v>0.87878787878787878</v>
      </c>
      <c r="F38" s="17">
        <v>0.84848484848484851</v>
      </c>
      <c r="G38" s="17">
        <v>0.81818181818181812</v>
      </c>
      <c r="H38" s="17">
        <v>0.78787878787878785</v>
      </c>
      <c r="I38" s="17">
        <v>0.75757575757575757</v>
      </c>
      <c r="J38" s="17">
        <v>0.72727272727272729</v>
      </c>
      <c r="K38" s="17">
        <v>0.69696969696969702</v>
      </c>
      <c r="L38" s="17">
        <v>0.66666666666666663</v>
      </c>
      <c r="M38" s="17">
        <v>0.63636363636363635</v>
      </c>
      <c r="N38" s="17">
        <v>0.60606060606060597</v>
      </c>
      <c r="O38" s="17">
        <v>0.57575757575757569</v>
      </c>
      <c r="P38" s="17">
        <v>0.54545454545454541</v>
      </c>
      <c r="Q38" s="17">
        <v>0.51515151515151514</v>
      </c>
      <c r="R38" s="17">
        <v>0.48484848484848486</v>
      </c>
      <c r="S38" s="17">
        <v>0.45454545454545459</v>
      </c>
      <c r="T38" s="17">
        <v>0.42424242424242431</v>
      </c>
      <c r="U38" s="18">
        <v>0.39393939393939392</v>
      </c>
      <c r="V38" s="43">
        <v>0.36363636363636376</v>
      </c>
      <c r="W38" s="17">
        <v>0.33333333333333326</v>
      </c>
      <c r="X38" s="17">
        <v>0.30303030303030298</v>
      </c>
      <c r="Y38" s="17">
        <v>0.27272727272727271</v>
      </c>
      <c r="Z38" s="17">
        <v>0.24242424242424243</v>
      </c>
      <c r="AA38" s="17">
        <v>0.21212121212121204</v>
      </c>
      <c r="AB38" s="17">
        <v>0.18181818181818177</v>
      </c>
      <c r="AC38" s="17">
        <v>0.15151515151515138</v>
      </c>
      <c r="AD38" s="17">
        <v>0.12121212121212133</v>
      </c>
      <c r="AE38" s="17">
        <v>9.0909090909090939E-2</v>
      </c>
      <c r="AF38" s="17">
        <v>6.0606060606060663E-2</v>
      </c>
      <c r="AG38" s="17">
        <v>3.0303030303030276E-2</v>
      </c>
      <c r="AH38" s="30">
        <v>1</v>
      </c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</row>
    <row r="39" spans="1:51" x14ac:dyDescent="0.25">
      <c r="A39" s="14">
        <v>0.34</v>
      </c>
      <c r="B39" s="41">
        <v>0.97058823529411764</v>
      </c>
      <c r="C39" s="17">
        <v>0.94117647058823528</v>
      </c>
      <c r="D39" s="17">
        <v>0.91176470588235292</v>
      </c>
      <c r="E39" s="17">
        <v>0.88235294117647056</v>
      </c>
      <c r="F39" s="17">
        <v>0.8529411764705882</v>
      </c>
      <c r="G39" s="17">
        <v>0.82352941176470584</v>
      </c>
      <c r="H39" s="17">
        <v>0.79411764705882348</v>
      </c>
      <c r="I39" s="17">
        <v>0.76470588235294112</v>
      </c>
      <c r="J39" s="17">
        <v>0.73529411764705888</v>
      </c>
      <c r="K39" s="17">
        <v>0.70588235294117641</v>
      </c>
      <c r="L39" s="17">
        <v>0.67647058823529416</v>
      </c>
      <c r="M39" s="17">
        <v>0.6470588235294118</v>
      </c>
      <c r="N39" s="17">
        <v>0.61764705882352944</v>
      </c>
      <c r="O39" s="17">
        <v>0.58823529411764697</v>
      </c>
      <c r="P39" s="17">
        <v>0.55882352941176472</v>
      </c>
      <c r="Q39" s="17">
        <v>0.52941176470588225</v>
      </c>
      <c r="R39" s="17">
        <v>0.5</v>
      </c>
      <c r="S39" s="17">
        <v>0.47058823529411764</v>
      </c>
      <c r="T39" s="17">
        <v>0.44117647058823528</v>
      </c>
      <c r="U39" s="18">
        <v>0.41176470588235292</v>
      </c>
      <c r="V39" s="43">
        <v>0.38235294117647067</v>
      </c>
      <c r="W39" s="17">
        <v>0.3529411764705882</v>
      </c>
      <c r="X39" s="17">
        <v>0.32352941176470584</v>
      </c>
      <c r="Y39" s="17">
        <v>0.29411764705882359</v>
      </c>
      <c r="Z39" s="17">
        <v>0.26470588235294124</v>
      </c>
      <c r="AA39" s="17">
        <v>0.23529411764705876</v>
      </c>
      <c r="AB39" s="17">
        <v>0.20588235294117641</v>
      </c>
      <c r="AC39" s="17">
        <v>0.17647058823529405</v>
      </c>
      <c r="AD39" s="17">
        <v>0.14705882352941169</v>
      </c>
      <c r="AE39" s="17">
        <v>0.11764705882352944</v>
      </c>
      <c r="AF39" s="17">
        <v>8.8235294117647078E-2</v>
      </c>
      <c r="AG39" s="17">
        <v>5.8823529411764608E-2</v>
      </c>
      <c r="AH39" s="17">
        <v>2.9411764705882248E-2</v>
      </c>
      <c r="AI39" s="30">
        <v>1</v>
      </c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</row>
    <row r="40" spans="1:51" x14ac:dyDescent="0.25">
      <c r="A40" s="14">
        <v>0.35</v>
      </c>
      <c r="B40" s="41">
        <v>0.97142857142857142</v>
      </c>
      <c r="C40" s="17">
        <v>0.94285714285714284</v>
      </c>
      <c r="D40" s="17">
        <v>0.91428571428571426</v>
      </c>
      <c r="E40" s="17">
        <v>0.88571428571428568</v>
      </c>
      <c r="F40" s="17">
        <v>0.85714285714285721</v>
      </c>
      <c r="G40" s="17">
        <v>0.82857142857142851</v>
      </c>
      <c r="H40" s="17">
        <v>0.8</v>
      </c>
      <c r="I40" s="17">
        <v>0.77142857142857135</v>
      </c>
      <c r="J40" s="17">
        <v>0.74285714285714288</v>
      </c>
      <c r="K40" s="17">
        <v>0.7142857142857143</v>
      </c>
      <c r="L40" s="17">
        <v>0.68571428571428572</v>
      </c>
      <c r="M40" s="17">
        <v>0.65714285714285714</v>
      </c>
      <c r="N40" s="17">
        <v>0.62857142857142856</v>
      </c>
      <c r="O40" s="17">
        <v>0.6</v>
      </c>
      <c r="P40" s="17">
        <v>0.5714285714285714</v>
      </c>
      <c r="Q40" s="17">
        <v>0.54285714285714282</v>
      </c>
      <c r="R40" s="17">
        <v>0.51428571428571423</v>
      </c>
      <c r="S40" s="17">
        <v>0.48571428571428577</v>
      </c>
      <c r="T40" s="17">
        <v>0.45714285714285718</v>
      </c>
      <c r="U40" s="18">
        <v>0.4285714285714286</v>
      </c>
      <c r="V40" s="43">
        <v>0.4</v>
      </c>
      <c r="W40" s="17">
        <v>0.37142857142857144</v>
      </c>
      <c r="X40" s="17">
        <v>0.34285714285714286</v>
      </c>
      <c r="Y40" s="17">
        <v>0.31428571428571428</v>
      </c>
      <c r="Z40" s="17">
        <v>0.2857142857142857</v>
      </c>
      <c r="AA40" s="17">
        <v>0.25714285714285712</v>
      </c>
      <c r="AB40" s="17">
        <v>0.22857142857142843</v>
      </c>
      <c r="AC40" s="17">
        <v>0.19999999999999996</v>
      </c>
      <c r="AD40" s="17">
        <v>0.17142857142857149</v>
      </c>
      <c r="AE40" s="17">
        <v>0.14285714285714279</v>
      </c>
      <c r="AF40" s="17">
        <v>0.11428571428571432</v>
      </c>
      <c r="AG40" s="17">
        <v>8.5714285714285632E-2</v>
      </c>
      <c r="AH40" s="17">
        <v>5.7142857142857162E-2</v>
      </c>
      <c r="AI40" s="17">
        <v>2.857142857142847E-2</v>
      </c>
      <c r="AJ40" s="30">
        <v>1</v>
      </c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</row>
    <row r="41" spans="1:51" x14ac:dyDescent="0.25">
      <c r="A41" s="14">
        <v>0.36</v>
      </c>
      <c r="B41" s="41">
        <v>0.97222222222222221</v>
      </c>
      <c r="C41" s="17">
        <v>0.94444444444444442</v>
      </c>
      <c r="D41" s="17">
        <v>0.91666666666666663</v>
      </c>
      <c r="E41" s="17">
        <v>0.88888888888888884</v>
      </c>
      <c r="F41" s="17">
        <v>0.86111111111111116</v>
      </c>
      <c r="G41" s="17">
        <v>0.83333333333333337</v>
      </c>
      <c r="H41" s="17">
        <v>0.80555555555555558</v>
      </c>
      <c r="I41" s="17">
        <v>0.77777777777777779</v>
      </c>
      <c r="J41" s="17">
        <v>0.75</v>
      </c>
      <c r="K41" s="17">
        <v>0.72222222222222221</v>
      </c>
      <c r="L41" s="17">
        <v>0.69444444444444442</v>
      </c>
      <c r="M41" s="17">
        <v>0.66666666666666674</v>
      </c>
      <c r="N41" s="17">
        <v>0.63888888888888884</v>
      </c>
      <c r="O41" s="17">
        <v>0.61111111111111116</v>
      </c>
      <c r="P41" s="17">
        <v>0.58333333333333326</v>
      </c>
      <c r="Q41" s="17">
        <v>0.55555555555555558</v>
      </c>
      <c r="R41" s="17">
        <v>0.52777777777777779</v>
      </c>
      <c r="S41" s="17">
        <v>0.5</v>
      </c>
      <c r="T41" s="17">
        <v>0.47222222222222221</v>
      </c>
      <c r="U41" s="18">
        <v>0.44444444444444442</v>
      </c>
      <c r="V41" s="43">
        <v>0.41666666666666674</v>
      </c>
      <c r="W41" s="17">
        <v>0.38888888888888884</v>
      </c>
      <c r="X41" s="17">
        <v>0.36111111111111105</v>
      </c>
      <c r="Y41" s="17">
        <v>0.33333333333333337</v>
      </c>
      <c r="Z41" s="17">
        <v>0.30555555555555558</v>
      </c>
      <c r="AA41" s="17">
        <v>0.27777777777777768</v>
      </c>
      <c r="AB41" s="17">
        <v>0.24999999999999989</v>
      </c>
      <c r="AC41" s="17">
        <v>0.22222222222222221</v>
      </c>
      <c r="AD41" s="17">
        <v>0.19444444444444442</v>
      </c>
      <c r="AE41" s="17">
        <v>0.16666666666666663</v>
      </c>
      <c r="AF41" s="17">
        <v>0.13888888888888884</v>
      </c>
      <c r="AG41" s="17">
        <v>0.11111111111111116</v>
      </c>
      <c r="AH41" s="17">
        <v>8.333333333333337E-2</v>
      </c>
      <c r="AI41" s="17">
        <v>5.555555555555558E-2</v>
      </c>
      <c r="AJ41" s="17">
        <v>2.777777777777779E-2</v>
      </c>
      <c r="AK41" s="30">
        <v>1</v>
      </c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</row>
    <row r="42" spans="1:51" x14ac:dyDescent="0.25">
      <c r="A42" s="14">
        <v>0.37</v>
      </c>
      <c r="B42" s="41">
        <v>0.97297297297297303</v>
      </c>
      <c r="C42" s="17">
        <v>0.94594594594594594</v>
      </c>
      <c r="D42" s="17">
        <v>0.91891891891891897</v>
      </c>
      <c r="E42" s="17">
        <v>0.89189189189189189</v>
      </c>
      <c r="F42" s="17">
        <v>0.86486486486486491</v>
      </c>
      <c r="G42" s="17">
        <v>0.83783783783783783</v>
      </c>
      <c r="H42" s="17">
        <v>0.81081081081081074</v>
      </c>
      <c r="I42" s="17">
        <v>0.78378378378378377</v>
      </c>
      <c r="J42" s="17">
        <v>0.7567567567567568</v>
      </c>
      <c r="K42" s="17">
        <v>0.72972972972972971</v>
      </c>
      <c r="L42" s="17">
        <v>0.70270270270270263</v>
      </c>
      <c r="M42" s="17">
        <v>0.67567567567567566</v>
      </c>
      <c r="N42" s="17">
        <v>0.64864864864864868</v>
      </c>
      <c r="O42" s="17">
        <v>0.6216216216216216</v>
      </c>
      <c r="P42" s="17">
        <v>0.59459459459459452</v>
      </c>
      <c r="Q42" s="17">
        <v>0.56756756756756754</v>
      </c>
      <c r="R42" s="17">
        <v>0.54054054054054057</v>
      </c>
      <c r="S42" s="17">
        <v>0.5135135135135136</v>
      </c>
      <c r="T42" s="17">
        <v>0.4864864864864864</v>
      </c>
      <c r="U42" s="18">
        <v>0.45945945945945943</v>
      </c>
      <c r="V42" s="43">
        <v>0.43243243243243246</v>
      </c>
      <c r="W42" s="17">
        <v>0.40540540540540537</v>
      </c>
      <c r="X42" s="17">
        <v>0.37837837837837829</v>
      </c>
      <c r="Y42" s="17">
        <v>0.35135135135135143</v>
      </c>
      <c r="Z42" s="17">
        <v>0.32432432432432434</v>
      </c>
      <c r="AA42" s="17">
        <v>0.29729729729729726</v>
      </c>
      <c r="AB42" s="17">
        <v>0.27027027027027029</v>
      </c>
      <c r="AC42" s="17">
        <v>0.2432432432432432</v>
      </c>
      <c r="AD42" s="17">
        <v>0.21621621621621623</v>
      </c>
      <c r="AE42" s="17">
        <v>0.18918918918918914</v>
      </c>
      <c r="AF42" s="17">
        <v>0.16216216216216217</v>
      </c>
      <c r="AG42" s="17">
        <v>0.13513513513513509</v>
      </c>
      <c r="AH42" s="17">
        <v>0.108108108108108</v>
      </c>
      <c r="AI42" s="17">
        <v>8.1081081081081141E-2</v>
      </c>
      <c r="AJ42" s="17">
        <v>5.4054054054054168E-2</v>
      </c>
      <c r="AK42" s="17">
        <v>2.7027027027027084E-2</v>
      </c>
      <c r="AL42" s="30">
        <v>1</v>
      </c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</row>
    <row r="43" spans="1:51" x14ac:dyDescent="0.25">
      <c r="A43" s="14">
        <v>0.38</v>
      </c>
      <c r="B43" s="41">
        <v>0.97368421052631582</v>
      </c>
      <c r="C43" s="17">
        <v>0.94736842105263164</v>
      </c>
      <c r="D43" s="17">
        <v>0.92105263157894735</v>
      </c>
      <c r="E43" s="17">
        <v>0.89473684210526316</v>
      </c>
      <c r="F43" s="17">
        <v>0.86842105263157898</v>
      </c>
      <c r="G43" s="17">
        <v>0.84210526315789469</v>
      </c>
      <c r="H43" s="17">
        <v>0.81578947368421051</v>
      </c>
      <c r="I43" s="17">
        <v>0.78947368421052633</v>
      </c>
      <c r="J43" s="17">
        <v>0.76315789473684215</v>
      </c>
      <c r="K43" s="17">
        <v>0.73684210526315796</v>
      </c>
      <c r="L43" s="17">
        <v>0.71052631578947367</v>
      </c>
      <c r="M43" s="17">
        <v>0.68421052631578949</v>
      </c>
      <c r="N43" s="17">
        <v>0.65789473684210531</v>
      </c>
      <c r="O43" s="17">
        <v>0.63157894736842102</v>
      </c>
      <c r="P43" s="17">
        <v>0.60526315789473684</v>
      </c>
      <c r="Q43" s="17">
        <v>0.57894736842105265</v>
      </c>
      <c r="R43" s="17">
        <v>0.55263157894736836</v>
      </c>
      <c r="S43" s="17">
        <v>0.52631578947368429</v>
      </c>
      <c r="T43" s="17">
        <v>0.5</v>
      </c>
      <c r="U43" s="18">
        <v>0.47368421052631582</v>
      </c>
      <c r="V43" s="43">
        <v>0.44736842105263164</v>
      </c>
      <c r="W43" s="17">
        <v>0.42105263157894735</v>
      </c>
      <c r="X43" s="17">
        <v>0.39473684210526316</v>
      </c>
      <c r="Y43" s="17">
        <v>0.36842105263157898</v>
      </c>
      <c r="Z43" s="17">
        <v>0.3421052631578948</v>
      </c>
      <c r="AA43" s="17">
        <v>0.31578947368421051</v>
      </c>
      <c r="AB43" s="17">
        <v>0.28947368421052633</v>
      </c>
      <c r="AC43" s="17">
        <v>0.26315789473684204</v>
      </c>
      <c r="AD43" s="17">
        <v>0.23684210526315796</v>
      </c>
      <c r="AE43" s="17">
        <v>0.21052631578947367</v>
      </c>
      <c r="AF43" s="17">
        <v>0.18421052631578949</v>
      </c>
      <c r="AG43" s="17">
        <v>0.15789473684210531</v>
      </c>
      <c r="AH43" s="17">
        <v>0.13157894736842113</v>
      </c>
      <c r="AI43" s="17">
        <v>0.10526315789473673</v>
      </c>
      <c r="AJ43" s="17">
        <v>7.8947368421052766E-2</v>
      </c>
      <c r="AK43" s="17">
        <v>5.2631578947368585E-2</v>
      </c>
      <c r="AL43" s="17">
        <v>2.6315789473684181E-2</v>
      </c>
      <c r="AM43" s="30">
        <v>1</v>
      </c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</row>
    <row r="44" spans="1:51" x14ac:dyDescent="0.25">
      <c r="A44" s="14">
        <v>0.39</v>
      </c>
      <c r="B44" s="41">
        <v>0.97435897435897434</v>
      </c>
      <c r="C44" s="17">
        <v>0.94871794871794868</v>
      </c>
      <c r="D44" s="17">
        <v>0.92307692307692313</v>
      </c>
      <c r="E44" s="17">
        <v>0.89743589743589747</v>
      </c>
      <c r="F44" s="17">
        <v>0.87179487179487181</v>
      </c>
      <c r="G44" s="17">
        <v>0.84615384615384615</v>
      </c>
      <c r="H44" s="17">
        <v>0.82051282051282048</v>
      </c>
      <c r="I44" s="17">
        <v>0.79487179487179493</v>
      </c>
      <c r="J44" s="17">
        <v>0.76923076923076927</v>
      </c>
      <c r="K44" s="17">
        <v>0.74358974358974361</v>
      </c>
      <c r="L44" s="17">
        <v>0.71794871794871795</v>
      </c>
      <c r="M44" s="17">
        <v>0.69230769230769229</v>
      </c>
      <c r="N44" s="17">
        <v>0.66666666666666663</v>
      </c>
      <c r="O44" s="17">
        <v>0.64102564102564097</v>
      </c>
      <c r="P44" s="17">
        <v>0.61538461538461542</v>
      </c>
      <c r="Q44" s="17">
        <v>0.58974358974358976</v>
      </c>
      <c r="R44" s="17">
        <v>0.5641025641025641</v>
      </c>
      <c r="S44" s="17">
        <v>0.53846153846153855</v>
      </c>
      <c r="T44" s="17">
        <v>0.51282051282051277</v>
      </c>
      <c r="U44" s="18">
        <v>0.48717948717948723</v>
      </c>
      <c r="V44" s="43">
        <v>0.46153846153846156</v>
      </c>
      <c r="W44" s="17">
        <v>0.4358974358974359</v>
      </c>
      <c r="X44" s="17">
        <v>0.41025641025641024</v>
      </c>
      <c r="Y44" s="17">
        <v>0.38461538461538458</v>
      </c>
      <c r="Z44" s="17">
        <v>0.35897435897435903</v>
      </c>
      <c r="AA44" s="17">
        <v>0.33333333333333326</v>
      </c>
      <c r="AB44" s="17">
        <v>0.30769230769230771</v>
      </c>
      <c r="AC44" s="17">
        <v>0.28205128205128194</v>
      </c>
      <c r="AD44" s="17">
        <v>0.25641025641025639</v>
      </c>
      <c r="AE44" s="17">
        <v>0.23076923076923084</v>
      </c>
      <c r="AF44" s="17">
        <v>0.20512820512820507</v>
      </c>
      <c r="AG44" s="17">
        <v>0.17948717948717952</v>
      </c>
      <c r="AH44" s="17">
        <v>0.15384615384615385</v>
      </c>
      <c r="AI44" s="17">
        <v>0.12820512820512808</v>
      </c>
      <c r="AJ44" s="17">
        <v>0.10256410256410264</v>
      </c>
      <c r="AK44" s="17">
        <v>7.6923076923076983E-2</v>
      </c>
      <c r="AL44" s="17">
        <v>5.1282051282051211E-2</v>
      </c>
      <c r="AM44" s="17">
        <v>2.564102564102555E-2</v>
      </c>
      <c r="AN44" s="30">
        <v>1</v>
      </c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</row>
    <row r="45" spans="1:51" x14ac:dyDescent="0.25">
      <c r="A45" s="14">
        <v>0.4</v>
      </c>
      <c r="B45" s="41">
        <v>0.97499999999999998</v>
      </c>
      <c r="C45" s="17">
        <v>0.95</v>
      </c>
      <c r="D45" s="17">
        <v>0.92500000000000004</v>
      </c>
      <c r="E45" s="17">
        <v>0.9</v>
      </c>
      <c r="F45" s="17">
        <v>0.875</v>
      </c>
      <c r="G45" s="17">
        <v>0.85</v>
      </c>
      <c r="H45" s="17">
        <v>0.82499999999999996</v>
      </c>
      <c r="I45" s="17">
        <v>0.8</v>
      </c>
      <c r="J45" s="17">
        <v>0.77500000000000002</v>
      </c>
      <c r="K45" s="17">
        <v>0.75</v>
      </c>
      <c r="L45" s="17">
        <v>0.72500000000000009</v>
      </c>
      <c r="M45" s="17">
        <v>0.7</v>
      </c>
      <c r="N45" s="17">
        <v>0.67500000000000004</v>
      </c>
      <c r="O45" s="17">
        <v>0.64999999999999991</v>
      </c>
      <c r="P45" s="17">
        <v>0.625</v>
      </c>
      <c r="Q45" s="17">
        <v>0.6</v>
      </c>
      <c r="R45" s="17">
        <v>0.57499999999999996</v>
      </c>
      <c r="S45" s="17">
        <v>0.55000000000000004</v>
      </c>
      <c r="T45" s="17">
        <v>0.52500000000000002</v>
      </c>
      <c r="U45" s="18">
        <v>0.5</v>
      </c>
      <c r="V45" s="43">
        <v>0.47500000000000009</v>
      </c>
      <c r="W45" s="17">
        <v>0.45000000000000007</v>
      </c>
      <c r="X45" s="17">
        <v>0.42500000000000004</v>
      </c>
      <c r="Y45" s="17">
        <v>0.4</v>
      </c>
      <c r="Z45" s="17">
        <v>0.375</v>
      </c>
      <c r="AA45" s="17">
        <v>0.35</v>
      </c>
      <c r="AB45" s="17">
        <v>0.32499999999999996</v>
      </c>
      <c r="AC45" s="17">
        <v>0.29999999999999993</v>
      </c>
      <c r="AD45" s="17">
        <v>0.27500000000000002</v>
      </c>
      <c r="AE45" s="17">
        <v>0.25</v>
      </c>
      <c r="AF45" s="17">
        <v>0.22499999999999998</v>
      </c>
      <c r="AG45" s="17">
        <v>0.19999999999999996</v>
      </c>
      <c r="AH45" s="17">
        <v>0.17499999999999993</v>
      </c>
      <c r="AI45" s="17">
        <v>0.14999999999999991</v>
      </c>
      <c r="AJ45" s="17">
        <v>0.12500000000000011</v>
      </c>
      <c r="AK45" s="17">
        <v>0.10000000000000009</v>
      </c>
      <c r="AL45" s="17">
        <v>7.5000000000000067E-2</v>
      </c>
      <c r="AM45" s="17">
        <v>5.0000000000000044E-2</v>
      </c>
      <c r="AN45" s="17">
        <v>2.5000000000000022E-2</v>
      </c>
      <c r="AO45" s="30">
        <v>1</v>
      </c>
      <c r="AP45" s="28"/>
      <c r="AQ45" s="28"/>
      <c r="AR45" s="28"/>
      <c r="AS45" s="28"/>
      <c r="AT45" s="28"/>
      <c r="AU45" s="28"/>
      <c r="AV45" s="28"/>
      <c r="AW45" s="28"/>
      <c r="AX45" s="28"/>
      <c r="AY45" s="28"/>
    </row>
    <row r="46" spans="1:51" x14ac:dyDescent="0.25">
      <c r="A46" s="14">
        <v>0.41</v>
      </c>
      <c r="B46" s="41">
        <v>0.97560975609756095</v>
      </c>
      <c r="C46" s="17">
        <v>0.95121951219512191</v>
      </c>
      <c r="D46" s="17">
        <v>0.92682926829268297</v>
      </c>
      <c r="E46" s="17">
        <v>0.90243902439024393</v>
      </c>
      <c r="F46" s="17">
        <v>0.87804878048780488</v>
      </c>
      <c r="G46" s="17">
        <v>0.85365853658536583</v>
      </c>
      <c r="H46" s="17">
        <v>0.82926829268292679</v>
      </c>
      <c r="I46" s="17">
        <v>0.80487804878048785</v>
      </c>
      <c r="J46" s="17">
        <v>0.78048780487804881</v>
      </c>
      <c r="K46" s="17">
        <v>0.75609756097560976</v>
      </c>
      <c r="L46" s="17">
        <v>0.73170731707317072</v>
      </c>
      <c r="M46" s="17">
        <v>0.70731707317073167</v>
      </c>
      <c r="N46" s="17">
        <v>0.68292682926829262</v>
      </c>
      <c r="O46" s="17">
        <v>0.65853658536585358</v>
      </c>
      <c r="P46" s="17">
        <v>0.63414634146341464</v>
      </c>
      <c r="Q46" s="17">
        <v>0.6097560975609756</v>
      </c>
      <c r="R46" s="17">
        <v>0.58536585365853655</v>
      </c>
      <c r="S46" s="17">
        <v>0.56097560975609762</v>
      </c>
      <c r="T46" s="17">
        <v>0.53658536585365857</v>
      </c>
      <c r="U46" s="18">
        <v>0.51219512195121952</v>
      </c>
      <c r="V46" s="43">
        <v>0.48780487804878048</v>
      </c>
      <c r="W46" s="17">
        <v>0.46341463414634143</v>
      </c>
      <c r="X46" s="17">
        <v>0.43902439024390238</v>
      </c>
      <c r="Y46" s="17">
        <v>0.41463414634146345</v>
      </c>
      <c r="Z46" s="17">
        <v>0.3902439024390244</v>
      </c>
      <c r="AA46" s="17">
        <v>0.36585365853658536</v>
      </c>
      <c r="AB46" s="17">
        <v>0.34146341463414631</v>
      </c>
      <c r="AC46" s="17">
        <v>0.31707317073170727</v>
      </c>
      <c r="AD46" s="17">
        <v>0.29268292682926833</v>
      </c>
      <c r="AE46" s="17">
        <v>0.26829268292682928</v>
      </c>
      <c r="AF46" s="17">
        <v>0.24390243902439024</v>
      </c>
      <c r="AG46" s="17">
        <v>0.21951219512195119</v>
      </c>
      <c r="AH46" s="17">
        <v>0.19512195121951215</v>
      </c>
      <c r="AI46" s="17">
        <v>0.1707317073170731</v>
      </c>
      <c r="AJ46" s="17">
        <v>0.14634146341463428</v>
      </c>
      <c r="AK46" s="17">
        <v>0.12195121951219523</v>
      </c>
      <c r="AL46" s="17">
        <v>9.7560975609756184E-2</v>
      </c>
      <c r="AM46" s="17">
        <v>7.3170731707317138E-2</v>
      </c>
      <c r="AN46" s="17">
        <v>4.8780487804878092E-2</v>
      </c>
      <c r="AO46" s="17">
        <v>2.4390243902439046E-2</v>
      </c>
      <c r="AP46" s="30">
        <v>1</v>
      </c>
      <c r="AQ46" s="28"/>
      <c r="AR46" s="28"/>
      <c r="AS46" s="28"/>
      <c r="AT46" s="28"/>
      <c r="AU46" s="28"/>
      <c r="AV46" s="28"/>
      <c r="AW46" s="28"/>
      <c r="AX46" s="28"/>
      <c r="AY46" s="28"/>
    </row>
    <row r="47" spans="1:51" x14ac:dyDescent="0.25">
      <c r="A47" s="14">
        <v>0.42</v>
      </c>
      <c r="B47" s="41">
        <v>0.97619047619047616</v>
      </c>
      <c r="C47" s="17">
        <v>0.95238095238095233</v>
      </c>
      <c r="D47" s="17">
        <v>0.9285714285714286</v>
      </c>
      <c r="E47" s="17">
        <v>0.90476190476190477</v>
      </c>
      <c r="F47" s="17">
        <v>0.88095238095238093</v>
      </c>
      <c r="G47" s="17">
        <v>0.85714285714285721</v>
      </c>
      <c r="H47" s="17">
        <v>0.83333333333333326</v>
      </c>
      <c r="I47" s="17">
        <v>0.80952380952380953</v>
      </c>
      <c r="J47" s="17">
        <v>0.7857142857142857</v>
      </c>
      <c r="K47" s="17">
        <v>0.76190476190476186</v>
      </c>
      <c r="L47" s="17">
        <v>0.73809523809523814</v>
      </c>
      <c r="M47" s="17">
        <v>0.7142857142857143</v>
      </c>
      <c r="N47" s="17">
        <v>0.69047619047619047</v>
      </c>
      <c r="O47" s="17">
        <v>0.66666666666666663</v>
      </c>
      <c r="P47" s="17">
        <v>0.64285714285714279</v>
      </c>
      <c r="Q47" s="17">
        <v>0.61904761904761907</v>
      </c>
      <c r="R47" s="17">
        <v>0.59523809523809512</v>
      </c>
      <c r="S47" s="17">
        <v>0.5714285714285714</v>
      </c>
      <c r="T47" s="17">
        <v>0.54761904761904767</v>
      </c>
      <c r="U47" s="18">
        <v>0.52380952380952372</v>
      </c>
      <c r="V47" s="43">
        <v>0.5</v>
      </c>
      <c r="W47" s="17">
        <v>0.47619047619047616</v>
      </c>
      <c r="X47" s="17">
        <v>0.45238095238095233</v>
      </c>
      <c r="Y47" s="17">
        <v>0.4285714285714286</v>
      </c>
      <c r="Z47" s="17">
        <v>0.40476190476190477</v>
      </c>
      <c r="AA47" s="17">
        <v>0.38095238095238093</v>
      </c>
      <c r="AB47" s="17">
        <v>0.3571428571428571</v>
      </c>
      <c r="AC47" s="17">
        <v>0.33333333333333326</v>
      </c>
      <c r="AD47" s="17">
        <v>0.30952380952380965</v>
      </c>
      <c r="AE47" s="17">
        <v>0.2857142857142857</v>
      </c>
      <c r="AF47" s="17">
        <v>0.26190476190476186</v>
      </c>
      <c r="AG47" s="17">
        <v>0.23809523809523814</v>
      </c>
      <c r="AH47" s="17">
        <v>0.21428571428571419</v>
      </c>
      <c r="AI47" s="17">
        <v>0.19047619047619035</v>
      </c>
      <c r="AJ47" s="17">
        <v>0.16666666666666663</v>
      </c>
      <c r="AK47" s="17">
        <v>0.14285714285714279</v>
      </c>
      <c r="AL47" s="17">
        <v>0.11904761904761907</v>
      </c>
      <c r="AM47" s="17">
        <v>9.5238095238095233E-2</v>
      </c>
      <c r="AN47" s="17">
        <v>7.1428571428571397E-2</v>
      </c>
      <c r="AO47" s="17">
        <v>4.7619047619047561E-2</v>
      </c>
      <c r="AP47" s="17">
        <v>2.3809523809523836E-2</v>
      </c>
      <c r="AQ47" s="30">
        <v>1</v>
      </c>
      <c r="AR47" s="28"/>
      <c r="AS47" s="28"/>
      <c r="AT47" s="28"/>
      <c r="AU47" s="28"/>
      <c r="AV47" s="28"/>
      <c r="AW47" s="28"/>
      <c r="AX47" s="28"/>
      <c r="AY47" s="28"/>
    </row>
    <row r="48" spans="1:51" x14ac:dyDescent="0.25">
      <c r="A48" s="14">
        <v>0.43</v>
      </c>
      <c r="B48" s="41">
        <v>0.97674418604651159</v>
      </c>
      <c r="C48" s="17">
        <v>0.95348837209302328</v>
      </c>
      <c r="D48" s="17">
        <v>0.93023255813953487</v>
      </c>
      <c r="E48" s="17">
        <v>0.90697674418604657</v>
      </c>
      <c r="F48" s="17">
        <v>0.88372093023255816</v>
      </c>
      <c r="G48" s="17">
        <v>0.86046511627906974</v>
      </c>
      <c r="H48" s="17">
        <v>0.83720930232558133</v>
      </c>
      <c r="I48" s="17">
        <v>0.81395348837209303</v>
      </c>
      <c r="J48" s="17">
        <v>0.79069767441860472</v>
      </c>
      <c r="K48" s="17">
        <v>0.76744186046511631</v>
      </c>
      <c r="L48" s="17">
        <v>0.7441860465116279</v>
      </c>
      <c r="M48" s="17">
        <v>0.72093023255813948</v>
      </c>
      <c r="N48" s="17">
        <v>0.69767441860465107</v>
      </c>
      <c r="O48" s="17">
        <v>0.67441860465116277</v>
      </c>
      <c r="P48" s="17">
        <v>0.65116279069767447</v>
      </c>
      <c r="Q48" s="17">
        <v>0.62790697674418605</v>
      </c>
      <c r="R48" s="17">
        <v>0.60465116279069764</v>
      </c>
      <c r="S48" s="17">
        <v>0.58139534883720934</v>
      </c>
      <c r="T48" s="17">
        <v>0.55813953488372092</v>
      </c>
      <c r="U48" s="18">
        <v>0.53488372093023262</v>
      </c>
      <c r="V48" s="43">
        <v>0.51162790697674421</v>
      </c>
      <c r="W48" s="17">
        <v>0.48837209302325579</v>
      </c>
      <c r="X48" s="17">
        <v>0.46511627906976738</v>
      </c>
      <c r="Y48" s="17">
        <v>0.44186046511627908</v>
      </c>
      <c r="Z48" s="17">
        <v>0.41860465116279066</v>
      </c>
      <c r="AA48" s="17">
        <v>0.39534883720930225</v>
      </c>
      <c r="AB48" s="17">
        <v>0.37209302325581395</v>
      </c>
      <c r="AC48" s="17">
        <v>0.34883720930232553</v>
      </c>
      <c r="AD48" s="17">
        <v>0.32558139534883734</v>
      </c>
      <c r="AE48" s="17">
        <v>0.30232558139534882</v>
      </c>
      <c r="AF48" s="17">
        <v>0.27906976744186052</v>
      </c>
      <c r="AG48" s="17">
        <v>0.2558139534883721</v>
      </c>
      <c r="AH48" s="17">
        <v>0.23255813953488369</v>
      </c>
      <c r="AI48" s="17">
        <v>0.20930232558139528</v>
      </c>
      <c r="AJ48" s="17">
        <v>0.18604651162790697</v>
      </c>
      <c r="AK48" s="17">
        <v>0.16279069767441867</v>
      </c>
      <c r="AL48" s="17">
        <v>0.13953488372093026</v>
      </c>
      <c r="AM48" s="17">
        <v>0.11627906976744184</v>
      </c>
      <c r="AN48" s="17">
        <v>9.3023255813953432E-2</v>
      </c>
      <c r="AO48" s="17">
        <v>6.9767441860465129E-2</v>
      </c>
      <c r="AP48" s="17">
        <v>4.6511627906976827E-2</v>
      </c>
      <c r="AQ48" s="17">
        <v>2.3255813953488413E-2</v>
      </c>
      <c r="AR48" s="30">
        <v>1</v>
      </c>
      <c r="AS48" s="28"/>
      <c r="AT48" s="28"/>
      <c r="AU48" s="28"/>
      <c r="AV48" s="28"/>
      <c r="AW48" s="28"/>
      <c r="AX48" s="28"/>
      <c r="AY48" s="28"/>
    </row>
    <row r="49" spans="1:51" x14ac:dyDescent="0.25">
      <c r="A49" s="14">
        <v>0.44</v>
      </c>
      <c r="B49" s="41">
        <v>0.97727272727272729</v>
      </c>
      <c r="C49" s="17">
        <v>0.95454545454545459</v>
      </c>
      <c r="D49" s="17">
        <v>0.93181818181818188</v>
      </c>
      <c r="E49" s="17">
        <v>0.90909090909090906</v>
      </c>
      <c r="F49" s="17">
        <v>0.88636363636363635</v>
      </c>
      <c r="G49" s="17">
        <v>0.86363636363636365</v>
      </c>
      <c r="H49" s="17">
        <v>0.84090909090909094</v>
      </c>
      <c r="I49" s="17">
        <v>0.81818181818181812</v>
      </c>
      <c r="J49" s="17">
        <v>0.79545454545454541</v>
      </c>
      <c r="K49" s="17">
        <v>0.77272727272727271</v>
      </c>
      <c r="L49" s="17">
        <v>0.75</v>
      </c>
      <c r="M49" s="17">
        <v>0.72727272727272729</v>
      </c>
      <c r="N49" s="17">
        <v>0.70454545454545459</v>
      </c>
      <c r="O49" s="17">
        <v>0.68181818181818188</v>
      </c>
      <c r="P49" s="17">
        <v>0.65909090909090917</v>
      </c>
      <c r="Q49" s="17">
        <v>0.63636363636363635</v>
      </c>
      <c r="R49" s="17">
        <v>0.61363636363636365</v>
      </c>
      <c r="S49" s="17">
        <v>0.59090909090909094</v>
      </c>
      <c r="T49" s="17">
        <v>0.56818181818181812</v>
      </c>
      <c r="U49" s="18">
        <v>0.54545454545454541</v>
      </c>
      <c r="V49" s="43">
        <v>0.52272727272727271</v>
      </c>
      <c r="W49" s="17">
        <v>0.5</v>
      </c>
      <c r="X49" s="17">
        <v>0.47727272727272729</v>
      </c>
      <c r="Y49" s="17">
        <v>0.45454545454545459</v>
      </c>
      <c r="Z49" s="17">
        <v>0.43181818181818177</v>
      </c>
      <c r="AA49" s="17">
        <v>0.40909090909090906</v>
      </c>
      <c r="AB49" s="17">
        <v>0.38636363636363635</v>
      </c>
      <c r="AC49" s="17">
        <v>0.36363636363636365</v>
      </c>
      <c r="AD49" s="17">
        <v>0.34090909090909094</v>
      </c>
      <c r="AE49" s="17">
        <v>0.31818181818181823</v>
      </c>
      <c r="AF49" s="17">
        <v>0.29545454545454541</v>
      </c>
      <c r="AG49" s="17">
        <v>0.27272727272727271</v>
      </c>
      <c r="AH49" s="17">
        <v>0.24999999999999989</v>
      </c>
      <c r="AI49" s="17">
        <v>0.22727272727272729</v>
      </c>
      <c r="AJ49" s="17">
        <v>0.20454545454545459</v>
      </c>
      <c r="AK49" s="17">
        <v>0.18181818181818188</v>
      </c>
      <c r="AL49" s="17">
        <v>0.15909090909090906</v>
      </c>
      <c r="AM49" s="17">
        <v>0.13636363636363635</v>
      </c>
      <c r="AN49" s="17">
        <v>0.11363636363636365</v>
      </c>
      <c r="AO49" s="17">
        <v>9.0909090909090828E-2</v>
      </c>
      <c r="AP49" s="17">
        <v>6.8181818181818232E-2</v>
      </c>
      <c r="AQ49" s="17">
        <v>4.5454545454545525E-2</v>
      </c>
      <c r="AR49" s="17">
        <v>2.2727272727272707E-2</v>
      </c>
      <c r="AS49" s="30">
        <v>1</v>
      </c>
      <c r="AT49" s="28"/>
      <c r="AU49" s="28"/>
      <c r="AV49" s="28"/>
      <c r="AW49" s="28"/>
      <c r="AX49" s="28"/>
      <c r="AY49" s="28"/>
    </row>
    <row r="50" spans="1:51" x14ac:dyDescent="0.25">
      <c r="A50" s="14">
        <v>0.45</v>
      </c>
      <c r="B50" s="41">
        <v>0.97777777777777775</v>
      </c>
      <c r="C50" s="17">
        <v>0.9555555555555556</v>
      </c>
      <c r="D50" s="17">
        <v>0.93333333333333335</v>
      </c>
      <c r="E50" s="17">
        <v>0.91111111111111109</v>
      </c>
      <c r="F50" s="17">
        <v>0.88888888888888884</v>
      </c>
      <c r="G50" s="17">
        <v>0.8666666666666667</v>
      </c>
      <c r="H50" s="17">
        <v>0.84444444444444444</v>
      </c>
      <c r="I50" s="17">
        <v>0.82222222222222219</v>
      </c>
      <c r="J50" s="17">
        <v>0.8</v>
      </c>
      <c r="K50" s="17">
        <v>0.77777777777777779</v>
      </c>
      <c r="L50" s="17">
        <v>0.75555555555555554</v>
      </c>
      <c r="M50" s="17">
        <v>0.73333333333333339</v>
      </c>
      <c r="N50" s="17">
        <v>0.71111111111111103</v>
      </c>
      <c r="O50" s="17">
        <v>0.68888888888888888</v>
      </c>
      <c r="P50" s="17">
        <v>0.66666666666666674</v>
      </c>
      <c r="Q50" s="17">
        <v>0.64444444444444438</v>
      </c>
      <c r="R50" s="17">
        <v>0.62222222222222223</v>
      </c>
      <c r="S50" s="17">
        <v>0.6</v>
      </c>
      <c r="T50" s="17">
        <v>0.57777777777777772</v>
      </c>
      <c r="U50" s="18">
        <v>0.55555555555555558</v>
      </c>
      <c r="V50" s="43">
        <v>0.53333333333333344</v>
      </c>
      <c r="W50" s="17">
        <v>0.51111111111111107</v>
      </c>
      <c r="X50" s="17">
        <v>0.48888888888888882</v>
      </c>
      <c r="Y50" s="17">
        <v>0.46666666666666667</v>
      </c>
      <c r="Z50" s="17">
        <v>0.44444444444444442</v>
      </c>
      <c r="AA50" s="17">
        <v>0.42222222222222217</v>
      </c>
      <c r="AB50" s="17">
        <v>0.4</v>
      </c>
      <c r="AC50" s="17">
        <v>0.37777777777777777</v>
      </c>
      <c r="AD50" s="17">
        <v>0.35555555555555562</v>
      </c>
      <c r="AE50" s="17">
        <v>0.33333333333333337</v>
      </c>
      <c r="AF50" s="17">
        <v>0.31111111111111112</v>
      </c>
      <c r="AG50" s="17">
        <v>0.28888888888888886</v>
      </c>
      <c r="AH50" s="17">
        <v>0.26666666666666661</v>
      </c>
      <c r="AI50" s="17">
        <v>0.24444444444444446</v>
      </c>
      <c r="AJ50" s="17">
        <v>0.22222222222222221</v>
      </c>
      <c r="AK50" s="17">
        <v>0.19999999999999996</v>
      </c>
      <c r="AL50" s="17">
        <v>0.1777777777777777</v>
      </c>
      <c r="AM50" s="17">
        <v>0.15555555555555545</v>
      </c>
      <c r="AN50" s="17">
        <v>0.13333333333333341</v>
      </c>
      <c r="AO50" s="17">
        <v>0.11111111111111116</v>
      </c>
      <c r="AP50" s="17">
        <v>8.8888888888889017E-2</v>
      </c>
      <c r="AQ50" s="17">
        <v>6.6666666666666763E-2</v>
      </c>
      <c r="AR50" s="17">
        <v>4.4444444444444509E-2</v>
      </c>
      <c r="AS50" s="17">
        <v>2.2222222222222254E-2</v>
      </c>
      <c r="AT50" s="30">
        <v>1</v>
      </c>
      <c r="AU50" s="28"/>
      <c r="AV50" s="28"/>
      <c r="AW50" s="28"/>
      <c r="AX50" s="28"/>
      <c r="AY50" s="28"/>
    </row>
    <row r="51" spans="1:51" x14ac:dyDescent="0.25">
      <c r="A51" s="14">
        <v>0.46</v>
      </c>
      <c r="B51" s="41">
        <v>0.97826086956521741</v>
      </c>
      <c r="C51" s="17">
        <v>0.95652173913043481</v>
      </c>
      <c r="D51" s="17">
        <v>0.93478260869565222</v>
      </c>
      <c r="E51" s="17">
        <v>0.91304347826086962</v>
      </c>
      <c r="F51" s="17">
        <v>0.89130434782608692</v>
      </c>
      <c r="G51" s="17">
        <v>0.86956521739130432</v>
      </c>
      <c r="H51" s="17">
        <v>0.84782608695652173</v>
      </c>
      <c r="I51" s="17">
        <v>0.82608695652173914</v>
      </c>
      <c r="J51" s="17">
        <v>0.80434782608695654</v>
      </c>
      <c r="K51" s="17">
        <v>0.78260869565217395</v>
      </c>
      <c r="L51" s="17">
        <v>0.76086956521739135</v>
      </c>
      <c r="M51" s="17">
        <v>0.73913043478260865</v>
      </c>
      <c r="N51" s="17">
        <v>0.71739130434782605</v>
      </c>
      <c r="O51" s="17">
        <v>0.69565217391304346</v>
      </c>
      <c r="P51" s="17">
        <v>0.67391304347826086</v>
      </c>
      <c r="Q51" s="17">
        <v>0.65217391304347827</v>
      </c>
      <c r="R51" s="17">
        <v>0.63043478260869557</v>
      </c>
      <c r="S51" s="17">
        <v>0.60869565217391308</v>
      </c>
      <c r="T51" s="17">
        <v>0.58695652173913049</v>
      </c>
      <c r="U51" s="18">
        <v>0.56521739130434789</v>
      </c>
      <c r="V51" s="43">
        <v>0.54347826086956519</v>
      </c>
      <c r="W51" s="17">
        <v>0.52173913043478271</v>
      </c>
      <c r="X51" s="17">
        <v>0.5</v>
      </c>
      <c r="Y51" s="17">
        <v>0.47826086956521741</v>
      </c>
      <c r="Z51" s="17">
        <v>0.45652173913043481</v>
      </c>
      <c r="AA51" s="17">
        <v>0.43478260869565211</v>
      </c>
      <c r="AB51" s="17">
        <v>0.41304347826086951</v>
      </c>
      <c r="AC51" s="17">
        <v>0.39130434782608692</v>
      </c>
      <c r="AD51" s="17">
        <v>0.36956521739130443</v>
      </c>
      <c r="AE51" s="17">
        <v>0.34782608695652173</v>
      </c>
      <c r="AF51" s="17">
        <v>0.32608695652173914</v>
      </c>
      <c r="AG51" s="17">
        <v>0.30434782608695654</v>
      </c>
      <c r="AH51" s="17">
        <v>0.28260869565217384</v>
      </c>
      <c r="AI51" s="17">
        <v>0.26086956521739124</v>
      </c>
      <c r="AJ51" s="17">
        <v>0.23913043478260876</v>
      </c>
      <c r="AK51" s="17">
        <v>0.21739130434782616</v>
      </c>
      <c r="AL51" s="17">
        <v>0.19565217391304346</v>
      </c>
      <c r="AM51" s="17">
        <v>0.17391304347826098</v>
      </c>
      <c r="AN51" s="17">
        <v>0.15217391304347816</v>
      </c>
      <c r="AO51" s="17">
        <v>0.13043478260869568</v>
      </c>
      <c r="AP51" s="17">
        <v>0.10869565217391308</v>
      </c>
      <c r="AQ51" s="17">
        <v>8.6956521739130488E-2</v>
      </c>
      <c r="AR51" s="17">
        <v>6.5217391304347783E-2</v>
      </c>
      <c r="AS51" s="17">
        <v>4.3478260869565299E-2</v>
      </c>
      <c r="AT51" s="17">
        <v>2.1739130434782483E-2</v>
      </c>
      <c r="AU51" s="30">
        <v>1</v>
      </c>
      <c r="AV51" s="28"/>
      <c r="AW51" s="28"/>
      <c r="AX51" s="28"/>
      <c r="AY51" s="28"/>
    </row>
    <row r="52" spans="1:51" x14ac:dyDescent="0.25">
      <c r="A52" s="14">
        <v>0.47</v>
      </c>
      <c r="B52" s="41">
        <v>0.97872340425531912</v>
      </c>
      <c r="C52" s="17">
        <v>0.95744680851063835</v>
      </c>
      <c r="D52" s="17">
        <v>0.93617021276595747</v>
      </c>
      <c r="E52" s="17">
        <v>0.91489361702127658</v>
      </c>
      <c r="F52" s="17">
        <v>0.8936170212765957</v>
      </c>
      <c r="G52" s="17">
        <v>0.87234042553191493</v>
      </c>
      <c r="H52" s="17">
        <v>0.85106382978723405</v>
      </c>
      <c r="I52" s="17">
        <v>0.82978723404255317</v>
      </c>
      <c r="J52" s="17">
        <v>0.8085106382978724</v>
      </c>
      <c r="K52" s="17">
        <v>0.78723404255319152</v>
      </c>
      <c r="L52" s="17">
        <v>0.76595744680851063</v>
      </c>
      <c r="M52" s="17">
        <v>0.74468085106382986</v>
      </c>
      <c r="N52" s="17">
        <v>0.72340425531914887</v>
      </c>
      <c r="O52" s="17">
        <v>0.7021276595744681</v>
      </c>
      <c r="P52" s="17">
        <v>0.68085106382978733</v>
      </c>
      <c r="Q52" s="17">
        <v>0.65957446808510634</v>
      </c>
      <c r="R52" s="17">
        <v>0.63829787234042556</v>
      </c>
      <c r="S52" s="17">
        <v>0.61702127659574468</v>
      </c>
      <c r="T52" s="17">
        <v>0.5957446808510638</v>
      </c>
      <c r="U52" s="18">
        <v>0.57446808510638303</v>
      </c>
      <c r="V52" s="43">
        <v>0.55319148936170204</v>
      </c>
      <c r="W52" s="17">
        <v>0.53191489361702127</v>
      </c>
      <c r="X52" s="17">
        <v>0.51063829787234039</v>
      </c>
      <c r="Y52" s="17">
        <v>0.48936170212765961</v>
      </c>
      <c r="Z52" s="17">
        <v>0.46808510638297873</v>
      </c>
      <c r="AA52" s="17">
        <v>0.44680851063829785</v>
      </c>
      <c r="AB52" s="17">
        <v>0.42553191489361697</v>
      </c>
      <c r="AC52" s="17">
        <v>0.4042553191489362</v>
      </c>
      <c r="AD52" s="17">
        <v>0.38297872340425532</v>
      </c>
      <c r="AE52" s="17">
        <v>0.36170212765957455</v>
      </c>
      <c r="AF52" s="17">
        <v>0.34042553191489366</v>
      </c>
      <c r="AG52" s="17">
        <v>0.31914893617021278</v>
      </c>
      <c r="AH52" s="17">
        <v>0.2978723404255319</v>
      </c>
      <c r="AI52" s="17">
        <v>0.27659574468085102</v>
      </c>
      <c r="AJ52" s="17">
        <v>0.25531914893617025</v>
      </c>
      <c r="AK52" s="17">
        <v>0.23404255319148937</v>
      </c>
      <c r="AL52" s="17">
        <v>0.21276595744680848</v>
      </c>
      <c r="AM52" s="17">
        <v>0.19148936170212771</v>
      </c>
      <c r="AN52" s="17">
        <v>0.17021276595744672</v>
      </c>
      <c r="AO52" s="17">
        <v>0.14893617021276595</v>
      </c>
      <c r="AP52" s="17">
        <v>0.12765957446808518</v>
      </c>
      <c r="AQ52" s="17">
        <v>0.10638297872340419</v>
      </c>
      <c r="AR52" s="17">
        <v>8.5106382978723416E-2</v>
      </c>
      <c r="AS52" s="17">
        <v>6.3829787234042534E-2</v>
      </c>
      <c r="AT52" s="17">
        <v>4.2553191489361764E-2</v>
      </c>
      <c r="AU52" s="17">
        <v>2.1276595744680771E-2</v>
      </c>
      <c r="AV52" s="30">
        <v>1</v>
      </c>
      <c r="AW52" s="28"/>
      <c r="AX52" s="28"/>
      <c r="AY52" s="28"/>
    </row>
    <row r="53" spans="1:51" x14ac:dyDescent="0.25">
      <c r="A53" s="14">
        <v>0.48</v>
      </c>
      <c r="B53" s="41">
        <v>0.97916666666666663</v>
      </c>
      <c r="C53" s="17">
        <v>0.95833333333333337</v>
      </c>
      <c r="D53" s="17">
        <v>0.9375</v>
      </c>
      <c r="E53" s="17">
        <v>0.91666666666666663</v>
      </c>
      <c r="F53" s="17">
        <v>0.89583333333333337</v>
      </c>
      <c r="G53" s="17">
        <v>0.875</v>
      </c>
      <c r="H53" s="17">
        <v>0.85416666666666663</v>
      </c>
      <c r="I53" s="17">
        <v>0.83333333333333326</v>
      </c>
      <c r="J53" s="17">
        <v>0.8125</v>
      </c>
      <c r="K53" s="17">
        <v>0.79166666666666663</v>
      </c>
      <c r="L53" s="17">
        <v>0.77083333333333337</v>
      </c>
      <c r="M53" s="17">
        <v>0.75</v>
      </c>
      <c r="N53" s="17">
        <v>0.72916666666666663</v>
      </c>
      <c r="O53" s="17">
        <v>0.70833333333333326</v>
      </c>
      <c r="P53" s="17">
        <v>0.6875</v>
      </c>
      <c r="Q53" s="17">
        <v>0.66666666666666663</v>
      </c>
      <c r="R53" s="17">
        <v>0.64583333333333326</v>
      </c>
      <c r="S53" s="17">
        <v>0.625</v>
      </c>
      <c r="T53" s="17">
        <v>0.60416666666666663</v>
      </c>
      <c r="U53" s="18">
        <v>0.58333333333333326</v>
      </c>
      <c r="V53" s="43">
        <v>0.5625</v>
      </c>
      <c r="W53" s="17">
        <v>0.54166666666666674</v>
      </c>
      <c r="X53" s="17">
        <v>0.52083333333333326</v>
      </c>
      <c r="Y53" s="17">
        <v>0.5</v>
      </c>
      <c r="Z53" s="17">
        <v>0.47916666666666674</v>
      </c>
      <c r="AA53" s="17">
        <v>0.45833333333333326</v>
      </c>
      <c r="AB53" s="17">
        <v>0.43749999999999989</v>
      </c>
      <c r="AC53" s="17">
        <v>0.41666666666666663</v>
      </c>
      <c r="AD53" s="17">
        <v>0.39583333333333337</v>
      </c>
      <c r="AE53" s="17">
        <v>0.375</v>
      </c>
      <c r="AF53" s="17">
        <v>0.35416666666666663</v>
      </c>
      <c r="AG53" s="17">
        <v>0.33333333333333326</v>
      </c>
      <c r="AH53" s="17">
        <v>0.3125</v>
      </c>
      <c r="AI53" s="17">
        <v>0.29166666666666663</v>
      </c>
      <c r="AJ53" s="17">
        <v>0.27083333333333337</v>
      </c>
      <c r="AK53" s="17">
        <v>0.25</v>
      </c>
      <c r="AL53" s="17">
        <v>0.22916666666666663</v>
      </c>
      <c r="AM53" s="17">
        <v>0.20833333333333326</v>
      </c>
      <c r="AN53" s="17">
        <v>0.1875</v>
      </c>
      <c r="AO53" s="17">
        <v>0.16666666666666663</v>
      </c>
      <c r="AP53" s="17">
        <v>0.14583333333333337</v>
      </c>
      <c r="AQ53" s="17">
        <v>0.12500000000000011</v>
      </c>
      <c r="AR53" s="17">
        <v>0.10416666666666663</v>
      </c>
      <c r="AS53" s="17">
        <v>8.333333333333337E-2</v>
      </c>
      <c r="AT53" s="17">
        <v>6.25E-2</v>
      </c>
      <c r="AU53" s="17">
        <v>4.1666666666666519E-2</v>
      </c>
      <c r="AV53" s="17">
        <v>2.0833333333333481E-2</v>
      </c>
      <c r="AW53" s="30">
        <v>1</v>
      </c>
      <c r="AX53" s="28"/>
      <c r="AY53" s="28"/>
    </row>
    <row r="54" spans="1:51" x14ac:dyDescent="0.25">
      <c r="A54" s="14">
        <v>0.49</v>
      </c>
      <c r="B54" s="41">
        <v>0.97959183673469385</v>
      </c>
      <c r="C54" s="17">
        <v>0.95918367346938771</v>
      </c>
      <c r="D54" s="17">
        <v>0.93877551020408168</v>
      </c>
      <c r="E54" s="17">
        <v>0.91836734693877553</v>
      </c>
      <c r="F54" s="17">
        <v>0.89795918367346939</v>
      </c>
      <c r="G54" s="17">
        <v>0.87755102040816324</v>
      </c>
      <c r="H54" s="17">
        <v>0.8571428571428571</v>
      </c>
      <c r="I54" s="17">
        <v>0.83673469387755106</v>
      </c>
      <c r="J54" s="17">
        <v>0.81632653061224492</v>
      </c>
      <c r="K54" s="17">
        <v>0.79591836734693877</v>
      </c>
      <c r="L54" s="17">
        <v>0.77551020408163263</v>
      </c>
      <c r="M54" s="17">
        <v>0.75510204081632648</v>
      </c>
      <c r="N54" s="17">
        <v>0.73469387755102034</v>
      </c>
      <c r="O54" s="17">
        <v>0.71428571428571419</v>
      </c>
      <c r="P54" s="17">
        <v>0.69387755102040816</v>
      </c>
      <c r="Q54" s="17">
        <v>0.67346938775510201</v>
      </c>
      <c r="R54" s="17">
        <v>0.65306122448979587</v>
      </c>
      <c r="S54" s="17">
        <v>0.63265306122448983</v>
      </c>
      <c r="T54" s="17">
        <v>0.61224489795918369</v>
      </c>
      <c r="U54" s="18">
        <v>0.59183673469387754</v>
      </c>
      <c r="V54" s="43">
        <v>0.5714285714285714</v>
      </c>
      <c r="W54" s="17">
        <v>0.55102040816326525</v>
      </c>
      <c r="X54" s="17">
        <v>0.53061224489795922</v>
      </c>
      <c r="Y54" s="17">
        <v>0.51020408163265307</v>
      </c>
      <c r="Z54" s="17">
        <v>0.48979591836734693</v>
      </c>
      <c r="AA54" s="17">
        <v>0.46938775510204078</v>
      </c>
      <c r="AB54" s="17">
        <v>0.44897959183673464</v>
      </c>
      <c r="AC54" s="17">
        <v>0.42857142857142849</v>
      </c>
      <c r="AD54" s="17">
        <v>0.40816326530612246</v>
      </c>
      <c r="AE54" s="17">
        <v>0.38775510204081631</v>
      </c>
      <c r="AF54" s="17">
        <v>0.36734693877551028</v>
      </c>
      <c r="AG54" s="17">
        <v>0.34693877551020402</v>
      </c>
      <c r="AH54" s="17">
        <v>0.32653061224489799</v>
      </c>
      <c r="AI54" s="17">
        <v>0.30612244897959173</v>
      </c>
      <c r="AJ54" s="17">
        <v>0.2857142857142857</v>
      </c>
      <c r="AK54" s="17">
        <v>0.26530612244897966</v>
      </c>
      <c r="AL54" s="17">
        <v>0.24489795918367341</v>
      </c>
      <c r="AM54" s="17">
        <v>0.22448979591836737</v>
      </c>
      <c r="AN54" s="17">
        <v>0.20408163265306123</v>
      </c>
      <c r="AO54" s="17">
        <v>0.18367346938775508</v>
      </c>
      <c r="AP54" s="17">
        <v>0.16326530612244905</v>
      </c>
      <c r="AQ54" s="17">
        <v>0.14285714285714279</v>
      </c>
      <c r="AR54" s="17">
        <v>0.12244897959183676</v>
      </c>
      <c r="AS54" s="17">
        <v>0.10204081632653061</v>
      </c>
      <c r="AT54" s="17">
        <v>8.1632653061224358E-2</v>
      </c>
      <c r="AU54" s="17">
        <v>6.1224489795918435E-2</v>
      </c>
      <c r="AV54" s="17">
        <v>4.0816326530612401E-2</v>
      </c>
      <c r="AW54" s="17">
        <v>2.0408163265306145E-2</v>
      </c>
      <c r="AX54" s="30">
        <v>1</v>
      </c>
      <c r="AY54" s="28"/>
    </row>
    <row r="55" spans="1:51" ht="15.75" thickBot="1" x14ac:dyDescent="0.3">
      <c r="A55" s="15">
        <v>0.5</v>
      </c>
      <c r="B55" s="44">
        <v>0.98</v>
      </c>
      <c r="C55" s="19">
        <v>0.96</v>
      </c>
      <c r="D55" s="19">
        <v>0.94</v>
      </c>
      <c r="E55" s="19">
        <v>0.92</v>
      </c>
      <c r="F55" s="19">
        <v>0.9</v>
      </c>
      <c r="G55" s="19">
        <v>0.88</v>
      </c>
      <c r="H55" s="19">
        <v>0.86</v>
      </c>
      <c r="I55" s="19">
        <v>0.84</v>
      </c>
      <c r="J55" s="19">
        <v>0.82000000000000006</v>
      </c>
      <c r="K55" s="19">
        <v>0.8</v>
      </c>
      <c r="L55" s="19">
        <v>0.78</v>
      </c>
      <c r="M55" s="19">
        <v>0.76</v>
      </c>
      <c r="N55" s="19">
        <v>0.74</v>
      </c>
      <c r="O55" s="19">
        <v>0.72</v>
      </c>
      <c r="P55" s="19">
        <v>0.7</v>
      </c>
      <c r="Q55" s="19">
        <v>0.67999999999999994</v>
      </c>
      <c r="R55" s="19">
        <v>0.65999999999999992</v>
      </c>
      <c r="S55" s="19">
        <v>0.64</v>
      </c>
      <c r="T55" s="19">
        <v>0.62</v>
      </c>
      <c r="U55" s="20">
        <v>0.6</v>
      </c>
      <c r="V55" s="43">
        <v>0.58000000000000007</v>
      </c>
      <c r="W55" s="17">
        <v>0.56000000000000005</v>
      </c>
      <c r="X55" s="17">
        <v>0.54</v>
      </c>
      <c r="Y55" s="17">
        <v>0.52</v>
      </c>
      <c r="Z55" s="17">
        <v>0.5</v>
      </c>
      <c r="AA55" s="17">
        <v>0.48</v>
      </c>
      <c r="AB55" s="17">
        <v>0.45999999999999996</v>
      </c>
      <c r="AC55" s="17">
        <v>0.43999999999999995</v>
      </c>
      <c r="AD55" s="17">
        <v>0.42000000000000004</v>
      </c>
      <c r="AE55" s="17">
        <v>0.4</v>
      </c>
      <c r="AF55" s="17">
        <v>0.38</v>
      </c>
      <c r="AG55" s="17">
        <v>0.36</v>
      </c>
      <c r="AH55" s="17">
        <v>0.33999999999999997</v>
      </c>
      <c r="AI55" s="17">
        <v>0.31999999999999995</v>
      </c>
      <c r="AJ55" s="17">
        <v>0.30000000000000004</v>
      </c>
      <c r="AK55" s="17">
        <v>0.28000000000000003</v>
      </c>
      <c r="AL55" s="17">
        <v>0.26</v>
      </c>
      <c r="AM55" s="17">
        <v>0.24</v>
      </c>
      <c r="AN55" s="17">
        <v>0.21999999999999997</v>
      </c>
      <c r="AO55" s="17">
        <v>0.19999999999999996</v>
      </c>
      <c r="AP55" s="17">
        <v>0.18000000000000016</v>
      </c>
      <c r="AQ55" s="17">
        <v>0.16000000000000003</v>
      </c>
      <c r="AR55" s="17">
        <v>0.14000000000000001</v>
      </c>
      <c r="AS55" s="17">
        <v>0.12</v>
      </c>
      <c r="AT55" s="17">
        <v>9.9999999999999867E-2</v>
      </c>
      <c r="AU55" s="17">
        <v>8.0000000000000071E-2</v>
      </c>
      <c r="AV55" s="17">
        <v>6.0000000000000164E-2</v>
      </c>
      <c r="AW55" s="17">
        <v>4.0000000000000036E-2</v>
      </c>
      <c r="AX55" s="17">
        <v>2.0000000000000018E-2</v>
      </c>
      <c r="AY55" s="30">
        <v>1</v>
      </c>
    </row>
  </sheetData>
  <mergeCells count="23">
    <mergeCell ref="C6:U6"/>
    <mergeCell ref="E1:P1"/>
    <mergeCell ref="A3:U3"/>
    <mergeCell ref="A4:A5"/>
    <mergeCell ref="B4:U4"/>
    <mergeCell ref="V4:AY4"/>
    <mergeCell ref="O18:U18"/>
    <mergeCell ref="D7:U7"/>
    <mergeCell ref="E8:U8"/>
    <mergeCell ref="F9:U9"/>
    <mergeCell ref="G10:U10"/>
    <mergeCell ref="H11:U11"/>
    <mergeCell ref="I12:U12"/>
    <mergeCell ref="J13:U13"/>
    <mergeCell ref="K14:U14"/>
    <mergeCell ref="L15:U15"/>
    <mergeCell ref="M16:U16"/>
    <mergeCell ref="N17:U17"/>
    <mergeCell ref="P19:U19"/>
    <mergeCell ref="Q20:U20"/>
    <mergeCell ref="R21:U21"/>
    <mergeCell ref="S22:U22"/>
    <mergeCell ref="T23:U23"/>
  </mergeCells>
  <pageMargins left="0.7" right="0.7" top="0.75" bottom="0.75" header="0.3" footer="0.3"/>
  <pageSetup paperSize="9" scale="60" orientation="landscape" verticalDpi="0" r:id="rId1"/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0BC01-FFF7-425E-8BD9-0195587B53D3}">
  <dimension ref="A1:AY55"/>
  <sheetViews>
    <sheetView zoomScale="90" zoomScaleNormal="90" workbookViewId="0">
      <pane xSplit="1" ySplit="5" topLeftCell="B30" activePane="bottomRight" state="frozen"/>
      <selection pane="topRight" activeCell="D1" sqref="D1"/>
      <selection pane="bottomLeft" activeCell="A11" sqref="A11"/>
      <selection pane="bottomRight" activeCell="B7" sqref="B7"/>
    </sheetView>
  </sheetViews>
  <sheetFormatPr defaultRowHeight="15" x14ac:dyDescent="0.25"/>
  <cols>
    <col min="1" max="1" width="11" style="1" customWidth="1"/>
    <col min="2" max="3" width="8.85546875" style="1" customWidth="1"/>
    <col min="4" max="5" width="11.7109375" style="1" customWidth="1"/>
    <col min="6" max="6" width="8.85546875" style="1" customWidth="1"/>
    <col min="7" max="7" width="11.42578125" style="1" customWidth="1"/>
    <col min="8" max="9" width="8.7109375" style="1" customWidth="1"/>
    <col min="10" max="11" width="8.85546875" style="1" customWidth="1"/>
    <col min="12" max="13" width="8.7109375" style="1" customWidth="1"/>
    <col min="14" max="14" width="9.140625" style="1" customWidth="1"/>
    <col min="15" max="16" width="8.7109375" style="1" customWidth="1"/>
    <col min="17" max="17" width="8.85546875" style="1" customWidth="1"/>
    <col min="18" max="18" width="10.5703125" style="1" customWidth="1"/>
    <col min="19" max="21" width="8.7109375" style="1" customWidth="1"/>
    <col min="51" max="51" width="8.85546875" customWidth="1"/>
  </cols>
  <sheetData>
    <row r="1" spans="1:51" ht="14.45" customHeight="1" x14ac:dyDescent="0.25">
      <c r="A1" s="22"/>
      <c r="B1" s="4"/>
      <c r="C1" s="21"/>
      <c r="D1" s="5"/>
      <c r="E1" s="54" t="s">
        <v>18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4"/>
      <c r="R1" s="4"/>
      <c r="S1" s="4"/>
      <c r="T1" s="4"/>
      <c r="U1" s="4"/>
    </row>
    <row r="2" spans="1:51" ht="15.75" thickBot="1" x14ac:dyDescent="0.3"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15.75" thickBot="1" x14ac:dyDescent="0.3">
      <c r="A3" s="55" t="s">
        <v>17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7"/>
    </row>
    <row r="4" spans="1:51" x14ac:dyDescent="0.25">
      <c r="A4" s="58" t="s">
        <v>5</v>
      </c>
      <c r="B4" s="60" t="s">
        <v>4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2"/>
      <c r="V4" s="63" t="s">
        <v>3</v>
      </c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4"/>
    </row>
    <row r="5" spans="1:51" ht="15.75" thickBot="1" x14ac:dyDescent="0.3">
      <c r="A5" s="59"/>
      <c r="B5" s="6">
        <v>0.01</v>
      </c>
      <c r="C5" s="7">
        <v>0.02</v>
      </c>
      <c r="D5" s="7">
        <v>0.03</v>
      </c>
      <c r="E5" s="7">
        <v>0.04</v>
      </c>
      <c r="F5" s="7">
        <v>0.05</v>
      </c>
      <c r="G5" s="7">
        <v>0.06</v>
      </c>
      <c r="H5" s="7">
        <v>7.0000000000000007E-2</v>
      </c>
      <c r="I5" s="7">
        <v>0.08</v>
      </c>
      <c r="J5" s="7">
        <v>0.09</v>
      </c>
      <c r="K5" s="7">
        <v>0.1</v>
      </c>
      <c r="L5" s="7">
        <v>0.11</v>
      </c>
      <c r="M5" s="7">
        <v>0.12</v>
      </c>
      <c r="N5" s="7">
        <v>0.13</v>
      </c>
      <c r="O5" s="7">
        <v>0.14000000000000001</v>
      </c>
      <c r="P5" s="7">
        <v>0.15</v>
      </c>
      <c r="Q5" s="7">
        <v>0.16</v>
      </c>
      <c r="R5" s="7">
        <v>0.17</v>
      </c>
      <c r="S5" s="7">
        <v>0.18</v>
      </c>
      <c r="T5" s="7">
        <v>0.19</v>
      </c>
      <c r="U5" s="8">
        <v>0.2</v>
      </c>
      <c r="V5" s="29">
        <v>0.21</v>
      </c>
      <c r="W5" s="7">
        <v>0.22</v>
      </c>
      <c r="X5" s="7">
        <v>0.23</v>
      </c>
      <c r="Y5" s="7">
        <v>0.24</v>
      </c>
      <c r="Z5" s="7">
        <v>0.25</v>
      </c>
      <c r="AA5" s="7">
        <v>0.26</v>
      </c>
      <c r="AB5" s="7">
        <v>0.27</v>
      </c>
      <c r="AC5" s="7">
        <v>0.28000000000000003</v>
      </c>
      <c r="AD5" s="7">
        <v>0.28999999999999998</v>
      </c>
      <c r="AE5" s="7">
        <v>0.3</v>
      </c>
      <c r="AF5" s="7">
        <v>0.31</v>
      </c>
      <c r="AG5" s="7">
        <v>0.32</v>
      </c>
      <c r="AH5" s="7">
        <v>0.33</v>
      </c>
      <c r="AI5" s="7">
        <v>0.34</v>
      </c>
      <c r="AJ5" s="7">
        <v>0.35</v>
      </c>
      <c r="AK5" s="7">
        <v>0.36</v>
      </c>
      <c r="AL5" s="7">
        <v>0.37</v>
      </c>
      <c r="AM5" s="7">
        <v>0.38</v>
      </c>
      <c r="AN5" s="7">
        <v>0.39</v>
      </c>
      <c r="AO5" s="7">
        <v>0.4</v>
      </c>
      <c r="AP5" s="7">
        <v>0.41</v>
      </c>
      <c r="AQ5" s="7">
        <v>0.42</v>
      </c>
      <c r="AR5" s="7">
        <v>0.43</v>
      </c>
      <c r="AS5" s="7">
        <v>0.44</v>
      </c>
      <c r="AT5" s="7">
        <v>0.45</v>
      </c>
      <c r="AU5" s="7">
        <v>0.46</v>
      </c>
      <c r="AV5" s="7">
        <v>0.47</v>
      </c>
      <c r="AW5" s="7">
        <v>0.48</v>
      </c>
      <c r="AX5" s="7">
        <v>0.49</v>
      </c>
      <c r="AY5" s="8">
        <v>0.5</v>
      </c>
    </row>
    <row r="6" spans="1:51" x14ac:dyDescent="0.25">
      <c r="A6" s="38">
        <v>0.01</v>
      </c>
      <c r="B6" s="39">
        <v>1</v>
      </c>
      <c r="C6" s="65" t="s">
        <v>15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7"/>
      <c r="V6" s="24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</row>
    <row r="7" spans="1:51" x14ac:dyDescent="0.25">
      <c r="A7" s="14">
        <v>0.02</v>
      </c>
      <c r="B7" s="16">
        <f>1-'исходные формулы и расчет'!D12</f>
        <v>0.5</v>
      </c>
      <c r="C7" s="34">
        <v>1</v>
      </c>
      <c r="D7" s="4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1"/>
      <c r="V7" s="27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</row>
    <row r="8" spans="1:51" x14ac:dyDescent="0.25">
      <c r="A8" s="14">
        <v>0.03</v>
      </c>
      <c r="B8" s="41">
        <f>1-'исходные формулы и расчет'!D13</f>
        <v>0.66666666666666663</v>
      </c>
      <c r="C8" s="17">
        <f>1-'исходные формулы и расчет'!E13</f>
        <v>0.33333333333333326</v>
      </c>
      <c r="D8" s="35">
        <v>1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27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</row>
    <row r="9" spans="1:51" x14ac:dyDescent="0.25">
      <c r="A9" s="14">
        <v>0.04</v>
      </c>
      <c r="B9" s="41">
        <f>1-'исходные формулы и расчет'!D14</f>
        <v>0.75</v>
      </c>
      <c r="C9" s="17">
        <f>1-'исходные формулы и расчет'!E14</f>
        <v>0.5</v>
      </c>
      <c r="D9" s="17">
        <f>1-'исходные формулы и расчет'!F14</f>
        <v>0.25</v>
      </c>
      <c r="E9" s="35">
        <v>1</v>
      </c>
      <c r="F9" s="52" t="s">
        <v>15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27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</row>
    <row r="10" spans="1:51" x14ac:dyDescent="0.25">
      <c r="A10" s="14">
        <v>0.05</v>
      </c>
      <c r="B10" s="41">
        <f>1-'исходные формулы и расчет'!D15</f>
        <v>0.8</v>
      </c>
      <c r="C10" s="17">
        <f>1-'исходные формулы и расчет'!E15</f>
        <v>0.6</v>
      </c>
      <c r="D10" s="17">
        <f>1-'исходные формулы и расчет'!F15</f>
        <v>0.4</v>
      </c>
      <c r="E10" s="17">
        <f>1-'исходные формулы и расчет'!G15</f>
        <v>0.19999999999999996</v>
      </c>
      <c r="F10" s="35">
        <v>1</v>
      </c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27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</row>
    <row r="11" spans="1:51" x14ac:dyDescent="0.25">
      <c r="A11" s="14">
        <v>0.06</v>
      </c>
      <c r="B11" s="41">
        <f>1-'исходные формулы и расчет'!D16</f>
        <v>0.83333333333333326</v>
      </c>
      <c r="C11" s="17">
        <f>1-'исходные формулы и расчет'!E16</f>
        <v>0.66666666666666663</v>
      </c>
      <c r="D11" s="17">
        <f>1-'исходные формулы и расчет'!F16</f>
        <v>0.5</v>
      </c>
      <c r="E11" s="17">
        <f>1-'исходные формулы и расчет'!G16</f>
        <v>0.33333333333333326</v>
      </c>
      <c r="F11" s="17">
        <f>1-'исходные формулы и расчет'!H16</f>
        <v>0.16666666666666663</v>
      </c>
      <c r="G11" s="35">
        <v>1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27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</row>
    <row r="12" spans="1:51" x14ac:dyDescent="0.25">
      <c r="A12" s="14">
        <v>7.0000000000000007E-2</v>
      </c>
      <c r="B12" s="41">
        <f>1-'исходные формулы и расчет'!D17</f>
        <v>0.85714285714285721</v>
      </c>
      <c r="C12" s="17">
        <f>1-'исходные формулы и расчет'!E17</f>
        <v>0.7142857142857143</v>
      </c>
      <c r="D12" s="17">
        <f>1-'исходные формулы и расчет'!F17</f>
        <v>0.5714285714285714</v>
      </c>
      <c r="E12" s="17">
        <f>1-'исходные формулы и расчет'!G17</f>
        <v>0.4285714285714286</v>
      </c>
      <c r="F12" s="17">
        <f>1-'исходные формулы и расчет'!H17</f>
        <v>0.2857142857142857</v>
      </c>
      <c r="G12" s="17">
        <f>1-'исходные формулы и расчет'!I17</f>
        <v>0.14285714285714279</v>
      </c>
      <c r="H12" s="35">
        <v>1</v>
      </c>
      <c r="I12" s="48" t="s">
        <v>15</v>
      </c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27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</row>
    <row r="13" spans="1:51" x14ac:dyDescent="0.25">
      <c r="A13" s="14">
        <v>0.08</v>
      </c>
      <c r="B13" s="41">
        <f>1-'исходные формулы и расчет'!D18</f>
        <v>0.875</v>
      </c>
      <c r="C13" s="17">
        <f>1-'исходные формулы и расчет'!E18</f>
        <v>0.75</v>
      </c>
      <c r="D13" s="17">
        <f>1-'исходные формулы и расчет'!F18</f>
        <v>0.625</v>
      </c>
      <c r="E13" s="17">
        <f>1-'исходные формулы и расчет'!G18</f>
        <v>0.5</v>
      </c>
      <c r="F13" s="17">
        <f>1-'исходные формулы и расчет'!H18</f>
        <v>0.375</v>
      </c>
      <c r="G13" s="17">
        <f>1-'исходные формулы и расчет'!I18</f>
        <v>0.25</v>
      </c>
      <c r="H13" s="17">
        <f>1-'исходные формулы и расчет'!J18</f>
        <v>0.12499999999999989</v>
      </c>
      <c r="I13" s="35">
        <v>1</v>
      </c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27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</row>
    <row r="14" spans="1:51" x14ac:dyDescent="0.25">
      <c r="A14" s="14">
        <v>0.09</v>
      </c>
      <c r="B14" s="41">
        <f>1-'исходные формулы и расчет'!D19</f>
        <v>0.88888888888888906</v>
      </c>
      <c r="C14" s="17">
        <f>1-'исходные формулы и расчет'!E19</f>
        <v>0.77777777777777812</v>
      </c>
      <c r="D14" s="17">
        <f>1-'исходные формулы и расчет'!F19</f>
        <v>0.66666666666666718</v>
      </c>
      <c r="E14" s="17">
        <f>1-'исходные формулы и расчет'!G19</f>
        <v>0.55555555555555625</v>
      </c>
      <c r="F14" s="17">
        <f>1-'исходные формулы и расчет'!H19</f>
        <v>0.44444444444444531</v>
      </c>
      <c r="G14" s="17">
        <f>1-'исходные формулы и расчет'!I19</f>
        <v>0.33333333333333437</v>
      </c>
      <c r="H14" s="17">
        <f>1-'исходные формулы и расчет'!J19</f>
        <v>0.22222222222222332</v>
      </c>
      <c r="I14" s="17">
        <f>1-'исходные формулы и расчет'!K19</f>
        <v>0.11111111111111249</v>
      </c>
      <c r="J14" s="35">
        <v>1</v>
      </c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27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</row>
    <row r="15" spans="1:51" x14ac:dyDescent="0.25">
      <c r="A15" s="14">
        <v>0.1</v>
      </c>
      <c r="B15" s="41">
        <f>1-'исходные формулы и расчет'!D20</f>
        <v>0.90000000000000013</v>
      </c>
      <c r="C15" s="17">
        <f>1-'исходные формулы и расчет'!E20</f>
        <v>0.80000000000000027</v>
      </c>
      <c r="D15" s="17">
        <f>1-'исходные формулы и расчет'!F20</f>
        <v>0.7000000000000004</v>
      </c>
      <c r="E15" s="17">
        <f>1-'исходные формулы и расчет'!G20</f>
        <v>0.60000000000000053</v>
      </c>
      <c r="F15" s="17">
        <f>1-'исходные формулы и расчет'!H20</f>
        <v>0.50000000000000067</v>
      </c>
      <c r="G15" s="17">
        <f>1-'исходные формулы и расчет'!I20</f>
        <v>0.4000000000000008</v>
      </c>
      <c r="H15" s="17">
        <f>1-'исходные формулы и расчет'!J20</f>
        <v>0.30000000000000093</v>
      </c>
      <c r="I15" s="17">
        <f>1-'исходные формулы и расчет'!K20</f>
        <v>0.20000000000000118</v>
      </c>
      <c r="J15" s="17">
        <f>1-'исходные формулы и расчет'!L20</f>
        <v>0.10000000000000131</v>
      </c>
      <c r="K15" s="35">
        <v>1</v>
      </c>
      <c r="L15" s="48" t="s">
        <v>15</v>
      </c>
      <c r="M15" s="46"/>
      <c r="N15" s="46"/>
      <c r="O15" s="46"/>
      <c r="P15" s="46"/>
      <c r="Q15" s="46"/>
      <c r="R15" s="46"/>
      <c r="S15" s="46"/>
      <c r="T15" s="46"/>
      <c r="U15" s="46"/>
      <c r="V15" s="27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</row>
    <row r="16" spans="1:51" x14ac:dyDescent="0.25">
      <c r="A16" s="14">
        <v>0.11</v>
      </c>
      <c r="B16" s="41">
        <f>1-'исходные формулы и расчет'!D21</f>
        <v>0.90909090909090917</v>
      </c>
      <c r="C16" s="17">
        <f>1-'исходные формулы и расчет'!E21</f>
        <v>0.81818181818181845</v>
      </c>
      <c r="D16" s="17">
        <f>1-'исходные формулы и расчет'!F21</f>
        <v>0.72727272727272763</v>
      </c>
      <c r="E16" s="17">
        <f>1-'исходные формулы и расчет'!G21</f>
        <v>0.63636363636363691</v>
      </c>
      <c r="F16" s="17">
        <f>1-'исходные формулы и расчет'!H21</f>
        <v>0.54545454545454597</v>
      </c>
      <c r="G16" s="17">
        <f>1-'исходные формулы и расчет'!I21</f>
        <v>0.45454545454545525</v>
      </c>
      <c r="H16" s="17">
        <f>1-'исходные формулы и расчет'!J21</f>
        <v>0.36363636363636442</v>
      </c>
      <c r="I16" s="17">
        <f>1-'исходные формулы и расчет'!K21</f>
        <v>0.27272727272727371</v>
      </c>
      <c r="J16" s="17">
        <f>1-'исходные формулы и расчет'!L21</f>
        <v>0.18181818181818299</v>
      </c>
      <c r="K16" s="17">
        <f>1-'исходные формулы и расчет'!M21</f>
        <v>9.0909090909091939E-2</v>
      </c>
      <c r="L16" s="35">
        <v>1</v>
      </c>
      <c r="M16" s="46"/>
      <c r="N16" s="46"/>
      <c r="O16" s="46"/>
      <c r="P16" s="46"/>
      <c r="Q16" s="46"/>
      <c r="R16" s="46"/>
      <c r="S16" s="46"/>
      <c r="T16" s="46"/>
      <c r="U16" s="46"/>
      <c r="V16" s="27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</row>
    <row r="17" spans="1:51" x14ac:dyDescent="0.25">
      <c r="A17" s="14">
        <v>0.12</v>
      </c>
      <c r="B17" s="41">
        <f>1-'исходные формулы и расчет'!D22</f>
        <v>0.91666666666666674</v>
      </c>
      <c r="C17" s="17">
        <f>1-'исходные формулы и расчет'!E22</f>
        <v>0.83333333333333348</v>
      </c>
      <c r="D17" s="17">
        <f>1-'исходные формулы и расчет'!F22</f>
        <v>0.75000000000000033</v>
      </c>
      <c r="E17" s="17">
        <f>1-'исходные формулы и расчет'!G22</f>
        <v>0.66666666666666696</v>
      </c>
      <c r="F17" s="17">
        <f>1-'исходные формулы и расчет'!H22</f>
        <v>0.5833333333333337</v>
      </c>
      <c r="G17" s="17">
        <f>1-'исходные формулы и расчет'!I22</f>
        <v>0.50000000000000067</v>
      </c>
      <c r="H17" s="17">
        <f>1-'исходные формулы и расчет'!J22</f>
        <v>0.4166666666666673</v>
      </c>
      <c r="I17" s="17">
        <f>1-'исходные формулы и расчет'!K22</f>
        <v>0.33333333333333404</v>
      </c>
      <c r="J17" s="17">
        <f>1-'исходные формулы и расчет'!L22</f>
        <v>0.25000000000000089</v>
      </c>
      <c r="K17" s="17">
        <f>1-'исходные формулы и расчет'!M22</f>
        <v>0.16666666666666752</v>
      </c>
      <c r="L17" s="17">
        <f>1-'исходные формулы и расчет'!N22</f>
        <v>8.333333333333437E-2</v>
      </c>
      <c r="M17" s="35">
        <v>1</v>
      </c>
      <c r="N17" s="46"/>
      <c r="O17" s="46"/>
      <c r="P17" s="46"/>
      <c r="Q17" s="46"/>
      <c r="R17" s="46"/>
      <c r="S17" s="46"/>
      <c r="T17" s="46"/>
      <c r="U17" s="46"/>
      <c r="V17" s="27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</row>
    <row r="18" spans="1:51" x14ac:dyDescent="0.25">
      <c r="A18" s="14">
        <v>0.13</v>
      </c>
      <c r="B18" s="41">
        <f>1-'исходные формулы и расчет'!D23</f>
        <v>0.92307692307692302</v>
      </c>
      <c r="C18" s="17">
        <f>1-'исходные формулы и расчет'!E23</f>
        <v>0.84615384615384603</v>
      </c>
      <c r="D18" s="17">
        <f>1-'исходные формулы и расчет'!F23</f>
        <v>0.76923076923076894</v>
      </c>
      <c r="E18" s="17">
        <f>1-'исходные формулы и расчет'!G23</f>
        <v>0.69230769230769196</v>
      </c>
      <c r="F18" s="17">
        <f>1-'исходные формулы и расчет'!H23</f>
        <v>0.61538461538461497</v>
      </c>
      <c r="G18" s="17">
        <f>1-'исходные формулы и расчет'!I23</f>
        <v>0.53846153846153799</v>
      </c>
      <c r="H18" s="17">
        <f>1-'исходные формулы и расчет'!J23</f>
        <v>0.4615384615384609</v>
      </c>
      <c r="I18" s="17">
        <f>1-'исходные формулы и расчет'!K23</f>
        <v>0.38461538461538392</v>
      </c>
      <c r="J18" s="17">
        <f>1-'исходные формулы и расчет'!L23</f>
        <v>0.30769230769230693</v>
      </c>
      <c r="K18" s="17">
        <f>1-'исходные формулы и расчет'!M23</f>
        <v>0.23076923076922984</v>
      </c>
      <c r="L18" s="17">
        <f>1-'исходные формулы и расчет'!N23</f>
        <v>0.15384615384615297</v>
      </c>
      <c r="M18" s="17">
        <f>1-'исходные формулы и расчет'!O23</f>
        <v>7.6923076923075984E-2</v>
      </c>
      <c r="N18" s="35">
        <v>1</v>
      </c>
      <c r="O18" s="48" t="s">
        <v>15</v>
      </c>
      <c r="P18" s="46"/>
      <c r="Q18" s="46"/>
      <c r="R18" s="46"/>
      <c r="S18" s="46"/>
      <c r="T18" s="46"/>
      <c r="U18" s="46"/>
      <c r="V18" s="27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</row>
    <row r="19" spans="1:51" x14ac:dyDescent="0.25">
      <c r="A19" s="14">
        <v>0.14000000000000001</v>
      </c>
      <c r="B19" s="41">
        <f>1-'исходные формулы и расчет'!D24</f>
        <v>0.9285714285714286</v>
      </c>
      <c r="C19" s="17">
        <f>1-'исходные формулы и расчет'!E24</f>
        <v>0.85714285714285732</v>
      </c>
      <c r="D19" s="17">
        <f>1-'исходные формулы и расчет'!F24</f>
        <v>0.78571428571428592</v>
      </c>
      <c r="E19" s="17">
        <f>1-'исходные формулы и расчет'!G24</f>
        <v>0.71428571428571463</v>
      </c>
      <c r="F19" s="17">
        <f>1-'исходные формулы и расчет'!H24</f>
        <v>0.64285714285714324</v>
      </c>
      <c r="G19" s="17">
        <f>1-'исходные формулы и расчет'!I24</f>
        <v>0.57142857142857184</v>
      </c>
      <c r="H19" s="17">
        <f>1-'исходные формулы и расчет'!J24</f>
        <v>0.50000000000000044</v>
      </c>
      <c r="I19" s="17">
        <f>1-'исходные формулы и расчет'!K24</f>
        <v>0.42857142857142916</v>
      </c>
      <c r="J19" s="17">
        <f>1-'исходные формулы и расчет'!L24</f>
        <v>0.35714285714285787</v>
      </c>
      <c r="K19" s="17">
        <f>1-'исходные формулы и расчет'!M24</f>
        <v>0.28571428571428648</v>
      </c>
      <c r="L19" s="17">
        <f>1-'исходные формулы и расчет'!N24</f>
        <v>0.21428571428571508</v>
      </c>
      <c r="M19" s="17">
        <f>1-'исходные формулы и расчет'!O24</f>
        <v>0.14285714285714368</v>
      </c>
      <c r="N19" s="17">
        <f>1-'исходные формулы и расчет'!P24</f>
        <v>7.1428571428572285E-2</v>
      </c>
      <c r="O19" s="35">
        <v>1</v>
      </c>
      <c r="P19" s="46"/>
      <c r="Q19" s="46"/>
      <c r="R19" s="46"/>
      <c r="S19" s="46"/>
      <c r="T19" s="46"/>
      <c r="U19" s="46"/>
      <c r="V19" s="27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</row>
    <row r="20" spans="1:51" x14ac:dyDescent="0.25">
      <c r="A20" s="14">
        <v>0.15</v>
      </c>
      <c r="B20" s="41">
        <f>1-'исходные формулы и расчет'!D25</f>
        <v>0.93333333333333324</v>
      </c>
      <c r="C20" s="17">
        <f>1-'исходные формулы и расчет'!E25</f>
        <v>0.86666666666666647</v>
      </c>
      <c r="D20" s="17">
        <f>1-'исходные формулы и расчет'!F25</f>
        <v>0.79999999999999982</v>
      </c>
      <c r="E20" s="17">
        <f>1-'исходные формулы и расчет'!G25</f>
        <v>0.73333333333333306</v>
      </c>
      <c r="F20" s="17">
        <f>1-'исходные формулы и расчет'!H25</f>
        <v>0.6666666666666663</v>
      </c>
      <c r="G20" s="17">
        <f>1-'исходные формулы и расчет'!I25</f>
        <v>0.59999999999999964</v>
      </c>
      <c r="H20" s="17">
        <f>1-'исходные формулы и расчет'!J25</f>
        <v>0.53333333333333288</v>
      </c>
      <c r="I20" s="17">
        <f>1-'исходные формулы и расчет'!K25</f>
        <v>0.46666666666666612</v>
      </c>
      <c r="J20" s="17">
        <f>1-'исходные формулы и расчет'!L25</f>
        <v>0.39999999999999947</v>
      </c>
      <c r="K20" s="17">
        <f>1-'исходные формулы и расчет'!M25</f>
        <v>0.3333333333333327</v>
      </c>
      <c r="L20" s="17">
        <f>1-'исходные формулы и расчет'!N25</f>
        <v>0.26666666666666594</v>
      </c>
      <c r="M20" s="17">
        <f>1-'исходные формулы и расчет'!O25</f>
        <v>0.19999999999999929</v>
      </c>
      <c r="N20" s="17">
        <f>1-'исходные формулы и расчет'!P25</f>
        <v>0.13333333333333253</v>
      </c>
      <c r="O20" s="17">
        <f>1-'исходные формулы и расчет'!Q25</f>
        <v>6.6666666666665764E-2</v>
      </c>
      <c r="P20" s="35">
        <v>1</v>
      </c>
      <c r="Q20" s="46"/>
      <c r="R20" s="46"/>
      <c r="S20" s="46"/>
      <c r="T20" s="46"/>
      <c r="U20" s="46"/>
      <c r="V20" s="27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</row>
    <row r="21" spans="1:51" x14ac:dyDescent="0.25">
      <c r="A21" s="14">
        <v>0.16</v>
      </c>
      <c r="B21" s="41">
        <f>1-'исходные формулы и расчет'!D26</f>
        <v>0.9375</v>
      </c>
      <c r="C21" s="17">
        <f>1-'исходные формулы и расчет'!E26</f>
        <v>0.87499999999999989</v>
      </c>
      <c r="D21" s="17">
        <f>1-'исходные формулы и расчет'!F26</f>
        <v>0.81249999999999978</v>
      </c>
      <c r="E21" s="17">
        <f>1-'исходные формулы и расчет'!G26</f>
        <v>0.74999999999999978</v>
      </c>
      <c r="F21" s="17">
        <f>1-'исходные формулы и расчет'!H26</f>
        <v>0.68749999999999978</v>
      </c>
      <c r="G21" s="17">
        <f>1-'исходные формулы и расчет'!I26</f>
        <v>0.62499999999999967</v>
      </c>
      <c r="H21" s="17">
        <f>1-'исходные формулы и расчет'!J26</f>
        <v>0.56249999999999956</v>
      </c>
      <c r="I21" s="17">
        <f>1-'исходные формулы и расчет'!K26</f>
        <v>0.49999999999999956</v>
      </c>
      <c r="J21" s="17">
        <f>1-'исходные формулы и расчет'!L26</f>
        <v>0.43749999999999956</v>
      </c>
      <c r="K21" s="17">
        <f>1-'исходные формулы и расчет'!M26</f>
        <v>0.37499999999999944</v>
      </c>
      <c r="L21" s="17">
        <f>1-'исходные формулы и расчет'!N26</f>
        <v>0.31249999999999933</v>
      </c>
      <c r="M21" s="17">
        <f>1-'исходные формулы и расчет'!O26</f>
        <v>0.24999999999999933</v>
      </c>
      <c r="N21" s="17">
        <f>1-'исходные формулы и расчет'!P26</f>
        <v>0.18749999999999933</v>
      </c>
      <c r="O21" s="17">
        <f>1-'исходные формулы и расчет'!Q26</f>
        <v>0.12499999999999922</v>
      </c>
      <c r="P21" s="17">
        <f>1-'исходные формулы и расчет'!R26</f>
        <v>6.2499999999999112E-2</v>
      </c>
      <c r="Q21" s="35">
        <v>1</v>
      </c>
      <c r="R21" s="48" t="s">
        <v>15</v>
      </c>
      <c r="S21" s="46"/>
      <c r="T21" s="46"/>
      <c r="U21" s="46"/>
      <c r="V21" s="27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</row>
    <row r="22" spans="1:51" x14ac:dyDescent="0.25">
      <c r="A22" s="14">
        <v>0.17</v>
      </c>
      <c r="B22" s="41">
        <f>1-'исходные формулы и расчет'!D27</f>
        <v>0.94117647058823528</v>
      </c>
      <c r="C22" s="17">
        <f>1-'исходные формулы и расчет'!E27</f>
        <v>0.88235294117647056</v>
      </c>
      <c r="D22" s="17">
        <f>1-'исходные формулы и расчет'!F27</f>
        <v>0.82352941176470584</v>
      </c>
      <c r="E22" s="17">
        <f>1-'исходные формулы и расчет'!G27</f>
        <v>0.76470588235294112</v>
      </c>
      <c r="F22" s="17">
        <f>1-'исходные формулы и расчет'!H27</f>
        <v>0.70588235294117641</v>
      </c>
      <c r="G22" s="17">
        <f>1-'исходные формулы и расчет'!I27</f>
        <v>0.6470588235294118</v>
      </c>
      <c r="H22" s="17">
        <f>1-'исходные формулы и расчет'!J27</f>
        <v>0.58823529411764697</v>
      </c>
      <c r="I22" s="17">
        <f>1-'исходные формулы и расчет'!K27</f>
        <v>0.52941176470588225</v>
      </c>
      <c r="J22" s="17">
        <f>1-'исходные формулы и расчет'!L27</f>
        <v>0.47058823529411764</v>
      </c>
      <c r="K22" s="17">
        <f>1-'исходные формулы и расчет'!M27</f>
        <v>0.41176470588235292</v>
      </c>
      <c r="L22" s="17">
        <f>1-'исходные формулы и расчет'!N27</f>
        <v>0.3529411764705882</v>
      </c>
      <c r="M22" s="17">
        <f>1-'исходные формулы и расчет'!O27</f>
        <v>0.29411764705882359</v>
      </c>
      <c r="N22" s="17">
        <f>1-'исходные формулы и расчет'!P27</f>
        <v>0.23529411764705876</v>
      </c>
      <c r="O22" s="17">
        <f>1-'исходные формулы и расчет'!Q27</f>
        <v>0.17647058823529405</v>
      </c>
      <c r="P22" s="17">
        <f>1-'исходные формулы и расчет'!R27</f>
        <v>0.11764705882352944</v>
      </c>
      <c r="Q22" s="17">
        <f>1-'исходные формулы и расчет'!S27</f>
        <v>5.8823529411764608E-2</v>
      </c>
      <c r="R22" s="35">
        <v>1</v>
      </c>
      <c r="S22" s="46"/>
      <c r="T22" s="46"/>
      <c r="U22" s="46"/>
      <c r="V22" s="27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</row>
    <row r="23" spans="1:51" x14ac:dyDescent="0.25">
      <c r="A23" s="14">
        <v>0.18</v>
      </c>
      <c r="B23" s="41">
        <f>1-'исходные формулы и расчет'!D28</f>
        <v>0.94444444444444442</v>
      </c>
      <c r="C23" s="17">
        <f>1-'исходные формулы и расчет'!E28</f>
        <v>0.88888888888888884</v>
      </c>
      <c r="D23" s="17">
        <f>1-'исходные формулы и расчет'!F28</f>
        <v>0.83333333333333337</v>
      </c>
      <c r="E23" s="17">
        <f>1-'исходные формулы и расчет'!G28</f>
        <v>0.77777777777777779</v>
      </c>
      <c r="F23" s="17">
        <f>1-'исходные формулы и расчет'!H28</f>
        <v>0.72222222222222221</v>
      </c>
      <c r="G23" s="17">
        <f>1-'исходные формулы и расчет'!I28</f>
        <v>0.66666666666666674</v>
      </c>
      <c r="H23" s="17">
        <f>1-'исходные формулы и расчет'!J28</f>
        <v>0.61111111111111116</v>
      </c>
      <c r="I23" s="17">
        <f>1-'исходные формулы и расчет'!K28</f>
        <v>0.55555555555555558</v>
      </c>
      <c r="J23" s="17">
        <f>1-'исходные формулы и расчет'!L28</f>
        <v>0.5</v>
      </c>
      <c r="K23" s="17">
        <f>1-'исходные формулы и расчет'!M28</f>
        <v>0.44444444444444442</v>
      </c>
      <c r="L23" s="17">
        <f>1-'исходные формулы и расчет'!N28</f>
        <v>0.38888888888888884</v>
      </c>
      <c r="M23" s="17">
        <f>1-'исходные формулы и расчет'!O28</f>
        <v>0.33333333333333337</v>
      </c>
      <c r="N23" s="17">
        <f>1-'исходные формулы и расчет'!P28</f>
        <v>0.27777777777777768</v>
      </c>
      <c r="O23" s="17">
        <f>1-'исходные формулы и расчет'!Q28</f>
        <v>0.22222222222222221</v>
      </c>
      <c r="P23" s="17">
        <f>1-'исходные формулы и расчет'!R28</f>
        <v>0.16666666666666663</v>
      </c>
      <c r="Q23" s="17">
        <f>1-'исходные формулы и расчет'!S28</f>
        <v>0.11111111111111116</v>
      </c>
      <c r="R23" s="17">
        <f>1-'исходные формулы и расчет'!T28</f>
        <v>5.555555555555558E-2</v>
      </c>
      <c r="S23" s="35">
        <v>1</v>
      </c>
      <c r="T23" s="46"/>
      <c r="U23" s="46"/>
      <c r="V23" s="27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</row>
    <row r="24" spans="1:51" x14ac:dyDescent="0.25">
      <c r="A24" s="14">
        <v>0.19</v>
      </c>
      <c r="B24" s="41">
        <f>1-'исходные формулы и расчет'!D29</f>
        <v>0.94736842105263164</v>
      </c>
      <c r="C24" s="17">
        <f>1-'исходные формулы и расчет'!E29</f>
        <v>0.89473684210526316</v>
      </c>
      <c r="D24" s="17">
        <f>1-'исходные формулы и расчет'!F29</f>
        <v>0.84210526315789469</v>
      </c>
      <c r="E24" s="17">
        <f>1-'исходные формулы и расчет'!G29</f>
        <v>0.78947368421052633</v>
      </c>
      <c r="F24" s="17">
        <f>1-'исходные формулы и расчет'!H29</f>
        <v>0.73684210526315796</v>
      </c>
      <c r="G24" s="17">
        <f>1-'исходные формулы и расчет'!I29</f>
        <v>0.68421052631578949</v>
      </c>
      <c r="H24" s="17">
        <f>1-'исходные формулы и расчет'!J29</f>
        <v>0.63157894736842102</v>
      </c>
      <c r="I24" s="17">
        <f>1-'исходные формулы и расчет'!K29</f>
        <v>0.57894736842105265</v>
      </c>
      <c r="J24" s="17">
        <f>1-'исходные формулы и расчет'!L29</f>
        <v>0.52631578947368429</v>
      </c>
      <c r="K24" s="17">
        <f>1-'исходные формулы и расчет'!M29</f>
        <v>0.47368421052631582</v>
      </c>
      <c r="L24" s="17">
        <f>1-'исходные формулы и расчет'!N29</f>
        <v>0.42105263157894735</v>
      </c>
      <c r="M24" s="17">
        <f>1-'исходные формулы и расчет'!O29</f>
        <v>0.36842105263157898</v>
      </c>
      <c r="N24" s="17">
        <f>1-'исходные формулы и расчет'!P29</f>
        <v>0.31578947368421051</v>
      </c>
      <c r="O24" s="17">
        <f>1-'исходные формулы и расчет'!Q29</f>
        <v>0.26315789473684204</v>
      </c>
      <c r="P24" s="17">
        <f>1-'исходные формулы и расчет'!R29</f>
        <v>0.21052631578947367</v>
      </c>
      <c r="Q24" s="17">
        <f>1-'исходные формулы и расчет'!S29</f>
        <v>0.15789473684210531</v>
      </c>
      <c r="R24" s="17">
        <f>1-'исходные формулы и расчет'!T29</f>
        <v>0.10526315789473673</v>
      </c>
      <c r="S24" s="17">
        <f>1-'исходные формулы и расчет'!U29</f>
        <v>5.2631578947368585E-2</v>
      </c>
      <c r="T24" s="35">
        <v>1</v>
      </c>
      <c r="U24" s="42"/>
      <c r="V24" s="27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</row>
    <row r="25" spans="1:51" x14ac:dyDescent="0.25">
      <c r="A25" s="14">
        <v>0.2</v>
      </c>
      <c r="B25" s="41">
        <f>1-'исходные формулы и расчет'!D30</f>
        <v>0.95</v>
      </c>
      <c r="C25" s="17">
        <f>1-'исходные формулы и расчет'!E30</f>
        <v>0.9</v>
      </c>
      <c r="D25" s="17">
        <f>1-'исходные формулы и расчет'!F30</f>
        <v>0.85</v>
      </c>
      <c r="E25" s="17">
        <f>1-'исходные формулы и расчет'!G30</f>
        <v>0.8</v>
      </c>
      <c r="F25" s="17">
        <f>1-'исходные формулы и расчет'!H30</f>
        <v>0.75</v>
      </c>
      <c r="G25" s="17">
        <f>1-'исходные формулы и расчет'!I30</f>
        <v>0.7</v>
      </c>
      <c r="H25" s="17">
        <f>1-'исходные формулы и расчет'!J30</f>
        <v>0.64999999999999991</v>
      </c>
      <c r="I25" s="17">
        <f>1-'исходные формулы и расчет'!K30</f>
        <v>0.6</v>
      </c>
      <c r="J25" s="17">
        <f>1-'исходные формулы и расчет'!L30</f>
        <v>0.55000000000000004</v>
      </c>
      <c r="K25" s="17">
        <f>1-'исходные формулы и расчет'!M30</f>
        <v>0.5</v>
      </c>
      <c r="L25" s="17">
        <f>1-'исходные формулы и расчет'!N30</f>
        <v>0.45000000000000007</v>
      </c>
      <c r="M25" s="17">
        <f>1-'исходные формулы и расчет'!O30</f>
        <v>0.4</v>
      </c>
      <c r="N25" s="17">
        <f>1-'исходные формулы и расчет'!P30</f>
        <v>0.35</v>
      </c>
      <c r="O25" s="17">
        <f>1-'исходные формулы и расчет'!Q30</f>
        <v>0.29999999999999993</v>
      </c>
      <c r="P25" s="17">
        <f>1-'исходные формулы и расчет'!R30</f>
        <v>0.25</v>
      </c>
      <c r="Q25" s="17">
        <f>1-'исходные формулы и расчет'!S30</f>
        <v>0.19999999999999996</v>
      </c>
      <c r="R25" s="17">
        <f>1-'исходные формулы и расчет'!T30</f>
        <v>0.14999999999999991</v>
      </c>
      <c r="S25" s="17">
        <f>1-'исходные формулы и расчет'!U30</f>
        <v>0.10000000000000009</v>
      </c>
      <c r="T25" s="17">
        <f>1-'исходные формулы и расчет'!V30</f>
        <v>5.0000000000000044E-2</v>
      </c>
      <c r="U25" s="35">
        <v>1</v>
      </c>
      <c r="V25" s="27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</row>
    <row r="26" spans="1:51" x14ac:dyDescent="0.25">
      <c r="A26" s="14">
        <v>0.21</v>
      </c>
      <c r="B26" s="41">
        <f>1-'исходные формулы и расчет'!D31</f>
        <v>0.95238095238095233</v>
      </c>
      <c r="C26" s="17">
        <f>1-'исходные формулы и расчет'!E31</f>
        <v>0.90476190476190477</v>
      </c>
      <c r="D26" s="17">
        <f>1-'исходные формулы и расчет'!F31</f>
        <v>0.85714285714285721</v>
      </c>
      <c r="E26" s="17">
        <f>1-'исходные формулы и расчет'!G31</f>
        <v>0.80952380952380953</v>
      </c>
      <c r="F26" s="17">
        <f>1-'исходные формулы и расчет'!H31</f>
        <v>0.76190476190476186</v>
      </c>
      <c r="G26" s="17">
        <f>1-'исходные формулы и расчет'!I31</f>
        <v>0.7142857142857143</v>
      </c>
      <c r="H26" s="17">
        <f>1-'исходные формулы и расчет'!J31</f>
        <v>0.66666666666666663</v>
      </c>
      <c r="I26" s="17">
        <f>1-'исходные формулы и расчет'!K31</f>
        <v>0.61904761904761907</v>
      </c>
      <c r="J26" s="17">
        <f>1-'исходные формулы и расчет'!L31</f>
        <v>0.5714285714285714</v>
      </c>
      <c r="K26" s="17">
        <f>1-'исходные формулы и расчет'!M31</f>
        <v>0.52380952380952372</v>
      </c>
      <c r="L26" s="17">
        <f>1-'исходные формулы и расчет'!N31</f>
        <v>0.47619047619047616</v>
      </c>
      <c r="M26" s="17">
        <f>1-'исходные формулы и расчет'!O31</f>
        <v>0.4285714285714286</v>
      </c>
      <c r="N26" s="17">
        <f>1-'исходные формулы и расчет'!P31</f>
        <v>0.38095238095238093</v>
      </c>
      <c r="O26" s="17">
        <f>1-'исходные формулы и расчет'!Q31</f>
        <v>0.33333333333333326</v>
      </c>
      <c r="P26" s="17">
        <f>1-'исходные формулы и расчет'!R31</f>
        <v>0.2857142857142857</v>
      </c>
      <c r="Q26" s="17">
        <f>1-'исходные формулы и расчет'!S31</f>
        <v>0.23809523809523814</v>
      </c>
      <c r="R26" s="17">
        <f>1-'исходные формулы и расчет'!T31</f>
        <v>0.19047619047619035</v>
      </c>
      <c r="S26" s="17">
        <f>1-'исходные формулы и расчет'!U31</f>
        <v>0.14285714285714279</v>
      </c>
      <c r="T26" s="17">
        <f>1-'исходные формулы и расчет'!V31</f>
        <v>9.5238095238095233E-2</v>
      </c>
      <c r="U26" s="17">
        <f>1-'исходные формулы и расчет'!W31</f>
        <v>4.7619047619047561E-2</v>
      </c>
      <c r="V26" s="31">
        <v>1</v>
      </c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</row>
    <row r="27" spans="1:51" x14ac:dyDescent="0.25">
      <c r="A27" s="14">
        <v>0.22</v>
      </c>
      <c r="B27" s="41">
        <f>1-'исходные формулы и расчет'!D32</f>
        <v>0.95454545454545459</v>
      </c>
      <c r="C27" s="17">
        <f>1-'исходные формулы и расчет'!E32</f>
        <v>0.90909090909090906</v>
      </c>
      <c r="D27" s="17">
        <f>1-'исходные формулы и расчет'!F32</f>
        <v>0.86363636363636365</v>
      </c>
      <c r="E27" s="17">
        <f>1-'исходные формулы и расчет'!G32</f>
        <v>0.81818181818181812</v>
      </c>
      <c r="F27" s="17">
        <f>1-'исходные формулы и расчет'!H32</f>
        <v>0.77272727272727271</v>
      </c>
      <c r="G27" s="17">
        <f>1-'исходные формулы и расчет'!I32</f>
        <v>0.72727272727272729</v>
      </c>
      <c r="H27" s="17">
        <f>1-'исходные формулы и расчет'!J32</f>
        <v>0.68181818181818188</v>
      </c>
      <c r="I27" s="17">
        <f>1-'исходные формулы и расчет'!K32</f>
        <v>0.63636363636363635</v>
      </c>
      <c r="J27" s="17">
        <f>1-'исходные формулы и расчет'!L32</f>
        <v>0.59090909090909094</v>
      </c>
      <c r="K27" s="17">
        <f>1-'исходные формулы и расчет'!M32</f>
        <v>0.54545454545454541</v>
      </c>
      <c r="L27" s="17">
        <f>1-'исходные формулы и расчет'!N32</f>
        <v>0.5</v>
      </c>
      <c r="M27" s="17">
        <f>1-'исходные формулы и расчет'!O32</f>
        <v>0.45454545454545459</v>
      </c>
      <c r="N27" s="17">
        <f>1-'исходные формулы и расчет'!P32</f>
        <v>0.40909090909090906</v>
      </c>
      <c r="O27" s="17">
        <f>1-'исходные формулы и расчет'!Q32</f>
        <v>0.36363636363636365</v>
      </c>
      <c r="P27" s="17">
        <f>1-'исходные формулы и расчет'!R32</f>
        <v>0.31818181818181823</v>
      </c>
      <c r="Q27" s="17">
        <f>1-'исходные формулы и расчет'!S32</f>
        <v>0.27272727272727271</v>
      </c>
      <c r="R27" s="17">
        <f>1-'исходные формулы и расчет'!T32</f>
        <v>0.22727272727272729</v>
      </c>
      <c r="S27" s="17">
        <f>1-'исходные формулы и расчет'!U32</f>
        <v>0.18181818181818188</v>
      </c>
      <c r="T27" s="17">
        <f>1-'исходные формулы и расчет'!V32</f>
        <v>0.13636363636363635</v>
      </c>
      <c r="U27" s="17">
        <f>1-'исходные формулы и расчет'!W32</f>
        <v>9.0909090909090828E-2</v>
      </c>
      <c r="V27" s="17">
        <f>1-'исходные формулы и расчет'!X32</f>
        <v>4.5454545454545525E-2</v>
      </c>
      <c r="W27" s="30">
        <v>1</v>
      </c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</row>
    <row r="28" spans="1:51" x14ac:dyDescent="0.25">
      <c r="A28" s="14">
        <v>0.23</v>
      </c>
      <c r="B28" s="41">
        <f>1-'исходные формулы и расчет'!D33</f>
        <v>0.95652173913043481</v>
      </c>
      <c r="C28" s="17">
        <f>1-'исходные формулы и расчет'!E33</f>
        <v>0.91304347826086962</v>
      </c>
      <c r="D28" s="17">
        <f>1-'исходные формулы и расчет'!F33</f>
        <v>0.86956521739130432</v>
      </c>
      <c r="E28" s="17">
        <f>1-'исходные формулы и расчет'!G33</f>
        <v>0.82608695652173914</v>
      </c>
      <c r="F28" s="17">
        <f>1-'исходные формулы и расчет'!H33</f>
        <v>0.78260869565217395</v>
      </c>
      <c r="G28" s="17">
        <f>1-'исходные формулы и расчет'!I33</f>
        <v>0.73913043478260865</v>
      </c>
      <c r="H28" s="17">
        <f>1-'исходные формулы и расчет'!J33</f>
        <v>0.69565217391304346</v>
      </c>
      <c r="I28" s="17">
        <f>1-'исходные формулы и расчет'!K33</f>
        <v>0.65217391304347827</v>
      </c>
      <c r="J28" s="17">
        <f>1-'исходные формулы и расчет'!L33</f>
        <v>0.60869565217391308</v>
      </c>
      <c r="K28" s="17">
        <f>1-'исходные формулы и расчет'!M33</f>
        <v>0.56521739130434789</v>
      </c>
      <c r="L28" s="17">
        <f>1-'исходные формулы и расчет'!N33</f>
        <v>0.52173913043478271</v>
      </c>
      <c r="M28" s="17">
        <f>1-'исходные формулы и расчет'!O33</f>
        <v>0.47826086956521741</v>
      </c>
      <c r="N28" s="17">
        <f>1-'исходные формулы и расчет'!P33</f>
        <v>0.43478260869565211</v>
      </c>
      <c r="O28" s="17">
        <f>1-'исходные формулы и расчет'!Q33</f>
        <v>0.39130434782608692</v>
      </c>
      <c r="P28" s="17">
        <f>1-'исходные формулы и расчет'!R33</f>
        <v>0.34782608695652173</v>
      </c>
      <c r="Q28" s="17">
        <f>1-'исходные формулы и расчет'!S33</f>
        <v>0.30434782608695654</v>
      </c>
      <c r="R28" s="17">
        <f>1-'исходные формулы и расчет'!T33</f>
        <v>0.26086956521739124</v>
      </c>
      <c r="S28" s="17">
        <f>1-'исходные формулы и расчет'!U33</f>
        <v>0.21739130434782616</v>
      </c>
      <c r="T28" s="17">
        <f>1-'исходные формулы и расчет'!V33</f>
        <v>0.17391304347826098</v>
      </c>
      <c r="U28" s="17">
        <f>1-'исходные формулы и расчет'!W33</f>
        <v>0.13043478260869568</v>
      </c>
      <c r="V28" s="17">
        <f>1-'исходные формулы и расчет'!X33</f>
        <v>8.6956521739130488E-2</v>
      </c>
      <c r="W28" s="17">
        <f>1-'исходные формулы и расчет'!Y33</f>
        <v>4.3478260869565299E-2</v>
      </c>
      <c r="X28" s="30">
        <v>1</v>
      </c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</row>
    <row r="29" spans="1:51" x14ac:dyDescent="0.25">
      <c r="A29" s="14">
        <v>0.24</v>
      </c>
      <c r="B29" s="41">
        <f>1-'исходные формулы и расчет'!D34</f>
        <v>0.95833333333333337</v>
      </c>
      <c r="C29" s="17">
        <f>1-'исходные формулы и расчет'!E34</f>
        <v>0.91666666666666663</v>
      </c>
      <c r="D29" s="17">
        <f>1-'исходные формулы и расчет'!F34</f>
        <v>0.875</v>
      </c>
      <c r="E29" s="17">
        <f>1-'исходные формулы и расчет'!G34</f>
        <v>0.83333333333333326</v>
      </c>
      <c r="F29" s="17">
        <f>1-'исходные формулы и расчет'!H34</f>
        <v>0.79166666666666663</v>
      </c>
      <c r="G29" s="17">
        <f>1-'исходные формулы и расчет'!I34</f>
        <v>0.75</v>
      </c>
      <c r="H29" s="17">
        <f>1-'исходные формулы и расчет'!J34</f>
        <v>0.70833333333333326</v>
      </c>
      <c r="I29" s="17">
        <f>1-'исходные формулы и расчет'!K34</f>
        <v>0.66666666666666663</v>
      </c>
      <c r="J29" s="17">
        <f>1-'исходные формулы и расчет'!L34</f>
        <v>0.625</v>
      </c>
      <c r="K29" s="17">
        <f>1-'исходные формулы и расчет'!M34</f>
        <v>0.58333333333333326</v>
      </c>
      <c r="L29" s="17">
        <f>1-'исходные формулы и расчет'!N34</f>
        <v>0.54166666666666674</v>
      </c>
      <c r="M29" s="17">
        <f>1-'исходные формулы и расчет'!O34</f>
        <v>0.5</v>
      </c>
      <c r="N29" s="17">
        <f>1-'исходные формулы и расчет'!P34</f>
        <v>0.45833333333333326</v>
      </c>
      <c r="O29" s="17">
        <f>1-'исходные формулы и расчет'!Q34</f>
        <v>0.41666666666666663</v>
      </c>
      <c r="P29" s="17">
        <f>1-'исходные формулы и расчет'!R34</f>
        <v>0.375</v>
      </c>
      <c r="Q29" s="17">
        <f>1-'исходные формулы и расчет'!S34</f>
        <v>0.33333333333333326</v>
      </c>
      <c r="R29" s="17">
        <f>1-'исходные формулы и расчет'!T34</f>
        <v>0.29166666666666663</v>
      </c>
      <c r="S29" s="17">
        <f>1-'исходные формулы и расчет'!U34</f>
        <v>0.25</v>
      </c>
      <c r="T29" s="17">
        <f>1-'исходные формулы и расчет'!V34</f>
        <v>0.20833333333333326</v>
      </c>
      <c r="U29" s="17">
        <f>1-'исходные формулы и расчет'!W34</f>
        <v>0.16666666666666663</v>
      </c>
      <c r="V29" s="17">
        <f>1-'исходные формулы и расчет'!X34</f>
        <v>0.12500000000000011</v>
      </c>
      <c r="W29" s="17">
        <f>1-'исходные формулы и расчет'!Y34</f>
        <v>8.333333333333337E-2</v>
      </c>
      <c r="X29" s="17">
        <f>1-'исходные формулы и расчет'!Z34</f>
        <v>4.1666666666666519E-2</v>
      </c>
      <c r="Y29" s="30">
        <v>1</v>
      </c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</row>
    <row r="30" spans="1:51" x14ac:dyDescent="0.25">
      <c r="A30" s="14">
        <v>0.25</v>
      </c>
      <c r="B30" s="41">
        <f>1-'исходные формулы и расчет'!D35</f>
        <v>0.96</v>
      </c>
      <c r="C30" s="17">
        <f>1-'исходные формулы и расчет'!E35</f>
        <v>0.92</v>
      </c>
      <c r="D30" s="17">
        <f>1-'исходные формулы и расчет'!F35</f>
        <v>0.88</v>
      </c>
      <c r="E30" s="17">
        <f>1-'исходные формулы и расчет'!G35</f>
        <v>0.84</v>
      </c>
      <c r="F30" s="17">
        <f>1-'исходные формулы и расчет'!H35</f>
        <v>0.8</v>
      </c>
      <c r="G30" s="17">
        <f>1-'исходные формулы и расчет'!I35</f>
        <v>0.76</v>
      </c>
      <c r="H30" s="17">
        <f>1-'исходные формулы и расчет'!J35</f>
        <v>0.72</v>
      </c>
      <c r="I30" s="17">
        <f>1-'исходные формулы и расчет'!K35</f>
        <v>0.67999999999999994</v>
      </c>
      <c r="J30" s="17">
        <f>1-'исходные формулы и расчет'!L35</f>
        <v>0.64</v>
      </c>
      <c r="K30" s="17">
        <f>1-'исходные формулы и расчет'!M35</f>
        <v>0.6</v>
      </c>
      <c r="L30" s="17">
        <f>1-'исходные формулы и расчет'!N35</f>
        <v>0.56000000000000005</v>
      </c>
      <c r="M30" s="17">
        <f>1-'исходные формулы и расчет'!O35</f>
        <v>0.52</v>
      </c>
      <c r="N30" s="17">
        <f>1-'исходные формулы и расчет'!P35</f>
        <v>0.48</v>
      </c>
      <c r="O30" s="17">
        <f>1-'исходные формулы и расчет'!Q35</f>
        <v>0.43999999999999995</v>
      </c>
      <c r="P30" s="17">
        <f>1-'исходные формулы и расчет'!R35</f>
        <v>0.4</v>
      </c>
      <c r="Q30" s="17">
        <f>1-'исходные формулы и расчет'!S35</f>
        <v>0.36</v>
      </c>
      <c r="R30" s="17">
        <f>1-'исходные формулы и расчет'!T35</f>
        <v>0.31999999999999995</v>
      </c>
      <c r="S30" s="17">
        <f>1-'исходные формулы и расчет'!U35</f>
        <v>0.28000000000000003</v>
      </c>
      <c r="T30" s="17">
        <f>1-'исходные формулы и расчет'!V35</f>
        <v>0.24</v>
      </c>
      <c r="U30" s="17">
        <f>1-'исходные формулы и расчет'!W35</f>
        <v>0.19999999999999996</v>
      </c>
      <c r="V30" s="17">
        <f>1-'исходные формулы и расчет'!X35</f>
        <v>0.16000000000000003</v>
      </c>
      <c r="W30" s="17">
        <f>1-'исходные формулы и расчет'!Y35</f>
        <v>0.12</v>
      </c>
      <c r="X30" s="17">
        <f>1-'исходные формулы и расчет'!Z35</f>
        <v>8.0000000000000071E-2</v>
      </c>
      <c r="Y30" s="17">
        <f>1-'исходные формулы и расчет'!AA35</f>
        <v>4.0000000000000036E-2</v>
      </c>
      <c r="Z30" s="30">
        <v>1</v>
      </c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</row>
    <row r="31" spans="1:51" x14ac:dyDescent="0.25">
      <c r="A31" s="14">
        <v>0.26</v>
      </c>
      <c r="B31" s="41">
        <f>1-'исходные формулы и расчет'!D36</f>
        <v>0.96153846153846156</v>
      </c>
      <c r="C31" s="17">
        <f>1-'исходные формулы и расчет'!E36</f>
        <v>0.92307692307692313</v>
      </c>
      <c r="D31" s="17">
        <f>1-'исходные формулы и расчет'!F36</f>
        <v>0.88461538461538458</v>
      </c>
      <c r="E31" s="17">
        <f>1-'исходные формулы и расчет'!G36</f>
        <v>0.84615384615384615</v>
      </c>
      <c r="F31" s="17">
        <f>1-'исходные формулы и расчет'!H36</f>
        <v>0.80769230769230771</v>
      </c>
      <c r="G31" s="17">
        <f>1-'исходные формулы и расчет'!I36</f>
        <v>0.76923076923076927</v>
      </c>
      <c r="H31" s="17">
        <f>1-'исходные формулы и расчет'!J36</f>
        <v>0.73076923076923073</v>
      </c>
      <c r="I31" s="17">
        <f>1-'исходные формулы и расчет'!K36</f>
        <v>0.69230769230769229</v>
      </c>
      <c r="J31" s="17">
        <f>1-'исходные формулы и расчет'!L36</f>
        <v>0.65384615384615385</v>
      </c>
      <c r="K31" s="17">
        <f>1-'исходные формулы и расчет'!M36</f>
        <v>0.61538461538461542</v>
      </c>
      <c r="L31" s="17">
        <f>1-'исходные формулы и расчет'!N36</f>
        <v>0.57692307692307687</v>
      </c>
      <c r="M31" s="17">
        <f>1-'исходные формулы и расчет'!O36</f>
        <v>0.53846153846153855</v>
      </c>
      <c r="N31" s="17">
        <f>1-'исходные формулы и расчет'!P36</f>
        <v>0.5</v>
      </c>
      <c r="O31" s="17">
        <f>1-'исходные формулы и расчет'!Q36</f>
        <v>0.46153846153846145</v>
      </c>
      <c r="P31" s="17">
        <f>1-'исходные формулы и расчет'!R36</f>
        <v>0.42307692307692313</v>
      </c>
      <c r="Q31" s="17">
        <f>1-'исходные формулы и расчет'!S36</f>
        <v>0.38461538461538458</v>
      </c>
      <c r="R31" s="17">
        <f>1-'исходные формулы и расчет'!T36</f>
        <v>0.34615384615384615</v>
      </c>
      <c r="S31" s="17">
        <f>1-'исходные формулы и расчет'!U36</f>
        <v>0.30769230769230771</v>
      </c>
      <c r="T31" s="17">
        <f>1-'исходные формулы и расчет'!V36</f>
        <v>0.26923076923076927</v>
      </c>
      <c r="U31" s="17">
        <f>1-'исходные формулы и расчет'!W36</f>
        <v>0.23076923076923073</v>
      </c>
      <c r="V31" s="17">
        <f>1-'исходные формулы и расчет'!X36</f>
        <v>0.19230769230769229</v>
      </c>
      <c r="W31" s="17">
        <f>1-'исходные формулы и расчет'!Y36</f>
        <v>0.15384615384615385</v>
      </c>
      <c r="X31" s="17">
        <f>1-'исходные формулы и расчет'!Z36</f>
        <v>0.11538461538461531</v>
      </c>
      <c r="Y31" s="17">
        <f>1-'исходные формулы и расчет'!AA36</f>
        <v>7.6923076923076983E-2</v>
      </c>
      <c r="Z31" s="17">
        <f>1-'исходные формулы и расчет'!AB36</f>
        <v>3.8461538461538436E-2</v>
      </c>
      <c r="AA31" s="30">
        <v>1</v>
      </c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</row>
    <row r="32" spans="1:51" x14ac:dyDescent="0.25">
      <c r="A32" s="14">
        <v>0.27</v>
      </c>
      <c r="B32" s="41">
        <f>1-'исходные формулы и расчет'!D37</f>
        <v>0.96296296296296302</v>
      </c>
      <c r="C32" s="17">
        <f>1-'исходные формулы и расчет'!E37</f>
        <v>0.92592592592592593</v>
      </c>
      <c r="D32" s="17">
        <f>1-'исходные формулы и расчет'!F37</f>
        <v>0.88888888888888884</v>
      </c>
      <c r="E32" s="17">
        <f>1-'исходные формулы и расчет'!G37</f>
        <v>0.85185185185185186</v>
      </c>
      <c r="F32" s="17">
        <f>1-'исходные формулы и расчет'!H37</f>
        <v>0.81481481481481477</v>
      </c>
      <c r="G32" s="17">
        <f>1-'исходные формулы и расчет'!I37</f>
        <v>0.77777777777777779</v>
      </c>
      <c r="H32" s="17">
        <f>1-'исходные формулы и расчет'!J37</f>
        <v>0.7407407407407407</v>
      </c>
      <c r="I32" s="17">
        <f>1-'исходные формулы и расчет'!K37</f>
        <v>0.70370370370370372</v>
      </c>
      <c r="J32" s="17">
        <f>1-'исходные формулы и расчет'!L37</f>
        <v>0.66666666666666674</v>
      </c>
      <c r="K32" s="17">
        <f>1-'исходные формулы и расчет'!M37</f>
        <v>0.62962962962962954</v>
      </c>
      <c r="L32" s="17">
        <f>1-'исходные формулы и расчет'!N37</f>
        <v>0.59259259259259256</v>
      </c>
      <c r="M32" s="17">
        <f>1-'исходные формулы и расчет'!O37</f>
        <v>0.55555555555555558</v>
      </c>
      <c r="N32" s="17">
        <f>1-'исходные формулы и расчет'!P37</f>
        <v>0.51851851851851849</v>
      </c>
      <c r="O32" s="17">
        <f>1-'исходные формулы и расчет'!Q37</f>
        <v>0.4814814814814814</v>
      </c>
      <c r="P32" s="17">
        <f>1-'исходные формулы и расчет'!R37</f>
        <v>0.44444444444444442</v>
      </c>
      <c r="Q32" s="17">
        <f>1-'исходные формулы и расчет'!S37</f>
        <v>0.40740740740740744</v>
      </c>
      <c r="R32" s="17">
        <f>1-'исходные формулы и расчет'!T37</f>
        <v>0.37037037037037035</v>
      </c>
      <c r="S32" s="17">
        <f>1-'исходные формулы и расчет'!U37</f>
        <v>0.33333333333333337</v>
      </c>
      <c r="T32" s="17">
        <f>1-'исходные формулы и расчет'!V37</f>
        <v>0.29629629629629628</v>
      </c>
      <c r="U32" s="17">
        <f>1-'исходные формулы и расчет'!W37</f>
        <v>0.25925925925925919</v>
      </c>
      <c r="V32" s="17">
        <f>1-'исходные формулы и расчет'!X37</f>
        <v>0.22222222222222221</v>
      </c>
      <c r="W32" s="17">
        <f>1-'исходные формулы и расчет'!Y37</f>
        <v>0.18518518518518523</v>
      </c>
      <c r="X32" s="17">
        <f>1-'исходные формулы и расчет'!Z37</f>
        <v>0.14814814814814814</v>
      </c>
      <c r="Y32" s="17">
        <f>1-'исходные формулы и расчет'!AA37</f>
        <v>0.11111111111111116</v>
      </c>
      <c r="Z32" s="17">
        <f>1-'исходные формулы и расчет'!AB37</f>
        <v>7.4074074074074181E-2</v>
      </c>
      <c r="AA32" s="17">
        <f>1-'исходные формулы и расчет'!AC37</f>
        <v>3.7037037037036979E-2</v>
      </c>
      <c r="AB32" s="30">
        <v>1</v>
      </c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</row>
    <row r="33" spans="1:51" x14ac:dyDescent="0.25">
      <c r="A33" s="14">
        <v>0.28000000000000003</v>
      </c>
      <c r="B33" s="41">
        <f>1-'исходные формулы и расчет'!D38</f>
        <v>0.9642857142857143</v>
      </c>
      <c r="C33" s="17">
        <f>1-'исходные формулы и расчет'!E38</f>
        <v>0.9285714285714286</v>
      </c>
      <c r="D33" s="17">
        <f>1-'исходные формулы и расчет'!F38</f>
        <v>0.89285714285714279</v>
      </c>
      <c r="E33" s="17">
        <f>1-'исходные формулы и расчет'!G38</f>
        <v>0.85714285714285721</v>
      </c>
      <c r="F33" s="17">
        <f>1-'исходные формулы и расчет'!H38</f>
        <v>0.8214285714285714</v>
      </c>
      <c r="G33" s="17">
        <f>1-'исходные формулы и расчет'!I38</f>
        <v>0.7857142857142857</v>
      </c>
      <c r="H33" s="17">
        <f>1-'исходные формулы и расчет'!J38</f>
        <v>0.75</v>
      </c>
      <c r="I33" s="17">
        <f>1-'исходные формулы и расчет'!K38</f>
        <v>0.7142857142857143</v>
      </c>
      <c r="J33" s="17">
        <f>1-'исходные формулы и расчет'!L38</f>
        <v>0.6785714285714286</v>
      </c>
      <c r="K33" s="17">
        <f>1-'исходные формулы и расчет'!M38</f>
        <v>0.64285714285714279</v>
      </c>
      <c r="L33" s="17">
        <f>1-'исходные формулы и расчет'!N38</f>
        <v>0.6071428571428571</v>
      </c>
      <c r="M33" s="17">
        <f>1-'исходные формулы и расчет'!O38</f>
        <v>0.5714285714285714</v>
      </c>
      <c r="N33" s="17">
        <f>1-'исходные формулы и расчет'!P38</f>
        <v>0.5357142857142857</v>
      </c>
      <c r="O33" s="17">
        <f>1-'исходные формулы и расчет'!Q38</f>
        <v>0.5</v>
      </c>
      <c r="P33" s="17">
        <f>1-'исходные формулы и расчет'!R38</f>
        <v>0.4642857142857143</v>
      </c>
      <c r="Q33" s="17">
        <f>1-'исходные формулы и расчет'!S38</f>
        <v>0.4285714285714286</v>
      </c>
      <c r="R33" s="17">
        <f>1-'исходные формулы и расчет'!T38</f>
        <v>0.39285714285714279</v>
      </c>
      <c r="S33" s="17">
        <f>1-'исходные формулы и расчет'!U38</f>
        <v>0.35714285714285721</v>
      </c>
      <c r="T33" s="17">
        <f>1-'исходные формулы и расчет'!V38</f>
        <v>0.3214285714285714</v>
      </c>
      <c r="U33" s="17">
        <f>1-'исходные формулы и расчет'!W38</f>
        <v>0.2857142857142857</v>
      </c>
      <c r="V33" s="17">
        <f>1-'исходные формулы и расчет'!X38</f>
        <v>0.25</v>
      </c>
      <c r="W33" s="17">
        <f>1-'исходные формулы и расчет'!Y38</f>
        <v>0.21428571428571419</v>
      </c>
      <c r="X33" s="17">
        <f>1-'исходные формулы и расчет'!Z38</f>
        <v>0.1785714285714286</v>
      </c>
      <c r="Y33" s="17">
        <f>1-'исходные формулы и расчет'!AA38</f>
        <v>0.14285714285714279</v>
      </c>
      <c r="Z33" s="17">
        <f>1-'исходные формулы и расчет'!AB38</f>
        <v>0.10714285714285721</v>
      </c>
      <c r="AA33" s="17">
        <f>1-'исходные формулы и расчет'!AC38</f>
        <v>7.1428571428571397E-2</v>
      </c>
      <c r="AB33" s="17">
        <f>1-'исходные формулы и расчет'!AD38</f>
        <v>3.5714285714285587E-2</v>
      </c>
      <c r="AC33" s="30">
        <v>1</v>
      </c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</row>
    <row r="34" spans="1:51" x14ac:dyDescent="0.25">
      <c r="A34" s="14">
        <v>0.28999999999999998</v>
      </c>
      <c r="B34" s="41">
        <f>1-'исходные формулы и расчет'!D39</f>
        <v>0.96551724137931039</v>
      </c>
      <c r="C34" s="17">
        <f>1-'исходные формулы и расчет'!E39</f>
        <v>0.93103448275862066</v>
      </c>
      <c r="D34" s="17">
        <f>1-'исходные формулы и расчет'!F39</f>
        <v>0.89655172413793105</v>
      </c>
      <c r="E34" s="17">
        <f>1-'исходные формулы и расчет'!G39</f>
        <v>0.86206896551724133</v>
      </c>
      <c r="F34" s="17">
        <f>1-'исходные формулы и расчет'!H39</f>
        <v>0.82758620689655171</v>
      </c>
      <c r="G34" s="17">
        <f>1-'исходные формулы и расчет'!I39</f>
        <v>0.7931034482758621</v>
      </c>
      <c r="H34" s="17">
        <f>1-'исходные формулы и расчет'!J39</f>
        <v>0.75862068965517238</v>
      </c>
      <c r="I34" s="17">
        <f>1-'исходные формулы и расчет'!K39</f>
        <v>0.72413793103448276</v>
      </c>
      <c r="J34" s="17">
        <f>1-'исходные формулы и расчет'!L39</f>
        <v>0.68965517241379315</v>
      </c>
      <c r="K34" s="17">
        <f>1-'исходные формулы и расчет'!M39</f>
        <v>0.65517241379310343</v>
      </c>
      <c r="L34" s="17">
        <f>1-'исходные формулы и расчет'!N39</f>
        <v>0.62068965517241381</v>
      </c>
      <c r="M34" s="17">
        <f>1-'исходные формулы и расчет'!O39</f>
        <v>0.5862068965517242</v>
      </c>
      <c r="N34" s="17">
        <f>1-'исходные формулы и расчет'!P39</f>
        <v>0.55172413793103448</v>
      </c>
      <c r="O34" s="17">
        <f>1-'исходные формулы и расчет'!Q39</f>
        <v>0.51724137931034475</v>
      </c>
      <c r="P34" s="17">
        <f>1-'исходные формулы и расчет'!R39</f>
        <v>0.48275862068965514</v>
      </c>
      <c r="Q34" s="17">
        <f>1-'исходные формулы и расчет'!S39</f>
        <v>0.44827586206896552</v>
      </c>
      <c r="R34" s="17">
        <f>1-'исходные формулы и расчет'!T39</f>
        <v>0.4137931034482758</v>
      </c>
      <c r="S34" s="17">
        <f>1-'исходные формулы и расчет'!U39</f>
        <v>0.37931034482758619</v>
      </c>
      <c r="T34" s="17">
        <f>1-'исходные формулы и расчет'!V39</f>
        <v>0.34482758620689657</v>
      </c>
      <c r="U34" s="17">
        <f>1-'исходные формулы и расчет'!W39</f>
        <v>0.31034482758620685</v>
      </c>
      <c r="V34" s="17">
        <f>1-'исходные формулы и расчет'!X39</f>
        <v>0.27586206896551724</v>
      </c>
      <c r="W34" s="17">
        <f>1-'исходные формулы и расчет'!Y39</f>
        <v>0.24137931034482762</v>
      </c>
      <c r="X34" s="17">
        <f>1-'исходные формулы и расчет'!Z39</f>
        <v>0.2068965517241379</v>
      </c>
      <c r="Y34" s="17">
        <f>1-'исходные формулы и расчет'!AA39</f>
        <v>0.17241379310344829</v>
      </c>
      <c r="Z34" s="17">
        <f>1-'исходные формулы и расчет'!AB39</f>
        <v>0.13793103448275867</v>
      </c>
      <c r="AA34" s="17">
        <f>1-'исходные формулы и расчет'!AC39</f>
        <v>0.10344827586206906</v>
      </c>
      <c r="AB34" s="17">
        <f>1-'исходные формулы и расчет'!AD39</f>
        <v>6.8965517241379226E-2</v>
      </c>
      <c r="AC34" s="17">
        <f>1-'исходные формулы и расчет'!AE39</f>
        <v>3.4482758620689613E-2</v>
      </c>
      <c r="AD34" s="30">
        <v>1</v>
      </c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</row>
    <row r="35" spans="1:51" x14ac:dyDescent="0.25">
      <c r="A35" s="14">
        <v>0.3</v>
      </c>
      <c r="B35" s="41">
        <f>1-'исходные формулы и расчет'!D40</f>
        <v>0.96666666666666667</v>
      </c>
      <c r="C35" s="17">
        <f>1-'исходные формулы и расчет'!E40</f>
        <v>0.93333333333333335</v>
      </c>
      <c r="D35" s="17">
        <f>1-'исходные формулы и расчет'!F40</f>
        <v>0.9</v>
      </c>
      <c r="E35" s="17">
        <f>1-'исходные формулы и расчет'!G40</f>
        <v>0.8666666666666667</v>
      </c>
      <c r="F35" s="17">
        <f>1-'исходные формулы и расчет'!H40</f>
        <v>0.83333333333333326</v>
      </c>
      <c r="G35" s="17">
        <f>1-'исходные формулы и расчет'!I40</f>
        <v>0.8</v>
      </c>
      <c r="H35" s="17">
        <f>1-'исходные формулы и расчет'!J40</f>
        <v>0.76666666666666661</v>
      </c>
      <c r="I35" s="17">
        <f>1-'исходные формулы и расчет'!K40</f>
        <v>0.73333333333333339</v>
      </c>
      <c r="J35" s="17">
        <f>1-'исходные формулы и расчет'!L40</f>
        <v>0.7</v>
      </c>
      <c r="K35" s="17">
        <f>1-'исходные формулы и расчет'!M40</f>
        <v>0.66666666666666663</v>
      </c>
      <c r="L35" s="17">
        <f>1-'исходные формулы и расчет'!N40</f>
        <v>0.6333333333333333</v>
      </c>
      <c r="M35" s="17">
        <f>1-'исходные формулы и расчет'!O40</f>
        <v>0.6</v>
      </c>
      <c r="N35" s="17">
        <f>1-'исходные формулы и расчет'!P40</f>
        <v>0.56666666666666665</v>
      </c>
      <c r="O35" s="17">
        <f>1-'исходные формулы и расчет'!Q40</f>
        <v>0.53333333333333321</v>
      </c>
      <c r="P35" s="17">
        <f>1-'исходные формулы и расчет'!R40</f>
        <v>0.5</v>
      </c>
      <c r="Q35" s="17">
        <f>1-'исходные формулы и расчет'!S40</f>
        <v>0.46666666666666667</v>
      </c>
      <c r="R35" s="17">
        <f>1-'исходные формулы и расчет'!T40</f>
        <v>0.43333333333333335</v>
      </c>
      <c r="S35" s="17">
        <f>1-'исходные формулы и расчет'!U40</f>
        <v>0.4</v>
      </c>
      <c r="T35" s="17">
        <f>1-'исходные формулы и расчет'!V40</f>
        <v>0.3666666666666667</v>
      </c>
      <c r="U35" s="17">
        <f>1-'исходные формулы и расчет'!W40</f>
        <v>0.33333333333333326</v>
      </c>
      <c r="V35" s="17">
        <f>1-'исходные формулы и расчет'!X40</f>
        <v>0.29999999999999993</v>
      </c>
      <c r="W35" s="17">
        <f>1-'исходные формулы и расчет'!Y40</f>
        <v>0.26666666666666672</v>
      </c>
      <c r="X35" s="17">
        <f>1-'исходные формулы и расчет'!Z40</f>
        <v>0.23333333333333328</v>
      </c>
      <c r="Y35" s="17">
        <f>1-'исходные формулы и расчет'!AA40</f>
        <v>0.19999999999999996</v>
      </c>
      <c r="Z35" s="17">
        <f>1-'исходные формулы и расчет'!AB40</f>
        <v>0.16666666666666663</v>
      </c>
      <c r="AA35" s="17">
        <f>1-'исходные формулы и расчет'!AC40</f>
        <v>0.13333333333333341</v>
      </c>
      <c r="AB35" s="17">
        <f>1-'исходные формулы и расчет'!AD40</f>
        <v>9.9999999999999867E-2</v>
      </c>
      <c r="AC35" s="17">
        <f>1-'исходные формулы и расчет'!AE40</f>
        <v>6.6666666666666541E-2</v>
      </c>
      <c r="AD35" s="17">
        <f>1-'исходные формулы и расчет'!AF40</f>
        <v>3.3333333333333437E-2</v>
      </c>
      <c r="AE35" s="30">
        <v>1</v>
      </c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</row>
    <row r="36" spans="1:51" x14ac:dyDescent="0.25">
      <c r="A36" s="14">
        <v>0.31</v>
      </c>
      <c r="B36" s="41">
        <f>1-'исходные формулы и расчет'!D41</f>
        <v>0.967741935483871</v>
      </c>
      <c r="C36" s="17">
        <f>1-'исходные формулы и расчет'!E41</f>
        <v>0.93548387096774199</v>
      </c>
      <c r="D36" s="17">
        <f>1-'исходные формулы и расчет'!F41</f>
        <v>0.90322580645161288</v>
      </c>
      <c r="E36" s="17">
        <f>1-'исходные формулы и расчет'!G41</f>
        <v>0.87096774193548387</v>
      </c>
      <c r="F36" s="17">
        <f>1-'исходные формулы и расчет'!H41</f>
        <v>0.83870967741935487</v>
      </c>
      <c r="G36" s="17">
        <f>1-'исходные формулы и расчет'!I41</f>
        <v>0.80645161290322576</v>
      </c>
      <c r="H36" s="17">
        <f>1-'исходные формулы и расчет'!J41</f>
        <v>0.77419354838709675</v>
      </c>
      <c r="I36" s="17">
        <f>1-'исходные формулы и расчет'!K41</f>
        <v>0.74193548387096775</v>
      </c>
      <c r="J36" s="17">
        <f>1-'исходные формулы и расчет'!L41</f>
        <v>0.70967741935483875</v>
      </c>
      <c r="K36" s="17">
        <f>1-'исходные формулы и расчет'!M41</f>
        <v>0.67741935483870974</v>
      </c>
      <c r="L36" s="17">
        <f>1-'исходные формулы и расчет'!N41</f>
        <v>0.64516129032258063</v>
      </c>
      <c r="M36" s="17">
        <f>1-'исходные формулы и расчет'!O41</f>
        <v>0.61290322580645162</v>
      </c>
      <c r="N36" s="17">
        <f>1-'исходные формулы и расчет'!P41</f>
        <v>0.58064516129032262</v>
      </c>
      <c r="O36" s="17">
        <f>1-'исходные формулы и расчет'!Q41</f>
        <v>0.54838709677419351</v>
      </c>
      <c r="P36" s="17">
        <f>1-'исходные формулы и расчет'!R41</f>
        <v>0.5161290322580645</v>
      </c>
      <c r="Q36" s="17">
        <f>1-'исходные формулы и расчет'!S41</f>
        <v>0.4838709677419355</v>
      </c>
      <c r="R36" s="17">
        <f>1-'исходные формулы и расчет'!T41</f>
        <v>0.45161290322580638</v>
      </c>
      <c r="S36" s="17">
        <f>1-'исходные формулы и расчет'!U41</f>
        <v>0.41935483870967749</v>
      </c>
      <c r="T36" s="17">
        <f>1-'исходные формулы и расчет'!V41</f>
        <v>0.38709677419354838</v>
      </c>
      <c r="U36" s="17">
        <f>1-'исходные формулы и расчет'!W41</f>
        <v>0.35483870967741937</v>
      </c>
      <c r="V36" s="17">
        <f>1-'исходные формулы и расчет'!X41</f>
        <v>0.32258064516129037</v>
      </c>
      <c r="W36" s="17">
        <f>1-'исходные формулы и расчет'!Y41</f>
        <v>0.29032258064516125</v>
      </c>
      <c r="X36" s="17">
        <f>1-'исходные формулы и расчет'!Z41</f>
        <v>0.25806451612903225</v>
      </c>
      <c r="Y36" s="17">
        <f>1-'исходные формулы и расчет'!AA41</f>
        <v>0.22580645161290325</v>
      </c>
      <c r="Z36" s="17">
        <f>1-'исходные формулы и расчет'!AB41</f>
        <v>0.19354838709677424</v>
      </c>
      <c r="AA36" s="17">
        <f>1-'исходные формулы и расчет'!AC41</f>
        <v>0.16129032258064524</v>
      </c>
      <c r="AB36" s="17">
        <f>1-'исходные формулы и расчет'!AD41</f>
        <v>0.12903225806451601</v>
      </c>
      <c r="AC36" s="17">
        <f>1-'исходные формулы и расчет'!AE41</f>
        <v>9.6774193548387011E-2</v>
      </c>
      <c r="AD36" s="17">
        <f>1-'исходные формулы и расчет'!AF41</f>
        <v>6.4516129032258229E-2</v>
      </c>
      <c r="AE36" s="17">
        <f>1-'исходные формулы и расчет'!AG41</f>
        <v>3.2258064516129004E-2</v>
      </c>
      <c r="AF36" s="30">
        <v>1</v>
      </c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</row>
    <row r="37" spans="1:51" x14ac:dyDescent="0.25">
      <c r="A37" s="14">
        <v>0.32</v>
      </c>
      <c r="B37" s="41">
        <f>1-'исходные формулы и расчет'!D42</f>
        <v>0.96875</v>
      </c>
      <c r="C37" s="17">
        <f>1-'исходные формулы и расчет'!E42</f>
        <v>0.9375</v>
      </c>
      <c r="D37" s="17">
        <f>1-'исходные формулы и расчет'!F42</f>
        <v>0.90625</v>
      </c>
      <c r="E37" s="17">
        <f>1-'исходные формулы и расчет'!G42</f>
        <v>0.875</v>
      </c>
      <c r="F37" s="17">
        <f>1-'исходные формулы и расчет'!H42</f>
        <v>0.84375</v>
      </c>
      <c r="G37" s="17">
        <f>1-'исходные формулы и расчет'!I42</f>
        <v>0.8125</v>
      </c>
      <c r="H37" s="17">
        <f>1-'исходные формулы и расчет'!J42</f>
        <v>0.78125</v>
      </c>
      <c r="I37" s="17">
        <f>1-'исходные формулы и расчет'!K42</f>
        <v>0.75</v>
      </c>
      <c r="J37" s="17">
        <f>1-'исходные формулы и расчет'!L42</f>
        <v>0.71875</v>
      </c>
      <c r="K37" s="17">
        <f>1-'исходные формулы и расчет'!M42</f>
        <v>0.6875</v>
      </c>
      <c r="L37" s="17">
        <f>1-'исходные формулы и расчет'!N42</f>
        <v>0.65625</v>
      </c>
      <c r="M37" s="17">
        <f>1-'исходные формулы и расчет'!O42</f>
        <v>0.625</v>
      </c>
      <c r="N37" s="17">
        <f>1-'исходные формулы и расчет'!P42</f>
        <v>0.59375</v>
      </c>
      <c r="O37" s="17">
        <f>1-'исходные формулы и расчет'!Q42</f>
        <v>0.5625</v>
      </c>
      <c r="P37" s="17">
        <f>1-'исходные формулы и расчет'!R42</f>
        <v>0.53125</v>
      </c>
      <c r="Q37" s="17">
        <f>1-'исходные формулы и расчет'!S42</f>
        <v>0.5</v>
      </c>
      <c r="R37" s="17">
        <f>1-'исходные формулы и расчет'!T42</f>
        <v>0.46875</v>
      </c>
      <c r="S37" s="17">
        <f>1-'исходные формулы и расчет'!U42</f>
        <v>0.4375</v>
      </c>
      <c r="T37" s="17">
        <f>1-'исходные формулы и расчет'!V42</f>
        <v>0.40625</v>
      </c>
      <c r="U37" s="17">
        <f>1-'исходные формулы и расчет'!W42</f>
        <v>0.375</v>
      </c>
      <c r="V37" s="17">
        <f>1-'исходные формулы и расчет'!X42</f>
        <v>0.34375</v>
      </c>
      <c r="W37" s="17">
        <f>1-'исходные формулы и расчет'!Y42</f>
        <v>0.3125</v>
      </c>
      <c r="X37" s="17">
        <f>1-'исходные формулы и расчет'!Z42</f>
        <v>0.28125</v>
      </c>
      <c r="Y37" s="17">
        <f>1-'исходные формулы и расчет'!AA42</f>
        <v>0.25</v>
      </c>
      <c r="Z37" s="17">
        <f>1-'исходные формулы и расчет'!AB42</f>
        <v>0.21875</v>
      </c>
      <c r="AA37" s="17">
        <f>1-'исходные формулы и расчет'!AC42</f>
        <v>0.1875</v>
      </c>
      <c r="AB37" s="17">
        <f>1-'исходные формулы и расчет'!AD42</f>
        <v>0.15625</v>
      </c>
      <c r="AC37" s="17">
        <f>1-'исходные формулы и расчет'!AE42</f>
        <v>0.12499999999999989</v>
      </c>
      <c r="AD37" s="17">
        <f>1-'исходные формулы и расчет'!AF42</f>
        <v>9.3750000000000111E-2</v>
      </c>
      <c r="AE37" s="17">
        <f>1-'исходные формулы и расчет'!AG42</f>
        <v>6.25E-2</v>
      </c>
      <c r="AF37" s="17">
        <f>1-'исходные формулы и расчет'!AH42</f>
        <v>3.125E-2</v>
      </c>
      <c r="AG37" s="30">
        <v>1</v>
      </c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</row>
    <row r="38" spans="1:51" x14ac:dyDescent="0.25">
      <c r="A38" s="14">
        <v>0.33</v>
      </c>
      <c r="B38" s="41">
        <f>1-'исходные формулы и расчет'!D43</f>
        <v>0.96969696969696972</v>
      </c>
      <c r="C38" s="17">
        <f>1-'исходные формулы и расчет'!E43</f>
        <v>0.93939393939393945</v>
      </c>
      <c r="D38" s="17">
        <f>1-'исходные формулы и расчет'!F43</f>
        <v>0.90909090909090906</v>
      </c>
      <c r="E38" s="17">
        <f>1-'исходные формулы и расчет'!G43</f>
        <v>0.87878787878787878</v>
      </c>
      <c r="F38" s="17">
        <f>1-'исходные формулы и расчет'!H43</f>
        <v>0.84848484848484851</v>
      </c>
      <c r="G38" s="17">
        <f>1-'исходные формулы и расчет'!I43</f>
        <v>0.81818181818181812</v>
      </c>
      <c r="H38" s="17">
        <f>1-'исходные формулы и расчет'!J43</f>
        <v>0.78787878787878785</v>
      </c>
      <c r="I38" s="17">
        <f>1-'исходные формулы и расчет'!K43</f>
        <v>0.75757575757575757</v>
      </c>
      <c r="J38" s="17">
        <f>1-'исходные формулы и расчет'!L43</f>
        <v>0.72727272727272729</v>
      </c>
      <c r="K38" s="17">
        <f>1-'исходные формулы и расчет'!M43</f>
        <v>0.69696969696969702</v>
      </c>
      <c r="L38" s="17">
        <f>1-'исходные формулы и расчет'!N43</f>
        <v>0.66666666666666663</v>
      </c>
      <c r="M38" s="17">
        <f>1-'исходные формулы и расчет'!O43</f>
        <v>0.63636363636363635</v>
      </c>
      <c r="N38" s="17">
        <f>1-'исходные формулы и расчет'!P43</f>
        <v>0.60606060606060597</v>
      </c>
      <c r="O38" s="17">
        <f>1-'исходные формулы и расчет'!Q43</f>
        <v>0.57575757575757569</v>
      </c>
      <c r="P38" s="17">
        <f>1-'исходные формулы и расчет'!R43</f>
        <v>0.54545454545454541</v>
      </c>
      <c r="Q38" s="17">
        <f>1-'исходные формулы и расчет'!S43</f>
        <v>0.51515151515151514</v>
      </c>
      <c r="R38" s="17">
        <f>1-'исходные формулы и расчет'!T43</f>
        <v>0.48484848484848486</v>
      </c>
      <c r="S38" s="17">
        <f>1-'исходные формулы и расчет'!U43</f>
        <v>0.45454545454545459</v>
      </c>
      <c r="T38" s="17">
        <f>1-'исходные формулы и расчет'!V43</f>
        <v>0.42424242424242431</v>
      </c>
      <c r="U38" s="17">
        <f>1-'исходные формулы и расчет'!W43</f>
        <v>0.39393939393939392</v>
      </c>
      <c r="V38" s="17">
        <f>1-'исходные формулы и расчет'!X43</f>
        <v>0.36363636363636376</v>
      </c>
      <c r="W38" s="17">
        <f>1-'исходные формулы и расчет'!Y43</f>
        <v>0.33333333333333326</v>
      </c>
      <c r="X38" s="17">
        <f>1-'исходные формулы и расчет'!Z43</f>
        <v>0.30303030303030298</v>
      </c>
      <c r="Y38" s="17">
        <f>1-'исходные формулы и расчет'!AA43</f>
        <v>0.27272727272727271</v>
      </c>
      <c r="Z38" s="17">
        <f>1-'исходные формулы и расчет'!AB43</f>
        <v>0.24242424242424243</v>
      </c>
      <c r="AA38" s="17">
        <f>1-'исходные формулы и расчет'!AC43</f>
        <v>0.21212121212121204</v>
      </c>
      <c r="AB38" s="17">
        <f>1-'исходные формулы и расчет'!AD43</f>
        <v>0.18181818181818177</v>
      </c>
      <c r="AC38" s="17">
        <f>1-'исходные формулы и расчет'!AE43</f>
        <v>0.15151515151515138</v>
      </c>
      <c r="AD38" s="17">
        <f>1-'исходные формулы и расчет'!AF43</f>
        <v>0.12121212121212133</v>
      </c>
      <c r="AE38" s="17">
        <f>1-'исходные формулы и расчет'!AG43</f>
        <v>9.0909090909090939E-2</v>
      </c>
      <c r="AF38" s="17">
        <f>1-'исходные формулы и расчет'!AH43</f>
        <v>6.0606060606060663E-2</v>
      </c>
      <c r="AG38" s="17">
        <f>1-'исходные формулы и расчет'!AI43</f>
        <v>3.0303030303030276E-2</v>
      </c>
      <c r="AH38" s="30">
        <v>1</v>
      </c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</row>
    <row r="39" spans="1:51" x14ac:dyDescent="0.25">
      <c r="A39" s="14">
        <v>0.34</v>
      </c>
      <c r="B39" s="41">
        <f>1-'исходные формулы и расчет'!D44</f>
        <v>0.97058823529411764</v>
      </c>
      <c r="C39" s="17">
        <f>1-'исходные формулы и расчет'!E44</f>
        <v>0.94117647058823528</v>
      </c>
      <c r="D39" s="17">
        <f>1-'исходные формулы и расчет'!F44</f>
        <v>0.91176470588235292</v>
      </c>
      <c r="E39" s="17">
        <f>1-'исходные формулы и расчет'!G44</f>
        <v>0.88235294117647056</v>
      </c>
      <c r="F39" s="17">
        <f>1-'исходные формулы и расчет'!H44</f>
        <v>0.8529411764705882</v>
      </c>
      <c r="G39" s="17">
        <f>1-'исходные формулы и расчет'!I44</f>
        <v>0.82352941176470584</v>
      </c>
      <c r="H39" s="17">
        <f>1-'исходные формулы и расчет'!J44</f>
        <v>0.79411764705882348</v>
      </c>
      <c r="I39" s="17">
        <f>1-'исходные формулы и расчет'!K44</f>
        <v>0.76470588235294112</v>
      </c>
      <c r="J39" s="17">
        <f>1-'исходные формулы и расчет'!L44</f>
        <v>0.73529411764705888</v>
      </c>
      <c r="K39" s="17">
        <f>1-'исходные формулы и расчет'!M44</f>
        <v>0.70588235294117641</v>
      </c>
      <c r="L39" s="17">
        <f>1-'исходные формулы и расчет'!N44</f>
        <v>0.67647058823529416</v>
      </c>
      <c r="M39" s="17">
        <f>1-'исходные формулы и расчет'!O44</f>
        <v>0.6470588235294118</v>
      </c>
      <c r="N39" s="17">
        <f>1-'исходные формулы и расчет'!P44</f>
        <v>0.61764705882352944</v>
      </c>
      <c r="O39" s="17">
        <f>1-'исходные формулы и расчет'!Q44</f>
        <v>0.58823529411764697</v>
      </c>
      <c r="P39" s="17">
        <f>1-'исходные формулы и расчет'!R44</f>
        <v>0.55882352941176472</v>
      </c>
      <c r="Q39" s="17">
        <f>1-'исходные формулы и расчет'!S44</f>
        <v>0.52941176470588225</v>
      </c>
      <c r="R39" s="17">
        <f>1-'исходные формулы и расчет'!T44</f>
        <v>0.5</v>
      </c>
      <c r="S39" s="17">
        <f>1-'исходные формулы и расчет'!U44</f>
        <v>0.47058823529411764</v>
      </c>
      <c r="T39" s="17">
        <f>1-'исходные формулы и расчет'!V44</f>
        <v>0.44117647058823528</v>
      </c>
      <c r="U39" s="17">
        <f>1-'исходные формулы и расчет'!W44</f>
        <v>0.41176470588235292</v>
      </c>
      <c r="V39" s="17">
        <f>1-'исходные формулы и расчет'!X44</f>
        <v>0.38235294117647067</v>
      </c>
      <c r="W39" s="17">
        <f>1-'исходные формулы и расчет'!Y44</f>
        <v>0.3529411764705882</v>
      </c>
      <c r="X39" s="17">
        <f>1-'исходные формулы и расчет'!Z44</f>
        <v>0.32352941176470584</v>
      </c>
      <c r="Y39" s="17">
        <f>1-'исходные формулы и расчет'!AA44</f>
        <v>0.29411764705882359</v>
      </c>
      <c r="Z39" s="17">
        <f>1-'исходные формулы и расчет'!AB44</f>
        <v>0.26470588235294124</v>
      </c>
      <c r="AA39" s="17">
        <f>1-'исходные формулы и расчет'!AC44</f>
        <v>0.23529411764705876</v>
      </c>
      <c r="AB39" s="17">
        <f>1-'исходные формулы и расчет'!AD44</f>
        <v>0.20588235294117641</v>
      </c>
      <c r="AC39" s="17">
        <f>1-'исходные формулы и расчет'!AE44</f>
        <v>0.17647058823529405</v>
      </c>
      <c r="AD39" s="17">
        <f>1-'исходные формулы и расчет'!AF44</f>
        <v>0.14705882352941169</v>
      </c>
      <c r="AE39" s="17">
        <f>1-'исходные формулы и расчет'!AG44</f>
        <v>0.11764705882352944</v>
      </c>
      <c r="AF39" s="17">
        <f>1-'исходные формулы и расчет'!AH44</f>
        <v>8.8235294117647078E-2</v>
      </c>
      <c r="AG39" s="17">
        <f>1-'исходные формулы и расчет'!AI44</f>
        <v>5.8823529411764608E-2</v>
      </c>
      <c r="AH39" s="17">
        <f>1-'исходные формулы и расчет'!AJ44</f>
        <v>2.9411764705882248E-2</v>
      </c>
      <c r="AI39" s="30">
        <v>1</v>
      </c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</row>
    <row r="40" spans="1:51" x14ac:dyDescent="0.25">
      <c r="A40" s="14">
        <v>0.35</v>
      </c>
      <c r="B40" s="41">
        <f>1-'исходные формулы и расчет'!D45</f>
        <v>0.97142857142857142</v>
      </c>
      <c r="C40" s="17">
        <f>1-'исходные формулы и расчет'!E45</f>
        <v>0.94285714285714284</v>
      </c>
      <c r="D40" s="17">
        <f>1-'исходные формулы и расчет'!F45</f>
        <v>0.91428571428571426</v>
      </c>
      <c r="E40" s="17">
        <f>1-'исходные формулы и расчет'!G45</f>
        <v>0.88571428571428568</v>
      </c>
      <c r="F40" s="17">
        <f>1-'исходные формулы и расчет'!H45</f>
        <v>0.85714285714285721</v>
      </c>
      <c r="G40" s="17">
        <f>1-'исходные формулы и расчет'!I45</f>
        <v>0.82857142857142851</v>
      </c>
      <c r="H40" s="17">
        <f>1-'исходные формулы и расчет'!J45</f>
        <v>0.8</v>
      </c>
      <c r="I40" s="17">
        <f>1-'исходные формулы и расчет'!K45</f>
        <v>0.77142857142857135</v>
      </c>
      <c r="J40" s="17">
        <f>1-'исходные формулы и расчет'!L45</f>
        <v>0.74285714285714288</v>
      </c>
      <c r="K40" s="17">
        <f>1-'исходные формулы и расчет'!M45</f>
        <v>0.7142857142857143</v>
      </c>
      <c r="L40" s="17">
        <f>1-'исходные формулы и расчет'!N45</f>
        <v>0.68571428571428572</v>
      </c>
      <c r="M40" s="17">
        <f>1-'исходные формулы и расчет'!O45</f>
        <v>0.65714285714285714</v>
      </c>
      <c r="N40" s="17">
        <f>1-'исходные формулы и расчет'!P45</f>
        <v>0.62857142857142856</v>
      </c>
      <c r="O40" s="17">
        <f>1-'исходные формулы и расчет'!Q45</f>
        <v>0.6</v>
      </c>
      <c r="P40" s="17">
        <f>1-'исходные формулы и расчет'!R45</f>
        <v>0.5714285714285714</v>
      </c>
      <c r="Q40" s="17">
        <f>1-'исходные формулы и расчет'!S45</f>
        <v>0.54285714285714282</v>
      </c>
      <c r="R40" s="17">
        <f>1-'исходные формулы и расчет'!T45</f>
        <v>0.51428571428571423</v>
      </c>
      <c r="S40" s="17">
        <f>1-'исходные формулы и расчет'!U45</f>
        <v>0.48571428571428577</v>
      </c>
      <c r="T40" s="17">
        <f>1-'исходные формулы и расчет'!V45</f>
        <v>0.45714285714285718</v>
      </c>
      <c r="U40" s="17">
        <f>1-'исходные формулы и расчет'!W45</f>
        <v>0.4285714285714286</v>
      </c>
      <c r="V40" s="17">
        <f>1-'исходные формулы и расчет'!X45</f>
        <v>0.4</v>
      </c>
      <c r="W40" s="17">
        <f>1-'исходные формулы и расчет'!Y45</f>
        <v>0.37142857142857144</v>
      </c>
      <c r="X40" s="17">
        <f>1-'исходные формулы и расчет'!Z45</f>
        <v>0.34285714285714286</v>
      </c>
      <c r="Y40" s="17">
        <f>1-'исходные формулы и расчет'!AA45</f>
        <v>0.31428571428571428</v>
      </c>
      <c r="Z40" s="17">
        <f>1-'исходные формулы и расчет'!AB45</f>
        <v>0.2857142857142857</v>
      </c>
      <c r="AA40" s="17">
        <f>1-'исходные формулы и расчет'!AC45</f>
        <v>0.25714285714285712</v>
      </c>
      <c r="AB40" s="17">
        <f>1-'исходные формулы и расчет'!AD45</f>
        <v>0.22857142857142843</v>
      </c>
      <c r="AC40" s="17">
        <f>1-'исходные формулы и расчет'!AE45</f>
        <v>0.19999999999999996</v>
      </c>
      <c r="AD40" s="17">
        <f>1-'исходные формулы и расчет'!AF45</f>
        <v>0.17142857142857149</v>
      </c>
      <c r="AE40" s="17">
        <f>1-'исходные формулы и расчет'!AG45</f>
        <v>0.14285714285714279</v>
      </c>
      <c r="AF40" s="17">
        <f>1-'исходные формулы и расчет'!AH45</f>
        <v>0.11428571428571432</v>
      </c>
      <c r="AG40" s="17">
        <f>1-'исходные формулы и расчет'!AI45</f>
        <v>8.5714285714285632E-2</v>
      </c>
      <c r="AH40" s="17">
        <f>1-'исходные формулы и расчет'!AJ45</f>
        <v>5.7142857142857162E-2</v>
      </c>
      <c r="AI40" s="17">
        <f>1-'исходные формулы и расчет'!AK45</f>
        <v>2.857142857142847E-2</v>
      </c>
      <c r="AJ40" s="30">
        <v>1</v>
      </c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</row>
    <row r="41" spans="1:51" x14ac:dyDescent="0.25">
      <c r="A41" s="14">
        <v>0.36</v>
      </c>
      <c r="B41" s="41">
        <f>1-'исходные формулы и расчет'!D46</f>
        <v>0.97222222222222221</v>
      </c>
      <c r="C41" s="17">
        <f>1-'исходные формулы и расчет'!E46</f>
        <v>0.94444444444444442</v>
      </c>
      <c r="D41" s="17">
        <f>1-'исходные формулы и расчет'!F46</f>
        <v>0.91666666666666663</v>
      </c>
      <c r="E41" s="17">
        <f>1-'исходные формулы и расчет'!G46</f>
        <v>0.88888888888888884</v>
      </c>
      <c r="F41" s="17">
        <f>1-'исходные формулы и расчет'!H46</f>
        <v>0.86111111111111116</v>
      </c>
      <c r="G41" s="17">
        <f>1-'исходные формулы и расчет'!I46</f>
        <v>0.83333333333333337</v>
      </c>
      <c r="H41" s="17">
        <f>1-'исходные формулы и расчет'!J46</f>
        <v>0.80555555555555558</v>
      </c>
      <c r="I41" s="17">
        <f>1-'исходные формулы и расчет'!K46</f>
        <v>0.77777777777777779</v>
      </c>
      <c r="J41" s="17">
        <f>1-'исходные формулы и расчет'!L46</f>
        <v>0.75</v>
      </c>
      <c r="K41" s="17">
        <f>1-'исходные формулы и расчет'!M46</f>
        <v>0.72222222222222221</v>
      </c>
      <c r="L41" s="17">
        <f>1-'исходные формулы и расчет'!N46</f>
        <v>0.69444444444444442</v>
      </c>
      <c r="M41" s="17">
        <f>1-'исходные формулы и расчет'!O46</f>
        <v>0.66666666666666674</v>
      </c>
      <c r="N41" s="17">
        <f>1-'исходные формулы и расчет'!P46</f>
        <v>0.63888888888888884</v>
      </c>
      <c r="O41" s="17">
        <f>1-'исходные формулы и расчет'!Q46</f>
        <v>0.61111111111111116</v>
      </c>
      <c r="P41" s="17">
        <f>1-'исходные формулы и расчет'!R46</f>
        <v>0.58333333333333326</v>
      </c>
      <c r="Q41" s="17">
        <f>1-'исходные формулы и расчет'!S46</f>
        <v>0.55555555555555558</v>
      </c>
      <c r="R41" s="17">
        <f>1-'исходные формулы и расчет'!T46</f>
        <v>0.52777777777777779</v>
      </c>
      <c r="S41" s="17">
        <f>1-'исходные формулы и расчет'!U46</f>
        <v>0.5</v>
      </c>
      <c r="T41" s="17">
        <f>1-'исходные формулы и расчет'!V46</f>
        <v>0.47222222222222221</v>
      </c>
      <c r="U41" s="17">
        <f>1-'исходные формулы и расчет'!W46</f>
        <v>0.44444444444444442</v>
      </c>
      <c r="V41" s="17">
        <f>1-'исходные формулы и расчет'!X46</f>
        <v>0.41666666666666674</v>
      </c>
      <c r="W41" s="17">
        <f>1-'исходные формулы и расчет'!Y46</f>
        <v>0.38888888888888884</v>
      </c>
      <c r="X41" s="17">
        <f>1-'исходные формулы и расчет'!Z46</f>
        <v>0.36111111111111105</v>
      </c>
      <c r="Y41" s="17">
        <f>1-'исходные формулы и расчет'!AA46</f>
        <v>0.33333333333333337</v>
      </c>
      <c r="Z41" s="17">
        <f>1-'исходные формулы и расчет'!AB46</f>
        <v>0.30555555555555558</v>
      </c>
      <c r="AA41" s="17">
        <f>1-'исходные формулы и расчет'!AC46</f>
        <v>0.27777777777777768</v>
      </c>
      <c r="AB41" s="17">
        <f>1-'исходные формулы и расчет'!AD46</f>
        <v>0.24999999999999989</v>
      </c>
      <c r="AC41" s="17">
        <f>1-'исходные формулы и расчет'!AE46</f>
        <v>0.22222222222222221</v>
      </c>
      <c r="AD41" s="17">
        <f>1-'исходные формулы и расчет'!AF46</f>
        <v>0.19444444444444442</v>
      </c>
      <c r="AE41" s="17">
        <f>1-'исходные формулы и расчет'!AG46</f>
        <v>0.16666666666666663</v>
      </c>
      <c r="AF41" s="17">
        <f>1-'исходные формулы и расчет'!AH46</f>
        <v>0.13888888888888884</v>
      </c>
      <c r="AG41" s="17">
        <f>1-'исходные формулы и расчет'!AI46</f>
        <v>0.11111111111111116</v>
      </c>
      <c r="AH41" s="17">
        <f>1-'исходные формулы и расчет'!AJ46</f>
        <v>8.333333333333337E-2</v>
      </c>
      <c r="AI41" s="17">
        <f>1-'исходные формулы и расчет'!AK46</f>
        <v>5.555555555555558E-2</v>
      </c>
      <c r="AJ41" s="17">
        <f>1-'исходные формулы и расчет'!AL46</f>
        <v>2.777777777777779E-2</v>
      </c>
      <c r="AK41" s="30">
        <v>1</v>
      </c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</row>
    <row r="42" spans="1:51" x14ac:dyDescent="0.25">
      <c r="A42" s="14">
        <v>0.37</v>
      </c>
      <c r="B42" s="41">
        <f>1-'исходные формулы и расчет'!D47</f>
        <v>0.97297297297297303</v>
      </c>
      <c r="C42" s="17">
        <f>1-'исходные формулы и расчет'!E47</f>
        <v>0.94594594594594594</v>
      </c>
      <c r="D42" s="17">
        <f>1-'исходные формулы и расчет'!F47</f>
        <v>0.91891891891891897</v>
      </c>
      <c r="E42" s="17">
        <f>1-'исходные формулы и расчет'!G47</f>
        <v>0.89189189189189189</v>
      </c>
      <c r="F42" s="17">
        <f>1-'исходные формулы и расчет'!H47</f>
        <v>0.86486486486486491</v>
      </c>
      <c r="G42" s="17">
        <f>1-'исходные формулы и расчет'!I47</f>
        <v>0.83783783783783783</v>
      </c>
      <c r="H42" s="17">
        <f>1-'исходные формулы и расчет'!J47</f>
        <v>0.81081081081081074</v>
      </c>
      <c r="I42" s="17">
        <f>1-'исходные формулы и расчет'!K47</f>
        <v>0.78378378378378377</v>
      </c>
      <c r="J42" s="17">
        <f>1-'исходные формулы и расчет'!L47</f>
        <v>0.7567567567567568</v>
      </c>
      <c r="K42" s="17">
        <f>1-'исходные формулы и расчет'!M47</f>
        <v>0.72972972972972971</v>
      </c>
      <c r="L42" s="17">
        <f>1-'исходные формулы и расчет'!N47</f>
        <v>0.70270270270270263</v>
      </c>
      <c r="M42" s="17">
        <f>1-'исходные формулы и расчет'!O47</f>
        <v>0.67567567567567566</v>
      </c>
      <c r="N42" s="17">
        <f>1-'исходные формулы и расчет'!P47</f>
        <v>0.64864864864864868</v>
      </c>
      <c r="O42" s="17">
        <f>1-'исходные формулы и расчет'!Q47</f>
        <v>0.6216216216216216</v>
      </c>
      <c r="P42" s="17">
        <f>1-'исходные формулы и расчет'!R47</f>
        <v>0.59459459459459452</v>
      </c>
      <c r="Q42" s="17">
        <f>1-'исходные формулы и расчет'!S47</f>
        <v>0.56756756756756754</v>
      </c>
      <c r="R42" s="17">
        <f>1-'исходные формулы и расчет'!T47</f>
        <v>0.54054054054054057</v>
      </c>
      <c r="S42" s="17">
        <f>1-'исходные формулы и расчет'!U47</f>
        <v>0.5135135135135136</v>
      </c>
      <c r="T42" s="17">
        <f>1-'исходные формулы и расчет'!V47</f>
        <v>0.4864864864864864</v>
      </c>
      <c r="U42" s="17">
        <f>1-'исходные формулы и расчет'!W47</f>
        <v>0.45945945945945943</v>
      </c>
      <c r="V42" s="17">
        <f>1-'исходные формулы и расчет'!X47</f>
        <v>0.43243243243243246</v>
      </c>
      <c r="W42" s="17">
        <f>1-'исходные формулы и расчет'!Y47</f>
        <v>0.40540540540540537</v>
      </c>
      <c r="X42" s="17">
        <f>1-'исходные формулы и расчет'!Z47</f>
        <v>0.37837837837837829</v>
      </c>
      <c r="Y42" s="17">
        <f>1-'исходные формулы и расчет'!AA47</f>
        <v>0.35135135135135143</v>
      </c>
      <c r="Z42" s="17">
        <f>1-'исходные формулы и расчет'!AB47</f>
        <v>0.32432432432432434</v>
      </c>
      <c r="AA42" s="17">
        <f>1-'исходные формулы и расчет'!AC47</f>
        <v>0.29729729729729726</v>
      </c>
      <c r="AB42" s="17">
        <f>1-'исходные формулы и расчет'!AD47</f>
        <v>0.27027027027027029</v>
      </c>
      <c r="AC42" s="17">
        <f>1-'исходные формулы и расчет'!AE47</f>
        <v>0.2432432432432432</v>
      </c>
      <c r="AD42" s="17">
        <f>1-'исходные формулы и расчет'!AF47</f>
        <v>0.21621621621621623</v>
      </c>
      <c r="AE42" s="17">
        <f>1-'исходные формулы и расчет'!AG47</f>
        <v>0.18918918918918914</v>
      </c>
      <c r="AF42" s="17">
        <f>1-'исходные формулы и расчет'!AH47</f>
        <v>0.16216216216216217</v>
      </c>
      <c r="AG42" s="17">
        <f>1-'исходные формулы и расчет'!AI47</f>
        <v>0.13513513513513509</v>
      </c>
      <c r="AH42" s="17">
        <f>1-'исходные формулы и расчет'!AJ47</f>
        <v>0.108108108108108</v>
      </c>
      <c r="AI42" s="17">
        <f>1-'исходные формулы и расчет'!AK47</f>
        <v>8.1081081081081141E-2</v>
      </c>
      <c r="AJ42" s="17">
        <f>1-'исходные формулы и расчет'!AL47</f>
        <v>5.4054054054054168E-2</v>
      </c>
      <c r="AK42" s="17">
        <f>1-'исходные формулы и расчет'!AM47</f>
        <v>2.7027027027027084E-2</v>
      </c>
      <c r="AL42" s="30">
        <v>1</v>
      </c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</row>
    <row r="43" spans="1:51" x14ac:dyDescent="0.25">
      <c r="A43" s="14">
        <v>0.38</v>
      </c>
      <c r="B43" s="41">
        <f>1-'исходные формулы и расчет'!D48</f>
        <v>0.97368421052631582</v>
      </c>
      <c r="C43" s="17">
        <f>1-'исходные формулы и расчет'!E48</f>
        <v>0.94736842105263164</v>
      </c>
      <c r="D43" s="17">
        <f>1-'исходные формулы и расчет'!F48</f>
        <v>0.92105263157894735</v>
      </c>
      <c r="E43" s="17">
        <f>1-'исходные формулы и расчет'!G48</f>
        <v>0.89473684210526316</v>
      </c>
      <c r="F43" s="17">
        <f>1-'исходные формулы и расчет'!H48</f>
        <v>0.86842105263157898</v>
      </c>
      <c r="G43" s="17">
        <f>1-'исходные формулы и расчет'!I48</f>
        <v>0.84210526315789469</v>
      </c>
      <c r="H43" s="17">
        <f>1-'исходные формулы и расчет'!J48</f>
        <v>0.81578947368421051</v>
      </c>
      <c r="I43" s="17">
        <f>1-'исходные формулы и расчет'!K48</f>
        <v>0.78947368421052633</v>
      </c>
      <c r="J43" s="17">
        <f>1-'исходные формулы и расчет'!L48</f>
        <v>0.76315789473684215</v>
      </c>
      <c r="K43" s="17">
        <f>1-'исходные формулы и расчет'!M48</f>
        <v>0.73684210526315796</v>
      </c>
      <c r="L43" s="17">
        <f>1-'исходные формулы и расчет'!N48</f>
        <v>0.71052631578947367</v>
      </c>
      <c r="M43" s="17">
        <f>1-'исходные формулы и расчет'!O48</f>
        <v>0.68421052631578949</v>
      </c>
      <c r="N43" s="17">
        <f>1-'исходные формулы и расчет'!P48</f>
        <v>0.65789473684210531</v>
      </c>
      <c r="O43" s="17">
        <f>1-'исходные формулы и расчет'!Q48</f>
        <v>0.63157894736842102</v>
      </c>
      <c r="P43" s="17">
        <f>1-'исходные формулы и расчет'!R48</f>
        <v>0.60526315789473684</v>
      </c>
      <c r="Q43" s="17">
        <f>1-'исходные формулы и расчет'!S48</f>
        <v>0.57894736842105265</v>
      </c>
      <c r="R43" s="17">
        <f>1-'исходные формулы и расчет'!T48</f>
        <v>0.55263157894736836</v>
      </c>
      <c r="S43" s="17">
        <f>1-'исходные формулы и расчет'!U48</f>
        <v>0.52631578947368429</v>
      </c>
      <c r="T43" s="17">
        <f>1-'исходные формулы и расчет'!V48</f>
        <v>0.5</v>
      </c>
      <c r="U43" s="17">
        <f>1-'исходные формулы и расчет'!W48</f>
        <v>0.47368421052631582</v>
      </c>
      <c r="V43" s="17">
        <f>1-'исходные формулы и расчет'!X48</f>
        <v>0.44736842105263164</v>
      </c>
      <c r="W43" s="17">
        <f>1-'исходные формулы и расчет'!Y48</f>
        <v>0.42105263157894735</v>
      </c>
      <c r="X43" s="17">
        <f>1-'исходные формулы и расчет'!Z48</f>
        <v>0.39473684210526316</v>
      </c>
      <c r="Y43" s="17">
        <f>1-'исходные формулы и расчет'!AA48</f>
        <v>0.36842105263157898</v>
      </c>
      <c r="Z43" s="17">
        <f>1-'исходные формулы и расчет'!AB48</f>
        <v>0.3421052631578948</v>
      </c>
      <c r="AA43" s="17">
        <f>1-'исходные формулы и расчет'!AC48</f>
        <v>0.31578947368421051</v>
      </c>
      <c r="AB43" s="17">
        <f>1-'исходные формулы и расчет'!AD48</f>
        <v>0.28947368421052633</v>
      </c>
      <c r="AC43" s="17">
        <f>1-'исходные формулы и расчет'!AE48</f>
        <v>0.26315789473684204</v>
      </c>
      <c r="AD43" s="17">
        <f>1-'исходные формулы и расчет'!AF48</f>
        <v>0.23684210526315796</v>
      </c>
      <c r="AE43" s="17">
        <f>1-'исходные формулы и расчет'!AG48</f>
        <v>0.21052631578947367</v>
      </c>
      <c r="AF43" s="17">
        <f>1-'исходные формулы и расчет'!AH48</f>
        <v>0.18421052631578949</v>
      </c>
      <c r="AG43" s="17">
        <f>1-'исходные формулы и расчет'!AI48</f>
        <v>0.15789473684210531</v>
      </c>
      <c r="AH43" s="17">
        <f>1-'исходные формулы и расчет'!AJ48</f>
        <v>0.13157894736842113</v>
      </c>
      <c r="AI43" s="17">
        <f>1-'исходные формулы и расчет'!AK48</f>
        <v>0.10526315789473673</v>
      </c>
      <c r="AJ43" s="17">
        <f>1-'исходные формулы и расчет'!AL48</f>
        <v>7.8947368421052766E-2</v>
      </c>
      <c r="AK43" s="17">
        <f>1-'исходные формулы и расчет'!AM48</f>
        <v>5.2631578947368585E-2</v>
      </c>
      <c r="AL43" s="17">
        <f>1-'исходные формулы и расчет'!AN48</f>
        <v>2.6315789473684181E-2</v>
      </c>
      <c r="AM43" s="30">
        <v>1</v>
      </c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</row>
    <row r="44" spans="1:51" x14ac:dyDescent="0.25">
      <c r="A44" s="14">
        <v>0.39</v>
      </c>
      <c r="B44" s="41">
        <f>1-'исходные формулы и расчет'!D49</f>
        <v>0.97435897435897434</v>
      </c>
      <c r="C44" s="17">
        <f>1-'исходные формулы и расчет'!E49</f>
        <v>0.94871794871794868</v>
      </c>
      <c r="D44" s="17">
        <f>1-'исходные формулы и расчет'!F49</f>
        <v>0.92307692307692313</v>
      </c>
      <c r="E44" s="17">
        <f>1-'исходные формулы и расчет'!G49</f>
        <v>0.89743589743589747</v>
      </c>
      <c r="F44" s="17">
        <f>1-'исходные формулы и расчет'!H49</f>
        <v>0.87179487179487181</v>
      </c>
      <c r="G44" s="17">
        <f>1-'исходные формулы и расчет'!I49</f>
        <v>0.84615384615384615</v>
      </c>
      <c r="H44" s="17">
        <f>1-'исходные формулы и расчет'!J49</f>
        <v>0.82051282051282048</v>
      </c>
      <c r="I44" s="17">
        <f>1-'исходные формулы и расчет'!K49</f>
        <v>0.79487179487179493</v>
      </c>
      <c r="J44" s="17">
        <f>1-'исходные формулы и расчет'!L49</f>
        <v>0.76923076923076927</v>
      </c>
      <c r="K44" s="17">
        <f>1-'исходные формулы и расчет'!M49</f>
        <v>0.74358974358974361</v>
      </c>
      <c r="L44" s="17">
        <f>1-'исходные формулы и расчет'!N49</f>
        <v>0.71794871794871795</v>
      </c>
      <c r="M44" s="17">
        <f>1-'исходные формулы и расчет'!O49</f>
        <v>0.69230769230769229</v>
      </c>
      <c r="N44" s="17">
        <f>1-'исходные формулы и расчет'!P49</f>
        <v>0.66666666666666663</v>
      </c>
      <c r="O44" s="17">
        <f>1-'исходные формулы и расчет'!Q49</f>
        <v>0.64102564102564097</v>
      </c>
      <c r="P44" s="17">
        <f>1-'исходные формулы и расчет'!R49</f>
        <v>0.61538461538461542</v>
      </c>
      <c r="Q44" s="17">
        <f>1-'исходные формулы и расчет'!S49</f>
        <v>0.58974358974358976</v>
      </c>
      <c r="R44" s="17">
        <f>1-'исходные формулы и расчет'!T49</f>
        <v>0.5641025641025641</v>
      </c>
      <c r="S44" s="17">
        <f>1-'исходные формулы и расчет'!U49</f>
        <v>0.53846153846153855</v>
      </c>
      <c r="T44" s="17">
        <f>1-'исходные формулы и расчет'!V49</f>
        <v>0.51282051282051277</v>
      </c>
      <c r="U44" s="17">
        <f>1-'исходные формулы и расчет'!W49</f>
        <v>0.48717948717948723</v>
      </c>
      <c r="V44" s="17">
        <f>1-'исходные формулы и расчет'!X49</f>
        <v>0.46153846153846156</v>
      </c>
      <c r="W44" s="17">
        <f>1-'исходные формулы и расчет'!Y49</f>
        <v>0.4358974358974359</v>
      </c>
      <c r="X44" s="17">
        <f>1-'исходные формулы и расчет'!Z49</f>
        <v>0.41025641025641024</v>
      </c>
      <c r="Y44" s="17">
        <f>1-'исходные формулы и расчет'!AA49</f>
        <v>0.38461538461538458</v>
      </c>
      <c r="Z44" s="17">
        <f>1-'исходные формулы и расчет'!AB49</f>
        <v>0.35897435897435903</v>
      </c>
      <c r="AA44" s="17">
        <f>1-'исходные формулы и расчет'!AC49</f>
        <v>0.33333333333333326</v>
      </c>
      <c r="AB44" s="17">
        <f>1-'исходные формулы и расчет'!AD49</f>
        <v>0.30769230769230771</v>
      </c>
      <c r="AC44" s="17">
        <f>1-'исходные формулы и расчет'!AE49</f>
        <v>0.28205128205128194</v>
      </c>
      <c r="AD44" s="17">
        <f>1-'исходные формулы и расчет'!AF49</f>
        <v>0.25641025641025639</v>
      </c>
      <c r="AE44" s="17">
        <f>1-'исходные формулы и расчет'!AG49</f>
        <v>0.23076923076923084</v>
      </c>
      <c r="AF44" s="17">
        <f>1-'исходные формулы и расчет'!AH49</f>
        <v>0.20512820512820507</v>
      </c>
      <c r="AG44" s="17">
        <f>1-'исходные формулы и расчет'!AI49</f>
        <v>0.17948717948717952</v>
      </c>
      <c r="AH44" s="17">
        <f>1-'исходные формулы и расчет'!AJ49</f>
        <v>0.15384615384615385</v>
      </c>
      <c r="AI44" s="17">
        <f>1-'исходные формулы и расчет'!AK49</f>
        <v>0.12820512820512808</v>
      </c>
      <c r="AJ44" s="17">
        <f>1-'исходные формулы и расчет'!AL49</f>
        <v>0.10256410256410264</v>
      </c>
      <c r="AK44" s="17">
        <f>1-'исходные формулы и расчет'!AM49</f>
        <v>7.6923076923076983E-2</v>
      </c>
      <c r="AL44" s="17">
        <f>1-'исходные формулы и расчет'!AN49</f>
        <v>5.1282051282051211E-2</v>
      </c>
      <c r="AM44" s="17">
        <f>1-'исходные формулы и расчет'!AO49</f>
        <v>2.564102564102555E-2</v>
      </c>
      <c r="AN44" s="30">
        <v>1</v>
      </c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</row>
    <row r="45" spans="1:51" x14ac:dyDescent="0.25">
      <c r="A45" s="14">
        <v>0.4</v>
      </c>
      <c r="B45" s="41">
        <f>1-'исходные формулы и расчет'!D50</f>
        <v>0.97499999999999998</v>
      </c>
      <c r="C45" s="17">
        <f>1-'исходные формулы и расчет'!E50</f>
        <v>0.95</v>
      </c>
      <c r="D45" s="17">
        <f>1-'исходные формулы и расчет'!F50</f>
        <v>0.92500000000000004</v>
      </c>
      <c r="E45" s="17">
        <f>1-'исходные формулы и расчет'!G50</f>
        <v>0.9</v>
      </c>
      <c r="F45" s="17">
        <f>1-'исходные формулы и расчет'!H50</f>
        <v>0.875</v>
      </c>
      <c r="G45" s="17">
        <f>1-'исходные формулы и расчет'!I50</f>
        <v>0.85</v>
      </c>
      <c r="H45" s="17">
        <f>1-'исходные формулы и расчет'!J50</f>
        <v>0.82499999999999996</v>
      </c>
      <c r="I45" s="17">
        <f>1-'исходные формулы и расчет'!K50</f>
        <v>0.8</v>
      </c>
      <c r="J45" s="17">
        <f>1-'исходные формулы и расчет'!L50</f>
        <v>0.77500000000000002</v>
      </c>
      <c r="K45" s="17">
        <f>1-'исходные формулы и расчет'!M50</f>
        <v>0.75</v>
      </c>
      <c r="L45" s="17">
        <f>1-'исходные формулы и расчет'!N50</f>
        <v>0.72500000000000009</v>
      </c>
      <c r="M45" s="17">
        <f>1-'исходные формулы и расчет'!O50</f>
        <v>0.7</v>
      </c>
      <c r="N45" s="17">
        <f>1-'исходные формулы и расчет'!P50</f>
        <v>0.67500000000000004</v>
      </c>
      <c r="O45" s="17">
        <f>1-'исходные формулы и расчет'!Q50</f>
        <v>0.64999999999999991</v>
      </c>
      <c r="P45" s="17">
        <f>1-'исходные формулы и расчет'!R50</f>
        <v>0.625</v>
      </c>
      <c r="Q45" s="17">
        <f>1-'исходные формулы и расчет'!S50</f>
        <v>0.6</v>
      </c>
      <c r="R45" s="17">
        <f>1-'исходные формулы и расчет'!T50</f>
        <v>0.57499999999999996</v>
      </c>
      <c r="S45" s="17">
        <f>1-'исходные формулы и расчет'!U50</f>
        <v>0.55000000000000004</v>
      </c>
      <c r="T45" s="17">
        <f>1-'исходные формулы и расчет'!V50</f>
        <v>0.52500000000000002</v>
      </c>
      <c r="U45" s="17">
        <f>1-'исходные формулы и расчет'!W50</f>
        <v>0.5</v>
      </c>
      <c r="V45" s="17">
        <f>1-'исходные формулы и расчет'!X50</f>
        <v>0.47500000000000009</v>
      </c>
      <c r="W45" s="17">
        <f>1-'исходные формулы и расчет'!Y50</f>
        <v>0.45000000000000007</v>
      </c>
      <c r="X45" s="17">
        <f>1-'исходные формулы и расчет'!Z50</f>
        <v>0.42500000000000004</v>
      </c>
      <c r="Y45" s="17">
        <f>1-'исходные формулы и расчет'!AA50</f>
        <v>0.4</v>
      </c>
      <c r="Z45" s="17">
        <f>1-'исходные формулы и расчет'!AB50</f>
        <v>0.375</v>
      </c>
      <c r="AA45" s="17">
        <f>1-'исходные формулы и расчет'!AC50</f>
        <v>0.35</v>
      </c>
      <c r="AB45" s="17">
        <f>1-'исходные формулы и расчет'!AD50</f>
        <v>0.32499999999999996</v>
      </c>
      <c r="AC45" s="17">
        <f>1-'исходные формулы и расчет'!AE50</f>
        <v>0.29999999999999993</v>
      </c>
      <c r="AD45" s="17">
        <f>1-'исходные формулы и расчет'!AF50</f>
        <v>0.27500000000000002</v>
      </c>
      <c r="AE45" s="17">
        <f>1-'исходные формулы и расчет'!AG50</f>
        <v>0.25</v>
      </c>
      <c r="AF45" s="17">
        <f>1-'исходные формулы и расчет'!AH50</f>
        <v>0.22499999999999998</v>
      </c>
      <c r="AG45" s="17">
        <f>1-'исходные формулы и расчет'!AI50</f>
        <v>0.19999999999999996</v>
      </c>
      <c r="AH45" s="17">
        <f>1-'исходные формулы и расчет'!AJ50</f>
        <v>0.17499999999999993</v>
      </c>
      <c r="AI45" s="17">
        <f>1-'исходные формулы и расчет'!AK50</f>
        <v>0.14999999999999991</v>
      </c>
      <c r="AJ45" s="17">
        <f>1-'исходные формулы и расчет'!AL50</f>
        <v>0.12500000000000011</v>
      </c>
      <c r="AK45" s="17">
        <f>1-'исходные формулы и расчет'!AM50</f>
        <v>0.10000000000000009</v>
      </c>
      <c r="AL45" s="17">
        <f>1-'исходные формулы и расчет'!AN50</f>
        <v>7.5000000000000067E-2</v>
      </c>
      <c r="AM45" s="17">
        <f>1-'исходные формулы и расчет'!AO50</f>
        <v>5.0000000000000044E-2</v>
      </c>
      <c r="AN45" s="17">
        <f>1-'исходные формулы и расчет'!AP50</f>
        <v>2.5000000000000022E-2</v>
      </c>
      <c r="AO45" s="30">
        <v>1</v>
      </c>
      <c r="AP45" s="28"/>
      <c r="AQ45" s="28"/>
      <c r="AR45" s="28"/>
      <c r="AS45" s="28"/>
      <c r="AT45" s="28"/>
      <c r="AU45" s="28"/>
      <c r="AV45" s="28"/>
      <c r="AW45" s="28"/>
      <c r="AX45" s="28"/>
      <c r="AY45" s="28"/>
    </row>
    <row r="46" spans="1:51" x14ac:dyDescent="0.25">
      <c r="A46" s="14">
        <v>0.41</v>
      </c>
      <c r="B46" s="41">
        <f>1-'исходные формулы и расчет'!D51</f>
        <v>0.97560975609756095</v>
      </c>
      <c r="C46" s="17">
        <f>1-'исходные формулы и расчет'!E51</f>
        <v>0.95121951219512191</v>
      </c>
      <c r="D46" s="17">
        <f>1-'исходные формулы и расчет'!F51</f>
        <v>0.92682926829268297</v>
      </c>
      <c r="E46" s="17">
        <f>1-'исходные формулы и расчет'!G51</f>
        <v>0.90243902439024393</v>
      </c>
      <c r="F46" s="17">
        <f>1-'исходные формулы и расчет'!H51</f>
        <v>0.87804878048780488</v>
      </c>
      <c r="G46" s="17">
        <f>1-'исходные формулы и расчет'!I51</f>
        <v>0.85365853658536583</v>
      </c>
      <c r="H46" s="17">
        <f>1-'исходные формулы и расчет'!J51</f>
        <v>0.82926829268292679</v>
      </c>
      <c r="I46" s="17">
        <f>1-'исходные формулы и расчет'!K51</f>
        <v>0.80487804878048785</v>
      </c>
      <c r="J46" s="17">
        <f>1-'исходные формулы и расчет'!L51</f>
        <v>0.78048780487804881</v>
      </c>
      <c r="K46" s="17">
        <f>1-'исходные формулы и расчет'!M51</f>
        <v>0.75609756097560976</v>
      </c>
      <c r="L46" s="17">
        <f>1-'исходные формулы и расчет'!N51</f>
        <v>0.73170731707317072</v>
      </c>
      <c r="M46" s="17">
        <f>1-'исходные формулы и расчет'!O51</f>
        <v>0.70731707317073167</v>
      </c>
      <c r="N46" s="17">
        <f>1-'исходные формулы и расчет'!P51</f>
        <v>0.68292682926829262</v>
      </c>
      <c r="O46" s="17">
        <f>1-'исходные формулы и расчет'!Q51</f>
        <v>0.65853658536585358</v>
      </c>
      <c r="P46" s="17">
        <f>1-'исходные формулы и расчет'!R51</f>
        <v>0.63414634146341464</v>
      </c>
      <c r="Q46" s="17">
        <f>1-'исходные формулы и расчет'!S51</f>
        <v>0.6097560975609756</v>
      </c>
      <c r="R46" s="17">
        <f>1-'исходные формулы и расчет'!T51</f>
        <v>0.58536585365853655</v>
      </c>
      <c r="S46" s="17">
        <f>1-'исходные формулы и расчет'!U51</f>
        <v>0.56097560975609762</v>
      </c>
      <c r="T46" s="17">
        <f>1-'исходные формулы и расчет'!V51</f>
        <v>0.53658536585365857</v>
      </c>
      <c r="U46" s="17">
        <f>1-'исходные формулы и расчет'!W51</f>
        <v>0.51219512195121952</v>
      </c>
      <c r="V46" s="17">
        <f>1-'исходные формулы и расчет'!X51</f>
        <v>0.48780487804878048</v>
      </c>
      <c r="W46" s="17">
        <f>1-'исходные формулы и расчет'!Y51</f>
        <v>0.46341463414634143</v>
      </c>
      <c r="X46" s="17">
        <f>1-'исходные формулы и расчет'!Z51</f>
        <v>0.43902439024390238</v>
      </c>
      <c r="Y46" s="17">
        <f>1-'исходные формулы и расчет'!AA51</f>
        <v>0.41463414634146345</v>
      </c>
      <c r="Z46" s="17">
        <f>1-'исходные формулы и расчет'!AB51</f>
        <v>0.3902439024390244</v>
      </c>
      <c r="AA46" s="17">
        <f>1-'исходные формулы и расчет'!AC51</f>
        <v>0.36585365853658536</v>
      </c>
      <c r="AB46" s="17">
        <f>1-'исходные формулы и расчет'!AD51</f>
        <v>0.34146341463414631</v>
      </c>
      <c r="AC46" s="17">
        <f>1-'исходные формулы и расчет'!AE51</f>
        <v>0.31707317073170727</v>
      </c>
      <c r="AD46" s="17">
        <f>1-'исходные формулы и расчет'!AF51</f>
        <v>0.29268292682926833</v>
      </c>
      <c r="AE46" s="17">
        <f>1-'исходные формулы и расчет'!AG51</f>
        <v>0.26829268292682928</v>
      </c>
      <c r="AF46" s="17">
        <f>1-'исходные формулы и расчет'!AH51</f>
        <v>0.24390243902439024</v>
      </c>
      <c r="AG46" s="17">
        <f>1-'исходные формулы и расчет'!AI51</f>
        <v>0.21951219512195119</v>
      </c>
      <c r="AH46" s="17">
        <f>1-'исходные формулы и расчет'!AJ51</f>
        <v>0.19512195121951215</v>
      </c>
      <c r="AI46" s="17">
        <f>1-'исходные формулы и расчет'!AK51</f>
        <v>0.1707317073170731</v>
      </c>
      <c r="AJ46" s="17">
        <f>1-'исходные формулы и расчет'!AL51</f>
        <v>0.14634146341463428</v>
      </c>
      <c r="AK46" s="17">
        <f>1-'исходные формулы и расчет'!AM51</f>
        <v>0.12195121951219523</v>
      </c>
      <c r="AL46" s="17">
        <f>1-'исходные формулы и расчет'!AN51</f>
        <v>9.7560975609756184E-2</v>
      </c>
      <c r="AM46" s="17">
        <f>1-'исходные формулы и расчет'!AO51</f>
        <v>7.3170731707317138E-2</v>
      </c>
      <c r="AN46" s="17">
        <f>1-'исходные формулы и расчет'!AP51</f>
        <v>4.8780487804878092E-2</v>
      </c>
      <c r="AO46" s="17">
        <f>1-'исходные формулы и расчет'!AQ51</f>
        <v>2.4390243902439046E-2</v>
      </c>
      <c r="AP46" s="30">
        <v>1</v>
      </c>
      <c r="AQ46" s="28"/>
      <c r="AR46" s="28"/>
      <c r="AS46" s="28"/>
      <c r="AT46" s="28"/>
      <c r="AU46" s="28"/>
      <c r="AV46" s="28"/>
      <c r="AW46" s="28"/>
      <c r="AX46" s="28"/>
      <c r="AY46" s="28"/>
    </row>
    <row r="47" spans="1:51" x14ac:dyDescent="0.25">
      <c r="A47" s="14">
        <v>0.42</v>
      </c>
      <c r="B47" s="41">
        <f>1-'исходные формулы и расчет'!D52</f>
        <v>0.97619047619047616</v>
      </c>
      <c r="C47" s="17">
        <f>1-'исходные формулы и расчет'!E52</f>
        <v>0.95238095238095233</v>
      </c>
      <c r="D47" s="17">
        <f>1-'исходные формулы и расчет'!F52</f>
        <v>0.9285714285714286</v>
      </c>
      <c r="E47" s="17">
        <f>1-'исходные формулы и расчет'!G52</f>
        <v>0.90476190476190477</v>
      </c>
      <c r="F47" s="17">
        <f>1-'исходные формулы и расчет'!H52</f>
        <v>0.88095238095238093</v>
      </c>
      <c r="G47" s="17">
        <f>1-'исходные формулы и расчет'!I52</f>
        <v>0.85714285714285721</v>
      </c>
      <c r="H47" s="17">
        <f>1-'исходные формулы и расчет'!J52</f>
        <v>0.83333333333333326</v>
      </c>
      <c r="I47" s="17">
        <f>1-'исходные формулы и расчет'!K52</f>
        <v>0.80952380952380953</v>
      </c>
      <c r="J47" s="17">
        <f>1-'исходные формулы и расчет'!L52</f>
        <v>0.7857142857142857</v>
      </c>
      <c r="K47" s="17">
        <f>1-'исходные формулы и расчет'!M52</f>
        <v>0.76190476190476186</v>
      </c>
      <c r="L47" s="17">
        <f>1-'исходные формулы и расчет'!N52</f>
        <v>0.73809523809523814</v>
      </c>
      <c r="M47" s="17">
        <f>1-'исходные формулы и расчет'!O52</f>
        <v>0.7142857142857143</v>
      </c>
      <c r="N47" s="17">
        <f>1-'исходные формулы и расчет'!P52</f>
        <v>0.69047619047619047</v>
      </c>
      <c r="O47" s="17">
        <f>1-'исходные формулы и расчет'!Q52</f>
        <v>0.66666666666666663</v>
      </c>
      <c r="P47" s="17">
        <f>1-'исходные формулы и расчет'!R52</f>
        <v>0.64285714285714279</v>
      </c>
      <c r="Q47" s="17">
        <f>1-'исходные формулы и расчет'!S52</f>
        <v>0.61904761904761907</v>
      </c>
      <c r="R47" s="17">
        <f>1-'исходные формулы и расчет'!T52</f>
        <v>0.59523809523809512</v>
      </c>
      <c r="S47" s="17">
        <f>1-'исходные формулы и расчет'!U52</f>
        <v>0.5714285714285714</v>
      </c>
      <c r="T47" s="17">
        <f>1-'исходные формулы и расчет'!V52</f>
        <v>0.54761904761904767</v>
      </c>
      <c r="U47" s="17">
        <f>1-'исходные формулы и расчет'!W52</f>
        <v>0.52380952380952372</v>
      </c>
      <c r="V47" s="17">
        <f>1-'исходные формулы и расчет'!X52</f>
        <v>0.5</v>
      </c>
      <c r="W47" s="17">
        <f>1-'исходные формулы и расчет'!Y52</f>
        <v>0.47619047619047616</v>
      </c>
      <c r="X47" s="17">
        <f>1-'исходные формулы и расчет'!Z52</f>
        <v>0.45238095238095233</v>
      </c>
      <c r="Y47" s="17">
        <f>1-'исходные формулы и расчет'!AA52</f>
        <v>0.4285714285714286</v>
      </c>
      <c r="Z47" s="17">
        <f>1-'исходные формулы и расчет'!AB52</f>
        <v>0.40476190476190477</v>
      </c>
      <c r="AA47" s="17">
        <f>1-'исходные формулы и расчет'!AC52</f>
        <v>0.38095238095238093</v>
      </c>
      <c r="AB47" s="17">
        <f>1-'исходные формулы и расчет'!AD52</f>
        <v>0.3571428571428571</v>
      </c>
      <c r="AC47" s="17">
        <f>1-'исходные формулы и расчет'!AE52</f>
        <v>0.33333333333333326</v>
      </c>
      <c r="AD47" s="17">
        <f>1-'исходные формулы и расчет'!AF52</f>
        <v>0.30952380952380965</v>
      </c>
      <c r="AE47" s="17">
        <f>1-'исходные формулы и расчет'!AG52</f>
        <v>0.2857142857142857</v>
      </c>
      <c r="AF47" s="17">
        <f>1-'исходные формулы и расчет'!AH52</f>
        <v>0.26190476190476186</v>
      </c>
      <c r="AG47" s="17">
        <f>1-'исходные формулы и расчет'!AI52</f>
        <v>0.23809523809523814</v>
      </c>
      <c r="AH47" s="17">
        <f>1-'исходные формулы и расчет'!AJ52</f>
        <v>0.21428571428571419</v>
      </c>
      <c r="AI47" s="17">
        <f>1-'исходные формулы и расчет'!AK52</f>
        <v>0.19047619047619035</v>
      </c>
      <c r="AJ47" s="17">
        <f>1-'исходные формулы и расчет'!AL52</f>
        <v>0.16666666666666663</v>
      </c>
      <c r="AK47" s="17">
        <f>1-'исходные формулы и расчет'!AM52</f>
        <v>0.14285714285714279</v>
      </c>
      <c r="AL47" s="17">
        <f>1-'исходные формулы и расчет'!AN52</f>
        <v>0.11904761904761907</v>
      </c>
      <c r="AM47" s="17">
        <f>1-'исходные формулы и расчет'!AO52</f>
        <v>9.5238095238095233E-2</v>
      </c>
      <c r="AN47" s="17">
        <f>1-'исходные формулы и расчет'!AP52</f>
        <v>7.1428571428571397E-2</v>
      </c>
      <c r="AO47" s="17">
        <f>1-'исходные формулы и расчет'!AQ52</f>
        <v>4.7619047619047561E-2</v>
      </c>
      <c r="AP47" s="17">
        <f>1-'исходные формулы и расчет'!AR52</f>
        <v>2.3809523809523836E-2</v>
      </c>
      <c r="AQ47" s="30">
        <v>1</v>
      </c>
      <c r="AR47" s="28"/>
      <c r="AS47" s="28"/>
      <c r="AT47" s="28"/>
      <c r="AU47" s="28"/>
      <c r="AV47" s="28"/>
      <c r="AW47" s="28"/>
      <c r="AX47" s="28"/>
      <c r="AY47" s="28"/>
    </row>
    <row r="48" spans="1:51" x14ac:dyDescent="0.25">
      <c r="A48" s="14">
        <v>0.43</v>
      </c>
      <c r="B48" s="41">
        <f>1-'исходные формулы и расчет'!D53</f>
        <v>0.97674418604651159</v>
      </c>
      <c r="C48" s="17">
        <f>1-'исходные формулы и расчет'!E53</f>
        <v>0.95348837209302328</v>
      </c>
      <c r="D48" s="17">
        <f>1-'исходные формулы и расчет'!F53</f>
        <v>0.93023255813953487</v>
      </c>
      <c r="E48" s="17">
        <f>1-'исходные формулы и расчет'!G53</f>
        <v>0.90697674418604657</v>
      </c>
      <c r="F48" s="17">
        <f>1-'исходные формулы и расчет'!H53</f>
        <v>0.88372093023255816</v>
      </c>
      <c r="G48" s="17">
        <f>1-'исходные формулы и расчет'!I53</f>
        <v>0.86046511627906974</v>
      </c>
      <c r="H48" s="17">
        <f>1-'исходные формулы и расчет'!J53</f>
        <v>0.83720930232558133</v>
      </c>
      <c r="I48" s="17">
        <f>1-'исходные формулы и расчет'!K53</f>
        <v>0.81395348837209303</v>
      </c>
      <c r="J48" s="17">
        <f>1-'исходные формулы и расчет'!L53</f>
        <v>0.79069767441860472</v>
      </c>
      <c r="K48" s="17">
        <f>1-'исходные формулы и расчет'!M53</f>
        <v>0.76744186046511631</v>
      </c>
      <c r="L48" s="17">
        <f>1-'исходные формулы и расчет'!N53</f>
        <v>0.7441860465116279</v>
      </c>
      <c r="M48" s="17">
        <f>1-'исходные формулы и расчет'!O53</f>
        <v>0.72093023255813948</v>
      </c>
      <c r="N48" s="17">
        <f>1-'исходные формулы и расчет'!P53</f>
        <v>0.69767441860465107</v>
      </c>
      <c r="O48" s="17">
        <f>1-'исходные формулы и расчет'!Q53</f>
        <v>0.67441860465116277</v>
      </c>
      <c r="P48" s="17">
        <f>1-'исходные формулы и расчет'!R53</f>
        <v>0.65116279069767447</v>
      </c>
      <c r="Q48" s="17">
        <f>1-'исходные формулы и расчет'!S53</f>
        <v>0.62790697674418605</v>
      </c>
      <c r="R48" s="17">
        <f>1-'исходные формулы и расчет'!T53</f>
        <v>0.60465116279069764</v>
      </c>
      <c r="S48" s="17">
        <f>1-'исходные формулы и расчет'!U53</f>
        <v>0.58139534883720934</v>
      </c>
      <c r="T48" s="17">
        <f>1-'исходные формулы и расчет'!V53</f>
        <v>0.55813953488372092</v>
      </c>
      <c r="U48" s="17">
        <f>1-'исходные формулы и расчет'!W53</f>
        <v>0.53488372093023262</v>
      </c>
      <c r="V48" s="17">
        <f>1-'исходные формулы и расчет'!X53</f>
        <v>0.51162790697674421</v>
      </c>
      <c r="W48" s="17">
        <f>1-'исходные формулы и расчет'!Y53</f>
        <v>0.48837209302325579</v>
      </c>
      <c r="X48" s="17">
        <f>1-'исходные формулы и расчет'!Z53</f>
        <v>0.46511627906976738</v>
      </c>
      <c r="Y48" s="17">
        <f>1-'исходные формулы и расчет'!AA53</f>
        <v>0.44186046511627908</v>
      </c>
      <c r="Z48" s="17">
        <f>1-'исходные формулы и расчет'!AB53</f>
        <v>0.41860465116279066</v>
      </c>
      <c r="AA48" s="17">
        <f>1-'исходные формулы и расчет'!AC53</f>
        <v>0.39534883720930225</v>
      </c>
      <c r="AB48" s="17">
        <f>1-'исходные формулы и расчет'!AD53</f>
        <v>0.37209302325581395</v>
      </c>
      <c r="AC48" s="17">
        <f>1-'исходные формулы и расчет'!AE53</f>
        <v>0.34883720930232553</v>
      </c>
      <c r="AD48" s="17">
        <f>1-'исходные формулы и расчет'!AF53</f>
        <v>0.32558139534883734</v>
      </c>
      <c r="AE48" s="17">
        <f>1-'исходные формулы и расчет'!AG53</f>
        <v>0.30232558139534882</v>
      </c>
      <c r="AF48" s="17">
        <f>1-'исходные формулы и расчет'!AH53</f>
        <v>0.27906976744186052</v>
      </c>
      <c r="AG48" s="17">
        <f>1-'исходные формулы и расчет'!AI53</f>
        <v>0.2558139534883721</v>
      </c>
      <c r="AH48" s="17">
        <f>1-'исходные формулы и расчет'!AJ53</f>
        <v>0.23255813953488369</v>
      </c>
      <c r="AI48" s="17">
        <f>1-'исходные формулы и расчет'!AK53</f>
        <v>0.20930232558139528</v>
      </c>
      <c r="AJ48" s="17">
        <f>1-'исходные формулы и расчет'!AL53</f>
        <v>0.18604651162790697</v>
      </c>
      <c r="AK48" s="17">
        <f>1-'исходные формулы и расчет'!AM53</f>
        <v>0.16279069767441867</v>
      </c>
      <c r="AL48" s="17">
        <f>1-'исходные формулы и расчет'!AN53</f>
        <v>0.13953488372093026</v>
      </c>
      <c r="AM48" s="17">
        <f>1-'исходные формулы и расчет'!AO53</f>
        <v>0.11627906976744184</v>
      </c>
      <c r="AN48" s="17">
        <f>1-'исходные формулы и расчет'!AP53</f>
        <v>9.3023255813953432E-2</v>
      </c>
      <c r="AO48" s="17">
        <f>1-'исходные формулы и расчет'!AQ53</f>
        <v>6.9767441860465129E-2</v>
      </c>
      <c r="AP48" s="17">
        <f>1-'исходные формулы и расчет'!AR53</f>
        <v>4.6511627906976827E-2</v>
      </c>
      <c r="AQ48" s="17">
        <f>1-'исходные формулы и расчет'!AS53</f>
        <v>2.3255813953488413E-2</v>
      </c>
      <c r="AR48" s="30">
        <v>1</v>
      </c>
      <c r="AS48" s="28"/>
      <c r="AT48" s="28"/>
      <c r="AU48" s="28"/>
      <c r="AV48" s="28"/>
      <c r="AW48" s="28"/>
      <c r="AX48" s="28"/>
      <c r="AY48" s="28"/>
    </row>
    <row r="49" spans="1:51" x14ac:dyDescent="0.25">
      <c r="A49" s="14">
        <v>0.44</v>
      </c>
      <c r="B49" s="41">
        <f>1-'исходные формулы и расчет'!D54</f>
        <v>0.97727272727272729</v>
      </c>
      <c r="C49" s="17">
        <f>1-'исходные формулы и расчет'!E54</f>
        <v>0.95454545454545459</v>
      </c>
      <c r="D49" s="17">
        <f>1-'исходные формулы и расчет'!F54</f>
        <v>0.93181818181818188</v>
      </c>
      <c r="E49" s="17">
        <f>1-'исходные формулы и расчет'!G54</f>
        <v>0.90909090909090906</v>
      </c>
      <c r="F49" s="17">
        <f>1-'исходные формулы и расчет'!H54</f>
        <v>0.88636363636363635</v>
      </c>
      <c r="G49" s="17">
        <f>1-'исходные формулы и расчет'!I54</f>
        <v>0.86363636363636365</v>
      </c>
      <c r="H49" s="17">
        <f>1-'исходные формулы и расчет'!J54</f>
        <v>0.84090909090909094</v>
      </c>
      <c r="I49" s="17">
        <f>1-'исходные формулы и расчет'!K54</f>
        <v>0.81818181818181812</v>
      </c>
      <c r="J49" s="17">
        <f>1-'исходные формулы и расчет'!L54</f>
        <v>0.79545454545454541</v>
      </c>
      <c r="K49" s="17">
        <f>1-'исходные формулы и расчет'!M54</f>
        <v>0.77272727272727271</v>
      </c>
      <c r="L49" s="17">
        <f>1-'исходные формулы и расчет'!N54</f>
        <v>0.75</v>
      </c>
      <c r="M49" s="17">
        <f>1-'исходные формулы и расчет'!O54</f>
        <v>0.72727272727272729</v>
      </c>
      <c r="N49" s="17">
        <f>1-'исходные формулы и расчет'!P54</f>
        <v>0.70454545454545459</v>
      </c>
      <c r="O49" s="17">
        <f>1-'исходные формулы и расчет'!Q54</f>
        <v>0.68181818181818188</v>
      </c>
      <c r="P49" s="17">
        <f>1-'исходные формулы и расчет'!R54</f>
        <v>0.65909090909090917</v>
      </c>
      <c r="Q49" s="17">
        <f>1-'исходные формулы и расчет'!S54</f>
        <v>0.63636363636363635</v>
      </c>
      <c r="R49" s="17">
        <f>1-'исходные формулы и расчет'!T54</f>
        <v>0.61363636363636365</v>
      </c>
      <c r="S49" s="17">
        <f>1-'исходные формулы и расчет'!U54</f>
        <v>0.59090909090909094</v>
      </c>
      <c r="T49" s="17">
        <f>1-'исходные формулы и расчет'!V54</f>
        <v>0.56818181818181812</v>
      </c>
      <c r="U49" s="17">
        <f>1-'исходные формулы и расчет'!W54</f>
        <v>0.54545454545454541</v>
      </c>
      <c r="V49" s="17">
        <f>1-'исходные формулы и расчет'!X54</f>
        <v>0.52272727272727271</v>
      </c>
      <c r="W49" s="17">
        <f>1-'исходные формулы и расчет'!Y54</f>
        <v>0.5</v>
      </c>
      <c r="X49" s="17">
        <f>1-'исходные формулы и расчет'!Z54</f>
        <v>0.47727272727272729</v>
      </c>
      <c r="Y49" s="17">
        <f>1-'исходные формулы и расчет'!AA54</f>
        <v>0.45454545454545459</v>
      </c>
      <c r="Z49" s="17">
        <f>1-'исходные формулы и расчет'!AB54</f>
        <v>0.43181818181818177</v>
      </c>
      <c r="AA49" s="17">
        <f>1-'исходные формулы и расчет'!AC54</f>
        <v>0.40909090909090906</v>
      </c>
      <c r="AB49" s="17">
        <f>1-'исходные формулы и расчет'!AD54</f>
        <v>0.38636363636363635</v>
      </c>
      <c r="AC49" s="17">
        <f>1-'исходные формулы и расчет'!AE54</f>
        <v>0.36363636363636365</v>
      </c>
      <c r="AD49" s="17">
        <f>1-'исходные формулы и расчет'!AF54</f>
        <v>0.34090909090909094</v>
      </c>
      <c r="AE49" s="17">
        <f>1-'исходные формулы и расчет'!AG54</f>
        <v>0.31818181818181823</v>
      </c>
      <c r="AF49" s="17">
        <f>1-'исходные формулы и расчет'!AH54</f>
        <v>0.29545454545454541</v>
      </c>
      <c r="AG49" s="17">
        <f>1-'исходные формулы и расчет'!AI54</f>
        <v>0.27272727272727271</v>
      </c>
      <c r="AH49" s="17">
        <f>1-'исходные формулы и расчет'!AJ54</f>
        <v>0.24999999999999989</v>
      </c>
      <c r="AI49" s="17">
        <f>1-'исходные формулы и расчет'!AK54</f>
        <v>0.22727272727272729</v>
      </c>
      <c r="AJ49" s="17">
        <f>1-'исходные формулы и расчет'!AL54</f>
        <v>0.20454545454545459</v>
      </c>
      <c r="AK49" s="17">
        <f>1-'исходные формулы и расчет'!AM54</f>
        <v>0.18181818181818188</v>
      </c>
      <c r="AL49" s="17">
        <f>1-'исходные формулы и расчет'!AN54</f>
        <v>0.15909090909090906</v>
      </c>
      <c r="AM49" s="17">
        <f>1-'исходные формулы и расчет'!AO54</f>
        <v>0.13636363636363635</v>
      </c>
      <c r="AN49" s="17">
        <f>1-'исходные формулы и расчет'!AP54</f>
        <v>0.11363636363636365</v>
      </c>
      <c r="AO49" s="17">
        <f>1-'исходные формулы и расчет'!AQ54</f>
        <v>9.0909090909090828E-2</v>
      </c>
      <c r="AP49" s="17">
        <f>1-'исходные формулы и расчет'!AR54</f>
        <v>6.8181818181818232E-2</v>
      </c>
      <c r="AQ49" s="17">
        <f>1-'исходные формулы и расчет'!AS54</f>
        <v>4.5454545454545525E-2</v>
      </c>
      <c r="AR49" s="17">
        <f>1-'исходные формулы и расчет'!AT54</f>
        <v>2.2727272727272707E-2</v>
      </c>
      <c r="AS49" s="30">
        <v>1</v>
      </c>
      <c r="AT49" s="28"/>
      <c r="AU49" s="28"/>
      <c r="AV49" s="28"/>
      <c r="AW49" s="28"/>
      <c r="AX49" s="28"/>
      <c r="AY49" s="28"/>
    </row>
    <row r="50" spans="1:51" x14ac:dyDescent="0.25">
      <c r="A50" s="14">
        <v>0.45</v>
      </c>
      <c r="B50" s="41">
        <f>1-'исходные формулы и расчет'!D55</f>
        <v>0.97777777777777775</v>
      </c>
      <c r="C50" s="17">
        <f>1-'исходные формулы и расчет'!E55</f>
        <v>0.9555555555555556</v>
      </c>
      <c r="D50" s="17">
        <f>1-'исходные формулы и расчет'!F55</f>
        <v>0.93333333333333335</v>
      </c>
      <c r="E50" s="17">
        <f>1-'исходные формулы и расчет'!G55</f>
        <v>0.91111111111111109</v>
      </c>
      <c r="F50" s="17">
        <f>1-'исходные формулы и расчет'!H55</f>
        <v>0.88888888888888884</v>
      </c>
      <c r="G50" s="17">
        <f>1-'исходные формулы и расчет'!I55</f>
        <v>0.8666666666666667</v>
      </c>
      <c r="H50" s="17">
        <f>1-'исходные формулы и расчет'!J55</f>
        <v>0.84444444444444444</v>
      </c>
      <c r="I50" s="17">
        <f>1-'исходные формулы и расчет'!K55</f>
        <v>0.82222222222222219</v>
      </c>
      <c r="J50" s="17">
        <f>1-'исходные формулы и расчет'!L55</f>
        <v>0.8</v>
      </c>
      <c r="K50" s="17">
        <f>1-'исходные формулы и расчет'!M55</f>
        <v>0.77777777777777779</v>
      </c>
      <c r="L50" s="17">
        <f>1-'исходные формулы и расчет'!N55</f>
        <v>0.75555555555555554</v>
      </c>
      <c r="M50" s="17">
        <f>1-'исходные формулы и расчет'!O55</f>
        <v>0.73333333333333339</v>
      </c>
      <c r="N50" s="17">
        <f>1-'исходные формулы и расчет'!P55</f>
        <v>0.71111111111111103</v>
      </c>
      <c r="O50" s="17">
        <f>1-'исходные формулы и расчет'!Q55</f>
        <v>0.68888888888888888</v>
      </c>
      <c r="P50" s="17">
        <f>1-'исходные формулы и расчет'!R55</f>
        <v>0.66666666666666674</v>
      </c>
      <c r="Q50" s="17">
        <f>1-'исходные формулы и расчет'!S55</f>
        <v>0.64444444444444438</v>
      </c>
      <c r="R50" s="17">
        <f>1-'исходные формулы и расчет'!T55</f>
        <v>0.62222222222222223</v>
      </c>
      <c r="S50" s="17">
        <f>1-'исходные формулы и расчет'!U55</f>
        <v>0.6</v>
      </c>
      <c r="T50" s="17">
        <f>1-'исходные формулы и расчет'!V55</f>
        <v>0.57777777777777772</v>
      </c>
      <c r="U50" s="17">
        <f>1-'исходные формулы и расчет'!W55</f>
        <v>0.55555555555555558</v>
      </c>
      <c r="V50" s="17">
        <f>1-'исходные формулы и расчет'!X55</f>
        <v>0.53333333333333344</v>
      </c>
      <c r="W50" s="17">
        <f>1-'исходные формулы и расчет'!Y55</f>
        <v>0.51111111111111107</v>
      </c>
      <c r="X50" s="17">
        <f>1-'исходные формулы и расчет'!Z55</f>
        <v>0.48888888888888882</v>
      </c>
      <c r="Y50" s="17">
        <f>1-'исходные формулы и расчет'!AA55</f>
        <v>0.46666666666666667</v>
      </c>
      <c r="Z50" s="17">
        <f>1-'исходные формулы и расчет'!AB55</f>
        <v>0.44444444444444442</v>
      </c>
      <c r="AA50" s="17">
        <f>1-'исходные формулы и расчет'!AC55</f>
        <v>0.42222222222222217</v>
      </c>
      <c r="AB50" s="17">
        <f>1-'исходные формулы и расчет'!AD55</f>
        <v>0.4</v>
      </c>
      <c r="AC50" s="17">
        <f>1-'исходные формулы и расчет'!AE55</f>
        <v>0.37777777777777777</v>
      </c>
      <c r="AD50" s="17">
        <f>1-'исходные формулы и расчет'!AF55</f>
        <v>0.35555555555555562</v>
      </c>
      <c r="AE50" s="17">
        <f>1-'исходные формулы и расчет'!AG55</f>
        <v>0.33333333333333337</v>
      </c>
      <c r="AF50" s="17">
        <f>1-'исходные формулы и расчет'!AH55</f>
        <v>0.31111111111111112</v>
      </c>
      <c r="AG50" s="17">
        <f>1-'исходные формулы и расчет'!AI55</f>
        <v>0.28888888888888886</v>
      </c>
      <c r="AH50" s="17">
        <f>1-'исходные формулы и расчет'!AJ55</f>
        <v>0.26666666666666661</v>
      </c>
      <c r="AI50" s="17">
        <f>1-'исходные формулы и расчет'!AK55</f>
        <v>0.24444444444444446</v>
      </c>
      <c r="AJ50" s="17">
        <f>1-'исходные формулы и расчет'!AL55</f>
        <v>0.22222222222222221</v>
      </c>
      <c r="AK50" s="17">
        <f>1-'исходные формулы и расчет'!AM55</f>
        <v>0.19999999999999996</v>
      </c>
      <c r="AL50" s="17">
        <f>1-'исходные формулы и расчет'!AN55</f>
        <v>0.1777777777777777</v>
      </c>
      <c r="AM50" s="17">
        <f>1-'исходные формулы и расчет'!AO55</f>
        <v>0.15555555555555545</v>
      </c>
      <c r="AN50" s="17">
        <f>1-'исходные формулы и расчет'!AP55</f>
        <v>0.13333333333333341</v>
      </c>
      <c r="AO50" s="17">
        <f>1-'исходные формулы и расчет'!AQ55</f>
        <v>0.11111111111111116</v>
      </c>
      <c r="AP50" s="17">
        <f>1-'исходные формулы и расчет'!AR55</f>
        <v>8.8888888888889017E-2</v>
      </c>
      <c r="AQ50" s="17">
        <f>1-'исходные формулы и расчет'!AS55</f>
        <v>6.6666666666666763E-2</v>
      </c>
      <c r="AR50" s="17">
        <f>1-'исходные формулы и расчет'!AT55</f>
        <v>4.4444444444444509E-2</v>
      </c>
      <c r="AS50" s="17">
        <f>1-'исходные формулы и расчет'!AU55</f>
        <v>2.2222222222222254E-2</v>
      </c>
      <c r="AT50" s="30">
        <v>1</v>
      </c>
      <c r="AU50" s="28"/>
      <c r="AV50" s="28"/>
      <c r="AW50" s="28"/>
      <c r="AX50" s="28"/>
      <c r="AY50" s="28"/>
    </row>
    <row r="51" spans="1:51" x14ac:dyDescent="0.25">
      <c r="A51" s="14">
        <v>0.46</v>
      </c>
      <c r="B51" s="41">
        <f>1-'исходные формулы и расчет'!D56</f>
        <v>0.97826086956521741</v>
      </c>
      <c r="C51" s="17">
        <f>1-'исходные формулы и расчет'!E56</f>
        <v>0.95652173913043481</v>
      </c>
      <c r="D51" s="17">
        <f>1-'исходные формулы и расчет'!F56</f>
        <v>0.93478260869565222</v>
      </c>
      <c r="E51" s="17">
        <f>1-'исходные формулы и расчет'!G56</f>
        <v>0.91304347826086962</v>
      </c>
      <c r="F51" s="17">
        <f>1-'исходные формулы и расчет'!H56</f>
        <v>0.89130434782608692</v>
      </c>
      <c r="G51" s="17">
        <f>1-'исходные формулы и расчет'!I56</f>
        <v>0.86956521739130432</v>
      </c>
      <c r="H51" s="17">
        <f>1-'исходные формулы и расчет'!J56</f>
        <v>0.84782608695652173</v>
      </c>
      <c r="I51" s="17">
        <f>1-'исходные формулы и расчет'!K56</f>
        <v>0.82608695652173914</v>
      </c>
      <c r="J51" s="17">
        <f>1-'исходные формулы и расчет'!L56</f>
        <v>0.80434782608695654</v>
      </c>
      <c r="K51" s="17">
        <f>1-'исходные формулы и расчет'!M56</f>
        <v>0.78260869565217395</v>
      </c>
      <c r="L51" s="17">
        <f>1-'исходные формулы и расчет'!N56</f>
        <v>0.76086956521739135</v>
      </c>
      <c r="M51" s="17">
        <f>1-'исходные формулы и расчет'!O56</f>
        <v>0.73913043478260865</v>
      </c>
      <c r="N51" s="17">
        <f>1-'исходные формулы и расчет'!P56</f>
        <v>0.71739130434782605</v>
      </c>
      <c r="O51" s="17">
        <f>1-'исходные формулы и расчет'!Q56</f>
        <v>0.69565217391304346</v>
      </c>
      <c r="P51" s="17">
        <f>1-'исходные формулы и расчет'!R56</f>
        <v>0.67391304347826086</v>
      </c>
      <c r="Q51" s="17">
        <f>1-'исходные формулы и расчет'!S56</f>
        <v>0.65217391304347827</v>
      </c>
      <c r="R51" s="17">
        <f>1-'исходные формулы и расчет'!T56</f>
        <v>0.63043478260869557</v>
      </c>
      <c r="S51" s="17">
        <f>1-'исходные формулы и расчет'!U56</f>
        <v>0.60869565217391308</v>
      </c>
      <c r="T51" s="17">
        <f>1-'исходные формулы и расчет'!V56</f>
        <v>0.58695652173913049</v>
      </c>
      <c r="U51" s="17">
        <f>1-'исходные формулы и расчет'!W56</f>
        <v>0.56521739130434789</v>
      </c>
      <c r="V51" s="17">
        <f>1-'исходные формулы и расчет'!X56</f>
        <v>0.54347826086956519</v>
      </c>
      <c r="W51" s="17">
        <f>1-'исходные формулы и расчет'!Y56</f>
        <v>0.52173913043478271</v>
      </c>
      <c r="X51" s="17">
        <f>1-'исходные формулы и расчет'!Z56</f>
        <v>0.5</v>
      </c>
      <c r="Y51" s="17">
        <f>1-'исходные формулы и расчет'!AA56</f>
        <v>0.47826086956521741</v>
      </c>
      <c r="Z51" s="17">
        <f>1-'исходные формулы и расчет'!AB56</f>
        <v>0.45652173913043481</v>
      </c>
      <c r="AA51" s="17">
        <f>1-'исходные формулы и расчет'!AC56</f>
        <v>0.43478260869565211</v>
      </c>
      <c r="AB51" s="17">
        <f>1-'исходные формулы и расчет'!AD56</f>
        <v>0.41304347826086951</v>
      </c>
      <c r="AC51" s="17">
        <f>1-'исходные формулы и расчет'!AE56</f>
        <v>0.39130434782608692</v>
      </c>
      <c r="AD51" s="17">
        <f>1-'исходные формулы и расчет'!AF56</f>
        <v>0.36956521739130443</v>
      </c>
      <c r="AE51" s="17">
        <f>1-'исходные формулы и расчет'!AG56</f>
        <v>0.34782608695652173</v>
      </c>
      <c r="AF51" s="17">
        <f>1-'исходные формулы и расчет'!AH56</f>
        <v>0.32608695652173914</v>
      </c>
      <c r="AG51" s="17">
        <f>1-'исходные формулы и расчет'!AI56</f>
        <v>0.30434782608695654</v>
      </c>
      <c r="AH51" s="17">
        <f>1-'исходные формулы и расчет'!AJ56</f>
        <v>0.28260869565217384</v>
      </c>
      <c r="AI51" s="17">
        <f>1-'исходные формулы и расчет'!AK56</f>
        <v>0.26086956521739124</v>
      </c>
      <c r="AJ51" s="17">
        <f>1-'исходные формулы и расчет'!AL56</f>
        <v>0.23913043478260876</v>
      </c>
      <c r="AK51" s="17">
        <f>1-'исходные формулы и расчет'!AM56</f>
        <v>0.21739130434782616</v>
      </c>
      <c r="AL51" s="17">
        <f>1-'исходные формулы и расчет'!AN56</f>
        <v>0.19565217391304346</v>
      </c>
      <c r="AM51" s="17">
        <f>1-'исходные формулы и расчет'!AO56</f>
        <v>0.17391304347826098</v>
      </c>
      <c r="AN51" s="17">
        <f>1-'исходные формулы и расчет'!AP56</f>
        <v>0.15217391304347816</v>
      </c>
      <c r="AO51" s="17">
        <f>1-'исходные формулы и расчет'!AQ56</f>
        <v>0.13043478260869568</v>
      </c>
      <c r="AP51" s="17">
        <f>1-'исходные формулы и расчет'!AR56</f>
        <v>0.10869565217391308</v>
      </c>
      <c r="AQ51" s="17">
        <f>1-'исходные формулы и расчет'!AS56</f>
        <v>8.6956521739130488E-2</v>
      </c>
      <c r="AR51" s="17">
        <f>1-'исходные формулы и расчет'!AT56</f>
        <v>6.5217391304347783E-2</v>
      </c>
      <c r="AS51" s="17">
        <f>1-'исходные формулы и расчет'!AU56</f>
        <v>4.3478260869565299E-2</v>
      </c>
      <c r="AT51" s="17">
        <f>1-'исходные формулы и расчет'!AV56</f>
        <v>2.1739130434782483E-2</v>
      </c>
      <c r="AU51" s="30">
        <v>1</v>
      </c>
      <c r="AV51" s="28"/>
      <c r="AW51" s="28"/>
      <c r="AX51" s="28"/>
      <c r="AY51" s="28"/>
    </row>
    <row r="52" spans="1:51" x14ac:dyDescent="0.25">
      <c r="A52" s="14">
        <v>0.47</v>
      </c>
      <c r="B52" s="41">
        <f>1-'исходные формулы и расчет'!D57</f>
        <v>0.97872340425531912</v>
      </c>
      <c r="C52" s="17">
        <f>1-'исходные формулы и расчет'!E57</f>
        <v>0.95744680851063835</v>
      </c>
      <c r="D52" s="17">
        <f>1-'исходные формулы и расчет'!F57</f>
        <v>0.93617021276595747</v>
      </c>
      <c r="E52" s="17">
        <f>1-'исходные формулы и расчет'!G57</f>
        <v>0.91489361702127658</v>
      </c>
      <c r="F52" s="17">
        <f>1-'исходные формулы и расчет'!H57</f>
        <v>0.8936170212765957</v>
      </c>
      <c r="G52" s="17">
        <f>1-'исходные формулы и расчет'!I57</f>
        <v>0.87234042553191493</v>
      </c>
      <c r="H52" s="17">
        <f>1-'исходные формулы и расчет'!J57</f>
        <v>0.85106382978723405</v>
      </c>
      <c r="I52" s="17">
        <f>1-'исходные формулы и расчет'!K57</f>
        <v>0.82978723404255317</v>
      </c>
      <c r="J52" s="17">
        <f>1-'исходные формулы и расчет'!L57</f>
        <v>0.8085106382978724</v>
      </c>
      <c r="K52" s="17">
        <f>1-'исходные формулы и расчет'!M57</f>
        <v>0.78723404255319152</v>
      </c>
      <c r="L52" s="17">
        <f>1-'исходные формулы и расчет'!N57</f>
        <v>0.76595744680851063</v>
      </c>
      <c r="M52" s="17">
        <f>1-'исходные формулы и расчет'!O57</f>
        <v>0.74468085106382986</v>
      </c>
      <c r="N52" s="17">
        <f>1-'исходные формулы и расчет'!P57</f>
        <v>0.72340425531914887</v>
      </c>
      <c r="O52" s="17">
        <f>1-'исходные формулы и расчет'!Q57</f>
        <v>0.7021276595744681</v>
      </c>
      <c r="P52" s="17">
        <f>1-'исходные формулы и расчет'!R57</f>
        <v>0.68085106382978733</v>
      </c>
      <c r="Q52" s="17">
        <f>1-'исходные формулы и расчет'!S57</f>
        <v>0.65957446808510634</v>
      </c>
      <c r="R52" s="17">
        <f>1-'исходные формулы и расчет'!T57</f>
        <v>0.63829787234042556</v>
      </c>
      <c r="S52" s="17">
        <f>1-'исходные формулы и расчет'!U57</f>
        <v>0.61702127659574468</v>
      </c>
      <c r="T52" s="17">
        <f>1-'исходные формулы и расчет'!V57</f>
        <v>0.5957446808510638</v>
      </c>
      <c r="U52" s="17">
        <f>1-'исходные формулы и расчет'!W57</f>
        <v>0.57446808510638303</v>
      </c>
      <c r="V52" s="17">
        <f>1-'исходные формулы и расчет'!X57</f>
        <v>0.55319148936170204</v>
      </c>
      <c r="W52" s="17">
        <f>1-'исходные формулы и расчет'!Y57</f>
        <v>0.53191489361702127</v>
      </c>
      <c r="X52" s="17">
        <f>1-'исходные формулы и расчет'!Z57</f>
        <v>0.51063829787234039</v>
      </c>
      <c r="Y52" s="17">
        <f>1-'исходные формулы и расчет'!AA57</f>
        <v>0.48936170212765961</v>
      </c>
      <c r="Z52" s="17">
        <f>1-'исходные формулы и расчет'!AB57</f>
        <v>0.46808510638297873</v>
      </c>
      <c r="AA52" s="17">
        <f>1-'исходные формулы и расчет'!AC57</f>
        <v>0.44680851063829785</v>
      </c>
      <c r="AB52" s="17">
        <f>1-'исходные формулы и расчет'!AD57</f>
        <v>0.42553191489361697</v>
      </c>
      <c r="AC52" s="17">
        <f>1-'исходные формулы и расчет'!AE57</f>
        <v>0.4042553191489362</v>
      </c>
      <c r="AD52" s="17">
        <f>1-'исходные формулы и расчет'!AF57</f>
        <v>0.38297872340425532</v>
      </c>
      <c r="AE52" s="17">
        <f>1-'исходные формулы и расчет'!AG57</f>
        <v>0.36170212765957455</v>
      </c>
      <c r="AF52" s="17">
        <f>1-'исходные формулы и расчет'!AH57</f>
        <v>0.34042553191489366</v>
      </c>
      <c r="AG52" s="17">
        <f>1-'исходные формулы и расчет'!AI57</f>
        <v>0.31914893617021278</v>
      </c>
      <c r="AH52" s="17">
        <f>1-'исходные формулы и расчет'!AJ57</f>
        <v>0.2978723404255319</v>
      </c>
      <c r="AI52" s="17">
        <f>1-'исходные формулы и расчет'!AK57</f>
        <v>0.27659574468085102</v>
      </c>
      <c r="AJ52" s="17">
        <f>1-'исходные формулы и расчет'!AL57</f>
        <v>0.25531914893617025</v>
      </c>
      <c r="AK52" s="17">
        <f>1-'исходные формулы и расчет'!AM57</f>
        <v>0.23404255319148937</v>
      </c>
      <c r="AL52" s="17">
        <f>1-'исходные формулы и расчет'!AN57</f>
        <v>0.21276595744680848</v>
      </c>
      <c r="AM52" s="17">
        <f>1-'исходные формулы и расчет'!AO57</f>
        <v>0.19148936170212771</v>
      </c>
      <c r="AN52" s="17">
        <f>1-'исходные формулы и расчет'!AP57</f>
        <v>0.17021276595744672</v>
      </c>
      <c r="AO52" s="17">
        <f>1-'исходные формулы и расчет'!AQ57</f>
        <v>0.14893617021276595</v>
      </c>
      <c r="AP52" s="17">
        <f>1-'исходные формулы и расчет'!AR57</f>
        <v>0.12765957446808518</v>
      </c>
      <c r="AQ52" s="17">
        <f>1-'исходные формулы и расчет'!AS57</f>
        <v>0.10638297872340419</v>
      </c>
      <c r="AR52" s="17">
        <f>1-'исходные формулы и расчет'!AT57</f>
        <v>8.5106382978723416E-2</v>
      </c>
      <c r="AS52" s="17">
        <f>1-'исходные формулы и расчет'!AU57</f>
        <v>6.3829787234042534E-2</v>
      </c>
      <c r="AT52" s="17">
        <f>1-'исходные формулы и расчет'!AV57</f>
        <v>4.2553191489361764E-2</v>
      </c>
      <c r="AU52" s="17">
        <f>1-'исходные формулы и расчет'!AW57</f>
        <v>2.1276595744680771E-2</v>
      </c>
      <c r="AV52" s="30">
        <v>1</v>
      </c>
      <c r="AW52" s="28"/>
      <c r="AX52" s="28"/>
      <c r="AY52" s="28"/>
    </row>
    <row r="53" spans="1:51" x14ac:dyDescent="0.25">
      <c r="A53" s="14">
        <v>0.48</v>
      </c>
      <c r="B53" s="41">
        <f>1-'исходные формулы и расчет'!D58</f>
        <v>0.97916666666666663</v>
      </c>
      <c r="C53" s="17">
        <f>1-'исходные формулы и расчет'!E58</f>
        <v>0.95833333333333337</v>
      </c>
      <c r="D53" s="17">
        <f>1-'исходные формулы и расчет'!F58</f>
        <v>0.9375</v>
      </c>
      <c r="E53" s="17">
        <f>1-'исходные формулы и расчет'!G58</f>
        <v>0.91666666666666663</v>
      </c>
      <c r="F53" s="17">
        <f>1-'исходные формулы и расчет'!H58</f>
        <v>0.89583333333333337</v>
      </c>
      <c r="G53" s="17">
        <f>1-'исходные формулы и расчет'!I58</f>
        <v>0.875</v>
      </c>
      <c r="H53" s="17">
        <f>1-'исходные формулы и расчет'!J58</f>
        <v>0.85416666666666663</v>
      </c>
      <c r="I53" s="17">
        <f>1-'исходные формулы и расчет'!K58</f>
        <v>0.83333333333333326</v>
      </c>
      <c r="J53" s="17">
        <f>1-'исходные формулы и расчет'!L58</f>
        <v>0.8125</v>
      </c>
      <c r="K53" s="17">
        <f>1-'исходные формулы и расчет'!M58</f>
        <v>0.79166666666666663</v>
      </c>
      <c r="L53" s="17">
        <f>1-'исходные формулы и расчет'!N58</f>
        <v>0.77083333333333337</v>
      </c>
      <c r="M53" s="17">
        <f>1-'исходные формулы и расчет'!O58</f>
        <v>0.75</v>
      </c>
      <c r="N53" s="17">
        <f>1-'исходные формулы и расчет'!P58</f>
        <v>0.72916666666666663</v>
      </c>
      <c r="O53" s="17">
        <f>1-'исходные формулы и расчет'!Q58</f>
        <v>0.70833333333333326</v>
      </c>
      <c r="P53" s="17">
        <f>1-'исходные формулы и расчет'!R58</f>
        <v>0.6875</v>
      </c>
      <c r="Q53" s="17">
        <f>1-'исходные формулы и расчет'!S58</f>
        <v>0.66666666666666663</v>
      </c>
      <c r="R53" s="17">
        <f>1-'исходные формулы и расчет'!T58</f>
        <v>0.64583333333333326</v>
      </c>
      <c r="S53" s="17">
        <f>1-'исходные формулы и расчет'!U58</f>
        <v>0.625</v>
      </c>
      <c r="T53" s="17">
        <f>1-'исходные формулы и расчет'!V58</f>
        <v>0.60416666666666663</v>
      </c>
      <c r="U53" s="17">
        <f>1-'исходные формулы и расчет'!W58</f>
        <v>0.58333333333333326</v>
      </c>
      <c r="V53" s="17">
        <f>1-'исходные формулы и расчет'!X58</f>
        <v>0.5625</v>
      </c>
      <c r="W53" s="17">
        <f>1-'исходные формулы и расчет'!Y58</f>
        <v>0.54166666666666674</v>
      </c>
      <c r="X53" s="17">
        <f>1-'исходные формулы и расчет'!Z58</f>
        <v>0.52083333333333326</v>
      </c>
      <c r="Y53" s="17">
        <f>1-'исходные формулы и расчет'!AA58</f>
        <v>0.5</v>
      </c>
      <c r="Z53" s="17">
        <f>1-'исходные формулы и расчет'!AB58</f>
        <v>0.47916666666666674</v>
      </c>
      <c r="AA53" s="17">
        <f>1-'исходные формулы и расчет'!AC58</f>
        <v>0.45833333333333326</v>
      </c>
      <c r="AB53" s="17">
        <f>1-'исходные формулы и расчет'!AD58</f>
        <v>0.43749999999999989</v>
      </c>
      <c r="AC53" s="17">
        <f>1-'исходные формулы и расчет'!AE58</f>
        <v>0.41666666666666663</v>
      </c>
      <c r="AD53" s="17">
        <f>1-'исходные формулы и расчет'!AF58</f>
        <v>0.39583333333333337</v>
      </c>
      <c r="AE53" s="17">
        <f>1-'исходные формулы и расчет'!AG58</f>
        <v>0.375</v>
      </c>
      <c r="AF53" s="17">
        <f>1-'исходные формулы и расчет'!AH58</f>
        <v>0.35416666666666663</v>
      </c>
      <c r="AG53" s="17">
        <f>1-'исходные формулы и расчет'!AI58</f>
        <v>0.33333333333333326</v>
      </c>
      <c r="AH53" s="17">
        <f>1-'исходные формулы и расчет'!AJ58</f>
        <v>0.3125</v>
      </c>
      <c r="AI53" s="17">
        <f>1-'исходные формулы и расчет'!AK58</f>
        <v>0.29166666666666663</v>
      </c>
      <c r="AJ53" s="17">
        <f>1-'исходные формулы и расчет'!AL58</f>
        <v>0.27083333333333337</v>
      </c>
      <c r="AK53" s="17">
        <f>1-'исходные формулы и расчет'!AM58</f>
        <v>0.25</v>
      </c>
      <c r="AL53" s="17">
        <f>1-'исходные формулы и расчет'!AN58</f>
        <v>0.22916666666666663</v>
      </c>
      <c r="AM53" s="17">
        <f>1-'исходные формулы и расчет'!AO58</f>
        <v>0.20833333333333326</v>
      </c>
      <c r="AN53" s="17">
        <f>1-'исходные формулы и расчет'!AP58</f>
        <v>0.1875</v>
      </c>
      <c r="AO53" s="17">
        <f>1-'исходные формулы и расчет'!AQ58</f>
        <v>0.16666666666666663</v>
      </c>
      <c r="AP53" s="17">
        <f>1-'исходные формулы и расчет'!AR58</f>
        <v>0.14583333333333337</v>
      </c>
      <c r="AQ53" s="17">
        <f>1-'исходные формулы и расчет'!AS58</f>
        <v>0.12500000000000011</v>
      </c>
      <c r="AR53" s="17">
        <f>1-'исходные формулы и расчет'!AT58</f>
        <v>0.10416666666666663</v>
      </c>
      <c r="AS53" s="17">
        <f>1-'исходные формулы и расчет'!AU58</f>
        <v>8.333333333333337E-2</v>
      </c>
      <c r="AT53" s="17">
        <f>1-'исходные формулы и расчет'!AV58</f>
        <v>6.25E-2</v>
      </c>
      <c r="AU53" s="17">
        <f>1-'исходные формулы и расчет'!AW58</f>
        <v>4.1666666666666519E-2</v>
      </c>
      <c r="AV53" s="17">
        <f>1-'исходные формулы и расчет'!AX58</f>
        <v>2.0833333333333481E-2</v>
      </c>
      <c r="AW53" s="30">
        <v>1</v>
      </c>
      <c r="AX53" s="28"/>
      <c r="AY53" s="28"/>
    </row>
    <row r="54" spans="1:51" x14ac:dyDescent="0.25">
      <c r="A54" s="14">
        <v>0.49</v>
      </c>
      <c r="B54" s="41">
        <f>1-'исходные формулы и расчет'!D59</f>
        <v>0.97959183673469385</v>
      </c>
      <c r="C54" s="17">
        <f>1-'исходные формулы и расчет'!E59</f>
        <v>0.95918367346938771</v>
      </c>
      <c r="D54" s="17">
        <f>1-'исходные формулы и расчет'!F59</f>
        <v>0.93877551020408168</v>
      </c>
      <c r="E54" s="17">
        <f>1-'исходные формулы и расчет'!G59</f>
        <v>0.91836734693877553</v>
      </c>
      <c r="F54" s="17">
        <f>1-'исходные формулы и расчет'!H59</f>
        <v>0.89795918367346939</v>
      </c>
      <c r="G54" s="17">
        <f>1-'исходные формулы и расчет'!I59</f>
        <v>0.87755102040816324</v>
      </c>
      <c r="H54" s="17">
        <f>1-'исходные формулы и расчет'!J59</f>
        <v>0.8571428571428571</v>
      </c>
      <c r="I54" s="17">
        <f>1-'исходные формулы и расчет'!K59</f>
        <v>0.83673469387755106</v>
      </c>
      <c r="J54" s="17">
        <f>1-'исходные формулы и расчет'!L59</f>
        <v>0.81632653061224492</v>
      </c>
      <c r="K54" s="17">
        <f>1-'исходные формулы и расчет'!M59</f>
        <v>0.79591836734693877</v>
      </c>
      <c r="L54" s="17">
        <f>1-'исходные формулы и расчет'!N59</f>
        <v>0.77551020408163263</v>
      </c>
      <c r="M54" s="17">
        <f>1-'исходные формулы и расчет'!O59</f>
        <v>0.75510204081632648</v>
      </c>
      <c r="N54" s="17">
        <f>1-'исходные формулы и расчет'!P59</f>
        <v>0.73469387755102034</v>
      </c>
      <c r="O54" s="17">
        <f>1-'исходные формулы и расчет'!Q59</f>
        <v>0.71428571428571419</v>
      </c>
      <c r="P54" s="17">
        <f>1-'исходные формулы и расчет'!R59</f>
        <v>0.69387755102040816</v>
      </c>
      <c r="Q54" s="17">
        <f>1-'исходные формулы и расчет'!S59</f>
        <v>0.67346938775510201</v>
      </c>
      <c r="R54" s="17">
        <f>1-'исходные формулы и расчет'!T59</f>
        <v>0.65306122448979587</v>
      </c>
      <c r="S54" s="17">
        <f>1-'исходные формулы и расчет'!U59</f>
        <v>0.63265306122448983</v>
      </c>
      <c r="T54" s="17">
        <f>1-'исходные формулы и расчет'!V59</f>
        <v>0.61224489795918369</v>
      </c>
      <c r="U54" s="17">
        <f>1-'исходные формулы и расчет'!W59</f>
        <v>0.59183673469387754</v>
      </c>
      <c r="V54" s="17">
        <f>1-'исходные формулы и расчет'!X59</f>
        <v>0.5714285714285714</v>
      </c>
      <c r="W54" s="17">
        <f>1-'исходные формулы и расчет'!Y59</f>
        <v>0.55102040816326525</v>
      </c>
      <c r="X54" s="17">
        <f>1-'исходные формулы и расчет'!Z59</f>
        <v>0.53061224489795922</v>
      </c>
      <c r="Y54" s="17">
        <f>1-'исходные формулы и расчет'!AA59</f>
        <v>0.51020408163265307</v>
      </c>
      <c r="Z54" s="17">
        <f>1-'исходные формулы и расчет'!AB59</f>
        <v>0.48979591836734693</v>
      </c>
      <c r="AA54" s="17">
        <f>1-'исходные формулы и расчет'!AC59</f>
        <v>0.46938775510204078</v>
      </c>
      <c r="AB54" s="17">
        <f>1-'исходные формулы и расчет'!AD59</f>
        <v>0.44897959183673464</v>
      </c>
      <c r="AC54" s="17">
        <f>1-'исходные формулы и расчет'!AE59</f>
        <v>0.42857142857142849</v>
      </c>
      <c r="AD54" s="17">
        <f>1-'исходные формулы и расчет'!AF59</f>
        <v>0.40816326530612246</v>
      </c>
      <c r="AE54" s="17">
        <f>1-'исходные формулы и расчет'!AG59</f>
        <v>0.38775510204081631</v>
      </c>
      <c r="AF54" s="17">
        <f>1-'исходные формулы и расчет'!AH59</f>
        <v>0.36734693877551028</v>
      </c>
      <c r="AG54" s="17">
        <f>1-'исходные формулы и расчет'!AI59</f>
        <v>0.34693877551020402</v>
      </c>
      <c r="AH54" s="17">
        <f>1-'исходные формулы и расчет'!AJ59</f>
        <v>0.32653061224489799</v>
      </c>
      <c r="AI54" s="17">
        <f>1-'исходные формулы и расчет'!AK59</f>
        <v>0.30612244897959173</v>
      </c>
      <c r="AJ54" s="17">
        <f>1-'исходные формулы и расчет'!AL59</f>
        <v>0.2857142857142857</v>
      </c>
      <c r="AK54" s="17">
        <f>1-'исходные формулы и расчет'!AM59</f>
        <v>0.26530612244897966</v>
      </c>
      <c r="AL54" s="17">
        <f>1-'исходные формулы и расчет'!AN59</f>
        <v>0.24489795918367341</v>
      </c>
      <c r="AM54" s="17">
        <f>1-'исходные формулы и расчет'!AO59</f>
        <v>0.22448979591836737</v>
      </c>
      <c r="AN54" s="17">
        <f>1-'исходные формулы и расчет'!AP59</f>
        <v>0.20408163265306123</v>
      </c>
      <c r="AO54" s="17">
        <f>1-'исходные формулы и расчет'!AQ59</f>
        <v>0.18367346938775508</v>
      </c>
      <c r="AP54" s="17">
        <f>1-'исходные формулы и расчет'!AR59</f>
        <v>0.16326530612244905</v>
      </c>
      <c r="AQ54" s="17">
        <f>1-'исходные формулы и расчет'!AS59</f>
        <v>0.14285714285714279</v>
      </c>
      <c r="AR54" s="17">
        <f>1-'исходные формулы и расчет'!AT59</f>
        <v>0.12244897959183676</v>
      </c>
      <c r="AS54" s="17">
        <f>1-'исходные формулы и расчет'!AU59</f>
        <v>0.10204081632653061</v>
      </c>
      <c r="AT54" s="17">
        <f>1-'исходные формулы и расчет'!AV59</f>
        <v>8.1632653061224358E-2</v>
      </c>
      <c r="AU54" s="17">
        <f>1-'исходные формулы и расчет'!AW59</f>
        <v>6.1224489795918435E-2</v>
      </c>
      <c r="AV54" s="17">
        <f>1-'исходные формулы и расчет'!AX59</f>
        <v>4.0816326530612401E-2</v>
      </c>
      <c r="AW54" s="17">
        <f>1-'исходные формулы и расчет'!AY59</f>
        <v>2.0408163265306145E-2</v>
      </c>
      <c r="AX54" s="30">
        <v>1</v>
      </c>
      <c r="AY54" s="28"/>
    </row>
    <row r="55" spans="1:51" ht="15.75" thickBot="1" x14ac:dyDescent="0.3">
      <c r="A55" s="15">
        <v>0.5</v>
      </c>
      <c r="B55" s="41">
        <f>1-'исходные формулы и расчет'!D60</f>
        <v>0.98</v>
      </c>
      <c r="C55" s="17">
        <f>1-'исходные формулы и расчет'!E60</f>
        <v>0.96</v>
      </c>
      <c r="D55" s="17">
        <f>1-'исходные формулы и расчет'!F60</f>
        <v>0.94</v>
      </c>
      <c r="E55" s="17">
        <f>1-'исходные формулы и расчет'!G60</f>
        <v>0.92</v>
      </c>
      <c r="F55" s="17">
        <f>1-'исходные формулы и расчет'!H60</f>
        <v>0.9</v>
      </c>
      <c r="G55" s="17">
        <f>1-'исходные формулы и расчет'!I60</f>
        <v>0.88</v>
      </c>
      <c r="H55" s="17">
        <f>1-'исходные формулы и расчет'!J60</f>
        <v>0.86</v>
      </c>
      <c r="I55" s="17">
        <f>1-'исходные формулы и расчет'!K60</f>
        <v>0.84</v>
      </c>
      <c r="J55" s="17">
        <f>1-'исходные формулы и расчет'!L60</f>
        <v>0.82000000000000006</v>
      </c>
      <c r="K55" s="17">
        <f>1-'исходные формулы и расчет'!M60</f>
        <v>0.8</v>
      </c>
      <c r="L55" s="17">
        <f>1-'исходные формулы и расчет'!N60</f>
        <v>0.78</v>
      </c>
      <c r="M55" s="17">
        <f>1-'исходные формулы и расчет'!O60</f>
        <v>0.76</v>
      </c>
      <c r="N55" s="17">
        <f>1-'исходные формулы и расчет'!P60</f>
        <v>0.74</v>
      </c>
      <c r="O55" s="17">
        <f>1-'исходные формулы и расчет'!Q60</f>
        <v>0.72</v>
      </c>
      <c r="P55" s="17">
        <f>1-'исходные формулы и расчет'!R60</f>
        <v>0.7</v>
      </c>
      <c r="Q55" s="17">
        <f>1-'исходные формулы и расчет'!S60</f>
        <v>0.67999999999999994</v>
      </c>
      <c r="R55" s="17">
        <f>1-'исходные формулы и расчет'!T60</f>
        <v>0.65999999999999992</v>
      </c>
      <c r="S55" s="17">
        <f>1-'исходные формулы и расчет'!U60</f>
        <v>0.64</v>
      </c>
      <c r="T55" s="17">
        <f>1-'исходные формулы и расчет'!V60</f>
        <v>0.62</v>
      </c>
      <c r="U55" s="17">
        <f>1-'исходные формулы и расчет'!W60</f>
        <v>0.6</v>
      </c>
      <c r="V55" s="17">
        <f>1-'исходные формулы и расчет'!X60</f>
        <v>0.58000000000000007</v>
      </c>
      <c r="W55" s="17">
        <f>1-'исходные формулы и расчет'!Y60</f>
        <v>0.56000000000000005</v>
      </c>
      <c r="X55" s="17">
        <f>1-'исходные формулы и расчет'!Z60</f>
        <v>0.54</v>
      </c>
      <c r="Y55" s="17">
        <f>1-'исходные формулы и расчет'!AA60</f>
        <v>0.52</v>
      </c>
      <c r="Z55" s="17">
        <f>1-'исходные формулы и расчет'!AB60</f>
        <v>0.5</v>
      </c>
      <c r="AA55" s="17">
        <f>1-'исходные формулы и расчет'!AC60</f>
        <v>0.48</v>
      </c>
      <c r="AB55" s="17">
        <f>1-'исходные формулы и расчет'!AD60</f>
        <v>0.45999999999999996</v>
      </c>
      <c r="AC55" s="17">
        <f>1-'исходные формулы и расчет'!AE60</f>
        <v>0.43999999999999995</v>
      </c>
      <c r="AD55" s="17">
        <f>1-'исходные формулы и расчет'!AF60</f>
        <v>0.42000000000000004</v>
      </c>
      <c r="AE55" s="17">
        <f>1-'исходные формулы и расчет'!AG60</f>
        <v>0.4</v>
      </c>
      <c r="AF55" s="17">
        <f>1-'исходные формулы и расчет'!AH60</f>
        <v>0.38</v>
      </c>
      <c r="AG55" s="17">
        <f>1-'исходные формулы и расчет'!AI60</f>
        <v>0.36</v>
      </c>
      <c r="AH55" s="17">
        <f>1-'исходные формулы и расчет'!AJ60</f>
        <v>0.33999999999999997</v>
      </c>
      <c r="AI55" s="17">
        <f>1-'исходные формулы и расчет'!AK60</f>
        <v>0.31999999999999995</v>
      </c>
      <c r="AJ55" s="17">
        <f>1-'исходные формулы и расчет'!AL60</f>
        <v>0.30000000000000004</v>
      </c>
      <c r="AK55" s="17">
        <f>1-'исходные формулы и расчет'!AM60</f>
        <v>0.28000000000000003</v>
      </c>
      <c r="AL55" s="17">
        <f>1-'исходные формулы и расчет'!AN60</f>
        <v>0.26</v>
      </c>
      <c r="AM55" s="17">
        <f>1-'исходные формулы и расчет'!AO60</f>
        <v>0.24</v>
      </c>
      <c r="AN55" s="17">
        <f>1-'исходные формулы и расчет'!AP60</f>
        <v>0.21999999999999997</v>
      </c>
      <c r="AO55" s="17">
        <f>1-'исходные формулы и расчет'!AQ60</f>
        <v>0.19999999999999996</v>
      </c>
      <c r="AP55" s="17">
        <f>1-'исходные формулы и расчет'!AR60</f>
        <v>0.18000000000000016</v>
      </c>
      <c r="AQ55" s="17">
        <f>1-'исходные формулы и расчет'!AS60</f>
        <v>0.16000000000000003</v>
      </c>
      <c r="AR55" s="17">
        <f>1-'исходные формулы и расчет'!AT60</f>
        <v>0.14000000000000001</v>
      </c>
      <c r="AS55" s="17">
        <f>1-'исходные формулы и расчет'!AU60</f>
        <v>0.12</v>
      </c>
      <c r="AT55" s="17">
        <f>1-'исходные формулы и расчет'!AV60</f>
        <v>9.9999999999999867E-2</v>
      </c>
      <c r="AU55" s="17">
        <f>1-'исходные формулы и расчет'!AW60</f>
        <v>8.0000000000000071E-2</v>
      </c>
      <c r="AV55" s="17">
        <f>1-'исходные формулы и расчет'!AX60</f>
        <v>6.0000000000000164E-2</v>
      </c>
      <c r="AW55" s="17">
        <f>1-'исходные формулы и расчет'!AY60</f>
        <v>4.0000000000000036E-2</v>
      </c>
      <c r="AX55" s="17">
        <f>1-'исходные формулы и расчет'!AZ60</f>
        <v>2.0000000000000018E-2</v>
      </c>
      <c r="AY55" s="30">
        <v>1</v>
      </c>
    </row>
  </sheetData>
  <mergeCells count="23">
    <mergeCell ref="E1:P1"/>
    <mergeCell ref="A3:U3"/>
    <mergeCell ref="A4:A5"/>
    <mergeCell ref="B4:U4"/>
    <mergeCell ref="M16:U16"/>
    <mergeCell ref="V4:AY4"/>
    <mergeCell ref="C6:U6"/>
    <mergeCell ref="D7:U7"/>
    <mergeCell ref="E8:U8"/>
    <mergeCell ref="F9:U9"/>
    <mergeCell ref="G10:U10"/>
    <mergeCell ref="H11:U11"/>
    <mergeCell ref="I12:U12"/>
    <mergeCell ref="J13:U13"/>
    <mergeCell ref="K14:U14"/>
    <mergeCell ref="L15:U15"/>
    <mergeCell ref="T23:U23"/>
    <mergeCell ref="N17:U17"/>
    <mergeCell ref="O18:U18"/>
    <mergeCell ref="P19:U19"/>
    <mergeCell ref="Q20:U20"/>
    <mergeCell ref="R21:U21"/>
    <mergeCell ref="S22:U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0F2FF-949F-4A67-A5AD-A726BB65B0DA}">
  <dimension ref="A1:BA60"/>
  <sheetViews>
    <sheetView tabSelected="1" zoomScale="90" zoomScaleNormal="9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E11" sqref="E11:W11"/>
    </sheetView>
  </sheetViews>
  <sheetFormatPr defaultRowHeight="15" x14ac:dyDescent="0.25"/>
  <cols>
    <col min="2" max="2" width="10.7109375" customWidth="1"/>
    <col min="3" max="3" width="11" style="1" customWidth="1"/>
    <col min="4" max="4" width="13" style="1" bestFit="1" customWidth="1"/>
    <col min="5" max="5" width="8.85546875" style="1" customWidth="1"/>
    <col min="6" max="7" width="13.85546875" style="1" customWidth="1"/>
    <col min="8" max="8" width="9.7109375" style="1" customWidth="1"/>
    <col min="9" max="9" width="13.7109375" style="1" customWidth="1"/>
    <col min="10" max="11" width="8.7109375" style="1" customWidth="1"/>
    <col min="12" max="13" width="8.85546875" style="1" customWidth="1"/>
    <col min="14" max="15" width="8.7109375" style="1" customWidth="1"/>
    <col min="16" max="16" width="9.140625" style="1" customWidth="1"/>
    <col min="17" max="18" width="8.7109375" style="1" customWidth="1"/>
    <col min="19" max="19" width="8.85546875" style="1" customWidth="1"/>
    <col min="20" max="20" width="10.5703125" style="1" customWidth="1"/>
    <col min="21" max="23" width="8.7109375" style="1" customWidth="1"/>
  </cols>
  <sheetData>
    <row r="1" spans="1:53" ht="45.75" thickBot="1" x14ac:dyDescent="0.3">
      <c r="B1" s="74"/>
      <c r="C1" s="75" t="s">
        <v>6</v>
      </c>
      <c r="D1" s="75" t="s">
        <v>7</v>
      </c>
      <c r="E1" s="76" t="s">
        <v>10</v>
      </c>
      <c r="F1" s="77" t="s">
        <v>11</v>
      </c>
      <c r="G1" s="76" t="s">
        <v>12</v>
      </c>
      <c r="H1" s="82" t="s">
        <v>0</v>
      </c>
      <c r="I1" s="82"/>
      <c r="K1" s="1" t="s">
        <v>1</v>
      </c>
      <c r="L1" s="1" t="s">
        <v>14</v>
      </c>
    </row>
    <row r="2" spans="1:53" ht="28.9" customHeight="1" thickBot="1" x14ac:dyDescent="0.3">
      <c r="B2" s="75" t="s">
        <v>8</v>
      </c>
      <c r="C2" s="78">
        <v>1.1499999999999999</v>
      </c>
      <c r="D2" s="79">
        <v>10000</v>
      </c>
      <c r="E2" s="78">
        <f>C2*(1+L2)</f>
        <v>1.3224999999999998</v>
      </c>
      <c r="F2" s="78">
        <f>C2*D2</f>
        <v>11500</v>
      </c>
      <c r="G2" s="78">
        <f>E2*D2</f>
        <v>13224.999999999998</v>
      </c>
      <c r="H2" s="80">
        <f>(G2-F2)/G2</f>
        <v>0.13043478260869554</v>
      </c>
      <c r="I2" s="78">
        <f>G2-F2</f>
        <v>1724.9999999999982</v>
      </c>
      <c r="K2" s="23">
        <v>0.11</v>
      </c>
      <c r="L2" s="32">
        <v>0.15</v>
      </c>
      <c r="M2" s="33">
        <f>(E2/C2)-1</f>
        <v>0.14999999999999991</v>
      </c>
      <c r="N2" s="12"/>
      <c r="O2" s="10"/>
      <c r="P2" s="45"/>
      <c r="Q2" s="3"/>
      <c r="R2" s="3"/>
      <c r="S2" s="3"/>
      <c r="T2" s="3"/>
      <c r="U2" s="3"/>
      <c r="V2" s="3"/>
    </row>
    <row r="3" spans="1:53" ht="14.45" customHeight="1" x14ac:dyDescent="0.25">
      <c r="B3" s="75" t="s">
        <v>9</v>
      </c>
      <c r="C3" s="78">
        <v>1.1499999999999999</v>
      </c>
      <c r="D3" s="79">
        <f>D2/(1-N25)</f>
        <v>37500.000000000102</v>
      </c>
      <c r="E3" s="78">
        <f>E2-K2</f>
        <v>1.2124999999999997</v>
      </c>
      <c r="F3" s="81">
        <f>D3*C3</f>
        <v>43125.000000000116</v>
      </c>
      <c r="G3" s="81">
        <f>E3*D3</f>
        <v>45468.750000000109</v>
      </c>
      <c r="H3" s="80">
        <f>(G3-F3)/G3</f>
        <v>5.1546391752577032E-2</v>
      </c>
      <c r="I3" s="78">
        <f>G3-F3</f>
        <v>2343.7499999999927</v>
      </c>
      <c r="K3" s="73">
        <f>HLOOKUP(K2,$D$10:$W$10,1)</f>
        <v>0.11</v>
      </c>
      <c r="L3" s="1">
        <f>MATCH(L2,$C$11:$C$60,0)</f>
        <v>15</v>
      </c>
      <c r="M3" s="3"/>
      <c r="N3" s="3"/>
      <c r="O3" s="3"/>
      <c r="P3" s="10"/>
      <c r="Q3" s="11"/>
      <c r="R3" s="3"/>
      <c r="S3" s="13"/>
      <c r="T3" s="3"/>
      <c r="U3" s="3"/>
      <c r="V3" s="3"/>
    </row>
    <row r="4" spans="1:53" ht="14.45" customHeight="1" x14ac:dyDescent="0.25">
      <c r="B4" s="74"/>
      <c r="C4" s="78">
        <v>1</v>
      </c>
      <c r="D4" s="78">
        <f>D2*(1-E6)</f>
        <v>4600</v>
      </c>
      <c r="E4" s="78">
        <f>E2-K2</f>
        <v>1.2124999999999997</v>
      </c>
      <c r="F4" s="81">
        <f>D4*C4</f>
        <v>4600</v>
      </c>
      <c r="G4" s="81">
        <f>E4*D4</f>
        <v>5577.4999999999982</v>
      </c>
      <c r="H4" s="80">
        <f>(G4-F4)/G4</f>
        <v>0.17525773195876262</v>
      </c>
      <c r="I4" s="78">
        <f>G4-F4</f>
        <v>977.49999999999818</v>
      </c>
      <c r="K4" s="2"/>
      <c r="L4" s="2"/>
      <c r="M4" s="2"/>
      <c r="N4" s="2"/>
      <c r="O4" s="2"/>
      <c r="P4" s="10"/>
      <c r="Q4" s="9"/>
      <c r="R4" s="3"/>
      <c r="T4" s="3"/>
      <c r="U4" s="3"/>
      <c r="V4" s="3"/>
    </row>
    <row r="5" spans="1:53" x14ac:dyDescent="0.25">
      <c r="D5" s="4"/>
      <c r="F5" s="5"/>
      <c r="G5" s="68" t="s">
        <v>13</v>
      </c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12"/>
      <c r="T5" s="4"/>
      <c r="U5" s="4"/>
      <c r="V5" s="4"/>
      <c r="W5" s="4"/>
    </row>
    <row r="6" spans="1:53" ht="14.45" customHeight="1" x14ac:dyDescent="0.25">
      <c r="C6" s="22"/>
      <c r="D6" s="45">
        <f>((I4-I2)/D2*100)</f>
        <v>-7.4749999999999996</v>
      </c>
      <c r="E6" s="5">
        <v>0.54</v>
      </c>
      <c r="F6" s="5"/>
      <c r="G6" s="54" t="s">
        <v>16</v>
      </c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4"/>
      <c r="T6" s="4"/>
      <c r="U6" s="4"/>
      <c r="V6" s="4"/>
      <c r="W6" s="4"/>
    </row>
    <row r="7" spans="1:53" ht="15.75" thickBot="1" x14ac:dyDescent="0.3"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53" ht="15.75" thickBot="1" x14ac:dyDescent="0.3">
      <c r="C8" s="55" t="s">
        <v>17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7"/>
    </row>
    <row r="9" spans="1:53" x14ac:dyDescent="0.25">
      <c r="C9" s="58" t="s">
        <v>5</v>
      </c>
      <c r="D9" s="60" t="s">
        <v>4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2"/>
      <c r="X9" s="63" t="s">
        <v>3</v>
      </c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4"/>
    </row>
    <row r="10" spans="1:53" ht="15.75" thickBot="1" x14ac:dyDescent="0.3">
      <c r="B10" s="1" t="s">
        <v>2</v>
      </c>
      <c r="C10" s="59"/>
      <c r="D10" s="6">
        <v>0.01</v>
      </c>
      <c r="E10" s="7">
        <v>0.02</v>
      </c>
      <c r="F10" s="7">
        <v>0.03</v>
      </c>
      <c r="G10" s="7">
        <v>0.04</v>
      </c>
      <c r="H10" s="7">
        <v>0.05</v>
      </c>
      <c r="I10" s="7">
        <v>0.06</v>
      </c>
      <c r="J10" s="7">
        <v>7.0000000000000007E-2</v>
      </c>
      <c r="K10" s="7">
        <v>0.08</v>
      </c>
      <c r="L10" s="7">
        <v>0.09</v>
      </c>
      <c r="M10" s="7">
        <v>0.1</v>
      </c>
      <c r="N10" s="7">
        <v>0.11</v>
      </c>
      <c r="O10" s="7">
        <v>0.12</v>
      </c>
      <c r="P10" s="7">
        <v>0.13</v>
      </c>
      <c r="Q10" s="7">
        <v>0.14000000000000001</v>
      </c>
      <c r="R10" s="7">
        <v>0.15</v>
      </c>
      <c r="S10" s="7">
        <v>0.16</v>
      </c>
      <c r="T10" s="7">
        <v>0.17</v>
      </c>
      <c r="U10" s="7">
        <v>0.18</v>
      </c>
      <c r="V10" s="7">
        <v>0.19</v>
      </c>
      <c r="W10" s="8">
        <v>0.2</v>
      </c>
      <c r="X10" s="29">
        <v>0.21</v>
      </c>
      <c r="Y10" s="7">
        <v>0.22</v>
      </c>
      <c r="Z10" s="7">
        <v>0.23</v>
      </c>
      <c r="AA10" s="7">
        <v>0.24</v>
      </c>
      <c r="AB10" s="7">
        <v>0.25</v>
      </c>
      <c r="AC10" s="7">
        <v>0.26</v>
      </c>
      <c r="AD10" s="7">
        <v>0.27</v>
      </c>
      <c r="AE10" s="7">
        <v>0.28000000000000003</v>
      </c>
      <c r="AF10" s="7">
        <v>0.28999999999999998</v>
      </c>
      <c r="AG10" s="7">
        <v>0.3</v>
      </c>
      <c r="AH10" s="7">
        <v>0.31</v>
      </c>
      <c r="AI10" s="7">
        <v>0.32</v>
      </c>
      <c r="AJ10" s="7">
        <v>0.33</v>
      </c>
      <c r="AK10" s="7">
        <v>0.34</v>
      </c>
      <c r="AL10" s="7">
        <v>0.35</v>
      </c>
      <c r="AM10" s="7">
        <v>0.36</v>
      </c>
      <c r="AN10" s="7">
        <v>0.37</v>
      </c>
      <c r="AO10" s="7">
        <v>0.38</v>
      </c>
      <c r="AP10" s="7">
        <v>0.39</v>
      </c>
      <c r="AQ10" s="7">
        <v>0.4</v>
      </c>
      <c r="AR10" s="7">
        <v>0.41</v>
      </c>
      <c r="AS10" s="7">
        <v>0.42</v>
      </c>
      <c r="AT10" s="7">
        <v>0.43</v>
      </c>
      <c r="AU10" s="7">
        <v>0.44</v>
      </c>
      <c r="AV10" s="7">
        <v>0.45</v>
      </c>
      <c r="AW10" s="7">
        <v>0.46</v>
      </c>
      <c r="AX10" s="7">
        <v>0.47</v>
      </c>
      <c r="AY10" s="7">
        <v>0.48</v>
      </c>
      <c r="AZ10" s="7">
        <v>0.49</v>
      </c>
      <c r="BA10" s="8">
        <v>0.5</v>
      </c>
    </row>
    <row r="11" spans="1:53" x14ac:dyDescent="0.25">
      <c r="A11">
        <f>B11*(1+C11)</f>
        <v>101</v>
      </c>
      <c r="B11">
        <v>100</v>
      </c>
      <c r="C11" s="38">
        <v>0.01</v>
      </c>
      <c r="D11" s="39">
        <v>1</v>
      </c>
      <c r="E11" s="65" t="s">
        <v>15</v>
      </c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7"/>
      <c r="X11" s="24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</row>
    <row r="12" spans="1:53" x14ac:dyDescent="0.25">
      <c r="A12">
        <f t="shared" ref="A12:A60" si="0">B12*(1+C12)</f>
        <v>102</v>
      </c>
      <c r="B12">
        <v>100</v>
      </c>
      <c r="C12" s="14">
        <v>0.02</v>
      </c>
      <c r="D12" s="16">
        <f>(D10/(A12-B12))*100</f>
        <v>0.5</v>
      </c>
      <c r="E12" s="34">
        <v>1</v>
      </c>
      <c r="F12" s="49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1"/>
      <c r="X12" s="27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</row>
    <row r="13" spans="1:53" x14ac:dyDescent="0.25">
      <c r="A13">
        <f t="shared" si="0"/>
        <v>103</v>
      </c>
      <c r="B13">
        <v>100</v>
      </c>
      <c r="C13" s="14">
        <v>0.03</v>
      </c>
      <c r="D13" s="16">
        <f>(D10/(A13-B13))*100</f>
        <v>0.33333333333333337</v>
      </c>
      <c r="E13" s="17">
        <f>($E$10/(A13-B13))*100</f>
        <v>0.66666666666666674</v>
      </c>
      <c r="F13" s="35">
        <v>1</v>
      </c>
      <c r="G13" s="49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1"/>
      <c r="X13" s="27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</row>
    <row r="14" spans="1:53" x14ac:dyDescent="0.25">
      <c r="A14">
        <f t="shared" si="0"/>
        <v>104</v>
      </c>
      <c r="B14">
        <v>100</v>
      </c>
      <c r="C14" s="14">
        <v>0.04</v>
      </c>
      <c r="D14" s="16">
        <f>(D10/(A14-B14))*100</f>
        <v>0.25</v>
      </c>
      <c r="E14" s="17">
        <f>($E$10/(A14-B14))*100</f>
        <v>0.5</v>
      </c>
      <c r="F14" s="17">
        <f>($F$10/(A14-B14))*100</f>
        <v>0.75</v>
      </c>
      <c r="G14" s="35">
        <v>1</v>
      </c>
      <c r="H14" s="70" t="s">
        <v>15</v>
      </c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2"/>
      <c r="X14" s="27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</row>
    <row r="15" spans="1:53" x14ac:dyDescent="0.25">
      <c r="A15">
        <f t="shared" si="0"/>
        <v>105</v>
      </c>
      <c r="B15">
        <v>100</v>
      </c>
      <c r="C15" s="14">
        <v>0.05</v>
      </c>
      <c r="D15" s="16">
        <f>($D$10/(A15-B15))*100</f>
        <v>0.2</v>
      </c>
      <c r="E15" s="17">
        <f t="shared" ref="E15:E60" si="1">($E$10/(A15-B15))*100</f>
        <v>0.4</v>
      </c>
      <c r="F15" s="17">
        <f t="shared" ref="F15:F60" si="2">($F$10/(A15-B15))*100</f>
        <v>0.6</v>
      </c>
      <c r="G15" s="17">
        <f>($G$10/(A15-B15))*100</f>
        <v>0.8</v>
      </c>
      <c r="H15" s="35">
        <v>1</v>
      </c>
      <c r="I15" s="49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1"/>
      <c r="X15" s="27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</row>
    <row r="16" spans="1:53" x14ac:dyDescent="0.25">
      <c r="A16">
        <f t="shared" si="0"/>
        <v>106</v>
      </c>
      <c r="B16">
        <v>100</v>
      </c>
      <c r="C16" s="14">
        <v>0.06</v>
      </c>
      <c r="D16" s="16">
        <f>($D$10/(A16-B16))*100</f>
        <v>0.16666666666666669</v>
      </c>
      <c r="E16" s="17">
        <f t="shared" si="1"/>
        <v>0.33333333333333337</v>
      </c>
      <c r="F16" s="17">
        <f t="shared" si="2"/>
        <v>0.5</v>
      </c>
      <c r="G16" s="17">
        <f t="shared" ref="G16:G60" si="3">($G$10/(A16-B16))*100</f>
        <v>0.66666666666666674</v>
      </c>
      <c r="H16" s="17">
        <f>($H$10/(A16-B16))*100</f>
        <v>0.83333333333333337</v>
      </c>
      <c r="I16" s="35">
        <v>1</v>
      </c>
      <c r="J16" s="49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1"/>
      <c r="X16" s="27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</row>
    <row r="17" spans="1:53" x14ac:dyDescent="0.25">
      <c r="A17">
        <f t="shared" si="0"/>
        <v>107</v>
      </c>
      <c r="B17">
        <v>100</v>
      </c>
      <c r="C17" s="14">
        <v>7.0000000000000007E-2</v>
      </c>
      <c r="D17" s="16">
        <f t="shared" ref="D17:D60" si="4">($D$10/(A17-B17))*100</f>
        <v>0.14285714285714285</v>
      </c>
      <c r="E17" s="17">
        <f t="shared" si="1"/>
        <v>0.2857142857142857</v>
      </c>
      <c r="F17" s="17">
        <f t="shared" si="2"/>
        <v>0.4285714285714286</v>
      </c>
      <c r="G17" s="17">
        <f t="shared" si="3"/>
        <v>0.5714285714285714</v>
      </c>
      <c r="H17" s="17">
        <f t="shared" ref="H17:H60" si="5">($H$10/(A17-B17))*100</f>
        <v>0.7142857142857143</v>
      </c>
      <c r="I17" s="17">
        <f>($I$10/(A17-B17))*100</f>
        <v>0.85714285714285721</v>
      </c>
      <c r="J17" s="35">
        <v>1</v>
      </c>
      <c r="K17" s="69" t="s">
        <v>15</v>
      </c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1"/>
      <c r="X17" s="27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</row>
    <row r="18" spans="1:53" x14ac:dyDescent="0.25">
      <c r="A18">
        <f t="shared" si="0"/>
        <v>108</v>
      </c>
      <c r="B18">
        <v>100</v>
      </c>
      <c r="C18" s="14">
        <v>0.08</v>
      </c>
      <c r="D18" s="16">
        <f t="shared" si="4"/>
        <v>0.125</v>
      </c>
      <c r="E18" s="17">
        <f t="shared" si="1"/>
        <v>0.25</v>
      </c>
      <c r="F18" s="17">
        <f t="shared" si="2"/>
        <v>0.375</v>
      </c>
      <c r="G18" s="17">
        <f t="shared" si="3"/>
        <v>0.5</v>
      </c>
      <c r="H18" s="17">
        <f t="shared" si="5"/>
        <v>0.625</v>
      </c>
      <c r="I18" s="17">
        <f t="shared" ref="I18:I60" si="6">($I$10/(A18-B18))*100</f>
        <v>0.75</v>
      </c>
      <c r="J18" s="17">
        <f>($J$10/(A18-B18))*100</f>
        <v>0.87500000000000011</v>
      </c>
      <c r="K18" s="35">
        <v>1</v>
      </c>
      <c r="L18" s="49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1"/>
      <c r="X18" s="27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</row>
    <row r="19" spans="1:53" x14ac:dyDescent="0.25">
      <c r="A19">
        <f t="shared" si="0"/>
        <v>109.00000000000001</v>
      </c>
      <c r="B19">
        <v>100</v>
      </c>
      <c r="C19" s="14">
        <v>0.09</v>
      </c>
      <c r="D19" s="16">
        <f t="shared" si="4"/>
        <v>0.11111111111111094</v>
      </c>
      <c r="E19" s="17">
        <f t="shared" si="1"/>
        <v>0.22222222222222188</v>
      </c>
      <c r="F19" s="17">
        <f t="shared" si="2"/>
        <v>0.33333333333333282</v>
      </c>
      <c r="G19" s="17">
        <f t="shared" si="3"/>
        <v>0.44444444444444375</v>
      </c>
      <c r="H19" s="17">
        <f t="shared" si="5"/>
        <v>0.55555555555555469</v>
      </c>
      <c r="I19" s="17">
        <f t="shared" si="6"/>
        <v>0.66666666666666563</v>
      </c>
      <c r="J19" s="17">
        <f t="shared" ref="J19:J60" si="7">($J$10/(A19-B19))*100</f>
        <v>0.77777777777777668</v>
      </c>
      <c r="K19" s="17">
        <f>($K$10/(A19-B19))*100</f>
        <v>0.88888888888888751</v>
      </c>
      <c r="L19" s="35">
        <v>1</v>
      </c>
      <c r="M19" s="49"/>
      <c r="N19" s="50"/>
      <c r="O19" s="50"/>
      <c r="P19" s="50"/>
      <c r="Q19" s="50"/>
      <c r="R19" s="50"/>
      <c r="S19" s="50"/>
      <c r="T19" s="50"/>
      <c r="U19" s="50"/>
      <c r="V19" s="50"/>
      <c r="W19" s="51"/>
      <c r="X19" s="27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</row>
    <row r="20" spans="1:53" x14ac:dyDescent="0.25">
      <c r="A20">
        <f t="shared" si="0"/>
        <v>110.00000000000001</v>
      </c>
      <c r="B20">
        <v>100</v>
      </c>
      <c r="C20" s="14">
        <v>0.1</v>
      </c>
      <c r="D20" s="16">
        <f t="shared" si="4"/>
        <v>9.9999999999999853E-2</v>
      </c>
      <c r="E20" s="17">
        <f t="shared" si="1"/>
        <v>0.19999999999999971</v>
      </c>
      <c r="F20" s="17">
        <f t="shared" si="2"/>
        <v>0.2999999999999996</v>
      </c>
      <c r="G20" s="17">
        <f t="shared" si="3"/>
        <v>0.39999999999999941</v>
      </c>
      <c r="H20" s="17">
        <f>($H$10/(A20-B20))*100</f>
        <v>0.49999999999999933</v>
      </c>
      <c r="I20" s="17">
        <f t="shared" si="6"/>
        <v>0.5999999999999992</v>
      </c>
      <c r="J20" s="17">
        <f t="shared" si="7"/>
        <v>0.69999999999999907</v>
      </c>
      <c r="K20" s="17">
        <f t="shared" ref="K20:K60" si="8">($K$10/(A20-B20))*100</f>
        <v>0.79999999999999882</v>
      </c>
      <c r="L20" s="17">
        <f>($L$10/(A20-B20))*100</f>
        <v>0.89999999999999869</v>
      </c>
      <c r="M20" s="35">
        <v>1</v>
      </c>
      <c r="N20" s="69" t="s">
        <v>15</v>
      </c>
      <c r="O20" s="50"/>
      <c r="P20" s="50"/>
      <c r="Q20" s="50"/>
      <c r="R20" s="50"/>
      <c r="S20" s="50"/>
      <c r="T20" s="50"/>
      <c r="U20" s="50"/>
      <c r="V20" s="50"/>
      <c r="W20" s="51"/>
      <c r="X20" s="27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</row>
    <row r="21" spans="1:53" x14ac:dyDescent="0.25">
      <c r="A21">
        <f t="shared" si="0"/>
        <v>111.00000000000001</v>
      </c>
      <c r="B21">
        <v>100</v>
      </c>
      <c r="C21" s="14">
        <v>0.11</v>
      </c>
      <c r="D21" s="16">
        <f t="shared" si="4"/>
        <v>9.0909090909090787E-2</v>
      </c>
      <c r="E21" s="17">
        <f t="shared" si="1"/>
        <v>0.18181818181818157</v>
      </c>
      <c r="F21" s="17">
        <f t="shared" si="2"/>
        <v>0.27272727272727237</v>
      </c>
      <c r="G21" s="17">
        <f t="shared" si="3"/>
        <v>0.36363636363636315</v>
      </c>
      <c r="H21" s="17">
        <f t="shared" si="5"/>
        <v>0.45454545454545403</v>
      </c>
      <c r="I21" s="17">
        <f t="shared" si="6"/>
        <v>0.54545454545454475</v>
      </c>
      <c r="J21" s="17">
        <f t="shared" si="7"/>
        <v>0.63636363636363558</v>
      </c>
      <c r="K21" s="17">
        <f t="shared" si="8"/>
        <v>0.72727272727272629</v>
      </c>
      <c r="L21" s="17">
        <f t="shared" ref="L21:L60" si="9">($L$10/(A21-B21))*100</f>
        <v>0.81818181818181701</v>
      </c>
      <c r="M21" s="17">
        <f>($M$10/(A21-B21))*100</f>
        <v>0.90909090909090806</v>
      </c>
      <c r="N21" s="35">
        <v>1</v>
      </c>
      <c r="O21" s="49"/>
      <c r="P21" s="50"/>
      <c r="Q21" s="50"/>
      <c r="R21" s="50"/>
      <c r="S21" s="50"/>
      <c r="T21" s="50"/>
      <c r="U21" s="50"/>
      <c r="V21" s="50"/>
      <c r="W21" s="51"/>
      <c r="X21" s="27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</row>
    <row r="22" spans="1:53" x14ac:dyDescent="0.25">
      <c r="A22">
        <f t="shared" si="0"/>
        <v>112.00000000000001</v>
      </c>
      <c r="B22">
        <v>100</v>
      </c>
      <c r="C22" s="14">
        <v>0.12</v>
      </c>
      <c r="D22" s="16">
        <f t="shared" si="4"/>
        <v>8.3333333333333245E-2</v>
      </c>
      <c r="E22" s="17">
        <f t="shared" si="1"/>
        <v>0.16666666666666649</v>
      </c>
      <c r="F22" s="17">
        <f t="shared" si="2"/>
        <v>0.24999999999999969</v>
      </c>
      <c r="G22" s="17">
        <f t="shared" si="3"/>
        <v>0.33333333333333298</v>
      </c>
      <c r="H22" s="17">
        <f t="shared" si="5"/>
        <v>0.41666666666666624</v>
      </c>
      <c r="I22" s="17">
        <f t="shared" si="6"/>
        <v>0.49999999999999939</v>
      </c>
      <c r="J22" s="17">
        <f t="shared" si="7"/>
        <v>0.5833333333333327</v>
      </c>
      <c r="K22" s="17">
        <f t="shared" si="8"/>
        <v>0.66666666666666596</v>
      </c>
      <c r="L22" s="17">
        <f t="shared" si="9"/>
        <v>0.74999999999999911</v>
      </c>
      <c r="M22" s="17">
        <f t="shared" ref="M22:M60" si="10">($M$10/(A22-B22))*100</f>
        <v>0.83333333333333248</v>
      </c>
      <c r="N22" s="17">
        <f>($N$10/(A22-B22))*100</f>
        <v>0.91666666666666563</v>
      </c>
      <c r="O22" s="35">
        <v>1</v>
      </c>
      <c r="P22" s="49"/>
      <c r="Q22" s="50"/>
      <c r="R22" s="50"/>
      <c r="S22" s="50"/>
      <c r="T22" s="50"/>
      <c r="U22" s="50"/>
      <c r="V22" s="50"/>
      <c r="W22" s="51"/>
      <c r="X22" s="27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</row>
    <row r="23" spans="1:53" x14ac:dyDescent="0.25">
      <c r="A23">
        <f t="shared" si="0"/>
        <v>112.99999999999999</v>
      </c>
      <c r="B23">
        <v>100</v>
      </c>
      <c r="C23" s="14">
        <v>0.13</v>
      </c>
      <c r="D23" s="16">
        <f t="shared" si="4"/>
        <v>7.6923076923077011E-2</v>
      </c>
      <c r="E23" s="17">
        <f t="shared" si="1"/>
        <v>0.15384615384615402</v>
      </c>
      <c r="F23" s="17">
        <f t="shared" si="2"/>
        <v>0.230769230769231</v>
      </c>
      <c r="G23" s="17">
        <f>($G$10/(A23-B23))*100</f>
        <v>0.30769230769230804</v>
      </c>
      <c r="H23" s="17">
        <f t="shared" si="5"/>
        <v>0.38461538461538508</v>
      </c>
      <c r="I23" s="17">
        <f t="shared" si="6"/>
        <v>0.46153846153846201</v>
      </c>
      <c r="J23" s="17">
        <f t="shared" si="7"/>
        <v>0.5384615384615391</v>
      </c>
      <c r="K23" s="17">
        <f t="shared" si="8"/>
        <v>0.61538461538461608</v>
      </c>
      <c r="L23" s="17">
        <f t="shared" si="9"/>
        <v>0.69230769230769307</v>
      </c>
      <c r="M23" s="17">
        <f t="shared" si="10"/>
        <v>0.76923076923077016</v>
      </c>
      <c r="N23" s="17">
        <f t="shared" ref="N23:N60" si="11">($N$10/(A23-B23))*100</f>
        <v>0.84615384615384703</v>
      </c>
      <c r="O23" s="17">
        <f>($O$10/(A23-B23))*100</f>
        <v>0.92307692307692402</v>
      </c>
      <c r="P23" s="35">
        <v>1</v>
      </c>
      <c r="Q23" s="69" t="s">
        <v>15</v>
      </c>
      <c r="R23" s="50"/>
      <c r="S23" s="50"/>
      <c r="T23" s="50"/>
      <c r="U23" s="50"/>
      <c r="V23" s="50"/>
      <c r="W23" s="51"/>
      <c r="X23" s="27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</row>
    <row r="24" spans="1:53" x14ac:dyDescent="0.25">
      <c r="A24">
        <f t="shared" si="0"/>
        <v>114.00000000000001</v>
      </c>
      <c r="B24">
        <v>100</v>
      </c>
      <c r="C24" s="14">
        <v>0.14000000000000001</v>
      </c>
      <c r="D24" s="16">
        <f t="shared" si="4"/>
        <v>7.1428571428571355E-2</v>
      </c>
      <c r="E24" s="17">
        <f t="shared" si="1"/>
        <v>0.14285714285714271</v>
      </c>
      <c r="F24" s="17">
        <f t="shared" si="2"/>
        <v>0.21428571428571408</v>
      </c>
      <c r="G24" s="17">
        <f t="shared" si="3"/>
        <v>0.28571428571428542</v>
      </c>
      <c r="H24" s="17">
        <f t="shared" si="5"/>
        <v>0.35714285714285676</v>
      </c>
      <c r="I24" s="17">
        <f t="shared" si="6"/>
        <v>0.42857142857142816</v>
      </c>
      <c r="J24" s="17">
        <f t="shared" si="7"/>
        <v>0.49999999999999956</v>
      </c>
      <c r="K24" s="17">
        <f t="shared" si="8"/>
        <v>0.57142857142857084</v>
      </c>
      <c r="L24" s="17">
        <f t="shared" si="9"/>
        <v>0.64285714285714213</v>
      </c>
      <c r="M24" s="17">
        <f t="shared" si="10"/>
        <v>0.71428571428571352</v>
      </c>
      <c r="N24" s="17">
        <f t="shared" si="11"/>
        <v>0.78571428571428492</v>
      </c>
      <c r="O24" s="17">
        <f t="shared" ref="O24:O60" si="12">($O$10/(A24-B24))*100</f>
        <v>0.85714285714285632</v>
      </c>
      <c r="P24" s="17">
        <f>($P$10/(A24-B24))*100</f>
        <v>0.92857142857142771</v>
      </c>
      <c r="Q24" s="35">
        <v>1</v>
      </c>
      <c r="R24" s="49"/>
      <c r="S24" s="50"/>
      <c r="T24" s="50"/>
      <c r="U24" s="50"/>
      <c r="V24" s="50"/>
      <c r="W24" s="51"/>
      <c r="X24" s="27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</row>
    <row r="25" spans="1:53" x14ac:dyDescent="0.25">
      <c r="A25">
        <f t="shared" si="0"/>
        <v>114.99999999999999</v>
      </c>
      <c r="B25">
        <v>100</v>
      </c>
      <c r="C25" s="14">
        <v>0.15</v>
      </c>
      <c r="D25" s="16">
        <f t="shared" si="4"/>
        <v>6.6666666666666735E-2</v>
      </c>
      <c r="E25" s="17">
        <f t="shared" si="1"/>
        <v>0.13333333333333347</v>
      </c>
      <c r="F25" s="17">
        <f t="shared" si="2"/>
        <v>0.20000000000000018</v>
      </c>
      <c r="G25" s="17">
        <f t="shared" si="3"/>
        <v>0.26666666666666694</v>
      </c>
      <c r="H25" s="17">
        <f t="shared" si="5"/>
        <v>0.33333333333333365</v>
      </c>
      <c r="I25" s="17">
        <f t="shared" si="6"/>
        <v>0.40000000000000036</v>
      </c>
      <c r="J25" s="17">
        <f t="shared" si="7"/>
        <v>0.46666666666666712</v>
      </c>
      <c r="K25" s="17">
        <f t="shared" si="8"/>
        <v>0.53333333333333388</v>
      </c>
      <c r="L25" s="17">
        <f t="shared" si="9"/>
        <v>0.60000000000000053</v>
      </c>
      <c r="M25" s="17">
        <f t="shared" si="10"/>
        <v>0.6666666666666673</v>
      </c>
      <c r="N25" s="17">
        <f t="shared" si="11"/>
        <v>0.73333333333333406</v>
      </c>
      <c r="O25" s="17">
        <f t="shared" si="12"/>
        <v>0.80000000000000071</v>
      </c>
      <c r="P25" s="17">
        <f t="shared" ref="P25:P60" si="13">($P$10/(A25-B25))*100</f>
        <v>0.86666666666666747</v>
      </c>
      <c r="Q25" s="17">
        <f>($Q$10/(A25-B25))*100</f>
        <v>0.93333333333333424</v>
      </c>
      <c r="R25" s="35">
        <v>1</v>
      </c>
      <c r="S25" s="49"/>
      <c r="T25" s="50"/>
      <c r="U25" s="50"/>
      <c r="V25" s="50"/>
      <c r="W25" s="51"/>
      <c r="X25" s="27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</row>
    <row r="26" spans="1:53" x14ac:dyDescent="0.25">
      <c r="A26">
        <f t="shared" si="0"/>
        <v>115.99999999999999</v>
      </c>
      <c r="B26">
        <v>100</v>
      </c>
      <c r="C26" s="14">
        <v>0.16</v>
      </c>
      <c r="D26" s="16">
        <f t="shared" si="4"/>
        <v>6.2500000000000056E-2</v>
      </c>
      <c r="E26" s="17">
        <f t="shared" si="1"/>
        <v>0.12500000000000011</v>
      </c>
      <c r="F26" s="17">
        <f t="shared" si="2"/>
        <v>0.18750000000000017</v>
      </c>
      <c r="G26" s="17">
        <f t="shared" si="3"/>
        <v>0.25000000000000022</v>
      </c>
      <c r="H26" s="17">
        <f t="shared" si="5"/>
        <v>0.31250000000000028</v>
      </c>
      <c r="I26" s="17">
        <f t="shared" si="6"/>
        <v>0.37500000000000033</v>
      </c>
      <c r="J26" s="17">
        <f t="shared" si="7"/>
        <v>0.43750000000000039</v>
      </c>
      <c r="K26" s="17">
        <f t="shared" si="8"/>
        <v>0.50000000000000044</v>
      </c>
      <c r="L26" s="17">
        <f t="shared" si="9"/>
        <v>0.56250000000000044</v>
      </c>
      <c r="M26" s="17">
        <f t="shared" si="10"/>
        <v>0.62500000000000056</v>
      </c>
      <c r="N26" s="17">
        <f t="shared" si="11"/>
        <v>0.68750000000000067</v>
      </c>
      <c r="O26" s="17">
        <f t="shared" si="12"/>
        <v>0.75000000000000067</v>
      </c>
      <c r="P26" s="17">
        <f t="shared" si="13"/>
        <v>0.81250000000000067</v>
      </c>
      <c r="Q26" s="17">
        <f t="shared" ref="Q26:Q60" si="14">($Q$10/(A26-B26))*100</f>
        <v>0.87500000000000078</v>
      </c>
      <c r="R26" s="17">
        <f>($R$10/(A26-B26))*100</f>
        <v>0.93750000000000089</v>
      </c>
      <c r="S26" s="35">
        <v>1</v>
      </c>
      <c r="T26" s="69" t="s">
        <v>15</v>
      </c>
      <c r="U26" s="50"/>
      <c r="V26" s="50"/>
      <c r="W26" s="51"/>
      <c r="X26" s="27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</row>
    <row r="27" spans="1:53" x14ac:dyDescent="0.25">
      <c r="A27">
        <f t="shared" si="0"/>
        <v>117</v>
      </c>
      <c r="B27">
        <v>100</v>
      </c>
      <c r="C27" s="14">
        <v>0.17</v>
      </c>
      <c r="D27" s="16">
        <f t="shared" si="4"/>
        <v>5.8823529411764712E-2</v>
      </c>
      <c r="E27" s="17">
        <f t="shared" si="1"/>
        <v>0.11764705882352942</v>
      </c>
      <c r="F27" s="17">
        <f t="shared" si="2"/>
        <v>0.1764705882352941</v>
      </c>
      <c r="G27" s="17">
        <f t="shared" si="3"/>
        <v>0.23529411764705885</v>
      </c>
      <c r="H27" s="17">
        <f t="shared" si="5"/>
        <v>0.29411764705882354</v>
      </c>
      <c r="I27" s="17">
        <f t="shared" si="6"/>
        <v>0.3529411764705882</v>
      </c>
      <c r="J27" s="17">
        <f t="shared" si="7"/>
        <v>0.41176470588235298</v>
      </c>
      <c r="K27" s="17">
        <f t="shared" si="8"/>
        <v>0.4705882352941177</v>
      </c>
      <c r="L27" s="17">
        <f t="shared" si="9"/>
        <v>0.52941176470588236</v>
      </c>
      <c r="M27" s="17">
        <f t="shared" si="10"/>
        <v>0.58823529411764708</v>
      </c>
      <c r="N27" s="17">
        <f t="shared" si="11"/>
        <v>0.6470588235294118</v>
      </c>
      <c r="O27" s="17">
        <f t="shared" si="12"/>
        <v>0.70588235294117641</v>
      </c>
      <c r="P27" s="17">
        <f t="shared" si="13"/>
        <v>0.76470588235294124</v>
      </c>
      <c r="Q27" s="17">
        <f t="shared" si="14"/>
        <v>0.82352941176470595</v>
      </c>
      <c r="R27" s="17">
        <f t="shared" ref="R27:R60" si="15">($R$10/(A27-B27))*100</f>
        <v>0.88235294117647056</v>
      </c>
      <c r="S27" s="17">
        <f>($S$10/(A27-B27))*100</f>
        <v>0.94117647058823539</v>
      </c>
      <c r="T27" s="35">
        <v>1</v>
      </c>
      <c r="U27" s="49"/>
      <c r="V27" s="50"/>
      <c r="W27" s="51"/>
      <c r="X27" s="27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</row>
    <row r="28" spans="1:53" x14ac:dyDescent="0.25">
      <c r="A28">
        <f t="shared" si="0"/>
        <v>118</v>
      </c>
      <c r="B28">
        <v>100</v>
      </c>
      <c r="C28" s="14">
        <v>0.18</v>
      </c>
      <c r="D28" s="16">
        <f t="shared" si="4"/>
        <v>5.5555555555555552E-2</v>
      </c>
      <c r="E28" s="17">
        <f t="shared" si="1"/>
        <v>0.1111111111111111</v>
      </c>
      <c r="F28" s="17">
        <f t="shared" si="2"/>
        <v>0.16666666666666666</v>
      </c>
      <c r="G28" s="17">
        <f t="shared" si="3"/>
        <v>0.22222222222222221</v>
      </c>
      <c r="H28" s="17">
        <f t="shared" si="5"/>
        <v>0.27777777777777779</v>
      </c>
      <c r="I28" s="17">
        <f t="shared" si="6"/>
        <v>0.33333333333333331</v>
      </c>
      <c r="J28" s="17">
        <f t="shared" si="7"/>
        <v>0.3888888888888889</v>
      </c>
      <c r="K28" s="17">
        <f t="shared" si="8"/>
        <v>0.44444444444444442</v>
      </c>
      <c r="L28" s="17">
        <f t="shared" si="9"/>
        <v>0.5</v>
      </c>
      <c r="M28" s="17">
        <f t="shared" si="10"/>
        <v>0.55555555555555558</v>
      </c>
      <c r="N28" s="17">
        <f t="shared" si="11"/>
        <v>0.61111111111111116</v>
      </c>
      <c r="O28" s="17">
        <f t="shared" si="12"/>
        <v>0.66666666666666663</v>
      </c>
      <c r="P28" s="17">
        <f t="shared" si="13"/>
        <v>0.72222222222222232</v>
      </c>
      <c r="Q28" s="17">
        <f t="shared" si="14"/>
        <v>0.77777777777777779</v>
      </c>
      <c r="R28" s="17">
        <f t="shared" si="15"/>
        <v>0.83333333333333337</v>
      </c>
      <c r="S28" s="17">
        <f t="shared" ref="S28:S60" si="16">($S$10/(A28-B28))*100</f>
        <v>0.88888888888888884</v>
      </c>
      <c r="T28" s="17">
        <f>($T$10/(A28-B28))*100</f>
        <v>0.94444444444444442</v>
      </c>
      <c r="U28" s="35">
        <v>1</v>
      </c>
      <c r="V28" s="49"/>
      <c r="W28" s="51"/>
      <c r="X28" s="27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</row>
    <row r="29" spans="1:53" x14ac:dyDescent="0.25">
      <c r="A29">
        <f t="shared" si="0"/>
        <v>119</v>
      </c>
      <c r="B29">
        <v>100</v>
      </c>
      <c r="C29" s="14">
        <v>0.19</v>
      </c>
      <c r="D29" s="16">
        <f t="shared" si="4"/>
        <v>5.2631578947368418E-2</v>
      </c>
      <c r="E29" s="17">
        <f t="shared" si="1"/>
        <v>0.10526315789473684</v>
      </c>
      <c r="F29" s="17">
        <f t="shared" si="2"/>
        <v>0.15789473684210525</v>
      </c>
      <c r="G29" s="17">
        <f t="shared" si="3"/>
        <v>0.21052631578947367</v>
      </c>
      <c r="H29" s="17">
        <f t="shared" si="5"/>
        <v>0.26315789473684209</v>
      </c>
      <c r="I29" s="17">
        <f t="shared" si="6"/>
        <v>0.31578947368421051</v>
      </c>
      <c r="J29" s="17">
        <f t="shared" si="7"/>
        <v>0.36842105263157898</v>
      </c>
      <c r="K29" s="17">
        <f t="shared" si="8"/>
        <v>0.42105263157894735</v>
      </c>
      <c r="L29" s="17">
        <f t="shared" si="9"/>
        <v>0.47368421052631571</v>
      </c>
      <c r="M29" s="17">
        <f t="shared" si="10"/>
        <v>0.52631578947368418</v>
      </c>
      <c r="N29" s="17">
        <f t="shared" si="11"/>
        <v>0.57894736842105265</v>
      </c>
      <c r="O29" s="17">
        <f t="shared" si="12"/>
        <v>0.63157894736842102</v>
      </c>
      <c r="P29" s="17">
        <f t="shared" si="13"/>
        <v>0.68421052631578949</v>
      </c>
      <c r="Q29" s="17">
        <f t="shared" si="14"/>
        <v>0.73684210526315796</v>
      </c>
      <c r="R29" s="17">
        <f t="shared" si="15"/>
        <v>0.78947368421052633</v>
      </c>
      <c r="S29" s="17">
        <f t="shared" si="16"/>
        <v>0.84210526315789469</v>
      </c>
      <c r="T29" s="17">
        <f t="shared" ref="T29:T60" si="17">($T$10/(A29-B29))*100</f>
        <v>0.89473684210526327</v>
      </c>
      <c r="U29" s="17">
        <f>($U$10/(A29-B29))*100</f>
        <v>0.94736842105263142</v>
      </c>
      <c r="V29" s="35">
        <v>1</v>
      </c>
      <c r="W29" s="26"/>
      <c r="X29" s="27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</row>
    <row r="30" spans="1:53" x14ac:dyDescent="0.25">
      <c r="A30">
        <f t="shared" si="0"/>
        <v>120</v>
      </c>
      <c r="B30">
        <v>100</v>
      </c>
      <c r="C30" s="14">
        <v>0.2</v>
      </c>
      <c r="D30" s="16">
        <f t="shared" si="4"/>
        <v>0.05</v>
      </c>
      <c r="E30" s="17">
        <f t="shared" si="1"/>
        <v>0.1</v>
      </c>
      <c r="F30" s="17">
        <f t="shared" si="2"/>
        <v>0.15</v>
      </c>
      <c r="G30" s="17">
        <f t="shared" si="3"/>
        <v>0.2</v>
      </c>
      <c r="H30" s="17">
        <f t="shared" si="5"/>
        <v>0.25</v>
      </c>
      <c r="I30" s="17">
        <f t="shared" si="6"/>
        <v>0.3</v>
      </c>
      <c r="J30" s="17">
        <f t="shared" si="7"/>
        <v>0.35000000000000003</v>
      </c>
      <c r="K30" s="17">
        <f t="shared" si="8"/>
        <v>0.4</v>
      </c>
      <c r="L30" s="17">
        <f t="shared" si="9"/>
        <v>0.44999999999999996</v>
      </c>
      <c r="M30" s="17">
        <f t="shared" si="10"/>
        <v>0.5</v>
      </c>
      <c r="N30" s="17">
        <f t="shared" si="11"/>
        <v>0.54999999999999993</v>
      </c>
      <c r="O30" s="17">
        <f t="shared" si="12"/>
        <v>0.6</v>
      </c>
      <c r="P30" s="17">
        <f t="shared" si="13"/>
        <v>0.65</v>
      </c>
      <c r="Q30" s="17">
        <f t="shared" si="14"/>
        <v>0.70000000000000007</v>
      </c>
      <c r="R30" s="17">
        <f t="shared" si="15"/>
        <v>0.75</v>
      </c>
      <c r="S30" s="17">
        <f t="shared" si="16"/>
        <v>0.8</v>
      </c>
      <c r="T30" s="17">
        <f t="shared" si="17"/>
        <v>0.85000000000000009</v>
      </c>
      <c r="U30" s="17">
        <f t="shared" ref="U30:U60" si="18">($U$10/(A30-B30))*100</f>
        <v>0.89999999999999991</v>
      </c>
      <c r="V30" s="17">
        <f>($V$10/(A30-B30))*100</f>
        <v>0.95</v>
      </c>
      <c r="W30" s="36">
        <v>1</v>
      </c>
      <c r="X30" s="27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</row>
    <row r="31" spans="1:53" x14ac:dyDescent="0.25">
      <c r="A31">
        <f t="shared" si="0"/>
        <v>121</v>
      </c>
      <c r="B31">
        <v>100</v>
      </c>
      <c r="C31" s="14">
        <v>0.21</v>
      </c>
      <c r="D31" s="16">
        <f t="shared" si="4"/>
        <v>4.7619047619047616E-2</v>
      </c>
      <c r="E31" s="17">
        <f t="shared" si="1"/>
        <v>9.5238095238095233E-2</v>
      </c>
      <c r="F31" s="17">
        <f t="shared" si="2"/>
        <v>0.14285714285714285</v>
      </c>
      <c r="G31" s="17">
        <f t="shared" si="3"/>
        <v>0.19047619047619047</v>
      </c>
      <c r="H31" s="17">
        <f t="shared" si="5"/>
        <v>0.23809523809523811</v>
      </c>
      <c r="I31" s="17">
        <f t="shared" si="6"/>
        <v>0.2857142857142857</v>
      </c>
      <c r="J31" s="17">
        <f t="shared" si="7"/>
        <v>0.33333333333333337</v>
      </c>
      <c r="K31" s="17">
        <f t="shared" si="8"/>
        <v>0.38095238095238093</v>
      </c>
      <c r="L31" s="17">
        <f t="shared" si="9"/>
        <v>0.4285714285714286</v>
      </c>
      <c r="M31" s="17">
        <f t="shared" si="10"/>
        <v>0.47619047619047622</v>
      </c>
      <c r="N31" s="17">
        <f t="shared" si="11"/>
        <v>0.52380952380952384</v>
      </c>
      <c r="O31" s="17">
        <f t="shared" si="12"/>
        <v>0.5714285714285714</v>
      </c>
      <c r="P31" s="17">
        <f t="shared" si="13"/>
        <v>0.61904761904761907</v>
      </c>
      <c r="Q31" s="17">
        <f t="shared" si="14"/>
        <v>0.66666666666666674</v>
      </c>
      <c r="R31" s="17">
        <f t="shared" si="15"/>
        <v>0.7142857142857143</v>
      </c>
      <c r="S31" s="17">
        <f t="shared" si="16"/>
        <v>0.76190476190476186</v>
      </c>
      <c r="T31" s="17">
        <f t="shared" si="17"/>
        <v>0.80952380952380965</v>
      </c>
      <c r="U31" s="17">
        <f t="shared" si="18"/>
        <v>0.85714285714285721</v>
      </c>
      <c r="V31" s="17">
        <f t="shared" ref="V31:V60" si="19">($V$10/(A31-B31))*100</f>
        <v>0.90476190476190477</v>
      </c>
      <c r="W31" s="18">
        <f>($W$10/(A31-B31))*100</f>
        <v>0.95238095238095244</v>
      </c>
      <c r="X31" s="31">
        <v>1</v>
      </c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</row>
    <row r="32" spans="1:53" x14ac:dyDescent="0.25">
      <c r="A32">
        <f t="shared" si="0"/>
        <v>122</v>
      </c>
      <c r="B32">
        <v>100</v>
      </c>
      <c r="C32" s="14">
        <v>0.22</v>
      </c>
      <c r="D32" s="16">
        <f t="shared" si="4"/>
        <v>4.5454545454545456E-2</v>
      </c>
      <c r="E32" s="17">
        <f t="shared" si="1"/>
        <v>9.0909090909090912E-2</v>
      </c>
      <c r="F32" s="17">
        <f t="shared" si="2"/>
        <v>0.13636363636363635</v>
      </c>
      <c r="G32" s="17">
        <f t="shared" si="3"/>
        <v>0.18181818181818182</v>
      </c>
      <c r="H32" s="17">
        <f t="shared" si="5"/>
        <v>0.22727272727272729</v>
      </c>
      <c r="I32" s="17">
        <f t="shared" si="6"/>
        <v>0.27272727272727271</v>
      </c>
      <c r="J32" s="17">
        <f t="shared" si="7"/>
        <v>0.31818181818181818</v>
      </c>
      <c r="K32" s="17">
        <f t="shared" si="8"/>
        <v>0.36363636363636365</v>
      </c>
      <c r="L32" s="17">
        <f t="shared" si="9"/>
        <v>0.40909090909090906</v>
      </c>
      <c r="M32" s="17">
        <f t="shared" si="10"/>
        <v>0.45454545454545459</v>
      </c>
      <c r="N32" s="17">
        <f t="shared" si="11"/>
        <v>0.5</v>
      </c>
      <c r="O32" s="17">
        <f t="shared" si="12"/>
        <v>0.54545454545454541</v>
      </c>
      <c r="P32" s="17">
        <f t="shared" si="13"/>
        <v>0.59090909090909094</v>
      </c>
      <c r="Q32" s="17">
        <f t="shared" si="14"/>
        <v>0.63636363636363635</v>
      </c>
      <c r="R32" s="17">
        <f t="shared" si="15"/>
        <v>0.68181818181818177</v>
      </c>
      <c r="S32" s="17">
        <f t="shared" si="16"/>
        <v>0.72727272727272729</v>
      </c>
      <c r="T32" s="17">
        <f t="shared" si="17"/>
        <v>0.77272727272727271</v>
      </c>
      <c r="U32" s="17">
        <f t="shared" si="18"/>
        <v>0.81818181818181812</v>
      </c>
      <c r="V32" s="17">
        <f t="shared" si="19"/>
        <v>0.86363636363636365</v>
      </c>
      <c r="W32" s="18">
        <f t="shared" ref="W32:W60" si="20">($W$10/(A32-B32))*100</f>
        <v>0.90909090909090917</v>
      </c>
      <c r="X32" s="37">
        <f>($X$10/(A32-B32))*100</f>
        <v>0.95454545454545447</v>
      </c>
      <c r="Y32" s="30">
        <v>1</v>
      </c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</row>
    <row r="33" spans="1:53" x14ac:dyDescent="0.25">
      <c r="A33">
        <f t="shared" si="0"/>
        <v>123</v>
      </c>
      <c r="B33">
        <v>100</v>
      </c>
      <c r="C33" s="14">
        <v>0.23</v>
      </c>
      <c r="D33" s="16">
        <f t="shared" si="4"/>
        <v>4.3478260869565216E-2</v>
      </c>
      <c r="E33" s="17">
        <f t="shared" si="1"/>
        <v>8.6956521739130432E-2</v>
      </c>
      <c r="F33" s="17">
        <f t="shared" si="2"/>
        <v>0.13043478260869565</v>
      </c>
      <c r="G33" s="17">
        <f t="shared" si="3"/>
        <v>0.17391304347826086</v>
      </c>
      <c r="H33" s="17">
        <f t="shared" si="5"/>
        <v>0.21739130434782608</v>
      </c>
      <c r="I33" s="17">
        <f t="shared" si="6"/>
        <v>0.2608695652173913</v>
      </c>
      <c r="J33" s="17">
        <f t="shared" si="7"/>
        <v>0.30434782608695654</v>
      </c>
      <c r="K33" s="17">
        <f t="shared" si="8"/>
        <v>0.34782608695652173</v>
      </c>
      <c r="L33" s="17">
        <f t="shared" si="9"/>
        <v>0.39130434782608692</v>
      </c>
      <c r="M33" s="17">
        <f t="shared" si="10"/>
        <v>0.43478260869565216</v>
      </c>
      <c r="N33" s="17">
        <f t="shared" si="11"/>
        <v>0.47826086956521735</v>
      </c>
      <c r="O33" s="17">
        <f t="shared" si="12"/>
        <v>0.52173913043478259</v>
      </c>
      <c r="P33" s="17">
        <f t="shared" si="13"/>
        <v>0.56521739130434789</v>
      </c>
      <c r="Q33" s="17">
        <f t="shared" si="14"/>
        <v>0.60869565217391308</v>
      </c>
      <c r="R33" s="17">
        <f t="shared" si="15"/>
        <v>0.65217391304347827</v>
      </c>
      <c r="S33" s="17">
        <f t="shared" si="16"/>
        <v>0.69565217391304346</v>
      </c>
      <c r="T33" s="17">
        <f t="shared" si="17"/>
        <v>0.73913043478260876</v>
      </c>
      <c r="U33" s="17">
        <f t="shared" si="18"/>
        <v>0.78260869565217384</v>
      </c>
      <c r="V33" s="17">
        <f t="shared" si="19"/>
        <v>0.82608695652173902</v>
      </c>
      <c r="W33" s="18">
        <f t="shared" si="20"/>
        <v>0.86956521739130432</v>
      </c>
      <c r="X33" s="37">
        <f t="shared" ref="X33:X60" si="21">($X$10/(A33-B33))*100</f>
        <v>0.91304347826086951</v>
      </c>
      <c r="Y33" s="37">
        <f>($Y$10/(A33-B33))*100</f>
        <v>0.9565217391304347</v>
      </c>
      <c r="Z33" s="30">
        <v>1</v>
      </c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</row>
    <row r="34" spans="1:53" x14ac:dyDescent="0.25">
      <c r="A34">
        <f t="shared" si="0"/>
        <v>124</v>
      </c>
      <c r="B34">
        <v>100</v>
      </c>
      <c r="C34" s="14">
        <v>0.24</v>
      </c>
      <c r="D34" s="16">
        <f t="shared" si="4"/>
        <v>4.1666666666666671E-2</v>
      </c>
      <c r="E34" s="17">
        <f t="shared" si="1"/>
        <v>8.3333333333333343E-2</v>
      </c>
      <c r="F34" s="17">
        <f t="shared" si="2"/>
        <v>0.125</v>
      </c>
      <c r="G34" s="17">
        <f t="shared" si="3"/>
        <v>0.16666666666666669</v>
      </c>
      <c r="H34" s="17">
        <f t="shared" si="5"/>
        <v>0.20833333333333334</v>
      </c>
      <c r="I34" s="17">
        <f t="shared" si="6"/>
        <v>0.25</v>
      </c>
      <c r="J34" s="17">
        <f t="shared" si="7"/>
        <v>0.29166666666666669</v>
      </c>
      <c r="K34" s="17">
        <f t="shared" si="8"/>
        <v>0.33333333333333337</v>
      </c>
      <c r="L34" s="17">
        <f t="shared" si="9"/>
        <v>0.375</v>
      </c>
      <c r="M34" s="17">
        <f t="shared" si="10"/>
        <v>0.41666666666666669</v>
      </c>
      <c r="N34" s="17">
        <f t="shared" si="11"/>
        <v>0.45833333333333331</v>
      </c>
      <c r="O34" s="17">
        <f t="shared" si="12"/>
        <v>0.5</v>
      </c>
      <c r="P34" s="17">
        <f t="shared" si="13"/>
        <v>0.54166666666666674</v>
      </c>
      <c r="Q34" s="17">
        <f t="shared" si="14"/>
        <v>0.58333333333333337</v>
      </c>
      <c r="R34" s="17">
        <f t="shared" si="15"/>
        <v>0.625</v>
      </c>
      <c r="S34" s="17">
        <f t="shared" si="16"/>
        <v>0.66666666666666674</v>
      </c>
      <c r="T34" s="17">
        <f t="shared" si="17"/>
        <v>0.70833333333333337</v>
      </c>
      <c r="U34" s="17">
        <f t="shared" si="18"/>
        <v>0.75</v>
      </c>
      <c r="V34" s="17">
        <f t="shared" si="19"/>
        <v>0.79166666666666674</v>
      </c>
      <c r="W34" s="18">
        <f t="shared" si="20"/>
        <v>0.83333333333333337</v>
      </c>
      <c r="X34" s="37">
        <f t="shared" si="21"/>
        <v>0.87499999999999989</v>
      </c>
      <c r="Y34" s="37">
        <f t="shared" ref="Y34:Y60" si="22">($Y$10/(A34-B34))*100</f>
        <v>0.91666666666666663</v>
      </c>
      <c r="Z34" s="37">
        <f>($Z$10/(A34-B34))*100</f>
        <v>0.95833333333333348</v>
      </c>
      <c r="AA34" s="30">
        <v>1</v>
      </c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</row>
    <row r="35" spans="1:53" x14ac:dyDescent="0.25">
      <c r="A35">
        <f t="shared" si="0"/>
        <v>125</v>
      </c>
      <c r="B35">
        <v>100</v>
      </c>
      <c r="C35" s="14">
        <v>0.25</v>
      </c>
      <c r="D35" s="16">
        <f t="shared" si="4"/>
        <v>0.04</v>
      </c>
      <c r="E35" s="17">
        <f t="shared" si="1"/>
        <v>0.08</v>
      </c>
      <c r="F35" s="17">
        <f t="shared" si="2"/>
        <v>0.12</v>
      </c>
      <c r="G35" s="17">
        <f t="shared" si="3"/>
        <v>0.16</v>
      </c>
      <c r="H35" s="17">
        <f t="shared" si="5"/>
        <v>0.2</v>
      </c>
      <c r="I35" s="17">
        <f t="shared" si="6"/>
        <v>0.24</v>
      </c>
      <c r="J35" s="17">
        <f t="shared" si="7"/>
        <v>0.28000000000000003</v>
      </c>
      <c r="K35" s="17">
        <f t="shared" si="8"/>
        <v>0.32</v>
      </c>
      <c r="L35" s="17">
        <f t="shared" si="9"/>
        <v>0.36</v>
      </c>
      <c r="M35" s="17">
        <f t="shared" si="10"/>
        <v>0.4</v>
      </c>
      <c r="N35" s="17">
        <f t="shared" si="11"/>
        <v>0.44</v>
      </c>
      <c r="O35" s="17">
        <f t="shared" si="12"/>
        <v>0.48</v>
      </c>
      <c r="P35" s="17">
        <f t="shared" si="13"/>
        <v>0.52</v>
      </c>
      <c r="Q35" s="17">
        <f t="shared" si="14"/>
        <v>0.56000000000000005</v>
      </c>
      <c r="R35" s="17">
        <f t="shared" si="15"/>
        <v>0.6</v>
      </c>
      <c r="S35" s="17">
        <f t="shared" si="16"/>
        <v>0.64</v>
      </c>
      <c r="T35" s="17">
        <f t="shared" si="17"/>
        <v>0.68</v>
      </c>
      <c r="U35" s="17">
        <f t="shared" si="18"/>
        <v>0.72</v>
      </c>
      <c r="V35" s="17">
        <f t="shared" si="19"/>
        <v>0.76</v>
      </c>
      <c r="W35" s="18">
        <f t="shared" si="20"/>
        <v>0.8</v>
      </c>
      <c r="X35" s="37">
        <f t="shared" si="21"/>
        <v>0.84</v>
      </c>
      <c r="Y35" s="37">
        <f t="shared" si="22"/>
        <v>0.88</v>
      </c>
      <c r="Z35" s="37">
        <f t="shared" ref="Z35:Z60" si="23">($Z$10/(A35-B35))*100</f>
        <v>0.91999999999999993</v>
      </c>
      <c r="AA35" s="37">
        <f>($AA$10/(A35-B35))*100</f>
        <v>0.96</v>
      </c>
      <c r="AB35" s="30">
        <v>1</v>
      </c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</row>
    <row r="36" spans="1:53" x14ac:dyDescent="0.25">
      <c r="A36">
        <f t="shared" si="0"/>
        <v>126</v>
      </c>
      <c r="B36">
        <v>100</v>
      </c>
      <c r="C36" s="14">
        <v>0.26</v>
      </c>
      <c r="D36" s="16">
        <f t="shared" si="4"/>
        <v>3.8461538461538464E-2</v>
      </c>
      <c r="E36" s="17">
        <f t="shared" si="1"/>
        <v>7.6923076923076927E-2</v>
      </c>
      <c r="F36" s="17">
        <f t="shared" si="2"/>
        <v>0.11538461538461538</v>
      </c>
      <c r="G36" s="17">
        <f t="shared" si="3"/>
        <v>0.15384615384615385</v>
      </c>
      <c r="H36" s="17">
        <f t="shared" si="5"/>
        <v>0.19230769230769232</v>
      </c>
      <c r="I36" s="17">
        <f t="shared" si="6"/>
        <v>0.23076923076923075</v>
      </c>
      <c r="J36" s="17">
        <f t="shared" si="7"/>
        <v>0.26923076923076927</v>
      </c>
      <c r="K36" s="17">
        <f t="shared" si="8"/>
        <v>0.30769230769230771</v>
      </c>
      <c r="L36" s="17">
        <f t="shared" si="9"/>
        <v>0.34615384615384615</v>
      </c>
      <c r="M36" s="17">
        <f t="shared" si="10"/>
        <v>0.38461538461538464</v>
      </c>
      <c r="N36" s="17">
        <f t="shared" si="11"/>
        <v>0.42307692307692307</v>
      </c>
      <c r="O36" s="17">
        <f t="shared" si="12"/>
        <v>0.46153846153846151</v>
      </c>
      <c r="P36" s="17">
        <f t="shared" si="13"/>
        <v>0.5</v>
      </c>
      <c r="Q36" s="17">
        <f t="shared" si="14"/>
        <v>0.53846153846153855</v>
      </c>
      <c r="R36" s="17">
        <f t="shared" si="15"/>
        <v>0.57692307692307687</v>
      </c>
      <c r="S36" s="17">
        <f t="shared" si="16"/>
        <v>0.61538461538461542</v>
      </c>
      <c r="T36" s="17">
        <f t="shared" si="17"/>
        <v>0.65384615384615385</v>
      </c>
      <c r="U36" s="17">
        <f t="shared" si="18"/>
        <v>0.69230769230769229</v>
      </c>
      <c r="V36" s="17">
        <f t="shared" si="19"/>
        <v>0.73076923076923073</v>
      </c>
      <c r="W36" s="18">
        <f t="shared" si="20"/>
        <v>0.76923076923076927</v>
      </c>
      <c r="X36" s="37">
        <f t="shared" si="21"/>
        <v>0.80769230769230771</v>
      </c>
      <c r="Y36" s="37">
        <f t="shared" si="22"/>
        <v>0.84615384615384615</v>
      </c>
      <c r="Z36" s="37">
        <f t="shared" si="23"/>
        <v>0.88461538461538469</v>
      </c>
      <c r="AA36" s="37">
        <f t="shared" ref="AA36:AA60" si="24">($AA$10/(A36-B36))*100</f>
        <v>0.92307692307692302</v>
      </c>
      <c r="AB36" s="37">
        <f>($AB$10/(A36-B36))*100</f>
        <v>0.96153846153846156</v>
      </c>
      <c r="AC36" s="30">
        <v>1</v>
      </c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</row>
    <row r="37" spans="1:53" x14ac:dyDescent="0.25">
      <c r="A37">
        <f t="shared" si="0"/>
        <v>127</v>
      </c>
      <c r="B37">
        <v>100</v>
      </c>
      <c r="C37" s="14">
        <v>0.27</v>
      </c>
      <c r="D37" s="16">
        <f t="shared" si="4"/>
        <v>3.7037037037037035E-2</v>
      </c>
      <c r="E37" s="17">
        <f t="shared" si="1"/>
        <v>7.407407407407407E-2</v>
      </c>
      <c r="F37" s="17">
        <f t="shared" si="2"/>
        <v>0.1111111111111111</v>
      </c>
      <c r="G37" s="17">
        <f t="shared" si="3"/>
        <v>0.14814814814814814</v>
      </c>
      <c r="H37" s="17">
        <f t="shared" si="5"/>
        <v>0.1851851851851852</v>
      </c>
      <c r="I37" s="17">
        <f t="shared" si="6"/>
        <v>0.22222222222222221</v>
      </c>
      <c r="J37" s="17">
        <f t="shared" si="7"/>
        <v>0.2592592592592593</v>
      </c>
      <c r="K37" s="17">
        <f t="shared" si="8"/>
        <v>0.29629629629629628</v>
      </c>
      <c r="L37" s="17">
        <f t="shared" si="9"/>
        <v>0.33333333333333331</v>
      </c>
      <c r="M37" s="17">
        <f t="shared" si="10"/>
        <v>0.37037037037037041</v>
      </c>
      <c r="N37" s="17">
        <f t="shared" si="11"/>
        <v>0.40740740740740738</v>
      </c>
      <c r="O37" s="17">
        <f t="shared" si="12"/>
        <v>0.44444444444444442</v>
      </c>
      <c r="P37" s="17">
        <f t="shared" si="13"/>
        <v>0.48148148148148151</v>
      </c>
      <c r="Q37" s="17">
        <f t="shared" si="14"/>
        <v>0.5185185185185186</v>
      </c>
      <c r="R37" s="17">
        <f t="shared" si="15"/>
        <v>0.55555555555555558</v>
      </c>
      <c r="S37" s="17">
        <f t="shared" si="16"/>
        <v>0.59259259259259256</v>
      </c>
      <c r="T37" s="17">
        <f t="shared" si="17"/>
        <v>0.62962962962962965</v>
      </c>
      <c r="U37" s="17">
        <f t="shared" si="18"/>
        <v>0.66666666666666663</v>
      </c>
      <c r="V37" s="17">
        <f t="shared" si="19"/>
        <v>0.70370370370370372</v>
      </c>
      <c r="W37" s="18">
        <f t="shared" si="20"/>
        <v>0.74074074074074081</v>
      </c>
      <c r="X37" s="37">
        <f t="shared" si="21"/>
        <v>0.77777777777777779</v>
      </c>
      <c r="Y37" s="37">
        <f t="shared" si="22"/>
        <v>0.81481481481481477</v>
      </c>
      <c r="Z37" s="37">
        <f t="shared" si="23"/>
        <v>0.85185185185185186</v>
      </c>
      <c r="AA37" s="37">
        <f t="shared" si="24"/>
        <v>0.88888888888888884</v>
      </c>
      <c r="AB37" s="37">
        <f t="shared" ref="AB37:AB60" si="25">($AB$10/(A37-B37))*100</f>
        <v>0.92592592592592582</v>
      </c>
      <c r="AC37" s="37">
        <f>($AC$10/(A37-B37))*100</f>
        <v>0.96296296296296302</v>
      </c>
      <c r="AD37" s="30">
        <v>1</v>
      </c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</row>
    <row r="38" spans="1:53" x14ac:dyDescent="0.25">
      <c r="A38">
        <f t="shared" si="0"/>
        <v>128</v>
      </c>
      <c r="B38">
        <v>100</v>
      </c>
      <c r="C38" s="14">
        <v>0.28000000000000003</v>
      </c>
      <c r="D38" s="16">
        <f t="shared" si="4"/>
        <v>3.5714285714285712E-2</v>
      </c>
      <c r="E38" s="17">
        <f t="shared" si="1"/>
        <v>7.1428571428571425E-2</v>
      </c>
      <c r="F38" s="17">
        <f t="shared" si="2"/>
        <v>0.10714285714285715</v>
      </c>
      <c r="G38" s="17">
        <f t="shared" si="3"/>
        <v>0.14285714285714285</v>
      </c>
      <c r="H38" s="17">
        <f t="shared" si="5"/>
        <v>0.17857142857142858</v>
      </c>
      <c r="I38" s="17">
        <f t="shared" si="6"/>
        <v>0.2142857142857143</v>
      </c>
      <c r="J38" s="17">
        <f t="shared" si="7"/>
        <v>0.25</v>
      </c>
      <c r="K38" s="17">
        <f t="shared" si="8"/>
        <v>0.2857142857142857</v>
      </c>
      <c r="L38" s="17">
        <f t="shared" si="9"/>
        <v>0.3214285714285714</v>
      </c>
      <c r="M38" s="17">
        <f t="shared" si="10"/>
        <v>0.35714285714285715</v>
      </c>
      <c r="N38" s="17">
        <f t="shared" si="11"/>
        <v>0.3928571428571429</v>
      </c>
      <c r="O38" s="17">
        <f t="shared" si="12"/>
        <v>0.4285714285714286</v>
      </c>
      <c r="P38" s="17">
        <f t="shared" si="13"/>
        <v>0.4642857142857143</v>
      </c>
      <c r="Q38" s="17">
        <f t="shared" si="14"/>
        <v>0.5</v>
      </c>
      <c r="R38" s="17">
        <f t="shared" si="15"/>
        <v>0.5357142857142857</v>
      </c>
      <c r="S38" s="17">
        <f t="shared" si="16"/>
        <v>0.5714285714285714</v>
      </c>
      <c r="T38" s="17">
        <f t="shared" si="17"/>
        <v>0.60714285714285721</v>
      </c>
      <c r="U38" s="17">
        <f t="shared" si="18"/>
        <v>0.64285714285714279</v>
      </c>
      <c r="V38" s="17">
        <f t="shared" si="19"/>
        <v>0.6785714285714286</v>
      </c>
      <c r="W38" s="18">
        <f t="shared" si="20"/>
        <v>0.7142857142857143</v>
      </c>
      <c r="X38" s="37">
        <f t="shared" si="21"/>
        <v>0.75</v>
      </c>
      <c r="Y38" s="37">
        <f t="shared" si="22"/>
        <v>0.78571428571428581</v>
      </c>
      <c r="Z38" s="37">
        <f t="shared" si="23"/>
        <v>0.8214285714285714</v>
      </c>
      <c r="AA38" s="37">
        <f t="shared" si="24"/>
        <v>0.85714285714285721</v>
      </c>
      <c r="AB38" s="37">
        <f t="shared" si="25"/>
        <v>0.89285714285714279</v>
      </c>
      <c r="AC38" s="37">
        <f t="shared" ref="AC38:AC60" si="26">($AC$10/(A38-B38))*100</f>
        <v>0.9285714285714286</v>
      </c>
      <c r="AD38" s="37">
        <f>($AD$10/(A38-B38))*100</f>
        <v>0.96428571428571441</v>
      </c>
      <c r="AE38" s="30">
        <v>1</v>
      </c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</row>
    <row r="39" spans="1:53" x14ac:dyDescent="0.25">
      <c r="A39">
        <f t="shared" si="0"/>
        <v>129</v>
      </c>
      <c r="B39">
        <v>100</v>
      </c>
      <c r="C39" s="14">
        <v>0.28999999999999998</v>
      </c>
      <c r="D39" s="16">
        <f t="shared" si="4"/>
        <v>3.4482758620689655E-2</v>
      </c>
      <c r="E39" s="17">
        <f t="shared" si="1"/>
        <v>6.8965517241379309E-2</v>
      </c>
      <c r="F39" s="17">
        <f t="shared" si="2"/>
        <v>0.10344827586206896</v>
      </c>
      <c r="G39" s="17">
        <f t="shared" si="3"/>
        <v>0.13793103448275862</v>
      </c>
      <c r="H39" s="17">
        <f t="shared" si="5"/>
        <v>0.17241379310344829</v>
      </c>
      <c r="I39" s="17">
        <f t="shared" si="6"/>
        <v>0.20689655172413793</v>
      </c>
      <c r="J39" s="17">
        <f t="shared" si="7"/>
        <v>0.2413793103448276</v>
      </c>
      <c r="K39" s="17">
        <f t="shared" si="8"/>
        <v>0.27586206896551724</v>
      </c>
      <c r="L39" s="17">
        <f t="shared" si="9"/>
        <v>0.31034482758620691</v>
      </c>
      <c r="M39" s="17">
        <f t="shared" si="10"/>
        <v>0.34482758620689657</v>
      </c>
      <c r="N39" s="17">
        <f t="shared" si="11"/>
        <v>0.37931034482758619</v>
      </c>
      <c r="O39" s="17">
        <f t="shared" si="12"/>
        <v>0.41379310344827586</v>
      </c>
      <c r="P39" s="17">
        <f t="shared" si="13"/>
        <v>0.44827586206896547</v>
      </c>
      <c r="Q39" s="17">
        <f t="shared" si="14"/>
        <v>0.48275862068965519</v>
      </c>
      <c r="R39" s="17">
        <f t="shared" si="15"/>
        <v>0.51724137931034486</v>
      </c>
      <c r="S39" s="17">
        <f t="shared" si="16"/>
        <v>0.55172413793103448</v>
      </c>
      <c r="T39" s="17">
        <f t="shared" si="17"/>
        <v>0.5862068965517242</v>
      </c>
      <c r="U39" s="17">
        <f t="shared" si="18"/>
        <v>0.62068965517241381</v>
      </c>
      <c r="V39" s="17">
        <f t="shared" si="19"/>
        <v>0.65517241379310343</v>
      </c>
      <c r="W39" s="18">
        <f t="shared" si="20"/>
        <v>0.68965517241379315</v>
      </c>
      <c r="X39" s="37">
        <f t="shared" si="21"/>
        <v>0.72413793103448276</v>
      </c>
      <c r="Y39" s="37">
        <f t="shared" si="22"/>
        <v>0.75862068965517238</v>
      </c>
      <c r="Z39" s="37">
        <f t="shared" si="23"/>
        <v>0.7931034482758621</v>
      </c>
      <c r="AA39" s="37">
        <f t="shared" si="24"/>
        <v>0.82758620689655171</v>
      </c>
      <c r="AB39" s="37">
        <f t="shared" si="25"/>
        <v>0.86206896551724133</v>
      </c>
      <c r="AC39" s="37">
        <f t="shared" si="26"/>
        <v>0.89655172413793094</v>
      </c>
      <c r="AD39" s="37">
        <f t="shared" ref="AD39:AD60" si="27">($AD$10/(A39-B39))*100</f>
        <v>0.93103448275862077</v>
      </c>
      <c r="AE39" s="37">
        <f>($AE$10/(A39-B39))*100</f>
        <v>0.96551724137931039</v>
      </c>
      <c r="AF39" s="30">
        <v>1</v>
      </c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</row>
    <row r="40" spans="1:53" x14ac:dyDescent="0.25">
      <c r="A40">
        <f t="shared" si="0"/>
        <v>130</v>
      </c>
      <c r="B40">
        <v>100</v>
      </c>
      <c r="C40" s="14">
        <v>0.3</v>
      </c>
      <c r="D40" s="16">
        <f t="shared" si="4"/>
        <v>3.3333333333333333E-2</v>
      </c>
      <c r="E40" s="17">
        <f t="shared" si="1"/>
        <v>6.6666666666666666E-2</v>
      </c>
      <c r="F40" s="17">
        <f t="shared" si="2"/>
        <v>0.1</v>
      </c>
      <c r="G40" s="17">
        <f t="shared" si="3"/>
        <v>0.13333333333333333</v>
      </c>
      <c r="H40" s="17">
        <f t="shared" si="5"/>
        <v>0.16666666666666669</v>
      </c>
      <c r="I40" s="17">
        <f t="shared" si="6"/>
        <v>0.2</v>
      </c>
      <c r="J40" s="17">
        <f t="shared" si="7"/>
        <v>0.23333333333333336</v>
      </c>
      <c r="K40" s="17">
        <f t="shared" si="8"/>
        <v>0.26666666666666666</v>
      </c>
      <c r="L40" s="17">
        <f t="shared" si="9"/>
        <v>0.3</v>
      </c>
      <c r="M40" s="17">
        <f t="shared" si="10"/>
        <v>0.33333333333333337</v>
      </c>
      <c r="N40" s="17">
        <f t="shared" si="11"/>
        <v>0.36666666666666664</v>
      </c>
      <c r="O40" s="17">
        <f t="shared" si="12"/>
        <v>0.4</v>
      </c>
      <c r="P40" s="17">
        <f t="shared" si="13"/>
        <v>0.43333333333333329</v>
      </c>
      <c r="Q40" s="17">
        <f t="shared" si="14"/>
        <v>0.46666666666666673</v>
      </c>
      <c r="R40" s="17">
        <f t="shared" si="15"/>
        <v>0.5</v>
      </c>
      <c r="S40" s="17">
        <f t="shared" si="16"/>
        <v>0.53333333333333333</v>
      </c>
      <c r="T40" s="17">
        <f t="shared" si="17"/>
        <v>0.56666666666666665</v>
      </c>
      <c r="U40" s="17">
        <f t="shared" si="18"/>
        <v>0.6</v>
      </c>
      <c r="V40" s="17">
        <f t="shared" si="19"/>
        <v>0.6333333333333333</v>
      </c>
      <c r="W40" s="18">
        <f t="shared" si="20"/>
        <v>0.66666666666666674</v>
      </c>
      <c r="X40" s="37">
        <f t="shared" si="21"/>
        <v>0.70000000000000007</v>
      </c>
      <c r="Y40" s="37">
        <f t="shared" si="22"/>
        <v>0.73333333333333328</v>
      </c>
      <c r="Z40" s="37">
        <f t="shared" si="23"/>
        <v>0.76666666666666672</v>
      </c>
      <c r="AA40" s="37">
        <f t="shared" si="24"/>
        <v>0.8</v>
      </c>
      <c r="AB40" s="37">
        <f t="shared" si="25"/>
        <v>0.83333333333333337</v>
      </c>
      <c r="AC40" s="37">
        <f t="shared" si="26"/>
        <v>0.86666666666666659</v>
      </c>
      <c r="AD40" s="37">
        <f t="shared" si="27"/>
        <v>0.90000000000000013</v>
      </c>
      <c r="AE40" s="37">
        <f t="shared" ref="AE40:AE60" si="28">($AE$10/(A40-B40))*100</f>
        <v>0.93333333333333346</v>
      </c>
      <c r="AF40" s="37">
        <f>($AF$10/(A40-B40))*100</f>
        <v>0.96666666666666656</v>
      </c>
      <c r="AG40" s="30">
        <v>1</v>
      </c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</row>
    <row r="41" spans="1:53" x14ac:dyDescent="0.25">
      <c r="A41">
        <f t="shared" si="0"/>
        <v>131</v>
      </c>
      <c r="B41">
        <v>100</v>
      </c>
      <c r="C41" s="14">
        <v>0.31</v>
      </c>
      <c r="D41" s="16">
        <f t="shared" si="4"/>
        <v>3.2258064516129031E-2</v>
      </c>
      <c r="E41" s="17">
        <f t="shared" si="1"/>
        <v>6.4516129032258063E-2</v>
      </c>
      <c r="F41" s="17">
        <f t="shared" si="2"/>
        <v>9.6774193548387094E-2</v>
      </c>
      <c r="G41" s="17">
        <f t="shared" si="3"/>
        <v>0.12903225806451613</v>
      </c>
      <c r="H41" s="17">
        <f t="shared" si="5"/>
        <v>0.16129032258064516</v>
      </c>
      <c r="I41" s="17">
        <f t="shared" si="6"/>
        <v>0.19354838709677419</v>
      </c>
      <c r="J41" s="17">
        <f t="shared" si="7"/>
        <v>0.22580645161290325</v>
      </c>
      <c r="K41" s="17">
        <f t="shared" si="8"/>
        <v>0.25806451612903225</v>
      </c>
      <c r="L41" s="17">
        <f t="shared" si="9"/>
        <v>0.29032258064516125</v>
      </c>
      <c r="M41" s="17">
        <f t="shared" si="10"/>
        <v>0.32258064516129031</v>
      </c>
      <c r="N41" s="17">
        <f t="shared" si="11"/>
        <v>0.35483870967741937</v>
      </c>
      <c r="O41" s="17">
        <f t="shared" si="12"/>
        <v>0.38709677419354838</v>
      </c>
      <c r="P41" s="17">
        <f t="shared" si="13"/>
        <v>0.41935483870967738</v>
      </c>
      <c r="Q41" s="17">
        <f t="shared" si="14"/>
        <v>0.45161290322580649</v>
      </c>
      <c r="R41" s="17">
        <f t="shared" si="15"/>
        <v>0.4838709677419355</v>
      </c>
      <c r="S41" s="17">
        <f t="shared" si="16"/>
        <v>0.5161290322580645</v>
      </c>
      <c r="T41" s="17">
        <f t="shared" si="17"/>
        <v>0.54838709677419362</v>
      </c>
      <c r="U41" s="17">
        <f t="shared" si="18"/>
        <v>0.58064516129032251</v>
      </c>
      <c r="V41" s="17">
        <f t="shared" si="19"/>
        <v>0.61290322580645162</v>
      </c>
      <c r="W41" s="18">
        <f t="shared" si="20"/>
        <v>0.64516129032258063</v>
      </c>
      <c r="X41" s="37">
        <f t="shared" si="21"/>
        <v>0.67741935483870963</v>
      </c>
      <c r="Y41" s="37">
        <f t="shared" si="22"/>
        <v>0.70967741935483875</v>
      </c>
      <c r="Z41" s="37">
        <f t="shared" si="23"/>
        <v>0.74193548387096775</v>
      </c>
      <c r="AA41" s="37">
        <f t="shared" si="24"/>
        <v>0.77419354838709675</v>
      </c>
      <c r="AB41" s="37">
        <f t="shared" si="25"/>
        <v>0.80645161290322576</v>
      </c>
      <c r="AC41" s="37">
        <f t="shared" si="26"/>
        <v>0.83870967741935476</v>
      </c>
      <c r="AD41" s="37">
        <f t="shared" si="27"/>
        <v>0.87096774193548399</v>
      </c>
      <c r="AE41" s="37">
        <f t="shared" si="28"/>
        <v>0.90322580645161299</v>
      </c>
      <c r="AF41" s="37">
        <f t="shared" ref="AF41:AF60" si="29">($AF$10/(A41-B41))*100</f>
        <v>0.93548387096774177</v>
      </c>
      <c r="AG41" s="37">
        <f>($AG$10/(A41-B41))*100</f>
        <v>0.967741935483871</v>
      </c>
      <c r="AH41" s="30">
        <v>1</v>
      </c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</row>
    <row r="42" spans="1:53" x14ac:dyDescent="0.25">
      <c r="A42">
        <f t="shared" si="0"/>
        <v>132</v>
      </c>
      <c r="B42">
        <v>100</v>
      </c>
      <c r="C42" s="14">
        <v>0.32</v>
      </c>
      <c r="D42" s="16">
        <f t="shared" si="4"/>
        <v>3.125E-2</v>
      </c>
      <c r="E42" s="17">
        <f t="shared" si="1"/>
        <v>6.25E-2</v>
      </c>
      <c r="F42" s="17">
        <f t="shared" si="2"/>
        <v>9.375E-2</v>
      </c>
      <c r="G42" s="17">
        <f t="shared" si="3"/>
        <v>0.125</v>
      </c>
      <c r="H42" s="17">
        <f t="shared" si="5"/>
        <v>0.15625</v>
      </c>
      <c r="I42" s="17">
        <f t="shared" si="6"/>
        <v>0.1875</v>
      </c>
      <c r="J42" s="17">
        <f t="shared" si="7"/>
        <v>0.21875000000000003</v>
      </c>
      <c r="K42" s="17">
        <f t="shared" si="8"/>
        <v>0.25</v>
      </c>
      <c r="L42" s="17">
        <f t="shared" si="9"/>
        <v>0.28125</v>
      </c>
      <c r="M42" s="17">
        <f t="shared" si="10"/>
        <v>0.3125</v>
      </c>
      <c r="N42" s="17">
        <f t="shared" si="11"/>
        <v>0.34375</v>
      </c>
      <c r="O42" s="17">
        <f t="shared" si="12"/>
        <v>0.375</v>
      </c>
      <c r="P42" s="17">
        <f t="shared" si="13"/>
        <v>0.40625</v>
      </c>
      <c r="Q42" s="17">
        <f t="shared" si="14"/>
        <v>0.43750000000000006</v>
      </c>
      <c r="R42" s="17">
        <f t="shared" si="15"/>
        <v>0.46875</v>
      </c>
      <c r="S42" s="17">
        <f t="shared" si="16"/>
        <v>0.5</v>
      </c>
      <c r="T42" s="17">
        <f t="shared" si="17"/>
        <v>0.53125</v>
      </c>
      <c r="U42" s="17">
        <f t="shared" si="18"/>
        <v>0.5625</v>
      </c>
      <c r="V42" s="17">
        <f t="shared" si="19"/>
        <v>0.59375</v>
      </c>
      <c r="W42" s="18">
        <f t="shared" si="20"/>
        <v>0.625</v>
      </c>
      <c r="X42" s="37">
        <f t="shared" si="21"/>
        <v>0.65625</v>
      </c>
      <c r="Y42" s="37">
        <f t="shared" si="22"/>
        <v>0.6875</v>
      </c>
      <c r="Z42" s="37">
        <f t="shared" si="23"/>
        <v>0.71875</v>
      </c>
      <c r="AA42" s="37">
        <f t="shared" si="24"/>
        <v>0.75</v>
      </c>
      <c r="AB42" s="37">
        <f t="shared" si="25"/>
        <v>0.78125</v>
      </c>
      <c r="AC42" s="37">
        <f t="shared" si="26"/>
        <v>0.8125</v>
      </c>
      <c r="AD42" s="37">
        <f t="shared" si="27"/>
        <v>0.84375</v>
      </c>
      <c r="AE42" s="37">
        <f t="shared" si="28"/>
        <v>0.87500000000000011</v>
      </c>
      <c r="AF42" s="37">
        <f t="shared" si="29"/>
        <v>0.90624999999999989</v>
      </c>
      <c r="AG42" s="37">
        <f t="shared" ref="AG42:AG60" si="30">($AG$10/(A42-B42))*100</f>
        <v>0.9375</v>
      </c>
      <c r="AH42" s="37">
        <f>($AH$10/(A42-B42))*100</f>
        <v>0.96875</v>
      </c>
      <c r="AI42" s="30">
        <v>1</v>
      </c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</row>
    <row r="43" spans="1:53" x14ac:dyDescent="0.25">
      <c r="A43">
        <f t="shared" si="0"/>
        <v>133</v>
      </c>
      <c r="B43">
        <v>100</v>
      </c>
      <c r="C43" s="14">
        <v>0.33</v>
      </c>
      <c r="D43" s="16">
        <f t="shared" si="4"/>
        <v>3.0303030303030304E-2</v>
      </c>
      <c r="E43" s="17">
        <f t="shared" si="1"/>
        <v>6.0606060606060608E-2</v>
      </c>
      <c r="F43" s="17">
        <f t="shared" si="2"/>
        <v>9.0909090909090912E-2</v>
      </c>
      <c r="G43" s="17">
        <f t="shared" si="3"/>
        <v>0.12121212121212122</v>
      </c>
      <c r="H43" s="17">
        <f t="shared" si="5"/>
        <v>0.15151515151515152</v>
      </c>
      <c r="I43" s="17">
        <f t="shared" si="6"/>
        <v>0.18181818181818182</v>
      </c>
      <c r="J43" s="17">
        <f t="shared" si="7"/>
        <v>0.21212121212121215</v>
      </c>
      <c r="K43" s="17">
        <f t="shared" si="8"/>
        <v>0.24242424242424243</v>
      </c>
      <c r="L43" s="17">
        <f t="shared" si="9"/>
        <v>0.27272727272727271</v>
      </c>
      <c r="M43" s="17">
        <f t="shared" si="10"/>
        <v>0.30303030303030304</v>
      </c>
      <c r="N43" s="17">
        <f t="shared" si="11"/>
        <v>0.33333333333333337</v>
      </c>
      <c r="O43" s="17">
        <f t="shared" si="12"/>
        <v>0.36363636363636365</v>
      </c>
      <c r="P43" s="17">
        <f t="shared" si="13"/>
        <v>0.39393939393939398</v>
      </c>
      <c r="Q43" s="17">
        <f t="shared" si="14"/>
        <v>0.42424242424242431</v>
      </c>
      <c r="R43" s="17">
        <f t="shared" si="15"/>
        <v>0.45454545454545453</v>
      </c>
      <c r="S43" s="17">
        <f t="shared" si="16"/>
        <v>0.48484848484848486</v>
      </c>
      <c r="T43" s="17">
        <f t="shared" si="17"/>
        <v>0.51515151515151514</v>
      </c>
      <c r="U43" s="17">
        <f t="shared" si="18"/>
        <v>0.54545454545454541</v>
      </c>
      <c r="V43" s="17">
        <f t="shared" si="19"/>
        <v>0.57575757575757569</v>
      </c>
      <c r="W43" s="18">
        <f t="shared" si="20"/>
        <v>0.60606060606060608</v>
      </c>
      <c r="X43" s="37">
        <f t="shared" si="21"/>
        <v>0.63636363636363624</v>
      </c>
      <c r="Y43" s="37">
        <f t="shared" si="22"/>
        <v>0.66666666666666674</v>
      </c>
      <c r="Z43" s="37">
        <f t="shared" si="23"/>
        <v>0.69696969696969702</v>
      </c>
      <c r="AA43" s="37">
        <f t="shared" si="24"/>
        <v>0.72727272727272729</v>
      </c>
      <c r="AB43" s="37">
        <f t="shared" si="25"/>
        <v>0.75757575757575757</v>
      </c>
      <c r="AC43" s="37">
        <f t="shared" si="26"/>
        <v>0.78787878787878796</v>
      </c>
      <c r="AD43" s="37">
        <f t="shared" si="27"/>
        <v>0.81818181818181823</v>
      </c>
      <c r="AE43" s="37">
        <f t="shared" si="28"/>
        <v>0.84848484848484862</v>
      </c>
      <c r="AF43" s="37">
        <f t="shared" si="29"/>
        <v>0.87878787878787867</v>
      </c>
      <c r="AG43" s="37">
        <f t="shared" si="30"/>
        <v>0.90909090909090906</v>
      </c>
      <c r="AH43" s="37">
        <f t="shared" ref="AH43:AH60" si="31">($AH$10/(A43-B43))*100</f>
        <v>0.93939393939393934</v>
      </c>
      <c r="AI43" s="37">
        <f>($AI$10/(A43-B43))*100</f>
        <v>0.96969696969696972</v>
      </c>
      <c r="AJ43" s="30">
        <v>1</v>
      </c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</row>
    <row r="44" spans="1:53" x14ac:dyDescent="0.25">
      <c r="A44">
        <f t="shared" si="0"/>
        <v>134</v>
      </c>
      <c r="B44">
        <v>100</v>
      </c>
      <c r="C44" s="14">
        <v>0.34</v>
      </c>
      <c r="D44" s="16">
        <f t="shared" si="4"/>
        <v>2.9411764705882356E-2</v>
      </c>
      <c r="E44" s="17">
        <f t="shared" si="1"/>
        <v>5.8823529411764712E-2</v>
      </c>
      <c r="F44" s="17">
        <f t="shared" si="2"/>
        <v>8.8235294117647051E-2</v>
      </c>
      <c r="G44" s="17">
        <f t="shared" si="3"/>
        <v>0.11764705882352942</v>
      </c>
      <c r="H44" s="17">
        <f t="shared" si="5"/>
        <v>0.14705882352941177</v>
      </c>
      <c r="I44" s="17">
        <f t="shared" si="6"/>
        <v>0.1764705882352941</v>
      </c>
      <c r="J44" s="17">
        <f t="shared" si="7"/>
        <v>0.20588235294117649</v>
      </c>
      <c r="K44" s="17">
        <f t="shared" si="8"/>
        <v>0.23529411764705885</v>
      </c>
      <c r="L44" s="17">
        <f t="shared" si="9"/>
        <v>0.26470588235294118</v>
      </c>
      <c r="M44" s="17">
        <f t="shared" si="10"/>
        <v>0.29411764705882354</v>
      </c>
      <c r="N44" s="17">
        <f t="shared" si="11"/>
        <v>0.3235294117647059</v>
      </c>
      <c r="O44" s="17">
        <f t="shared" si="12"/>
        <v>0.3529411764705882</v>
      </c>
      <c r="P44" s="17">
        <f t="shared" si="13"/>
        <v>0.38235294117647062</v>
      </c>
      <c r="Q44" s="17">
        <f t="shared" si="14"/>
        <v>0.41176470588235298</v>
      </c>
      <c r="R44" s="17">
        <f t="shared" si="15"/>
        <v>0.44117647058823528</v>
      </c>
      <c r="S44" s="17">
        <f t="shared" si="16"/>
        <v>0.4705882352941177</v>
      </c>
      <c r="T44" s="17">
        <f t="shared" si="17"/>
        <v>0.5</v>
      </c>
      <c r="U44" s="17">
        <f t="shared" si="18"/>
        <v>0.52941176470588236</v>
      </c>
      <c r="V44" s="17">
        <f t="shared" si="19"/>
        <v>0.55882352941176472</v>
      </c>
      <c r="W44" s="18">
        <f t="shared" si="20"/>
        <v>0.58823529411764708</v>
      </c>
      <c r="X44" s="37">
        <f t="shared" si="21"/>
        <v>0.61764705882352933</v>
      </c>
      <c r="Y44" s="37">
        <f t="shared" si="22"/>
        <v>0.6470588235294118</v>
      </c>
      <c r="Z44" s="37">
        <f t="shared" si="23"/>
        <v>0.67647058823529416</v>
      </c>
      <c r="AA44" s="37">
        <f t="shared" si="24"/>
        <v>0.70588235294117641</v>
      </c>
      <c r="AB44" s="37">
        <f t="shared" si="25"/>
        <v>0.73529411764705876</v>
      </c>
      <c r="AC44" s="37">
        <f t="shared" si="26"/>
        <v>0.76470588235294124</v>
      </c>
      <c r="AD44" s="37">
        <f t="shared" si="27"/>
        <v>0.79411764705882359</v>
      </c>
      <c r="AE44" s="37">
        <f t="shared" si="28"/>
        <v>0.82352941176470595</v>
      </c>
      <c r="AF44" s="37">
        <f t="shared" si="29"/>
        <v>0.85294117647058831</v>
      </c>
      <c r="AG44" s="37">
        <f t="shared" si="30"/>
        <v>0.88235294117647056</v>
      </c>
      <c r="AH44" s="37">
        <f t="shared" si="31"/>
        <v>0.91176470588235292</v>
      </c>
      <c r="AI44" s="37">
        <f t="shared" ref="AI44:AI60" si="32">($AI$10/(A44-B44))*100</f>
        <v>0.94117647058823539</v>
      </c>
      <c r="AJ44" s="37">
        <f>($AJ$10/(A44-B44))*100</f>
        <v>0.97058823529411775</v>
      </c>
      <c r="AK44" s="30">
        <v>1</v>
      </c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</row>
    <row r="45" spans="1:53" x14ac:dyDescent="0.25">
      <c r="A45">
        <f t="shared" si="0"/>
        <v>135</v>
      </c>
      <c r="B45">
        <v>100</v>
      </c>
      <c r="C45" s="14">
        <v>0.35</v>
      </c>
      <c r="D45" s="16">
        <f t="shared" si="4"/>
        <v>2.8571428571428574E-2</v>
      </c>
      <c r="E45" s="17">
        <f t="shared" si="1"/>
        <v>5.7142857142857148E-2</v>
      </c>
      <c r="F45" s="17">
        <f t="shared" si="2"/>
        <v>8.5714285714285715E-2</v>
      </c>
      <c r="G45" s="17">
        <f t="shared" si="3"/>
        <v>0.1142857142857143</v>
      </c>
      <c r="H45" s="17">
        <f t="shared" si="5"/>
        <v>0.14285714285714285</v>
      </c>
      <c r="I45" s="17">
        <f t="shared" si="6"/>
        <v>0.17142857142857143</v>
      </c>
      <c r="J45" s="17">
        <f t="shared" si="7"/>
        <v>0.2</v>
      </c>
      <c r="K45" s="17">
        <f t="shared" si="8"/>
        <v>0.22857142857142859</v>
      </c>
      <c r="L45" s="17">
        <f t="shared" si="9"/>
        <v>0.25714285714285712</v>
      </c>
      <c r="M45" s="17">
        <f t="shared" si="10"/>
        <v>0.2857142857142857</v>
      </c>
      <c r="N45" s="17">
        <f t="shared" si="11"/>
        <v>0.31428571428571428</v>
      </c>
      <c r="O45" s="17">
        <f t="shared" si="12"/>
        <v>0.34285714285714286</v>
      </c>
      <c r="P45" s="17">
        <f t="shared" si="13"/>
        <v>0.37142857142857144</v>
      </c>
      <c r="Q45" s="17">
        <f t="shared" si="14"/>
        <v>0.4</v>
      </c>
      <c r="R45" s="17">
        <f t="shared" si="15"/>
        <v>0.4285714285714286</v>
      </c>
      <c r="S45" s="17">
        <f t="shared" si="16"/>
        <v>0.45714285714285718</v>
      </c>
      <c r="T45" s="17">
        <f t="shared" si="17"/>
        <v>0.48571428571428577</v>
      </c>
      <c r="U45" s="17">
        <f t="shared" si="18"/>
        <v>0.51428571428571423</v>
      </c>
      <c r="V45" s="17">
        <f t="shared" si="19"/>
        <v>0.54285714285714282</v>
      </c>
      <c r="W45" s="18">
        <f t="shared" si="20"/>
        <v>0.5714285714285714</v>
      </c>
      <c r="X45" s="37">
        <f t="shared" si="21"/>
        <v>0.6</v>
      </c>
      <c r="Y45" s="37">
        <f t="shared" si="22"/>
        <v>0.62857142857142856</v>
      </c>
      <c r="Z45" s="37">
        <f t="shared" si="23"/>
        <v>0.65714285714285714</v>
      </c>
      <c r="AA45" s="37">
        <f t="shared" si="24"/>
        <v>0.68571428571428572</v>
      </c>
      <c r="AB45" s="37">
        <f t="shared" si="25"/>
        <v>0.7142857142857143</v>
      </c>
      <c r="AC45" s="37">
        <f t="shared" si="26"/>
        <v>0.74285714285714288</v>
      </c>
      <c r="AD45" s="37">
        <f t="shared" si="27"/>
        <v>0.77142857142857157</v>
      </c>
      <c r="AE45" s="37">
        <f t="shared" si="28"/>
        <v>0.8</v>
      </c>
      <c r="AF45" s="37">
        <f t="shared" si="29"/>
        <v>0.82857142857142851</v>
      </c>
      <c r="AG45" s="37">
        <f t="shared" si="30"/>
        <v>0.85714285714285721</v>
      </c>
      <c r="AH45" s="37">
        <f t="shared" si="31"/>
        <v>0.88571428571428568</v>
      </c>
      <c r="AI45" s="37">
        <f t="shared" si="32"/>
        <v>0.91428571428571437</v>
      </c>
      <c r="AJ45" s="37">
        <f t="shared" ref="AJ45:AJ60" si="33">($AJ$10/(A45-B45))*100</f>
        <v>0.94285714285714284</v>
      </c>
      <c r="AK45" s="37">
        <f>($AK$10/(A45-B45))*100</f>
        <v>0.97142857142857153</v>
      </c>
      <c r="AL45" s="30">
        <v>1</v>
      </c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</row>
    <row r="46" spans="1:53" x14ac:dyDescent="0.25">
      <c r="A46">
        <f t="shared" si="0"/>
        <v>136</v>
      </c>
      <c r="B46">
        <v>100</v>
      </c>
      <c r="C46" s="14">
        <v>0.36</v>
      </c>
      <c r="D46" s="16">
        <f t="shared" si="4"/>
        <v>2.7777777777777776E-2</v>
      </c>
      <c r="E46" s="17">
        <f t="shared" si="1"/>
        <v>5.5555555555555552E-2</v>
      </c>
      <c r="F46" s="17">
        <f t="shared" si="2"/>
        <v>8.3333333333333329E-2</v>
      </c>
      <c r="G46" s="17">
        <f t="shared" si="3"/>
        <v>0.1111111111111111</v>
      </c>
      <c r="H46" s="17">
        <f t="shared" si="5"/>
        <v>0.1388888888888889</v>
      </c>
      <c r="I46" s="17">
        <f t="shared" si="6"/>
        <v>0.16666666666666666</v>
      </c>
      <c r="J46" s="17">
        <f t="shared" si="7"/>
        <v>0.19444444444444445</v>
      </c>
      <c r="K46" s="17">
        <f t="shared" si="8"/>
        <v>0.22222222222222221</v>
      </c>
      <c r="L46" s="17">
        <f t="shared" si="9"/>
        <v>0.25</v>
      </c>
      <c r="M46" s="17">
        <f t="shared" si="10"/>
        <v>0.27777777777777779</v>
      </c>
      <c r="N46" s="17">
        <f t="shared" si="11"/>
        <v>0.30555555555555558</v>
      </c>
      <c r="O46" s="17">
        <f t="shared" si="12"/>
        <v>0.33333333333333331</v>
      </c>
      <c r="P46" s="17">
        <f t="shared" si="13"/>
        <v>0.36111111111111116</v>
      </c>
      <c r="Q46" s="17">
        <f t="shared" si="14"/>
        <v>0.3888888888888889</v>
      </c>
      <c r="R46" s="17">
        <f t="shared" si="15"/>
        <v>0.41666666666666669</v>
      </c>
      <c r="S46" s="17">
        <f t="shared" si="16"/>
        <v>0.44444444444444442</v>
      </c>
      <c r="T46" s="17">
        <f t="shared" si="17"/>
        <v>0.47222222222222221</v>
      </c>
      <c r="U46" s="17">
        <f t="shared" si="18"/>
        <v>0.5</v>
      </c>
      <c r="V46" s="17">
        <f t="shared" si="19"/>
        <v>0.52777777777777779</v>
      </c>
      <c r="W46" s="18">
        <f t="shared" si="20"/>
        <v>0.55555555555555558</v>
      </c>
      <c r="X46" s="37">
        <f t="shared" si="21"/>
        <v>0.58333333333333326</v>
      </c>
      <c r="Y46" s="37">
        <f t="shared" si="22"/>
        <v>0.61111111111111116</v>
      </c>
      <c r="Z46" s="37">
        <f t="shared" si="23"/>
        <v>0.63888888888888895</v>
      </c>
      <c r="AA46" s="37">
        <f t="shared" si="24"/>
        <v>0.66666666666666663</v>
      </c>
      <c r="AB46" s="37">
        <f t="shared" si="25"/>
        <v>0.69444444444444442</v>
      </c>
      <c r="AC46" s="37">
        <f t="shared" si="26"/>
        <v>0.72222222222222232</v>
      </c>
      <c r="AD46" s="37">
        <f t="shared" si="27"/>
        <v>0.75000000000000011</v>
      </c>
      <c r="AE46" s="37">
        <f t="shared" si="28"/>
        <v>0.77777777777777779</v>
      </c>
      <c r="AF46" s="37">
        <f t="shared" si="29"/>
        <v>0.80555555555555558</v>
      </c>
      <c r="AG46" s="37">
        <f t="shared" si="30"/>
        <v>0.83333333333333337</v>
      </c>
      <c r="AH46" s="37">
        <f t="shared" si="31"/>
        <v>0.86111111111111116</v>
      </c>
      <c r="AI46" s="37">
        <f t="shared" si="32"/>
        <v>0.88888888888888884</v>
      </c>
      <c r="AJ46" s="37">
        <f t="shared" si="33"/>
        <v>0.91666666666666663</v>
      </c>
      <c r="AK46" s="37">
        <f t="shared" ref="AK46:AK60" si="34">($AK$10/(A46-B46))*100</f>
        <v>0.94444444444444442</v>
      </c>
      <c r="AL46" s="37">
        <f>($AL$10/(A46-B46))*100</f>
        <v>0.97222222222222221</v>
      </c>
      <c r="AM46" s="30">
        <v>1</v>
      </c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</row>
    <row r="47" spans="1:53" x14ac:dyDescent="0.25">
      <c r="A47">
        <f t="shared" si="0"/>
        <v>137</v>
      </c>
      <c r="B47">
        <v>100</v>
      </c>
      <c r="C47" s="14">
        <v>0.37</v>
      </c>
      <c r="D47" s="16">
        <f t="shared" si="4"/>
        <v>2.7027027027027029E-2</v>
      </c>
      <c r="E47" s="17">
        <f t="shared" si="1"/>
        <v>5.4054054054054057E-2</v>
      </c>
      <c r="F47" s="17">
        <f t="shared" si="2"/>
        <v>8.1081081081081072E-2</v>
      </c>
      <c r="G47" s="17">
        <f t="shared" si="3"/>
        <v>0.10810810810810811</v>
      </c>
      <c r="H47" s="17">
        <f t="shared" si="5"/>
        <v>0.13513513513513514</v>
      </c>
      <c r="I47" s="17">
        <f t="shared" si="6"/>
        <v>0.16216216216216214</v>
      </c>
      <c r="J47" s="17">
        <f t="shared" si="7"/>
        <v>0.1891891891891892</v>
      </c>
      <c r="K47" s="17">
        <f t="shared" si="8"/>
        <v>0.21621621621621623</v>
      </c>
      <c r="L47" s="17">
        <f t="shared" si="9"/>
        <v>0.24324324324324323</v>
      </c>
      <c r="M47" s="17">
        <f t="shared" si="10"/>
        <v>0.27027027027027029</v>
      </c>
      <c r="N47" s="17">
        <f t="shared" si="11"/>
        <v>0.29729729729729731</v>
      </c>
      <c r="O47" s="17">
        <f t="shared" si="12"/>
        <v>0.32432432432432429</v>
      </c>
      <c r="P47" s="17">
        <f t="shared" si="13"/>
        <v>0.35135135135135137</v>
      </c>
      <c r="Q47" s="17">
        <f t="shared" si="14"/>
        <v>0.3783783783783784</v>
      </c>
      <c r="R47" s="17">
        <f t="shared" si="15"/>
        <v>0.40540540540540543</v>
      </c>
      <c r="S47" s="17">
        <f t="shared" si="16"/>
        <v>0.43243243243243246</v>
      </c>
      <c r="T47" s="17">
        <f t="shared" si="17"/>
        <v>0.45945945945945943</v>
      </c>
      <c r="U47" s="17">
        <f t="shared" si="18"/>
        <v>0.48648648648648646</v>
      </c>
      <c r="V47" s="17">
        <f t="shared" si="19"/>
        <v>0.5135135135135136</v>
      </c>
      <c r="W47" s="18">
        <f t="shared" si="20"/>
        <v>0.54054054054054057</v>
      </c>
      <c r="X47" s="37">
        <f t="shared" si="21"/>
        <v>0.56756756756756754</v>
      </c>
      <c r="Y47" s="37">
        <f t="shared" si="22"/>
        <v>0.59459459459459463</v>
      </c>
      <c r="Z47" s="37">
        <f t="shared" si="23"/>
        <v>0.62162162162162171</v>
      </c>
      <c r="AA47" s="37">
        <f t="shared" si="24"/>
        <v>0.64864864864864857</v>
      </c>
      <c r="AB47" s="37">
        <f t="shared" si="25"/>
        <v>0.67567567567567566</v>
      </c>
      <c r="AC47" s="37">
        <f t="shared" si="26"/>
        <v>0.70270270270270274</v>
      </c>
      <c r="AD47" s="37">
        <f t="shared" si="27"/>
        <v>0.72972972972972971</v>
      </c>
      <c r="AE47" s="37">
        <f t="shared" si="28"/>
        <v>0.7567567567567568</v>
      </c>
      <c r="AF47" s="37">
        <f t="shared" si="29"/>
        <v>0.78378378378378377</v>
      </c>
      <c r="AG47" s="37">
        <f t="shared" si="30"/>
        <v>0.81081081081081086</v>
      </c>
      <c r="AH47" s="37">
        <f t="shared" si="31"/>
        <v>0.83783783783783783</v>
      </c>
      <c r="AI47" s="37">
        <f t="shared" si="32"/>
        <v>0.86486486486486491</v>
      </c>
      <c r="AJ47" s="37">
        <f t="shared" si="33"/>
        <v>0.891891891891892</v>
      </c>
      <c r="AK47" s="37">
        <f t="shared" si="34"/>
        <v>0.91891891891891886</v>
      </c>
      <c r="AL47" s="37">
        <f t="shared" ref="AL47:AL60" si="35">($AL$10/(A47-B47))*100</f>
        <v>0.94594594594594583</v>
      </c>
      <c r="AM47" s="37">
        <f>($AM$10/(A47-B47))*100</f>
        <v>0.97297297297297292</v>
      </c>
      <c r="AN47" s="30">
        <v>1</v>
      </c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</row>
    <row r="48" spans="1:53" x14ac:dyDescent="0.25">
      <c r="A48">
        <f t="shared" si="0"/>
        <v>138</v>
      </c>
      <c r="B48">
        <v>100</v>
      </c>
      <c r="C48" s="14">
        <v>0.38</v>
      </c>
      <c r="D48" s="16">
        <f t="shared" si="4"/>
        <v>2.6315789473684209E-2</v>
      </c>
      <c r="E48" s="17">
        <f t="shared" si="1"/>
        <v>5.2631578947368418E-2</v>
      </c>
      <c r="F48" s="17">
        <f t="shared" si="2"/>
        <v>7.8947368421052627E-2</v>
      </c>
      <c r="G48" s="17">
        <f t="shared" si="3"/>
        <v>0.10526315789473684</v>
      </c>
      <c r="H48" s="17">
        <f t="shared" si="5"/>
        <v>0.13157894736842105</v>
      </c>
      <c r="I48" s="17">
        <f t="shared" si="6"/>
        <v>0.15789473684210525</v>
      </c>
      <c r="J48" s="17">
        <f t="shared" si="7"/>
        <v>0.18421052631578949</v>
      </c>
      <c r="K48" s="17">
        <f t="shared" si="8"/>
        <v>0.21052631578947367</v>
      </c>
      <c r="L48" s="17">
        <f t="shared" si="9"/>
        <v>0.23684210526315785</v>
      </c>
      <c r="M48" s="17">
        <f t="shared" si="10"/>
        <v>0.26315789473684209</v>
      </c>
      <c r="N48" s="17">
        <f t="shared" si="11"/>
        <v>0.28947368421052633</v>
      </c>
      <c r="O48" s="17">
        <f t="shared" si="12"/>
        <v>0.31578947368421051</v>
      </c>
      <c r="P48" s="17">
        <f t="shared" si="13"/>
        <v>0.34210526315789475</v>
      </c>
      <c r="Q48" s="17">
        <f t="shared" si="14"/>
        <v>0.36842105263157898</v>
      </c>
      <c r="R48" s="17">
        <f t="shared" si="15"/>
        <v>0.39473684210526316</v>
      </c>
      <c r="S48" s="17">
        <f t="shared" si="16"/>
        <v>0.42105263157894735</v>
      </c>
      <c r="T48" s="17">
        <f t="shared" si="17"/>
        <v>0.44736842105263164</v>
      </c>
      <c r="U48" s="17">
        <f t="shared" si="18"/>
        <v>0.47368421052631571</v>
      </c>
      <c r="V48" s="17">
        <f t="shared" si="19"/>
        <v>0.5</v>
      </c>
      <c r="W48" s="18">
        <f t="shared" si="20"/>
        <v>0.52631578947368418</v>
      </c>
      <c r="X48" s="37">
        <f t="shared" si="21"/>
        <v>0.55263157894736836</v>
      </c>
      <c r="Y48" s="37">
        <f t="shared" si="22"/>
        <v>0.57894736842105265</v>
      </c>
      <c r="Z48" s="37">
        <f t="shared" si="23"/>
        <v>0.60526315789473684</v>
      </c>
      <c r="AA48" s="37">
        <f t="shared" si="24"/>
        <v>0.63157894736842102</v>
      </c>
      <c r="AB48" s="37">
        <f t="shared" si="25"/>
        <v>0.6578947368421052</v>
      </c>
      <c r="AC48" s="37">
        <f t="shared" si="26"/>
        <v>0.68421052631578949</v>
      </c>
      <c r="AD48" s="37">
        <f t="shared" si="27"/>
        <v>0.71052631578947367</v>
      </c>
      <c r="AE48" s="37">
        <f t="shared" si="28"/>
        <v>0.73684210526315796</v>
      </c>
      <c r="AF48" s="37">
        <f t="shared" si="29"/>
        <v>0.76315789473684204</v>
      </c>
      <c r="AG48" s="37">
        <f t="shared" si="30"/>
        <v>0.78947368421052633</v>
      </c>
      <c r="AH48" s="37">
        <f t="shared" si="31"/>
        <v>0.81578947368421051</v>
      </c>
      <c r="AI48" s="37">
        <f t="shared" si="32"/>
        <v>0.84210526315789469</v>
      </c>
      <c r="AJ48" s="37">
        <f t="shared" si="33"/>
        <v>0.86842105263157887</v>
      </c>
      <c r="AK48" s="37">
        <f t="shared" si="34"/>
        <v>0.89473684210526327</v>
      </c>
      <c r="AL48" s="37">
        <f t="shared" si="35"/>
        <v>0.92105263157894723</v>
      </c>
      <c r="AM48" s="37">
        <f t="shared" ref="AM48:AM60" si="36">($AM$10/(A48-B48))*100</f>
        <v>0.94736842105263142</v>
      </c>
      <c r="AN48" s="37">
        <f>($AN$10/(A48-B48))*100</f>
        <v>0.97368421052631582</v>
      </c>
      <c r="AO48" s="30">
        <v>1</v>
      </c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</row>
    <row r="49" spans="1:53" x14ac:dyDescent="0.25">
      <c r="A49">
        <f t="shared" si="0"/>
        <v>139</v>
      </c>
      <c r="B49">
        <v>100</v>
      </c>
      <c r="C49" s="14">
        <v>0.39</v>
      </c>
      <c r="D49" s="16">
        <f t="shared" si="4"/>
        <v>2.564102564102564E-2</v>
      </c>
      <c r="E49" s="17">
        <f t="shared" si="1"/>
        <v>5.128205128205128E-2</v>
      </c>
      <c r="F49" s="17">
        <f t="shared" si="2"/>
        <v>7.6923076923076927E-2</v>
      </c>
      <c r="G49" s="17">
        <f t="shared" si="3"/>
        <v>0.10256410256410256</v>
      </c>
      <c r="H49" s="17">
        <f t="shared" si="5"/>
        <v>0.12820512820512819</v>
      </c>
      <c r="I49" s="17">
        <f t="shared" si="6"/>
        <v>0.15384615384615385</v>
      </c>
      <c r="J49" s="17">
        <f t="shared" si="7"/>
        <v>0.17948717948717952</v>
      </c>
      <c r="K49" s="17">
        <f t="shared" si="8"/>
        <v>0.20512820512820512</v>
      </c>
      <c r="L49" s="17">
        <f t="shared" si="9"/>
        <v>0.23076923076923075</v>
      </c>
      <c r="M49" s="17">
        <f t="shared" si="10"/>
        <v>0.25641025641025639</v>
      </c>
      <c r="N49" s="17">
        <f t="shared" si="11"/>
        <v>0.28205128205128205</v>
      </c>
      <c r="O49" s="17">
        <f t="shared" si="12"/>
        <v>0.30769230769230771</v>
      </c>
      <c r="P49" s="17">
        <f t="shared" si="13"/>
        <v>0.33333333333333337</v>
      </c>
      <c r="Q49" s="17">
        <f t="shared" si="14"/>
        <v>0.35897435897435903</v>
      </c>
      <c r="R49" s="17">
        <f t="shared" si="15"/>
        <v>0.38461538461538458</v>
      </c>
      <c r="S49" s="17">
        <f t="shared" si="16"/>
        <v>0.41025641025641024</v>
      </c>
      <c r="T49" s="17">
        <f t="shared" si="17"/>
        <v>0.43589743589743596</v>
      </c>
      <c r="U49" s="17">
        <f t="shared" si="18"/>
        <v>0.46153846153846151</v>
      </c>
      <c r="V49" s="17">
        <f t="shared" si="19"/>
        <v>0.48717948717948723</v>
      </c>
      <c r="W49" s="18">
        <f t="shared" si="20"/>
        <v>0.51282051282051277</v>
      </c>
      <c r="X49" s="37">
        <f t="shared" si="21"/>
        <v>0.53846153846153844</v>
      </c>
      <c r="Y49" s="37">
        <f t="shared" si="22"/>
        <v>0.5641025641025641</v>
      </c>
      <c r="Z49" s="37">
        <f t="shared" si="23"/>
        <v>0.58974358974358976</v>
      </c>
      <c r="AA49" s="37">
        <f t="shared" si="24"/>
        <v>0.61538461538461542</v>
      </c>
      <c r="AB49" s="37">
        <f t="shared" si="25"/>
        <v>0.64102564102564097</v>
      </c>
      <c r="AC49" s="37">
        <f t="shared" si="26"/>
        <v>0.66666666666666674</v>
      </c>
      <c r="AD49" s="37">
        <f t="shared" si="27"/>
        <v>0.69230769230769229</v>
      </c>
      <c r="AE49" s="37">
        <f t="shared" si="28"/>
        <v>0.71794871794871806</v>
      </c>
      <c r="AF49" s="37">
        <f t="shared" si="29"/>
        <v>0.74358974358974361</v>
      </c>
      <c r="AG49" s="37">
        <f t="shared" si="30"/>
        <v>0.76923076923076916</v>
      </c>
      <c r="AH49" s="37">
        <f t="shared" si="31"/>
        <v>0.79487179487179493</v>
      </c>
      <c r="AI49" s="37">
        <f t="shared" si="32"/>
        <v>0.82051282051282048</v>
      </c>
      <c r="AJ49" s="37">
        <f t="shared" si="33"/>
        <v>0.84615384615384615</v>
      </c>
      <c r="AK49" s="37">
        <f t="shared" si="34"/>
        <v>0.87179487179487192</v>
      </c>
      <c r="AL49" s="37">
        <f t="shared" si="35"/>
        <v>0.89743589743589736</v>
      </c>
      <c r="AM49" s="37">
        <f t="shared" si="36"/>
        <v>0.92307692307692302</v>
      </c>
      <c r="AN49" s="37">
        <f t="shared" ref="AN49:AN60" si="37">($AN$10/(A49-B49))*100</f>
        <v>0.94871794871794879</v>
      </c>
      <c r="AO49" s="37">
        <f>($AO$10/(A49-B49))*100</f>
        <v>0.97435897435897445</v>
      </c>
      <c r="AP49" s="30">
        <v>1</v>
      </c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</row>
    <row r="50" spans="1:53" x14ac:dyDescent="0.25">
      <c r="A50">
        <f t="shared" si="0"/>
        <v>140</v>
      </c>
      <c r="B50">
        <v>100</v>
      </c>
      <c r="C50" s="14">
        <v>0.4</v>
      </c>
      <c r="D50" s="16">
        <f t="shared" si="4"/>
        <v>2.5000000000000001E-2</v>
      </c>
      <c r="E50" s="17">
        <f t="shared" si="1"/>
        <v>0.05</v>
      </c>
      <c r="F50" s="17">
        <f t="shared" si="2"/>
        <v>7.4999999999999997E-2</v>
      </c>
      <c r="G50" s="17">
        <f t="shared" si="3"/>
        <v>0.1</v>
      </c>
      <c r="H50" s="17">
        <f t="shared" si="5"/>
        <v>0.125</v>
      </c>
      <c r="I50" s="17">
        <f t="shared" si="6"/>
        <v>0.15</v>
      </c>
      <c r="J50" s="17">
        <f t="shared" si="7"/>
        <v>0.17500000000000002</v>
      </c>
      <c r="K50" s="17">
        <f t="shared" si="8"/>
        <v>0.2</v>
      </c>
      <c r="L50" s="17">
        <f t="shared" si="9"/>
        <v>0.22499999999999998</v>
      </c>
      <c r="M50" s="17">
        <f t="shared" si="10"/>
        <v>0.25</v>
      </c>
      <c r="N50" s="17">
        <f t="shared" si="11"/>
        <v>0.27499999999999997</v>
      </c>
      <c r="O50" s="17">
        <f t="shared" si="12"/>
        <v>0.3</v>
      </c>
      <c r="P50" s="17">
        <f t="shared" si="13"/>
        <v>0.32500000000000001</v>
      </c>
      <c r="Q50" s="17">
        <f t="shared" si="14"/>
        <v>0.35000000000000003</v>
      </c>
      <c r="R50" s="17">
        <f t="shared" si="15"/>
        <v>0.375</v>
      </c>
      <c r="S50" s="17">
        <f t="shared" si="16"/>
        <v>0.4</v>
      </c>
      <c r="T50" s="17">
        <f t="shared" si="17"/>
        <v>0.42500000000000004</v>
      </c>
      <c r="U50" s="17">
        <f t="shared" si="18"/>
        <v>0.44999999999999996</v>
      </c>
      <c r="V50" s="17">
        <f t="shared" si="19"/>
        <v>0.47499999999999998</v>
      </c>
      <c r="W50" s="18">
        <f t="shared" si="20"/>
        <v>0.5</v>
      </c>
      <c r="X50" s="37">
        <f t="shared" si="21"/>
        <v>0.52499999999999991</v>
      </c>
      <c r="Y50" s="37">
        <f t="shared" si="22"/>
        <v>0.54999999999999993</v>
      </c>
      <c r="Z50" s="37">
        <f t="shared" si="23"/>
        <v>0.57499999999999996</v>
      </c>
      <c r="AA50" s="37">
        <f t="shared" si="24"/>
        <v>0.6</v>
      </c>
      <c r="AB50" s="37">
        <f t="shared" si="25"/>
        <v>0.625</v>
      </c>
      <c r="AC50" s="37">
        <f t="shared" si="26"/>
        <v>0.65</v>
      </c>
      <c r="AD50" s="37">
        <f t="shared" si="27"/>
        <v>0.67500000000000004</v>
      </c>
      <c r="AE50" s="37">
        <f t="shared" si="28"/>
        <v>0.70000000000000007</v>
      </c>
      <c r="AF50" s="37">
        <f t="shared" si="29"/>
        <v>0.72499999999999998</v>
      </c>
      <c r="AG50" s="37">
        <f t="shared" si="30"/>
        <v>0.75</v>
      </c>
      <c r="AH50" s="37">
        <f t="shared" si="31"/>
        <v>0.77500000000000002</v>
      </c>
      <c r="AI50" s="37">
        <f t="shared" si="32"/>
        <v>0.8</v>
      </c>
      <c r="AJ50" s="37">
        <f t="shared" si="33"/>
        <v>0.82500000000000007</v>
      </c>
      <c r="AK50" s="37">
        <f t="shared" si="34"/>
        <v>0.85000000000000009</v>
      </c>
      <c r="AL50" s="37">
        <f t="shared" si="35"/>
        <v>0.87499999999999989</v>
      </c>
      <c r="AM50" s="37">
        <f t="shared" si="36"/>
        <v>0.89999999999999991</v>
      </c>
      <c r="AN50" s="37">
        <f t="shared" si="37"/>
        <v>0.92499999999999993</v>
      </c>
      <c r="AO50" s="37">
        <f t="shared" ref="AO50:AO60" si="38">($AO$10/(A50-B50))*100</f>
        <v>0.95</v>
      </c>
      <c r="AP50" s="37">
        <f>($AP$10/(A50-B50))*100</f>
        <v>0.97499999999999998</v>
      </c>
      <c r="AQ50" s="30">
        <v>1</v>
      </c>
      <c r="AR50" s="28"/>
      <c r="AS50" s="28"/>
      <c r="AT50" s="28"/>
      <c r="AU50" s="28"/>
      <c r="AV50" s="28"/>
      <c r="AW50" s="28"/>
      <c r="AX50" s="28"/>
      <c r="AY50" s="28"/>
      <c r="AZ50" s="28"/>
      <c r="BA50" s="28"/>
    </row>
    <row r="51" spans="1:53" x14ac:dyDescent="0.25">
      <c r="A51">
        <f t="shared" si="0"/>
        <v>141</v>
      </c>
      <c r="B51">
        <v>100</v>
      </c>
      <c r="C51" s="14">
        <v>0.41</v>
      </c>
      <c r="D51" s="16">
        <f t="shared" si="4"/>
        <v>2.4390243902439025E-2</v>
      </c>
      <c r="E51" s="17">
        <f t="shared" si="1"/>
        <v>4.878048780487805E-2</v>
      </c>
      <c r="F51" s="17">
        <f t="shared" si="2"/>
        <v>7.3170731707317069E-2</v>
      </c>
      <c r="G51" s="17">
        <f t="shared" si="3"/>
        <v>9.7560975609756101E-2</v>
      </c>
      <c r="H51" s="17">
        <f t="shared" si="5"/>
        <v>0.12195121951219512</v>
      </c>
      <c r="I51" s="17">
        <f t="shared" si="6"/>
        <v>0.14634146341463414</v>
      </c>
      <c r="J51" s="17">
        <f t="shared" si="7"/>
        <v>0.17073170731707318</v>
      </c>
      <c r="K51" s="17">
        <f t="shared" si="8"/>
        <v>0.1951219512195122</v>
      </c>
      <c r="L51" s="17">
        <f t="shared" si="9"/>
        <v>0.21951219512195119</v>
      </c>
      <c r="M51" s="17">
        <f t="shared" si="10"/>
        <v>0.24390243902439024</v>
      </c>
      <c r="N51" s="17">
        <f t="shared" si="11"/>
        <v>0.26829268292682928</v>
      </c>
      <c r="O51" s="17">
        <f t="shared" si="12"/>
        <v>0.29268292682926828</v>
      </c>
      <c r="P51" s="17">
        <f t="shared" si="13"/>
        <v>0.31707317073170732</v>
      </c>
      <c r="Q51" s="17">
        <f t="shared" si="14"/>
        <v>0.34146341463414637</v>
      </c>
      <c r="R51" s="17">
        <f t="shared" si="15"/>
        <v>0.36585365853658536</v>
      </c>
      <c r="S51" s="17">
        <f t="shared" si="16"/>
        <v>0.3902439024390244</v>
      </c>
      <c r="T51" s="17">
        <f t="shared" si="17"/>
        <v>0.41463414634146345</v>
      </c>
      <c r="U51" s="17">
        <f t="shared" si="18"/>
        <v>0.43902439024390238</v>
      </c>
      <c r="V51" s="17">
        <f t="shared" si="19"/>
        <v>0.46341463414634143</v>
      </c>
      <c r="W51" s="18">
        <f t="shared" si="20"/>
        <v>0.48780487804878048</v>
      </c>
      <c r="X51" s="37">
        <f t="shared" si="21"/>
        <v>0.51219512195121952</v>
      </c>
      <c r="Y51" s="37">
        <f t="shared" si="22"/>
        <v>0.53658536585365857</v>
      </c>
      <c r="Z51" s="37">
        <f t="shared" si="23"/>
        <v>0.56097560975609762</v>
      </c>
      <c r="AA51" s="37">
        <f t="shared" si="24"/>
        <v>0.58536585365853655</v>
      </c>
      <c r="AB51" s="37">
        <f t="shared" si="25"/>
        <v>0.6097560975609756</v>
      </c>
      <c r="AC51" s="37">
        <f t="shared" si="26"/>
        <v>0.63414634146341464</v>
      </c>
      <c r="AD51" s="37">
        <f t="shared" si="27"/>
        <v>0.65853658536585369</v>
      </c>
      <c r="AE51" s="37">
        <f t="shared" si="28"/>
        <v>0.68292682926829273</v>
      </c>
      <c r="AF51" s="37">
        <f t="shared" si="29"/>
        <v>0.70731707317073167</v>
      </c>
      <c r="AG51" s="37">
        <f t="shared" si="30"/>
        <v>0.73170731707317072</v>
      </c>
      <c r="AH51" s="37">
        <f t="shared" si="31"/>
        <v>0.75609756097560976</v>
      </c>
      <c r="AI51" s="37">
        <f t="shared" si="32"/>
        <v>0.78048780487804881</v>
      </c>
      <c r="AJ51" s="37">
        <f t="shared" si="33"/>
        <v>0.80487804878048785</v>
      </c>
      <c r="AK51" s="37">
        <f t="shared" si="34"/>
        <v>0.8292682926829269</v>
      </c>
      <c r="AL51" s="37">
        <f t="shared" si="35"/>
        <v>0.85365853658536572</v>
      </c>
      <c r="AM51" s="37">
        <f t="shared" si="36"/>
        <v>0.87804878048780477</v>
      </c>
      <c r="AN51" s="37">
        <f t="shared" si="37"/>
        <v>0.90243902439024382</v>
      </c>
      <c r="AO51" s="37">
        <f t="shared" si="38"/>
        <v>0.92682926829268286</v>
      </c>
      <c r="AP51" s="37">
        <f t="shared" ref="AP51:AP60" si="39">($AP$10/(A51-B51))*100</f>
        <v>0.95121951219512191</v>
      </c>
      <c r="AQ51" s="37">
        <f>($AQ$10/(A51-B51))*100</f>
        <v>0.97560975609756095</v>
      </c>
      <c r="AR51" s="30">
        <v>1</v>
      </c>
      <c r="AS51" s="28"/>
      <c r="AT51" s="28"/>
      <c r="AU51" s="28"/>
      <c r="AV51" s="28"/>
      <c r="AW51" s="28"/>
      <c r="AX51" s="28"/>
      <c r="AY51" s="28"/>
      <c r="AZ51" s="28"/>
      <c r="BA51" s="28"/>
    </row>
    <row r="52" spans="1:53" x14ac:dyDescent="0.25">
      <c r="A52">
        <f t="shared" si="0"/>
        <v>142</v>
      </c>
      <c r="B52">
        <v>100</v>
      </c>
      <c r="C52" s="14">
        <v>0.42</v>
      </c>
      <c r="D52" s="16">
        <f t="shared" si="4"/>
        <v>2.3809523809523808E-2</v>
      </c>
      <c r="E52" s="17">
        <f t="shared" si="1"/>
        <v>4.7619047619047616E-2</v>
      </c>
      <c r="F52" s="17">
        <f t="shared" si="2"/>
        <v>7.1428571428571425E-2</v>
      </c>
      <c r="G52" s="17">
        <f t="shared" si="3"/>
        <v>9.5238095238095233E-2</v>
      </c>
      <c r="H52" s="17">
        <f t="shared" si="5"/>
        <v>0.11904761904761905</v>
      </c>
      <c r="I52" s="17">
        <f t="shared" si="6"/>
        <v>0.14285714285714285</v>
      </c>
      <c r="J52" s="17">
        <f t="shared" si="7"/>
        <v>0.16666666666666669</v>
      </c>
      <c r="K52" s="17">
        <f t="shared" si="8"/>
        <v>0.19047619047619047</v>
      </c>
      <c r="L52" s="17">
        <f t="shared" si="9"/>
        <v>0.2142857142857143</v>
      </c>
      <c r="M52" s="17">
        <f t="shared" si="10"/>
        <v>0.23809523809523811</v>
      </c>
      <c r="N52" s="17">
        <f t="shared" si="11"/>
        <v>0.26190476190476192</v>
      </c>
      <c r="O52" s="17">
        <f t="shared" si="12"/>
        <v>0.2857142857142857</v>
      </c>
      <c r="P52" s="17">
        <f t="shared" si="13"/>
        <v>0.30952380952380953</v>
      </c>
      <c r="Q52" s="17">
        <f t="shared" si="14"/>
        <v>0.33333333333333337</v>
      </c>
      <c r="R52" s="17">
        <f t="shared" si="15"/>
        <v>0.35714285714285715</v>
      </c>
      <c r="S52" s="17">
        <f t="shared" si="16"/>
        <v>0.38095238095238093</v>
      </c>
      <c r="T52" s="17">
        <f t="shared" si="17"/>
        <v>0.40476190476190482</v>
      </c>
      <c r="U52" s="17">
        <f t="shared" si="18"/>
        <v>0.4285714285714286</v>
      </c>
      <c r="V52" s="17">
        <f t="shared" si="19"/>
        <v>0.45238095238095238</v>
      </c>
      <c r="W52" s="18">
        <f t="shared" si="20"/>
        <v>0.47619047619047622</v>
      </c>
      <c r="X52" s="37">
        <f t="shared" si="21"/>
        <v>0.5</v>
      </c>
      <c r="Y52" s="37">
        <f t="shared" si="22"/>
        <v>0.52380952380952384</v>
      </c>
      <c r="Z52" s="37">
        <f t="shared" si="23"/>
        <v>0.54761904761904767</v>
      </c>
      <c r="AA52" s="37">
        <f t="shared" si="24"/>
        <v>0.5714285714285714</v>
      </c>
      <c r="AB52" s="37">
        <f t="shared" si="25"/>
        <v>0.59523809523809523</v>
      </c>
      <c r="AC52" s="37">
        <f t="shared" si="26"/>
        <v>0.61904761904761907</v>
      </c>
      <c r="AD52" s="37">
        <f t="shared" si="27"/>
        <v>0.6428571428571429</v>
      </c>
      <c r="AE52" s="37">
        <f t="shared" si="28"/>
        <v>0.66666666666666674</v>
      </c>
      <c r="AF52" s="37">
        <f t="shared" si="29"/>
        <v>0.69047619047619035</v>
      </c>
      <c r="AG52" s="37">
        <f t="shared" si="30"/>
        <v>0.7142857142857143</v>
      </c>
      <c r="AH52" s="37">
        <f t="shared" si="31"/>
        <v>0.73809523809523814</v>
      </c>
      <c r="AI52" s="37">
        <f t="shared" si="32"/>
        <v>0.76190476190476186</v>
      </c>
      <c r="AJ52" s="37">
        <f t="shared" si="33"/>
        <v>0.78571428571428581</v>
      </c>
      <c r="AK52" s="37">
        <f t="shared" si="34"/>
        <v>0.80952380952380965</v>
      </c>
      <c r="AL52" s="37">
        <f t="shared" si="35"/>
        <v>0.83333333333333337</v>
      </c>
      <c r="AM52" s="37">
        <f t="shared" si="36"/>
        <v>0.85714285714285721</v>
      </c>
      <c r="AN52" s="37">
        <f t="shared" si="37"/>
        <v>0.88095238095238093</v>
      </c>
      <c r="AO52" s="37">
        <f t="shared" si="38"/>
        <v>0.90476190476190477</v>
      </c>
      <c r="AP52" s="37">
        <f t="shared" si="39"/>
        <v>0.9285714285714286</v>
      </c>
      <c r="AQ52" s="37">
        <f t="shared" ref="AQ52:AQ60" si="40">($AQ$10/(A52-B52))*100</f>
        <v>0.95238095238095244</v>
      </c>
      <c r="AR52" s="37">
        <f>($AR$10/(A52-B52))*100</f>
        <v>0.97619047619047616</v>
      </c>
      <c r="AS52" s="30">
        <v>1</v>
      </c>
      <c r="AT52" s="28"/>
      <c r="AU52" s="28"/>
      <c r="AV52" s="28"/>
      <c r="AW52" s="28"/>
      <c r="AX52" s="28"/>
      <c r="AY52" s="28"/>
      <c r="AZ52" s="28"/>
      <c r="BA52" s="28"/>
    </row>
    <row r="53" spans="1:53" x14ac:dyDescent="0.25">
      <c r="A53">
        <f t="shared" si="0"/>
        <v>143</v>
      </c>
      <c r="B53">
        <v>100</v>
      </c>
      <c r="C53" s="14">
        <v>0.43</v>
      </c>
      <c r="D53" s="16">
        <f t="shared" si="4"/>
        <v>2.3255813953488372E-2</v>
      </c>
      <c r="E53" s="17">
        <f t="shared" si="1"/>
        <v>4.6511627906976744E-2</v>
      </c>
      <c r="F53" s="17">
        <f t="shared" si="2"/>
        <v>6.9767441860465115E-2</v>
      </c>
      <c r="G53" s="17">
        <f t="shared" si="3"/>
        <v>9.3023255813953487E-2</v>
      </c>
      <c r="H53" s="17">
        <f t="shared" si="5"/>
        <v>0.11627906976744186</v>
      </c>
      <c r="I53" s="17">
        <f t="shared" si="6"/>
        <v>0.13953488372093023</v>
      </c>
      <c r="J53" s="17">
        <f t="shared" si="7"/>
        <v>0.16279069767441862</v>
      </c>
      <c r="K53" s="17">
        <f t="shared" si="8"/>
        <v>0.18604651162790697</v>
      </c>
      <c r="L53" s="17">
        <f t="shared" si="9"/>
        <v>0.20930232558139533</v>
      </c>
      <c r="M53" s="17">
        <f t="shared" si="10"/>
        <v>0.23255813953488372</v>
      </c>
      <c r="N53" s="17">
        <f t="shared" si="11"/>
        <v>0.2558139534883721</v>
      </c>
      <c r="O53" s="17">
        <f t="shared" si="12"/>
        <v>0.27906976744186046</v>
      </c>
      <c r="P53" s="17">
        <f t="shared" si="13"/>
        <v>0.30232558139534887</v>
      </c>
      <c r="Q53" s="17">
        <f t="shared" si="14"/>
        <v>0.32558139534883723</v>
      </c>
      <c r="R53" s="17">
        <f t="shared" si="15"/>
        <v>0.34883720930232559</v>
      </c>
      <c r="S53" s="17">
        <f t="shared" si="16"/>
        <v>0.37209302325581395</v>
      </c>
      <c r="T53" s="17">
        <f t="shared" si="17"/>
        <v>0.39534883720930236</v>
      </c>
      <c r="U53" s="17">
        <f t="shared" si="18"/>
        <v>0.41860465116279066</v>
      </c>
      <c r="V53" s="17">
        <f t="shared" si="19"/>
        <v>0.44186046511627908</v>
      </c>
      <c r="W53" s="18">
        <f t="shared" si="20"/>
        <v>0.46511627906976744</v>
      </c>
      <c r="X53" s="37">
        <f t="shared" si="21"/>
        <v>0.48837209302325579</v>
      </c>
      <c r="Y53" s="37">
        <f t="shared" si="22"/>
        <v>0.51162790697674421</v>
      </c>
      <c r="Z53" s="37">
        <f t="shared" si="23"/>
        <v>0.53488372093023262</v>
      </c>
      <c r="AA53" s="37">
        <f t="shared" si="24"/>
        <v>0.55813953488372092</v>
      </c>
      <c r="AB53" s="37">
        <f t="shared" si="25"/>
        <v>0.58139534883720934</v>
      </c>
      <c r="AC53" s="37">
        <f t="shared" si="26"/>
        <v>0.60465116279069775</v>
      </c>
      <c r="AD53" s="37">
        <f t="shared" si="27"/>
        <v>0.62790697674418605</v>
      </c>
      <c r="AE53" s="37">
        <f t="shared" si="28"/>
        <v>0.65116279069767447</v>
      </c>
      <c r="AF53" s="37">
        <f t="shared" si="29"/>
        <v>0.67441860465116266</v>
      </c>
      <c r="AG53" s="37">
        <f t="shared" si="30"/>
        <v>0.69767441860465118</v>
      </c>
      <c r="AH53" s="37">
        <f t="shared" si="31"/>
        <v>0.72093023255813948</v>
      </c>
      <c r="AI53" s="37">
        <f t="shared" si="32"/>
        <v>0.7441860465116279</v>
      </c>
      <c r="AJ53" s="37">
        <f t="shared" si="33"/>
        <v>0.76744186046511631</v>
      </c>
      <c r="AK53" s="37">
        <f t="shared" si="34"/>
        <v>0.79069767441860472</v>
      </c>
      <c r="AL53" s="37">
        <f t="shared" si="35"/>
        <v>0.81395348837209303</v>
      </c>
      <c r="AM53" s="37">
        <f t="shared" si="36"/>
        <v>0.83720930232558133</v>
      </c>
      <c r="AN53" s="37">
        <f t="shared" si="37"/>
        <v>0.86046511627906974</v>
      </c>
      <c r="AO53" s="37">
        <f t="shared" si="38"/>
        <v>0.88372093023255816</v>
      </c>
      <c r="AP53" s="37">
        <f t="shared" si="39"/>
        <v>0.90697674418604657</v>
      </c>
      <c r="AQ53" s="37">
        <f t="shared" si="40"/>
        <v>0.93023255813953487</v>
      </c>
      <c r="AR53" s="37">
        <f t="shared" ref="AR53:AR60" si="41">($AR$10/(A53-B53))*100</f>
        <v>0.95348837209302317</v>
      </c>
      <c r="AS53" s="37">
        <f>($AS$10/(A53-B53))*100</f>
        <v>0.97674418604651159</v>
      </c>
      <c r="AT53" s="30">
        <v>1</v>
      </c>
      <c r="AU53" s="28"/>
      <c r="AV53" s="28"/>
      <c r="AW53" s="28"/>
      <c r="AX53" s="28"/>
      <c r="AY53" s="28"/>
      <c r="AZ53" s="28"/>
      <c r="BA53" s="28"/>
    </row>
    <row r="54" spans="1:53" x14ac:dyDescent="0.25">
      <c r="A54">
        <f t="shared" si="0"/>
        <v>144</v>
      </c>
      <c r="B54">
        <v>100</v>
      </c>
      <c r="C54" s="14">
        <v>0.44</v>
      </c>
      <c r="D54" s="16">
        <f t="shared" si="4"/>
        <v>2.2727272727272728E-2</v>
      </c>
      <c r="E54" s="17">
        <f t="shared" si="1"/>
        <v>4.5454545454545456E-2</v>
      </c>
      <c r="F54" s="17">
        <f t="shared" si="2"/>
        <v>6.8181818181818177E-2</v>
      </c>
      <c r="G54" s="17">
        <f t="shared" si="3"/>
        <v>9.0909090909090912E-2</v>
      </c>
      <c r="H54" s="17">
        <f t="shared" si="5"/>
        <v>0.11363636363636365</v>
      </c>
      <c r="I54" s="17">
        <f t="shared" si="6"/>
        <v>0.13636363636363635</v>
      </c>
      <c r="J54" s="17">
        <f t="shared" si="7"/>
        <v>0.15909090909090909</v>
      </c>
      <c r="K54" s="17">
        <f t="shared" si="8"/>
        <v>0.18181818181818182</v>
      </c>
      <c r="L54" s="17">
        <f t="shared" si="9"/>
        <v>0.20454545454545453</v>
      </c>
      <c r="M54" s="17">
        <f t="shared" si="10"/>
        <v>0.22727272727272729</v>
      </c>
      <c r="N54" s="17">
        <f t="shared" si="11"/>
        <v>0.25</v>
      </c>
      <c r="O54" s="17">
        <f t="shared" si="12"/>
        <v>0.27272727272727271</v>
      </c>
      <c r="P54" s="17">
        <f t="shared" si="13"/>
        <v>0.29545454545454547</v>
      </c>
      <c r="Q54" s="17">
        <f t="shared" si="14"/>
        <v>0.31818181818181818</v>
      </c>
      <c r="R54" s="17">
        <f t="shared" si="15"/>
        <v>0.34090909090909088</v>
      </c>
      <c r="S54" s="17">
        <f t="shared" si="16"/>
        <v>0.36363636363636365</v>
      </c>
      <c r="T54" s="17">
        <f t="shared" si="17"/>
        <v>0.38636363636363635</v>
      </c>
      <c r="U54" s="17">
        <f t="shared" si="18"/>
        <v>0.40909090909090906</v>
      </c>
      <c r="V54" s="17">
        <f t="shared" si="19"/>
        <v>0.43181818181818182</v>
      </c>
      <c r="W54" s="18">
        <f t="shared" si="20"/>
        <v>0.45454545454545459</v>
      </c>
      <c r="X54" s="37">
        <f t="shared" si="21"/>
        <v>0.47727272727272724</v>
      </c>
      <c r="Y54" s="37">
        <f t="shared" si="22"/>
        <v>0.5</v>
      </c>
      <c r="Z54" s="37">
        <f t="shared" si="23"/>
        <v>0.52272727272727271</v>
      </c>
      <c r="AA54" s="37">
        <f t="shared" si="24"/>
        <v>0.54545454545454541</v>
      </c>
      <c r="AB54" s="37">
        <f t="shared" si="25"/>
        <v>0.56818181818181823</v>
      </c>
      <c r="AC54" s="37">
        <f t="shared" si="26"/>
        <v>0.59090909090909094</v>
      </c>
      <c r="AD54" s="37">
        <f t="shared" si="27"/>
        <v>0.61363636363636365</v>
      </c>
      <c r="AE54" s="37">
        <f t="shared" si="28"/>
        <v>0.63636363636363635</v>
      </c>
      <c r="AF54" s="37">
        <f t="shared" si="29"/>
        <v>0.65909090909090906</v>
      </c>
      <c r="AG54" s="37">
        <f t="shared" si="30"/>
        <v>0.68181818181818177</v>
      </c>
      <c r="AH54" s="37">
        <f t="shared" si="31"/>
        <v>0.70454545454545459</v>
      </c>
      <c r="AI54" s="37">
        <f t="shared" si="32"/>
        <v>0.72727272727272729</v>
      </c>
      <c r="AJ54" s="37">
        <f t="shared" si="33"/>
        <v>0.75000000000000011</v>
      </c>
      <c r="AK54" s="37">
        <f t="shared" si="34"/>
        <v>0.77272727272727271</v>
      </c>
      <c r="AL54" s="37">
        <f t="shared" si="35"/>
        <v>0.79545454545454541</v>
      </c>
      <c r="AM54" s="37">
        <f t="shared" si="36"/>
        <v>0.81818181818181812</v>
      </c>
      <c r="AN54" s="37">
        <f t="shared" si="37"/>
        <v>0.84090909090909094</v>
      </c>
      <c r="AO54" s="37">
        <f t="shared" si="38"/>
        <v>0.86363636363636365</v>
      </c>
      <c r="AP54" s="37">
        <f t="shared" si="39"/>
        <v>0.88636363636363635</v>
      </c>
      <c r="AQ54" s="37">
        <f t="shared" si="40"/>
        <v>0.90909090909090917</v>
      </c>
      <c r="AR54" s="37">
        <f t="shared" si="41"/>
        <v>0.93181818181818177</v>
      </c>
      <c r="AS54" s="37">
        <f t="shared" ref="AS54:AS60" si="42">($AS$10/(A54-B54))*100</f>
        <v>0.95454545454545447</v>
      </c>
      <c r="AT54" s="37">
        <f>($AT$10/(A54-B54))*100</f>
        <v>0.97727272727272729</v>
      </c>
      <c r="AU54" s="30">
        <v>1</v>
      </c>
      <c r="AV54" s="28"/>
      <c r="AW54" s="28"/>
      <c r="AX54" s="28"/>
      <c r="AY54" s="28"/>
      <c r="AZ54" s="28"/>
      <c r="BA54" s="28"/>
    </row>
    <row r="55" spans="1:53" x14ac:dyDescent="0.25">
      <c r="A55">
        <f t="shared" si="0"/>
        <v>145</v>
      </c>
      <c r="B55">
        <v>100</v>
      </c>
      <c r="C55" s="14">
        <v>0.45</v>
      </c>
      <c r="D55" s="16">
        <f t="shared" si="4"/>
        <v>2.2222222222222223E-2</v>
      </c>
      <c r="E55" s="17">
        <f t="shared" si="1"/>
        <v>4.4444444444444446E-2</v>
      </c>
      <c r="F55" s="17">
        <f t="shared" si="2"/>
        <v>6.6666666666666666E-2</v>
      </c>
      <c r="G55" s="17">
        <f t="shared" si="3"/>
        <v>8.8888888888888892E-2</v>
      </c>
      <c r="H55" s="17">
        <f t="shared" si="5"/>
        <v>0.1111111111111111</v>
      </c>
      <c r="I55" s="17">
        <f t="shared" si="6"/>
        <v>0.13333333333333333</v>
      </c>
      <c r="J55" s="17">
        <f t="shared" si="7"/>
        <v>0.15555555555555556</v>
      </c>
      <c r="K55" s="17">
        <f t="shared" si="8"/>
        <v>0.17777777777777778</v>
      </c>
      <c r="L55" s="17">
        <f t="shared" si="9"/>
        <v>0.2</v>
      </c>
      <c r="M55" s="17">
        <f t="shared" si="10"/>
        <v>0.22222222222222221</v>
      </c>
      <c r="N55" s="17">
        <f t="shared" si="11"/>
        <v>0.24444444444444444</v>
      </c>
      <c r="O55" s="17">
        <f t="shared" si="12"/>
        <v>0.26666666666666666</v>
      </c>
      <c r="P55" s="17">
        <f t="shared" si="13"/>
        <v>0.28888888888888892</v>
      </c>
      <c r="Q55" s="17">
        <f t="shared" si="14"/>
        <v>0.31111111111111112</v>
      </c>
      <c r="R55" s="17">
        <f t="shared" si="15"/>
        <v>0.33333333333333331</v>
      </c>
      <c r="S55" s="17">
        <f t="shared" si="16"/>
        <v>0.35555555555555557</v>
      </c>
      <c r="T55" s="17">
        <f t="shared" si="17"/>
        <v>0.37777777777777777</v>
      </c>
      <c r="U55" s="17">
        <f t="shared" si="18"/>
        <v>0.4</v>
      </c>
      <c r="V55" s="17">
        <f t="shared" si="19"/>
        <v>0.42222222222222228</v>
      </c>
      <c r="W55" s="18">
        <f t="shared" si="20"/>
        <v>0.44444444444444442</v>
      </c>
      <c r="X55" s="37">
        <f t="shared" si="21"/>
        <v>0.46666666666666662</v>
      </c>
      <c r="Y55" s="37">
        <f t="shared" si="22"/>
        <v>0.48888888888888887</v>
      </c>
      <c r="Z55" s="37">
        <f t="shared" si="23"/>
        <v>0.51111111111111118</v>
      </c>
      <c r="AA55" s="37">
        <f t="shared" si="24"/>
        <v>0.53333333333333333</v>
      </c>
      <c r="AB55" s="37">
        <f t="shared" si="25"/>
        <v>0.55555555555555558</v>
      </c>
      <c r="AC55" s="37">
        <f t="shared" si="26"/>
        <v>0.57777777777777783</v>
      </c>
      <c r="AD55" s="37">
        <f t="shared" si="27"/>
        <v>0.6</v>
      </c>
      <c r="AE55" s="37">
        <f t="shared" si="28"/>
        <v>0.62222222222222223</v>
      </c>
      <c r="AF55" s="37">
        <f t="shared" si="29"/>
        <v>0.64444444444444438</v>
      </c>
      <c r="AG55" s="37">
        <f t="shared" si="30"/>
        <v>0.66666666666666663</v>
      </c>
      <c r="AH55" s="37">
        <f t="shared" si="31"/>
        <v>0.68888888888888888</v>
      </c>
      <c r="AI55" s="37">
        <f t="shared" si="32"/>
        <v>0.71111111111111114</v>
      </c>
      <c r="AJ55" s="37">
        <f t="shared" si="33"/>
        <v>0.73333333333333339</v>
      </c>
      <c r="AK55" s="37">
        <f t="shared" si="34"/>
        <v>0.75555555555555554</v>
      </c>
      <c r="AL55" s="37">
        <f t="shared" si="35"/>
        <v>0.77777777777777779</v>
      </c>
      <c r="AM55" s="37">
        <f t="shared" si="36"/>
        <v>0.8</v>
      </c>
      <c r="AN55" s="37">
        <f t="shared" si="37"/>
        <v>0.8222222222222223</v>
      </c>
      <c r="AO55" s="37">
        <f t="shared" si="38"/>
        <v>0.84444444444444455</v>
      </c>
      <c r="AP55" s="37">
        <f t="shared" si="39"/>
        <v>0.86666666666666659</v>
      </c>
      <c r="AQ55" s="37">
        <f t="shared" si="40"/>
        <v>0.88888888888888884</v>
      </c>
      <c r="AR55" s="37">
        <f t="shared" si="41"/>
        <v>0.91111111111111098</v>
      </c>
      <c r="AS55" s="37">
        <f t="shared" si="42"/>
        <v>0.93333333333333324</v>
      </c>
      <c r="AT55" s="37">
        <f t="shared" ref="AT55:AT60" si="43">($AT$10/(A55-B55))*100</f>
        <v>0.95555555555555549</v>
      </c>
      <c r="AU55" s="37">
        <f>($AU$10/(A55-B55))*100</f>
        <v>0.97777777777777775</v>
      </c>
      <c r="AV55" s="30">
        <v>1</v>
      </c>
      <c r="AW55" s="28"/>
      <c r="AX55" s="28"/>
      <c r="AY55" s="28"/>
      <c r="AZ55" s="28"/>
      <c r="BA55" s="28"/>
    </row>
    <row r="56" spans="1:53" x14ac:dyDescent="0.25">
      <c r="A56">
        <f t="shared" si="0"/>
        <v>146</v>
      </c>
      <c r="B56">
        <v>100</v>
      </c>
      <c r="C56" s="14">
        <v>0.46</v>
      </c>
      <c r="D56" s="16">
        <f t="shared" si="4"/>
        <v>2.1739130434782608E-2</v>
      </c>
      <c r="E56" s="17">
        <f t="shared" si="1"/>
        <v>4.3478260869565216E-2</v>
      </c>
      <c r="F56" s="17">
        <f t="shared" si="2"/>
        <v>6.5217391304347824E-2</v>
      </c>
      <c r="G56" s="17">
        <f t="shared" si="3"/>
        <v>8.6956521739130432E-2</v>
      </c>
      <c r="H56" s="17">
        <f t="shared" si="5"/>
        <v>0.10869565217391304</v>
      </c>
      <c r="I56" s="17">
        <f t="shared" si="6"/>
        <v>0.13043478260869565</v>
      </c>
      <c r="J56" s="17">
        <f t="shared" si="7"/>
        <v>0.15217391304347827</v>
      </c>
      <c r="K56" s="17">
        <f t="shared" si="8"/>
        <v>0.17391304347826086</v>
      </c>
      <c r="L56" s="17">
        <f t="shared" si="9"/>
        <v>0.19565217391304346</v>
      </c>
      <c r="M56" s="17">
        <f t="shared" si="10"/>
        <v>0.21739130434782608</v>
      </c>
      <c r="N56" s="17">
        <f t="shared" si="11"/>
        <v>0.23913043478260868</v>
      </c>
      <c r="O56" s="17">
        <f t="shared" si="12"/>
        <v>0.2608695652173913</v>
      </c>
      <c r="P56" s="17">
        <f t="shared" si="13"/>
        <v>0.28260869565217395</v>
      </c>
      <c r="Q56" s="17">
        <f t="shared" si="14"/>
        <v>0.30434782608695654</v>
      </c>
      <c r="R56" s="17">
        <f t="shared" si="15"/>
        <v>0.32608695652173914</v>
      </c>
      <c r="S56" s="17">
        <f t="shared" si="16"/>
        <v>0.34782608695652173</v>
      </c>
      <c r="T56" s="17">
        <f t="shared" si="17"/>
        <v>0.36956521739130438</v>
      </c>
      <c r="U56" s="17">
        <f t="shared" si="18"/>
        <v>0.39130434782608692</v>
      </c>
      <c r="V56" s="17">
        <f t="shared" si="19"/>
        <v>0.41304347826086951</v>
      </c>
      <c r="W56" s="18">
        <f t="shared" si="20"/>
        <v>0.43478260869565216</v>
      </c>
      <c r="X56" s="37">
        <f t="shared" si="21"/>
        <v>0.45652173913043476</v>
      </c>
      <c r="Y56" s="37">
        <f t="shared" si="22"/>
        <v>0.47826086956521735</v>
      </c>
      <c r="Z56" s="37">
        <f t="shared" si="23"/>
        <v>0.5</v>
      </c>
      <c r="AA56" s="37">
        <f t="shared" si="24"/>
        <v>0.52173913043478259</v>
      </c>
      <c r="AB56" s="37">
        <f t="shared" si="25"/>
        <v>0.54347826086956519</v>
      </c>
      <c r="AC56" s="37">
        <f t="shared" si="26"/>
        <v>0.56521739130434789</v>
      </c>
      <c r="AD56" s="37">
        <f t="shared" si="27"/>
        <v>0.58695652173913049</v>
      </c>
      <c r="AE56" s="37">
        <f t="shared" si="28"/>
        <v>0.60869565217391308</v>
      </c>
      <c r="AF56" s="37">
        <f t="shared" si="29"/>
        <v>0.63043478260869557</v>
      </c>
      <c r="AG56" s="37">
        <f t="shared" si="30"/>
        <v>0.65217391304347827</v>
      </c>
      <c r="AH56" s="37">
        <f t="shared" si="31"/>
        <v>0.67391304347826086</v>
      </c>
      <c r="AI56" s="37">
        <f t="shared" si="32"/>
        <v>0.69565217391304346</v>
      </c>
      <c r="AJ56" s="37">
        <f t="shared" si="33"/>
        <v>0.71739130434782616</v>
      </c>
      <c r="AK56" s="37">
        <f t="shared" si="34"/>
        <v>0.73913043478260876</v>
      </c>
      <c r="AL56" s="37">
        <f t="shared" si="35"/>
        <v>0.76086956521739124</v>
      </c>
      <c r="AM56" s="37">
        <f t="shared" si="36"/>
        <v>0.78260869565217384</v>
      </c>
      <c r="AN56" s="37">
        <f t="shared" si="37"/>
        <v>0.80434782608695654</v>
      </c>
      <c r="AO56" s="37">
        <f t="shared" si="38"/>
        <v>0.82608695652173902</v>
      </c>
      <c r="AP56" s="37">
        <f t="shared" si="39"/>
        <v>0.84782608695652184</v>
      </c>
      <c r="AQ56" s="37">
        <f t="shared" si="40"/>
        <v>0.86956521739130432</v>
      </c>
      <c r="AR56" s="37">
        <f t="shared" si="41"/>
        <v>0.89130434782608692</v>
      </c>
      <c r="AS56" s="37">
        <f t="shared" si="42"/>
        <v>0.91304347826086951</v>
      </c>
      <c r="AT56" s="37">
        <f t="shared" si="43"/>
        <v>0.93478260869565222</v>
      </c>
      <c r="AU56" s="37">
        <f t="shared" ref="AU56:AU60" si="44">($AU$10/(A56-B56))*100</f>
        <v>0.9565217391304347</v>
      </c>
      <c r="AV56" s="37">
        <f>($AV$10/(A56-B56))*100</f>
        <v>0.97826086956521752</v>
      </c>
      <c r="AW56" s="30">
        <v>1</v>
      </c>
      <c r="AX56" s="28"/>
      <c r="AY56" s="28"/>
      <c r="AZ56" s="28"/>
      <c r="BA56" s="28"/>
    </row>
    <row r="57" spans="1:53" x14ac:dyDescent="0.25">
      <c r="A57">
        <f t="shared" si="0"/>
        <v>147</v>
      </c>
      <c r="B57">
        <v>100</v>
      </c>
      <c r="C57" s="14">
        <v>0.47</v>
      </c>
      <c r="D57" s="16">
        <f t="shared" si="4"/>
        <v>2.1276595744680851E-2</v>
      </c>
      <c r="E57" s="17">
        <f t="shared" si="1"/>
        <v>4.2553191489361701E-2</v>
      </c>
      <c r="F57" s="17">
        <f t="shared" si="2"/>
        <v>6.3829787234042548E-2</v>
      </c>
      <c r="G57" s="17">
        <f t="shared" si="3"/>
        <v>8.5106382978723402E-2</v>
      </c>
      <c r="H57" s="17">
        <f t="shared" si="5"/>
        <v>0.10638297872340426</v>
      </c>
      <c r="I57" s="17">
        <f t="shared" si="6"/>
        <v>0.1276595744680851</v>
      </c>
      <c r="J57" s="17">
        <f t="shared" si="7"/>
        <v>0.14893617021276595</v>
      </c>
      <c r="K57" s="17">
        <f t="shared" si="8"/>
        <v>0.1702127659574468</v>
      </c>
      <c r="L57" s="17">
        <f t="shared" si="9"/>
        <v>0.19148936170212766</v>
      </c>
      <c r="M57" s="17">
        <f t="shared" si="10"/>
        <v>0.21276595744680851</v>
      </c>
      <c r="N57" s="17">
        <f t="shared" si="11"/>
        <v>0.23404255319148937</v>
      </c>
      <c r="O57" s="17">
        <f t="shared" si="12"/>
        <v>0.25531914893617019</v>
      </c>
      <c r="P57" s="17">
        <f t="shared" si="13"/>
        <v>0.27659574468085107</v>
      </c>
      <c r="Q57" s="17">
        <f t="shared" si="14"/>
        <v>0.2978723404255319</v>
      </c>
      <c r="R57" s="17">
        <f t="shared" si="15"/>
        <v>0.31914893617021273</v>
      </c>
      <c r="S57" s="17">
        <f t="shared" si="16"/>
        <v>0.34042553191489361</v>
      </c>
      <c r="T57" s="17">
        <f t="shared" si="17"/>
        <v>0.36170212765957449</v>
      </c>
      <c r="U57" s="17">
        <f t="shared" si="18"/>
        <v>0.38297872340425532</v>
      </c>
      <c r="V57" s="17">
        <f t="shared" si="19"/>
        <v>0.40425531914893614</v>
      </c>
      <c r="W57" s="18">
        <f t="shared" si="20"/>
        <v>0.42553191489361702</v>
      </c>
      <c r="X57" s="37">
        <f t="shared" si="21"/>
        <v>0.44680851063829791</v>
      </c>
      <c r="Y57" s="37">
        <f t="shared" si="22"/>
        <v>0.46808510638297873</v>
      </c>
      <c r="Z57" s="37">
        <f t="shared" si="23"/>
        <v>0.48936170212765961</v>
      </c>
      <c r="AA57" s="37">
        <f t="shared" si="24"/>
        <v>0.51063829787234039</v>
      </c>
      <c r="AB57" s="37">
        <f t="shared" si="25"/>
        <v>0.53191489361702127</v>
      </c>
      <c r="AC57" s="37">
        <f t="shared" si="26"/>
        <v>0.55319148936170215</v>
      </c>
      <c r="AD57" s="37">
        <f t="shared" si="27"/>
        <v>0.57446808510638303</v>
      </c>
      <c r="AE57" s="37">
        <f t="shared" si="28"/>
        <v>0.5957446808510638</v>
      </c>
      <c r="AF57" s="37">
        <f t="shared" si="29"/>
        <v>0.61702127659574468</v>
      </c>
      <c r="AG57" s="37">
        <f t="shared" si="30"/>
        <v>0.63829787234042545</v>
      </c>
      <c r="AH57" s="37">
        <f t="shared" si="31"/>
        <v>0.65957446808510634</v>
      </c>
      <c r="AI57" s="37">
        <f t="shared" si="32"/>
        <v>0.68085106382978722</v>
      </c>
      <c r="AJ57" s="37">
        <f t="shared" si="33"/>
        <v>0.7021276595744681</v>
      </c>
      <c r="AK57" s="37">
        <f t="shared" si="34"/>
        <v>0.72340425531914898</v>
      </c>
      <c r="AL57" s="37">
        <f t="shared" si="35"/>
        <v>0.74468085106382975</v>
      </c>
      <c r="AM57" s="37">
        <f t="shared" si="36"/>
        <v>0.76595744680851063</v>
      </c>
      <c r="AN57" s="37">
        <f t="shared" si="37"/>
        <v>0.78723404255319152</v>
      </c>
      <c r="AO57" s="37">
        <f t="shared" si="38"/>
        <v>0.80851063829787229</v>
      </c>
      <c r="AP57" s="37">
        <f t="shared" si="39"/>
        <v>0.82978723404255328</v>
      </c>
      <c r="AQ57" s="37">
        <f t="shared" si="40"/>
        <v>0.85106382978723405</v>
      </c>
      <c r="AR57" s="37">
        <f t="shared" si="41"/>
        <v>0.87234042553191482</v>
      </c>
      <c r="AS57" s="37">
        <f t="shared" si="42"/>
        <v>0.89361702127659581</v>
      </c>
      <c r="AT57" s="37">
        <f t="shared" si="43"/>
        <v>0.91489361702127658</v>
      </c>
      <c r="AU57" s="37">
        <f t="shared" si="44"/>
        <v>0.93617021276595747</v>
      </c>
      <c r="AV57" s="37">
        <f t="shared" ref="AV57:AV60" si="45">($AV$10/(A57-B57))*100</f>
        <v>0.95744680851063824</v>
      </c>
      <c r="AW57" s="37">
        <f>($AW$10/(A57-B57))*100</f>
        <v>0.97872340425531923</v>
      </c>
      <c r="AX57" s="30">
        <v>1</v>
      </c>
      <c r="AY57" s="28"/>
      <c r="AZ57" s="28"/>
      <c r="BA57" s="28"/>
    </row>
    <row r="58" spans="1:53" x14ac:dyDescent="0.25">
      <c r="A58">
        <f t="shared" si="0"/>
        <v>148</v>
      </c>
      <c r="B58">
        <v>100</v>
      </c>
      <c r="C58" s="14">
        <v>0.48</v>
      </c>
      <c r="D58" s="16">
        <f t="shared" si="4"/>
        <v>2.0833333333333336E-2</v>
      </c>
      <c r="E58" s="17">
        <f t="shared" si="1"/>
        <v>4.1666666666666671E-2</v>
      </c>
      <c r="F58" s="17">
        <f t="shared" si="2"/>
        <v>6.25E-2</v>
      </c>
      <c r="G58" s="17">
        <f t="shared" si="3"/>
        <v>8.3333333333333343E-2</v>
      </c>
      <c r="H58" s="17">
        <f t="shared" si="5"/>
        <v>0.10416666666666667</v>
      </c>
      <c r="I58" s="17">
        <f t="shared" si="6"/>
        <v>0.125</v>
      </c>
      <c r="J58" s="17">
        <f t="shared" si="7"/>
        <v>0.14583333333333334</v>
      </c>
      <c r="K58" s="17">
        <f t="shared" si="8"/>
        <v>0.16666666666666669</v>
      </c>
      <c r="L58" s="17">
        <f t="shared" si="9"/>
        <v>0.1875</v>
      </c>
      <c r="M58" s="17">
        <f t="shared" si="10"/>
        <v>0.20833333333333334</v>
      </c>
      <c r="N58" s="17">
        <f t="shared" si="11"/>
        <v>0.22916666666666666</v>
      </c>
      <c r="O58" s="17">
        <f t="shared" si="12"/>
        <v>0.25</v>
      </c>
      <c r="P58" s="17">
        <f t="shared" si="13"/>
        <v>0.27083333333333337</v>
      </c>
      <c r="Q58" s="17">
        <f t="shared" si="14"/>
        <v>0.29166666666666669</v>
      </c>
      <c r="R58" s="17">
        <f t="shared" si="15"/>
        <v>0.3125</v>
      </c>
      <c r="S58" s="17">
        <f t="shared" si="16"/>
        <v>0.33333333333333337</v>
      </c>
      <c r="T58" s="17">
        <f t="shared" si="17"/>
        <v>0.35416666666666669</v>
      </c>
      <c r="U58" s="17">
        <f t="shared" si="18"/>
        <v>0.375</v>
      </c>
      <c r="V58" s="17">
        <f t="shared" si="19"/>
        <v>0.39583333333333337</v>
      </c>
      <c r="W58" s="18">
        <f t="shared" si="20"/>
        <v>0.41666666666666669</v>
      </c>
      <c r="X58" s="37">
        <f t="shared" si="21"/>
        <v>0.43749999999999994</v>
      </c>
      <c r="Y58" s="37">
        <f t="shared" si="22"/>
        <v>0.45833333333333331</v>
      </c>
      <c r="Z58" s="37">
        <f t="shared" si="23"/>
        <v>0.47916666666666674</v>
      </c>
      <c r="AA58" s="37">
        <f t="shared" si="24"/>
        <v>0.5</v>
      </c>
      <c r="AB58" s="37">
        <f t="shared" si="25"/>
        <v>0.52083333333333326</v>
      </c>
      <c r="AC58" s="37">
        <f t="shared" si="26"/>
        <v>0.54166666666666674</v>
      </c>
      <c r="AD58" s="37">
        <f t="shared" si="27"/>
        <v>0.56250000000000011</v>
      </c>
      <c r="AE58" s="37">
        <f t="shared" si="28"/>
        <v>0.58333333333333337</v>
      </c>
      <c r="AF58" s="37">
        <f t="shared" si="29"/>
        <v>0.60416666666666663</v>
      </c>
      <c r="AG58" s="37">
        <f t="shared" si="30"/>
        <v>0.625</v>
      </c>
      <c r="AH58" s="37">
        <f t="shared" si="31"/>
        <v>0.64583333333333337</v>
      </c>
      <c r="AI58" s="37">
        <f t="shared" si="32"/>
        <v>0.66666666666666674</v>
      </c>
      <c r="AJ58" s="37">
        <f t="shared" si="33"/>
        <v>0.6875</v>
      </c>
      <c r="AK58" s="37">
        <f t="shared" si="34"/>
        <v>0.70833333333333337</v>
      </c>
      <c r="AL58" s="37">
        <f t="shared" si="35"/>
        <v>0.72916666666666663</v>
      </c>
      <c r="AM58" s="37">
        <f t="shared" si="36"/>
        <v>0.75</v>
      </c>
      <c r="AN58" s="37">
        <f t="shared" si="37"/>
        <v>0.77083333333333337</v>
      </c>
      <c r="AO58" s="37">
        <f t="shared" si="38"/>
        <v>0.79166666666666674</v>
      </c>
      <c r="AP58" s="37">
        <f t="shared" si="39"/>
        <v>0.8125</v>
      </c>
      <c r="AQ58" s="37">
        <f t="shared" si="40"/>
        <v>0.83333333333333337</v>
      </c>
      <c r="AR58" s="37">
        <f t="shared" si="41"/>
        <v>0.85416666666666663</v>
      </c>
      <c r="AS58" s="37">
        <f t="shared" si="42"/>
        <v>0.87499999999999989</v>
      </c>
      <c r="AT58" s="37">
        <f t="shared" si="43"/>
        <v>0.89583333333333337</v>
      </c>
      <c r="AU58" s="37">
        <f t="shared" si="44"/>
        <v>0.91666666666666663</v>
      </c>
      <c r="AV58" s="37">
        <f t="shared" si="45"/>
        <v>0.9375</v>
      </c>
      <c r="AW58" s="37">
        <f t="shared" ref="AW58:AW60" si="46">($AW$10/(A58-B58))*100</f>
        <v>0.95833333333333348</v>
      </c>
      <c r="AX58" s="37">
        <f>($AX$10/(A58-B58))*100</f>
        <v>0.97916666666666652</v>
      </c>
      <c r="AY58" s="30">
        <v>1</v>
      </c>
      <c r="AZ58" s="28"/>
      <c r="BA58" s="28"/>
    </row>
    <row r="59" spans="1:53" x14ac:dyDescent="0.25">
      <c r="A59">
        <f t="shared" si="0"/>
        <v>149</v>
      </c>
      <c r="B59">
        <v>100</v>
      </c>
      <c r="C59" s="14">
        <v>0.49</v>
      </c>
      <c r="D59" s="16">
        <f t="shared" si="4"/>
        <v>2.0408163265306124E-2</v>
      </c>
      <c r="E59" s="17">
        <f t="shared" si="1"/>
        <v>4.0816326530612249E-2</v>
      </c>
      <c r="F59" s="17">
        <f t="shared" si="2"/>
        <v>6.1224489795918366E-2</v>
      </c>
      <c r="G59" s="17">
        <f t="shared" si="3"/>
        <v>8.1632653061224497E-2</v>
      </c>
      <c r="H59" s="17">
        <f t="shared" si="5"/>
        <v>0.10204081632653061</v>
      </c>
      <c r="I59" s="17">
        <f t="shared" si="6"/>
        <v>0.12244897959183673</v>
      </c>
      <c r="J59" s="17">
        <f t="shared" si="7"/>
        <v>0.14285714285714288</v>
      </c>
      <c r="K59" s="17">
        <f t="shared" si="8"/>
        <v>0.16326530612244899</v>
      </c>
      <c r="L59" s="17">
        <f t="shared" si="9"/>
        <v>0.18367346938775508</v>
      </c>
      <c r="M59" s="17">
        <f t="shared" si="10"/>
        <v>0.20408163265306123</v>
      </c>
      <c r="N59" s="17">
        <f t="shared" si="11"/>
        <v>0.22448979591836735</v>
      </c>
      <c r="O59" s="17">
        <f t="shared" si="12"/>
        <v>0.24489795918367346</v>
      </c>
      <c r="P59" s="17">
        <f t="shared" si="13"/>
        <v>0.26530612244897961</v>
      </c>
      <c r="Q59" s="17">
        <f t="shared" si="14"/>
        <v>0.28571428571428575</v>
      </c>
      <c r="R59" s="17">
        <f t="shared" si="15"/>
        <v>0.30612244897959184</v>
      </c>
      <c r="S59" s="17">
        <f t="shared" si="16"/>
        <v>0.32653061224489799</v>
      </c>
      <c r="T59" s="17">
        <f t="shared" si="17"/>
        <v>0.34693877551020413</v>
      </c>
      <c r="U59" s="17">
        <f t="shared" si="18"/>
        <v>0.36734693877551017</v>
      </c>
      <c r="V59" s="17">
        <f t="shared" si="19"/>
        <v>0.38775510204081631</v>
      </c>
      <c r="W59" s="18">
        <f t="shared" si="20"/>
        <v>0.40816326530612246</v>
      </c>
      <c r="X59" s="37">
        <f t="shared" si="21"/>
        <v>0.4285714285714286</v>
      </c>
      <c r="Y59" s="37">
        <f t="shared" si="22"/>
        <v>0.44897959183673469</v>
      </c>
      <c r="Z59" s="37">
        <f t="shared" si="23"/>
        <v>0.46938775510204078</v>
      </c>
      <c r="AA59" s="37">
        <f t="shared" si="24"/>
        <v>0.48979591836734693</v>
      </c>
      <c r="AB59" s="37">
        <f t="shared" si="25"/>
        <v>0.51020408163265307</v>
      </c>
      <c r="AC59" s="37">
        <f t="shared" si="26"/>
        <v>0.53061224489795922</v>
      </c>
      <c r="AD59" s="37">
        <f t="shared" si="27"/>
        <v>0.55102040816326536</v>
      </c>
      <c r="AE59" s="37">
        <f t="shared" si="28"/>
        <v>0.57142857142857151</v>
      </c>
      <c r="AF59" s="37">
        <f t="shared" si="29"/>
        <v>0.59183673469387754</v>
      </c>
      <c r="AG59" s="37">
        <f t="shared" si="30"/>
        <v>0.61224489795918369</v>
      </c>
      <c r="AH59" s="37">
        <f t="shared" si="31"/>
        <v>0.63265306122448972</v>
      </c>
      <c r="AI59" s="37">
        <f t="shared" si="32"/>
        <v>0.65306122448979598</v>
      </c>
      <c r="AJ59" s="37">
        <f t="shared" si="33"/>
        <v>0.67346938775510201</v>
      </c>
      <c r="AK59" s="37">
        <f t="shared" si="34"/>
        <v>0.69387755102040827</v>
      </c>
      <c r="AL59" s="37">
        <f t="shared" si="35"/>
        <v>0.7142857142857143</v>
      </c>
      <c r="AM59" s="37">
        <f t="shared" si="36"/>
        <v>0.73469387755102034</v>
      </c>
      <c r="AN59" s="37">
        <f t="shared" si="37"/>
        <v>0.75510204081632659</v>
      </c>
      <c r="AO59" s="37">
        <f t="shared" si="38"/>
        <v>0.77551020408163263</v>
      </c>
      <c r="AP59" s="37">
        <f t="shared" si="39"/>
        <v>0.79591836734693877</v>
      </c>
      <c r="AQ59" s="37">
        <f t="shared" si="40"/>
        <v>0.81632653061224492</v>
      </c>
      <c r="AR59" s="37">
        <f t="shared" si="41"/>
        <v>0.83673469387755095</v>
      </c>
      <c r="AS59" s="37">
        <f t="shared" si="42"/>
        <v>0.85714285714285721</v>
      </c>
      <c r="AT59" s="37">
        <f t="shared" si="43"/>
        <v>0.87755102040816324</v>
      </c>
      <c r="AU59" s="37">
        <f t="shared" si="44"/>
        <v>0.89795918367346939</v>
      </c>
      <c r="AV59" s="37">
        <f t="shared" si="45"/>
        <v>0.91836734693877564</v>
      </c>
      <c r="AW59" s="37">
        <f t="shared" si="46"/>
        <v>0.93877551020408156</v>
      </c>
      <c r="AX59" s="37">
        <f t="shared" ref="AX59:AX60" si="47">($AX$10/(A59-B59))*100</f>
        <v>0.9591836734693876</v>
      </c>
      <c r="AY59" s="37">
        <f>($AY$10/(A59-B59))*100</f>
        <v>0.97959183673469385</v>
      </c>
      <c r="AZ59" s="30">
        <v>1</v>
      </c>
      <c r="BA59" s="28"/>
    </row>
    <row r="60" spans="1:53" ht="15.75" thickBot="1" x14ac:dyDescent="0.3">
      <c r="A60">
        <f t="shared" si="0"/>
        <v>150</v>
      </c>
      <c r="B60">
        <v>100</v>
      </c>
      <c r="C60" s="15">
        <v>0.5</v>
      </c>
      <c r="D60" s="40">
        <f t="shared" si="4"/>
        <v>0.02</v>
      </c>
      <c r="E60" s="19">
        <f t="shared" si="1"/>
        <v>0.04</v>
      </c>
      <c r="F60" s="19">
        <f t="shared" si="2"/>
        <v>0.06</v>
      </c>
      <c r="G60" s="19">
        <f t="shared" si="3"/>
        <v>0.08</v>
      </c>
      <c r="H60" s="19">
        <f t="shared" si="5"/>
        <v>0.1</v>
      </c>
      <c r="I60" s="19">
        <f t="shared" si="6"/>
        <v>0.12</v>
      </c>
      <c r="J60" s="19">
        <f t="shared" si="7"/>
        <v>0.14000000000000001</v>
      </c>
      <c r="K60" s="19">
        <f t="shared" si="8"/>
        <v>0.16</v>
      </c>
      <c r="L60" s="19">
        <f t="shared" si="9"/>
        <v>0.18</v>
      </c>
      <c r="M60" s="19">
        <f t="shared" si="10"/>
        <v>0.2</v>
      </c>
      <c r="N60" s="19">
        <f t="shared" si="11"/>
        <v>0.22</v>
      </c>
      <c r="O60" s="19">
        <f t="shared" si="12"/>
        <v>0.24</v>
      </c>
      <c r="P60" s="19">
        <f t="shared" si="13"/>
        <v>0.26</v>
      </c>
      <c r="Q60" s="19">
        <f t="shared" si="14"/>
        <v>0.28000000000000003</v>
      </c>
      <c r="R60" s="19">
        <f t="shared" si="15"/>
        <v>0.3</v>
      </c>
      <c r="S60" s="19">
        <f t="shared" si="16"/>
        <v>0.32</v>
      </c>
      <c r="T60" s="19">
        <f t="shared" si="17"/>
        <v>0.34</v>
      </c>
      <c r="U60" s="19">
        <f t="shared" si="18"/>
        <v>0.36</v>
      </c>
      <c r="V60" s="19">
        <f t="shared" si="19"/>
        <v>0.38</v>
      </c>
      <c r="W60" s="20">
        <f t="shared" si="20"/>
        <v>0.4</v>
      </c>
      <c r="X60" s="37">
        <f t="shared" si="21"/>
        <v>0.42</v>
      </c>
      <c r="Y60" s="37">
        <f t="shared" si="22"/>
        <v>0.44</v>
      </c>
      <c r="Z60" s="37">
        <f t="shared" si="23"/>
        <v>0.45999999999999996</v>
      </c>
      <c r="AA60" s="37">
        <f t="shared" si="24"/>
        <v>0.48</v>
      </c>
      <c r="AB60" s="37">
        <f t="shared" si="25"/>
        <v>0.5</v>
      </c>
      <c r="AC60" s="37">
        <f t="shared" si="26"/>
        <v>0.52</v>
      </c>
      <c r="AD60" s="37">
        <f t="shared" si="27"/>
        <v>0.54</v>
      </c>
      <c r="AE60" s="37">
        <f t="shared" si="28"/>
        <v>0.56000000000000005</v>
      </c>
      <c r="AF60" s="37">
        <f t="shared" si="29"/>
        <v>0.57999999999999996</v>
      </c>
      <c r="AG60" s="37">
        <f t="shared" si="30"/>
        <v>0.6</v>
      </c>
      <c r="AH60" s="37">
        <f t="shared" si="31"/>
        <v>0.62</v>
      </c>
      <c r="AI60" s="37">
        <f t="shared" si="32"/>
        <v>0.64</v>
      </c>
      <c r="AJ60" s="37">
        <f t="shared" si="33"/>
        <v>0.66</v>
      </c>
      <c r="AK60" s="37">
        <f t="shared" si="34"/>
        <v>0.68</v>
      </c>
      <c r="AL60" s="37">
        <f t="shared" si="35"/>
        <v>0.7</v>
      </c>
      <c r="AM60" s="37">
        <f t="shared" si="36"/>
        <v>0.72</v>
      </c>
      <c r="AN60" s="37">
        <f t="shared" si="37"/>
        <v>0.74</v>
      </c>
      <c r="AO60" s="37">
        <f t="shared" si="38"/>
        <v>0.76</v>
      </c>
      <c r="AP60" s="37">
        <f t="shared" si="39"/>
        <v>0.78</v>
      </c>
      <c r="AQ60" s="37">
        <f t="shared" si="40"/>
        <v>0.8</v>
      </c>
      <c r="AR60" s="37">
        <f t="shared" si="41"/>
        <v>0.81999999999999984</v>
      </c>
      <c r="AS60" s="37">
        <f t="shared" si="42"/>
        <v>0.84</v>
      </c>
      <c r="AT60" s="37">
        <f t="shared" si="43"/>
        <v>0.86</v>
      </c>
      <c r="AU60" s="37">
        <f t="shared" si="44"/>
        <v>0.88</v>
      </c>
      <c r="AV60" s="37">
        <f t="shared" si="45"/>
        <v>0.90000000000000013</v>
      </c>
      <c r="AW60" s="37">
        <f t="shared" si="46"/>
        <v>0.91999999999999993</v>
      </c>
      <c r="AX60" s="37">
        <f t="shared" si="47"/>
        <v>0.93999999999999984</v>
      </c>
      <c r="AY60" s="37">
        <f>($AY$10/(A60-B60))*100</f>
        <v>0.96</v>
      </c>
      <c r="AZ60" s="37">
        <f>(AZ10/(A60-B60))*100</f>
        <v>0.98</v>
      </c>
      <c r="BA60" s="30">
        <v>1</v>
      </c>
    </row>
  </sheetData>
  <mergeCells count="25">
    <mergeCell ref="R24:W24"/>
    <mergeCell ref="S25:W25"/>
    <mergeCell ref="T26:W26"/>
    <mergeCell ref="U27:W27"/>
    <mergeCell ref="V28:W28"/>
    <mergeCell ref="Q23:W23"/>
    <mergeCell ref="F12:W12"/>
    <mergeCell ref="G13:W13"/>
    <mergeCell ref="H14:W14"/>
    <mergeCell ref="I15:W15"/>
    <mergeCell ref="J16:W16"/>
    <mergeCell ref="K17:W17"/>
    <mergeCell ref="L18:W18"/>
    <mergeCell ref="M19:W19"/>
    <mergeCell ref="N20:W20"/>
    <mergeCell ref="O21:W21"/>
    <mergeCell ref="P22:W22"/>
    <mergeCell ref="X9:BA9"/>
    <mergeCell ref="H1:I1"/>
    <mergeCell ref="E11:W11"/>
    <mergeCell ref="C8:W8"/>
    <mergeCell ref="C9:C10"/>
    <mergeCell ref="D9:W9"/>
    <mergeCell ref="G6:R6"/>
    <mergeCell ref="G5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Таблица рабочая</vt:lpstr>
      <vt:lpstr>Таблица с формулой</vt:lpstr>
      <vt:lpstr>исходные формулы и расчет</vt:lpstr>
      <vt:lpstr>'Таблица рабочая'!Область_печати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Серпилин Игорь</dc:creator>
  <cp:lastModifiedBy>Максим Поздняк</cp:lastModifiedBy>
  <cp:lastPrinted>2024-01-22T10:40:56Z</cp:lastPrinted>
  <dcterms:created xsi:type="dcterms:W3CDTF">2015-06-05T18:19:34Z</dcterms:created>
  <dcterms:modified xsi:type="dcterms:W3CDTF">2024-01-23T07:46:38Z</dcterms:modified>
</cp:coreProperties>
</file>