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15"/>
  <workbookPr/>
  <mc:AlternateContent xmlns:mc="http://schemas.openxmlformats.org/markup-compatibility/2006">
    <mc:Choice Requires="x15">
      <x15ac:absPath xmlns:x15ac="http://schemas.microsoft.com/office/spreadsheetml/2010/11/ac" url="C:\Users\Michael\Downloads\"/>
    </mc:Choice>
  </mc:AlternateContent>
  <xr:revisionPtr revIDLastSave="0" documentId="13_ncr:1_{AB3C08AE-FFD6-4FC6-936F-CD4C046A9729}" xr6:coauthVersionLast="47" xr6:coauthVersionMax="47" xr10:uidLastSave="{00000000-0000-0000-0000-000000000000}"/>
  <bookViews>
    <workbookView xWindow="19080" yWindow="-120" windowWidth="19440" windowHeight="1500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2" i="1"/>
  <c r="F3" i="1"/>
  <c r="A4" i="1" a="1"/>
  <c r="A4" i="1" s="1"/>
  <c r="A5" i="1" a="1"/>
  <c r="A5" i="1" s="1"/>
  <c r="A6" i="1" a="1"/>
  <c r="A6" i="1" s="1"/>
  <c r="A7" i="1" a="1"/>
  <c r="A7" i="1" s="1"/>
  <c r="A8" i="1" a="1"/>
  <c r="A8" i="1" s="1"/>
  <c r="A9" i="1" a="1"/>
  <c r="A9" i="1" s="1"/>
  <c r="A10" i="1" a="1"/>
  <c r="A10" i="1" s="1"/>
  <c r="A11" i="1" a="1"/>
  <c r="A11" i="1" s="1"/>
  <c r="A12" i="1" a="1"/>
  <c r="A12" i="1" s="1"/>
  <c r="A13" i="1" a="1"/>
  <c r="A13" i="1" s="1"/>
  <c r="A14" i="1" a="1"/>
  <c r="A14" i="1" s="1"/>
  <c r="A15" i="1" a="1"/>
  <c r="A15" i="1" s="1"/>
  <c r="A16" i="1" a="1"/>
  <c r="A16" i="1" s="1"/>
  <c r="A17" i="1" a="1"/>
  <c r="A17" i="1" s="1"/>
  <c r="A18" i="1" a="1"/>
  <c r="A18" i="1" s="1"/>
  <c r="A19" i="1" a="1"/>
  <c r="A19" i="1" s="1"/>
  <c r="A20" i="1" a="1"/>
  <c r="A20" i="1" s="1"/>
  <c r="A21" i="1" a="1"/>
  <c r="A21" i="1" s="1"/>
  <c r="A22" i="1" a="1"/>
  <c r="A22" i="1" s="1"/>
  <c r="A23" i="1" a="1"/>
  <c r="A23" i="1" s="1"/>
  <c r="A24" i="1" a="1"/>
  <c r="A24" i="1" s="1"/>
  <c r="A25" i="1" a="1"/>
  <c r="A25" i="1" s="1"/>
  <c r="A26" i="1" a="1"/>
  <c r="A26" i="1" s="1"/>
  <c r="A27" i="1" a="1"/>
  <c r="A27" i="1" s="1"/>
  <c r="A28" i="1" a="1"/>
  <c r="A28" i="1" s="1"/>
  <c r="A29" i="1" a="1"/>
  <c r="A29" i="1" s="1"/>
  <c r="A30" i="1" a="1"/>
  <c r="A30" i="1" s="1"/>
  <c r="A31" i="1" a="1"/>
  <c r="A31" i="1" s="1"/>
  <c r="A32" i="1" a="1"/>
  <c r="A32" i="1" s="1"/>
  <c r="A3" i="1" a="1"/>
  <c r="A3" i="1" s="1"/>
  <c r="I8" i="1" l="1"/>
  <c r="I14" i="1" s="1"/>
  <c r="I17" i="1" s="1"/>
  <c r="G2" i="1"/>
  <c r="G33" i="1" s="1"/>
  <c r="F33" i="1"/>
  <c r="I11" i="1" s="1"/>
  <c r="J2" i="1"/>
  <c r="I2" i="1"/>
  <c r="D33" i="1"/>
  <c r="E33" i="1"/>
  <c r="C33" i="1"/>
  <c r="B33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<sst xmlns="http://schemas.openxmlformats.org/spreadsheetml/2006/main" count="14" uniqueCount="14">
  <si>
    <t>Аренда</t>
  </si>
  <si>
    <t>выручка</t>
  </si>
  <si>
    <t>Бензин</t>
  </si>
  <si>
    <t>ЧИСТЫМИ</t>
  </si>
  <si>
    <t>ПРОЧИЕ</t>
  </si>
  <si>
    <t xml:space="preserve">цель </t>
  </si>
  <si>
    <t>Ср заработок</t>
  </si>
  <si>
    <t>зароботок по факту</t>
  </si>
  <si>
    <t xml:space="preserve">сколько дней осталось до цели </t>
  </si>
  <si>
    <t xml:space="preserve">дата и месяц </t>
  </si>
  <si>
    <t xml:space="preserve">Ср дата и время </t>
  </si>
  <si>
    <t xml:space="preserve">сколько в цели </t>
  </si>
  <si>
    <t xml:space="preserve">Наименования </t>
  </si>
  <si>
    <t>ГРЯЗНЫМИ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</si>
</sst>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* #,##0\ &quot;₽&quot;_-;\-* #,##0\ &quot;₽&quot;_-;_-* &quot;-&quot;\ &quot;₽&quot;_-;_-@_-"/>
    <numFmt numFmtId="44" formatCode="_-* #,##0.00\ &quot;₽&quot;_-;\-* #,##0.00\ &quot;₽&quot;_-;_-* &quot;-&quot;??\ &quot;₽&quot;_-;_-@_-"/>
    <numFmt numFmtId="164" formatCode="_-* #,##0.00\ [$₽-419]_-;\-* #,##0.00\ [$₽-419]_-;_-* &quot;-&quot;??\ [$₽-419]_-;_-@_-"/>
    <numFmt numFmtId="165" formatCode="d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9">
    <xf numFmtId="0" fontId="0" fillId="0" borderId="0" xfId="0"/>
    <xf numFmtId="2" fontId="0" fillId="0" borderId="0" xfId="0" applyNumberFormat="1" applyAlignment="1">
      <alignment horizontal="center" vertical="center"/>
    </xf>
    <xf numFmtId="0" fontId="0" fillId="0" borderId="6" xfId="0" applyBorder="1" applyAlignment="1">
      <alignment horizontal="center" vertical="center"/>
    </xf>
    <xf numFmtId="42" fontId="0" fillId="0" borderId="6" xfId="0" applyNumberFormat="1" applyBorder="1"/>
    <xf numFmtId="44" fontId="0" fillId="0" borderId="6" xfId="0" applyNumberFormat="1" applyBorder="1"/>
    <xf numFmtId="44" fontId="0" fillId="0" borderId="1" xfId="0" applyNumberFormat="1" applyBorder="1"/>
    <xf numFmtId="42" fontId="0" fillId="0" borderId="9" xfId="0" applyNumberFormat="1" applyBorder="1" applyAlignment="1">
      <alignment vertical="center"/>
    </xf>
    <xf numFmtId="42" fontId="0" fillId="0" borderId="10" xfId="0" applyNumberFormat="1" applyBorder="1" applyAlignment="1">
      <alignment vertical="center"/>
    </xf>
    <xf numFmtId="164" fontId="0" fillId="0" borderId="10" xfId="0" applyNumberFormat="1" applyBorder="1"/>
    <xf numFmtId="44" fontId="0" fillId="0" borderId="10" xfId="1" applyFont="1" applyBorder="1" applyAlignment="1"/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5" fontId="0" fillId="0" borderId="10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64" fontId="0" fillId="0" borderId="6" xfId="0" applyNumberForma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44" fontId="0" fillId="0" borderId="2" xfId="1" applyFont="1" applyBorder="1" applyAlignment="1">
      <alignment horizontal="center" vertical="center"/>
    </xf>
    <xf numFmtId="44" fontId="0" fillId="0" borderId="3" xfId="1" applyFont="1" applyBorder="1" applyAlignment="1">
      <alignment horizontal="center" vertical="center"/>
    </xf>
    <xf numFmtId="44" fontId="0" fillId="0" borderId="4" xfId="1" applyFont="1" applyBorder="1" applyAlignment="1">
      <alignment horizontal="center" vertical="center"/>
    </xf>
    <xf numFmtId="44" fontId="0" fillId="0" borderId="5" xfId="1" applyFont="1" applyBorder="1" applyAlignment="1">
      <alignment horizontal="center" vertic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3"/>
  <sheetViews>
    <sheetView tabSelected="1" workbookViewId="0">
      <selection activeCell="E4" sqref="E4"/>
    </sheetView>
  </sheetViews>
  <sheetFormatPr defaultRowHeight="15" x14ac:dyDescent="0.25"/>
  <cols>
    <col min="1" max="1" width="15" bestFit="1" customWidth="1"/>
    <col min="3" max="3" width="12" bestFit="1" customWidth="1"/>
    <col min="4" max="4" width="11" bestFit="1" customWidth="1"/>
    <col min="5" max="5" width="9.5703125" bestFit="1" customWidth="1"/>
    <col min="6" max="7" width="12" bestFit="1" customWidth="1"/>
    <col min="9" max="9" width="11" customWidth="1"/>
    <col min="10" max="10" width="19" customWidth="1"/>
  </cols>
  <sheetData>
    <row r="1" spans="1:12" ht="15.75" thickBot="1" x14ac:dyDescent="0.3">
      <c r="A1" s="10" t="s">
        <v>12</v>
      </c>
      <c r="B1" s="11" t="s">
        <v>0</v>
      </c>
      <c r="C1" s="2" t="s">
        <v>1</v>
      </c>
      <c r="D1" s="2" t="s">
        <v>2</v>
      </c>
      <c r="E1" s="10" t="s">
        <v>4</v>
      </c>
      <c r="F1" s="10" t="s">
        <v>3</v>
      </c>
      <c r="G1" s="10" t="s">
        <v>13</v>
      </c>
    </row>
    <row r="2" spans="1:12" x14ac:dyDescent="0.25">
      <c r="A2" s="12">
        <v>45292</v>
      </c>
      <c r="B2" s="7">
        <v>1500</v>
      </c>
      <c r="C2" s="8">
        <v>20000</v>
      </c>
      <c r="D2" s="9">
        <v>50</v>
      </c>
      <c r="E2" s="9">
        <v>100</v>
      </c>
      <c r="F2" s="8">
        <f>IF(C2&lt;&gt;0,C2-SUM(B2,D2:E2),"")</f>
        <v>18350</v>
      </c>
      <c r="G2" s="8">
        <f>C2</f>
        <v>20000</v>
      </c>
      <c r="I2">
        <f>COUNTA(B2:E2)</f>
        <v>4</v>
      </c>
      <c r="J2">
        <f>SUMIF(B2:E2,(COUNTA(B2:E2)=4),B2:E2)</f>
        <v>0</v>
      </c>
    </row>
    <row r="3" spans="1:12" ht="15.75" thickBot="1" x14ac:dyDescent="0.3">
      <c r="A3" s="12" cm="1">
        <f t="array" ref="A3">IF($A$2+ROW(1:1)&lt;=EOMONTH($A$2,0),$A$2+ROW(1:1),"")</f>
        <v>45293</v>
      </c>
      <c r="B3" s="6">
        <v>1500</v>
      </c>
      <c r="C3" s="8">
        <v>21000</v>
      </c>
      <c r="D3" s="9">
        <v>1000</v>
      </c>
      <c r="E3" s="9">
        <v>0</v>
      </c>
      <c r="F3" s="8">
        <f>IF(C3&lt;&gt;0,C3-SUM(B3,D3:E3),"")</f>
        <v>18500</v>
      </c>
      <c r="G3" s="8">
        <f t="shared" ref="G3:G32" si="0">C3</f>
        <v>21000</v>
      </c>
    </row>
    <row r="4" spans="1:12" ht="15.75" thickBot="1" x14ac:dyDescent="0.3">
      <c r="A4" s="12" cm="1">
        <f t="array" ref="A4">IF($A$2+ROW(2:2)&lt;=EOMONTH($A$2,0),$A$2+ROW(2:2),"")</f>
        <v>45294</v>
      </c>
      <c r="B4" s="6">
        <v>1500</v>
      </c>
      <c r="C4" s="8">
        <v>19555</v>
      </c>
      <c r="D4" s="9">
        <v>0</v>
      </c>
      <c r="E4" s="9">
        <v>487.5</v>
      </c>
      <c r="F4" s="8">
        <f t="shared" ref="F4:F32" si="1">IF(C4&lt;&gt;0,C4-SUM(B4,D4:E4),"")</f>
        <v>17567.5</v>
      </c>
      <c r="G4" s="8">
        <f t="shared" si="0"/>
        <v>19555</v>
      </c>
      <c r="I4" s="21" t="s">
        <v>5</v>
      </c>
      <c r="J4" s="22"/>
      <c r="K4" s="23"/>
      <c r="L4" s="24"/>
    </row>
    <row r="5" spans="1:12" x14ac:dyDescent="0.25">
      <c r="A5" s="12" cm="1">
        <f t="array" ref="A5">IF($A$2+ROW(3:3)&lt;=EOMONTH($A$2,0),$A$2+ROW(3:3),"")</f>
        <v>45295</v>
      </c>
      <c r="B5" s="6">
        <v>1500</v>
      </c>
      <c r="C5" s="8"/>
      <c r="D5" s="9"/>
      <c r="E5" s="9"/>
      <c r="F5" s="8" t="str">
        <f t="shared" si="1"/>
        <v/>
      </c>
      <c r="G5" s="8">
        <f t="shared" si="0"/>
        <v>0</v>
      </c>
      <c r="I5" s="25">
        <v>1000000</v>
      </c>
      <c r="J5" s="26"/>
      <c r="K5" s="13"/>
      <c r="L5" s="14"/>
    </row>
    <row r="6" spans="1:12" ht="15.75" thickBot="1" x14ac:dyDescent="0.3">
      <c r="A6" s="12" cm="1">
        <f t="array" ref="A6">IF($A$2+ROW(4:4)&lt;=EOMONTH($A$2,0),$A$2+ROW(4:4),"")</f>
        <v>45296</v>
      </c>
      <c r="B6" s="6">
        <v>1500</v>
      </c>
      <c r="C6" s="8"/>
      <c r="D6" s="9"/>
      <c r="E6" s="9"/>
      <c r="F6" s="8" t="str">
        <f t="shared" si="1"/>
        <v/>
      </c>
      <c r="G6" s="8">
        <f t="shared" si="0"/>
        <v>0</v>
      </c>
      <c r="I6" s="27"/>
      <c r="J6" s="28"/>
      <c r="K6" s="15"/>
      <c r="L6" s="16"/>
    </row>
    <row r="7" spans="1:12" ht="15.75" thickBot="1" x14ac:dyDescent="0.3">
      <c r="A7" s="12" cm="1">
        <f t="array" ref="A7">IF($A$2+ROW(5:5)&lt;=EOMONTH($A$2,0),$A$2+ROW(5:5),"")</f>
        <v>45297</v>
      </c>
      <c r="B7" s="6">
        <v>1500</v>
      </c>
      <c r="C7" s="8"/>
      <c r="D7" s="9"/>
      <c r="E7" s="9"/>
      <c r="F7" s="8" t="str">
        <f t="shared" si="1"/>
        <v/>
      </c>
      <c r="G7" s="8">
        <f t="shared" si="0"/>
        <v>0</v>
      </c>
      <c r="I7" s="19" t="s">
        <v>6</v>
      </c>
      <c r="J7" s="20"/>
      <c r="K7" s="19"/>
      <c r="L7" s="20"/>
    </row>
    <row r="8" spans="1:12" x14ac:dyDescent="0.25">
      <c r="A8" s="12" cm="1">
        <f t="array" ref="A8">IF($A$2+ROW(6:6)&lt;=EOMONTH($A$2,0),$A$2+ROW(6:6),"")</f>
        <v>45298</v>
      </c>
      <c r="B8" s="6">
        <v>1500</v>
      </c>
      <c r="C8" s="8"/>
      <c r="D8" s="9"/>
      <c r="E8" s="9"/>
      <c r="F8" s="8" t="str">
        <f t="shared" si="1"/>
        <v/>
      </c>
      <c r="G8" s="8">
        <f t="shared" si="0"/>
        <v>0</v>
      </c>
      <c r="I8" s="18">
        <f>AVERAGEIF(A2:A32,"&gt;0",F2:F32)</f>
        <v>18139.166666666668</v>
      </c>
      <c r="J8" s="14"/>
      <c r="K8" s="13"/>
      <c r="L8" s="14"/>
    </row>
    <row r="9" spans="1:12" ht="15.75" thickBot="1" x14ac:dyDescent="0.3">
      <c r="A9" s="12" cm="1">
        <f t="array" ref="A9">IF($A$2+ROW(7:7)&lt;=EOMONTH($A$2,0),$A$2+ROW(7:7),"")</f>
        <v>45299</v>
      </c>
      <c r="B9" s="6">
        <v>1500</v>
      </c>
      <c r="C9" s="8"/>
      <c r="D9" s="9"/>
      <c r="E9" s="9"/>
      <c r="F9" s="8" t="str">
        <f t="shared" si="1"/>
        <v/>
      </c>
      <c r="G9" s="8">
        <f t="shared" si="0"/>
        <v>0</v>
      </c>
      <c r="I9" s="15"/>
      <c r="J9" s="16"/>
      <c r="K9" s="15"/>
      <c r="L9" s="16"/>
    </row>
    <row r="10" spans="1:12" ht="15.75" thickBot="1" x14ac:dyDescent="0.3">
      <c r="A10" s="12" cm="1">
        <f t="array" ref="A10">IF($A$2+ROW(8:8)&lt;=EOMONTH($A$2,0),$A$2+ROW(8:8),"")</f>
        <v>45300</v>
      </c>
      <c r="B10" s="6">
        <v>1500</v>
      </c>
      <c r="C10" s="8"/>
      <c r="D10" s="9"/>
      <c r="E10" s="9"/>
      <c r="F10" s="8" t="str">
        <f t="shared" si="1"/>
        <v/>
      </c>
      <c r="G10" s="8">
        <f t="shared" si="0"/>
        <v>0</v>
      </c>
      <c r="I10" s="19" t="s">
        <v>7</v>
      </c>
      <c r="J10" s="20"/>
      <c r="K10" s="19"/>
      <c r="L10" s="20"/>
    </row>
    <row r="11" spans="1:12" x14ac:dyDescent="0.25">
      <c r="A11" s="12" cm="1">
        <f t="array" ref="A11">IF($A$2+ROW(9:9)&lt;=EOMONTH($A$2,0),$A$2+ROW(9:9),"")</f>
        <v>45301</v>
      </c>
      <c r="B11" s="6">
        <v>1500</v>
      </c>
      <c r="C11" s="8"/>
      <c r="D11" s="9"/>
      <c r="E11" s="9"/>
      <c r="F11" s="8" t="str">
        <f t="shared" si="1"/>
        <v/>
      </c>
      <c r="G11" s="8">
        <f t="shared" si="0"/>
        <v>0</v>
      </c>
      <c r="I11" s="18">
        <f>F33</f>
        <v>54417.5</v>
      </c>
      <c r="J11" s="14"/>
      <c r="K11" s="13"/>
      <c r="L11" s="14"/>
    </row>
    <row r="12" spans="1:12" ht="15.75" thickBot="1" x14ac:dyDescent="0.3">
      <c r="A12" s="12" cm="1">
        <f t="array" ref="A12">IF($A$2+ROW(10:10)&lt;=EOMONTH($A$2,0),$A$2+ROW(10:10),"")</f>
        <v>45302</v>
      </c>
      <c r="B12" s="6">
        <v>1500</v>
      </c>
      <c r="C12" s="8"/>
      <c r="D12" s="9"/>
      <c r="E12" s="9"/>
      <c r="F12" s="8" t="str">
        <f t="shared" si="1"/>
        <v/>
      </c>
      <c r="G12" s="8">
        <f t="shared" si="0"/>
        <v>0</v>
      </c>
      <c r="I12" s="15"/>
      <c r="J12" s="16"/>
      <c r="K12" s="15"/>
      <c r="L12" s="16"/>
    </row>
    <row r="13" spans="1:12" ht="15.75" thickBot="1" x14ac:dyDescent="0.3">
      <c r="A13" s="12" cm="1">
        <f t="array" ref="A13">IF($A$2+ROW(11:11)&lt;=EOMONTH($A$2,0),$A$2+ROW(11:11),"")</f>
        <v>45303</v>
      </c>
      <c r="B13" s="6">
        <v>1500</v>
      </c>
      <c r="C13" s="8"/>
      <c r="D13" s="9"/>
      <c r="E13" s="9"/>
      <c r="F13" s="8" t="str">
        <f t="shared" si="1"/>
        <v/>
      </c>
      <c r="G13" s="8">
        <f t="shared" si="0"/>
        <v>0</v>
      </c>
      <c r="I13" s="19" t="s">
        <v>8</v>
      </c>
      <c r="J13" s="20"/>
      <c r="K13" s="19"/>
      <c r="L13" s="20"/>
    </row>
    <row r="14" spans="1:12" x14ac:dyDescent="0.25">
      <c r="A14" s="12" cm="1">
        <f t="array" ref="A14">IF($A$2+ROW(12:12)&lt;=EOMONTH($A$2,0),$A$2+ROW(12:12),"")</f>
        <v>45304</v>
      </c>
      <c r="B14" s="6">
        <v>1500</v>
      </c>
      <c r="C14" s="8"/>
      <c r="D14" s="9"/>
      <c r="E14" s="9"/>
      <c r="F14" s="8" t="str">
        <f t="shared" si="1"/>
        <v/>
      </c>
      <c r="G14" s="8">
        <f t="shared" si="0"/>
        <v>0</v>
      </c>
      <c r="I14" s="13">
        <f>I5/I8</f>
        <v>55.129324206367436</v>
      </c>
      <c r="J14" s="14"/>
      <c r="K14" s="13"/>
      <c r="L14" s="14"/>
    </row>
    <row r="15" spans="1:12" ht="15.75" thickBot="1" x14ac:dyDescent="0.3">
      <c r="A15" s="12" cm="1">
        <f t="array" ref="A15">IF($A$2+ROW(13:13)&lt;=EOMONTH($A$2,0),$A$2+ROW(13:13),"")</f>
        <v>45305</v>
      </c>
      <c r="B15" s="6">
        <v>1500</v>
      </c>
      <c r="C15" s="8"/>
      <c r="D15" s="9"/>
      <c r="E15" s="9"/>
      <c r="F15" s="8" t="str">
        <f t="shared" si="1"/>
        <v/>
      </c>
      <c r="G15" s="8">
        <f t="shared" si="0"/>
        <v>0</v>
      </c>
      <c r="I15" s="15"/>
      <c r="J15" s="16"/>
      <c r="K15" s="15"/>
      <c r="L15" s="16"/>
    </row>
    <row r="16" spans="1:12" ht="15.75" thickBot="1" x14ac:dyDescent="0.3">
      <c r="A16" s="12" cm="1">
        <f t="array" ref="A16">IF($A$2+ROW(14:14)&lt;=EOMONTH($A$2,0),$A$2+ROW(14:14),"")</f>
        <v>45306</v>
      </c>
      <c r="B16" s="6">
        <v>1500</v>
      </c>
      <c r="C16" s="8"/>
      <c r="D16" s="9"/>
      <c r="E16" s="9"/>
      <c r="F16" s="8" t="str">
        <f t="shared" si="1"/>
        <v/>
      </c>
      <c r="G16" s="8">
        <f t="shared" si="0"/>
        <v>0</v>
      </c>
      <c r="I16" s="19" t="s">
        <v>9</v>
      </c>
      <c r="J16" s="20"/>
      <c r="K16" s="19"/>
      <c r="L16" s="20"/>
    </row>
    <row r="17" spans="1:12" x14ac:dyDescent="0.25">
      <c r="A17" s="12" cm="1">
        <f t="array" ref="A17">IF($A$2+ROW(15:15)&lt;=EOMONTH($A$2,0),$A$2+ROW(15:15),"")</f>
        <v>45307</v>
      </c>
      <c r="B17" s="6">
        <v>1500</v>
      </c>
      <c r="C17" s="8"/>
      <c r="D17" s="9"/>
      <c r="E17" s="9"/>
      <c r="F17" s="8" t="str">
        <f t="shared" si="1"/>
        <v/>
      </c>
      <c r="G17" s="8">
        <f t="shared" si="0"/>
        <v>0</v>
      </c>
      <c r="I17" s="17">
        <f>A2+I14</f>
        <v>45347.129324206369</v>
      </c>
      <c r="J17" s="14"/>
      <c r="K17" s="13"/>
      <c r="L17" s="14"/>
    </row>
    <row r="18" spans="1:12" ht="15.75" thickBot="1" x14ac:dyDescent="0.3">
      <c r="A18" s="12" cm="1">
        <f t="array" ref="A18">IF($A$2+ROW(16:16)&lt;=EOMONTH($A$2,0),$A$2+ROW(16:16),"")</f>
        <v>45308</v>
      </c>
      <c r="B18" s="6">
        <v>1500</v>
      </c>
      <c r="C18" s="8"/>
      <c r="D18" s="9"/>
      <c r="E18" s="9"/>
      <c r="F18" s="8" t="str">
        <f t="shared" si="1"/>
        <v/>
      </c>
      <c r="G18" s="8">
        <f t="shared" si="0"/>
        <v>0</v>
      </c>
      <c r="I18" s="15"/>
      <c r="J18" s="16"/>
      <c r="K18" s="15"/>
      <c r="L18" s="16"/>
    </row>
    <row r="19" spans="1:12" ht="15.75" thickBot="1" x14ac:dyDescent="0.3">
      <c r="A19" s="12" cm="1">
        <f t="array" ref="A19">IF($A$2+ROW(17:17)&lt;=EOMONTH($A$2,0),$A$2+ROW(17:17),"")</f>
        <v>45309</v>
      </c>
      <c r="B19" s="6">
        <v>1500</v>
      </c>
      <c r="C19" s="8"/>
      <c r="D19" s="9"/>
      <c r="E19" s="9"/>
      <c r="F19" s="8" t="str">
        <f t="shared" si="1"/>
        <v/>
      </c>
      <c r="G19" s="8">
        <f t="shared" si="0"/>
        <v>0</v>
      </c>
      <c r="I19" s="19" t="s">
        <v>10</v>
      </c>
      <c r="J19" s="20"/>
      <c r="K19" s="19"/>
      <c r="L19" s="20"/>
    </row>
    <row r="20" spans="1:12" x14ac:dyDescent="0.25">
      <c r="A20" s="12" cm="1">
        <f t="array" ref="A20">IF($A$2+ROW(18:18)&lt;=EOMONTH($A$2,0),$A$2+ROW(18:18),"")</f>
        <v>45310</v>
      </c>
      <c r="B20" s="6">
        <v>1500</v>
      </c>
      <c r="C20" s="8"/>
      <c r="D20" s="9"/>
      <c r="E20" s="9"/>
      <c r="F20" s="8" t="str">
        <f t="shared" si="1"/>
        <v/>
      </c>
      <c r="G20" s="8">
        <f t="shared" si="0"/>
        <v>0</v>
      </c>
      <c r="I20" s="13"/>
      <c r="J20" s="14"/>
      <c r="K20" s="13"/>
      <c r="L20" s="14"/>
    </row>
    <row r="21" spans="1:12" ht="15.75" thickBot="1" x14ac:dyDescent="0.3">
      <c r="A21" s="12" cm="1">
        <f t="array" ref="A21">IF($A$2+ROW(19:19)&lt;=EOMONTH($A$2,0),$A$2+ROW(19:19),"")</f>
        <v>45311</v>
      </c>
      <c r="B21" s="6">
        <v>1500</v>
      </c>
      <c r="C21" s="8"/>
      <c r="D21" s="9"/>
      <c r="E21" s="9"/>
      <c r="F21" s="8" t="str">
        <f t="shared" si="1"/>
        <v/>
      </c>
      <c r="G21" s="8">
        <f t="shared" si="0"/>
        <v>0</v>
      </c>
      <c r="I21" s="15"/>
      <c r="J21" s="16"/>
      <c r="K21" s="15"/>
      <c r="L21" s="16"/>
    </row>
    <row r="22" spans="1:12" ht="15.75" thickBot="1" x14ac:dyDescent="0.3">
      <c r="A22" s="12" cm="1">
        <f t="array" ref="A22">IF($A$2+ROW(20:20)&lt;=EOMONTH($A$2,0),$A$2+ROW(20:20),"")</f>
        <v>45312</v>
      </c>
      <c r="B22" s="6">
        <v>1500</v>
      </c>
      <c r="C22" s="8"/>
      <c r="D22" s="9"/>
      <c r="E22" s="9"/>
      <c r="F22" s="8" t="str">
        <f t="shared" si="1"/>
        <v/>
      </c>
      <c r="G22" s="8">
        <f t="shared" si="0"/>
        <v>0</v>
      </c>
      <c r="I22" s="19" t="s">
        <v>11</v>
      </c>
      <c r="J22" s="20"/>
      <c r="K22" s="19"/>
      <c r="L22" s="20"/>
    </row>
    <row r="23" spans="1:12" x14ac:dyDescent="0.25">
      <c r="A23" s="12" cm="1">
        <f t="array" ref="A23">IF($A$2+ROW(21:21)&lt;=EOMONTH($A$2,0),$A$2+ROW(21:21),"")</f>
        <v>45313</v>
      </c>
      <c r="B23" s="6">
        <v>1500</v>
      </c>
      <c r="C23" s="8"/>
      <c r="D23" s="9"/>
      <c r="E23" s="9"/>
      <c r="F23" s="8" t="str">
        <f t="shared" si="1"/>
        <v/>
      </c>
      <c r="G23" s="8">
        <f t="shared" si="0"/>
        <v>0</v>
      </c>
      <c r="I23" s="13"/>
      <c r="J23" s="14"/>
      <c r="K23" s="13"/>
      <c r="L23" s="14"/>
    </row>
    <row r="24" spans="1:12" ht="15.75" thickBot="1" x14ac:dyDescent="0.3">
      <c r="A24" s="12" cm="1">
        <f t="array" ref="A24">IF($A$2+ROW(22:22)&lt;=EOMONTH($A$2,0),$A$2+ROW(22:22),"")</f>
        <v>45314</v>
      </c>
      <c r="B24" s="6">
        <v>1500</v>
      </c>
      <c r="C24" s="8"/>
      <c r="D24" s="9"/>
      <c r="E24" s="9"/>
      <c r="F24" s="8" t="str">
        <f t="shared" si="1"/>
        <v/>
      </c>
      <c r="G24" s="8">
        <f t="shared" si="0"/>
        <v>0</v>
      </c>
      <c r="I24" s="15"/>
      <c r="J24" s="16"/>
      <c r="K24" s="15"/>
      <c r="L24" s="16"/>
    </row>
    <row r="25" spans="1:12" x14ac:dyDescent="0.25">
      <c r="A25" s="12" cm="1">
        <f t="array" ref="A25">IF($A$2+ROW(23:23)&lt;=EOMONTH($A$2,0),$A$2+ROW(23:23),"")</f>
        <v>45315</v>
      </c>
      <c r="B25" s="6">
        <v>1500</v>
      </c>
      <c r="C25" s="8"/>
      <c r="D25" s="9"/>
      <c r="E25" s="9"/>
      <c r="F25" s="8" t="str">
        <f t="shared" si="1"/>
        <v/>
      </c>
      <c r="G25" s="8">
        <f t="shared" si="0"/>
        <v>0</v>
      </c>
    </row>
    <row r="26" spans="1:12" x14ac:dyDescent="0.25">
      <c r="A26" s="12" cm="1">
        <f t="array" ref="A26">IF($A$2+ROW(24:24)&lt;=EOMONTH($A$2,0),$A$2+ROW(24:24),"")</f>
        <v>45316</v>
      </c>
      <c r="B26" s="6">
        <v>1500</v>
      </c>
      <c r="C26" s="8"/>
      <c r="D26" s="9"/>
      <c r="E26" s="9"/>
      <c r="F26" s="8" t="str">
        <f t="shared" si="1"/>
        <v/>
      </c>
      <c r="G26" s="8">
        <f t="shared" si="0"/>
        <v>0</v>
      </c>
    </row>
    <row r="27" spans="1:12" x14ac:dyDescent="0.25">
      <c r="A27" s="12" cm="1">
        <f t="array" ref="A27">IF($A$2+ROW(25:25)&lt;=EOMONTH($A$2,0),$A$2+ROW(25:25),"")</f>
        <v>45317</v>
      </c>
      <c r="B27" s="6">
        <v>1500</v>
      </c>
      <c r="C27" s="8"/>
      <c r="D27" s="9"/>
      <c r="E27" s="9"/>
      <c r="F27" s="8" t="str">
        <f t="shared" si="1"/>
        <v/>
      </c>
      <c r="G27" s="8">
        <f t="shared" si="0"/>
        <v>0</v>
      </c>
    </row>
    <row r="28" spans="1:12" x14ac:dyDescent="0.25">
      <c r="A28" s="12" cm="1">
        <f t="array" ref="A28">IF($A$2+ROW(26:26)&lt;=EOMONTH($A$2,0),$A$2+ROW(26:26),"")</f>
        <v>45318</v>
      </c>
      <c r="B28" s="6">
        <v>1500</v>
      </c>
      <c r="C28" s="8"/>
      <c r="D28" s="9"/>
      <c r="E28" s="9"/>
      <c r="F28" s="8" t="str">
        <f t="shared" si="1"/>
        <v/>
      </c>
      <c r="G28" s="8">
        <f t="shared" si="0"/>
        <v>0</v>
      </c>
    </row>
    <row r="29" spans="1:12" x14ac:dyDescent="0.25">
      <c r="A29" s="12" cm="1">
        <f t="array" ref="A29">IF($A$2+ROW(27:27)&lt;=EOMONTH($A$2,0),$A$2+ROW(27:27),"")</f>
        <v>45319</v>
      </c>
      <c r="B29" s="6">
        <v>1500</v>
      </c>
      <c r="C29" s="8"/>
      <c r="D29" s="9"/>
      <c r="E29" s="9"/>
      <c r="F29" s="8" t="str">
        <f t="shared" si="1"/>
        <v/>
      </c>
      <c r="G29" s="8">
        <f t="shared" si="0"/>
        <v>0</v>
      </c>
    </row>
    <row r="30" spans="1:12" x14ac:dyDescent="0.25">
      <c r="A30" s="12" cm="1">
        <f t="array" ref="A30">IF($A$2+ROW(28:28)&lt;=EOMONTH($A$2,0),$A$2+ROW(28:28),"")</f>
        <v>45320</v>
      </c>
      <c r="B30" s="6">
        <v>1500</v>
      </c>
      <c r="C30" s="8"/>
      <c r="D30" s="9"/>
      <c r="E30" s="9"/>
      <c r="F30" s="8" t="str">
        <f t="shared" si="1"/>
        <v/>
      </c>
      <c r="G30" s="8">
        <f t="shared" si="0"/>
        <v>0</v>
      </c>
    </row>
    <row r="31" spans="1:12" x14ac:dyDescent="0.25">
      <c r="A31" s="12" cm="1">
        <f t="array" ref="A31">IF($A$2+ROW(29:29)&lt;=EOMONTH($A$2,0),$A$2+ROW(29:29),"")</f>
        <v>45321</v>
      </c>
      <c r="B31" s="6">
        <v>1500</v>
      </c>
      <c r="C31" s="8"/>
      <c r="D31" s="9"/>
      <c r="E31" s="9"/>
      <c r="F31" s="8" t="str">
        <f t="shared" si="1"/>
        <v/>
      </c>
      <c r="G31" s="8">
        <f t="shared" si="0"/>
        <v>0</v>
      </c>
    </row>
    <row r="32" spans="1:12" ht="15.75" thickBot="1" x14ac:dyDescent="0.3">
      <c r="A32" s="12" cm="1">
        <f t="array" ref="A32">IF($A$2+ROW(30:30)&lt;=EOMONTH($A$2,0),$A$2+ROW(30:30),"")</f>
        <v>45322</v>
      </c>
      <c r="B32" s="6">
        <v>1500</v>
      </c>
      <c r="C32" s="8"/>
      <c r="D32" s="9"/>
      <c r="E32" s="9"/>
      <c r="F32" s="8" t="str">
        <f t="shared" si="1"/>
        <v/>
      </c>
      <c r="G32" s="8">
        <f t="shared" si="0"/>
        <v>0</v>
      </c>
    </row>
    <row r="33" spans="1:7" ht="15.75" thickBot="1" x14ac:dyDescent="0.3">
      <c r="A33" s="1"/>
      <c r="B33" s="3">
        <f>SUM(B2:B32)</f>
        <v>46500</v>
      </c>
      <c r="C33" s="4">
        <f>SUM(C2:C32)</f>
        <v>60555</v>
      </c>
      <c r="D33" s="4">
        <f t="shared" ref="D33:G33" si="2">SUM(D2:D32)</f>
        <v>1050</v>
      </c>
      <c r="E33" s="4">
        <f t="shared" si="2"/>
        <v>587.5</v>
      </c>
      <c r="F33" s="4">
        <f t="shared" si="2"/>
        <v>54417.5</v>
      </c>
      <c r="G33" s="5">
        <f t="shared" si="2"/>
        <v>60555</v>
      </c>
    </row>
  </sheetData>
  <mergeCells count="28">
    <mergeCell ref="I4:J4"/>
    <mergeCell ref="K4:L4"/>
    <mergeCell ref="I5:J6"/>
    <mergeCell ref="K5:L6"/>
    <mergeCell ref="I7:J7"/>
    <mergeCell ref="K7:L7"/>
    <mergeCell ref="I8:J9"/>
    <mergeCell ref="K8:L9"/>
    <mergeCell ref="I10:J10"/>
    <mergeCell ref="K10:L10"/>
    <mergeCell ref="I23:J24"/>
    <mergeCell ref="K23:L24"/>
    <mergeCell ref="I11:J12"/>
    <mergeCell ref="K11:L12"/>
    <mergeCell ref="I13:J13"/>
    <mergeCell ref="K13:L13"/>
    <mergeCell ref="I16:J16"/>
    <mergeCell ref="K16:L16"/>
    <mergeCell ref="I19:J19"/>
    <mergeCell ref="K19:L19"/>
    <mergeCell ref="I22:J22"/>
    <mergeCell ref="K22:L22"/>
    <mergeCell ref="I14:J15"/>
    <mergeCell ref="K14:L15"/>
    <mergeCell ref="I17:J18"/>
    <mergeCell ref="K17:L18"/>
    <mergeCell ref="I20:J21"/>
    <mergeCell ref="K20:L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илья васькин WOT YOUTUBE</dc:creator>
  <cp:lastModifiedBy>Михаил</cp:lastModifiedBy>
  <dcterms:created xsi:type="dcterms:W3CDTF">2015-06-05T18:19:34Z</dcterms:created>
  <dcterms:modified xsi:type="dcterms:W3CDTF">2024-02-18T05:44:23Z</dcterms:modified>
</cp:coreProperties>
</file>