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543f337079d323b/Рабочий стол/Титова/Факт/. Основные файлы/2024/02. Февраль 2024/"/>
    </mc:Choice>
  </mc:AlternateContent>
  <xr:revisionPtr revIDLastSave="142" documentId="11_AD4DF75460589B3ACB72847B875A6C8E5ADEDDA8" xr6:coauthVersionLast="47" xr6:coauthVersionMax="47" xr10:uidLastSave="{79C567EB-94ED-4593-BEBF-7ADF43CC44D5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17" i="1"/>
  <c r="A14" i="1"/>
  <c r="A15" i="1"/>
  <c r="A16" i="1"/>
  <c r="A13" i="1"/>
  <c r="B13" i="1" s="1"/>
  <c r="A6" i="1"/>
  <c r="A7" i="1"/>
  <c r="A8" i="1"/>
  <c r="A9" i="1"/>
  <c r="B9" i="1" s="1"/>
  <c r="A5" i="1"/>
  <c r="B3" i="1" a="1"/>
  <c r="B3" i="1" s="1"/>
  <c r="B11" i="1" a="1"/>
  <c r="B11" i="1" s="1"/>
  <c r="B12" i="1" s="1"/>
  <c r="B10" i="1"/>
  <c r="B16" i="1"/>
  <c r="B15" i="1"/>
  <c r="B14" i="1"/>
  <c r="B8" i="1"/>
  <c r="B7" i="1"/>
  <c r="B6" i="1"/>
  <c r="B5" i="1"/>
  <c r="B2" i="1" l="1"/>
  <c r="B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<sst xmlns="http://schemas.openxmlformats.org/spreadsheetml/2006/main" count="40" uniqueCount="21">
  <si>
    <t>Иванова</t>
  </si>
  <si>
    <t>Петрова</t>
  </si>
  <si>
    <t>Белкина</t>
  </si>
  <si>
    <t>Прочие сотрудники</t>
  </si>
  <si>
    <t>Склад Иваново</t>
  </si>
  <si>
    <t>Склад Москва</t>
  </si>
  <si>
    <t>Пирогов</t>
  </si>
  <si>
    <t>Булкин</t>
  </si>
  <si>
    <t>Никифорова</t>
  </si>
  <si>
    <t>Титова</t>
  </si>
  <si>
    <t>Цветков</t>
  </si>
  <si>
    <t>Шумилов</t>
  </si>
  <si>
    <t>должно быть</t>
  </si>
  <si>
    <t xml:space="preserve">Склад Иваново, в т.ч. </t>
  </si>
  <si>
    <t>склад</t>
  </si>
  <si>
    <t>фио</t>
  </si>
  <si>
    <t>сумма</t>
  </si>
  <si>
    <t>Сотрудники Иванова:</t>
  </si>
  <si>
    <t>Сотрудники Москва:</t>
  </si>
  <si>
    <t>Сейчас в ячейке В3 ФИО сотрудников набираю вручную, но ФИО в реальном файле очень много, и данные по ним могут в любой момент поменяться (в реальном файле они тянутся из другой закладки). Можно ли в массиве выбрать ячейку, а не набирать вручную? Или есть другая функция для решения этой задачи?</t>
  </si>
  <si>
    <t>Итого по комании: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</si>
</sst>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  <charset val="204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top"/>
    </xf>
    <xf numFmtId="0" fontId="1" fillId="0" borderId="1" xfId="0" applyFont="1" applyFill="1" applyBorder="1"/>
    <xf numFmtId="0" fontId="3" fillId="2" borderId="1" xfId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</cellXfs>
  <cellStyles count="2">
    <cellStyle name="Обычный" xfId="0" builtinId="0"/>
    <cellStyle name="Обычный_Исходн 2" xfId="1" xr:uid="{BA7757DE-DBBC-4A9D-AC97-A39FE1046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C28" sqref="C28"/>
    </sheetView>
  </sheetViews>
  <sheetFormatPr defaultRowHeight="15" x14ac:dyDescent="0.25"/>
  <cols>
    <col min="1" max="1" width="22.7109375" customWidth="1"/>
    <col min="2" max="2" width="13.85546875" customWidth="1"/>
  </cols>
  <sheetData>
    <row r="1" spans="1:8" x14ac:dyDescent="0.25">
      <c r="B1" t="s">
        <v>12</v>
      </c>
    </row>
    <row r="2" spans="1:8" x14ac:dyDescent="0.25">
      <c r="A2" s="4" t="s">
        <v>13</v>
      </c>
      <c r="B2" s="5">
        <f>SUMIFS(C22:C26,A22:A26,"Склад Иваново")</f>
        <v>800</v>
      </c>
    </row>
    <row r="3" spans="1:8" x14ac:dyDescent="0.25">
      <c r="A3" s="4" t="s">
        <v>17</v>
      </c>
      <c r="B3" s="10" cm="1">
        <f t="array" ref="B3">SUMPRODUCT(SUMIFS(C22:C26,A22:A26,"Склад Иваново",B22:B26,{"Иванова","Петрова","Белкина","Никифорова","Титова"}))</f>
        <v>300</v>
      </c>
      <c r="C3" s="8" t="s">
        <v>19</v>
      </c>
      <c r="D3" s="9"/>
      <c r="E3" s="9"/>
      <c r="F3" s="9"/>
      <c r="G3" s="9"/>
      <c r="H3" s="9"/>
    </row>
    <row r="4" spans="1:8" x14ac:dyDescent="0.25">
      <c r="A4" s="4" t="s">
        <v>3</v>
      </c>
      <c r="B4" s="5">
        <f>B2-B3</f>
        <v>500</v>
      </c>
      <c r="C4" s="8"/>
      <c r="D4" s="9"/>
      <c r="E4" s="9"/>
      <c r="F4" s="9"/>
      <c r="G4" s="9"/>
      <c r="H4" s="9"/>
    </row>
    <row r="5" spans="1:8" x14ac:dyDescent="0.25">
      <c r="A5" s="6" t="str">
        <f>A30</f>
        <v>Иванова</v>
      </c>
      <c r="B5" s="7">
        <f>SUMIF($B$22:$B$26,A5,$C$22:$C$26)</f>
        <v>100</v>
      </c>
      <c r="C5" s="8"/>
      <c r="D5" s="9"/>
      <c r="E5" s="9"/>
      <c r="F5" s="9"/>
      <c r="G5" s="9"/>
      <c r="H5" s="9"/>
    </row>
    <row r="6" spans="1:8" x14ac:dyDescent="0.25">
      <c r="A6" s="6" t="str">
        <f t="shared" ref="A6:A9" si="0">A31</f>
        <v>Петрова</v>
      </c>
      <c r="B6" s="7">
        <f>SUMIF($B$22:$B$26,A6,$C$22:$C$26)</f>
        <v>200</v>
      </c>
      <c r="C6" s="8"/>
      <c r="D6" s="9"/>
      <c r="E6" s="9"/>
      <c r="F6" s="9"/>
      <c r="G6" s="9"/>
      <c r="H6" s="9"/>
    </row>
    <row r="7" spans="1:8" x14ac:dyDescent="0.25">
      <c r="A7" s="6" t="str">
        <f t="shared" si="0"/>
        <v>Белкина</v>
      </c>
      <c r="B7" s="7">
        <f>SUMIF($B$22:$B$26,A7,$C$22:$C$26)</f>
        <v>300</v>
      </c>
    </row>
    <row r="8" spans="1:8" x14ac:dyDescent="0.25">
      <c r="A8" s="6" t="str">
        <f t="shared" si="0"/>
        <v>Никифорова</v>
      </c>
      <c r="B8" s="7">
        <f>SUMIF($B$22:$B$26,A8,$C$22:$C$26)</f>
        <v>0</v>
      </c>
    </row>
    <row r="9" spans="1:8" x14ac:dyDescent="0.25">
      <c r="A9" s="6" t="str">
        <f t="shared" si="0"/>
        <v>Титова</v>
      </c>
      <c r="B9" s="7">
        <f>SUMIF($B$22:$B$26,A9,$C$22:$C$26)</f>
        <v>0</v>
      </c>
    </row>
    <row r="10" spans="1:8" x14ac:dyDescent="0.25">
      <c r="A10" s="4" t="s">
        <v>5</v>
      </c>
      <c r="B10" s="5">
        <f>SUMIFS(C22:C26,A22:A26,"Склад Москва")</f>
        <v>700</v>
      </c>
    </row>
    <row r="11" spans="1:8" x14ac:dyDescent="0.25">
      <c r="A11" s="4" t="s">
        <v>18</v>
      </c>
      <c r="B11" s="5" cm="1">
        <f t="array" ref="B11">SUMPRODUCT(SUMIFS(C22:C26,A22:A26,"Склад Москва",B22:B26,{"Пирогов","Булкин","Цветков","Шумилов"}))</f>
        <v>400</v>
      </c>
    </row>
    <row r="12" spans="1:8" x14ac:dyDescent="0.25">
      <c r="A12" s="4" t="s">
        <v>3</v>
      </c>
      <c r="B12" s="5">
        <f>B10-B11</f>
        <v>300</v>
      </c>
    </row>
    <row r="13" spans="1:8" x14ac:dyDescent="0.25">
      <c r="A13" s="6" t="str">
        <f>A35</f>
        <v>Пирогов</v>
      </c>
      <c r="B13" s="7">
        <f t="shared" ref="B13:B16" si="1">SUMIF($B$22:$B$26,A13,$C$22:$C$26)</f>
        <v>400</v>
      </c>
    </row>
    <row r="14" spans="1:8" x14ac:dyDescent="0.25">
      <c r="A14" s="6" t="str">
        <f t="shared" ref="A14:A16" si="2">A36</f>
        <v>Булкин</v>
      </c>
      <c r="B14" s="7">
        <f t="shared" si="1"/>
        <v>500</v>
      </c>
    </row>
    <row r="15" spans="1:8" x14ac:dyDescent="0.25">
      <c r="A15" s="6" t="str">
        <f t="shared" si="2"/>
        <v>Цветков</v>
      </c>
      <c r="B15" s="7">
        <f t="shared" si="1"/>
        <v>0</v>
      </c>
    </row>
    <row r="16" spans="1:8" x14ac:dyDescent="0.25">
      <c r="A16" s="6" t="str">
        <f t="shared" si="2"/>
        <v>Шумилов</v>
      </c>
      <c r="B16" s="7">
        <f t="shared" si="1"/>
        <v>0</v>
      </c>
    </row>
    <row r="17" spans="1:3" x14ac:dyDescent="0.25">
      <c r="A17" t="s">
        <v>20</v>
      </c>
      <c r="B17" s="11">
        <f>B2+B10</f>
        <v>1500</v>
      </c>
    </row>
    <row r="21" spans="1:3" x14ac:dyDescent="0.25">
      <c r="A21" t="s">
        <v>14</v>
      </c>
      <c r="B21" t="s">
        <v>15</v>
      </c>
      <c r="C21" t="s">
        <v>16</v>
      </c>
    </row>
    <row r="22" spans="1:3" x14ac:dyDescent="0.25">
      <c r="A22" s="1" t="s">
        <v>4</v>
      </c>
      <c r="B22" s="2" t="s">
        <v>0</v>
      </c>
      <c r="C22" s="3">
        <v>100</v>
      </c>
    </row>
    <row r="23" spans="1:3" x14ac:dyDescent="0.25">
      <c r="A23" s="1" t="s">
        <v>4</v>
      </c>
      <c r="B23" s="2" t="s">
        <v>1</v>
      </c>
      <c r="C23" s="3">
        <v>200</v>
      </c>
    </row>
    <row r="24" spans="1:3" x14ac:dyDescent="0.25">
      <c r="A24" s="1" t="s">
        <v>5</v>
      </c>
      <c r="B24" s="2" t="s">
        <v>2</v>
      </c>
      <c r="C24" s="3">
        <v>300</v>
      </c>
    </row>
    <row r="25" spans="1:3" x14ac:dyDescent="0.25">
      <c r="A25" s="1" t="s">
        <v>5</v>
      </c>
      <c r="B25" s="2" t="s">
        <v>6</v>
      </c>
      <c r="C25" s="3">
        <v>400</v>
      </c>
    </row>
    <row r="26" spans="1:3" x14ac:dyDescent="0.25">
      <c r="A26" s="1" t="s">
        <v>4</v>
      </c>
      <c r="B26" s="2" t="s">
        <v>7</v>
      </c>
      <c r="C26" s="3">
        <v>500</v>
      </c>
    </row>
    <row r="27" spans="1:3" x14ac:dyDescent="0.25">
      <c r="C27">
        <f>SUM(C22:C26)</f>
        <v>1500</v>
      </c>
    </row>
    <row r="30" spans="1:3" x14ac:dyDescent="0.25">
      <c r="A30" s="6" t="s">
        <v>0</v>
      </c>
      <c r="B30" s="4" t="s">
        <v>4</v>
      </c>
    </row>
    <row r="31" spans="1:3" x14ac:dyDescent="0.25">
      <c r="A31" s="6" t="s">
        <v>1</v>
      </c>
      <c r="B31" s="4" t="s">
        <v>4</v>
      </c>
    </row>
    <row r="32" spans="1:3" x14ac:dyDescent="0.25">
      <c r="A32" s="6" t="s">
        <v>2</v>
      </c>
      <c r="B32" s="4" t="s">
        <v>4</v>
      </c>
    </row>
    <row r="33" spans="1:2" x14ac:dyDescent="0.25">
      <c r="A33" s="6" t="s">
        <v>8</v>
      </c>
      <c r="B33" s="4" t="s">
        <v>4</v>
      </c>
    </row>
    <row r="34" spans="1:2" x14ac:dyDescent="0.25">
      <c r="A34" s="6" t="s">
        <v>9</v>
      </c>
      <c r="B34" s="4" t="s">
        <v>4</v>
      </c>
    </row>
    <row r="35" spans="1:2" x14ac:dyDescent="0.25">
      <c r="A35" s="6" t="s">
        <v>6</v>
      </c>
      <c r="B35" s="4" t="s">
        <v>5</v>
      </c>
    </row>
    <row r="36" spans="1:2" x14ac:dyDescent="0.25">
      <c r="A36" s="6" t="s">
        <v>7</v>
      </c>
      <c r="B36" s="4" t="s">
        <v>5</v>
      </c>
    </row>
    <row r="37" spans="1:2" x14ac:dyDescent="0.25">
      <c r="A37" s="6" t="s">
        <v>10</v>
      </c>
      <c r="B37" s="4" t="s">
        <v>5</v>
      </c>
    </row>
    <row r="38" spans="1:2" x14ac:dyDescent="0.25">
      <c r="A38" s="6" t="s">
        <v>11</v>
      </c>
      <c r="B38" s="4" t="s">
        <v>5</v>
      </c>
    </row>
  </sheetData>
  <mergeCells count="1">
    <mergeCell ref="C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Татьяна Ивановна</dc:creator>
  <cp:lastModifiedBy>key windows</cp:lastModifiedBy>
  <dcterms:created xsi:type="dcterms:W3CDTF">2015-06-05T18:19:34Z</dcterms:created>
  <dcterms:modified xsi:type="dcterms:W3CDTF">2024-02-09T13:29:30Z</dcterms:modified>
</cp:coreProperties>
</file>