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aslankitarov/Downloads/"/>
    </mc:Choice>
  </mc:AlternateContent>
  <xr:revisionPtr revIDLastSave="0" documentId="13_ncr:1_{C802B595-A470-DC40-A1AE-44DE6D70F0F7}" xr6:coauthVersionLast="47" xr6:coauthVersionMax="47" xr10:uidLastSave="{00000000-0000-0000-0000-000000000000}"/>
  <bookViews>
    <workbookView xWindow="4140" yWindow="500" windowWidth="36820" windowHeight="20460" activeTab="1" xr2:uid="{00000000-000D-0000-FFFF-FFFF00000000}"/>
  </bookViews>
  <sheets>
    <sheet name="склад общий" sheetId="1" r:id="rId1"/>
    <sheet name="остатки" sheetId="4" r:id="rId2"/>
    <sheet name="справочники" sheetId="5" r:id="rId3"/>
    <sheet name="сводная-- нее" sheetId="6" r:id="rId4"/>
  </sheets>
  <calcPr calcId="191029"/>
  <pivotCaches>
    <pivotCache cacheId="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4" l="1"/>
  <c r="T9" i="4"/>
  <c r="L9" i="4"/>
  <c r="H9" i="4"/>
  <c r="A9" i="4"/>
  <c r="AC9" i="4" s="1"/>
  <c r="AD8" i="4"/>
  <c r="AA8" i="4"/>
  <c r="Z8" i="4"/>
  <c r="AB8" i="4" s="1"/>
  <c r="P7" i="1" s="1"/>
  <c r="W8" i="4"/>
  <c r="R8" i="4"/>
  <c r="O8" i="4"/>
  <c r="N8" i="4"/>
  <c r="P8" i="4" s="1"/>
  <c r="L7" i="1" s="1"/>
  <c r="K8" i="4"/>
  <c r="F8" i="4"/>
  <c r="A8" i="4"/>
  <c r="X8" i="4" s="1"/>
  <c r="AD7" i="4"/>
  <c r="AC7" i="4"/>
  <c r="AE7" i="4" s="1"/>
  <c r="Q6" i="1" s="1"/>
  <c r="AA7" i="4"/>
  <c r="Z7" i="4"/>
  <c r="AB7" i="4" s="1"/>
  <c r="P6" i="1" s="1"/>
  <c r="X7" i="4"/>
  <c r="W7" i="4"/>
  <c r="Y7" i="4" s="1"/>
  <c r="O6" i="1" s="1"/>
  <c r="V7" i="4"/>
  <c r="U7" i="4"/>
  <c r="T7" i="4"/>
  <c r="R7" i="4"/>
  <c r="S7" i="4" s="1"/>
  <c r="M6" i="1" s="1"/>
  <c r="Q7" i="4"/>
  <c r="O7" i="4"/>
  <c r="N7" i="4"/>
  <c r="P7" i="4" s="1"/>
  <c r="L6" i="1" s="1"/>
  <c r="L7" i="4"/>
  <c r="K7" i="4"/>
  <c r="M7" i="4" s="1"/>
  <c r="K6" i="1" s="1"/>
  <c r="J7" i="4"/>
  <c r="I7" i="4"/>
  <c r="H7" i="4"/>
  <c r="F7" i="4"/>
  <c r="G7" i="4" s="1"/>
  <c r="E7" i="4"/>
  <c r="B7" i="4"/>
  <c r="AD6" i="4"/>
  <c r="AC6" i="4"/>
  <c r="AE6" i="4" s="1"/>
  <c r="Q5" i="1" s="1"/>
  <c r="AB6" i="4"/>
  <c r="AA6" i="4"/>
  <c r="Z6" i="4"/>
  <c r="X6" i="4"/>
  <c r="Y6" i="4" s="1"/>
  <c r="O5" i="1" s="1"/>
  <c r="W6" i="4"/>
  <c r="U6" i="4"/>
  <c r="T6" i="4"/>
  <c r="V6" i="4" s="1"/>
  <c r="N5" i="1" s="1"/>
  <c r="R6" i="4"/>
  <c r="Q6" i="4"/>
  <c r="S6" i="4" s="1"/>
  <c r="M5" i="1" s="1"/>
  <c r="P6" i="4"/>
  <c r="O6" i="4"/>
  <c r="N6" i="4"/>
  <c r="L6" i="4"/>
  <c r="M6" i="4" s="1"/>
  <c r="K5" i="1" s="1"/>
  <c r="K6" i="4"/>
  <c r="I6" i="4"/>
  <c r="C6" i="4" s="1"/>
  <c r="H6" i="4"/>
  <c r="J6" i="4" s="1"/>
  <c r="J5" i="1" s="1"/>
  <c r="F6" i="4"/>
  <c r="E6" i="4"/>
  <c r="G6" i="4" s="1"/>
  <c r="AD5" i="4"/>
  <c r="AE5" i="4" s="1"/>
  <c r="Q4" i="1" s="1"/>
  <c r="AC5" i="4"/>
  <c r="AA5" i="4"/>
  <c r="Z5" i="4"/>
  <c r="AB5" i="4" s="1"/>
  <c r="P4" i="1" s="1"/>
  <c r="X5" i="4"/>
  <c r="W5" i="4"/>
  <c r="Y5" i="4" s="1"/>
  <c r="O4" i="1" s="1"/>
  <c r="V5" i="4"/>
  <c r="U5" i="4"/>
  <c r="T5" i="4"/>
  <c r="R5" i="4"/>
  <c r="S5" i="4" s="1"/>
  <c r="M4" i="1" s="1"/>
  <c r="Q5" i="4"/>
  <c r="O5" i="4"/>
  <c r="N5" i="4"/>
  <c r="P5" i="4" s="1"/>
  <c r="L4" i="1" s="1"/>
  <c r="L5" i="4"/>
  <c r="K5" i="4"/>
  <c r="M5" i="4" s="1"/>
  <c r="K4" i="1" s="1"/>
  <c r="J5" i="4"/>
  <c r="I5" i="4"/>
  <c r="H5" i="4"/>
  <c r="F5" i="4"/>
  <c r="G5" i="4" s="1"/>
  <c r="E5" i="4"/>
  <c r="B5" i="4"/>
  <c r="AD4" i="4"/>
  <c r="AC4" i="4"/>
  <c r="AE4" i="4" s="1"/>
  <c r="AB4" i="4"/>
  <c r="AA4" i="4"/>
  <c r="Z4" i="4"/>
  <c r="X4" i="4"/>
  <c r="Y4" i="4" s="1"/>
  <c r="W4" i="4"/>
  <c r="U4" i="4"/>
  <c r="T4" i="4"/>
  <c r="V4" i="4" s="1"/>
  <c r="R4" i="4"/>
  <c r="Q4" i="4"/>
  <c r="S4" i="4" s="1"/>
  <c r="P4" i="4"/>
  <c r="P10" i="4" s="1"/>
  <c r="P11" i="4" s="1"/>
  <c r="O4" i="4"/>
  <c r="N4" i="4"/>
  <c r="L4" i="4"/>
  <c r="M4" i="4" s="1"/>
  <c r="K4" i="4"/>
  <c r="I4" i="4"/>
  <c r="C4" i="4" s="1"/>
  <c r="H4" i="4"/>
  <c r="J4" i="4" s="1"/>
  <c r="F4" i="4"/>
  <c r="E4" i="4"/>
  <c r="G4" i="4" s="1"/>
  <c r="I33" i="1"/>
  <c r="H8" i="1"/>
  <c r="H7" i="1"/>
  <c r="N6" i="1"/>
  <c r="J6" i="1"/>
  <c r="P5" i="1"/>
  <c r="L5" i="1"/>
  <c r="N4" i="1"/>
  <c r="J4" i="1"/>
  <c r="P3" i="1"/>
  <c r="L3" i="1"/>
  <c r="Y8" i="4" l="1"/>
  <c r="O7" i="1" s="1"/>
  <c r="M10" i="4"/>
  <c r="M11" i="4" s="1"/>
  <c r="K3" i="1"/>
  <c r="S10" i="4"/>
  <c r="S11" i="4" s="1"/>
  <c r="M3" i="1"/>
  <c r="AB10" i="4"/>
  <c r="AB11" i="4" s="1"/>
  <c r="D6" i="4"/>
  <c r="R5" i="1" s="1"/>
  <c r="I5" i="1"/>
  <c r="G10" i="4"/>
  <c r="G11" i="4" s="1"/>
  <c r="D4" i="4"/>
  <c r="I3" i="1"/>
  <c r="J10" i="4"/>
  <c r="J11" i="4" s="1"/>
  <c r="J3" i="1"/>
  <c r="Y10" i="4"/>
  <c r="Y11" i="4" s="1"/>
  <c r="O3" i="1"/>
  <c r="AE10" i="4"/>
  <c r="AE11" i="4" s="1"/>
  <c r="Q3" i="1"/>
  <c r="I4" i="1"/>
  <c r="D5" i="4"/>
  <c r="R4" i="1" s="1"/>
  <c r="V10" i="4"/>
  <c r="V11" i="4" s="1"/>
  <c r="N3" i="1"/>
  <c r="I6" i="1"/>
  <c r="D7" i="4"/>
  <c r="R6" i="1" s="1"/>
  <c r="C7" i="4"/>
  <c r="B4" i="4"/>
  <c r="B10" i="4" s="1"/>
  <c r="B6" i="4"/>
  <c r="E8" i="4"/>
  <c r="I8" i="4"/>
  <c r="Q8" i="4"/>
  <c r="S8" i="4" s="1"/>
  <c r="M7" i="1" s="1"/>
  <c r="U8" i="4"/>
  <c r="AC8" i="4"/>
  <c r="AE8" i="4" s="1"/>
  <c r="Q7" i="1" s="1"/>
  <c r="F9" i="4"/>
  <c r="N9" i="4"/>
  <c r="P9" i="4" s="1"/>
  <c r="L8" i="1" s="1"/>
  <c r="L9" i="1" s="1"/>
  <c r="R9" i="4"/>
  <c r="Z9" i="4"/>
  <c r="AD9" i="4"/>
  <c r="AE9" i="4" s="1"/>
  <c r="Q8" i="1" s="1"/>
  <c r="K9" i="4"/>
  <c r="M9" i="4" s="1"/>
  <c r="K8" i="1" s="1"/>
  <c r="O9" i="4"/>
  <c r="W9" i="4"/>
  <c r="Y9" i="4" s="1"/>
  <c r="O8" i="1" s="1"/>
  <c r="AA9" i="4"/>
  <c r="C5" i="4"/>
  <c r="C10" i="4" s="1"/>
  <c r="H8" i="4"/>
  <c r="J8" i="4" s="1"/>
  <c r="J7" i="1" s="1"/>
  <c r="L8" i="4"/>
  <c r="M8" i="4" s="1"/>
  <c r="K7" i="1" s="1"/>
  <c r="T8" i="4"/>
  <c r="V8" i="4" s="1"/>
  <c r="N7" i="1" s="1"/>
  <c r="E9" i="4"/>
  <c r="I9" i="4"/>
  <c r="J9" i="4" s="1"/>
  <c r="J8" i="1" s="1"/>
  <c r="Q9" i="4"/>
  <c r="S9" i="4" s="1"/>
  <c r="M8" i="1" s="1"/>
  <c r="U9" i="4"/>
  <c r="V9" i="4" s="1"/>
  <c r="N8" i="1" s="1"/>
  <c r="G9" i="4" l="1"/>
  <c r="B9" i="4"/>
  <c r="D11" i="4"/>
  <c r="C9" i="4"/>
  <c r="C8" i="4"/>
  <c r="O9" i="1"/>
  <c r="M9" i="1"/>
  <c r="AB9" i="4"/>
  <c r="P8" i="1" s="1"/>
  <c r="P9" i="1" s="1"/>
  <c r="G8" i="4"/>
  <c r="B8" i="4"/>
  <c r="N9" i="1"/>
  <c r="Q9" i="1"/>
  <c r="J9" i="1"/>
  <c r="D10" i="4"/>
  <c r="R3" i="1"/>
  <c r="K9" i="1"/>
  <c r="D8" i="4" l="1"/>
  <c r="R7" i="1" s="1"/>
  <c r="R9" i="1" s="1"/>
  <c r="I7" i="1"/>
  <c r="I9" i="1" s="1"/>
  <c r="I8" i="1"/>
  <c r="D9" i="4"/>
  <c r="R8" i="1" s="1"/>
</calcChain>
</file>

<file path=xl/sharedStrings.xml><?xml version="1.0" encoding="utf-8"?>
<sst xmlns="http://schemas.openxmlformats.org/spreadsheetml/2006/main" count="919" uniqueCount="63">
  <si>
    <t>Текущие остатки</t>
  </si>
  <si>
    <t>R22</t>
  </si>
  <si>
    <t>R32</t>
  </si>
  <si>
    <t>R134</t>
  </si>
  <si>
    <t>R290</t>
  </si>
  <si>
    <t>R404</t>
  </si>
  <si>
    <t>R407</t>
  </si>
  <si>
    <t>R410</t>
  </si>
  <si>
    <t>R507</t>
  </si>
  <si>
    <t>R600</t>
  </si>
  <si>
    <t>Общее</t>
  </si>
  <si>
    <t>Астана</t>
  </si>
  <si>
    <t>R404, R410, R134, R290 - по 1 шт (в Магазине)</t>
  </si>
  <si>
    <t>Алматы</t>
  </si>
  <si>
    <t>R22 - 1 шт (без коробки JH), R507 - 2 шт (1 реф и 1 ICOOL)</t>
  </si>
  <si>
    <t>Актобе</t>
  </si>
  <si>
    <t>R22 - 1 шт (помятый JH), Вентилятор - 1 шт</t>
  </si>
  <si>
    <t>магазин Актобе</t>
  </si>
  <si>
    <t>Масло 4 литра</t>
  </si>
  <si>
    <t>Дата</t>
  </si>
  <si>
    <t>Фреон</t>
  </si>
  <si>
    <t>Склад</t>
  </si>
  <si>
    <t>Приход/Расход</t>
  </si>
  <si>
    <t>Количество</t>
  </si>
  <si>
    <t>Комментарии</t>
  </si>
  <si>
    <t>Склад Астана</t>
  </si>
  <si>
    <t>Приход</t>
  </si>
  <si>
    <t>ровняем</t>
  </si>
  <si>
    <t>R134A</t>
  </si>
  <si>
    <t>Склад Алматы</t>
  </si>
  <si>
    <t>Склад Актобе</t>
  </si>
  <si>
    <t>Расход</t>
  </si>
  <si>
    <t>Наличка</t>
  </si>
  <si>
    <t>март</t>
  </si>
  <si>
    <t>QR</t>
  </si>
  <si>
    <t>безнал</t>
  </si>
  <si>
    <t>перемещение</t>
  </si>
  <si>
    <t>Наличка в Актобе</t>
  </si>
  <si>
    <t>Без коробки</t>
  </si>
  <si>
    <t>Актобе магазин</t>
  </si>
  <si>
    <t>Kaspi Магазин</t>
  </si>
  <si>
    <t>Перемещение в Астану</t>
  </si>
  <si>
    <t xml:space="preserve">Резерв? </t>
  </si>
  <si>
    <t xml:space="preserve">Перемещение? </t>
  </si>
  <si>
    <t>QR ИП</t>
  </si>
  <si>
    <t>Перемещение в Актобе</t>
  </si>
  <si>
    <t>от Ивана</t>
  </si>
  <si>
    <t>Перемещение маг. Астана</t>
  </si>
  <si>
    <t>Астана магазин</t>
  </si>
  <si>
    <t>пермещение 3 раза</t>
  </si>
  <si>
    <t>Ардак продал</t>
  </si>
  <si>
    <t>Нал 20к в Астане, 23к Актобе</t>
  </si>
  <si>
    <t>ПО ВСЕМ СКЛ</t>
  </si>
  <si>
    <t>Остат</t>
  </si>
  <si>
    <t>Склады</t>
  </si>
  <si>
    <t>Вводные остатки</t>
  </si>
  <si>
    <t>Атырау склад</t>
  </si>
  <si>
    <t>Функция</t>
  </si>
  <si>
    <t>Перевод "ОТКУДА"</t>
  </si>
  <si>
    <t>Перевод "КУДА"</t>
  </si>
  <si>
    <t>Сумма по полю Количество</t>
  </si>
  <si>
    <t>Общий итог</t>
  </si>
  <si>
    <t>Договорились с магазином и ровняем остатки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</si>
</sst>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6" formatCode="[$₸]#,##0"/>
    <numFmt numFmtId="167" formatCode="[$₸]#,##0.00"/>
  </numFmts>
  <fonts count="1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9"/>
      <color theme="1"/>
      <name val="&quot;Helvetica Neue&quot;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00B050"/>
        <bgColor rgb="FF00B050"/>
      </patternFill>
    </fill>
    <fill>
      <patternFill patternType="solid">
        <fgColor rgb="FFC4D79B"/>
        <bgColor rgb="FFC4D79B"/>
      </patternFill>
    </fill>
    <fill>
      <patternFill patternType="solid">
        <fgColor rgb="FF8DB4E2"/>
        <bgColor rgb="FF8DB4E2"/>
      </patternFill>
    </fill>
    <fill>
      <patternFill patternType="solid">
        <fgColor rgb="FF92CDDC"/>
        <bgColor rgb="FF92CDDC"/>
      </patternFill>
    </fill>
    <fill>
      <patternFill patternType="solid">
        <fgColor rgb="FFFF6600"/>
        <bgColor rgb="FFFF6600"/>
      </patternFill>
    </fill>
    <fill>
      <patternFill patternType="solid">
        <fgColor rgb="FFFFC000"/>
        <bgColor rgb="FFFFC000"/>
      </patternFill>
    </fill>
    <fill>
      <patternFill patternType="solid">
        <fgColor rgb="FFE6B8B7"/>
        <bgColor rgb="FFE6B8B7"/>
      </patternFill>
    </fill>
    <fill>
      <patternFill patternType="solid">
        <fgColor rgb="FF66FFCC"/>
        <bgColor rgb="FF66FFCC"/>
      </patternFill>
    </fill>
    <fill>
      <patternFill patternType="solid">
        <fgColor rgb="FF92D050"/>
        <bgColor rgb="FF92D05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/>
    <xf numFmtId="164" fontId="4" fillId="7" borderId="2" xfId="0" applyNumberFormat="1" applyFont="1" applyFill="1" applyBorder="1"/>
    <xf numFmtId="0" fontId="4" fillId="7" borderId="2" xfId="0" applyFont="1" applyFill="1" applyBorder="1"/>
    <xf numFmtId="0" fontId="3" fillId="7" borderId="2" xfId="0" applyFont="1" applyFill="1" applyBorder="1"/>
    <xf numFmtId="0" fontId="3" fillId="7" borderId="0" xfId="0" applyFont="1" applyFill="1"/>
    <xf numFmtId="164" fontId="4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0" fontId="3" fillId="8" borderId="1" xfId="0" applyFont="1" applyFill="1" applyBorder="1"/>
    <xf numFmtId="164" fontId="4" fillId="7" borderId="1" xfId="0" applyNumberFormat="1" applyFont="1" applyFill="1" applyBorder="1"/>
    <xf numFmtId="0" fontId="4" fillId="7" borderId="1" xfId="0" applyFont="1" applyFill="1" applyBorder="1"/>
    <xf numFmtId="0" fontId="3" fillId="7" borderId="1" xfId="0" applyFont="1" applyFill="1" applyBorder="1"/>
    <xf numFmtId="166" fontId="2" fillId="0" borderId="0" xfId="0" applyNumberFormat="1" applyFont="1"/>
    <xf numFmtId="0" fontId="5" fillId="0" borderId="4" xfId="0" applyFont="1" applyBorder="1"/>
    <xf numFmtId="0" fontId="5" fillId="0" borderId="10" xfId="0" applyFont="1" applyBorder="1"/>
    <xf numFmtId="0" fontId="5" fillId="8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/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16" borderId="16" xfId="0" applyFont="1" applyFill="1" applyBorder="1"/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6" fontId="9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right"/>
    </xf>
    <xf numFmtId="167" fontId="10" fillId="0" borderId="0" xfId="0" applyNumberFormat="1" applyFont="1"/>
    <xf numFmtId="167" fontId="9" fillId="0" borderId="0" xfId="0" applyNumberFormat="1" applyFont="1"/>
    <xf numFmtId="0" fontId="4" fillId="0" borderId="0" xfId="0" applyFont="1"/>
    <xf numFmtId="0" fontId="7" fillId="14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7" fillId="15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7" fillId="9" borderId="7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0" fontId="7" fillId="13" borderId="7" xfId="0" applyFont="1" applyFill="1" applyBorder="1" applyAlignment="1">
      <alignment horizontal="center"/>
    </xf>
    <xf numFmtId="0" fontId="0" fillId="0" borderId="22" xfId="0" pivotButton="1" applyBorder="1"/>
    <xf numFmtId="0" fontId="0" fillId="0" borderId="23" xfId="0" applyBorder="1"/>
    <xf numFmtId="0" fontId="0" fillId="0" borderId="22" xfId="0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NumberFormat="1" applyBorder="1"/>
  </cellXfs>
  <cellStyles count="1">
    <cellStyle name="Обычный" xfId="0" builtinId="0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A766"/>
          <bgColor rgb="FFFFA7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6E3B6"/>
          <bgColor rgb="FFA6E3B6"/>
        </patternFill>
      </fill>
    </dxf>
    <dxf>
      <fill>
        <patternFill patternType="solid">
          <fgColor rgb="FFB3CEFA"/>
          <bgColor rgb="FFB3CEFA"/>
        </patternFill>
      </fill>
    </dxf>
    <dxf>
      <fill>
        <patternFill patternType="solid">
          <fgColor rgb="FFA6E3B6"/>
          <bgColor rgb="FFA6E3B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3CEFA"/>
          <bgColor rgb="FFB3CEFA"/>
        </patternFill>
      </fill>
    </dxf>
    <dxf>
      <fill>
        <patternFill patternType="solid">
          <fgColor rgb="FFFFA766"/>
          <bgColor rgb="FFFFA7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B3CEFA"/>
          <bgColor rgb="FFB3CEFA"/>
        </patternFill>
      </fill>
    </dxf>
    <dxf>
      <fill>
        <patternFill patternType="solid">
          <fgColor rgb="FFA6E3B6"/>
          <bgColor rgb="FFA6E3B6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453.399538541664" refreshedVersion="8" recordCount="28" xr:uid="{00000000-000A-0000-FFFF-FFFF00000000}">
  <cacheSource type="worksheet">
    <worksheetSource ref="A9:F37" sheet="склад общий"/>
  </cacheSource>
  <cacheFields count="6">
    <cacheField name="Дата" numFmtId="164">
      <sharedItems containsSemiMixedTypes="0" containsNonDate="0" containsDate="1" containsString="0" minDate="2024-02-28T00:00:00" maxDate="2024-03-16T00:00:00"/>
    </cacheField>
    <cacheField name="Фреон" numFmtId="0">
      <sharedItems count="9">
        <s v="R22"/>
        <s v="R32"/>
        <s v="R134A"/>
        <s v="R404"/>
        <s v="R407"/>
        <s v="R410"/>
        <s v="R507"/>
        <s v="R600"/>
        <s v="R290"/>
      </sharedItems>
    </cacheField>
    <cacheField name="Склад" numFmtId="0">
      <sharedItems count="3">
        <s v="Склад Астана"/>
        <s v="Склад Алматы"/>
        <s v="Склад Актобе"/>
      </sharedItems>
    </cacheField>
    <cacheField name="Приход/Расход" numFmtId="0">
      <sharedItems count="2">
        <s v="Приход"/>
        <s v="Расход"/>
      </sharedItems>
    </cacheField>
    <cacheField name="Количество" numFmtId="0">
      <sharedItems containsSemiMixedTypes="0" containsString="0" containsNumber="1" containsInteger="1" minValue="1" maxValue="25"/>
    </cacheField>
    <cacheField name="Комментарии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d v="2024-02-28T00:00:00"/>
    <x v="0"/>
    <x v="0"/>
    <x v="0"/>
    <n v="10"/>
    <s v="ровняем"/>
  </r>
  <r>
    <d v="2024-02-28T00:00:00"/>
    <x v="1"/>
    <x v="0"/>
    <x v="0"/>
    <n v="2"/>
    <s v="ровняем"/>
  </r>
  <r>
    <d v="2024-02-28T00:00:00"/>
    <x v="2"/>
    <x v="0"/>
    <x v="0"/>
    <n v="19"/>
    <s v="ровняем"/>
  </r>
  <r>
    <d v="2024-02-28T00:00:00"/>
    <x v="3"/>
    <x v="0"/>
    <x v="0"/>
    <n v="4"/>
    <s v="ровняем"/>
  </r>
  <r>
    <d v="2024-02-28T00:00:00"/>
    <x v="4"/>
    <x v="0"/>
    <x v="0"/>
    <n v="10"/>
    <s v="ровняем"/>
  </r>
  <r>
    <d v="2024-02-28T00:00:00"/>
    <x v="5"/>
    <x v="0"/>
    <x v="0"/>
    <n v="12"/>
    <s v="ровняем"/>
  </r>
  <r>
    <d v="2024-02-28T00:00:00"/>
    <x v="6"/>
    <x v="0"/>
    <x v="0"/>
    <n v="10"/>
    <s v="ровняем"/>
  </r>
  <r>
    <d v="2024-02-28T00:00:00"/>
    <x v="7"/>
    <x v="0"/>
    <x v="0"/>
    <n v="2"/>
    <s v="ровняем"/>
  </r>
  <r>
    <d v="2024-02-28T00:00:00"/>
    <x v="8"/>
    <x v="0"/>
    <x v="0"/>
    <n v="1"/>
    <s v="ровняем"/>
  </r>
  <r>
    <d v="2024-02-28T00:00:00"/>
    <x v="0"/>
    <x v="1"/>
    <x v="0"/>
    <n v="2"/>
    <s v="ровняем"/>
  </r>
  <r>
    <d v="2024-02-28T00:00:00"/>
    <x v="1"/>
    <x v="1"/>
    <x v="0"/>
    <n v="2"/>
    <s v="ровняем"/>
  </r>
  <r>
    <d v="2024-02-28T00:00:00"/>
    <x v="2"/>
    <x v="1"/>
    <x v="0"/>
    <n v="3"/>
    <s v="ровняем"/>
  </r>
  <r>
    <d v="2024-02-28T00:00:00"/>
    <x v="5"/>
    <x v="1"/>
    <x v="0"/>
    <n v="3"/>
    <s v="ровняем"/>
  </r>
  <r>
    <d v="2024-02-28T00:00:00"/>
    <x v="3"/>
    <x v="1"/>
    <x v="0"/>
    <n v="2"/>
    <s v="ровняем"/>
  </r>
  <r>
    <d v="2024-02-28T00:00:00"/>
    <x v="4"/>
    <x v="1"/>
    <x v="0"/>
    <n v="25"/>
    <s v="ровняем"/>
  </r>
  <r>
    <d v="2024-02-28T00:00:00"/>
    <x v="6"/>
    <x v="1"/>
    <x v="0"/>
    <n v="2"/>
    <s v="ровняем"/>
  </r>
  <r>
    <d v="2024-02-28T00:00:00"/>
    <x v="1"/>
    <x v="2"/>
    <x v="0"/>
    <n v="1"/>
    <s v="ровняем"/>
  </r>
  <r>
    <d v="2024-02-28T00:00:00"/>
    <x v="3"/>
    <x v="2"/>
    <x v="0"/>
    <n v="2"/>
    <s v="ровняем"/>
  </r>
  <r>
    <d v="2024-02-28T00:00:00"/>
    <x v="4"/>
    <x v="2"/>
    <x v="0"/>
    <n v="5"/>
    <s v="ровняем"/>
  </r>
  <r>
    <d v="2024-02-28T00:00:00"/>
    <x v="5"/>
    <x v="2"/>
    <x v="0"/>
    <n v="10"/>
    <s v="ровняем"/>
  </r>
  <r>
    <d v="2024-02-28T00:00:00"/>
    <x v="6"/>
    <x v="2"/>
    <x v="0"/>
    <n v="19"/>
    <s v="ровняем"/>
  </r>
  <r>
    <d v="2024-02-28T00:00:00"/>
    <x v="7"/>
    <x v="2"/>
    <x v="0"/>
    <n v="2"/>
    <s v="ровняем"/>
  </r>
  <r>
    <d v="2024-02-29T00:00:00"/>
    <x v="6"/>
    <x v="2"/>
    <x v="1"/>
    <n v="10"/>
    <s v="Наличка"/>
  </r>
  <r>
    <d v="2024-03-01T00:00:00"/>
    <x v="6"/>
    <x v="2"/>
    <x v="1"/>
    <n v="4"/>
    <s v="Наличка"/>
  </r>
  <r>
    <d v="2024-03-04T00:00:00"/>
    <x v="6"/>
    <x v="2"/>
    <x v="1"/>
    <n v="5"/>
    <s v="Наличка"/>
  </r>
  <r>
    <d v="2024-03-12T00:00:00"/>
    <x v="5"/>
    <x v="0"/>
    <x v="1"/>
    <n v="1"/>
    <s v="QR"/>
  </r>
  <r>
    <d v="2024-03-12T00:00:00"/>
    <x v="6"/>
    <x v="2"/>
    <x v="0"/>
    <n v="10"/>
    <m/>
  </r>
  <r>
    <d v="2024-03-15T00:00:00"/>
    <x v="6"/>
    <x v="2"/>
    <x v="1"/>
    <n v="2"/>
    <s v="безнал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сводная-- нее" cacheId="7" applyNumberFormats="0" applyBorderFormats="0" applyFontFormats="0" applyPatternFormats="0" applyAlignmentFormats="0" applyWidthHeightFormats="0" dataCaption="" updatedVersion="8" compact="0" compactData="0">
  <location ref="A3:D28" firstHeaderRow="1" firstDataRow="1" firstDataCol="3"/>
  <pivotFields count="6">
    <pivotField name="Дата" compact="0" numFmtId="164" outline="0" multipleItemSelectionAllowed="1" showAll="0"/>
    <pivotField name="Фреон" axis="axisRow" compact="0" outline="0" multipleItemSelectionAllowed="1" showAll="0" sortType="ascending" defaultSubtotal="0">
      <items count="9">
        <item x="2"/>
        <item x="0"/>
        <item x="8"/>
        <item x="1"/>
        <item x="3"/>
        <item x="4"/>
        <item x="5"/>
        <item x="6"/>
        <item x="7"/>
      </items>
    </pivotField>
    <pivotField name="Склад" axis="axisRow" compact="0" outline="0" multipleItemSelectionAllowed="1" showAll="0" sortType="ascending" defaultSubtotal="0">
      <items count="3">
        <item x="2"/>
        <item x="1"/>
        <item x="0"/>
      </items>
    </pivotField>
    <pivotField name="Приход/Расход" axis="axisRow" compact="0" outline="0" multipleItemSelectionAllowed="1" showAll="0" sortType="ascending">
      <items count="3">
        <item x="0"/>
        <item x="1"/>
        <item t="default"/>
      </items>
    </pivotField>
    <pivotField name="Количество" dataField="1" compact="0" outline="0" multipleItemSelectionAllowed="1" showAll="0"/>
    <pivotField name="Комментарии" compact="0" outline="0" multipleItemSelectionAllowed="1" showAll="0"/>
  </pivotFields>
  <rowFields count="3">
    <field x="2"/>
    <field x="1"/>
    <field x="3"/>
  </rowFields>
  <rowItems count="25">
    <i>
      <x/>
      <x v="3"/>
      <x/>
    </i>
    <i r="1">
      <x v="4"/>
      <x/>
    </i>
    <i r="1">
      <x v="5"/>
      <x/>
    </i>
    <i r="1">
      <x v="6"/>
      <x/>
    </i>
    <i r="1">
      <x v="7"/>
      <x/>
    </i>
    <i r="2">
      <x v="1"/>
    </i>
    <i r="1">
      <x v="8"/>
      <x/>
    </i>
    <i>
      <x v="1"/>
      <x/>
      <x/>
    </i>
    <i r="1">
      <x v="1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>
      <x v="2"/>
      <x/>
      <x/>
    </i>
    <i r="1"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2">
      <x v="1"/>
    </i>
    <i r="1">
      <x v="7"/>
      <x/>
    </i>
    <i r="1">
      <x v="8"/>
      <x/>
    </i>
    <i t="grand">
      <x/>
    </i>
  </rowItems>
  <colItems count="1">
    <i/>
  </colItems>
  <dataFields count="1">
    <dataField name="Сумма по полю Количество" fld="4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outlinePr summaryBelow="0" summaryRight="0"/>
  </sheetPr>
  <dimension ref="A1:AL1141"/>
  <sheetViews>
    <sheetView workbookViewId="0">
      <pane ySplit="9" topLeftCell="A185" activePane="bottomLeft" state="frozen"/>
      <selection pane="bottomLeft" activeCell="M206" sqref="M206"/>
    </sheetView>
  </sheetViews>
  <sheetFormatPr baseColWidth="10" defaultColWidth="12.6640625" defaultRowHeight="15" customHeight="1"/>
  <cols>
    <col min="1" max="1" width="10.33203125" customWidth="1"/>
    <col min="2" max="2" width="11" customWidth="1"/>
    <col min="3" max="3" width="16.1640625" customWidth="1"/>
    <col min="4" max="4" width="14.5" customWidth="1"/>
    <col min="5" max="5" width="8.6640625" customWidth="1"/>
    <col min="6" max="6" width="24.5" customWidth="1"/>
    <col min="7" max="7" width="1.1640625" customWidth="1"/>
    <col min="8" max="8" width="13.1640625" customWidth="1"/>
    <col min="9" max="9" width="4.33203125" customWidth="1"/>
    <col min="10" max="10" width="4.1640625" customWidth="1"/>
    <col min="11" max="11" width="4.6640625" customWidth="1"/>
    <col min="12" max="12" width="4.5" customWidth="1"/>
    <col min="13" max="13" width="4.6640625" customWidth="1"/>
    <col min="14" max="14" width="4.5" customWidth="1"/>
    <col min="15" max="15" width="5.5" customWidth="1"/>
    <col min="16" max="16" width="4.33203125" customWidth="1"/>
    <col min="17" max="17" width="4.6640625" customWidth="1"/>
    <col min="18" max="18" width="6" customWidth="1"/>
    <col min="19" max="19" width="2" customWidth="1"/>
    <col min="20" max="20" width="15" customWidth="1"/>
    <col min="21" max="22" width="6.5" customWidth="1"/>
    <col min="23" max="23" width="5.1640625" customWidth="1"/>
    <col min="24" max="25" width="6.5" customWidth="1"/>
    <col min="26" max="26" width="5.1640625" customWidth="1"/>
    <col min="27" max="28" width="6.5" customWidth="1"/>
    <col min="29" max="29" width="5.1640625" customWidth="1"/>
    <col min="30" max="31" width="6.5" customWidth="1"/>
    <col min="32" max="32" width="5.1640625" customWidth="1"/>
    <col min="33" max="34" width="6.5" customWidth="1"/>
    <col min="35" max="35" width="5.1640625" customWidth="1"/>
    <col min="36" max="37" width="6.5" customWidth="1"/>
    <col min="38" max="38" width="5.1640625" customWidth="1"/>
  </cols>
  <sheetData>
    <row r="1" spans="1:20" ht="15.75" customHeight="1">
      <c r="A1" s="1"/>
      <c r="B1" s="1"/>
      <c r="C1" s="1"/>
      <c r="D1" s="2"/>
      <c r="E1" s="2"/>
      <c r="F1" s="1"/>
      <c r="H1" s="3" t="s">
        <v>0</v>
      </c>
    </row>
    <row r="2" spans="1:20" ht="15.75" customHeight="1">
      <c r="A2" s="1"/>
      <c r="B2" s="1"/>
      <c r="C2" s="1"/>
      <c r="D2" s="2"/>
      <c r="E2" s="2"/>
      <c r="F2" s="1"/>
      <c r="H2" s="4"/>
      <c r="I2" s="5" t="s">
        <v>1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5" t="s">
        <v>9</v>
      </c>
      <c r="R2" s="5" t="s">
        <v>10</v>
      </c>
    </row>
    <row r="3" spans="1:20" ht="15.75" customHeight="1">
      <c r="A3" s="1"/>
      <c r="B3" s="1"/>
      <c r="C3" s="1"/>
      <c r="D3" s="2"/>
      <c r="E3" s="2"/>
      <c r="F3" s="1"/>
      <c r="H3" s="6" t="s">
        <v>11</v>
      </c>
      <c r="I3" s="6">
        <f>остатки!G4</f>
        <v>1</v>
      </c>
      <c r="J3" s="6">
        <f>остатки!J4</f>
        <v>4</v>
      </c>
      <c r="K3" s="6">
        <f>остатки!M4</f>
        <v>6</v>
      </c>
      <c r="L3" s="6">
        <f>остатки!P4</f>
        <v>0</v>
      </c>
      <c r="M3" s="6">
        <f>остатки!S4</f>
        <v>12</v>
      </c>
      <c r="N3" s="6">
        <f>остатки!V4</f>
        <v>7</v>
      </c>
      <c r="O3" s="6">
        <f>остатки!Y4</f>
        <v>11</v>
      </c>
      <c r="P3" s="6">
        <f>остатки!AB4</f>
        <v>10</v>
      </c>
      <c r="Q3" s="6">
        <f>остатки!AE4</f>
        <v>1</v>
      </c>
      <c r="R3" s="7">
        <f>остатки!D4</f>
        <v>52</v>
      </c>
      <c r="T3" s="8" t="s">
        <v>12</v>
      </c>
    </row>
    <row r="4" spans="1:20" ht="15.75" customHeight="1">
      <c r="A4" s="1"/>
      <c r="B4" s="1"/>
      <c r="C4" s="1"/>
      <c r="D4" s="2"/>
      <c r="E4" s="2"/>
      <c r="F4" s="1"/>
      <c r="H4" s="9" t="s">
        <v>13</v>
      </c>
      <c r="I4" s="9">
        <f>остатки!G5</f>
        <v>11</v>
      </c>
      <c r="J4" s="9">
        <f>остатки!J5</f>
        <v>6</v>
      </c>
      <c r="K4" s="9">
        <f>остатки!M5</f>
        <v>13</v>
      </c>
      <c r="L4" s="9">
        <f>остатки!P5</f>
        <v>0</v>
      </c>
      <c r="M4" s="9">
        <f>остатки!S5</f>
        <v>2</v>
      </c>
      <c r="N4" s="9">
        <f>остатки!V5</f>
        <v>15</v>
      </c>
      <c r="O4" s="9">
        <f>остатки!Y5</f>
        <v>11</v>
      </c>
      <c r="P4" s="9">
        <f>остатки!AB5</f>
        <v>2</v>
      </c>
      <c r="Q4" s="9">
        <f>остатки!AE5</f>
        <v>0</v>
      </c>
      <c r="R4" s="7">
        <f>остатки!D5</f>
        <v>60</v>
      </c>
      <c r="T4" s="8" t="s">
        <v>14</v>
      </c>
    </row>
    <row r="5" spans="1:20" ht="15.75" customHeight="1">
      <c r="A5" s="1"/>
      <c r="B5" s="1"/>
      <c r="C5" s="1"/>
      <c r="D5" s="2"/>
      <c r="E5" s="2"/>
      <c r="F5" s="1"/>
      <c r="H5" s="10" t="s">
        <v>15</v>
      </c>
      <c r="I5" s="10">
        <f>остатки!G6</f>
        <v>4</v>
      </c>
      <c r="J5" s="10">
        <f>остатки!J6</f>
        <v>3</v>
      </c>
      <c r="K5" s="10">
        <f>остатки!M6</f>
        <v>27</v>
      </c>
      <c r="L5" s="10">
        <f>остатки!P6</f>
        <v>0</v>
      </c>
      <c r="M5" s="10">
        <f>остатки!S6</f>
        <v>9</v>
      </c>
      <c r="N5" s="10">
        <f>остатки!V6</f>
        <v>5</v>
      </c>
      <c r="O5" s="10">
        <f>остатки!Y6</f>
        <v>22</v>
      </c>
      <c r="P5" s="10">
        <f>остатки!AB6</f>
        <v>13</v>
      </c>
      <c r="Q5" s="10">
        <f>остатки!AE6</f>
        <v>1</v>
      </c>
      <c r="R5" s="7">
        <f>остатки!D6</f>
        <v>84</v>
      </c>
      <c r="T5" s="8" t="s">
        <v>16</v>
      </c>
    </row>
    <row r="6" spans="1:20" ht="15.75" customHeight="1">
      <c r="A6" s="1"/>
      <c r="B6" s="1"/>
      <c r="C6" s="1"/>
      <c r="D6" s="1"/>
      <c r="E6" s="1"/>
      <c r="F6" s="1"/>
      <c r="H6" s="11" t="s">
        <v>17</v>
      </c>
      <c r="I6" s="11">
        <f>остатки!G7</f>
        <v>0</v>
      </c>
      <c r="J6" s="11">
        <f>остатки!J7</f>
        <v>0</v>
      </c>
      <c r="K6" s="11">
        <f>остатки!M7</f>
        <v>5</v>
      </c>
      <c r="L6" s="11">
        <f>остатки!P7</f>
        <v>0</v>
      </c>
      <c r="M6" s="11">
        <f>остатки!S7</f>
        <v>0</v>
      </c>
      <c r="N6" s="11">
        <f>остатки!V7</f>
        <v>0</v>
      </c>
      <c r="O6" s="11">
        <f>остатки!Y7</f>
        <v>5</v>
      </c>
      <c r="P6" s="11">
        <f>остатки!AB7</f>
        <v>0</v>
      </c>
      <c r="Q6" s="11">
        <f>остатки!AE7</f>
        <v>0</v>
      </c>
      <c r="R6" s="7">
        <f>остатки!D7</f>
        <v>10</v>
      </c>
      <c r="T6" s="8" t="s">
        <v>18</v>
      </c>
    </row>
    <row r="7" spans="1:20" ht="15.75" customHeight="1">
      <c r="A7" s="1"/>
      <c r="B7" s="1"/>
      <c r="C7" s="1"/>
      <c r="D7" s="1"/>
      <c r="E7" s="1"/>
      <c r="F7" s="1"/>
      <c r="H7" s="12" t="str">
        <f>остатки!A8</f>
        <v>Астана магазин</v>
      </c>
      <c r="I7" s="12">
        <f>остатки!G8</f>
        <v>0</v>
      </c>
      <c r="J7" s="12">
        <f>остатки!J8</f>
        <v>1</v>
      </c>
      <c r="K7" s="12">
        <f>остатки!M8</f>
        <v>0</v>
      </c>
      <c r="L7" s="12">
        <f>остатки!P8</f>
        <v>1</v>
      </c>
      <c r="M7" s="12">
        <f>остатки!S8</f>
        <v>1</v>
      </c>
      <c r="N7" s="12">
        <f>остатки!V8</f>
        <v>1</v>
      </c>
      <c r="O7" s="12">
        <f>остатки!Y8</f>
        <v>2</v>
      </c>
      <c r="P7" s="12">
        <f>остатки!AB8</f>
        <v>1</v>
      </c>
      <c r="Q7" s="12">
        <f>остатки!AE8</f>
        <v>0</v>
      </c>
      <c r="R7" s="7">
        <f>остатки!D8</f>
        <v>7</v>
      </c>
    </row>
    <row r="8" spans="1:20" ht="15.75" customHeight="1">
      <c r="A8" s="1"/>
      <c r="B8" s="1"/>
      <c r="C8" s="1"/>
      <c r="D8" s="1"/>
      <c r="E8" s="1"/>
      <c r="F8" s="1"/>
      <c r="H8" s="4" t="str">
        <f>остатки!A9</f>
        <v>Атырау склад</v>
      </c>
      <c r="I8" s="4">
        <f>остатки!G9</f>
        <v>0</v>
      </c>
      <c r="J8" s="4">
        <f>остатки!J9</f>
        <v>0</v>
      </c>
      <c r="K8" s="4">
        <f>остатки!M9</f>
        <v>0</v>
      </c>
      <c r="L8" s="4">
        <f>остатки!P9</f>
        <v>0</v>
      </c>
      <c r="M8" s="4">
        <f>остатки!S9</f>
        <v>0</v>
      </c>
      <c r="N8" s="4">
        <f>остатки!V9</f>
        <v>0</v>
      </c>
      <c r="O8" s="4">
        <f>остатки!Y9</f>
        <v>0</v>
      </c>
      <c r="P8" s="4">
        <f>остатки!AB9</f>
        <v>0</v>
      </c>
      <c r="Q8" s="4">
        <f>остатки!AE9</f>
        <v>0</v>
      </c>
      <c r="R8" s="7">
        <f>остатки!D9</f>
        <v>0</v>
      </c>
    </row>
    <row r="9" spans="1:20" ht="15.75" customHeight="1">
      <c r="A9" s="13" t="s">
        <v>19</v>
      </c>
      <c r="B9" s="13" t="s">
        <v>20</v>
      </c>
      <c r="C9" s="13" t="s">
        <v>21</v>
      </c>
      <c r="D9" s="13" t="s">
        <v>22</v>
      </c>
      <c r="E9" s="13" t="s">
        <v>23</v>
      </c>
      <c r="F9" s="13" t="s">
        <v>24</v>
      </c>
      <c r="I9" s="14">
        <f t="shared" ref="I9:R9" si="0">SUM(I3:I8)</f>
        <v>16</v>
      </c>
      <c r="J9" s="14">
        <f t="shared" si="0"/>
        <v>14</v>
      </c>
      <c r="K9" s="14">
        <f t="shared" si="0"/>
        <v>51</v>
      </c>
      <c r="L9" s="14">
        <f t="shared" si="0"/>
        <v>1</v>
      </c>
      <c r="M9" s="14">
        <f t="shared" si="0"/>
        <v>24</v>
      </c>
      <c r="N9" s="14">
        <f t="shared" si="0"/>
        <v>28</v>
      </c>
      <c r="O9" s="14">
        <f t="shared" si="0"/>
        <v>51</v>
      </c>
      <c r="P9" s="14">
        <f t="shared" si="0"/>
        <v>26</v>
      </c>
      <c r="Q9" s="14">
        <f t="shared" si="0"/>
        <v>2</v>
      </c>
      <c r="R9" s="15">
        <f t="shared" si="0"/>
        <v>213</v>
      </c>
    </row>
    <row r="10" spans="1:20" ht="15.75" customHeight="1">
      <c r="A10" s="16">
        <v>45350</v>
      </c>
      <c r="B10" s="17" t="s">
        <v>1</v>
      </c>
      <c r="C10" s="17" t="s">
        <v>25</v>
      </c>
      <c r="D10" s="17" t="s">
        <v>26</v>
      </c>
      <c r="E10" s="17">
        <v>10</v>
      </c>
      <c r="F10" s="4" t="s">
        <v>27</v>
      </c>
    </row>
    <row r="11" spans="1:20" ht="15.75" customHeight="1">
      <c r="A11" s="16">
        <v>45350</v>
      </c>
      <c r="B11" s="17" t="s">
        <v>2</v>
      </c>
      <c r="C11" s="17" t="s">
        <v>25</v>
      </c>
      <c r="D11" s="17" t="s">
        <v>26</v>
      </c>
      <c r="E11" s="17">
        <v>2</v>
      </c>
      <c r="F11" s="4" t="s">
        <v>27</v>
      </c>
    </row>
    <row r="12" spans="1:20" ht="15.75" customHeight="1">
      <c r="A12" s="16">
        <v>45350</v>
      </c>
      <c r="B12" s="17" t="s">
        <v>28</v>
      </c>
      <c r="C12" s="17" t="s">
        <v>25</v>
      </c>
      <c r="D12" s="17" t="s">
        <v>26</v>
      </c>
      <c r="E12" s="17">
        <v>19</v>
      </c>
      <c r="F12" s="4" t="s">
        <v>27</v>
      </c>
    </row>
    <row r="13" spans="1:20" ht="15.75" customHeight="1">
      <c r="A13" s="16">
        <v>45350</v>
      </c>
      <c r="B13" s="17" t="s">
        <v>5</v>
      </c>
      <c r="C13" s="17" t="s">
        <v>25</v>
      </c>
      <c r="D13" s="17" t="s">
        <v>26</v>
      </c>
      <c r="E13" s="17">
        <v>4</v>
      </c>
      <c r="F13" s="4" t="s">
        <v>27</v>
      </c>
    </row>
    <row r="14" spans="1:20" ht="15.75" customHeight="1">
      <c r="A14" s="16">
        <v>45350</v>
      </c>
      <c r="B14" s="17" t="s">
        <v>6</v>
      </c>
      <c r="C14" s="17" t="s">
        <v>25</v>
      </c>
      <c r="D14" s="17" t="s">
        <v>26</v>
      </c>
      <c r="E14" s="17">
        <v>10</v>
      </c>
      <c r="F14" s="4" t="s">
        <v>27</v>
      </c>
    </row>
    <row r="15" spans="1:20" ht="15.75" customHeight="1">
      <c r="A15" s="16">
        <v>45350</v>
      </c>
      <c r="B15" s="17" t="s">
        <v>7</v>
      </c>
      <c r="C15" s="17" t="s">
        <v>25</v>
      </c>
      <c r="D15" s="17" t="s">
        <v>26</v>
      </c>
      <c r="E15" s="17">
        <v>12</v>
      </c>
      <c r="F15" s="4" t="s">
        <v>27</v>
      </c>
    </row>
    <row r="16" spans="1:20" ht="15.75" customHeight="1">
      <c r="A16" s="16">
        <v>45350</v>
      </c>
      <c r="B16" s="17" t="s">
        <v>8</v>
      </c>
      <c r="C16" s="17" t="s">
        <v>25</v>
      </c>
      <c r="D16" s="17" t="s">
        <v>26</v>
      </c>
      <c r="E16" s="17">
        <v>10</v>
      </c>
      <c r="F16" s="4" t="s">
        <v>27</v>
      </c>
    </row>
    <row r="17" spans="1:38" ht="15.75" customHeight="1">
      <c r="A17" s="16">
        <v>45350</v>
      </c>
      <c r="B17" s="17" t="s">
        <v>9</v>
      </c>
      <c r="C17" s="17" t="s">
        <v>25</v>
      </c>
      <c r="D17" s="17" t="s">
        <v>26</v>
      </c>
      <c r="E17" s="17">
        <v>2</v>
      </c>
      <c r="F17" s="4" t="s">
        <v>27</v>
      </c>
    </row>
    <row r="18" spans="1:38" ht="15.75" customHeight="1">
      <c r="A18" s="16">
        <v>45350</v>
      </c>
      <c r="B18" s="17" t="s">
        <v>4</v>
      </c>
      <c r="C18" s="17" t="s">
        <v>25</v>
      </c>
      <c r="D18" s="17" t="s">
        <v>26</v>
      </c>
      <c r="E18" s="17">
        <v>1</v>
      </c>
      <c r="F18" s="4" t="s">
        <v>27</v>
      </c>
    </row>
    <row r="19" spans="1:38" ht="15.75" customHeight="1">
      <c r="A19" s="16">
        <v>45350</v>
      </c>
      <c r="B19" s="17" t="s">
        <v>1</v>
      </c>
      <c r="C19" s="17" t="s">
        <v>29</v>
      </c>
      <c r="D19" s="17" t="s">
        <v>26</v>
      </c>
      <c r="E19" s="17">
        <v>2</v>
      </c>
      <c r="F19" s="4" t="s">
        <v>27</v>
      </c>
    </row>
    <row r="20" spans="1:38" ht="15.75" customHeight="1">
      <c r="A20" s="16">
        <v>45350</v>
      </c>
      <c r="B20" s="17" t="s">
        <v>2</v>
      </c>
      <c r="C20" s="17" t="s">
        <v>29</v>
      </c>
      <c r="D20" s="17" t="s">
        <v>26</v>
      </c>
      <c r="E20" s="17">
        <v>2</v>
      </c>
      <c r="F20" s="4" t="s">
        <v>27</v>
      </c>
    </row>
    <row r="21" spans="1:38" ht="15.75" customHeight="1">
      <c r="A21" s="16">
        <v>45350</v>
      </c>
      <c r="B21" s="17" t="s">
        <v>28</v>
      </c>
      <c r="C21" s="17" t="s">
        <v>29</v>
      </c>
      <c r="D21" s="17" t="s">
        <v>26</v>
      </c>
      <c r="E21" s="17">
        <v>3</v>
      </c>
      <c r="F21" s="4" t="s">
        <v>27</v>
      </c>
    </row>
    <row r="22" spans="1:38" ht="15.75" customHeight="1">
      <c r="A22" s="16">
        <v>45350</v>
      </c>
      <c r="B22" s="17" t="s">
        <v>7</v>
      </c>
      <c r="C22" s="17" t="s">
        <v>29</v>
      </c>
      <c r="D22" s="17" t="s">
        <v>26</v>
      </c>
      <c r="E22" s="17">
        <v>3</v>
      </c>
      <c r="F22" s="4" t="s">
        <v>27</v>
      </c>
    </row>
    <row r="23" spans="1:38" ht="15.75" customHeight="1">
      <c r="A23" s="16">
        <v>45350</v>
      </c>
      <c r="B23" s="17" t="s">
        <v>5</v>
      </c>
      <c r="C23" s="17" t="s">
        <v>29</v>
      </c>
      <c r="D23" s="17" t="s">
        <v>26</v>
      </c>
      <c r="E23" s="17">
        <v>2</v>
      </c>
      <c r="F23" s="4" t="s">
        <v>27</v>
      </c>
    </row>
    <row r="24" spans="1:38" ht="15.75" customHeight="1">
      <c r="A24" s="16">
        <v>45350</v>
      </c>
      <c r="B24" s="17" t="s">
        <v>6</v>
      </c>
      <c r="C24" s="17" t="s">
        <v>29</v>
      </c>
      <c r="D24" s="17" t="s">
        <v>26</v>
      </c>
      <c r="E24" s="17">
        <v>25</v>
      </c>
      <c r="F24" s="4" t="s">
        <v>27</v>
      </c>
    </row>
    <row r="25" spans="1:38" ht="15.75" customHeight="1">
      <c r="A25" s="16">
        <v>45350</v>
      </c>
      <c r="B25" s="17" t="s">
        <v>8</v>
      </c>
      <c r="C25" s="17" t="s">
        <v>29</v>
      </c>
      <c r="D25" s="17" t="s">
        <v>26</v>
      </c>
      <c r="E25" s="17">
        <v>2</v>
      </c>
      <c r="F25" s="4" t="s">
        <v>27</v>
      </c>
    </row>
    <row r="26" spans="1:38" ht="15.75" customHeight="1">
      <c r="A26" s="16">
        <v>45350</v>
      </c>
      <c r="B26" s="17" t="s">
        <v>2</v>
      </c>
      <c r="C26" s="17" t="s">
        <v>30</v>
      </c>
      <c r="D26" s="17" t="s">
        <v>26</v>
      </c>
      <c r="E26" s="17">
        <v>1</v>
      </c>
      <c r="F26" s="4" t="s">
        <v>27</v>
      </c>
    </row>
    <row r="27" spans="1:38" ht="15.75" customHeight="1">
      <c r="A27" s="16">
        <v>45350</v>
      </c>
      <c r="B27" s="17" t="s">
        <v>5</v>
      </c>
      <c r="C27" s="17" t="s">
        <v>30</v>
      </c>
      <c r="D27" s="17" t="s">
        <v>26</v>
      </c>
      <c r="E27" s="17">
        <v>2</v>
      </c>
      <c r="F27" s="4" t="s">
        <v>27</v>
      </c>
    </row>
    <row r="28" spans="1:38" ht="15.75" customHeight="1">
      <c r="A28" s="16">
        <v>45350</v>
      </c>
      <c r="B28" s="17" t="s">
        <v>6</v>
      </c>
      <c r="C28" s="17" t="s">
        <v>30</v>
      </c>
      <c r="D28" s="17" t="s">
        <v>26</v>
      </c>
      <c r="E28" s="17">
        <v>5</v>
      </c>
      <c r="F28" s="4" t="s">
        <v>27</v>
      </c>
    </row>
    <row r="29" spans="1:38" ht="15.75" customHeight="1">
      <c r="A29" s="16">
        <v>45350</v>
      </c>
      <c r="B29" s="17" t="s">
        <v>7</v>
      </c>
      <c r="C29" s="17" t="s">
        <v>30</v>
      </c>
      <c r="D29" s="17" t="s">
        <v>26</v>
      </c>
      <c r="E29" s="17">
        <v>10</v>
      </c>
      <c r="F29" s="4" t="s">
        <v>27</v>
      </c>
    </row>
    <row r="30" spans="1:38" ht="15.75" customHeight="1">
      <c r="A30" s="16">
        <v>45350</v>
      </c>
      <c r="B30" s="17" t="s">
        <v>8</v>
      </c>
      <c r="C30" s="17" t="s">
        <v>30</v>
      </c>
      <c r="D30" s="17" t="s">
        <v>26</v>
      </c>
      <c r="E30" s="17">
        <v>19</v>
      </c>
      <c r="F30" s="4" t="s">
        <v>27</v>
      </c>
    </row>
    <row r="31" spans="1:38" ht="15.75" customHeight="1">
      <c r="A31" s="18">
        <v>45350</v>
      </c>
      <c r="B31" s="19" t="s">
        <v>9</v>
      </c>
      <c r="C31" s="19" t="s">
        <v>30</v>
      </c>
      <c r="D31" s="19" t="s">
        <v>26</v>
      </c>
      <c r="E31" s="19">
        <v>2</v>
      </c>
      <c r="F31" s="20" t="s">
        <v>27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8" ht="15.75" customHeight="1">
      <c r="A32" s="22">
        <v>45351</v>
      </c>
      <c r="B32" s="23" t="s">
        <v>8</v>
      </c>
      <c r="C32" s="23" t="s">
        <v>30</v>
      </c>
      <c r="D32" s="23" t="s">
        <v>31</v>
      </c>
      <c r="E32" s="23">
        <v>10</v>
      </c>
      <c r="F32" s="24" t="s">
        <v>32</v>
      </c>
    </row>
    <row r="33" spans="1:9" ht="15.75" customHeight="1">
      <c r="A33" s="22">
        <v>45352</v>
      </c>
      <c r="B33" s="17" t="s">
        <v>8</v>
      </c>
      <c r="C33" s="17" t="s">
        <v>30</v>
      </c>
      <c r="D33" s="17" t="s">
        <v>31</v>
      </c>
      <c r="E33" s="17">
        <v>4</v>
      </c>
      <c r="F33" s="4" t="s">
        <v>32</v>
      </c>
      <c r="H33" s="8" t="s">
        <v>33</v>
      </c>
      <c r="I33" s="8">
        <f>SUM(E33:E43)</f>
        <v>52</v>
      </c>
    </row>
    <row r="34" spans="1:9" ht="15.75" customHeight="1">
      <c r="A34" s="22">
        <v>45355</v>
      </c>
      <c r="B34" s="17" t="s">
        <v>8</v>
      </c>
      <c r="C34" s="17" t="s">
        <v>30</v>
      </c>
      <c r="D34" s="17" t="s">
        <v>31</v>
      </c>
      <c r="E34" s="17">
        <v>5</v>
      </c>
      <c r="F34" s="4" t="s">
        <v>32</v>
      </c>
    </row>
    <row r="35" spans="1:9" ht="15.75" customHeight="1">
      <c r="A35" s="22">
        <v>45363</v>
      </c>
      <c r="B35" s="17" t="s">
        <v>7</v>
      </c>
      <c r="C35" s="17" t="s">
        <v>25</v>
      </c>
      <c r="D35" s="17" t="s">
        <v>31</v>
      </c>
      <c r="E35" s="17">
        <v>1</v>
      </c>
      <c r="F35" s="4" t="s">
        <v>34</v>
      </c>
    </row>
    <row r="36" spans="1:9" ht="15.75" customHeight="1">
      <c r="A36" s="22">
        <v>45363</v>
      </c>
      <c r="B36" s="17" t="s">
        <v>8</v>
      </c>
      <c r="C36" s="17" t="s">
        <v>30</v>
      </c>
      <c r="D36" s="17" t="s">
        <v>26</v>
      </c>
      <c r="E36" s="17">
        <v>10</v>
      </c>
      <c r="F36" s="4"/>
    </row>
    <row r="37" spans="1:9" ht="15.75" customHeight="1">
      <c r="A37" s="22">
        <v>45366</v>
      </c>
      <c r="B37" s="17" t="s">
        <v>8</v>
      </c>
      <c r="C37" s="17" t="s">
        <v>30</v>
      </c>
      <c r="D37" s="17" t="s">
        <v>31</v>
      </c>
      <c r="E37" s="17">
        <v>2</v>
      </c>
      <c r="F37" s="4" t="s">
        <v>35</v>
      </c>
    </row>
    <row r="38" spans="1:9" ht="15.75" customHeight="1">
      <c r="A38" s="22">
        <v>45369</v>
      </c>
      <c r="B38" s="17" t="s">
        <v>8</v>
      </c>
      <c r="C38" s="17" t="s">
        <v>30</v>
      </c>
      <c r="D38" s="17" t="s">
        <v>31</v>
      </c>
      <c r="E38" s="17">
        <v>5</v>
      </c>
      <c r="F38" s="4" t="s">
        <v>32</v>
      </c>
    </row>
    <row r="39" spans="1:9" ht="15.75" customHeight="1">
      <c r="A39" s="22">
        <v>45370</v>
      </c>
      <c r="B39" s="17" t="s">
        <v>8</v>
      </c>
      <c r="C39" s="17" t="s">
        <v>30</v>
      </c>
      <c r="D39" s="17" t="s">
        <v>26</v>
      </c>
      <c r="E39" s="17">
        <v>10</v>
      </c>
      <c r="F39" s="4"/>
    </row>
    <row r="40" spans="1:9" ht="15.75" customHeight="1">
      <c r="A40" s="22">
        <v>45371</v>
      </c>
      <c r="B40" s="17" t="s">
        <v>7</v>
      </c>
      <c r="C40" s="17" t="s">
        <v>25</v>
      </c>
      <c r="D40" s="17" t="s">
        <v>31</v>
      </c>
      <c r="E40" s="17">
        <v>1</v>
      </c>
      <c r="F40" s="4" t="s">
        <v>34</v>
      </c>
    </row>
    <row r="41" spans="1:9" ht="15.75" customHeight="1">
      <c r="A41" s="22">
        <v>45378</v>
      </c>
      <c r="B41" s="17" t="s">
        <v>28</v>
      </c>
      <c r="C41" s="17" t="s">
        <v>25</v>
      </c>
      <c r="D41" s="17" t="s">
        <v>31</v>
      </c>
      <c r="E41" s="17">
        <v>10</v>
      </c>
      <c r="F41" s="4" t="s">
        <v>35</v>
      </c>
    </row>
    <row r="42" spans="1:9" ht="15.75" customHeight="1">
      <c r="A42" s="22">
        <v>45379</v>
      </c>
      <c r="B42" s="17" t="s">
        <v>9</v>
      </c>
      <c r="C42" s="17" t="s">
        <v>25</v>
      </c>
      <c r="D42" s="17" t="s">
        <v>31</v>
      </c>
      <c r="E42" s="17">
        <v>1</v>
      </c>
      <c r="F42" s="4" t="s">
        <v>32</v>
      </c>
    </row>
    <row r="43" spans="1:9" ht="15.75" customHeight="1">
      <c r="A43" s="22">
        <v>45379</v>
      </c>
      <c r="B43" s="17" t="s">
        <v>8</v>
      </c>
      <c r="C43" s="17" t="s">
        <v>30</v>
      </c>
      <c r="D43" s="17" t="s">
        <v>31</v>
      </c>
      <c r="E43" s="17">
        <v>3</v>
      </c>
      <c r="F43" s="4" t="s">
        <v>32</v>
      </c>
    </row>
    <row r="44" spans="1:9" ht="15.75" customHeight="1">
      <c r="A44" s="22">
        <v>45384</v>
      </c>
      <c r="B44" s="17" t="s">
        <v>7</v>
      </c>
      <c r="C44" s="17" t="s">
        <v>25</v>
      </c>
      <c r="D44" s="17" t="s">
        <v>31</v>
      </c>
      <c r="E44" s="17">
        <v>1</v>
      </c>
      <c r="F44" s="4" t="s">
        <v>34</v>
      </c>
    </row>
    <row r="45" spans="1:9" ht="15.75" customHeight="1">
      <c r="A45" s="22">
        <v>45385</v>
      </c>
      <c r="B45" s="17" t="s">
        <v>7</v>
      </c>
      <c r="C45" s="17" t="s">
        <v>25</v>
      </c>
      <c r="D45" s="17" t="s">
        <v>31</v>
      </c>
      <c r="E45" s="17">
        <v>2</v>
      </c>
      <c r="F45" s="4" t="s">
        <v>35</v>
      </c>
    </row>
    <row r="46" spans="1:9" ht="15.75" customHeight="1">
      <c r="A46" s="22">
        <v>45385</v>
      </c>
      <c r="B46" s="17" t="s">
        <v>2</v>
      </c>
      <c r="C46" s="17" t="s">
        <v>30</v>
      </c>
      <c r="D46" s="17" t="s">
        <v>31</v>
      </c>
      <c r="E46" s="17">
        <v>1</v>
      </c>
      <c r="F46" s="4" t="s">
        <v>34</v>
      </c>
    </row>
    <row r="47" spans="1:9" ht="15.75" customHeight="1">
      <c r="A47" s="22">
        <v>45385</v>
      </c>
      <c r="B47" s="17" t="s">
        <v>28</v>
      </c>
      <c r="C47" s="17" t="s">
        <v>30</v>
      </c>
      <c r="D47" s="17" t="s">
        <v>26</v>
      </c>
      <c r="E47" s="17">
        <v>2</v>
      </c>
      <c r="F47" s="4"/>
    </row>
    <row r="48" spans="1:9" ht="15.75" customHeight="1">
      <c r="A48" s="22">
        <v>45385</v>
      </c>
      <c r="B48" s="17" t="s">
        <v>28</v>
      </c>
      <c r="C48" s="17" t="s">
        <v>30</v>
      </c>
      <c r="D48" s="17" t="s">
        <v>31</v>
      </c>
      <c r="E48" s="17">
        <v>2</v>
      </c>
      <c r="F48" s="4" t="s">
        <v>34</v>
      </c>
    </row>
    <row r="49" spans="1:6" ht="15.75" customHeight="1">
      <c r="A49" s="22">
        <v>45386</v>
      </c>
      <c r="B49" s="17" t="s">
        <v>1</v>
      </c>
      <c r="C49" s="17" t="s">
        <v>29</v>
      </c>
      <c r="D49" s="17" t="s">
        <v>26</v>
      </c>
      <c r="E49" s="17">
        <v>18</v>
      </c>
      <c r="F49" s="4"/>
    </row>
    <row r="50" spans="1:6" ht="15.75" customHeight="1">
      <c r="A50" s="22">
        <v>45386</v>
      </c>
      <c r="B50" s="17" t="s">
        <v>6</v>
      </c>
      <c r="C50" s="17" t="s">
        <v>29</v>
      </c>
      <c r="D50" s="17" t="s">
        <v>31</v>
      </c>
      <c r="E50" s="17">
        <v>4</v>
      </c>
      <c r="F50" s="4" t="s">
        <v>35</v>
      </c>
    </row>
    <row r="51" spans="1:6" ht="15.75" customHeight="1">
      <c r="A51" s="22">
        <v>45387</v>
      </c>
      <c r="B51" s="17" t="s">
        <v>28</v>
      </c>
      <c r="C51" s="17" t="s">
        <v>25</v>
      </c>
      <c r="D51" s="17" t="s">
        <v>31</v>
      </c>
      <c r="E51" s="17">
        <v>1</v>
      </c>
      <c r="F51" s="4" t="s">
        <v>34</v>
      </c>
    </row>
    <row r="52" spans="1:6" ht="15.75" customHeight="1">
      <c r="A52" s="22">
        <v>45390</v>
      </c>
      <c r="B52" s="17" t="s">
        <v>1</v>
      </c>
      <c r="C52" s="17" t="s">
        <v>29</v>
      </c>
      <c r="D52" s="17" t="s">
        <v>31</v>
      </c>
      <c r="E52" s="17">
        <v>1</v>
      </c>
      <c r="F52" s="4" t="s">
        <v>34</v>
      </c>
    </row>
    <row r="53" spans="1:6" ht="15.75" customHeight="1">
      <c r="A53" s="22">
        <v>45390</v>
      </c>
      <c r="B53" s="17" t="s">
        <v>2</v>
      </c>
      <c r="C53" s="17" t="s">
        <v>29</v>
      </c>
      <c r="D53" s="17" t="s">
        <v>31</v>
      </c>
      <c r="E53" s="17">
        <v>1</v>
      </c>
      <c r="F53" s="4" t="s">
        <v>34</v>
      </c>
    </row>
    <row r="54" spans="1:6" ht="15.75" customHeight="1">
      <c r="A54" s="22">
        <v>45392</v>
      </c>
      <c r="B54" s="17" t="s">
        <v>2</v>
      </c>
      <c r="C54" s="17" t="s">
        <v>25</v>
      </c>
      <c r="D54" s="17" t="s">
        <v>31</v>
      </c>
      <c r="E54" s="17">
        <v>1</v>
      </c>
      <c r="F54" s="4" t="s">
        <v>34</v>
      </c>
    </row>
    <row r="55" spans="1:6" ht="15.75" customHeight="1">
      <c r="A55" s="22">
        <v>45394</v>
      </c>
      <c r="B55" s="17" t="s">
        <v>8</v>
      </c>
      <c r="C55" s="17" t="s">
        <v>25</v>
      </c>
      <c r="D55" s="17" t="s">
        <v>31</v>
      </c>
      <c r="E55" s="17">
        <v>4</v>
      </c>
      <c r="F55" s="4" t="s">
        <v>35</v>
      </c>
    </row>
    <row r="56" spans="1:6" ht="15.75" customHeight="1">
      <c r="A56" s="22">
        <v>45394</v>
      </c>
      <c r="B56" s="17" t="s">
        <v>8</v>
      </c>
      <c r="C56" s="17" t="s">
        <v>25</v>
      </c>
      <c r="D56" s="17" t="s">
        <v>31</v>
      </c>
      <c r="E56" s="17">
        <v>5</v>
      </c>
      <c r="F56" s="4" t="s">
        <v>35</v>
      </c>
    </row>
    <row r="57" spans="1:6" ht="15.75" customHeight="1">
      <c r="A57" s="22">
        <v>45394</v>
      </c>
      <c r="B57" s="17" t="s">
        <v>8</v>
      </c>
      <c r="C57" s="17" t="s">
        <v>30</v>
      </c>
      <c r="D57" s="17" t="s">
        <v>31</v>
      </c>
      <c r="E57" s="17">
        <v>4</v>
      </c>
      <c r="F57" s="4" t="s">
        <v>35</v>
      </c>
    </row>
    <row r="58" spans="1:6" ht="15.75" customHeight="1">
      <c r="A58" s="22">
        <v>45398</v>
      </c>
      <c r="B58" s="17" t="s">
        <v>9</v>
      </c>
      <c r="C58" s="17" t="s">
        <v>30</v>
      </c>
      <c r="D58" s="17" t="s">
        <v>31</v>
      </c>
      <c r="E58" s="17">
        <v>1</v>
      </c>
      <c r="F58" s="4" t="s">
        <v>32</v>
      </c>
    </row>
    <row r="59" spans="1:6" ht="15.75" customHeight="1">
      <c r="A59" s="22">
        <v>45398</v>
      </c>
      <c r="B59" s="17" t="s">
        <v>5</v>
      </c>
      <c r="C59" s="17" t="s">
        <v>30</v>
      </c>
      <c r="D59" s="17" t="s">
        <v>31</v>
      </c>
      <c r="E59" s="17">
        <v>1</v>
      </c>
      <c r="F59" s="4" t="s">
        <v>32</v>
      </c>
    </row>
    <row r="60" spans="1:6" ht="15.75" customHeight="1">
      <c r="A60" s="22">
        <v>45398</v>
      </c>
      <c r="B60" s="17" t="s">
        <v>28</v>
      </c>
      <c r="C60" s="17" t="s">
        <v>25</v>
      </c>
      <c r="D60" s="17" t="s">
        <v>31</v>
      </c>
      <c r="E60" s="17">
        <v>1</v>
      </c>
      <c r="F60" s="4" t="s">
        <v>34</v>
      </c>
    </row>
    <row r="61" spans="1:6" ht="15.75" customHeight="1">
      <c r="A61" s="22">
        <v>45398</v>
      </c>
      <c r="B61" s="17" t="s">
        <v>1</v>
      </c>
      <c r="C61" s="17" t="s">
        <v>29</v>
      </c>
      <c r="D61" s="17" t="s">
        <v>31</v>
      </c>
      <c r="E61" s="17">
        <v>7</v>
      </c>
      <c r="F61" s="4" t="s">
        <v>36</v>
      </c>
    </row>
    <row r="62" spans="1:6" ht="15.75" customHeight="1">
      <c r="A62" s="22">
        <v>45400</v>
      </c>
      <c r="B62" s="17" t="s">
        <v>7</v>
      </c>
      <c r="C62" s="17" t="s">
        <v>25</v>
      </c>
      <c r="D62" s="17" t="s">
        <v>31</v>
      </c>
      <c r="E62" s="17">
        <v>1</v>
      </c>
      <c r="F62" s="4" t="s">
        <v>34</v>
      </c>
    </row>
    <row r="63" spans="1:6" ht="15.75" customHeight="1">
      <c r="A63" s="22">
        <v>45401</v>
      </c>
      <c r="B63" s="17" t="s">
        <v>5</v>
      </c>
      <c r="C63" s="17" t="s">
        <v>30</v>
      </c>
      <c r="D63" s="17" t="s">
        <v>31</v>
      </c>
      <c r="E63" s="17">
        <v>1</v>
      </c>
      <c r="F63" s="4" t="s">
        <v>34</v>
      </c>
    </row>
    <row r="64" spans="1:6" ht="15.75" customHeight="1">
      <c r="A64" s="22">
        <v>45404</v>
      </c>
      <c r="B64" s="17" t="s">
        <v>7</v>
      </c>
      <c r="C64" s="17" t="s">
        <v>29</v>
      </c>
      <c r="D64" s="17" t="s">
        <v>31</v>
      </c>
      <c r="E64" s="17">
        <v>1</v>
      </c>
      <c r="F64" s="4" t="s">
        <v>34</v>
      </c>
    </row>
    <row r="65" spans="1:6" ht="15.75" customHeight="1">
      <c r="A65" s="22">
        <v>45404</v>
      </c>
      <c r="B65" s="17" t="s">
        <v>28</v>
      </c>
      <c r="C65" s="17" t="s">
        <v>25</v>
      </c>
      <c r="D65" s="17" t="s">
        <v>31</v>
      </c>
      <c r="E65" s="17">
        <v>1</v>
      </c>
      <c r="F65" s="4" t="s">
        <v>37</v>
      </c>
    </row>
    <row r="66" spans="1:6" ht="15.75" customHeight="1">
      <c r="A66" s="22">
        <v>45404</v>
      </c>
      <c r="B66" s="17" t="s">
        <v>8</v>
      </c>
      <c r="C66" s="17" t="s">
        <v>30</v>
      </c>
      <c r="D66" s="17" t="s">
        <v>31</v>
      </c>
      <c r="E66" s="17">
        <v>5</v>
      </c>
      <c r="F66" s="4" t="s">
        <v>35</v>
      </c>
    </row>
    <row r="67" spans="1:6" ht="15.75" customHeight="1">
      <c r="A67" s="22">
        <v>45404</v>
      </c>
      <c r="B67" s="17" t="s">
        <v>1</v>
      </c>
      <c r="C67" s="17" t="s">
        <v>29</v>
      </c>
      <c r="D67" s="17" t="s">
        <v>31</v>
      </c>
      <c r="E67" s="17">
        <v>12</v>
      </c>
      <c r="F67" s="4" t="s">
        <v>35</v>
      </c>
    </row>
    <row r="68" spans="1:6" ht="15.75" customHeight="1">
      <c r="A68" s="22">
        <v>45404</v>
      </c>
      <c r="B68" s="17" t="s">
        <v>28</v>
      </c>
      <c r="C68" s="17" t="s">
        <v>29</v>
      </c>
      <c r="D68" s="17" t="s">
        <v>31</v>
      </c>
      <c r="E68" s="17">
        <v>2</v>
      </c>
      <c r="F68" s="4" t="s">
        <v>35</v>
      </c>
    </row>
    <row r="69" spans="1:6" ht="15.75" customHeight="1">
      <c r="A69" s="22">
        <v>45404</v>
      </c>
      <c r="B69" s="17" t="s">
        <v>28</v>
      </c>
      <c r="C69" s="17" t="s">
        <v>29</v>
      </c>
      <c r="D69" s="17" t="s">
        <v>31</v>
      </c>
      <c r="E69" s="17">
        <v>1</v>
      </c>
      <c r="F69" s="4"/>
    </row>
    <row r="70" spans="1:6" ht="15.75" customHeight="1">
      <c r="A70" s="22">
        <v>45404</v>
      </c>
      <c r="B70" s="17" t="s">
        <v>1</v>
      </c>
      <c r="C70" s="17" t="s">
        <v>30</v>
      </c>
      <c r="D70" s="17" t="s">
        <v>26</v>
      </c>
      <c r="E70" s="17">
        <v>7</v>
      </c>
      <c r="F70" s="4" t="s">
        <v>36</v>
      </c>
    </row>
    <row r="71" spans="1:6" ht="15.75" customHeight="1">
      <c r="A71" s="22">
        <v>45404</v>
      </c>
      <c r="B71" s="17" t="s">
        <v>28</v>
      </c>
      <c r="C71" s="17" t="s">
        <v>30</v>
      </c>
      <c r="D71" s="17" t="s">
        <v>26</v>
      </c>
      <c r="E71" s="17">
        <v>10</v>
      </c>
      <c r="F71" s="4"/>
    </row>
    <row r="72" spans="1:6" ht="15.75" customHeight="1">
      <c r="A72" s="22">
        <v>45405</v>
      </c>
      <c r="B72" s="17" t="s">
        <v>7</v>
      </c>
      <c r="C72" s="17" t="s">
        <v>25</v>
      </c>
      <c r="D72" s="17" t="s">
        <v>31</v>
      </c>
      <c r="E72" s="17">
        <v>1</v>
      </c>
      <c r="F72" s="4" t="s">
        <v>34</v>
      </c>
    </row>
    <row r="73" spans="1:6" ht="15.75" customHeight="1">
      <c r="A73" s="22">
        <v>45405</v>
      </c>
      <c r="B73" s="17" t="s">
        <v>7</v>
      </c>
      <c r="C73" s="17" t="s">
        <v>25</v>
      </c>
      <c r="D73" s="17" t="s">
        <v>31</v>
      </c>
      <c r="E73" s="17">
        <v>4</v>
      </c>
      <c r="F73" s="4" t="s">
        <v>35</v>
      </c>
    </row>
    <row r="74" spans="1:6" ht="15.75" customHeight="1">
      <c r="A74" s="16">
        <v>45406</v>
      </c>
      <c r="B74" s="17" t="s">
        <v>28</v>
      </c>
      <c r="C74" s="17" t="s">
        <v>25</v>
      </c>
      <c r="D74" s="17" t="s">
        <v>26</v>
      </c>
      <c r="E74" s="17">
        <v>20</v>
      </c>
      <c r="F74" s="4"/>
    </row>
    <row r="75" spans="1:6" ht="15.75" customHeight="1">
      <c r="A75" s="16">
        <v>45406</v>
      </c>
      <c r="B75" s="17" t="s">
        <v>7</v>
      </c>
      <c r="C75" s="17" t="s">
        <v>25</v>
      </c>
      <c r="D75" s="17" t="s">
        <v>26</v>
      </c>
      <c r="E75" s="17">
        <v>20</v>
      </c>
      <c r="F75" s="4"/>
    </row>
    <row r="76" spans="1:6" ht="15.75" customHeight="1">
      <c r="A76" s="16">
        <v>45406</v>
      </c>
      <c r="B76" s="17" t="s">
        <v>7</v>
      </c>
      <c r="C76" s="17" t="s">
        <v>25</v>
      </c>
      <c r="D76" s="17" t="s">
        <v>31</v>
      </c>
      <c r="E76" s="17">
        <v>1</v>
      </c>
      <c r="F76" s="4" t="s">
        <v>34</v>
      </c>
    </row>
    <row r="77" spans="1:6" ht="15.75" customHeight="1">
      <c r="A77" s="16">
        <v>45406</v>
      </c>
      <c r="B77" s="17" t="s">
        <v>28</v>
      </c>
      <c r="C77" s="17" t="s">
        <v>30</v>
      </c>
      <c r="D77" s="17" t="s">
        <v>31</v>
      </c>
      <c r="E77" s="17">
        <v>4</v>
      </c>
      <c r="F77" s="4" t="s">
        <v>35</v>
      </c>
    </row>
    <row r="78" spans="1:6" ht="15.75" customHeight="1">
      <c r="A78" s="16">
        <v>45406</v>
      </c>
      <c r="B78" s="17" t="s">
        <v>28</v>
      </c>
      <c r="C78" s="17" t="s">
        <v>30</v>
      </c>
      <c r="D78" s="17" t="s">
        <v>31</v>
      </c>
      <c r="E78" s="17">
        <v>6</v>
      </c>
      <c r="F78" s="4" t="s">
        <v>35</v>
      </c>
    </row>
    <row r="79" spans="1:6" ht="15.75" customHeight="1">
      <c r="A79" s="16">
        <v>45406</v>
      </c>
      <c r="B79" s="17" t="s">
        <v>1</v>
      </c>
      <c r="C79" s="17" t="s">
        <v>25</v>
      </c>
      <c r="D79" s="17" t="s">
        <v>31</v>
      </c>
      <c r="E79" s="17">
        <v>1</v>
      </c>
      <c r="F79" s="4" t="s">
        <v>32</v>
      </c>
    </row>
    <row r="80" spans="1:6" ht="15.75" customHeight="1">
      <c r="A80" s="16">
        <v>45406</v>
      </c>
      <c r="B80" s="17" t="s">
        <v>1</v>
      </c>
      <c r="C80" s="17" t="s">
        <v>29</v>
      </c>
      <c r="D80" s="17" t="s">
        <v>26</v>
      </c>
      <c r="E80" s="17">
        <v>1</v>
      </c>
      <c r="F80" s="4" t="s">
        <v>38</v>
      </c>
    </row>
    <row r="81" spans="1:6" ht="15.75" customHeight="1">
      <c r="A81" s="16">
        <v>45407</v>
      </c>
      <c r="B81" s="17" t="s">
        <v>1</v>
      </c>
      <c r="C81" s="17" t="s">
        <v>25</v>
      </c>
      <c r="D81" s="17" t="s">
        <v>31</v>
      </c>
      <c r="E81" s="17">
        <v>6</v>
      </c>
      <c r="F81" s="4" t="s">
        <v>35</v>
      </c>
    </row>
    <row r="82" spans="1:6" ht="15.75" customHeight="1">
      <c r="A82" s="16">
        <v>45408</v>
      </c>
      <c r="B82" s="17" t="s">
        <v>1</v>
      </c>
      <c r="C82" s="17" t="s">
        <v>29</v>
      </c>
      <c r="D82" s="17" t="s">
        <v>26</v>
      </c>
      <c r="E82" s="17">
        <v>20</v>
      </c>
      <c r="F82" s="4"/>
    </row>
    <row r="83" spans="1:6" ht="15.75" customHeight="1">
      <c r="A83" s="16">
        <v>45408</v>
      </c>
      <c r="B83" s="17" t="s">
        <v>1</v>
      </c>
      <c r="C83" s="17" t="s">
        <v>30</v>
      </c>
      <c r="D83" s="17" t="s">
        <v>31</v>
      </c>
      <c r="E83" s="17">
        <v>1</v>
      </c>
      <c r="F83" s="4" t="s">
        <v>35</v>
      </c>
    </row>
    <row r="84" spans="1:6" ht="15.75" customHeight="1">
      <c r="A84" s="16">
        <v>45412</v>
      </c>
      <c r="B84" s="17" t="s">
        <v>7</v>
      </c>
      <c r="C84" s="17" t="s">
        <v>25</v>
      </c>
      <c r="D84" s="17" t="s">
        <v>31</v>
      </c>
      <c r="E84" s="17">
        <v>2</v>
      </c>
      <c r="F84" s="4" t="s">
        <v>34</v>
      </c>
    </row>
    <row r="85" spans="1:6" ht="15.75" customHeight="1">
      <c r="A85" s="16">
        <v>45412</v>
      </c>
      <c r="B85" s="17" t="s">
        <v>1</v>
      </c>
      <c r="C85" s="17" t="s">
        <v>29</v>
      </c>
      <c r="D85" s="17" t="s">
        <v>31</v>
      </c>
      <c r="E85" s="17">
        <v>16</v>
      </c>
      <c r="F85" s="4" t="s">
        <v>35</v>
      </c>
    </row>
    <row r="86" spans="1:6" ht="15.75" customHeight="1">
      <c r="A86" s="16">
        <v>45412</v>
      </c>
      <c r="B86" s="17" t="s">
        <v>6</v>
      </c>
      <c r="C86" s="17" t="s">
        <v>29</v>
      </c>
      <c r="D86" s="17" t="s">
        <v>31</v>
      </c>
      <c r="E86" s="17">
        <v>6</v>
      </c>
      <c r="F86" s="4" t="s">
        <v>35</v>
      </c>
    </row>
    <row r="87" spans="1:6" ht="15.75" customHeight="1">
      <c r="A87" s="16">
        <v>45414</v>
      </c>
      <c r="B87" s="17" t="s">
        <v>7</v>
      </c>
      <c r="C87" s="17" t="s">
        <v>25</v>
      </c>
      <c r="D87" s="17" t="s">
        <v>31</v>
      </c>
      <c r="E87" s="17">
        <v>2</v>
      </c>
      <c r="F87" s="4" t="s">
        <v>35</v>
      </c>
    </row>
    <row r="88" spans="1:6" ht="15.75" customHeight="1">
      <c r="A88" s="16">
        <v>45415</v>
      </c>
      <c r="B88" s="17" t="s">
        <v>7</v>
      </c>
      <c r="C88" s="17" t="s">
        <v>25</v>
      </c>
      <c r="D88" s="17" t="s">
        <v>31</v>
      </c>
      <c r="E88" s="17">
        <v>1</v>
      </c>
      <c r="F88" s="4" t="s">
        <v>34</v>
      </c>
    </row>
    <row r="89" spans="1:6" ht="15.75" customHeight="1">
      <c r="A89" s="16">
        <v>45415</v>
      </c>
      <c r="B89" s="17" t="s">
        <v>1</v>
      </c>
      <c r="C89" s="17" t="s">
        <v>25</v>
      </c>
      <c r="D89" s="17" t="s">
        <v>31</v>
      </c>
      <c r="E89" s="17">
        <v>1</v>
      </c>
      <c r="F89" s="4" t="s">
        <v>34</v>
      </c>
    </row>
    <row r="90" spans="1:6" ht="15.75" customHeight="1">
      <c r="A90" s="16">
        <v>45415</v>
      </c>
      <c r="B90" s="17" t="s">
        <v>8</v>
      </c>
      <c r="C90" s="17" t="s">
        <v>30</v>
      </c>
      <c r="D90" s="17" t="s">
        <v>26</v>
      </c>
      <c r="E90" s="17">
        <v>20</v>
      </c>
      <c r="F90" s="4"/>
    </row>
    <row r="91" spans="1:6" ht="15.75" customHeight="1">
      <c r="A91" s="16">
        <v>45415</v>
      </c>
      <c r="B91" s="17" t="s">
        <v>28</v>
      </c>
      <c r="C91" s="17" t="s">
        <v>30</v>
      </c>
      <c r="D91" s="17" t="s">
        <v>26</v>
      </c>
      <c r="E91" s="17">
        <v>15</v>
      </c>
      <c r="F91" s="4"/>
    </row>
    <row r="92" spans="1:6" ht="15.75" customHeight="1">
      <c r="A92" s="16">
        <v>45415</v>
      </c>
      <c r="B92" s="17" t="s">
        <v>7</v>
      </c>
      <c r="C92" s="17" t="s">
        <v>30</v>
      </c>
      <c r="D92" s="17" t="s">
        <v>26</v>
      </c>
      <c r="E92" s="17">
        <v>15</v>
      </c>
      <c r="F92" s="4"/>
    </row>
    <row r="93" spans="1:6" ht="15.75" customHeight="1">
      <c r="A93" s="16">
        <v>45415</v>
      </c>
      <c r="B93" s="17" t="s">
        <v>28</v>
      </c>
      <c r="C93" s="17" t="s">
        <v>39</v>
      </c>
      <c r="D93" s="17" t="s">
        <v>26</v>
      </c>
      <c r="E93" s="17">
        <v>5</v>
      </c>
      <c r="F93" s="4"/>
    </row>
    <row r="94" spans="1:6" ht="15.75" customHeight="1">
      <c r="A94" s="16">
        <v>45415</v>
      </c>
      <c r="B94" s="17" t="s">
        <v>7</v>
      </c>
      <c r="C94" s="17" t="s">
        <v>39</v>
      </c>
      <c r="D94" s="17" t="s">
        <v>26</v>
      </c>
      <c r="E94" s="17">
        <v>5</v>
      </c>
      <c r="F94" s="4"/>
    </row>
    <row r="95" spans="1:6" ht="15.75" customHeight="1">
      <c r="A95" s="16">
        <v>45418</v>
      </c>
      <c r="B95" s="17" t="s">
        <v>5</v>
      </c>
      <c r="C95" s="17" t="s">
        <v>25</v>
      </c>
      <c r="D95" s="17" t="s">
        <v>31</v>
      </c>
      <c r="E95" s="17">
        <v>1</v>
      </c>
      <c r="F95" s="4" t="s">
        <v>32</v>
      </c>
    </row>
    <row r="96" spans="1:6" ht="15.75" customHeight="1">
      <c r="A96" s="16">
        <v>45418</v>
      </c>
      <c r="B96" s="17" t="s">
        <v>7</v>
      </c>
      <c r="C96" s="17" t="s">
        <v>29</v>
      </c>
      <c r="D96" s="17" t="s">
        <v>31</v>
      </c>
      <c r="E96" s="17">
        <v>1</v>
      </c>
      <c r="F96" s="4" t="s">
        <v>35</v>
      </c>
    </row>
    <row r="97" spans="1:6" ht="15.75" customHeight="1">
      <c r="A97" s="16">
        <v>45418</v>
      </c>
      <c r="B97" s="17" t="s">
        <v>28</v>
      </c>
      <c r="C97" s="17" t="s">
        <v>25</v>
      </c>
      <c r="D97" s="17" t="s">
        <v>31</v>
      </c>
      <c r="E97" s="17">
        <v>1</v>
      </c>
      <c r="F97" s="4" t="s">
        <v>34</v>
      </c>
    </row>
    <row r="98" spans="1:6" ht="15.75" customHeight="1">
      <c r="A98" s="16">
        <v>45418</v>
      </c>
      <c r="B98" s="17" t="s">
        <v>1</v>
      </c>
      <c r="C98" s="17" t="s">
        <v>29</v>
      </c>
      <c r="D98" s="17" t="s">
        <v>26</v>
      </c>
      <c r="E98" s="17">
        <v>10</v>
      </c>
      <c r="F98" s="4"/>
    </row>
    <row r="99" spans="1:6" ht="15.75" customHeight="1">
      <c r="A99" s="16">
        <v>45418</v>
      </c>
      <c r="B99" s="17" t="s">
        <v>28</v>
      </c>
      <c r="C99" s="17" t="s">
        <v>25</v>
      </c>
      <c r="D99" s="17" t="s">
        <v>31</v>
      </c>
      <c r="E99" s="17">
        <v>10</v>
      </c>
      <c r="F99" s="4" t="s">
        <v>35</v>
      </c>
    </row>
    <row r="100" spans="1:6" ht="15.75" customHeight="1">
      <c r="A100" s="16">
        <v>45418</v>
      </c>
      <c r="B100" s="17" t="s">
        <v>28</v>
      </c>
      <c r="C100" s="17" t="s">
        <v>30</v>
      </c>
      <c r="D100" s="17" t="s">
        <v>31</v>
      </c>
      <c r="E100" s="17">
        <v>3</v>
      </c>
      <c r="F100" s="4" t="s">
        <v>35</v>
      </c>
    </row>
    <row r="101" spans="1:6" ht="15.75" customHeight="1">
      <c r="A101" s="16">
        <v>45418</v>
      </c>
      <c r="B101" s="17" t="s">
        <v>1</v>
      </c>
      <c r="C101" s="17" t="s">
        <v>25</v>
      </c>
      <c r="D101" s="17" t="s">
        <v>31</v>
      </c>
      <c r="E101" s="17">
        <v>1</v>
      </c>
      <c r="F101" s="4" t="s">
        <v>35</v>
      </c>
    </row>
    <row r="102" spans="1:6" ht="15.75" customHeight="1">
      <c r="A102" s="16">
        <v>45419</v>
      </c>
      <c r="B102" s="17" t="s">
        <v>28</v>
      </c>
      <c r="C102" s="17" t="s">
        <v>25</v>
      </c>
      <c r="D102" s="17" t="s">
        <v>31</v>
      </c>
      <c r="E102" s="17">
        <v>1</v>
      </c>
      <c r="F102" s="4" t="s">
        <v>34</v>
      </c>
    </row>
    <row r="103" spans="1:6" ht="15.75" customHeight="1">
      <c r="A103" s="16">
        <v>45420</v>
      </c>
      <c r="B103" s="17" t="s">
        <v>1</v>
      </c>
      <c r="C103" s="17" t="s">
        <v>25</v>
      </c>
      <c r="D103" s="17" t="s">
        <v>31</v>
      </c>
      <c r="E103" s="17">
        <v>1</v>
      </c>
      <c r="F103" s="4" t="s">
        <v>34</v>
      </c>
    </row>
    <row r="104" spans="1:6" ht="15.75" customHeight="1">
      <c r="A104" s="16">
        <v>45420</v>
      </c>
      <c r="B104" s="17" t="s">
        <v>28</v>
      </c>
      <c r="C104" s="17" t="s">
        <v>25</v>
      </c>
      <c r="D104" s="17" t="s">
        <v>31</v>
      </c>
      <c r="E104" s="17">
        <v>1</v>
      </c>
      <c r="F104" s="4" t="s">
        <v>40</v>
      </c>
    </row>
    <row r="105" spans="1:6" ht="15.75" customHeight="1">
      <c r="A105" s="16">
        <v>45422</v>
      </c>
      <c r="B105" s="17" t="s">
        <v>7</v>
      </c>
      <c r="C105" s="17" t="s">
        <v>25</v>
      </c>
      <c r="D105" s="17" t="s">
        <v>31</v>
      </c>
      <c r="E105" s="17">
        <v>1</v>
      </c>
      <c r="F105" s="4" t="s">
        <v>34</v>
      </c>
    </row>
    <row r="106" spans="1:6" ht="15.75" customHeight="1">
      <c r="A106" s="16">
        <v>45425</v>
      </c>
      <c r="B106" s="17" t="s">
        <v>2</v>
      </c>
      <c r="C106" s="17" t="s">
        <v>25</v>
      </c>
      <c r="D106" s="17" t="s">
        <v>31</v>
      </c>
      <c r="E106" s="17">
        <v>1</v>
      </c>
      <c r="F106" s="4" t="s">
        <v>34</v>
      </c>
    </row>
    <row r="107" spans="1:6" ht="15.75" customHeight="1">
      <c r="A107" s="16">
        <v>45425</v>
      </c>
      <c r="B107" s="17" t="s">
        <v>28</v>
      </c>
      <c r="C107" s="17" t="s">
        <v>25</v>
      </c>
      <c r="D107" s="17" t="s">
        <v>31</v>
      </c>
      <c r="E107" s="17">
        <v>1</v>
      </c>
      <c r="F107" s="4" t="s">
        <v>34</v>
      </c>
    </row>
    <row r="108" spans="1:6" ht="15.75" customHeight="1">
      <c r="A108" s="16">
        <v>45425</v>
      </c>
      <c r="B108" s="17" t="s">
        <v>8</v>
      </c>
      <c r="C108" s="17" t="s">
        <v>30</v>
      </c>
      <c r="D108" s="17" t="s">
        <v>31</v>
      </c>
      <c r="E108" s="17">
        <v>3</v>
      </c>
      <c r="F108" s="4" t="s">
        <v>35</v>
      </c>
    </row>
    <row r="109" spans="1:6" ht="15.75" customHeight="1">
      <c r="A109" s="16">
        <v>45425</v>
      </c>
      <c r="B109" s="17" t="s">
        <v>28</v>
      </c>
      <c r="C109" s="17" t="s">
        <v>29</v>
      </c>
      <c r="D109" s="17" t="s">
        <v>26</v>
      </c>
      <c r="E109" s="17">
        <v>10</v>
      </c>
      <c r="F109" s="4"/>
    </row>
    <row r="110" spans="1:6" ht="15.75" customHeight="1">
      <c r="A110" s="16">
        <v>45425</v>
      </c>
      <c r="B110" s="17" t="s">
        <v>7</v>
      </c>
      <c r="C110" s="17" t="s">
        <v>29</v>
      </c>
      <c r="D110" s="17" t="s">
        <v>26</v>
      </c>
      <c r="E110" s="17">
        <v>5</v>
      </c>
      <c r="F110" s="4"/>
    </row>
    <row r="111" spans="1:6" ht="15.75" customHeight="1">
      <c r="A111" s="16">
        <v>45425</v>
      </c>
      <c r="B111" s="17" t="s">
        <v>1</v>
      </c>
      <c r="C111" s="17" t="s">
        <v>29</v>
      </c>
      <c r="D111" s="17" t="s">
        <v>31</v>
      </c>
      <c r="E111" s="17">
        <v>10</v>
      </c>
      <c r="F111" s="25" t="s">
        <v>41</v>
      </c>
    </row>
    <row r="112" spans="1:6" ht="15.75" customHeight="1">
      <c r="A112" s="16">
        <v>45426</v>
      </c>
      <c r="B112" s="17" t="s">
        <v>7</v>
      </c>
      <c r="C112" s="17" t="s">
        <v>30</v>
      </c>
      <c r="D112" s="17" t="s">
        <v>31</v>
      </c>
      <c r="E112" s="17">
        <v>8</v>
      </c>
      <c r="F112" s="4" t="s">
        <v>35</v>
      </c>
    </row>
    <row r="113" spans="1:10" ht="15.75" customHeight="1">
      <c r="A113" s="16">
        <v>45426</v>
      </c>
      <c r="B113" s="17" t="s">
        <v>1</v>
      </c>
      <c r="C113" s="17" t="s">
        <v>30</v>
      </c>
      <c r="D113" s="17" t="s">
        <v>31</v>
      </c>
      <c r="E113" s="17">
        <v>5</v>
      </c>
      <c r="F113" s="4" t="s">
        <v>35</v>
      </c>
    </row>
    <row r="114" spans="1:10" ht="15.75" customHeight="1">
      <c r="A114" s="16">
        <v>45426</v>
      </c>
      <c r="B114" s="17" t="s">
        <v>6</v>
      </c>
      <c r="C114" s="17" t="s">
        <v>25</v>
      </c>
      <c r="D114" s="17" t="s">
        <v>31</v>
      </c>
      <c r="E114" s="17">
        <v>1</v>
      </c>
      <c r="F114" s="4" t="s">
        <v>35</v>
      </c>
    </row>
    <row r="115" spans="1:10" ht="15.75" customHeight="1">
      <c r="A115" s="16">
        <v>45427</v>
      </c>
      <c r="B115" s="17" t="s">
        <v>1</v>
      </c>
      <c r="C115" s="17" t="s">
        <v>25</v>
      </c>
      <c r="D115" s="17" t="s">
        <v>26</v>
      </c>
      <c r="E115" s="17">
        <v>10</v>
      </c>
      <c r="F115" s="4"/>
      <c r="J115" s="8" t="s">
        <v>42</v>
      </c>
    </row>
    <row r="116" spans="1:10" ht="15.75" customHeight="1">
      <c r="A116" s="16">
        <v>45427</v>
      </c>
      <c r="B116" s="17" t="s">
        <v>28</v>
      </c>
      <c r="C116" s="17" t="s">
        <v>25</v>
      </c>
      <c r="D116" s="17" t="s">
        <v>26</v>
      </c>
      <c r="E116" s="17">
        <v>15</v>
      </c>
      <c r="F116" s="4"/>
      <c r="J116" s="8" t="s">
        <v>43</v>
      </c>
    </row>
    <row r="117" spans="1:10" ht="15.75" customHeight="1">
      <c r="A117" s="16">
        <v>45427</v>
      </c>
      <c r="B117" s="17" t="s">
        <v>7</v>
      </c>
      <c r="C117" s="17" t="s">
        <v>25</v>
      </c>
      <c r="D117" s="17" t="s">
        <v>26</v>
      </c>
      <c r="E117" s="17">
        <v>15</v>
      </c>
      <c r="F117" s="4"/>
    </row>
    <row r="118" spans="1:10" ht="15.75" customHeight="1">
      <c r="A118" s="16">
        <v>45427</v>
      </c>
      <c r="B118" s="17" t="s">
        <v>8</v>
      </c>
      <c r="C118" s="17" t="s">
        <v>25</v>
      </c>
      <c r="D118" s="17" t="s">
        <v>26</v>
      </c>
      <c r="E118" s="17">
        <v>10</v>
      </c>
      <c r="F118" s="4"/>
    </row>
    <row r="119" spans="1:10" ht="15.75" customHeight="1">
      <c r="A119" s="16">
        <v>45427</v>
      </c>
      <c r="B119" s="17" t="s">
        <v>7</v>
      </c>
      <c r="C119" s="17" t="s">
        <v>30</v>
      </c>
      <c r="D119" s="17" t="s">
        <v>31</v>
      </c>
      <c r="E119" s="17">
        <v>2</v>
      </c>
      <c r="F119" s="4" t="s">
        <v>44</v>
      </c>
    </row>
    <row r="120" spans="1:10" ht="15.75" customHeight="1">
      <c r="A120" s="16">
        <v>45427</v>
      </c>
      <c r="B120" s="17" t="s">
        <v>7</v>
      </c>
      <c r="C120" s="17" t="s">
        <v>30</v>
      </c>
      <c r="D120" s="17" t="s">
        <v>31</v>
      </c>
      <c r="E120" s="17">
        <v>1</v>
      </c>
      <c r="F120" s="4" t="s">
        <v>44</v>
      </c>
    </row>
    <row r="121" spans="1:10" ht="15.75" customHeight="1">
      <c r="A121" s="16">
        <v>45427</v>
      </c>
      <c r="B121" s="17" t="s">
        <v>1</v>
      </c>
      <c r="C121" s="17" t="s">
        <v>29</v>
      </c>
      <c r="D121" s="17" t="s">
        <v>26</v>
      </c>
      <c r="E121" s="17">
        <v>10</v>
      </c>
      <c r="F121" s="4"/>
    </row>
    <row r="122" spans="1:10" ht="15.75" customHeight="1">
      <c r="A122" s="16">
        <v>45427</v>
      </c>
      <c r="B122" s="17" t="s">
        <v>28</v>
      </c>
      <c r="C122" s="17" t="s">
        <v>29</v>
      </c>
      <c r="D122" s="17" t="s">
        <v>31</v>
      </c>
      <c r="E122" s="17">
        <v>1</v>
      </c>
      <c r="F122" s="4" t="s">
        <v>35</v>
      </c>
    </row>
    <row r="123" spans="1:10" ht="15.75" customHeight="1">
      <c r="A123" s="16">
        <v>45428</v>
      </c>
      <c r="B123" s="17" t="s">
        <v>28</v>
      </c>
      <c r="C123" s="17" t="s">
        <v>25</v>
      </c>
      <c r="D123" s="17" t="s">
        <v>31</v>
      </c>
      <c r="E123" s="17">
        <v>1</v>
      </c>
      <c r="F123" s="4" t="s">
        <v>44</v>
      </c>
    </row>
    <row r="124" spans="1:10" ht="15.75" customHeight="1">
      <c r="A124" s="16">
        <v>45428</v>
      </c>
      <c r="B124" s="17" t="s">
        <v>1</v>
      </c>
      <c r="C124" s="17" t="s">
        <v>29</v>
      </c>
      <c r="D124" s="17" t="s">
        <v>31</v>
      </c>
      <c r="E124" s="17">
        <v>1</v>
      </c>
      <c r="F124" s="4" t="s">
        <v>35</v>
      </c>
    </row>
    <row r="125" spans="1:10" ht="15.75" customHeight="1">
      <c r="A125" s="16">
        <v>45428</v>
      </c>
      <c r="B125" s="17" t="s">
        <v>28</v>
      </c>
      <c r="C125" s="17" t="s">
        <v>29</v>
      </c>
      <c r="D125" s="17" t="s">
        <v>31</v>
      </c>
      <c r="E125" s="17">
        <v>1</v>
      </c>
      <c r="F125" s="4" t="s">
        <v>35</v>
      </c>
    </row>
    <row r="126" spans="1:10" ht="15.75" customHeight="1">
      <c r="A126" s="16">
        <v>45429</v>
      </c>
      <c r="B126" s="17" t="s">
        <v>1</v>
      </c>
      <c r="C126" s="17" t="s">
        <v>25</v>
      </c>
      <c r="D126" s="17" t="s">
        <v>31</v>
      </c>
      <c r="E126" s="17">
        <v>2</v>
      </c>
      <c r="F126" s="4" t="s">
        <v>35</v>
      </c>
    </row>
    <row r="127" spans="1:10" ht="15.75" customHeight="1">
      <c r="A127" s="16">
        <v>45429</v>
      </c>
      <c r="B127" s="17" t="s">
        <v>28</v>
      </c>
      <c r="C127" s="17" t="s">
        <v>25</v>
      </c>
      <c r="D127" s="17" t="s">
        <v>31</v>
      </c>
      <c r="E127" s="17">
        <v>1</v>
      </c>
      <c r="F127" s="4" t="s">
        <v>44</v>
      </c>
    </row>
    <row r="128" spans="1:10" ht="15.75" customHeight="1">
      <c r="A128" s="16">
        <v>45429</v>
      </c>
      <c r="B128" s="17" t="s">
        <v>1</v>
      </c>
      <c r="C128" s="17" t="s">
        <v>29</v>
      </c>
      <c r="D128" s="17" t="s">
        <v>31</v>
      </c>
      <c r="E128" s="17">
        <v>7</v>
      </c>
      <c r="F128" s="25" t="s">
        <v>45</v>
      </c>
    </row>
    <row r="129" spans="1:6" ht="15.75" customHeight="1">
      <c r="A129" s="16">
        <v>45429</v>
      </c>
      <c r="B129" s="17" t="s">
        <v>1</v>
      </c>
      <c r="C129" s="17" t="s">
        <v>29</v>
      </c>
      <c r="D129" s="17" t="s">
        <v>31</v>
      </c>
      <c r="E129" s="17">
        <v>6</v>
      </c>
      <c r="F129" s="4" t="s">
        <v>35</v>
      </c>
    </row>
    <row r="130" spans="1:6" ht="15.75" customHeight="1">
      <c r="A130" s="16">
        <v>45432</v>
      </c>
      <c r="B130" s="17" t="s">
        <v>28</v>
      </c>
      <c r="C130" s="17" t="s">
        <v>29</v>
      </c>
      <c r="D130" s="17" t="s">
        <v>31</v>
      </c>
      <c r="E130" s="17">
        <v>5</v>
      </c>
      <c r="F130" s="4" t="s">
        <v>35</v>
      </c>
    </row>
    <row r="131" spans="1:6" ht="15.75" customHeight="1">
      <c r="A131" s="16">
        <v>45432</v>
      </c>
      <c r="B131" s="17" t="s">
        <v>28</v>
      </c>
      <c r="C131" s="17" t="s">
        <v>30</v>
      </c>
      <c r="D131" s="17" t="s">
        <v>26</v>
      </c>
      <c r="E131" s="17">
        <v>15</v>
      </c>
      <c r="F131" s="4"/>
    </row>
    <row r="132" spans="1:6" ht="15.75" customHeight="1">
      <c r="A132" s="16">
        <v>45432</v>
      </c>
      <c r="B132" s="17" t="s">
        <v>1</v>
      </c>
      <c r="C132" s="17" t="s">
        <v>30</v>
      </c>
      <c r="D132" s="17" t="s">
        <v>26</v>
      </c>
      <c r="E132" s="17">
        <v>7</v>
      </c>
      <c r="F132" s="25" t="s">
        <v>45</v>
      </c>
    </row>
    <row r="133" spans="1:6" ht="15.75" customHeight="1">
      <c r="A133" s="16">
        <v>45432</v>
      </c>
      <c r="B133" s="17" t="s">
        <v>7</v>
      </c>
      <c r="C133" s="17" t="s">
        <v>30</v>
      </c>
      <c r="D133" s="17" t="s">
        <v>26</v>
      </c>
      <c r="E133" s="17">
        <v>15</v>
      </c>
      <c r="F133" s="4"/>
    </row>
    <row r="134" spans="1:6" ht="15.75" customHeight="1">
      <c r="A134" s="16">
        <v>45432</v>
      </c>
      <c r="B134" s="17" t="s">
        <v>28</v>
      </c>
      <c r="C134" s="17" t="s">
        <v>30</v>
      </c>
      <c r="D134" s="17" t="s">
        <v>26</v>
      </c>
      <c r="E134" s="17">
        <v>10</v>
      </c>
      <c r="F134" s="4"/>
    </row>
    <row r="135" spans="1:6" ht="15.75" customHeight="1">
      <c r="A135" s="16">
        <v>45433</v>
      </c>
      <c r="B135" s="17" t="s">
        <v>28</v>
      </c>
      <c r="C135" s="17" t="s">
        <v>30</v>
      </c>
      <c r="D135" s="17" t="s">
        <v>31</v>
      </c>
      <c r="E135" s="17">
        <v>1</v>
      </c>
      <c r="F135" s="4" t="s">
        <v>40</v>
      </c>
    </row>
    <row r="136" spans="1:6" ht="15.75" customHeight="1">
      <c r="A136" s="16">
        <v>45433</v>
      </c>
      <c r="B136" s="17" t="s">
        <v>7</v>
      </c>
      <c r="C136" s="17" t="s">
        <v>30</v>
      </c>
      <c r="D136" s="17" t="s">
        <v>31</v>
      </c>
      <c r="E136" s="17">
        <v>1</v>
      </c>
      <c r="F136" s="4" t="s">
        <v>40</v>
      </c>
    </row>
    <row r="137" spans="1:6" ht="15.75" customHeight="1">
      <c r="A137" s="16">
        <v>45433</v>
      </c>
      <c r="B137" s="17" t="s">
        <v>1</v>
      </c>
      <c r="C137" s="17" t="s">
        <v>25</v>
      </c>
      <c r="D137" s="17" t="s">
        <v>31</v>
      </c>
      <c r="E137" s="17">
        <v>2</v>
      </c>
      <c r="F137" s="4" t="s">
        <v>35</v>
      </c>
    </row>
    <row r="138" spans="1:6" ht="15.75" customHeight="1">
      <c r="A138" s="16">
        <v>45433</v>
      </c>
      <c r="B138" s="17" t="s">
        <v>1</v>
      </c>
      <c r="C138" s="17" t="s">
        <v>25</v>
      </c>
      <c r="D138" s="17" t="s">
        <v>31</v>
      </c>
      <c r="E138" s="17">
        <v>1</v>
      </c>
      <c r="F138" s="4" t="s">
        <v>44</v>
      </c>
    </row>
    <row r="139" spans="1:6" ht="15.75" customHeight="1">
      <c r="A139" s="16">
        <v>45434</v>
      </c>
      <c r="B139" s="17" t="s">
        <v>8</v>
      </c>
      <c r="C139" s="17" t="s">
        <v>30</v>
      </c>
      <c r="D139" s="17" t="s">
        <v>26</v>
      </c>
      <c r="E139" s="17">
        <v>3</v>
      </c>
      <c r="F139" s="4" t="s">
        <v>46</v>
      </c>
    </row>
    <row r="140" spans="1:6" ht="15.75" customHeight="1">
      <c r="A140" s="16">
        <v>45436</v>
      </c>
      <c r="B140" s="17" t="s">
        <v>1</v>
      </c>
      <c r="C140" s="17" t="s">
        <v>29</v>
      </c>
      <c r="D140" s="17" t="s">
        <v>26</v>
      </c>
      <c r="E140" s="17">
        <v>10</v>
      </c>
      <c r="F140" s="4"/>
    </row>
    <row r="141" spans="1:6" ht="15.75" customHeight="1">
      <c r="A141" s="16">
        <v>45437</v>
      </c>
      <c r="B141" s="17" t="s">
        <v>28</v>
      </c>
      <c r="C141" s="17" t="s">
        <v>30</v>
      </c>
      <c r="D141" s="17" t="s">
        <v>31</v>
      </c>
      <c r="E141" s="17">
        <v>3</v>
      </c>
      <c r="F141" s="4" t="s">
        <v>35</v>
      </c>
    </row>
    <row r="142" spans="1:6" ht="15.75" customHeight="1">
      <c r="A142" s="16">
        <v>45439</v>
      </c>
      <c r="B142" s="17" t="s">
        <v>2</v>
      </c>
      <c r="C142" s="17" t="s">
        <v>29</v>
      </c>
      <c r="D142" s="17" t="s">
        <v>26</v>
      </c>
      <c r="E142" s="17">
        <v>5</v>
      </c>
      <c r="F142" s="4"/>
    </row>
    <row r="143" spans="1:6" ht="15.75" customHeight="1">
      <c r="A143" s="16">
        <v>45439</v>
      </c>
      <c r="B143" s="17" t="s">
        <v>4</v>
      </c>
      <c r="C143" s="17" t="s">
        <v>29</v>
      </c>
      <c r="D143" s="17" t="s">
        <v>26</v>
      </c>
      <c r="E143" s="17">
        <v>10</v>
      </c>
      <c r="F143" s="4"/>
    </row>
    <row r="144" spans="1:6" ht="15.75" customHeight="1">
      <c r="A144" s="16">
        <v>45439</v>
      </c>
      <c r="B144" s="17" t="s">
        <v>28</v>
      </c>
      <c r="C144" s="17" t="s">
        <v>29</v>
      </c>
      <c r="D144" s="17" t="s">
        <v>26</v>
      </c>
      <c r="E144" s="17">
        <v>10</v>
      </c>
      <c r="F144" s="4"/>
    </row>
    <row r="145" spans="1:6" ht="15.75" customHeight="1">
      <c r="A145" s="16">
        <v>45439</v>
      </c>
      <c r="B145" s="17" t="s">
        <v>7</v>
      </c>
      <c r="C145" s="17" t="s">
        <v>29</v>
      </c>
      <c r="D145" s="17" t="s">
        <v>26</v>
      </c>
      <c r="E145" s="17">
        <v>5</v>
      </c>
      <c r="F145" s="4"/>
    </row>
    <row r="146" spans="1:6" ht="15.75" customHeight="1">
      <c r="A146" s="16">
        <v>45439</v>
      </c>
      <c r="B146" s="17" t="s">
        <v>28</v>
      </c>
      <c r="C146" s="17" t="s">
        <v>25</v>
      </c>
      <c r="D146" s="17" t="s">
        <v>31</v>
      </c>
      <c r="E146" s="17">
        <v>1</v>
      </c>
      <c r="F146" s="4" t="s">
        <v>40</v>
      </c>
    </row>
    <row r="147" spans="1:6" ht="15.75" customHeight="1">
      <c r="A147" s="16">
        <v>45440</v>
      </c>
      <c r="B147" s="17" t="s">
        <v>7</v>
      </c>
      <c r="C147" s="17" t="s">
        <v>25</v>
      </c>
      <c r="D147" s="17" t="s">
        <v>31</v>
      </c>
      <c r="E147" s="17">
        <v>5</v>
      </c>
      <c r="F147" s="4" t="s">
        <v>35</v>
      </c>
    </row>
    <row r="148" spans="1:6" ht="15.75" customHeight="1">
      <c r="A148" s="16">
        <v>45441</v>
      </c>
      <c r="B148" s="17" t="s">
        <v>4</v>
      </c>
      <c r="C148" s="17" t="s">
        <v>29</v>
      </c>
      <c r="D148" s="17" t="s">
        <v>31</v>
      </c>
      <c r="E148" s="17">
        <v>10</v>
      </c>
      <c r="F148" s="4" t="s">
        <v>35</v>
      </c>
    </row>
    <row r="149" spans="1:6" ht="15.75" customHeight="1">
      <c r="A149" s="16">
        <v>45441</v>
      </c>
      <c r="B149" s="17" t="s">
        <v>1</v>
      </c>
      <c r="C149" s="17" t="s">
        <v>29</v>
      </c>
      <c r="D149" s="17" t="s">
        <v>26</v>
      </c>
      <c r="E149" s="17">
        <v>20</v>
      </c>
      <c r="F149" s="4"/>
    </row>
    <row r="150" spans="1:6" ht="15.75" customHeight="1">
      <c r="A150" s="16">
        <v>45441</v>
      </c>
      <c r="B150" s="17" t="s">
        <v>1</v>
      </c>
      <c r="C150" s="17" t="s">
        <v>25</v>
      </c>
      <c r="D150" s="17" t="s">
        <v>31</v>
      </c>
      <c r="E150" s="17">
        <v>1</v>
      </c>
      <c r="F150" s="4" t="s">
        <v>44</v>
      </c>
    </row>
    <row r="151" spans="1:6" ht="15.75" customHeight="1">
      <c r="A151" s="16">
        <v>45442</v>
      </c>
      <c r="B151" s="17" t="s">
        <v>7</v>
      </c>
      <c r="C151" s="17" t="s">
        <v>30</v>
      </c>
      <c r="D151" s="17" t="s">
        <v>31</v>
      </c>
      <c r="E151" s="17">
        <v>3</v>
      </c>
      <c r="F151" s="4" t="s">
        <v>32</v>
      </c>
    </row>
    <row r="152" spans="1:6" ht="15.75" customHeight="1">
      <c r="A152" s="16">
        <v>45442</v>
      </c>
      <c r="B152" s="17" t="s">
        <v>7</v>
      </c>
      <c r="C152" s="17" t="s">
        <v>25</v>
      </c>
      <c r="D152" s="17" t="s">
        <v>31</v>
      </c>
      <c r="E152" s="17">
        <v>1</v>
      </c>
      <c r="F152" s="4" t="s">
        <v>40</v>
      </c>
    </row>
    <row r="153" spans="1:6" ht="15.75" customHeight="1">
      <c r="A153" s="16">
        <v>45443</v>
      </c>
      <c r="B153" s="17" t="s">
        <v>28</v>
      </c>
      <c r="C153" s="17" t="s">
        <v>30</v>
      </c>
      <c r="D153" s="17" t="s">
        <v>31</v>
      </c>
      <c r="E153" s="17">
        <v>1</v>
      </c>
      <c r="F153" s="4" t="s">
        <v>44</v>
      </c>
    </row>
    <row r="154" spans="1:6" ht="15.75" customHeight="1">
      <c r="A154" s="16">
        <v>45443</v>
      </c>
      <c r="B154" s="17" t="s">
        <v>7</v>
      </c>
      <c r="C154" s="17" t="s">
        <v>30</v>
      </c>
      <c r="D154" s="17" t="s">
        <v>31</v>
      </c>
      <c r="E154" s="17">
        <v>1</v>
      </c>
      <c r="F154" s="4" t="s">
        <v>40</v>
      </c>
    </row>
    <row r="155" spans="1:6" ht="15.75" customHeight="1">
      <c r="A155" s="16">
        <v>45443</v>
      </c>
      <c r="B155" s="17" t="s">
        <v>8</v>
      </c>
      <c r="C155" s="17" t="s">
        <v>30</v>
      </c>
      <c r="D155" s="17" t="s">
        <v>31</v>
      </c>
      <c r="E155" s="17">
        <v>4</v>
      </c>
      <c r="F155" s="4" t="s">
        <v>35</v>
      </c>
    </row>
    <row r="156" spans="1:6" ht="15.75" customHeight="1">
      <c r="A156" s="16">
        <v>45443</v>
      </c>
      <c r="B156" s="17" t="s">
        <v>1</v>
      </c>
      <c r="C156" s="17" t="s">
        <v>29</v>
      </c>
      <c r="D156" s="17" t="s">
        <v>31</v>
      </c>
      <c r="E156" s="17">
        <v>20</v>
      </c>
      <c r="F156" s="4" t="s">
        <v>35</v>
      </c>
    </row>
    <row r="157" spans="1:6" ht="15.75" customHeight="1">
      <c r="A157" s="16">
        <v>45443</v>
      </c>
      <c r="B157" s="17" t="s">
        <v>2</v>
      </c>
      <c r="C157" s="17" t="s">
        <v>25</v>
      </c>
      <c r="D157" s="17" t="s">
        <v>26</v>
      </c>
      <c r="E157" s="17">
        <v>5</v>
      </c>
      <c r="F157" s="4"/>
    </row>
    <row r="158" spans="1:6" ht="15.75" customHeight="1">
      <c r="A158" s="16">
        <v>45443</v>
      </c>
      <c r="B158" s="17" t="s">
        <v>5</v>
      </c>
      <c r="C158" s="17" t="s">
        <v>25</v>
      </c>
      <c r="D158" s="17" t="s">
        <v>26</v>
      </c>
      <c r="E158" s="17">
        <v>10</v>
      </c>
      <c r="F158" s="4"/>
    </row>
    <row r="159" spans="1:6" ht="15.75" customHeight="1">
      <c r="A159" s="16">
        <v>45445</v>
      </c>
      <c r="B159" s="17" t="s">
        <v>5</v>
      </c>
      <c r="C159" s="17" t="s">
        <v>25</v>
      </c>
      <c r="D159" s="17" t="s">
        <v>31</v>
      </c>
      <c r="E159" s="17">
        <v>1</v>
      </c>
      <c r="F159" s="25" t="s">
        <v>47</v>
      </c>
    </row>
    <row r="160" spans="1:6" ht="15.75" customHeight="1">
      <c r="A160" s="16">
        <v>45445</v>
      </c>
      <c r="B160" s="17" t="s">
        <v>7</v>
      </c>
      <c r="C160" s="17" t="s">
        <v>25</v>
      </c>
      <c r="D160" s="17" t="s">
        <v>31</v>
      </c>
      <c r="E160" s="17">
        <v>1</v>
      </c>
      <c r="F160" s="25" t="s">
        <v>47</v>
      </c>
    </row>
    <row r="161" spans="1:38" ht="15.75" customHeight="1">
      <c r="A161" s="16">
        <v>45445</v>
      </c>
      <c r="B161" s="17" t="s">
        <v>28</v>
      </c>
      <c r="C161" s="17" t="s">
        <v>25</v>
      </c>
      <c r="D161" s="17" t="s">
        <v>31</v>
      </c>
      <c r="E161" s="17">
        <v>1</v>
      </c>
      <c r="F161" s="25" t="s">
        <v>47</v>
      </c>
    </row>
    <row r="162" spans="1:38" ht="15.75" customHeight="1">
      <c r="A162" s="16">
        <v>45445</v>
      </c>
      <c r="B162" s="17" t="s">
        <v>4</v>
      </c>
      <c r="C162" s="17" t="s">
        <v>25</v>
      </c>
      <c r="D162" s="17" t="s">
        <v>31</v>
      </c>
      <c r="E162" s="17">
        <v>1</v>
      </c>
      <c r="F162" s="25" t="s">
        <v>47</v>
      </c>
    </row>
    <row r="163" spans="1:38" ht="15.75" customHeight="1">
      <c r="A163" s="16">
        <v>45446</v>
      </c>
      <c r="B163" s="17" t="s">
        <v>8</v>
      </c>
      <c r="C163" s="17" t="s">
        <v>30</v>
      </c>
      <c r="D163" s="17" t="s">
        <v>31</v>
      </c>
      <c r="E163" s="17">
        <v>3</v>
      </c>
      <c r="F163" s="4" t="s">
        <v>35</v>
      </c>
    </row>
    <row r="164" spans="1:38" ht="15.75" customHeight="1">
      <c r="A164" s="16">
        <v>45446</v>
      </c>
      <c r="B164" s="17" t="s">
        <v>28</v>
      </c>
      <c r="C164" s="17" t="s">
        <v>30</v>
      </c>
      <c r="D164" s="17" t="s">
        <v>31</v>
      </c>
      <c r="E164" s="17">
        <v>1</v>
      </c>
      <c r="F164" s="4" t="s">
        <v>40</v>
      </c>
    </row>
    <row r="165" spans="1:38" ht="15.75" customHeight="1">
      <c r="A165" s="16">
        <v>45446</v>
      </c>
      <c r="B165" s="17" t="s">
        <v>28</v>
      </c>
      <c r="C165" s="17" t="s">
        <v>25</v>
      </c>
      <c r="D165" s="17" t="s">
        <v>31</v>
      </c>
      <c r="E165" s="17">
        <v>1</v>
      </c>
      <c r="F165" s="4" t="s">
        <v>35</v>
      </c>
    </row>
    <row r="166" spans="1:38" ht="15.75" customHeight="1">
      <c r="A166" s="16">
        <v>45446</v>
      </c>
      <c r="B166" s="17" t="s">
        <v>7</v>
      </c>
      <c r="C166" s="17" t="s">
        <v>25</v>
      </c>
      <c r="D166" s="17" t="s">
        <v>31</v>
      </c>
      <c r="E166" s="17">
        <v>1</v>
      </c>
      <c r="F166" s="25" t="s">
        <v>47</v>
      </c>
    </row>
    <row r="167" spans="1:38" ht="15.75" customHeight="1">
      <c r="A167" s="16">
        <v>45446</v>
      </c>
      <c r="B167" s="17" t="s">
        <v>1</v>
      </c>
      <c r="C167" s="17" t="s">
        <v>25</v>
      </c>
      <c r="D167" s="17" t="s">
        <v>31</v>
      </c>
      <c r="E167" s="17">
        <v>1</v>
      </c>
      <c r="F167" s="25" t="s">
        <v>47</v>
      </c>
    </row>
    <row r="168" spans="1:38" ht="15.75" customHeight="1">
      <c r="A168" s="16">
        <v>45447</v>
      </c>
      <c r="B168" s="17" t="s">
        <v>7</v>
      </c>
      <c r="C168" s="17" t="s">
        <v>25</v>
      </c>
      <c r="D168" s="17" t="s">
        <v>31</v>
      </c>
      <c r="E168" s="17">
        <v>2</v>
      </c>
      <c r="F168" s="25" t="s">
        <v>47</v>
      </c>
    </row>
    <row r="169" spans="1:38" ht="15.75" customHeight="1">
      <c r="A169" s="16">
        <v>45447</v>
      </c>
      <c r="B169" s="17" t="s">
        <v>2</v>
      </c>
      <c r="C169" s="17" t="s">
        <v>25</v>
      </c>
      <c r="D169" s="17" t="s">
        <v>31</v>
      </c>
      <c r="E169" s="17">
        <v>1</v>
      </c>
      <c r="F169" s="25" t="s">
        <v>47</v>
      </c>
    </row>
    <row r="170" spans="1:38" ht="15.75" customHeight="1">
      <c r="A170" s="16">
        <v>45447</v>
      </c>
      <c r="B170" s="17" t="s">
        <v>8</v>
      </c>
      <c r="C170" s="17" t="s">
        <v>25</v>
      </c>
      <c r="D170" s="17" t="s">
        <v>31</v>
      </c>
      <c r="E170" s="17">
        <v>1</v>
      </c>
      <c r="F170" s="25" t="s">
        <v>47</v>
      </c>
    </row>
    <row r="171" spans="1:38" ht="15.75" customHeight="1">
      <c r="A171" s="16">
        <v>45447</v>
      </c>
      <c r="B171" s="17" t="s">
        <v>6</v>
      </c>
      <c r="C171" s="17" t="s">
        <v>25</v>
      </c>
      <c r="D171" s="17" t="s">
        <v>31</v>
      </c>
      <c r="E171" s="17">
        <v>1</v>
      </c>
      <c r="F171" s="25" t="s">
        <v>47</v>
      </c>
    </row>
    <row r="172" spans="1:38" ht="15.75" customHeight="1">
      <c r="A172" s="26">
        <v>45447</v>
      </c>
      <c r="B172" s="27" t="s">
        <v>7</v>
      </c>
      <c r="C172" s="27" t="s">
        <v>48</v>
      </c>
      <c r="D172" s="27" t="s">
        <v>26</v>
      </c>
      <c r="E172" s="27">
        <v>4</v>
      </c>
      <c r="F172" s="28" t="s">
        <v>49</v>
      </c>
      <c r="G172" s="21"/>
      <c r="H172" s="21" t="s">
        <v>62</v>
      </c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</row>
    <row r="173" spans="1:38" ht="15.75" customHeight="1">
      <c r="A173" s="26">
        <v>45447</v>
      </c>
      <c r="B173" s="27" t="s">
        <v>5</v>
      </c>
      <c r="C173" s="27" t="s">
        <v>48</v>
      </c>
      <c r="D173" s="27" t="s">
        <v>26</v>
      </c>
      <c r="E173" s="27">
        <v>1</v>
      </c>
      <c r="F173" s="28" t="s">
        <v>49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</row>
    <row r="174" spans="1:38" ht="15.75" customHeight="1">
      <c r="A174" s="26">
        <v>45447</v>
      </c>
      <c r="B174" s="27" t="s">
        <v>28</v>
      </c>
      <c r="C174" s="27" t="s">
        <v>48</v>
      </c>
      <c r="D174" s="27" t="s">
        <v>26</v>
      </c>
      <c r="E174" s="27">
        <v>1</v>
      </c>
      <c r="F174" s="28" t="s">
        <v>49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</row>
    <row r="175" spans="1:38" ht="15.75" customHeight="1">
      <c r="A175" s="26">
        <v>45447</v>
      </c>
      <c r="B175" s="27" t="s">
        <v>6</v>
      </c>
      <c r="C175" s="27" t="s">
        <v>48</v>
      </c>
      <c r="D175" s="27" t="s">
        <v>26</v>
      </c>
      <c r="E175" s="27">
        <v>1</v>
      </c>
      <c r="F175" s="28" t="s">
        <v>49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</row>
    <row r="176" spans="1:38" ht="15.75" customHeight="1">
      <c r="A176" s="26">
        <v>45447</v>
      </c>
      <c r="B176" s="27" t="s">
        <v>8</v>
      </c>
      <c r="C176" s="27" t="s">
        <v>48</v>
      </c>
      <c r="D176" s="27" t="s">
        <v>26</v>
      </c>
      <c r="E176" s="27">
        <v>1</v>
      </c>
      <c r="F176" s="28" t="s">
        <v>49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</row>
    <row r="177" spans="1:38" ht="15.75" customHeight="1">
      <c r="A177" s="26">
        <v>45447</v>
      </c>
      <c r="B177" s="27" t="s">
        <v>1</v>
      </c>
      <c r="C177" s="27" t="s">
        <v>48</v>
      </c>
      <c r="D177" s="27" t="s">
        <v>26</v>
      </c>
      <c r="E177" s="27">
        <v>1</v>
      </c>
      <c r="F177" s="28" t="s">
        <v>49</v>
      </c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</row>
    <row r="178" spans="1:38" ht="15.75" customHeight="1">
      <c r="A178" s="26">
        <v>45447</v>
      </c>
      <c r="B178" s="27" t="s">
        <v>4</v>
      </c>
      <c r="C178" s="27" t="s">
        <v>48</v>
      </c>
      <c r="D178" s="27" t="s">
        <v>26</v>
      </c>
      <c r="E178" s="27">
        <v>1</v>
      </c>
      <c r="F178" s="28" t="s">
        <v>49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</row>
    <row r="179" spans="1:38" ht="15.75" customHeight="1">
      <c r="A179" s="26">
        <v>45447</v>
      </c>
      <c r="B179" s="27" t="s">
        <v>2</v>
      </c>
      <c r="C179" s="27" t="s">
        <v>48</v>
      </c>
      <c r="D179" s="27" t="s">
        <v>26</v>
      </c>
      <c r="E179" s="27">
        <v>1</v>
      </c>
      <c r="F179" s="28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</row>
    <row r="180" spans="1:38" ht="15.75" customHeight="1">
      <c r="A180" s="26">
        <v>45447</v>
      </c>
      <c r="B180" s="27" t="s">
        <v>7</v>
      </c>
      <c r="C180" s="27" t="s">
        <v>48</v>
      </c>
      <c r="D180" s="27" t="s">
        <v>31</v>
      </c>
      <c r="E180" s="27">
        <v>2</v>
      </c>
      <c r="F180" s="28" t="s">
        <v>50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</row>
    <row r="181" spans="1:38" ht="15.75" customHeight="1">
      <c r="A181" s="16">
        <v>45447</v>
      </c>
      <c r="B181" s="17" t="s">
        <v>28</v>
      </c>
      <c r="C181" s="17" t="s">
        <v>25</v>
      </c>
      <c r="D181" s="17" t="s">
        <v>31</v>
      </c>
      <c r="E181" s="17">
        <v>1</v>
      </c>
      <c r="F181" s="4" t="s">
        <v>32</v>
      </c>
    </row>
    <row r="182" spans="1:38" ht="15.75" customHeight="1">
      <c r="A182" s="16">
        <v>45447</v>
      </c>
      <c r="B182" s="17" t="s">
        <v>7</v>
      </c>
      <c r="C182" s="17" t="s">
        <v>25</v>
      </c>
      <c r="D182" s="17" t="s">
        <v>31</v>
      </c>
      <c r="E182" s="17">
        <v>1</v>
      </c>
      <c r="F182" s="4" t="s">
        <v>44</v>
      </c>
    </row>
    <row r="183" spans="1:38" ht="15.75" customHeight="1">
      <c r="A183" s="16">
        <v>45447</v>
      </c>
      <c r="B183" s="17" t="s">
        <v>5</v>
      </c>
      <c r="C183" s="17" t="s">
        <v>30</v>
      </c>
      <c r="D183" s="17" t="s">
        <v>26</v>
      </c>
      <c r="E183" s="17">
        <v>10</v>
      </c>
      <c r="F183" s="4"/>
    </row>
    <row r="184" spans="1:38" ht="15.75" customHeight="1">
      <c r="A184" s="16">
        <v>45447</v>
      </c>
      <c r="B184" s="17" t="s">
        <v>2</v>
      </c>
      <c r="C184" s="17" t="s">
        <v>30</v>
      </c>
      <c r="D184" s="17" t="s">
        <v>26</v>
      </c>
      <c r="E184" s="17">
        <v>5</v>
      </c>
      <c r="F184" s="4"/>
    </row>
    <row r="185" spans="1:38" ht="15.75" customHeight="1">
      <c r="A185" s="16">
        <v>45447</v>
      </c>
      <c r="B185" s="17" t="s">
        <v>1</v>
      </c>
      <c r="C185" s="17" t="s">
        <v>30</v>
      </c>
      <c r="D185" s="17" t="s">
        <v>31</v>
      </c>
      <c r="E185" s="17">
        <v>2</v>
      </c>
      <c r="F185" s="4" t="s">
        <v>44</v>
      </c>
    </row>
    <row r="186" spans="1:38" ht="15.75" customHeight="1">
      <c r="A186" s="16">
        <v>45448</v>
      </c>
      <c r="B186" s="17" t="s">
        <v>7</v>
      </c>
      <c r="C186" s="17" t="s">
        <v>25</v>
      </c>
      <c r="D186" s="17" t="s">
        <v>31</v>
      </c>
      <c r="E186" s="17">
        <v>4</v>
      </c>
      <c r="F186" s="4" t="s">
        <v>35</v>
      </c>
    </row>
    <row r="187" spans="1:38" ht="15.75" customHeight="1">
      <c r="A187" s="16">
        <v>45448</v>
      </c>
      <c r="B187" s="17" t="s">
        <v>28</v>
      </c>
      <c r="C187" s="17" t="s">
        <v>25</v>
      </c>
      <c r="D187" s="17" t="s">
        <v>31</v>
      </c>
      <c r="E187" s="17">
        <v>1</v>
      </c>
      <c r="F187" s="4" t="s">
        <v>44</v>
      </c>
    </row>
    <row r="188" spans="1:38" ht="15.75" customHeight="1">
      <c r="A188" s="16">
        <v>45448</v>
      </c>
      <c r="B188" s="17" t="s">
        <v>8</v>
      </c>
      <c r="C188" s="17" t="s">
        <v>30</v>
      </c>
      <c r="D188" s="17" t="s">
        <v>31</v>
      </c>
      <c r="E188" s="17">
        <v>1</v>
      </c>
      <c r="F188" s="4" t="s">
        <v>35</v>
      </c>
    </row>
    <row r="189" spans="1:38" ht="15.75" customHeight="1">
      <c r="A189" s="16">
        <v>45448</v>
      </c>
      <c r="B189" s="17" t="s">
        <v>28</v>
      </c>
      <c r="C189" s="17" t="s">
        <v>30</v>
      </c>
      <c r="D189" s="17" t="s">
        <v>31</v>
      </c>
      <c r="E189" s="17">
        <v>2</v>
      </c>
      <c r="F189" s="4" t="s">
        <v>44</v>
      </c>
    </row>
    <row r="190" spans="1:38" ht="15.75" customHeight="1">
      <c r="A190" s="16">
        <v>45448</v>
      </c>
      <c r="B190" s="17" t="s">
        <v>28</v>
      </c>
      <c r="C190" s="17" t="s">
        <v>30</v>
      </c>
      <c r="D190" s="17" t="s">
        <v>31</v>
      </c>
      <c r="E190" s="17">
        <v>1</v>
      </c>
      <c r="F190" s="4" t="s">
        <v>32</v>
      </c>
    </row>
    <row r="191" spans="1:38" ht="15.75" customHeight="1">
      <c r="A191" s="16">
        <v>45448</v>
      </c>
      <c r="B191" s="17" t="s">
        <v>28</v>
      </c>
      <c r="C191" s="17" t="s">
        <v>25</v>
      </c>
      <c r="D191" s="17" t="s">
        <v>31</v>
      </c>
      <c r="E191" s="17">
        <v>1</v>
      </c>
      <c r="F191" s="4" t="s">
        <v>51</v>
      </c>
    </row>
    <row r="192" spans="1:38" ht="15.75" customHeight="1">
      <c r="A192" s="16">
        <v>45448</v>
      </c>
      <c r="B192" s="17" t="s">
        <v>28</v>
      </c>
      <c r="C192" s="17" t="s">
        <v>25</v>
      </c>
      <c r="D192" s="17" t="s">
        <v>31</v>
      </c>
      <c r="E192" s="17">
        <v>1</v>
      </c>
      <c r="F192" s="4" t="s">
        <v>44</v>
      </c>
    </row>
    <row r="193" spans="1:6" ht="15.75" customHeight="1">
      <c r="A193" s="16">
        <v>45448</v>
      </c>
      <c r="B193" s="17" t="s">
        <v>28</v>
      </c>
      <c r="C193" s="17" t="s">
        <v>25</v>
      </c>
      <c r="D193" s="17" t="s">
        <v>31</v>
      </c>
      <c r="E193" s="17">
        <v>10</v>
      </c>
      <c r="F193" s="4" t="s">
        <v>35</v>
      </c>
    </row>
    <row r="194" spans="1:6" ht="15.75" customHeight="1">
      <c r="A194" s="16">
        <v>45449</v>
      </c>
      <c r="B194" s="17" t="s">
        <v>7</v>
      </c>
      <c r="C194" s="17" t="s">
        <v>25</v>
      </c>
      <c r="D194" s="17" t="s">
        <v>31</v>
      </c>
      <c r="E194" s="17">
        <v>2</v>
      </c>
      <c r="F194" s="4" t="s">
        <v>35</v>
      </c>
    </row>
    <row r="195" spans="1:6" ht="15.75" customHeight="1">
      <c r="A195" s="16">
        <v>45449</v>
      </c>
      <c r="B195" s="17" t="s">
        <v>1</v>
      </c>
      <c r="C195" s="17" t="s">
        <v>30</v>
      </c>
      <c r="D195" s="17" t="s">
        <v>31</v>
      </c>
      <c r="E195" s="17">
        <v>1</v>
      </c>
      <c r="F195" s="4" t="s">
        <v>35</v>
      </c>
    </row>
    <row r="196" spans="1:6" ht="15.75" customHeight="1">
      <c r="A196" s="16">
        <v>45449</v>
      </c>
      <c r="B196" s="17" t="s">
        <v>7</v>
      </c>
      <c r="C196" s="17" t="s">
        <v>30</v>
      </c>
      <c r="D196" s="17" t="s">
        <v>31</v>
      </c>
      <c r="E196" s="17">
        <v>1</v>
      </c>
      <c r="F196" s="4" t="s">
        <v>40</v>
      </c>
    </row>
    <row r="197" spans="1:6" ht="15.75" customHeight="1">
      <c r="A197" s="16">
        <v>45449</v>
      </c>
      <c r="B197" s="17" t="s">
        <v>28</v>
      </c>
      <c r="C197" s="17" t="s">
        <v>30</v>
      </c>
      <c r="D197" s="17" t="s">
        <v>31</v>
      </c>
      <c r="E197" s="17">
        <v>1</v>
      </c>
      <c r="F197" s="4"/>
    </row>
    <row r="198" spans="1:6" ht="15.75" customHeight="1">
      <c r="A198" s="16">
        <v>45449</v>
      </c>
      <c r="B198" s="17" t="s">
        <v>7</v>
      </c>
      <c r="C198" s="17" t="s">
        <v>48</v>
      </c>
      <c r="D198" s="17" t="s">
        <v>31</v>
      </c>
      <c r="E198" s="17">
        <v>1</v>
      </c>
      <c r="F198" s="4"/>
    </row>
    <row r="199" spans="1:6" ht="15.75" customHeight="1">
      <c r="A199" s="16">
        <v>45450</v>
      </c>
      <c r="B199" s="17" t="s">
        <v>6</v>
      </c>
      <c r="C199" s="17" t="s">
        <v>48</v>
      </c>
      <c r="D199" s="17" t="s">
        <v>31</v>
      </c>
      <c r="E199" s="17">
        <v>1</v>
      </c>
      <c r="F199" s="4"/>
    </row>
    <row r="200" spans="1:6" ht="15.75" customHeight="1">
      <c r="A200" s="16">
        <v>45450</v>
      </c>
      <c r="B200" s="17" t="s">
        <v>1</v>
      </c>
      <c r="C200" s="17" t="s">
        <v>30</v>
      </c>
      <c r="D200" s="17" t="s">
        <v>31</v>
      </c>
      <c r="E200" s="17">
        <v>1</v>
      </c>
      <c r="F200" s="4" t="s">
        <v>44</v>
      </c>
    </row>
    <row r="201" spans="1:6" ht="15.75" customHeight="1">
      <c r="A201" s="16">
        <v>45450</v>
      </c>
      <c r="B201" s="17" t="s">
        <v>7</v>
      </c>
      <c r="C201" s="17" t="s">
        <v>30</v>
      </c>
      <c r="D201" s="17" t="s">
        <v>31</v>
      </c>
      <c r="E201" s="17">
        <v>1</v>
      </c>
      <c r="F201" s="4" t="s">
        <v>44</v>
      </c>
    </row>
    <row r="202" spans="1:6" ht="15.75" customHeight="1">
      <c r="A202" s="16">
        <v>45450</v>
      </c>
      <c r="B202" s="17" t="s">
        <v>2</v>
      </c>
      <c r="C202" s="17" t="s">
        <v>30</v>
      </c>
      <c r="D202" s="17" t="s">
        <v>31</v>
      </c>
      <c r="E202" s="17">
        <v>1</v>
      </c>
      <c r="F202" s="4" t="s">
        <v>44</v>
      </c>
    </row>
    <row r="203" spans="1:6" ht="15.75" customHeight="1">
      <c r="A203" s="16">
        <v>45450</v>
      </c>
      <c r="B203" s="17" t="s">
        <v>5</v>
      </c>
      <c r="C203" s="17" t="s">
        <v>30</v>
      </c>
      <c r="D203" s="17" t="s">
        <v>31</v>
      </c>
      <c r="E203" s="17">
        <v>1</v>
      </c>
      <c r="F203" s="4" t="s">
        <v>44</v>
      </c>
    </row>
    <row r="204" spans="1:6" ht="15.75" customHeight="1">
      <c r="A204" s="16">
        <v>45450</v>
      </c>
      <c r="B204" s="17" t="s">
        <v>2</v>
      </c>
      <c r="C204" s="17" t="s">
        <v>30</v>
      </c>
      <c r="D204" s="17" t="s">
        <v>31</v>
      </c>
      <c r="E204" s="17">
        <v>1</v>
      </c>
      <c r="F204" s="4" t="s">
        <v>44</v>
      </c>
    </row>
    <row r="205" spans="1:6" ht="15.75" customHeight="1">
      <c r="A205" s="16">
        <v>45451</v>
      </c>
      <c r="B205" s="17" t="s">
        <v>6</v>
      </c>
      <c r="C205" s="17" t="s">
        <v>25</v>
      </c>
      <c r="D205" s="17" t="s">
        <v>31</v>
      </c>
      <c r="E205" s="17">
        <v>1</v>
      </c>
      <c r="F205" s="25" t="s">
        <v>47</v>
      </c>
    </row>
    <row r="206" spans="1:6" ht="15.75" customHeight="1">
      <c r="A206" s="16">
        <v>45451</v>
      </c>
      <c r="B206" s="17" t="s">
        <v>7</v>
      </c>
      <c r="C206" s="17" t="s">
        <v>25</v>
      </c>
      <c r="D206" s="17" t="s">
        <v>31</v>
      </c>
      <c r="E206" s="17">
        <v>1</v>
      </c>
      <c r="F206" s="25" t="s">
        <v>47</v>
      </c>
    </row>
    <row r="207" spans="1:6" ht="15.75" customHeight="1">
      <c r="A207" s="16">
        <v>45451</v>
      </c>
      <c r="B207" s="17" t="s">
        <v>6</v>
      </c>
      <c r="C207" s="17" t="s">
        <v>48</v>
      </c>
      <c r="D207" s="17" t="s">
        <v>26</v>
      </c>
      <c r="E207" s="17">
        <v>1</v>
      </c>
      <c r="F207" s="4"/>
    </row>
    <row r="208" spans="1:6" ht="15.75" customHeight="1">
      <c r="A208" s="16">
        <v>45451</v>
      </c>
      <c r="B208" s="17" t="s">
        <v>7</v>
      </c>
      <c r="C208" s="17" t="s">
        <v>48</v>
      </c>
      <c r="D208" s="17" t="s">
        <v>26</v>
      </c>
      <c r="E208" s="17">
        <v>1</v>
      </c>
      <c r="F208" s="4"/>
    </row>
    <row r="209" spans="1:6" ht="15.75" customHeight="1">
      <c r="A209" s="16">
        <v>45453</v>
      </c>
      <c r="B209" s="17" t="s">
        <v>1</v>
      </c>
      <c r="C209" s="17" t="s">
        <v>48</v>
      </c>
      <c r="D209" s="17" t="s">
        <v>31</v>
      </c>
      <c r="E209" s="17">
        <v>1</v>
      </c>
      <c r="F209" s="4"/>
    </row>
    <row r="210" spans="1:6" ht="15.75" customHeight="1">
      <c r="A210" s="16">
        <v>45453</v>
      </c>
      <c r="B210" s="17" t="s">
        <v>28</v>
      </c>
      <c r="C210" s="17" t="s">
        <v>48</v>
      </c>
      <c r="D210" s="17" t="s">
        <v>31</v>
      </c>
      <c r="E210" s="17">
        <v>1</v>
      </c>
      <c r="F210" s="4"/>
    </row>
    <row r="211" spans="1:6" ht="15.75" customHeight="1">
      <c r="A211" s="16">
        <v>45453</v>
      </c>
      <c r="B211" s="17" t="s">
        <v>1</v>
      </c>
      <c r="C211" s="17" t="s">
        <v>25</v>
      </c>
      <c r="D211" s="17" t="s">
        <v>31</v>
      </c>
      <c r="E211" s="17">
        <v>2</v>
      </c>
      <c r="F211" s="25" t="s">
        <v>47</v>
      </c>
    </row>
    <row r="212" spans="1:6" ht="15.75" customHeight="1">
      <c r="A212" s="16">
        <v>45453</v>
      </c>
      <c r="B212" s="17" t="s">
        <v>28</v>
      </c>
      <c r="C212" s="17" t="s">
        <v>25</v>
      </c>
      <c r="D212" s="17" t="s">
        <v>31</v>
      </c>
      <c r="E212" s="17">
        <v>2</v>
      </c>
      <c r="F212" s="25" t="s">
        <v>47</v>
      </c>
    </row>
    <row r="213" spans="1:6" ht="15.75" customHeight="1">
      <c r="A213" s="16"/>
      <c r="B213" s="17"/>
      <c r="C213" s="17"/>
      <c r="D213" s="17"/>
      <c r="E213" s="17"/>
      <c r="F213" s="4"/>
    </row>
    <row r="214" spans="1:6" ht="15.75" customHeight="1">
      <c r="A214" s="16"/>
      <c r="B214" s="17"/>
      <c r="C214" s="17"/>
      <c r="D214" s="17"/>
      <c r="E214" s="17"/>
      <c r="F214" s="4"/>
    </row>
    <row r="215" spans="1:6" ht="15.75" customHeight="1">
      <c r="A215" s="16"/>
      <c r="B215" s="17"/>
      <c r="C215" s="17"/>
      <c r="D215" s="17"/>
      <c r="E215" s="17"/>
      <c r="F215" s="4"/>
    </row>
    <row r="216" spans="1:6" ht="15.75" customHeight="1">
      <c r="A216" s="16"/>
      <c r="B216" s="17"/>
      <c r="C216" s="17"/>
      <c r="D216" s="17"/>
      <c r="E216" s="17"/>
      <c r="F216" s="4"/>
    </row>
    <row r="217" spans="1:6" ht="15.75" customHeight="1">
      <c r="A217" s="16"/>
      <c r="B217" s="17"/>
      <c r="C217" s="17"/>
      <c r="D217" s="17"/>
      <c r="E217" s="17"/>
      <c r="F217" s="4"/>
    </row>
    <row r="218" spans="1:6" ht="15.75" customHeight="1">
      <c r="A218" s="16"/>
      <c r="B218" s="17"/>
      <c r="C218" s="17"/>
      <c r="D218" s="17"/>
      <c r="E218" s="17"/>
      <c r="F218" s="4"/>
    </row>
    <row r="219" spans="1:6" ht="15.75" customHeight="1">
      <c r="A219" s="16"/>
      <c r="B219" s="17"/>
      <c r="C219" s="17"/>
      <c r="D219" s="17"/>
      <c r="E219" s="17"/>
      <c r="F219" s="4"/>
    </row>
    <row r="220" spans="1:6" ht="15.75" customHeight="1">
      <c r="A220" s="16"/>
      <c r="B220" s="17"/>
      <c r="C220" s="17"/>
      <c r="D220" s="17"/>
      <c r="E220" s="17"/>
      <c r="F220" s="4"/>
    </row>
    <row r="221" spans="1:6" ht="15.75" customHeight="1">
      <c r="A221" s="16"/>
      <c r="B221" s="17"/>
      <c r="C221" s="17"/>
      <c r="D221" s="17"/>
      <c r="E221" s="17"/>
      <c r="F221" s="4"/>
    </row>
    <row r="222" spans="1:6" ht="15.75" customHeight="1">
      <c r="A222" s="16"/>
      <c r="B222" s="17"/>
      <c r="C222" s="17"/>
      <c r="D222" s="17"/>
      <c r="E222" s="17"/>
      <c r="F222" s="4"/>
    </row>
    <row r="223" spans="1:6" ht="15.75" customHeight="1">
      <c r="A223" s="16"/>
      <c r="B223" s="17"/>
      <c r="C223" s="17"/>
      <c r="D223" s="17"/>
      <c r="E223" s="17"/>
      <c r="F223" s="4"/>
    </row>
    <row r="224" spans="1:6" ht="15.75" customHeight="1">
      <c r="A224" s="16"/>
      <c r="B224" s="17"/>
      <c r="C224" s="17"/>
      <c r="D224" s="17"/>
      <c r="E224" s="17"/>
      <c r="F224" s="4"/>
    </row>
    <row r="225" spans="1:6" ht="15.75" customHeight="1">
      <c r="A225" s="16"/>
      <c r="B225" s="17"/>
      <c r="C225" s="17"/>
      <c r="D225" s="17"/>
      <c r="E225" s="17"/>
      <c r="F225" s="4"/>
    </row>
    <row r="226" spans="1:6" ht="15.75" customHeight="1">
      <c r="A226" s="16"/>
      <c r="B226" s="17"/>
      <c r="C226" s="17"/>
      <c r="D226" s="17"/>
      <c r="E226" s="17"/>
      <c r="F226" s="4"/>
    </row>
    <row r="227" spans="1:6" ht="15.75" customHeight="1">
      <c r="A227" s="16"/>
      <c r="B227" s="17"/>
      <c r="C227" s="17"/>
      <c r="D227" s="17"/>
      <c r="E227" s="17"/>
      <c r="F227" s="4"/>
    </row>
    <row r="228" spans="1:6" ht="15.75" customHeight="1">
      <c r="A228" s="16"/>
      <c r="B228" s="17"/>
      <c r="C228" s="17"/>
      <c r="D228" s="17"/>
      <c r="E228" s="17"/>
      <c r="F228" s="4"/>
    </row>
    <row r="229" spans="1:6" ht="15.75" customHeight="1">
      <c r="A229" s="16"/>
      <c r="B229" s="17"/>
      <c r="C229" s="17"/>
      <c r="D229" s="17"/>
      <c r="E229" s="17"/>
      <c r="F229" s="4"/>
    </row>
    <row r="230" spans="1:6" ht="15.75" customHeight="1">
      <c r="A230" s="16"/>
      <c r="B230" s="17"/>
      <c r="C230" s="17"/>
      <c r="D230" s="17"/>
      <c r="E230" s="17"/>
      <c r="F230" s="4"/>
    </row>
    <row r="231" spans="1:6" ht="15.75" customHeight="1">
      <c r="A231" s="16"/>
      <c r="B231" s="17"/>
      <c r="C231" s="17"/>
      <c r="D231" s="17"/>
      <c r="E231" s="17"/>
      <c r="F231" s="4"/>
    </row>
    <row r="232" spans="1:6" ht="15.75" customHeight="1">
      <c r="A232" s="16"/>
      <c r="B232" s="17"/>
      <c r="C232" s="17"/>
      <c r="D232" s="17"/>
      <c r="E232" s="17"/>
      <c r="F232" s="4"/>
    </row>
    <row r="233" spans="1:6" ht="15.75" customHeight="1">
      <c r="A233" s="16"/>
      <c r="B233" s="17"/>
      <c r="C233" s="17"/>
      <c r="D233" s="17"/>
      <c r="E233" s="17"/>
      <c r="F233" s="4"/>
    </row>
    <row r="234" spans="1:6" ht="15.75" customHeight="1">
      <c r="A234" s="16"/>
      <c r="B234" s="17"/>
      <c r="C234" s="17"/>
      <c r="D234" s="17"/>
      <c r="E234" s="17"/>
      <c r="F234" s="4"/>
    </row>
    <row r="235" spans="1:6" ht="15.75" customHeight="1">
      <c r="A235" s="16"/>
      <c r="B235" s="17"/>
      <c r="C235" s="17"/>
      <c r="D235" s="17"/>
      <c r="E235" s="17"/>
      <c r="F235" s="4"/>
    </row>
    <row r="236" spans="1:6" ht="15.75" customHeight="1">
      <c r="A236" s="16"/>
      <c r="B236" s="17"/>
      <c r="C236" s="17"/>
      <c r="D236" s="17"/>
      <c r="E236" s="17"/>
      <c r="F236" s="4"/>
    </row>
    <row r="237" spans="1:6" ht="15.75" customHeight="1"/>
    <row r="238" spans="1:6" ht="15.75" customHeight="1"/>
    <row r="239" spans="1:6" ht="15.75" customHeight="1"/>
    <row r="240" spans="1: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</sheetData>
  <conditionalFormatting sqref="C1:C1141">
    <cfRule type="cellIs" dxfId="13" priority="1" operator="equal">
      <formula>"Склад Актобе"</formula>
    </cfRule>
    <cfRule type="cellIs" dxfId="12" priority="2" operator="equal">
      <formula>"Склад Алматы"</formula>
    </cfRule>
    <cfRule type="cellIs" dxfId="11" priority="3" operator="equal">
      <formula>"Склад Астана"</formula>
    </cfRule>
  </conditionalFormatting>
  <conditionalFormatting sqref="D1:D1141">
    <cfRule type="cellIs" dxfId="10" priority="4" operator="equal">
      <formula>"Приход"</formula>
    </cfRule>
    <cfRule type="cellIs" dxfId="9" priority="5" operator="equal">
      <formula>"Расход"</formula>
    </cfRule>
  </conditionalFormatting>
  <dataValidations count="2">
    <dataValidation type="list" allowBlank="1" showErrorMessage="1" sqref="D10:D131 D133:D236" xr:uid="{00000000-0002-0000-0000-000000000000}">
      <formula1>"Приход,Расход"</formula1>
    </dataValidation>
    <dataValidation type="list" allowBlank="1" showErrorMessage="1" sqref="D132" xr:uid="{00000000-0002-0000-0000-000003000000}">
      <formula1>"Приход,Расход,Перемещение"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1000000}">
          <x14:formula1>
            <xm:f>справочники!$A$3:$A$11</xm:f>
          </x14:formula1>
          <xm:sqref>B10:B236</xm:sqref>
        </x14:dataValidation>
        <x14:dataValidation type="list" allowBlank="1" showErrorMessage="1" xr:uid="{00000000-0002-0000-0000-000002000000}">
          <x14:formula1>
            <xm:f>справочники!$C$3:$C$8</xm:f>
          </x14:formula1>
          <xm:sqref>C10:C236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E31"/>
  <sheetViews>
    <sheetView tabSelected="1" workbookViewId="0">
      <selection activeCell="X31" sqref="X31"/>
    </sheetView>
  </sheetViews>
  <sheetFormatPr baseColWidth="10" defaultColWidth="12.6640625" defaultRowHeight="15" customHeight="1"/>
  <cols>
    <col min="1" max="1" width="15" customWidth="1"/>
    <col min="2" max="3" width="7" customWidth="1"/>
    <col min="4" max="4" width="13.5" customWidth="1"/>
    <col min="5" max="5" width="7" customWidth="1"/>
    <col min="6" max="6" width="8" customWidth="1"/>
    <col min="7" max="7" width="9.6640625" customWidth="1"/>
    <col min="8" max="9" width="7" customWidth="1"/>
    <col min="10" max="10" width="12.1640625" customWidth="1"/>
    <col min="11" max="12" width="7" customWidth="1"/>
    <col min="13" max="13" width="8.83203125" customWidth="1"/>
    <col min="14" max="18" width="7" customWidth="1"/>
    <col min="19" max="19" width="8.1640625" customWidth="1"/>
    <col min="20" max="21" width="7" customWidth="1"/>
    <col min="22" max="22" width="10.33203125" customWidth="1"/>
    <col min="23" max="27" width="7" customWidth="1"/>
    <col min="28" max="28" width="8.33203125" customWidth="1"/>
    <col min="29" max="31" width="7" customWidth="1"/>
  </cols>
  <sheetData>
    <row r="1" spans="1:31" ht="1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>
      <c r="A2" s="30"/>
      <c r="B2" s="61" t="s">
        <v>52</v>
      </c>
      <c r="C2" s="62"/>
      <c r="D2" s="63"/>
      <c r="E2" s="64" t="s">
        <v>1</v>
      </c>
      <c r="F2" s="57"/>
      <c r="G2" s="58"/>
      <c r="H2" s="65" t="s">
        <v>2</v>
      </c>
      <c r="I2" s="57"/>
      <c r="J2" s="58"/>
      <c r="K2" s="66" t="s">
        <v>28</v>
      </c>
      <c r="L2" s="57"/>
      <c r="M2" s="58"/>
      <c r="N2" s="67" t="s">
        <v>4</v>
      </c>
      <c r="O2" s="57"/>
      <c r="P2" s="58"/>
      <c r="Q2" s="68" t="s">
        <v>5</v>
      </c>
      <c r="R2" s="57"/>
      <c r="S2" s="58"/>
      <c r="T2" s="69" t="s">
        <v>6</v>
      </c>
      <c r="U2" s="57"/>
      <c r="V2" s="58"/>
      <c r="W2" s="56" t="s">
        <v>7</v>
      </c>
      <c r="X2" s="57"/>
      <c r="Y2" s="58"/>
      <c r="Z2" s="59" t="s">
        <v>8</v>
      </c>
      <c r="AA2" s="57"/>
      <c r="AB2" s="58"/>
      <c r="AC2" s="60" t="s">
        <v>9</v>
      </c>
      <c r="AD2" s="57"/>
      <c r="AE2" s="58"/>
    </row>
    <row r="3" spans="1:31" ht="15" customHeight="1">
      <c r="A3" s="31"/>
      <c r="B3" s="32" t="s">
        <v>26</v>
      </c>
      <c r="C3" s="33" t="s">
        <v>31</v>
      </c>
      <c r="D3" s="34" t="s">
        <v>53</v>
      </c>
      <c r="E3" s="32" t="s">
        <v>26</v>
      </c>
      <c r="F3" s="33" t="s">
        <v>31</v>
      </c>
      <c r="G3" s="34" t="s">
        <v>53</v>
      </c>
      <c r="H3" s="32" t="s">
        <v>26</v>
      </c>
      <c r="I3" s="33" t="s">
        <v>31</v>
      </c>
      <c r="J3" s="34" t="s">
        <v>53</v>
      </c>
      <c r="K3" s="32" t="s">
        <v>26</v>
      </c>
      <c r="L3" s="33" t="s">
        <v>31</v>
      </c>
      <c r="M3" s="34" t="s">
        <v>53</v>
      </c>
      <c r="N3" s="32" t="s">
        <v>26</v>
      </c>
      <c r="O3" s="33" t="s">
        <v>31</v>
      </c>
      <c r="P3" s="34" t="s">
        <v>53</v>
      </c>
      <c r="Q3" s="32" t="s">
        <v>26</v>
      </c>
      <c r="R3" s="33" t="s">
        <v>31</v>
      </c>
      <c r="S3" s="34" t="s">
        <v>53</v>
      </c>
      <c r="T3" s="32" t="s">
        <v>26</v>
      </c>
      <c r="U3" s="33" t="s">
        <v>31</v>
      </c>
      <c r="V3" s="34" t="s">
        <v>53</v>
      </c>
      <c r="W3" s="32" t="s">
        <v>26</v>
      </c>
      <c r="X3" s="33" t="s">
        <v>31</v>
      </c>
      <c r="Y3" s="34" t="s">
        <v>53</v>
      </c>
      <c r="Z3" s="32" t="s">
        <v>26</v>
      </c>
      <c r="AA3" s="33" t="s">
        <v>31</v>
      </c>
      <c r="AB3" s="34" t="s">
        <v>53</v>
      </c>
      <c r="AC3" s="32" t="s">
        <v>26</v>
      </c>
      <c r="AD3" s="33" t="s">
        <v>31</v>
      </c>
      <c r="AE3" s="34" t="s">
        <v>53</v>
      </c>
    </row>
    <row r="4" spans="1:31" ht="15" customHeight="1">
      <c r="A4" s="35" t="s">
        <v>25</v>
      </c>
      <c r="B4" s="36">
        <f t="shared" ref="B4:D4" si="0">SUMIFS($E4:$AE4,$E$3:$AE$3,B$3)</f>
        <v>175</v>
      </c>
      <c r="C4" s="37">
        <f t="shared" si="0"/>
        <v>123</v>
      </c>
      <c r="D4" s="38">
        <f t="shared" si="0"/>
        <v>52</v>
      </c>
      <c r="E4" s="36">
        <f>SUMIFS('склад общий'!$E:$E,'склад общий'!$B:$B,E$2,'склад общий'!$C:$C,$A4,'склад общий'!$D:$D,E$3)</f>
        <v>20</v>
      </c>
      <c r="F4" s="37">
        <f>SUMIFS('склад общий'!$E:$E,'склад общий'!$B:$B,E$2,'склад общий'!$C:$C,$A4,'склад общий'!$D:$D,F$3)</f>
        <v>19</v>
      </c>
      <c r="G4" s="38">
        <f t="shared" ref="G4:G9" si="1">E4-F4</f>
        <v>1</v>
      </c>
      <c r="H4" s="36">
        <f>SUMIFS('склад общий'!$E:$E,'склад общий'!$B:$B,H$2,'склад общий'!$C:$C,$A4,'склад общий'!$D:$D,H$3)</f>
        <v>7</v>
      </c>
      <c r="I4" s="37">
        <f>SUMIFS('склад общий'!$E:$E,'склад общий'!$B:$B,H$2,'склад общий'!$C:$C,$A4,'склад общий'!$D:$D,I$3)</f>
        <v>3</v>
      </c>
      <c r="J4" s="38">
        <f t="shared" ref="J4:J9" si="2">H4-I4</f>
        <v>4</v>
      </c>
      <c r="K4" s="36">
        <f>SUMIFS('склад общий'!$E:$E,'склад общий'!$B:$B,K$2,'склад общий'!$C:$C,$A4,'склад общий'!$D:$D,K$3)</f>
        <v>54</v>
      </c>
      <c r="L4" s="37">
        <f>SUMIFS('склад общий'!$E:$E,'склад общий'!$B:$B,K$2,'склад общий'!$C:$C,$A4,'склад общий'!$D:$D,L$3)</f>
        <v>48</v>
      </c>
      <c r="M4" s="38">
        <f t="shared" ref="M4:M9" si="3">K4-L4</f>
        <v>6</v>
      </c>
      <c r="N4" s="36">
        <f>SUMIFS('склад общий'!$E:$E,'склад общий'!$B:$B,N$2,'склад общий'!$C:$C,$A4,'склад общий'!$D:$D,N$3)</f>
        <v>1</v>
      </c>
      <c r="O4" s="37">
        <f>SUMIFS('склад общий'!$E:$E,'склад общий'!$B:$B,N$2,'склад общий'!$C:$C,$A4,'склад общий'!$D:$D,O$3)</f>
        <v>1</v>
      </c>
      <c r="P4" s="38">
        <f t="shared" ref="P4:P9" si="4">N4-O4</f>
        <v>0</v>
      </c>
      <c r="Q4" s="36">
        <f>SUMIFS('склад общий'!$E:$E,'склад общий'!$B:$B,Q$2,'склад общий'!$C:$C,$A4,'склад общий'!$D:$D,Q$3)</f>
        <v>14</v>
      </c>
      <c r="R4" s="37">
        <f>SUMIFS('склад общий'!$E:$E,'склад общий'!$B:$B,Q$2,'склад общий'!$C:$C,$A4,'склад общий'!$D:$D,R$3)</f>
        <v>2</v>
      </c>
      <c r="S4" s="38">
        <f t="shared" ref="S4:S9" si="5">Q4-R4</f>
        <v>12</v>
      </c>
      <c r="T4" s="36">
        <f>SUMIFS('склад общий'!$E:$E,'склад общий'!$B:$B,T$2,'склад общий'!$C:$C,$A4,'склад общий'!$D:$D,T$3)</f>
        <v>10</v>
      </c>
      <c r="U4" s="37">
        <f>SUMIFS('склад общий'!$E:$E,'склад общий'!$B:$B,T$2,'склад общий'!$C:$C,$A4,'склад общий'!$D:$D,U$3)</f>
        <v>3</v>
      </c>
      <c r="V4" s="38">
        <f t="shared" ref="V4:V9" si="6">T4-U4</f>
        <v>7</v>
      </c>
      <c r="W4" s="36">
        <f>SUMIFS('склад общий'!$E:$E,'склад общий'!$B:$B,W$2,'склад общий'!$C:$C,$A4,'склад общий'!$D:$D,W$3)</f>
        <v>47</v>
      </c>
      <c r="X4" s="37">
        <f>SUMIFS('склад общий'!$E:$E,'склад общий'!$B:$B,W$2,'склад общий'!$C:$C,$A4,'склад общий'!$D:$D,X$3)</f>
        <v>36</v>
      </c>
      <c r="Y4" s="38">
        <f t="shared" ref="Y4:Y9" si="7">W4-X4</f>
        <v>11</v>
      </c>
      <c r="Z4" s="36">
        <f>SUMIFS('склад общий'!$E:$E,'склад общий'!$B:$B,Z$2,'склад общий'!$C:$C,$A4,'склад общий'!$D:$D,Z$3)</f>
        <v>20</v>
      </c>
      <c r="AA4" s="37">
        <f>SUMIFS('склад общий'!$E:$E,'склад общий'!$B:$B,Z$2,'склад общий'!$C:$C,$A4,'склад общий'!$D:$D,AA$3)</f>
        <v>10</v>
      </c>
      <c r="AB4" s="38">
        <f t="shared" ref="AB4:AB9" si="8">Z4-AA4</f>
        <v>10</v>
      </c>
      <c r="AC4" s="36">
        <f>SUMIFS('склад общий'!$E:$E,'склад общий'!$B:$B,AC$2,'склад общий'!$C:$C,$A4,'склад общий'!$D:$D,AC$3)</f>
        <v>2</v>
      </c>
      <c r="AD4" s="37">
        <f>SUMIFS('склад общий'!$E:$E,'склад общий'!$B:$B,AC$2,'склад общий'!$C:$C,$A4,'склад общий'!$D:$D,AD$3)</f>
        <v>1</v>
      </c>
      <c r="AE4" s="38">
        <f t="shared" ref="AE4:AE9" si="9">AC4-AD4</f>
        <v>1</v>
      </c>
    </row>
    <row r="5" spans="1:31" ht="15" customHeight="1">
      <c r="A5" s="39" t="s">
        <v>29</v>
      </c>
      <c r="B5" s="40">
        <f t="shared" ref="B5:D5" si="10">SUMIFS($E5:$AE5,$E$3:$AE$3,B$3)</f>
        <v>173</v>
      </c>
      <c r="C5" s="41">
        <f t="shared" si="10"/>
        <v>113</v>
      </c>
      <c r="D5" s="42">
        <f t="shared" si="10"/>
        <v>60</v>
      </c>
      <c r="E5" s="40">
        <f>SUMIFS('склад общий'!$E:$E,'склад общий'!$B:$B,E$2,'склад общий'!$C:$C,$A5,'склад общий'!$D:$D,E$3)</f>
        <v>91</v>
      </c>
      <c r="F5" s="41">
        <f>SUMIFS('склад общий'!$E:$E,'склад общий'!$B:$B,E$2,'склад общий'!$C:$C,$A5,'склад общий'!$D:$D,F$3)</f>
        <v>80</v>
      </c>
      <c r="G5" s="42">
        <f t="shared" si="1"/>
        <v>11</v>
      </c>
      <c r="H5" s="40">
        <f>SUMIFS('склад общий'!$E:$E,'склад общий'!$B:$B,H$2,'склад общий'!$C:$C,$A5,'склад общий'!$D:$D,H$3)</f>
        <v>7</v>
      </c>
      <c r="I5" s="41">
        <f>SUMIFS('склад общий'!$E:$E,'склад общий'!$B:$B,H$2,'склад общий'!$C:$C,$A5,'склад общий'!$D:$D,I$3)</f>
        <v>1</v>
      </c>
      <c r="J5" s="42">
        <f t="shared" si="2"/>
        <v>6</v>
      </c>
      <c r="K5" s="40">
        <f>SUMIFS('склад общий'!$E:$E,'склад общий'!$B:$B,K$2,'склад общий'!$C:$C,$A5,'склад общий'!$D:$D,K$3)</f>
        <v>23</v>
      </c>
      <c r="L5" s="41">
        <f>SUMIFS('склад общий'!$E:$E,'склад общий'!$B:$B,K$2,'склад общий'!$C:$C,$A5,'склад общий'!$D:$D,L$3)</f>
        <v>10</v>
      </c>
      <c r="M5" s="42">
        <f t="shared" si="3"/>
        <v>13</v>
      </c>
      <c r="N5" s="40">
        <f>SUMIFS('склад общий'!$E:$E,'склад общий'!$B:$B,N$2,'склад общий'!$C:$C,$A5,'склад общий'!$D:$D,N$3)</f>
        <v>10</v>
      </c>
      <c r="O5" s="41">
        <f>SUMIFS('склад общий'!$E:$E,'склад общий'!$B:$B,N$2,'склад общий'!$C:$C,$A5,'склад общий'!$D:$D,O$3)</f>
        <v>10</v>
      </c>
      <c r="P5" s="42">
        <f t="shared" si="4"/>
        <v>0</v>
      </c>
      <c r="Q5" s="40">
        <f>SUMIFS('склад общий'!$E:$E,'склад общий'!$B:$B,Q$2,'склад общий'!$C:$C,$A5,'склад общий'!$D:$D,Q$3)</f>
        <v>2</v>
      </c>
      <c r="R5" s="41">
        <f>SUMIFS('склад общий'!$E:$E,'склад общий'!$B:$B,Q$2,'склад общий'!$C:$C,$A5,'склад общий'!$D:$D,R$3)</f>
        <v>0</v>
      </c>
      <c r="S5" s="42">
        <f t="shared" si="5"/>
        <v>2</v>
      </c>
      <c r="T5" s="40">
        <f>SUMIFS('склад общий'!$E:$E,'склад общий'!$B:$B,T$2,'склад общий'!$C:$C,$A5,'склад общий'!$D:$D,T$3)</f>
        <v>25</v>
      </c>
      <c r="U5" s="41">
        <f>SUMIFS('склад общий'!$E:$E,'склад общий'!$B:$B,T$2,'склад общий'!$C:$C,$A5,'склад общий'!$D:$D,U$3)</f>
        <v>10</v>
      </c>
      <c r="V5" s="42">
        <f t="shared" si="6"/>
        <v>15</v>
      </c>
      <c r="W5" s="40">
        <f>SUMIFS('склад общий'!$E:$E,'склад общий'!$B:$B,W$2,'склад общий'!$C:$C,$A5,'склад общий'!$D:$D,W$3)</f>
        <v>13</v>
      </c>
      <c r="X5" s="41">
        <f>SUMIFS('склад общий'!$E:$E,'склад общий'!$B:$B,W$2,'склад общий'!$C:$C,$A5,'склад общий'!$D:$D,X$3)</f>
        <v>2</v>
      </c>
      <c r="Y5" s="42">
        <f t="shared" si="7"/>
        <v>11</v>
      </c>
      <c r="Z5" s="40">
        <f>SUMIFS('склад общий'!$E:$E,'склад общий'!$B:$B,Z$2,'склад общий'!$C:$C,$A5,'склад общий'!$D:$D,Z$3)</f>
        <v>2</v>
      </c>
      <c r="AA5" s="41">
        <f>SUMIFS('склад общий'!$E:$E,'склад общий'!$B:$B,Z$2,'склад общий'!$C:$C,$A5,'склад общий'!$D:$D,AA$3)</f>
        <v>0</v>
      </c>
      <c r="AB5" s="42">
        <f t="shared" si="8"/>
        <v>2</v>
      </c>
      <c r="AC5" s="40">
        <f>SUMIFS('склад общий'!$E:$E,'склад общий'!$B:$B,AC$2,'склад общий'!$C:$C,$A5,'склад общий'!$D:$D,AC$3)</f>
        <v>0</v>
      </c>
      <c r="AD5" s="41">
        <f>SUMIFS('склад общий'!$E:$E,'склад общий'!$B:$B,AC$2,'склад общий'!$C:$C,$A5,'склад общий'!$D:$D,AD$3)</f>
        <v>0</v>
      </c>
      <c r="AE5" s="42">
        <f t="shared" si="9"/>
        <v>0</v>
      </c>
    </row>
    <row r="6" spans="1:31" ht="15" customHeight="1">
      <c r="A6" s="35" t="s">
        <v>30</v>
      </c>
      <c r="B6" s="43">
        <f t="shared" ref="B6:D6" si="11">SUMIFS($E6:$AE6,$E$3:$AE$3,B$3)</f>
        <v>193</v>
      </c>
      <c r="C6" s="44">
        <f t="shared" si="11"/>
        <v>109</v>
      </c>
      <c r="D6" s="45">
        <f t="shared" si="11"/>
        <v>84</v>
      </c>
      <c r="E6" s="43">
        <f>SUMIFS('склад общий'!$E:$E,'склад общий'!$B:$B,E$2,'склад общий'!$C:$C,$A6,'склад общий'!$D:$D,E$3)</f>
        <v>14</v>
      </c>
      <c r="F6" s="44">
        <f>SUMIFS('склад общий'!$E:$E,'склад общий'!$B:$B,E$2,'склад общий'!$C:$C,$A6,'склад общий'!$D:$D,F$3)</f>
        <v>10</v>
      </c>
      <c r="G6" s="45">
        <f t="shared" si="1"/>
        <v>4</v>
      </c>
      <c r="H6" s="43">
        <f>SUMIFS('склад общий'!$E:$E,'склад общий'!$B:$B,H$2,'склад общий'!$C:$C,$A6,'склад общий'!$D:$D,H$3)</f>
        <v>6</v>
      </c>
      <c r="I6" s="44">
        <f>SUMIFS('склад общий'!$E:$E,'склад общий'!$B:$B,H$2,'склад общий'!$C:$C,$A6,'склад общий'!$D:$D,I$3)</f>
        <v>3</v>
      </c>
      <c r="J6" s="45">
        <f t="shared" si="2"/>
        <v>3</v>
      </c>
      <c r="K6" s="43">
        <f>SUMIFS('склад общий'!$E:$E,'склад общий'!$B:$B,K$2,'склад общий'!$C:$C,$A6,'склад общий'!$D:$D,K$3)</f>
        <v>52</v>
      </c>
      <c r="L6" s="44">
        <f>SUMIFS('склад общий'!$E:$E,'склад общий'!$B:$B,K$2,'склад общий'!$C:$C,$A6,'склад общий'!$D:$D,L$3)</f>
        <v>25</v>
      </c>
      <c r="M6" s="45">
        <f t="shared" si="3"/>
        <v>27</v>
      </c>
      <c r="N6" s="43">
        <f>SUMIFS('склад общий'!$E:$E,'склад общий'!$B:$B,N$2,'склад общий'!$C:$C,$A6,'склад общий'!$D:$D,N$3)</f>
        <v>0</v>
      </c>
      <c r="O6" s="44">
        <f>SUMIFS('склад общий'!$E:$E,'склад общий'!$B:$B,N$2,'склад общий'!$C:$C,$A6,'склад общий'!$D:$D,O$3)</f>
        <v>0</v>
      </c>
      <c r="P6" s="45">
        <f t="shared" si="4"/>
        <v>0</v>
      </c>
      <c r="Q6" s="43">
        <f>SUMIFS('склад общий'!$E:$E,'склад общий'!$B:$B,Q$2,'склад общий'!$C:$C,$A6,'склад общий'!$D:$D,Q$3)</f>
        <v>12</v>
      </c>
      <c r="R6" s="44">
        <f>SUMIFS('склад общий'!$E:$E,'склад общий'!$B:$B,Q$2,'склад общий'!$C:$C,$A6,'склад общий'!$D:$D,R$3)</f>
        <v>3</v>
      </c>
      <c r="S6" s="45">
        <f t="shared" si="5"/>
        <v>9</v>
      </c>
      <c r="T6" s="43">
        <f>SUMIFS('склад общий'!$E:$E,'склад общий'!$B:$B,T$2,'склад общий'!$C:$C,$A6,'склад общий'!$D:$D,T$3)</f>
        <v>5</v>
      </c>
      <c r="U6" s="44">
        <f>SUMIFS('склад общий'!$E:$E,'склад общий'!$B:$B,T$2,'склад общий'!$C:$C,$A6,'склад общий'!$D:$D,U$3)</f>
        <v>0</v>
      </c>
      <c r="V6" s="45">
        <f t="shared" si="6"/>
        <v>5</v>
      </c>
      <c r="W6" s="43">
        <f>SUMIFS('склад общий'!$E:$E,'склад общий'!$B:$B,W$2,'склад общий'!$C:$C,$A6,'склад общий'!$D:$D,W$3)</f>
        <v>40</v>
      </c>
      <c r="X6" s="44">
        <f>SUMIFS('склад общий'!$E:$E,'склад общий'!$B:$B,W$2,'склад общий'!$C:$C,$A6,'склад общий'!$D:$D,X$3)</f>
        <v>18</v>
      </c>
      <c r="Y6" s="45">
        <f t="shared" si="7"/>
        <v>22</v>
      </c>
      <c r="Z6" s="43">
        <f>SUMIFS('склад общий'!$E:$E,'склад общий'!$B:$B,Z$2,'склад общий'!$C:$C,$A6,'склад общий'!$D:$D,Z$3)</f>
        <v>62</v>
      </c>
      <c r="AA6" s="44">
        <f>SUMIFS('склад общий'!$E:$E,'склад общий'!$B:$B,Z$2,'склад общий'!$C:$C,$A6,'склад общий'!$D:$D,AA$3)</f>
        <v>49</v>
      </c>
      <c r="AB6" s="45">
        <f t="shared" si="8"/>
        <v>13</v>
      </c>
      <c r="AC6" s="43">
        <f>SUMIFS('склад общий'!$E:$E,'склад общий'!$B:$B,AC$2,'склад общий'!$C:$C,$A6,'склад общий'!$D:$D,AC$3)</f>
        <v>2</v>
      </c>
      <c r="AD6" s="44">
        <f>SUMIFS('склад общий'!$E:$E,'склад общий'!$B:$B,AC$2,'склад общий'!$C:$C,$A6,'склад общий'!$D:$D,AD$3)</f>
        <v>1</v>
      </c>
      <c r="AE6" s="45">
        <f t="shared" si="9"/>
        <v>1</v>
      </c>
    </row>
    <row r="7" spans="1:31" ht="15" customHeight="1">
      <c r="A7" s="46" t="s">
        <v>39</v>
      </c>
      <c r="B7" s="43">
        <f t="shared" ref="B7:D7" si="12">SUMIFS($E7:$AE7,$E$3:$AE$3,B$3)</f>
        <v>10</v>
      </c>
      <c r="C7" s="44">
        <f t="shared" si="12"/>
        <v>0</v>
      </c>
      <c r="D7" s="45">
        <f t="shared" si="12"/>
        <v>10</v>
      </c>
      <c r="E7" s="43">
        <f>SUMIFS('склад общий'!$E:$E,'склад общий'!$B:$B,E$2,'склад общий'!$C:$C,$A7,'склад общий'!$D:$D,E$3)</f>
        <v>0</v>
      </c>
      <c r="F7" s="44">
        <f>SUMIFS('склад общий'!$E:$E,'склад общий'!$B:$B,E$2,'склад общий'!$C:$C,$A7,'склад общий'!$D:$D,F$3)</f>
        <v>0</v>
      </c>
      <c r="G7" s="45">
        <f t="shared" si="1"/>
        <v>0</v>
      </c>
      <c r="H7" s="43">
        <f>SUMIFS('склад общий'!$E:$E,'склад общий'!$B:$B,H$2,'склад общий'!$C:$C,$A7,'склад общий'!$D:$D,H$3)</f>
        <v>0</v>
      </c>
      <c r="I7" s="44">
        <f>SUMIFS('склад общий'!$E:$E,'склад общий'!$B:$B,H$2,'склад общий'!$C:$C,$A7,'склад общий'!$D:$D,I$3)</f>
        <v>0</v>
      </c>
      <c r="J7" s="45">
        <f t="shared" si="2"/>
        <v>0</v>
      </c>
      <c r="K7" s="43">
        <f>SUMIFS('склад общий'!$E:$E,'склад общий'!$B:$B,K$2,'склад общий'!$C:$C,$A7,'склад общий'!$D:$D,K$3)</f>
        <v>5</v>
      </c>
      <c r="L7" s="44">
        <f>SUMIFS('склад общий'!$E:$E,'склад общий'!$B:$B,K$2,'склад общий'!$C:$C,$A7,'склад общий'!$D:$D,L$3)</f>
        <v>0</v>
      </c>
      <c r="M7" s="45">
        <f t="shared" si="3"/>
        <v>5</v>
      </c>
      <c r="N7" s="43">
        <f>SUMIFS('склад общий'!$E:$E,'склад общий'!$B:$B,N$2,'склад общий'!$C:$C,$A7,'склад общий'!$D:$D,N$3)</f>
        <v>0</v>
      </c>
      <c r="O7" s="44">
        <f>SUMIFS('склад общий'!$E:$E,'склад общий'!$B:$B,N$2,'склад общий'!$C:$C,$A7,'склад общий'!$D:$D,O$3)</f>
        <v>0</v>
      </c>
      <c r="P7" s="45">
        <f t="shared" si="4"/>
        <v>0</v>
      </c>
      <c r="Q7" s="43">
        <f>SUMIFS('склад общий'!$E:$E,'склад общий'!$B:$B,Q$2,'склад общий'!$C:$C,$A7,'склад общий'!$D:$D,Q$3)</f>
        <v>0</v>
      </c>
      <c r="R7" s="44">
        <f>SUMIFS('склад общий'!$E:$E,'склад общий'!$B:$B,Q$2,'склад общий'!$C:$C,$A7,'склад общий'!$D:$D,R$3)</f>
        <v>0</v>
      </c>
      <c r="S7" s="45">
        <f t="shared" si="5"/>
        <v>0</v>
      </c>
      <c r="T7" s="43">
        <f>SUMIFS('склад общий'!$E:$E,'склад общий'!$B:$B,T$2,'склад общий'!$C:$C,$A7,'склад общий'!$D:$D,T$3)</f>
        <v>0</v>
      </c>
      <c r="U7" s="44">
        <f>SUMIFS('склад общий'!$E:$E,'склад общий'!$B:$B,T$2,'склад общий'!$C:$C,$A7,'склад общий'!$D:$D,U$3)</f>
        <v>0</v>
      </c>
      <c r="V7" s="45">
        <f t="shared" si="6"/>
        <v>0</v>
      </c>
      <c r="W7" s="43">
        <f>SUMIFS('склад общий'!$E:$E,'склад общий'!$B:$B,W$2,'склад общий'!$C:$C,$A7,'склад общий'!$D:$D,W$3)</f>
        <v>5</v>
      </c>
      <c r="X7" s="44">
        <f>SUMIFS('склад общий'!$E:$E,'склад общий'!$B:$B,W$2,'склад общий'!$C:$C,$A7,'склад общий'!$D:$D,X$3)</f>
        <v>0</v>
      </c>
      <c r="Y7" s="45">
        <f t="shared" si="7"/>
        <v>5</v>
      </c>
      <c r="Z7" s="43">
        <f>SUMIFS('склад общий'!$E:$E,'склад общий'!$B:$B,Z$2,'склад общий'!$C:$C,$A7,'склад общий'!$D:$D,Z$3)</f>
        <v>0</v>
      </c>
      <c r="AA7" s="44">
        <f>SUMIFS('склад общий'!$E:$E,'склад общий'!$B:$B,Z$2,'склад общий'!$C:$C,$A7,'склад общий'!$D:$D,AA$3)</f>
        <v>0</v>
      </c>
      <c r="AB7" s="45">
        <f t="shared" si="8"/>
        <v>0</v>
      </c>
      <c r="AC7" s="43">
        <f>SUMIFS('склад общий'!$E:$E,'склад общий'!$B:$B,AC$2,'склад общий'!$C:$C,$A7,'склад общий'!$D:$D,AC$3)</f>
        <v>0</v>
      </c>
      <c r="AD7" s="44">
        <f>SUMIFS('склад общий'!$E:$E,'склад общий'!$B:$B,AC$2,'склад общий'!$C:$C,$A7,'склад общий'!$D:$D,AD$3)</f>
        <v>0</v>
      </c>
      <c r="AE7" s="45">
        <f t="shared" si="9"/>
        <v>0</v>
      </c>
    </row>
    <row r="8" spans="1:31" ht="15" customHeight="1">
      <c r="A8" s="46" t="str">
        <f>справочники!C7</f>
        <v>Астана магазин</v>
      </c>
      <c r="B8" s="43">
        <f t="shared" ref="B8:D8" si="13">SUMIFS($E8:$AE8,$E$3:$AE$3,B$3)</f>
        <v>13</v>
      </c>
      <c r="C8" s="44">
        <f t="shared" si="13"/>
        <v>6</v>
      </c>
      <c r="D8" s="45">
        <f t="shared" si="13"/>
        <v>7</v>
      </c>
      <c r="E8" s="43">
        <f>SUMIFS('склад общий'!$E:$E,'склад общий'!$B:$B,E$2,'склад общий'!$C:$C,$A8,'склад общий'!$D:$D,E$3)</f>
        <v>1</v>
      </c>
      <c r="F8" s="44">
        <f>SUMIFS('склад общий'!$E:$E,'склад общий'!$B:$B,E$2,'склад общий'!$C:$C,$A8,'склад общий'!$D:$D,F$3)</f>
        <v>1</v>
      </c>
      <c r="G8" s="45">
        <f t="shared" si="1"/>
        <v>0</v>
      </c>
      <c r="H8" s="43">
        <f>SUMIFS('склад общий'!$E:$E,'склад общий'!$B:$B,H$2,'склад общий'!$C:$C,$A8,'склад общий'!$D:$D,H$3)</f>
        <v>1</v>
      </c>
      <c r="I8" s="44">
        <f>SUMIFS('склад общий'!$E:$E,'склад общий'!$B:$B,H$2,'склад общий'!$C:$C,$A8,'склад общий'!$D:$D,I$3)</f>
        <v>0</v>
      </c>
      <c r="J8" s="45">
        <f t="shared" si="2"/>
        <v>1</v>
      </c>
      <c r="K8" s="43">
        <f>SUMIFS('склад общий'!$E:$E,'склад общий'!$B:$B,K$2,'склад общий'!$C:$C,$A8,'склад общий'!$D:$D,K$3)</f>
        <v>1</v>
      </c>
      <c r="L8" s="44">
        <f>SUMIFS('склад общий'!$E:$E,'склад общий'!$B:$B,K$2,'склад общий'!$C:$C,$A8,'склад общий'!$D:$D,L$3)</f>
        <v>1</v>
      </c>
      <c r="M8" s="45">
        <f t="shared" si="3"/>
        <v>0</v>
      </c>
      <c r="N8" s="43">
        <f>SUMIFS('склад общий'!$E:$E,'склад общий'!$B:$B,N$2,'склад общий'!$C:$C,$A8,'склад общий'!$D:$D,N$3)</f>
        <v>1</v>
      </c>
      <c r="O8" s="44">
        <f>SUMIFS('склад общий'!$E:$E,'склад общий'!$B:$B,N$2,'склад общий'!$C:$C,$A8,'склад общий'!$D:$D,O$3)</f>
        <v>0</v>
      </c>
      <c r="P8" s="45">
        <f t="shared" si="4"/>
        <v>1</v>
      </c>
      <c r="Q8" s="43">
        <f>SUMIFS('склад общий'!$E:$E,'склад общий'!$B:$B,Q$2,'склад общий'!$C:$C,$A8,'склад общий'!$D:$D,Q$3)</f>
        <v>1</v>
      </c>
      <c r="R8" s="44">
        <f>SUMIFS('склад общий'!$E:$E,'склад общий'!$B:$B,Q$2,'склад общий'!$C:$C,$A8,'склад общий'!$D:$D,R$3)</f>
        <v>0</v>
      </c>
      <c r="S8" s="45">
        <f t="shared" si="5"/>
        <v>1</v>
      </c>
      <c r="T8" s="43">
        <f>SUMIFS('склад общий'!$E:$E,'склад общий'!$B:$B,T$2,'склад общий'!$C:$C,$A8,'склад общий'!$D:$D,T$3)</f>
        <v>2</v>
      </c>
      <c r="U8" s="44">
        <f>SUMIFS('склад общий'!$E:$E,'склад общий'!$B:$B,T$2,'склад общий'!$C:$C,$A8,'склад общий'!$D:$D,U$3)</f>
        <v>1</v>
      </c>
      <c r="V8" s="45">
        <f t="shared" si="6"/>
        <v>1</v>
      </c>
      <c r="W8" s="43">
        <f>SUMIFS('склад общий'!$E:$E,'склад общий'!$B:$B,W$2,'склад общий'!$C:$C,$A8,'склад общий'!$D:$D,W$3)</f>
        <v>5</v>
      </c>
      <c r="X8" s="44">
        <f>SUMIFS('склад общий'!$E:$E,'склад общий'!$B:$B,W$2,'склад общий'!$C:$C,$A8,'склад общий'!$D:$D,X$3)</f>
        <v>3</v>
      </c>
      <c r="Y8" s="45">
        <f t="shared" si="7"/>
        <v>2</v>
      </c>
      <c r="Z8" s="43">
        <f>SUMIFS('склад общий'!$E:$E,'склад общий'!$B:$B,Z$2,'склад общий'!$C:$C,$A8,'склад общий'!$D:$D,Z$3)</f>
        <v>1</v>
      </c>
      <c r="AA8" s="44">
        <f>SUMIFS('склад общий'!$E:$E,'склад общий'!$B:$B,Z$2,'склад общий'!$C:$C,$A8,'склад общий'!$D:$D,AA$3)</f>
        <v>0</v>
      </c>
      <c r="AB8" s="45">
        <f t="shared" si="8"/>
        <v>1</v>
      </c>
      <c r="AC8" s="43">
        <f>SUMIFS('склад общий'!$E:$E,'склад общий'!$B:$B,AC$2,'склад общий'!$C:$C,$A8,'склад общий'!$D:$D,AC$3)</f>
        <v>0</v>
      </c>
      <c r="AD8" s="44">
        <f>SUMIFS('склад общий'!$E:$E,'склад общий'!$B:$B,AC$2,'склад общий'!$C:$C,$A8,'склад общий'!$D:$D,AD$3)</f>
        <v>0</v>
      </c>
      <c r="AE8" s="45">
        <f t="shared" si="9"/>
        <v>0</v>
      </c>
    </row>
    <row r="9" spans="1:31" ht="15" customHeight="1">
      <c r="A9" s="46" t="str">
        <f>справочники!C8</f>
        <v>Атырау склад</v>
      </c>
      <c r="B9" s="43">
        <f t="shared" ref="B9:D9" si="14">SUMIFS($E9:$AE9,$E$3:$AE$3,B$3)</f>
        <v>0</v>
      </c>
      <c r="C9" s="44">
        <f t="shared" si="14"/>
        <v>0</v>
      </c>
      <c r="D9" s="45">
        <f t="shared" si="14"/>
        <v>0</v>
      </c>
      <c r="E9" s="43">
        <f>SUMIFS('склад общий'!$E:$E,'склад общий'!$B:$B,E$2,'склад общий'!$C:$C,$A9,'склад общий'!$D:$D,E$3)</f>
        <v>0</v>
      </c>
      <c r="F9" s="44">
        <f>SUMIFS('склад общий'!$E:$E,'склад общий'!$B:$B,E$2,'склад общий'!$C:$C,$A9,'склад общий'!$D:$D,F$3)</f>
        <v>0</v>
      </c>
      <c r="G9" s="45">
        <f t="shared" si="1"/>
        <v>0</v>
      </c>
      <c r="H9" s="43">
        <f>SUMIFS('склад общий'!$E:$E,'склад общий'!$B:$B,H$2,'склад общий'!$C:$C,$A9,'склад общий'!$D:$D,H$3)</f>
        <v>0</v>
      </c>
      <c r="I9" s="44">
        <f>SUMIFS('склад общий'!$E:$E,'склад общий'!$B:$B,H$2,'склад общий'!$C:$C,$A9,'склад общий'!$D:$D,I$3)</f>
        <v>0</v>
      </c>
      <c r="J9" s="45">
        <f t="shared" si="2"/>
        <v>0</v>
      </c>
      <c r="K9" s="43">
        <f>SUMIFS('склад общий'!$E:$E,'склад общий'!$B:$B,K$2,'склад общий'!$C:$C,$A9,'склад общий'!$D:$D,K$3)</f>
        <v>0</v>
      </c>
      <c r="L9" s="44">
        <f>SUMIFS('склад общий'!$E:$E,'склад общий'!$B:$B,K$2,'склад общий'!$C:$C,$A9,'склад общий'!$D:$D,L$3)</f>
        <v>0</v>
      </c>
      <c r="M9" s="45">
        <f t="shared" si="3"/>
        <v>0</v>
      </c>
      <c r="N9" s="43">
        <f>SUMIFS('склад общий'!$E:$E,'склад общий'!$B:$B,N$2,'склад общий'!$C:$C,$A9,'склад общий'!$D:$D,N$3)</f>
        <v>0</v>
      </c>
      <c r="O9" s="44">
        <f>SUMIFS('склад общий'!$E:$E,'склад общий'!$B:$B,N$2,'склад общий'!$C:$C,$A9,'склад общий'!$D:$D,O$3)</f>
        <v>0</v>
      </c>
      <c r="P9" s="45">
        <f t="shared" si="4"/>
        <v>0</v>
      </c>
      <c r="Q9" s="43">
        <f>SUMIFS('склад общий'!$E:$E,'склад общий'!$B:$B,Q$2,'склад общий'!$C:$C,$A9,'склад общий'!$D:$D,Q$3)</f>
        <v>0</v>
      </c>
      <c r="R9" s="44">
        <f>SUMIFS('склад общий'!$E:$E,'склад общий'!$B:$B,Q$2,'склад общий'!$C:$C,$A9,'склад общий'!$D:$D,R$3)</f>
        <v>0</v>
      </c>
      <c r="S9" s="45">
        <f t="shared" si="5"/>
        <v>0</v>
      </c>
      <c r="T9" s="43">
        <f>SUMIFS('склад общий'!$E:$E,'склад общий'!$B:$B,T$2,'склад общий'!$C:$C,$A9,'склад общий'!$D:$D,T$3)</f>
        <v>0</v>
      </c>
      <c r="U9" s="44">
        <f>SUMIFS('склад общий'!$E:$E,'склад общий'!$B:$B,T$2,'склад общий'!$C:$C,$A9,'склад общий'!$D:$D,U$3)</f>
        <v>0</v>
      </c>
      <c r="V9" s="45">
        <f t="shared" si="6"/>
        <v>0</v>
      </c>
      <c r="W9" s="43">
        <f>SUMIFS('склад общий'!$E:$E,'склад общий'!$B:$B,W$2,'склад общий'!$C:$C,$A9,'склад общий'!$D:$D,W$3)</f>
        <v>0</v>
      </c>
      <c r="X9" s="44">
        <f>SUMIFS('склад общий'!$E:$E,'склад общий'!$B:$B,W$2,'склад общий'!$C:$C,$A9,'склад общий'!$D:$D,X$3)</f>
        <v>0</v>
      </c>
      <c r="Y9" s="45">
        <f t="shared" si="7"/>
        <v>0</v>
      </c>
      <c r="Z9" s="43">
        <f>SUMIFS('склад общий'!$E:$E,'склад общий'!$B:$B,Z$2,'склад общий'!$C:$C,$A9,'склад общий'!$D:$D,Z$3)</f>
        <v>0</v>
      </c>
      <c r="AA9" s="44">
        <f>SUMIFS('склад общий'!$E:$E,'склад общий'!$B:$B,Z$2,'склад общий'!$C:$C,$A9,'склад общий'!$D:$D,AA$3)</f>
        <v>0</v>
      </c>
      <c r="AB9" s="45">
        <f t="shared" si="8"/>
        <v>0</v>
      </c>
      <c r="AC9" s="43">
        <f>SUMIFS('склад общий'!$E:$E,'склад общий'!$B:$B,AC$2,'склад общий'!$C:$C,$A9,'склад общий'!$D:$D,AC$3)</f>
        <v>0</v>
      </c>
      <c r="AD9" s="44">
        <f>SUMIFS('склад общий'!$E:$E,'склад общий'!$B:$B,AC$2,'склад общий'!$C:$C,$A9,'склад общий'!$D:$D,AD$3)</f>
        <v>0</v>
      </c>
      <c r="AE9" s="45">
        <f t="shared" si="9"/>
        <v>0</v>
      </c>
    </row>
    <row r="10" spans="1:31" ht="15" customHeight="1">
      <c r="A10" s="7"/>
      <c r="B10" s="7">
        <f t="shared" ref="B10:D10" si="15">SUM(B4:B7)</f>
        <v>551</v>
      </c>
      <c r="C10" s="7">
        <f t="shared" si="15"/>
        <v>345</v>
      </c>
      <c r="D10" s="7">
        <f t="shared" si="15"/>
        <v>206</v>
      </c>
      <c r="E10" s="7"/>
      <c r="F10" s="7"/>
      <c r="G10" s="7">
        <f>SUM(G4:G7)</f>
        <v>16</v>
      </c>
      <c r="H10" s="7"/>
      <c r="I10" s="7"/>
      <c r="J10" s="7">
        <f>SUM(J4:J7)</f>
        <v>13</v>
      </c>
      <c r="K10" s="7"/>
      <c r="L10" s="7"/>
      <c r="M10" s="7">
        <f>SUM(M4:M7)</f>
        <v>51</v>
      </c>
      <c r="N10" s="7"/>
      <c r="O10" s="7"/>
      <c r="P10" s="7">
        <f>SUM(P4:P7)</f>
        <v>0</v>
      </c>
      <c r="Q10" s="7"/>
      <c r="R10" s="7"/>
      <c r="S10" s="7">
        <f>SUM(S4:S7)</f>
        <v>23</v>
      </c>
      <c r="T10" s="7"/>
      <c r="U10" s="7"/>
      <c r="V10" s="7">
        <f>SUM(V4:V7)</f>
        <v>27</v>
      </c>
      <c r="W10" s="7"/>
      <c r="X10" s="7"/>
      <c r="Y10" s="7">
        <f>SUM(Y4:Y7)</f>
        <v>49</v>
      </c>
      <c r="Z10" s="7"/>
      <c r="AA10" s="7"/>
      <c r="AB10" s="7">
        <f>SUM(AB4:AB7)</f>
        <v>25</v>
      </c>
      <c r="AC10" s="7"/>
      <c r="AD10" s="7"/>
      <c r="AE10" s="7">
        <f>SUM(AE4:AE7)</f>
        <v>2</v>
      </c>
    </row>
    <row r="11" spans="1:31" ht="15" customHeight="1">
      <c r="A11" s="29"/>
      <c r="B11" s="29"/>
      <c r="C11" s="29"/>
      <c r="D11" s="29">
        <f>SUMIFS($E11:$AE11,$E$3:$AE$3,D$3)</f>
        <v>0</v>
      </c>
      <c r="E11" s="29"/>
      <c r="F11" s="29"/>
      <c r="G11" s="29">
        <f>G10*F1</f>
        <v>0</v>
      </c>
      <c r="H11" s="29"/>
      <c r="I11" s="29"/>
      <c r="J11" s="29">
        <f>I1*J10</f>
        <v>0</v>
      </c>
      <c r="K11" s="29"/>
      <c r="L11" s="29"/>
      <c r="M11" s="29">
        <f>M10*L1</f>
        <v>0</v>
      </c>
      <c r="N11" s="29"/>
      <c r="O11" s="29"/>
      <c r="P11" s="29">
        <f>O1*P10</f>
        <v>0</v>
      </c>
      <c r="Q11" s="29"/>
      <c r="R11" s="29"/>
      <c r="S11" s="29">
        <f>S10*R1</f>
        <v>0</v>
      </c>
      <c r="T11" s="29"/>
      <c r="U11" s="29"/>
      <c r="V11" s="29">
        <f>V10*U1</f>
        <v>0</v>
      </c>
      <c r="W11" s="29"/>
      <c r="X11" s="29"/>
      <c r="Y11" s="29">
        <f>Y10*X1</f>
        <v>0</v>
      </c>
      <c r="Z11" s="29"/>
      <c r="AA11" s="29"/>
      <c r="AB11" s="29">
        <f>AB10*AA1</f>
        <v>0</v>
      </c>
      <c r="AC11" s="29"/>
      <c r="AD11" s="29"/>
      <c r="AE11" s="29">
        <f>AE10*AD1</f>
        <v>0</v>
      </c>
    </row>
    <row r="19" spans="4:9" ht="15" customHeight="1">
      <c r="D19" s="47"/>
      <c r="E19" s="48"/>
      <c r="F19" s="48"/>
      <c r="G19" s="48"/>
      <c r="H19" s="48"/>
      <c r="I19" s="48"/>
    </row>
    <row r="20" spans="4:9" ht="15" customHeight="1">
      <c r="D20" s="48"/>
      <c r="E20" s="49"/>
      <c r="F20" s="49"/>
      <c r="G20" s="49"/>
      <c r="H20" s="48"/>
      <c r="I20" s="50"/>
    </row>
    <row r="21" spans="4:9" ht="15" customHeight="1">
      <c r="D21" s="50"/>
      <c r="E21" s="51"/>
      <c r="F21" s="51"/>
      <c r="G21" s="51"/>
      <c r="H21" s="48"/>
      <c r="I21" s="52"/>
    </row>
    <row r="22" spans="4:9" ht="15" customHeight="1">
      <c r="D22" s="50"/>
      <c r="E22" s="51"/>
      <c r="F22" s="51"/>
      <c r="G22" s="51"/>
      <c r="H22" s="48"/>
      <c r="I22" s="52"/>
    </row>
    <row r="23" spans="4:9" ht="15" customHeight="1">
      <c r="D23" s="50"/>
      <c r="E23" s="51"/>
      <c r="F23" s="51"/>
      <c r="G23" s="51"/>
      <c r="H23" s="48"/>
      <c r="I23" s="52"/>
    </row>
    <row r="24" spans="4:9" ht="15" customHeight="1">
      <c r="D24" s="50"/>
      <c r="E24" s="51"/>
      <c r="F24" s="51"/>
      <c r="G24" s="51"/>
      <c r="H24" s="48"/>
      <c r="I24" s="52"/>
    </row>
    <row r="25" spans="4:9" ht="15" customHeight="1">
      <c r="D25" s="50"/>
      <c r="E25" s="51"/>
      <c r="F25" s="51"/>
      <c r="G25" s="51"/>
      <c r="H25" s="48"/>
      <c r="I25" s="52"/>
    </row>
    <row r="26" spans="4:9" ht="15" customHeight="1">
      <c r="D26" s="53"/>
      <c r="E26" s="51"/>
      <c r="F26" s="51"/>
      <c r="G26" s="51"/>
      <c r="H26" s="48"/>
      <c r="I26" s="52"/>
    </row>
    <row r="27" spans="4:9" ht="15" customHeight="1">
      <c r="D27" s="50"/>
      <c r="E27" s="51"/>
      <c r="F27" s="51"/>
      <c r="G27" s="51"/>
      <c r="H27" s="48"/>
      <c r="I27" s="52"/>
    </row>
    <row r="28" spans="4:9" ht="15" customHeight="1">
      <c r="D28" s="48"/>
      <c r="E28" s="48"/>
      <c r="F28" s="48"/>
      <c r="G28" s="48"/>
      <c r="H28" s="48"/>
      <c r="I28" s="54"/>
    </row>
    <row r="29" spans="4:9" ht="15" customHeight="1">
      <c r="D29" s="48"/>
      <c r="E29" s="49"/>
      <c r="F29" s="49"/>
      <c r="G29" s="49"/>
      <c r="H29" s="48"/>
      <c r="I29" s="54"/>
    </row>
    <row r="30" spans="4:9" ht="15" customHeight="1">
      <c r="D30" s="50"/>
      <c r="E30" s="51"/>
      <c r="F30" s="51"/>
      <c r="G30" s="51"/>
      <c r="H30" s="48"/>
      <c r="I30" s="52"/>
    </row>
    <row r="31" spans="4:9" ht="15" customHeight="1">
      <c r="D31" s="50"/>
      <c r="E31" s="51"/>
      <c r="F31" s="51"/>
      <c r="G31" s="51"/>
      <c r="H31" s="48"/>
      <c r="I31" s="52"/>
    </row>
  </sheetData>
  <mergeCells count="10">
    <mergeCell ref="W2:Y2"/>
    <mergeCell ref="Z2:AB2"/>
    <mergeCell ref="AC2:AE2"/>
    <mergeCell ref="B2:D2"/>
    <mergeCell ref="E2:G2"/>
    <mergeCell ref="H2:J2"/>
    <mergeCell ref="K2:M2"/>
    <mergeCell ref="N2:P2"/>
    <mergeCell ref="Q2:S2"/>
    <mergeCell ref="T2:V2"/>
  </mergeCells>
  <conditionalFormatting sqref="A4">
    <cfRule type="cellIs" dxfId="8" priority="5" operator="equal">
      <formula>"Склад Астана"</formula>
    </cfRule>
    <cfRule type="cellIs" dxfId="7" priority="3" operator="equal">
      <formula>"Склад Актобе"</formula>
    </cfRule>
    <cfRule type="cellIs" dxfId="6" priority="4" operator="equal">
      <formula>"Склад Алматы"</formula>
    </cfRule>
  </conditionalFormatting>
  <conditionalFormatting sqref="A6">
    <cfRule type="cellIs" dxfId="5" priority="8" operator="equal">
      <formula>"Склад Астана"</formula>
    </cfRule>
    <cfRule type="cellIs" dxfId="4" priority="7" operator="equal">
      <formula>"Склад Алматы"</formula>
    </cfRule>
    <cfRule type="cellIs" dxfId="3" priority="6" operator="equal">
      <formula>"Склад Актобе"</formula>
    </cfRule>
  </conditionalFormatting>
  <conditionalFormatting sqref="C3 F3 I3 L3 O3 R3 U3 X3 AA3 AD3">
    <cfRule type="cellIs" dxfId="2" priority="1" operator="equal">
      <formula>"Приход"</formula>
    </cfRule>
    <cfRule type="cellIs" dxfId="1" priority="2" operator="equal">
      <formula>"Расход"</formula>
    </cfRule>
  </conditionalFormatting>
  <conditionalFormatting sqref="AF4:AJ6 B4:AE9">
    <cfRule type="cellIs" dxfId="0" priority="9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000"/>
  <sheetViews>
    <sheetView workbookViewId="0"/>
  </sheetViews>
  <sheetFormatPr baseColWidth="10" defaultColWidth="12.6640625" defaultRowHeight="15" customHeight="1"/>
  <cols>
    <col min="1" max="1" width="15.6640625" customWidth="1"/>
    <col min="2" max="2" width="11" customWidth="1"/>
    <col min="3" max="3" width="13.6640625" customWidth="1"/>
    <col min="4" max="5" width="11" customWidth="1"/>
    <col min="6" max="6" width="13.33203125" customWidth="1"/>
    <col min="7" max="26" width="11" customWidth="1"/>
  </cols>
  <sheetData>
    <row r="1" spans="1:6" ht="15.75" customHeight="1"/>
    <row r="2" spans="1:6" ht="15.75" customHeight="1">
      <c r="A2" s="55" t="s">
        <v>20</v>
      </c>
      <c r="C2" s="55" t="s">
        <v>54</v>
      </c>
      <c r="F2" s="55" t="s">
        <v>55</v>
      </c>
    </row>
    <row r="3" spans="1:6" ht="15.75" customHeight="1">
      <c r="A3" s="55" t="s">
        <v>1</v>
      </c>
      <c r="C3" s="55" t="s">
        <v>30</v>
      </c>
    </row>
    <row r="4" spans="1:6" ht="15.75" customHeight="1">
      <c r="A4" s="55" t="s">
        <v>2</v>
      </c>
      <c r="C4" s="55" t="s">
        <v>25</v>
      </c>
    </row>
    <row r="5" spans="1:6" ht="15.75" customHeight="1">
      <c r="A5" s="55" t="s">
        <v>28</v>
      </c>
      <c r="C5" s="55" t="s">
        <v>29</v>
      </c>
    </row>
    <row r="6" spans="1:6" ht="15.75" customHeight="1">
      <c r="A6" s="55" t="s">
        <v>4</v>
      </c>
      <c r="C6" s="8" t="s">
        <v>39</v>
      </c>
    </row>
    <row r="7" spans="1:6" ht="15.75" customHeight="1">
      <c r="A7" s="55" t="s">
        <v>5</v>
      </c>
      <c r="C7" s="8" t="s">
        <v>48</v>
      </c>
    </row>
    <row r="8" spans="1:6" ht="15.75" customHeight="1">
      <c r="A8" s="55" t="s">
        <v>6</v>
      </c>
      <c r="C8" s="8" t="s">
        <v>56</v>
      </c>
    </row>
    <row r="9" spans="1:6" ht="15.75" customHeight="1">
      <c r="A9" s="55" t="s">
        <v>7</v>
      </c>
    </row>
    <row r="10" spans="1:6" ht="15.75" customHeight="1">
      <c r="A10" s="55" t="s">
        <v>8</v>
      </c>
    </row>
    <row r="11" spans="1:6" ht="15.75" customHeight="1">
      <c r="A11" s="55" t="s">
        <v>9</v>
      </c>
    </row>
    <row r="12" spans="1:6" ht="15.75" customHeight="1">
      <c r="A12" s="55"/>
    </row>
    <row r="13" spans="1:6" ht="15.75" customHeight="1"/>
    <row r="14" spans="1:6" ht="15.75" customHeight="1">
      <c r="A14" s="55" t="s">
        <v>57</v>
      </c>
    </row>
    <row r="15" spans="1:6" ht="15.75" customHeight="1">
      <c r="A15" s="55" t="s">
        <v>26</v>
      </c>
    </row>
    <row r="16" spans="1:6" ht="15.75" customHeight="1">
      <c r="A16" s="55" t="s">
        <v>31</v>
      </c>
    </row>
    <row r="17" spans="1:1" ht="15.75" customHeight="1">
      <c r="A17" s="8" t="s">
        <v>58</v>
      </c>
    </row>
    <row r="18" spans="1:1" ht="15.75" customHeight="1">
      <c r="A18" s="8" t="s">
        <v>59</v>
      </c>
    </row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/>
  </sheetViews>
  <sheetFormatPr baseColWidth="10" defaultColWidth="12.6640625" defaultRowHeight="15" customHeight="1"/>
  <cols>
    <col min="1" max="1" width="24.1640625" customWidth="1"/>
    <col min="2" max="2" width="10.33203125" customWidth="1"/>
    <col min="3" max="3" width="17.6640625" customWidth="1"/>
    <col min="4" max="4" width="6.6640625" customWidth="1"/>
    <col min="5" max="5" width="17.6640625" customWidth="1"/>
    <col min="6" max="6" width="10.1640625" customWidth="1"/>
    <col min="7" max="26" width="7.6640625" customWidth="1"/>
  </cols>
  <sheetData>
    <row r="1" spans="1:4" ht="12.75" customHeight="1"/>
    <row r="2" spans="1:4" ht="12.75" customHeight="1"/>
    <row r="3" spans="1:4" ht="12.75" customHeight="1">
      <c r="A3" s="70" t="s">
        <v>21</v>
      </c>
      <c r="B3" s="70" t="s">
        <v>20</v>
      </c>
      <c r="C3" s="70" t="s">
        <v>22</v>
      </c>
      <c r="D3" s="71" t="s">
        <v>60</v>
      </c>
    </row>
    <row r="4" spans="1:4" ht="12.75" customHeight="1">
      <c r="A4" s="72" t="s">
        <v>30</v>
      </c>
      <c r="B4" s="72" t="s">
        <v>2</v>
      </c>
      <c r="C4" s="72" t="s">
        <v>26</v>
      </c>
      <c r="D4" s="73">
        <v>1</v>
      </c>
    </row>
    <row r="5" spans="1:4" ht="12.75" customHeight="1">
      <c r="A5" s="74"/>
      <c r="B5" s="72" t="s">
        <v>5</v>
      </c>
      <c r="C5" s="72" t="s">
        <v>26</v>
      </c>
      <c r="D5" s="73">
        <v>2</v>
      </c>
    </row>
    <row r="6" spans="1:4" ht="12.75" customHeight="1">
      <c r="A6" s="74"/>
      <c r="B6" s="72" t="s">
        <v>6</v>
      </c>
      <c r="C6" s="72" t="s">
        <v>26</v>
      </c>
      <c r="D6" s="73">
        <v>5</v>
      </c>
    </row>
    <row r="7" spans="1:4" ht="12.75" customHeight="1">
      <c r="A7" s="74"/>
      <c r="B7" s="72" t="s">
        <v>7</v>
      </c>
      <c r="C7" s="72" t="s">
        <v>26</v>
      </c>
      <c r="D7" s="73">
        <v>10</v>
      </c>
    </row>
    <row r="8" spans="1:4" ht="12.75" customHeight="1">
      <c r="A8" s="74"/>
      <c r="B8" s="72" t="s">
        <v>8</v>
      </c>
      <c r="C8" s="72" t="s">
        <v>26</v>
      </c>
      <c r="D8" s="73">
        <v>29</v>
      </c>
    </row>
    <row r="9" spans="1:4" ht="12.75" customHeight="1">
      <c r="A9" s="74"/>
      <c r="B9" s="74"/>
      <c r="C9" s="75" t="s">
        <v>31</v>
      </c>
      <c r="D9" s="76">
        <v>21</v>
      </c>
    </row>
    <row r="10" spans="1:4" ht="12.75" customHeight="1">
      <c r="A10" s="74"/>
      <c r="B10" s="72" t="s">
        <v>9</v>
      </c>
      <c r="C10" s="72" t="s">
        <v>26</v>
      </c>
      <c r="D10" s="73">
        <v>2</v>
      </c>
    </row>
    <row r="11" spans="1:4" ht="12.75" customHeight="1">
      <c r="A11" s="72" t="s">
        <v>29</v>
      </c>
      <c r="B11" s="72" t="s">
        <v>28</v>
      </c>
      <c r="C11" s="72" t="s">
        <v>26</v>
      </c>
      <c r="D11" s="73">
        <v>3</v>
      </c>
    </row>
    <row r="12" spans="1:4" ht="12.75" customHeight="1">
      <c r="A12" s="74"/>
      <c r="B12" s="72" t="s">
        <v>1</v>
      </c>
      <c r="C12" s="72" t="s">
        <v>26</v>
      </c>
      <c r="D12" s="73">
        <v>2</v>
      </c>
    </row>
    <row r="13" spans="1:4" ht="12.75" customHeight="1">
      <c r="A13" s="74"/>
      <c r="B13" s="72" t="s">
        <v>2</v>
      </c>
      <c r="C13" s="72" t="s">
        <v>26</v>
      </c>
      <c r="D13" s="73">
        <v>2</v>
      </c>
    </row>
    <row r="14" spans="1:4" ht="12.75" customHeight="1">
      <c r="A14" s="74"/>
      <c r="B14" s="72" t="s">
        <v>5</v>
      </c>
      <c r="C14" s="72" t="s">
        <v>26</v>
      </c>
      <c r="D14" s="73">
        <v>2</v>
      </c>
    </row>
    <row r="15" spans="1:4" ht="12.75" customHeight="1">
      <c r="A15" s="74"/>
      <c r="B15" s="72" t="s">
        <v>6</v>
      </c>
      <c r="C15" s="72" t="s">
        <v>26</v>
      </c>
      <c r="D15" s="73">
        <v>25</v>
      </c>
    </row>
    <row r="16" spans="1:4" ht="12.75" customHeight="1">
      <c r="A16" s="74"/>
      <c r="B16" s="72" t="s">
        <v>7</v>
      </c>
      <c r="C16" s="72" t="s">
        <v>26</v>
      </c>
      <c r="D16" s="73">
        <v>3</v>
      </c>
    </row>
    <row r="17" spans="1:4" ht="12.75" customHeight="1">
      <c r="A17" s="74"/>
      <c r="B17" s="72" t="s">
        <v>8</v>
      </c>
      <c r="C17" s="72" t="s">
        <v>26</v>
      </c>
      <c r="D17" s="73">
        <v>2</v>
      </c>
    </row>
    <row r="18" spans="1:4" ht="12.75" customHeight="1">
      <c r="A18" s="72" t="s">
        <v>25</v>
      </c>
      <c r="B18" s="72" t="s">
        <v>28</v>
      </c>
      <c r="C18" s="72" t="s">
        <v>26</v>
      </c>
      <c r="D18" s="73">
        <v>19</v>
      </c>
    </row>
    <row r="19" spans="1:4" ht="12.75" customHeight="1">
      <c r="A19" s="74"/>
      <c r="B19" s="72" t="s">
        <v>1</v>
      </c>
      <c r="C19" s="72" t="s">
        <v>26</v>
      </c>
      <c r="D19" s="73">
        <v>10</v>
      </c>
    </row>
    <row r="20" spans="1:4" ht="12.75" customHeight="1">
      <c r="A20" s="74"/>
      <c r="B20" s="72" t="s">
        <v>4</v>
      </c>
      <c r="C20" s="72" t="s">
        <v>26</v>
      </c>
      <c r="D20" s="73">
        <v>1</v>
      </c>
    </row>
    <row r="21" spans="1:4" ht="12.75" customHeight="1">
      <c r="A21" s="74"/>
      <c r="B21" s="72" t="s">
        <v>2</v>
      </c>
      <c r="C21" s="72" t="s">
        <v>26</v>
      </c>
      <c r="D21" s="73">
        <v>2</v>
      </c>
    </row>
    <row r="22" spans="1:4" ht="12.75" customHeight="1">
      <c r="A22" s="74"/>
      <c r="B22" s="72" t="s">
        <v>5</v>
      </c>
      <c r="C22" s="72" t="s">
        <v>26</v>
      </c>
      <c r="D22" s="73">
        <v>4</v>
      </c>
    </row>
    <row r="23" spans="1:4" ht="12.75" customHeight="1">
      <c r="A23" s="74"/>
      <c r="B23" s="72" t="s">
        <v>6</v>
      </c>
      <c r="C23" s="72" t="s">
        <v>26</v>
      </c>
      <c r="D23" s="73">
        <v>10</v>
      </c>
    </row>
    <row r="24" spans="1:4" ht="12.75" customHeight="1">
      <c r="A24" s="74"/>
      <c r="B24" s="72" t="s">
        <v>7</v>
      </c>
      <c r="C24" s="72" t="s">
        <v>26</v>
      </c>
      <c r="D24" s="73">
        <v>12</v>
      </c>
    </row>
    <row r="25" spans="1:4" ht="12.75" customHeight="1">
      <c r="A25" s="74"/>
      <c r="B25" s="74"/>
      <c r="C25" s="75" t="s">
        <v>31</v>
      </c>
      <c r="D25" s="76">
        <v>1</v>
      </c>
    </row>
    <row r="26" spans="1:4" ht="12.75" customHeight="1">
      <c r="A26" s="74"/>
      <c r="B26" s="72" t="s">
        <v>8</v>
      </c>
      <c r="C26" s="72" t="s">
        <v>26</v>
      </c>
      <c r="D26" s="73">
        <v>10</v>
      </c>
    </row>
    <row r="27" spans="1:4" ht="12.75" customHeight="1">
      <c r="A27" s="74"/>
      <c r="B27" s="72" t="s">
        <v>9</v>
      </c>
      <c r="C27" s="72" t="s">
        <v>26</v>
      </c>
      <c r="D27" s="73">
        <v>2</v>
      </c>
    </row>
    <row r="28" spans="1:4" ht="12.75" customHeight="1">
      <c r="A28" s="77" t="s">
        <v>61</v>
      </c>
      <c r="B28" s="78"/>
      <c r="C28" s="78"/>
      <c r="D28" s="79">
        <v>180</v>
      </c>
    </row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склад общий</vt:lpstr>
      <vt:lpstr>остатки</vt:lpstr>
      <vt:lpstr>справочники</vt:lpstr>
      <vt:lpstr>сводная-- 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asl.astat@gmail.com</cp:lastModifiedBy>
  <dcterms:modified xsi:type="dcterms:W3CDTF">2024-06-10T04:37:30Z</dcterms:modified>
</cp:coreProperties>
</file>