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<sst xmlns="http://schemas.openxmlformats.org/spreadsheetml/2006/main" count="90" uniqueCount="57">
  <si>
    <t xml:space="preserve">ЧОО 1</t>
  </si>
  <si>
    <t xml:space="preserve"> </t>
  </si>
  <si>
    <t xml:space="preserve">ЧОО 2</t>
  </si>
  <si>
    <t xml:space="preserve">№ 
п/п</t>
  </si>
  <si>
    <t xml:space="preserve">ФИО сотрудников</t>
  </si>
  <si>
    <t xml:space="preserve">Дата 
рождения</t>
  </si>
  <si>
    <t xml:space="preserve">Удостоверение охранника</t>
  </si>
  <si>
    <t xml:space="preserve">ПРИКАЗ</t>
  </si>
  <si>
    <t xml:space="preserve">Период проверка</t>
  </si>
  <si>
    <t xml:space="preserve">Мед комиссия</t>
  </si>
  <si>
    <t xml:space="preserve">Личная карточка </t>
  </si>
  <si>
    <t xml:space="preserve"> РСЛа  </t>
  </si>
  <si>
    <t xml:space="preserve"> РСЛа   </t>
  </si>
  <si>
    <t xml:space="preserve">№</t>
  </si>
  <si>
    <t xml:space="preserve">от</t>
  </si>
  <si>
    <t xml:space="preserve">до</t>
  </si>
  <si>
    <t xml:space="preserve">дата</t>
  </si>
  <si>
    <t xml:space="preserve">номер</t>
  </si>
  <si>
    <t xml:space="preserve">Дата</t>
  </si>
  <si>
    <t xml:space="preserve">Следующяя </t>
  </si>
  <si>
    <t xml:space="preserve">№ </t>
  </si>
  <si>
    <t xml:space="preserve">пистолет</t>
  </si>
  <si>
    <t xml:space="preserve">Васильев Василий Васильевич</t>
  </si>
  <si>
    <t xml:space="preserve">П№6767</t>
  </si>
  <si>
    <t xml:space="preserve">27 п/к</t>
  </si>
  <si>
    <t xml:space="preserve">хх№хххх</t>
  </si>
  <si>
    <t xml:space="preserve">№ 4644556</t>
  </si>
  <si>
    <t xml:space="preserve">8№88</t>
  </si>
  <si>
    <t xml:space="preserve">№768</t>
  </si>
  <si>
    <t xml:space="preserve">Данилов Данила Данильевич</t>
  </si>
  <si>
    <t xml:space="preserve">П№6768</t>
  </si>
  <si>
    <t xml:space="preserve">01п/24</t>
  </si>
  <si>
    <t xml:space="preserve">Максименко Максим М.</t>
  </si>
  <si>
    <t xml:space="preserve">П№6769</t>
  </si>
  <si>
    <t xml:space="preserve">29 п/к</t>
  </si>
  <si>
    <t xml:space="preserve">8№90</t>
  </si>
  <si>
    <t xml:space="preserve">№770</t>
  </si>
  <si>
    <t xml:space="preserve">Моржов Морж Моржович</t>
  </si>
  <si>
    <t xml:space="preserve">П№6770</t>
  </si>
  <si>
    <t xml:space="preserve">30 п/к</t>
  </si>
  <si>
    <t xml:space="preserve">8№91</t>
  </si>
  <si>
    <t xml:space="preserve">№771</t>
  </si>
  <si>
    <t xml:space="preserve">П</t>
  </si>
  <si>
    <t xml:space="preserve">П№6775</t>
  </si>
  <si>
    <t xml:space="preserve">01/п/21</t>
  </si>
  <si>
    <t xml:space="preserve">№776</t>
  </si>
  <si>
    <t xml:space="preserve">В</t>
  </si>
  <si>
    <t xml:space="preserve">П№6776</t>
  </si>
  <si>
    <t xml:space="preserve">х№кк</t>
  </si>
  <si>
    <t xml:space="preserve">054к</t>
  </si>
  <si>
    <t xml:space="preserve">ДОЛ</t>
  </si>
  <si>
    <t xml:space="preserve">П№6777</t>
  </si>
  <si>
    <t xml:space="preserve">13-пк</t>
  </si>
  <si>
    <t xml:space="preserve">СРОК ДЕЙСТВИЯ</t>
  </si>
  <si>
    <t xml:space="preserve">5 лет</t>
  </si>
  <si>
    <t xml:space="preserve">1 год</t>
  </si>
  <si>
    <t xml:space="preserve">3 года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</si>
</sst>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8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11"/>
      <color theme="5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</font>
    <font>
      <b val="true"/>
      <sz val="11"/>
      <color rgb="FFFF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0000"/>
        <bgColor rgb="FFCC0000"/>
      </patternFill>
    </fill>
    <fill>
      <patternFill patternType="solid">
        <fgColor theme="0"/>
        <bgColor rgb="FFFFFFCC"/>
      </patternFill>
    </fill>
    <fill>
      <patternFill patternType="solid">
        <fgColor theme="3" tint="0.7998"/>
        <bgColor rgb="FFD9D9D9"/>
      </patternFill>
    </fill>
    <fill>
      <patternFill patternType="solid">
        <fgColor theme="0" tint="-0.15"/>
        <bgColor rgb="FFD6DCE5"/>
      </patternFill>
    </fill>
    <fill>
      <patternFill patternType="solid">
        <fgColor theme="9" tint="0.5998"/>
        <bgColor rgb="FFD9D9D9"/>
      </patternFill>
    </fill>
    <fill>
      <patternFill patternType="solid">
        <fgColor theme="5" tint="0.5998"/>
        <bgColor rgb="FFFFCCCC"/>
      </patternFill>
    </fill>
  </fills>
  <borders count="46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7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7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4" fillId="3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3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5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3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4" fillId="3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3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3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3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3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3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1" fillId="3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3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5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3" borderId="3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2" fillId="3" borderId="2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3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4" fillId="3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9" fillId="3" borderId="2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3" borderId="3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4" fillId="3" borderId="3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3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3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5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3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3" borderId="1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3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3" borderId="3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3" borderId="3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3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3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6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3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3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3" fillId="3" borderId="3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3" borderId="3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3" fillId="3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5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5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3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4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3" borderId="4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3" borderId="3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3" fillId="3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3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3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3" borderId="4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4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3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3" borderId="4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3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3" borderId="2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3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4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3" fillId="3" borderId="3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9">
    <dxf>
      <font>
        <name val="Calibri"/>
        <charset val="204"/>
        <family val="2"/>
        <color rgb="FFCC0000"/>
        <sz val="11"/>
      </font>
      <fill>
        <patternFill>
          <bgColor rgb="FFFFCCCC"/>
        </patternFill>
      </fill>
    </dxf>
    <dxf>
      <font>
        <name val="Calibri"/>
        <charset val="204"/>
        <family val="2"/>
        <color rgb="FF996600"/>
        <sz val="11"/>
      </font>
      <fill>
        <patternFill>
          <bgColor rgb="FFFFFFCC"/>
        </patternFill>
      </fill>
    </dxf>
    <dxf>
      <font>
        <name val="Calibri"/>
        <charset val="204"/>
        <family val="2"/>
        <color rgb="FFCC0000"/>
        <sz val="11"/>
      </font>
      <fill>
        <patternFill>
          <bgColor rgb="FFFFCCCC"/>
        </patternFill>
      </fill>
    </dxf>
    <dxf>
      <font>
        <name val="Calibri"/>
        <charset val="204"/>
        <family val="2"/>
        <color rgb="FF996600"/>
        <sz val="11"/>
      </font>
      <fill>
        <patternFill>
          <bgColor rgb="FFFFFFCC"/>
        </patternFill>
      </fill>
    </dxf>
    <dxf>
      <font>
        <name val="Calibri"/>
        <charset val="204"/>
        <family val="2"/>
        <color rgb="FFCC0000"/>
        <sz val="11"/>
      </font>
      <fill>
        <patternFill>
          <bgColor rgb="FFFFCCCC"/>
        </patternFill>
      </fill>
    </dxf>
    <dxf>
      <font>
        <name val="Calibri"/>
        <charset val="204"/>
        <family val="2"/>
        <color rgb="FF996600"/>
        <sz val="11"/>
      </font>
      <fill>
        <patternFill>
          <bgColor rgb="FFFFFFCC"/>
        </patternFill>
      </fill>
    </dxf>
    <dxf>
      <font>
        <name val="Calibri"/>
        <charset val="204"/>
        <family val="2"/>
        <color rgb="FFCC0000"/>
        <sz val="11"/>
      </font>
      <fill>
        <patternFill>
          <bgColor rgb="FFFFCCCC"/>
        </patternFill>
      </fill>
    </dxf>
    <dxf>
      <font>
        <name val="Calibri"/>
        <charset val="204"/>
        <family val="2"/>
        <color rgb="FF996600"/>
        <sz val="11"/>
      </font>
      <fill>
        <patternFill>
          <bgColor rgb="FFFFFFCC"/>
        </patternFill>
      </fill>
    </dxf>
    <dxf>
      <font>
        <name val="Calibri"/>
        <charset val="204"/>
        <family val="2"/>
        <color rgb="FFCC0000"/>
        <sz val="11"/>
      </font>
      <fill>
        <patternFill>
          <bgColor rgb="FFFFCCCC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9966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99CCFF"/>
      <rgbColor rgb="FFFFCCCC"/>
      <rgbColor rgb="FFCC99FF"/>
      <rgbColor rgb="FFF8CBAD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FD18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pane xSplit="2" ySplit="4" topLeftCell="C5" activePane="bottomRight" state="frozen"/>
      <selection pane="topLeft" activeCell="A1" activeCellId="0" sqref="A1"/>
      <selection pane="topRight" activeCell="C1" activeCellId="0" sqref="C1"/>
      <selection pane="bottomLeft" activeCell="A5" activeCellId="0" sqref="A5"/>
      <selection pane="bottomRight" activeCell="B15" activeCellId="0" sqref="B15"/>
    </sheetView>
  </sheetViews>
  <sheetFormatPr defaultColWidth="8.88671875" defaultRowHeight="14.25" zeroHeight="false" outlineLevelRow="0" outlineLevelCol="1"/>
  <cols>
    <col collapsed="false" customWidth="true" hidden="false" outlineLevel="0" max="1" min="1" style="1" width="3.88"/>
    <col collapsed="false" customWidth="true" hidden="false" outlineLevel="0" max="2" min="2" style="1" width="29.78"/>
    <col collapsed="false" customWidth="true" hidden="false" outlineLevel="1" max="3" min="3" style="1" width="11"/>
    <col collapsed="false" customWidth="true" hidden="false" outlineLevel="1" max="4" min="4" style="1" width="8.34"/>
    <col collapsed="false" customWidth="true" hidden="false" outlineLevel="1" max="5" min="5" style="1" width="12.22"/>
    <col collapsed="false" customWidth="true" hidden="false" outlineLevel="1" max="7" min="6" style="1" width="11"/>
    <col collapsed="false" customWidth="true" hidden="false" outlineLevel="1" max="8" min="8" style="1" width="6.67"/>
    <col collapsed="false" customWidth="true" hidden="false" outlineLevel="1" max="9" min="9" style="1" width="11"/>
    <col collapsed="false" customWidth="true" hidden="false" outlineLevel="1" max="10" min="10" style="1" width="11.67"/>
    <col collapsed="false" customWidth="true" hidden="false" outlineLevel="1" max="12" min="11" style="1" width="11"/>
    <col collapsed="false" customWidth="true" hidden="false" outlineLevel="0" max="13" min="13" style="1" width="3"/>
    <col collapsed="false" customWidth="true" hidden="false" outlineLevel="1" max="14" min="14" style="1" width="8.34"/>
    <col collapsed="false" customWidth="true" hidden="false" outlineLevel="1" max="15" min="15" style="1" width="10.66"/>
    <col collapsed="false" customWidth="true" hidden="false" outlineLevel="1" max="16" min="16" style="1" width="10.44"/>
    <col collapsed="false" customWidth="true" hidden="false" outlineLevel="1" max="17" min="17" style="1" width="12.33"/>
    <col collapsed="false" customWidth="true" hidden="false" outlineLevel="1" max="18" min="18" style="1" width="12.22"/>
    <col collapsed="false" customWidth="true" hidden="false" outlineLevel="1" max="19" min="19" style="1" width="11.56"/>
    <col collapsed="false" customWidth="true" hidden="false" outlineLevel="0" max="20" min="20" style="1" width="3"/>
    <col collapsed="false" customWidth="true" hidden="false" outlineLevel="1" max="21" min="21" style="1" width="5.88"/>
    <col collapsed="false" customWidth="true" hidden="false" outlineLevel="1" max="22" min="22" style="1" width="11"/>
    <col collapsed="false" customWidth="true" hidden="false" outlineLevel="1" max="23" min="23" style="1" width="5.88"/>
    <col collapsed="false" customWidth="true" hidden="false" outlineLevel="1" max="24" min="24" style="2" width="12.11"/>
    <col collapsed="false" customWidth="true" hidden="false" outlineLevel="1" max="25" min="25" style="1" width="11"/>
    <col collapsed="false" customWidth="true" hidden="false" outlineLevel="1" max="26" min="26" style="1" width="11.67"/>
    <col collapsed="false" customWidth="false" hidden="false" outlineLevel="0" max="16384" min="27" style="1" width="8.88"/>
  </cols>
  <sheetData>
    <row r="2" s="8" customFormat="true" ht="13.5" hidden="false" customHeight="false" outlineLevel="0" collapsed="false">
      <c r="A2" s="3"/>
      <c r="B2" s="4"/>
      <c r="C2" s="5"/>
      <c r="D2" s="5"/>
      <c r="E2" s="5"/>
      <c r="F2" s="6"/>
      <c r="G2" s="7"/>
      <c r="H2" s="7"/>
      <c r="J2" s="9"/>
      <c r="K2" s="10"/>
      <c r="L2" s="6"/>
      <c r="O2" s="11" t="s">
        <v>0</v>
      </c>
      <c r="P2" s="11"/>
      <c r="Q2" s="11"/>
      <c r="S2" s="12"/>
      <c r="T2" s="13"/>
      <c r="U2" s="8" t="s">
        <v>1</v>
      </c>
      <c r="V2" s="14" t="s">
        <v>2</v>
      </c>
      <c r="W2" s="14"/>
      <c r="X2" s="14"/>
      <c r="Z2" s="12"/>
    </row>
    <row r="3" s="4" customFormat="true" ht="15" hidden="false" customHeight="true" outlineLevel="0" collapsed="false">
      <c r="A3" s="15" t="s">
        <v>3</v>
      </c>
      <c r="B3" s="16" t="s">
        <v>4</v>
      </c>
      <c r="C3" s="17" t="s">
        <v>5</v>
      </c>
      <c r="D3" s="18" t="s">
        <v>6</v>
      </c>
      <c r="E3" s="18"/>
      <c r="F3" s="18"/>
      <c r="G3" s="19" t="s">
        <v>7</v>
      </c>
      <c r="H3" s="19"/>
      <c r="I3" s="20" t="s">
        <v>8</v>
      </c>
      <c r="J3" s="20"/>
      <c r="K3" s="21" t="s">
        <v>9</v>
      </c>
      <c r="L3" s="21"/>
      <c r="M3" s="22"/>
      <c r="N3" s="23" t="s">
        <v>10</v>
      </c>
      <c r="O3" s="23"/>
      <c r="P3" s="24" t="s">
        <v>11</v>
      </c>
      <c r="Q3" s="24"/>
      <c r="R3" s="24"/>
      <c r="S3" s="24"/>
      <c r="T3" s="25"/>
      <c r="U3" s="26" t="s">
        <v>10</v>
      </c>
      <c r="V3" s="26"/>
      <c r="W3" s="26" t="s">
        <v>12</v>
      </c>
      <c r="X3" s="26"/>
      <c r="Y3" s="26"/>
      <c r="Z3" s="26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</row>
    <row r="4" s="43" customFormat="true" ht="23.25" hidden="false" customHeight="true" outlineLevel="0" collapsed="false">
      <c r="A4" s="15"/>
      <c r="B4" s="16"/>
      <c r="C4" s="17"/>
      <c r="D4" s="27" t="s">
        <v>13</v>
      </c>
      <c r="E4" s="28" t="s">
        <v>14</v>
      </c>
      <c r="F4" s="28" t="s">
        <v>15</v>
      </c>
      <c r="G4" s="28" t="s">
        <v>16</v>
      </c>
      <c r="H4" s="28" t="s">
        <v>17</v>
      </c>
      <c r="I4" s="29" t="s">
        <v>18</v>
      </c>
      <c r="J4" s="30" t="s">
        <v>19</v>
      </c>
      <c r="K4" s="31" t="s">
        <v>14</v>
      </c>
      <c r="L4" s="32" t="s">
        <v>15</v>
      </c>
      <c r="M4" s="33"/>
      <c r="N4" s="34" t="s">
        <v>20</v>
      </c>
      <c r="O4" s="35" t="s">
        <v>14</v>
      </c>
      <c r="P4" s="36" t="s">
        <v>13</v>
      </c>
      <c r="Q4" s="24" t="s">
        <v>21</v>
      </c>
      <c r="R4" s="37" t="s">
        <v>14</v>
      </c>
      <c r="S4" s="24" t="s">
        <v>15</v>
      </c>
      <c r="T4" s="38"/>
      <c r="U4" s="26" t="s">
        <v>20</v>
      </c>
      <c r="V4" s="26" t="s">
        <v>14</v>
      </c>
      <c r="W4" s="39" t="s">
        <v>13</v>
      </c>
      <c r="X4" s="40" t="s">
        <v>21</v>
      </c>
      <c r="Y4" s="41" t="s">
        <v>14</v>
      </c>
      <c r="Z4" s="42" t="s">
        <v>15</v>
      </c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</row>
    <row r="5" s="61" customFormat="true" ht="21.75" hidden="false" customHeight="true" outlineLevel="0" collapsed="false">
      <c r="A5" s="44" t="n">
        <v>1</v>
      </c>
      <c r="B5" s="45" t="s">
        <v>22</v>
      </c>
      <c r="C5" s="46" t="n">
        <v>24640</v>
      </c>
      <c r="D5" s="44" t="s">
        <v>23</v>
      </c>
      <c r="E5" s="47" t="n">
        <v>44088</v>
      </c>
      <c r="F5" s="48" t="n">
        <f aca="false">E5+1830</f>
        <v>45918</v>
      </c>
      <c r="G5" s="49" t="n">
        <v>43255</v>
      </c>
      <c r="H5" s="50" t="s">
        <v>24</v>
      </c>
      <c r="I5" s="49" t="n">
        <v>45125</v>
      </c>
      <c r="J5" s="48" t="n">
        <f aca="false">I5+365</f>
        <v>45490</v>
      </c>
      <c r="K5" s="49" t="n">
        <v>44703</v>
      </c>
      <c r="L5" s="48" t="n">
        <f aca="false">K5+366</f>
        <v>45069</v>
      </c>
      <c r="M5" s="13"/>
      <c r="N5" s="51" t="s">
        <v>25</v>
      </c>
      <c r="O5" s="52" t="n">
        <v>43895</v>
      </c>
      <c r="P5" s="51" t="s">
        <v>26</v>
      </c>
      <c r="Q5" s="53" t="n">
        <v>787878787</v>
      </c>
      <c r="R5" s="54" t="n">
        <v>44327</v>
      </c>
      <c r="S5" s="48" t="n">
        <f aca="false">R5+1098</f>
        <v>45425</v>
      </c>
      <c r="T5" s="55"/>
      <c r="U5" s="56" t="s">
        <v>27</v>
      </c>
      <c r="V5" s="57" t="n">
        <v>43255</v>
      </c>
      <c r="W5" s="58" t="s">
        <v>28</v>
      </c>
      <c r="X5" s="59" t="n">
        <v>2345678</v>
      </c>
      <c r="Y5" s="60" t="n">
        <v>44341</v>
      </c>
      <c r="Z5" s="48" t="n">
        <f aca="false">Y5+1097</f>
        <v>45438</v>
      </c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</row>
    <row r="6" s="73" customFormat="true" ht="21.75" hidden="false" customHeight="true" outlineLevel="0" collapsed="false">
      <c r="A6" s="62" t="n">
        <v>2</v>
      </c>
      <c r="B6" s="63" t="s">
        <v>29</v>
      </c>
      <c r="C6" s="64" t="n">
        <v>27291</v>
      </c>
      <c r="D6" s="44" t="s">
        <v>30</v>
      </c>
      <c r="E6" s="65" t="n">
        <v>45083</v>
      </c>
      <c r="F6" s="48" t="n">
        <f aca="false">E6+1830</f>
        <v>46913</v>
      </c>
      <c r="G6" s="66" t="n">
        <v>45302</v>
      </c>
      <c r="H6" s="67" t="s">
        <v>31</v>
      </c>
      <c r="I6" s="66" t="n">
        <v>45000</v>
      </c>
      <c r="J6" s="68" t="n">
        <f aca="false">I6+365</f>
        <v>45365</v>
      </c>
      <c r="K6" s="66" t="n">
        <v>45153</v>
      </c>
      <c r="L6" s="48" t="n">
        <f aca="false">K6+366</f>
        <v>45519</v>
      </c>
      <c r="M6" s="13"/>
      <c r="N6" s="51" t="s">
        <v>25</v>
      </c>
      <c r="O6" s="69" t="n">
        <v>45308</v>
      </c>
      <c r="P6" s="51" t="s">
        <v>26</v>
      </c>
      <c r="Q6" s="53" t="n">
        <v>787878788</v>
      </c>
      <c r="R6" s="70" t="n">
        <v>45310</v>
      </c>
      <c r="S6" s="48" t="n">
        <f aca="false">R6+1098</f>
        <v>46408</v>
      </c>
      <c r="T6" s="55"/>
      <c r="U6" s="56"/>
      <c r="V6" s="71"/>
      <c r="W6" s="58"/>
      <c r="X6" s="59"/>
      <c r="Y6" s="72"/>
      <c r="Z6" s="4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</row>
    <row r="7" s="61" customFormat="true" ht="21.75" hidden="false" customHeight="true" outlineLevel="0" collapsed="false">
      <c r="A7" s="62" t="n">
        <v>3</v>
      </c>
      <c r="B7" s="74" t="s">
        <v>32</v>
      </c>
      <c r="C7" s="75" t="n">
        <v>25996</v>
      </c>
      <c r="D7" s="44" t="s">
        <v>33</v>
      </c>
      <c r="E7" s="65" t="n">
        <v>42076</v>
      </c>
      <c r="F7" s="48" t="n">
        <f aca="false">E7+1830</f>
        <v>43906</v>
      </c>
      <c r="G7" s="66" t="n">
        <v>43255</v>
      </c>
      <c r="H7" s="67" t="s">
        <v>34</v>
      </c>
      <c r="I7" s="66" t="n">
        <v>45358</v>
      </c>
      <c r="J7" s="68" t="n">
        <f aca="false">I7+365</f>
        <v>45723</v>
      </c>
      <c r="K7" s="66" t="n">
        <v>45328</v>
      </c>
      <c r="L7" s="48" t="n">
        <f aca="false">K7+366</f>
        <v>45694</v>
      </c>
      <c r="M7" s="13"/>
      <c r="N7" s="51" t="s">
        <v>25</v>
      </c>
      <c r="O7" s="52" t="n">
        <v>43866</v>
      </c>
      <c r="P7" s="51" t="s">
        <v>26</v>
      </c>
      <c r="Q7" s="53" t="n">
        <v>787878789</v>
      </c>
      <c r="R7" s="76" t="n">
        <v>44327</v>
      </c>
      <c r="S7" s="48" t="n">
        <f aca="false">R7+1098</f>
        <v>45425</v>
      </c>
      <c r="T7" s="55"/>
      <c r="U7" s="56" t="s">
        <v>35</v>
      </c>
      <c r="V7" s="57" t="n">
        <v>43255</v>
      </c>
      <c r="W7" s="58" t="s">
        <v>36</v>
      </c>
      <c r="X7" s="59" t="n">
        <v>2345680</v>
      </c>
      <c r="Y7" s="60" t="n">
        <v>44340</v>
      </c>
      <c r="Z7" s="48" t="n">
        <f aca="false">Y7+1096</f>
        <v>45436</v>
      </c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</row>
    <row r="8" s="61" customFormat="true" ht="21.75" hidden="false" customHeight="true" outlineLevel="0" collapsed="false">
      <c r="A8" s="62" t="n">
        <v>4</v>
      </c>
      <c r="B8" s="74" t="s">
        <v>37</v>
      </c>
      <c r="C8" s="75" t="n">
        <v>27496</v>
      </c>
      <c r="D8" s="44" t="s">
        <v>38</v>
      </c>
      <c r="E8" s="65" t="n">
        <v>42769</v>
      </c>
      <c r="F8" s="48" t="n">
        <f aca="false">E8+1830</f>
        <v>44599</v>
      </c>
      <c r="G8" s="66" t="n">
        <v>43255</v>
      </c>
      <c r="H8" s="67" t="s">
        <v>39</v>
      </c>
      <c r="I8" s="66" t="n">
        <v>45239</v>
      </c>
      <c r="J8" s="68" t="n">
        <f aca="false">I8+365</f>
        <v>45604</v>
      </c>
      <c r="K8" s="66" t="n">
        <v>45022</v>
      </c>
      <c r="L8" s="48" t="n">
        <f aca="false">K8+366</f>
        <v>45388</v>
      </c>
      <c r="M8" s="13"/>
      <c r="N8" s="51" t="s">
        <v>25</v>
      </c>
      <c r="O8" s="52" t="n">
        <v>44210</v>
      </c>
      <c r="P8" s="51" t="s">
        <v>26</v>
      </c>
      <c r="Q8" s="53" t="n">
        <v>787878790</v>
      </c>
      <c r="R8" s="76" t="n">
        <v>44327</v>
      </c>
      <c r="S8" s="48" t="n">
        <f aca="false">R8+1098</f>
        <v>45425</v>
      </c>
      <c r="T8" s="55"/>
      <c r="U8" s="56" t="s">
        <v>40</v>
      </c>
      <c r="V8" s="57" t="n">
        <v>43255</v>
      </c>
      <c r="W8" s="58" t="s">
        <v>41</v>
      </c>
      <c r="X8" s="59" t="n">
        <v>2345681</v>
      </c>
      <c r="Y8" s="60" t="n">
        <v>44627</v>
      </c>
      <c r="Z8" s="48" t="n">
        <f aca="false">Y8+1098</f>
        <v>45725</v>
      </c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</row>
    <row r="9" s="99" customFormat="true" ht="21.75" hidden="false" customHeight="true" outlineLevel="0" collapsed="false">
      <c r="A9" s="77" t="n">
        <v>28</v>
      </c>
      <c r="B9" s="78" t="s">
        <v>42</v>
      </c>
      <c r="C9" s="79" t="n">
        <v>34096</v>
      </c>
      <c r="D9" s="80" t="s">
        <v>43</v>
      </c>
      <c r="E9" s="81" t="n">
        <v>43621</v>
      </c>
      <c r="F9" s="82" t="n">
        <f aca="false">E9+1830</f>
        <v>45451</v>
      </c>
      <c r="G9" s="83" t="n">
        <v>44221</v>
      </c>
      <c r="H9" s="84" t="s">
        <v>44</v>
      </c>
      <c r="I9" s="85" t="n">
        <v>45419</v>
      </c>
      <c r="J9" s="86" t="n">
        <f aca="false">I9+365</f>
        <v>45784</v>
      </c>
      <c r="K9" s="87" t="n">
        <v>44973</v>
      </c>
      <c r="L9" s="48" t="n">
        <f aca="false">K9+366</f>
        <v>45339</v>
      </c>
      <c r="M9" s="88"/>
      <c r="N9" s="89"/>
      <c r="O9" s="90"/>
      <c r="P9" s="91"/>
      <c r="Q9" s="92"/>
      <c r="R9" s="76"/>
      <c r="S9" s="48"/>
      <c r="T9" s="93"/>
      <c r="U9" s="94" t="n">
        <v>89</v>
      </c>
      <c r="V9" s="87" t="n">
        <v>44223</v>
      </c>
      <c r="W9" s="95" t="s">
        <v>45</v>
      </c>
      <c r="X9" s="96" t="n">
        <v>335566</v>
      </c>
      <c r="Y9" s="97" t="n">
        <v>45025</v>
      </c>
      <c r="Z9" s="48" t="n">
        <f aca="false">Y9+1098</f>
        <v>46123</v>
      </c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</row>
    <row r="10" s="104" customFormat="true" ht="21.75" hidden="false" customHeight="true" outlineLevel="0" collapsed="false">
      <c r="A10" s="77"/>
      <c r="B10" s="100" t="s">
        <v>42</v>
      </c>
      <c r="C10" s="79"/>
      <c r="D10" s="80"/>
      <c r="E10" s="81"/>
      <c r="F10" s="82"/>
      <c r="G10" s="83"/>
      <c r="H10" s="84"/>
      <c r="I10" s="85"/>
      <c r="J10" s="86"/>
      <c r="K10" s="87"/>
      <c r="L10" s="48"/>
      <c r="M10" s="88"/>
      <c r="N10" s="89"/>
      <c r="O10" s="90"/>
      <c r="P10" s="101"/>
      <c r="Q10" s="102"/>
      <c r="R10" s="60"/>
      <c r="S10" s="48"/>
      <c r="T10" s="93"/>
      <c r="U10" s="94"/>
      <c r="V10" s="87"/>
      <c r="W10" s="58" t="s">
        <v>45</v>
      </c>
      <c r="X10" s="96" t="n">
        <v>335567</v>
      </c>
      <c r="Y10" s="103" t="n">
        <v>45044</v>
      </c>
      <c r="Z10" s="48" t="n">
        <f aca="false">Y10+1098</f>
        <v>46142</v>
      </c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</row>
    <row r="11" s="110" customFormat="true" ht="21.75" hidden="false" customHeight="true" outlineLevel="0" collapsed="false">
      <c r="A11" s="77"/>
      <c r="B11" s="105" t="s">
        <v>42</v>
      </c>
      <c r="C11" s="79"/>
      <c r="D11" s="80"/>
      <c r="E11" s="81"/>
      <c r="F11" s="82"/>
      <c r="G11" s="83"/>
      <c r="H11" s="84"/>
      <c r="I11" s="85"/>
      <c r="J11" s="86"/>
      <c r="K11" s="87"/>
      <c r="L11" s="48"/>
      <c r="M11" s="88"/>
      <c r="N11" s="89"/>
      <c r="O11" s="90"/>
      <c r="P11" s="106"/>
      <c r="Q11" s="107"/>
      <c r="R11" s="60"/>
      <c r="S11" s="48"/>
      <c r="T11" s="93"/>
      <c r="U11" s="94"/>
      <c r="V11" s="87"/>
      <c r="W11" s="108" t="s">
        <v>45</v>
      </c>
      <c r="X11" s="80" t="n">
        <v>335568</v>
      </c>
      <c r="Y11" s="109" t="n">
        <v>44295</v>
      </c>
      <c r="Z11" s="48" t="n">
        <f aca="false">Y11+1098</f>
        <v>45393</v>
      </c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</row>
    <row r="12" s="104" customFormat="true" ht="21.75" hidden="false" customHeight="true" outlineLevel="0" collapsed="false">
      <c r="A12" s="111" t="n">
        <v>29</v>
      </c>
      <c r="B12" s="78" t="s">
        <v>46</v>
      </c>
      <c r="C12" s="112" t="n">
        <v>31070</v>
      </c>
      <c r="D12" s="80" t="s">
        <v>47</v>
      </c>
      <c r="E12" s="113" t="n">
        <v>42101</v>
      </c>
      <c r="F12" s="114" t="n">
        <v>45755</v>
      </c>
      <c r="G12" s="113"/>
      <c r="H12" s="113"/>
      <c r="I12" s="113"/>
      <c r="J12" s="115"/>
      <c r="K12" s="113" t="n">
        <v>45288</v>
      </c>
      <c r="L12" s="48" t="n">
        <f aca="false">K12+366</f>
        <v>45654</v>
      </c>
      <c r="M12" s="88"/>
      <c r="N12" s="116" t="s">
        <v>48</v>
      </c>
      <c r="O12" s="117"/>
      <c r="P12" s="91"/>
      <c r="Q12" s="118"/>
      <c r="R12" s="60"/>
      <c r="S12" s="48"/>
      <c r="T12" s="93"/>
      <c r="U12" s="119" t="n">
        <v>88</v>
      </c>
      <c r="V12" s="87" t="n">
        <v>42114</v>
      </c>
      <c r="W12" s="95" t="s">
        <v>45</v>
      </c>
      <c r="X12" s="96" t="n">
        <v>335569</v>
      </c>
      <c r="Y12" s="97" t="n">
        <v>45002</v>
      </c>
      <c r="Z12" s="48" t="n">
        <f aca="false">Y12+1098</f>
        <v>46100</v>
      </c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</row>
    <row r="13" s="123" customFormat="true" ht="21.75" hidden="false" customHeight="true" outlineLevel="0" collapsed="false">
      <c r="A13" s="111"/>
      <c r="B13" s="120" t="s">
        <v>46</v>
      </c>
      <c r="C13" s="112"/>
      <c r="D13" s="80"/>
      <c r="E13" s="113"/>
      <c r="F13" s="114"/>
      <c r="G13" s="121" t="n">
        <v>42109</v>
      </c>
      <c r="H13" s="121" t="s">
        <v>49</v>
      </c>
      <c r="I13" s="113"/>
      <c r="J13" s="115"/>
      <c r="K13" s="113"/>
      <c r="L13" s="48"/>
      <c r="M13" s="88"/>
      <c r="N13" s="116"/>
      <c r="O13" s="117"/>
      <c r="P13" s="101"/>
      <c r="Q13" s="122"/>
      <c r="R13" s="60"/>
      <c r="S13" s="48"/>
      <c r="T13" s="93"/>
      <c r="U13" s="119"/>
      <c r="V13" s="87"/>
      <c r="W13" s="58" t="s">
        <v>45</v>
      </c>
      <c r="X13" s="96" t="n">
        <v>335570</v>
      </c>
      <c r="Y13" s="103" t="n">
        <v>44059</v>
      </c>
      <c r="Z13" s="48" t="n">
        <f aca="false">Y13+1098</f>
        <v>45157</v>
      </c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</row>
    <row r="14" s="104" customFormat="true" ht="21.75" hidden="false" customHeight="true" outlineLevel="0" collapsed="false">
      <c r="A14" s="111"/>
      <c r="B14" s="124" t="s">
        <v>46</v>
      </c>
      <c r="C14" s="112"/>
      <c r="D14" s="80"/>
      <c r="E14" s="113"/>
      <c r="F14" s="114"/>
      <c r="G14" s="121"/>
      <c r="H14" s="121"/>
      <c r="I14" s="113"/>
      <c r="J14" s="115"/>
      <c r="K14" s="113"/>
      <c r="L14" s="48"/>
      <c r="M14" s="88"/>
      <c r="N14" s="116"/>
      <c r="O14" s="117"/>
      <c r="P14" s="125"/>
      <c r="Q14" s="126"/>
      <c r="R14" s="60"/>
      <c r="S14" s="48"/>
      <c r="T14" s="93"/>
      <c r="U14" s="119"/>
      <c r="V14" s="87"/>
      <c r="W14" s="108" t="s">
        <v>45</v>
      </c>
      <c r="X14" s="80" t="n">
        <v>335571</v>
      </c>
      <c r="Y14" s="109" t="n">
        <v>43788</v>
      </c>
      <c r="Z14" s="48" t="n">
        <f aca="false">Y14+1098</f>
        <v>44886</v>
      </c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</row>
    <row r="15" s="104" customFormat="true" ht="21.75" hidden="false" customHeight="true" outlineLevel="0" collapsed="false">
      <c r="A15" s="127" t="n">
        <v>30</v>
      </c>
      <c r="B15" s="94" t="s">
        <v>50</v>
      </c>
      <c r="C15" s="128" t="n">
        <v>29282</v>
      </c>
      <c r="D15" s="80" t="s">
        <v>51</v>
      </c>
      <c r="E15" s="87" t="n">
        <v>43914</v>
      </c>
      <c r="F15" s="86" t="n">
        <v>45740</v>
      </c>
      <c r="G15" s="83" t="n">
        <v>43949</v>
      </c>
      <c r="H15" s="84" t="s">
        <v>52</v>
      </c>
      <c r="I15" s="87" t="n">
        <v>45358</v>
      </c>
      <c r="J15" s="86" t="n">
        <f aca="false">I15+365</f>
        <v>45723</v>
      </c>
      <c r="K15" s="87" t="n">
        <v>45343</v>
      </c>
      <c r="L15" s="48" t="n">
        <f aca="false">K15+366</f>
        <v>45709</v>
      </c>
      <c r="M15" s="129"/>
      <c r="N15" s="130"/>
      <c r="O15" s="131"/>
      <c r="P15" s="132"/>
      <c r="Q15" s="133"/>
      <c r="R15" s="60"/>
      <c r="S15" s="48"/>
      <c r="T15" s="134"/>
      <c r="U15" s="94" t="n">
        <v>99</v>
      </c>
      <c r="V15" s="135" t="n">
        <v>43950</v>
      </c>
      <c r="W15" s="95" t="s">
        <v>45</v>
      </c>
      <c r="X15" s="96" t="n">
        <v>335572</v>
      </c>
      <c r="Y15" s="97" t="n">
        <v>45030</v>
      </c>
      <c r="Z15" s="48" t="n">
        <f aca="false">Y15+1098</f>
        <v>46128</v>
      </c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</row>
    <row r="16" s="104" customFormat="true" ht="21.75" hidden="false" customHeight="true" outlineLevel="0" collapsed="false">
      <c r="A16" s="127"/>
      <c r="B16" s="94"/>
      <c r="C16" s="128"/>
      <c r="D16" s="80"/>
      <c r="E16" s="87"/>
      <c r="F16" s="86"/>
      <c r="G16" s="83"/>
      <c r="H16" s="84"/>
      <c r="I16" s="87"/>
      <c r="J16" s="86"/>
      <c r="K16" s="87"/>
      <c r="L16" s="48"/>
      <c r="M16" s="136"/>
      <c r="N16" s="130"/>
      <c r="O16" s="131"/>
      <c r="P16" s="137"/>
      <c r="Q16" s="138"/>
      <c r="R16" s="60"/>
      <c r="S16" s="48"/>
      <c r="T16" s="93"/>
      <c r="U16" s="94"/>
      <c r="V16" s="135"/>
      <c r="W16" s="58" t="s">
        <v>45</v>
      </c>
      <c r="X16" s="96" t="n">
        <v>335573</v>
      </c>
      <c r="Y16" s="103" t="n">
        <v>45030</v>
      </c>
      <c r="Z16" s="48" t="n">
        <f aca="false">Y16+1098</f>
        <v>46128</v>
      </c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</row>
    <row r="17" s="104" customFormat="true" ht="21.75" hidden="false" customHeight="true" outlineLevel="0" collapsed="false">
      <c r="A17" s="127"/>
      <c r="B17" s="94"/>
      <c r="C17" s="128"/>
      <c r="D17" s="80"/>
      <c r="E17" s="87"/>
      <c r="F17" s="86"/>
      <c r="G17" s="83"/>
      <c r="H17" s="84"/>
      <c r="I17" s="87"/>
      <c r="J17" s="86"/>
      <c r="K17" s="87"/>
      <c r="L17" s="48"/>
      <c r="M17" s="139"/>
      <c r="N17" s="130"/>
      <c r="O17" s="131"/>
      <c r="P17" s="140"/>
      <c r="Q17" s="141"/>
      <c r="R17" s="60"/>
      <c r="S17" s="48"/>
      <c r="T17" s="142"/>
      <c r="U17" s="94"/>
      <c r="V17" s="135"/>
      <c r="W17" s="108" t="s">
        <v>45</v>
      </c>
      <c r="X17" s="80" t="n">
        <v>335574</v>
      </c>
      <c r="Y17" s="143" t="n">
        <v>45358</v>
      </c>
      <c r="Z17" s="48" t="n">
        <f aca="false">Y17+1098</f>
        <v>46456</v>
      </c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</row>
    <row r="18" s="144" customFormat="true" ht="15" hidden="false" customHeight="false" outlineLevel="0" collapsed="false">
      <c r="B18" s="145" t="s">
        <v>53</v>
      </c>
      <c r="C18" s="145"/>
      <c r="E18" s="146" t="s">
        <v>54</v>
      </c>
      <c r="F18" s="146"/>
      <c r="I18" s="146" t="s">
        <v>55</v>
      </c>
      <c r="J18" s="146"/>
      <c r="K18" s="146" t="s">
        <v>55</v>
      </c>
      <c r="L18" s="146"/>
      <c r="R18" s="146" t="s">
        <v>56</v>
      </c>
      <c r="S18" s="146"/>
      <c r="X18" s="147"/>
      <c r="Y18" s="146" t="s">
        <v>56</v>
      </c>
      <c r="Z18" s="146"/>
    </row>
  </sheetData>
  <mergeCells count="60">
    <mergeCell ref="O2:Q2"/>
    <mergeCell ref="V2:X2"/>
    <mergeCell ref="A3:A4"/>
    <mergeCell ref="B3:B4"/>
    <mergeCell ref="C3:C4"/>
    <mergeCell ref="D3:F3"/>
    <mergeCell ref="G3:H3"/>
    <mergeCell ref="I3:J3"/>
    <mergeCell ref="K3:L3"/>
    <mergeCell ref="N3:O3"/>
    <mergeCell ref="P3:S3"/>
    <mergeCell ref="U3:V3"/>
    <mergeCell ref="W3:Z3"/>
    <mergeCell ref="A9:A11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N9:N11"/>
    <mergeCell ref="O9:O11"/>
    <mergeCell ref="U9:U11"/>
    <mergeCell ref="V9:V11"/>
    <mergeCell ref="A12:A14"/>
    <mergeCell ref="C12:C14"/>
    <mergeCell ref="D12:D14"/>
    <mergeCell ref="E12:E14"/>
    <mergeCell ref="F12:F14"/>
    <mergeCell ref="I12:I14"/>
    <mergeCell ref="J12:J14"/>
    <mergeCell ref="K12:K14"/>
    <mergeCell ref="N12:N14"/>
    <mergeCell ref="O12:O14"/>
    <mergeCell ref="U12:U14"/>
    <mergeCell ref="V12:V14"/>
    <mergeCell ref="A15:A17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K15:K17"/>
    <mergeCell ref="N15:N17"/>
    <mergeCell ref="O15:O17"/>
    <mergeCell ref="U15:U17"/>
    <mergeCell ref="V15:V17"/>
    <mergeCell ref="B18:C18"/>
    <mergeCell ref="E18:F18"/>
    <mergeCell ref="I18:J18"/>
    <mergeCell ref="K18:L18"/>
    <mergeCell ref="R18:S18"/>
    <mergeCell ref="Y18:Z18"/>
  </mergeCells>
  <conditionalFormatting sqref="Z5:Z17">
    <cfRule type="expression" priority="2" aboveAverage="0" equalAverage="0" bottom="0" percent="0" rank="0" text="" dxfId="0">
      <formula>AND(Y5&lt;&gt;"",Z5&lt;=EDATE(TODAY(),1))</formula>
    </cfRule>
    <cfRule type="expression" priority="3" aboveAverage="0" equalAverage="0" bottom="0" percent="0" rank="0" text="" dxfId="1">
      <formula>AND(Y5&lt;&gt;"",Z5&lt;=EDATE(TODAY(),2))</formula>
    </cfRule>
  </conditionalFormatting>
  <conditionalFormatting sqref="S5:S17">
    <cfRule type="expression" priority="4" aboveAverage="0" equalAverage="0" bottom="0" percent="0" rank="0" text="" dxfId="2">
      <formula>AND(R5&lt;&gt;"",S5&lt;=EDATE(TODAY(),1))</formula>
    </cfRule>
    <cfRule type="expression" priority="5" aboveAverage="0" equalAverage="0" bottom="0" percent="0" rank="0" text="" dxfId="3">
      <formula>AND(R5&lt;&gt;"",S5&lt;=EDATE(TODAY(),2))</formula>
    </cfRule>
  </conditionalFormatting>
  <conditionalFormatting sqref="L5:L17">
    <cfRule type="expression" priority="6" aboveAverage="0" equalAverage="0" bottom="0" percent="0" rank="0" text="" dxfId="4">
      <formula>AND(K5&lt;&gt;"",L5&lt;=EDATE(TODAY(),1))</formula>
    </cfRule>
    <cfRule type="expression" priority="7" aboveAverage="0" equalAverage="0" bottom="0" percent="0" rank="0" text="" dxfId="5">
      <formula>AND(K5&lt;&gt;"",L5&lt;=EDATE(TODAY(),2))</formula>
    </cfRule>
  </conditionalFormatting>
  <conditionalFormatting sqref="J5:J17 F5:F17">
    <cfRule type="expression" priority="8" aboveAverage="0" equalAverage="0" bottom="0" percent="0" rank="0" text="" dxfId="6">
      <formula>AND(E5&lt;&gt;"",F5&lt;=EDATE(TODAY(),1))</formula>
    </cfRule>
    <cfRule type="expression" priority="9" aboveAverage="0" equalAverage="0" bottom="0" percent="0" rank="0" text="" dxfId="7">
      <formula>AND(E5&lt;&gt;"",F5&lt;=EDATE(TODAY(),2))</formula>
    </cfRule>
  </conditionalFormatting>
  <conditionalFormatting sqref="B5:B17">
    <cfRule type="expression" priority="10" aboveAverage="0" equalAverage="0" bottom="0" percent="0" rank="0" text="" dxfId="8">
      <formula>OR((F5&lt;=EDATE(TODAY(),2))*F5,(J5&lt;=EDATE(TODAY(),2))*J5,(L5&lt;=EDATE(TODAY(),2))*L5,(S5&lt;=EDATE(TODAY(),2))*S5,(Z5&lt;=EDATE(TODAY(),2))*Z5)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LibreOffice/7.6.4.1$Linux_X86_64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2024-03-14T16:52:26Z</dcterms:created>
  <dc:creator>ВВС</dc:creator>
  <dc:description/>
  <dc:language>ru-RU</dc:language>
  <cp:lastModifiedBy/>
  <dcterms:modified xsi:type="dcterms:W3CDTF">2024-03-19T08:47:09Z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