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381E068-1E67-4C7D-B34D-F33CE2DDBF13}" xr6:coauthVersionLast="47" xr6:coauthVersionMax="47" xr10:uidLastSave="{00000000-0000-0000-0000-000000000000}"/>
  <bookViews>
    <workbookView xWindow="19080" yWindow="-120" windowWidth="19440" windowHeight="15000" xr2:uid="{B1A8A0BF-8CAA-4ACA-BD25-E5CC581C063F}"/>
  </bookViews>
  <sheets>
    <sheet name="Письмо" sheetId="1" r:id="rId1"/>
    <sheet name="данные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D8" i="1"/>
  <c r="D9" i="1"/>
  <c r="D7" i="1"/>
  <c r="C7" i="1"/>
  <c r="I3" i="2"/>
  <c r="J3" i="2"/>
  <c r="H3" i="2"/>
</calcChain>
</file>

<file path=xl/sharedStrings.xml><?xml version="1.0" encoding="utf-8"?>
<sst xmlns="http://schemas.openxmlformats.org/spreadsheetml/2006/main" count="71" uniqueCount="65">
  <si>
    <t>№</t>
  </si>
  <si>
    <t>Фамилия, имя, отчество</t>
  </si>
  <si>
    <t>Дата приема на работу, 
№ приказа</t>
  </si>
  <si>
    <t xml:space="preserve">Номер удостоверения частного охранника </t>
  </si>
  <si>
    <t>Разряд частного охранника</t>
  </si>
  <si>
    <t>Вид периодической проверки (первичная, повторная, плановая)</t>
  </si>
  <si>
    <t>№ 
п/п</t>
  </si>
  <si>
    <t>ФИО сотрудников</t>
  </si>
  <si>
    <t>ПРИКАЗ</t>
  </si>
  <si>
    <t xml:space="preserve">Удостоверение </t>
  </si>
  <si>
    <t>номер</t>
  </si>
  <si>
    <t>дата</t>
  </si>
  <si>
    <t>27 п/к</t>
  </si>
  <si>
    <t>Б№728127</t>
  </si>
  <si>
    <t>29 п/к</t>
  </si>
  <si>
    <t>Б№397213</t>
  </si>
  <si>
    <t>28 п/к</t>
  </si>
  <si>
    <t>Б№728098</t>
  </si>
  <si>
    <t>17п/23</t>
  </si>
  <si>
    <t>Б№627129</t>
  </si>
  <si>
    <t>18п/23</t>
  </si>
  <si>
    <t>Б№394153</t>
  </si>
  <si>
    <t>19п/23</t>
  </si>
  <si>
    <t>Б№711713</t>
  </si>
  <si>
    <t>20п/23</t>
  </si>
  <si>
    <t>Б№627156</t>
  </si>
  <si>
    <t>01/п/21</t>
  </si>
  <si>
    <t>В№004028</t>
  </si>
  <si>
    <t>054к</t>
  </si>
  <si>
    <t>Б№398976</t>
  </si>
  <si>
    <t>13-пк</t>
  </si>
  <si>
    <t>В№489885</t>
  </si>
  <si>
    <t>23 - пк</t>
  </si>
  <si>
    <t>В№489992</t>
  </si>
  <si>
    <t>24п/22</t>
  </si>
  <si>
    <t>13.05.2022 г.</t>
  </si>
  <si>
    <t>В№334668</t>
  </si>
  <si>
    <t>36 пр</t>
  </si>
  <si>
    <t>В№004121</t>
  </si>
  <si>
    <t>18 п/к</t>
  </si>
  <si>
    <t>Б№698666</t>
  </si>
  <si>
    <t>15п/23</t>
  </si>
  <si>
    <t>Г № 205533</t>
  </si>
  <si>
    <t>24п/23</t>
  </si>
  <si>
    <t>Г № 400445</t>
  </si>
  <si>
    <t>Родионов Гордей Рудольфович</t>
  </si>
  <si>
    <t>Сазонов Иннокентий Романович</t>
  </si>
  <si>
    <t>Вишняков Панкратий Александрович</t>
  </si>
  <si>
    <t>Федотов Овидий Глебович</t>
  </si>
  <si>
    <t>Сафонов Самуил Протасьевич</t>
  </si>
  <si>
    <t>Никитин Орест Альвианович</t>
  </si>
  <si>
    <t>Мясников Геннадий Платонович</t>
  </si>
  <si>
    <t>Зиновьев Сергей Семенович</t>
  </si>
  <si>
    <t>Копылов Любовь Мартынович</t>
  </si>
  <si>
    <t>Савельев Федор Арсеньевич</t>
  </si>
  <si>
    <t>Крюков Рудольф Лукьянович</t>
  </si>
  <si>
    <t>Казаков Илларион Пётрович</t>
  </si>
  <si>
    <t>Самсонов Андрей Григорьевич</t>
  </si>
  <si>
    <t>Хохлов Исаак Мартынович</t>
  </si>
  <si>
    <t>Козлов Абрам Игоревич</t>
  </si>
  <si>
    <t>Стрелков Ефрем Мэлсович</t>
  </si>
  <si>
    <t>Елисеев Витольд Алексеевич</t>
  </si>
  <si>
    <t>Уважаемый Алексей Анатольевич!</t>
  </si>
  <si>
    <t>плановая</t>
  </si>
  <si>
    <t>Генеральный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</si>
</sst>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4">
    <dxf>
      <numFmt numFmtId="167" formatCode=";;;"/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numFmt numFmtId="164" formatCode="0;\ \-0;\ ;@"/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gradientFill>
          <stop position="0">
            <color rgb="FFFFFF00"/>
          </stop>
          <stop position="1">
            <color rgb="FFFF0000"/>
          </stop>
        </gradient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gradientFill>
          <stop position="0">
            <color rgb="FFFFFF0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0053-DF20-47E5-A244-296D640C00A1}">
  <dimension ref="A3:F16"/>
  <sheetViews>
    <sheetView tabSelected="1" workbookViewId="0">
      <selection activeCell="E15" sqref="E15"/>
    </sheetView>
  </sheetViews>
  <sheetFormatPr defaultColWidth="14.7109375" defaultRowHeight="15" x14ac:dyDescent="0.25"/>
  <cols>
    <col min="1" max="1" width="2.85546875" bestFit="1" customWidth="1"/>
    <col min="2" max="2" width="30.140625" bestFit="1" customWidth="1"/>
    <col min="3" max="3" width="14.42578125" customWidth="1"/>
    <col min="4" max="4" width="13.7109375" bestFit="1" customWidth="1"/>
    <col min="5" max="5" width="10" bestFit="1" customWidth="1"/>
    <col min="6" max="6" width="14.28515625" bestFit="1" customWidth="1"/>
  </cols>
  <sheetData>
    <row r="3" spans="1:6" ht="15.75" x14ac:dyDescent="0.25">
      <c r="C3" s="23" t="s">
        <v>62</v>
      </c>
      <c r="E3" s="24"/>
    </row>
    <row r="4" spans="1:6" ht="15.75" x14ac:dyDescent="0.25">
      <c r="C4" s="22"/>
      <c r="D4" s="22"/>
      <c r="E4" s="22"/>
    </row>
    <row r="6" spans="1:6" ht="90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 ht="28.15" customHeight="1" x14ac:dyDescent="0.25">
      <c r="A7" s="1">
        <v>1</v>
      </c>
      <c r="B7" s="3" t="s">
        <v>45</v>
      </c>
      <c r="C7" s="32" t="str">
        <f>_xlfn.TEXTJOIN(CHAR(10),,INDEX(данные!$D$3:$D$19,MATCH(B7,данные!$B$3:$B$19,)),TEXT(INDEX(данные!$C$3:$C$19,MATCH(B7,данные!$B$3:$B$19,)),"ДД.ММ.ГГГГ"))</f>
        <v>27 п/к
04.06.2018</v>
      </c>
      <c r="D7" s="33" t="str">
        <f>_xlfn.IFNA(INDEX(данные!$E$3:$E$19,MATCH(B7,данные!$B$3:$B$19,)),"")</f>
        <v>Б№728127</v>
      </c>
      <c r="E7" s="1">
        <v>6</v>
      </c>
      <c r="F7" s="1" t="s">
        <v>63</v>
      </c>
    </row>
    <row r="8" spans="1:6" ht="28.15" customHeight="1" x14ac:dyDescent="0.25">
      <c r="A8" s="1">
        <v>2</v>
      </c>
      <c r="B8" s="3" t="s">
        <v>51</v>
      </c>
      <c r="C8" s="32" t="str">
        <f>_xlfn.TEXTJOIN(CHAR(10),,INDEX(данные!$D$3:$D$19,MATCH(B8,данные!$B$3:$B$19,)),TEXT(INDEX(данные!$C$3:$C$19,MATCH(B8,данные!$B$3:$B$19,)),"ДД.ММ.ГГГГ"))</f>
        <v>20п/23
07.09.2023</v>
      </c>
      <c r="D8" s="33" t="str">
        <f>_xlfn.IFNA(INDEX(данные!$E$3:$E$19,MATCH(B8,данные!$B$3:$B$19,)),"")</f>
        <v>Б№627156</v>
      </c>
      <c r="E8" s="1">
        <v>6</v>
      </c>
      <c r="F8" s="1" t="s">
        <v>63</v>
      </c>
    </row>
    <row r="9" spans="1:6" ht="28.15" customHeight="1" x14ac:dyDescent="0.25">
      <c r="A9" s="1">
        <v>3</v>
      </c>
      <c r="B9" s="3" t="s">
        <v>57</v>
      </c>
      <c r="C9" s="32" t="str">
        <f>_xlfn.TEXTJOIN(CHAR(10),,INDEX(данные!$D$3:$D$19,MATCH(B9,данные!$B$3:$B$19,)),TEXT(INDEX(данные!$C$3:$C$19,MATCH(B9,данные!$B$3:$B$19,)),"ДД.ММ.ГГГГ"))</f>
        <v>00.01.1900</v>
      </c>
      <c r="D9" s="33">
        <f>_xlfn.IFNA(INDEX(данные!$E$3:$E$19,MATCH(B9,данные!$B$3:$B$19,)),"")</f>
        <v>0</v>
      </c>
      <c r="E9" s="1">
        <v>6</v>
      </c>
      <c r="F9" s="1" t="s">
        <v>63</v>
      </c>
    </row>
    <row r="16" spans="1:6" x14ac:dyDescent="0.25">
      <c r="A16" s="25" t="s">
        <v>64</v>
      </c>
      <c r="B16" s="25"/>
      <c r="C16" s="25"/>
      <c r="D16" s="25"/>
    </row>
  </sheetData>
  <mergeCells count="1">
    <mergeCell ref="A16:D16"/>
  </mergeCells>
  <conditionalFormatting sqref="D7:D9">
    <cfRule type="expression" dxfId="4" priority="2">
      <formula>D7*(D7&lt;=EDATE(TODAY(),1))*((D$2=#REF!)+(D$2=$F$2))</formula>
    </cfRule>
    <cfRule type="expression" dxfId="3" priority="3">
      <formula>D7*(D7&lt;=EDATE(TODAY(),2))*((D$2=#REF!)+(D$2=$F$2))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E33AB2-5185-4689-8130-7D4553DBB3EB}">
          <x14:formula1>
            <xm:f>данные!$B$3:$B$19</xm:f>
          </x14:formula1>
          <xm:sqref>B7:B9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91D1-97BA-489D-86F7-B2436A7276A5}">
  <dimension ref="A1:J55"/>
  <sheetViews>
    <sheetView workbookViewId="0">
      <selection activeCell="D3" sqref="D3"/>
    </sheetView>
  </sheetViews>
  <sheetFormatPr defaultRowHeight="18.75" x14ac:dyDescent="0.3"/>
  <cols>
    <col min="1" max="1" width="4.5703125" style="18" bestFit="1" customWidth="1"/>
    <col min="2" max="2" width="42" style="21" customWidth="1"/>
    <col min="3" max="3" width="15.28515625" style="20" customWidth="1"/>
    <col min="4" max="4" width="9" style="20" customWidth="1"/>
    <col min="5" max="5" width="14.28515625" style="20" customWidth="1"/>
    <col min="8" max="8" width="11.85546875" bestFit="1" customWidth="1"/>
    <col min="9" max="9" width="19" customWidth="1"/>
    <col min="10" max="10" width="20.140625" customWidth="1"/>
  </cols>
  <sheetData>
    <row r="1" spans="1:10" ht="18" customHeight="1" x14ac:dyDescent="0.25">
      <c r="A1" s="26" t="s">
        <v>6</v>
      </c>
      <c r="B1" s="28" t="s">
        <v>7</v>
      </c>
      <c r="C1" s="29" t="s">
        <v>8</v>
      </c>
      <c r="D1" s="30"/>
      <c r="E1" s="6" t="s">
        <v>9</v>
      </c>
    </row>
    <row r="2" spans="1:10" x14ac:dyDescent="0.25">
      <c r="A2" s="27"/>
      <c r="B2" s="28"/>
      <c r="C2" s="7" t="s">
        <v>11</v>
      </c>
      <c r="D2" s="7" t="s">
        <v>10</v>
      </c>
      <c r="E2" s="8" t="s">
        <v>0</v>
      </c>
    </row>
    <row r="3" spans="1:10" ht="30" x14ac:dyDescent="0.25">
      <c r="A3" s="9">
        <v>1</v>
      </c>
      <c r="B3" s="10" t="s">
        <v>45</v>
      </c>
      <c r="C3" s="12">
        <v>43255</v>
      </c>
      <c r="D3" s="11" t="s">
        <v>12</v>
      </c>
      <c r="E3" s="9" t="s">
        <v>13</v>
      </c>
      <c r="H3" t="str">
        <f>CONCATENATE(C3," ",D3)</f>
        <v>43255 27 п/к</v>
      </c>
      <c r="I3" s="31" t="str">
        <f>_xlfn.TEXTJOIN(CHAR(10),1,D3,TEXT(C3,"ДД.ММ.ГГГГ"))</f>
        <v>27 п/к
04.06.2018</v>
      </c>
      <c r="J3" s="31" t="str">
        <f>C3&amp;CHAR(10)&amp;D3</f>
        <v>43255
27 п/к</v>
      </c>
    </row>
    <row r="4" spans="1:10" x14ac:dyDescent="0.25">
      <c r="A4" s="9">
        <v>2</v>
      </c>
      <c r="B4" s="10" t="s">
        <v>46</v>
      </c>
      <c r="C4" s="12">
        <v>43255</v>
      </c>
      <c r="D4" s="11" t="s">
        <v>14</v>
      </c>
      <c r="E4" s="9" t="s">
        <v>15</v>
      </c>
    </row>
    <row r="5" spans="1:10" x14ac:dyDescent="0.25">
      <c r="A5" s="9">
        <v>3</v>
      </c>
      <c r="B5" s="10" t="s">
        <v>47</v>
      </c>
      <c r="C5" s="12">
        <v>43255</v>
      </c>
      <c r="D5" s="11" t="s">
        <v>16</v>
      </c>
      <c r="E5" s="9" t="s">
        <v>17</v>
      </c>
    </row>
    <row r="6" spans="1:10" x14ac:dyDescent="0.25">
      <c r="A6" s="9">
        <v>4</v>
      </c>
      <c r="B6" s="10" t="s">
        <v>48</v>
      </c>
      <c r="C6" s="12">
        <v>45160</v>
      </c>
      <c r="D6" s="11" t="s">
        <v>18</v>
      </c>
      <c r="E6" s="9" t="s">
        <v>19</v>
      </c>
    </row>
    <row r="7" spans="1:10" x14ac:dyDescent="0.25">
      <c r="A7" s="9">
        <v>5</v>
      </c>
      <c r="B7" s="10" t="s">
        <v>49</v>
      </c>
      <c r="C7" s="12">
        <v>45160</v>
      </c>
      <c r="D7" s="11" t="s">
        <v>20</v>
      </c>
      <c r="E7" s="9" t="s">
        <v>21</v>
      </c>
    </row>
    <row r="8" spans="1:10" x14ac:dyDescent="0.25">
      <c r="A8" s="9">
        <v>6</v>
      </c>
      <c r="B8" s="10" t="s">
        <v>50</v>
      </c>
      <c r="C8" s="12">
        <v>45160</v>
      </c>
      <c r="D8" s="11" t="s">
        <v>22</v>
      </c>
      <c r="E8" s="9" t="s">
        <v>23</v>
      </c>
    </row>
    <row r="9" spans="1:10" x14ac:dyDescent="0.25">
      <c r="A9" s="9">
        <v>7</v>
      </c>
      <c r="B9" s="10" t="s">
        <v>51</v>
      </c>
      <c r="C9" s="12">
        <v>45176</v>
      </c>
      <c r="D9" s="11" t="s">
        <v>24</v>
      </c>
      <c r="E9" s="9" t="s">
        <v>25</v>
      </c>
    </row>
    <row r="10" spans="1:10" x14ac:dyDescent="0.25">
      <c r="A10" s="9">
        <v>8</v>
      </c>
      <c r="B10" s="10" t="s">
        <v>52</v>
      </c>
      <c r="C10" s="13">
        <v>44221</v>
      </c>
      <c r="D10" s="5" t="s">
        <v>26</v>
      </c>
      <c r="E10" s="9" t="s">
        <v>27</v>
      </c>
    </row>
    <row r="11" spans="1:10" x14ac:dyDescent="0.25">
      <c r="A11" s="9">
        <v>9</v>
      </c>
      <c r="B11" s="10" t="s">
        <v>53</v>
      </c>
      <c r="C11" s="12">
        <v>42109</v>
      </c>
      <c r="D11" s="12" t="s">
        <v>28</v>
      </c>
      <c r="E11" s="9" t="s">
        <v>29</v>
      </c>
    </row>
    <row r="12" spans="1:10" x14ac:dyDescent="0.25">
      <c r="A12" s="9">
        <v>10</v>
      </c>
      <c r="B12" s="10" t="s">
        <v>54</v>
      </c>
      <c r="C12" s="13">
        <v>43949</v>
      </c>
      <c r="D12" s="5" t="s">
        <v>30</v>
      </c>
      <c r="E12" s="9" t="s">
        <v>31</v>
      </c>
    </row>
    <row r="13" spans="1:10" x14ac:dyDescent="0.25">
      <c r="A13" s="9">
        <v>11</v>
      </c>
      <c r="B13" s="10" t="s">
        <v>55</v>
      </c>
      <c r="C13" s="13">
        <v>44095</v>
      </c>
      <c r="D13" s="5" t="s">
        <v>32</v>
      </c>
      <c r="E13" s="9" t="s">
        <v>33</v>
      </c>
    </row>
    <row r="14" spans="1:10" x14ac:dyDescent="0.25">
      <c r="A14" s="9">
        <v>12</v>
      </c>
      <c r="B14" s="10" t="s">
        <v>56</v>
      </c>
      <c r="C14" s="5" t="s">
        <v>35</v>
      </c>
      <c r="D14" s="5" t="s">
        <v>34</v>
      </c>
      <c r="E14" s="9" t="s">
        <v>36</v>
      </c>
    </row>
    <row r="15" spans="1:10" x14ac:dyDescent="0.25">
      <c r="A15" s="9">
        <v>13</v>
      </c>
      <c r="B15" s="10" t="s">
        <v>57</v>
      </c>
      <c r="C15" s="14"/>
      <c r="D15" s="14"/>
      <c r="E15" s="9"/>
    </row>
    <row r="16" spans="1:10" x14ac:dyDescent="0.25">
      <c r="A16" s="9">
        <v>14</v>
      </c>
      <c r="B16" s="10" t="s">
        <v>58</v>
      </c>
      <c r="C16" s="16">
        <v>43034</v>
      </c>
      <c r="D16" s="15" t="s">
        <v>37</v>
      </c>
      <c r="E16" s="9" t="s">
        <v>38</v>
      </c>
    </row>
    <row r="17" spans="1:5" x14ac:dyDescent="0.25">
      <c r="A17" s="9">
        <v>15</v>
      </c>
      <c r="B17" s="10" t="s">
        <v>59</v>
      </c>
      <c r="C17" s="17">
        <v>43228</v>
      </c>
      <c r="D17" s="4" t="s">
        <v>39</v>
      </c>
      <c r="E17" s="9" t="s">
        <v>40</v>
      </c>
    </row>
    <row r="18" spans="1:5" x14ac:dyDescent="0.25">
      <c r="A18" s="9">
        <v>16</v>
      </c>
      <c r="B18" s="10" t="s">
        <v>60</v>
      </c>
      <c r="C18" s="13">
        <v>45159</v>
      </c>
      <c r="D18" s="5" t="s">
        <v>41</v>
      </c>
      <c r="E18" s="9" t="s">
        <v>42</v>
      </c>
    </row>
    <row r="19" spans="1:5" x14ac:dyDescent="0.25">
      <c r="A19" s="9">
        <v>17</v>
      </c>
      <c r="B19" s="10" t="s">
        <v>61</v>
      </c>
      <c r="C19" s="13">
        <v>45285</v>
      </c>
      <c r="D19" s="5" t="s">
        <v>43</v>
      </c>
      <c r="E19" s="9" t="s">
        <v>44</v>
      </c>
    </row>
    <row r="20" spans="1:5" x14ac:dyDescent="0.3">
      <c r="B20" s="19"/>
    </row>
    <row r="21" spans="1:5" x14ac:dyDescent="0.3">
      <c r="B21" s="19"/>
    </row>
    <row r="22" spans="1:5" x14ac:dyDescent="0.3">
      <c r="B22" s="19"/>
    </row>
    <row r="23" spans="1:5" x14ac:dyDescent="0.3">
      <c r="B23" s="19"/>
    </row>
    <row r="24" spans="1:5" x14ac:dyDescent="0.3">
      <c r="B24" s="19"/>
    </row>
    <row r="25" spans="1:5" x14ac:dyDescent="0.3">
      <c r="B25" s="19"/>
    </row>
    <row r="26" spans="1:5" x14ac:dyDescent="0.3">
      <c r="B26" s="19"/>
    </row>
    <row r="27" spans="1:5" x14ac:dyDescent="0.3">
      <c r="B27" s="19"/>
    </row>
    <row r="28" spans="1:5" x14ac:dyDescent="0.3">
      <c r="B28" s="19"/>
    </row>
    <row r="29" spans="1:5" x14ac:dyDescent="0.3">
      <c r="B29" s="19"/>
    </row>
    <row r="30" spans="1:5" x14ac:dyDescent="0.3">
      <c r="B30" s="19"/>
    </row>
    <row r="31" spans="1:5" x14ac:dyDescent="0.3">
      <c r="B31" s="19"/>
    </row>
    <row r="32" spans="1:5" x14ac:dyDescent="0.3">
      <c r="B32" s="19"/>
    </row>
    <row r="33" spans="2:2" x14ac:dyDescent="0.3">
      <c r="B33" s="19"/>
    </row>
    <row r="34" spans="2:2" x14ac:dyDescent="0.3">
      <c r="B34" s="19"/>
    </row>
    <row r="35" spans="2:2" x14ac:dyDescent="0.3">
      <c r="B35" s="19"/>
    </row>
    <row r="36" spans="2:2" x14ac:dyDescent="0.3">
      <c r="B36" s="19"/>
    </row>
    <row r="37" spans="2:2" x14ac:dyDescent="0.3">
      <c r="B37" s="19"/>
    </row>
    <row r="38" spans="2:2" x14ac:dyDescent="0.3">
      <c r="B38" s="19"/>
    </row>
    <row r="39" spans="2:2" x14ac:dyDescent="0.3">
      <c r="B39" s="19"/>
    </row>
    <row r="40" spans="2:2" x14ac:dyDescent="0.3">
      <c r="B40" s="19"/>
    </row>
    <row r="41" spans="2:2" x14ac:dyDescent="0.3">
      <c r="B41" s="19"/>
    </row>
    <row r="42" spans="2:2" x14ac:dyDescent="0.3">
      <c r="B42" s="19"/>
    </row>
    <row r="43" spans="2:2" x14ac:dyDescent="0.3">
      <c r="B43" s="19"/>
    </row>
    <row r="44" spans="2:2" x14ac:dyDescent="0.3">
      <c r="B44" s="19"/>
    </row>
    <row r="45" spans="2:2" x14ac:dyDescent="0.3">
      <c r="B45" s="19"/>
    </row>
    <row r="46" spans="2:2" x14ac:dyDescent="0.3">
      <c r="B46" s="19"/>
    </row>
    <row r="47" spans="2:2" x14ac:dyDescent="0.3">
      <c r="B47" s="19"/>
    </row>
    <row r="48" spans="2:2" x14ac:dyDescent="0.3">
      <c r="B48" s="19"/>
    </row>
    <row r="49" spans="2:2" x14ac:dyDescent="0.3">
      <c r="B49" s="19"/>
    </row>
    <row r="50" spans="2:2" x14ac:dyDescent="0.3">
      <c r="B50" s="19"/>
    </row>
    <row r="51" spans="2:2" x14ac:dyDescent="0.3">
      <c r="B51" s="19"/>
    </row>
    <row r="52" spans="2:2" x14ac:dyDescent="0.3">
      <c r="B52" s="19"/>
    </row>
    <row r="53" spans="2:2" x14ac:dyDescent="0.3">
      <c r="B53" s="19"/>
    </row>
    <row r="54" spans="2:2" x14ac:dyDescent="0.3">
      <c r="B54" s="19"/>
    </row>
    <row r="55" spans="2:2" x14ac:dyDescent="0.3">
      <c r="B55" s="19"/>
    </row>
  </sheetData>
  <mergeCells count="3">
    <mergeCell ref="A1:A2"/>
    <mergeCell ref="B1:B2"/>
    <mergeCell ref="C1:D1"/>
  </mergeCells>
  <conditionalFormatting sqref="B3:C19">
    <cfRule type="expression" dxfId="13" priority="1">
      <formula>OR((#REF!&lt;=EDATE(TODAY(),2))*#REF!,(M2&lt;=EDATE(TODAY(),2))*M2,(O2&lt;=EDATE(TODAY(),2))*O2,(V2&lt;=EDATE(TODAY(),2))*V2,(AC2&lt;=EDATE(TODAY(),2))*AC2)</formula>
    </cfRule>
  </conditionalFormatting>
  <conditionalFormatting sqref="C3:E19">
    <cfRule type="expression" dxfId="12" priority="2">
      <formula>C3*(C3&lt;=EDATE(TODAY(),1))*((C$2=#REF!)+(C$2=$F$2))</formula>
    </cfRule>
    <cfRule type="expression" dxfId="11" priority="4">
      <formula>C3*(C3&lt;=EDATE(TODAY(),2))*((C$2=#REF!)+(C$2=$F$2))</formula>
    </cfRule>
  </conditionalFormatting>
  <conditionalFormatting sqref="D3:D19">
    <cfRule type="expression" dxfId="10" priority="7">
      <formula>OR((#REF!&lt;=EDATE(TODAY(),2))*#REF!,(G3&lt;=EDATE(TODAY(),2))*G3,(#REF!&lt;=EDATE(TODAY(),2))*#REF!,(M3&lt;=EDATE(TODAY(),2))*M3,(T3&lt;=EDATE(TODAY(),2))*T3)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Письмо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ВВС</dc:creator>
  <cp:lastModifiedBy>Михаил</cp:lastModifiedBy>
  <dcterms:created xsi:type="dcterms:W3CDTF">2024-03-31T20:01:24Z</dcterms:created>
  <dcterms:modified xsi:type="dcterms:W3CDTF">2024-04-01T03:00:37Z</dcterms:modified>
</cp:coreProperties>
</file>