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" i="1" l="1"/>
  <c r="AY3" i="1"/>
  <c r="AX3" i="1"/>
  <c r="BA2" i="1" l="1"/>
  <c r="BB2" i="1"/>
  <c r="A4" i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<sst xmlns="http://schemas.openxmlformats.org/spreadsheetml/2006/main" count="65" uniqueCount="32">
  <si>
    <t>№ п/п</t>
  </si>
  <si>
    <t>апрель 2024</t>
  </si>
  <si>
    <t>май 2024</t>
  </si>
  <si>
    <t>июнь 2024</t>
  </si>
  <si>
    <t>июль 2024</t>
  </si>
  <si>
    <t>август 2024</t>
  </si>
  <si>
    <t>сентябрь 2024</t>
  </si>
  <si>
    <t>октябрь 2024</t>
  </si>
  <si>
    <t>ноябрь 2024</t>
  </si>
  <si>
    <t>декабрь 2024</t>
  </si>
  <si>
    <t>минимум</t>
  </si>
  <si>
    <t>средняя</t>
  </si>
  <si>
    <t>максимум</t>
  </si>
  <si>
    <t xml:space="preserve">Нефтепродукты </t>
  </si>
  <si>
    <t>Фенол, гидроксибензол</t>
  </si>
  <si>
    <t>&lt;0,0005</t>
  </si>
  <si>
    <t>Сульфат-анион (сульфаты)</t>
  </si>
  <si>
    <t>Хлорид-анион (хлориды)</t>
  </si>
  <si>
    <t>Алюминий (раств.)</t>
  </si>
  <si>
    <t>&lt;0,04</t>
  </si>
  <si>
    <t>Железо (раств.)</t>
  </si>
  <si>
    <t>&lt;0,05</t>
  </si>
  <si>
    <t>Марганец (валов.)</t>
  </si>
  <si>
    <t>&lt;0,005</t>
  </si>
  <si>
    <t>Марганец (раств.)</t>
  </si>
  <si>
    <t xml:space="preserve"> </t>
  </si>
  <si>
    <t>Медь (раств.)</t>
  </si>
  <si>
    <t>Цинк (раств.)</t>
  </si>
  <si>
    <t>&lt;0,002</t>
  </si>
  <si>
    <t>Молибден (раств.)</t>
  </si>
  <si>
    <t>&lt;0,001</t>
  </si>
  <si>
    <t>Наименование показателя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</si>
</sst>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0.000"/>
    <numFmt numFmtId="166" formatCode="0.0000"/>
    <numFmt numFmtId="167" formatCode="0.00000"/>
    <numFmt numFmtId="168" formatCode="0.0"/>
  </numFmts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9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textRotation="90"/>
    </xf>
    <xf numFmtId="2" fontId="4" fillId="0" borderId="11" xfId="0" applyNumberFormat="1" applyFont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36" xfId="1" applyNumberFormat="1" applyFont="1" applyFill="1" applyBorder="1" applyAlignment="1">
      <alignment horizontal="center" vertical="center" wrapText="1"/>
    </xf>
    <xf numFmtId="165" fontId="5" fillId="0" borderId="32" xfId="0" applyNumberFormat="1" applyFont="1" applyFill="1" applyBorder="1" applyAlignment="1">
      <alignment horizontal="center" vertical="center" wrapText="1"/>
    </xf>
    <xf numFmtId="165" fontId="3" fillId="0" borderId="35" xfId="0" applyNumberFormat="1" applyFont="1" applyFill="1" applyBorder="1" applyAlignment="1">
      <alignment horizontal="center" vertical="center" wrapText="1"/>
    </xf>
    <xf numFmtId="165" fontId="3" fillId="0" borderId="20" xfId="0" applyNumberFormat="1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center" vertical="center" wrapText="1"/>
    </xf>
    <xf numFmtId="165" fontId="3" fillId="0" borderId="19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66" fontId="5" fillId="0" borderId="21" xfId="1" applyNumberFormat="1" applyFont="1" applyFill="1" applyBorder="1" applyAlignment="1">
      <alignment horizontal="center" vertical="center" wrapText="1"/>
    </xf>
    <xf numFmtId="2" fontId="5" fillId="0" borderId="23" xfId="0" applyNumberFormat="1" applyFont="1" applyFill="1" applyBorder="1" applyAlignment="1">
      <alignment horizontal="center" vertical="center" wrapText="1"/>
    </xf>
    <xf numFmtId="166" fontId="5" fillId="0" borderId="26" xfId="1" applyNumberFormat="1" applyFont="1" applyFill="1" applyBorder="1" applyAlignment="1">
      <alignment horizontal="center" vertical="center" wrapText="1"/>
    </xf>
    <xf numFmtId="166" fontId="5" fillId="0" borderId="25" xfId="0" applyNumberFormat="1" applyFont="1" applyFill="1" applyBorder="1" applyAlignment="1">
      <alignment horizontal="center" vertical="center" wrapText="1"/>
    </xf>
    <xf numFmtId="166" fontId="5" fillId="0" borderId="23" xfId="0" applyNumberFormat="1" applyFont="1" applyFill="1" applyBorder="1" applyAlignment="1">
      <alignment horizontal="center" vertical="center" wrapText="1"/>
    </xf>
    <xf numFmtId="167" fontId="5" fillId="0" borderId="21" xfId="1" applyNumberFormat="1" applyFont="1" applyFill="1" applyBorder="1" applyAlignment="1">
      <alignment horizontal="center" vertical="center" wrapText="1"/>
    </xf>
    <xf numFmtId="167" fontId="5" fillId="0" borderId="23" xfId="0" applyNumberFormat="1" applyFont="1" applyFill="1" applyBorder="1" applyAlignment="1">
      <alignment horizontal="center" vertical="center" wrapText="1"/>
    </xf>
    <xf numFmtId="167" fontId="5" fillId="0" borderId="26" xfId="1" applyNumberFormat="1" applyFont="1" applyFill="1" applyBorder="1" applyAlignment="1">
      <alignment horizontal="center" vertical="center" wrapText="1"/>
    </xf>
    <xf numFmtId="167" fontId="5" fillId="0" borderId="25" xfId="0" applyNumberFormat="1" applyFont="1" applyFill="1" applyBorder="1" applyAlignment="1">
      <alignment horizontal="center" vertical="center" wrapText="1"/>
    </xf>
    <xf numFmtId="167" fontId="5" fillId="0" borderId="21" xfId="0" applyNumberFormat="1" applyFont="1" applyFill="1" applyBorder="1" applyAlignment="1">
      <alignment horizontal="center" vertical="center" wrapText="1"/>
    </xf>
    <xf numFmtId="167" fontId="5" fillId="0" borderId="26" xfId="0" applyNumberFormat="1" applyFont="1" applyFill="1" applyBorder="1" applyAlignment="1">
      <alignment horizontal="center" vertical="center" wrapText="1"/>
    </xf>
    <xf numFmtId="167" fontId="5" fillId="0" borderId="21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8" fontId="5" fillId="0" borderId="24" xfId="1" applyNumberFormat="1" applyFont="1" applyFill="1" applyBorder="1" applyAlignment="1">
      <alignment horizontal="center" vertical="center" wrapText="1"/>
    </xf>
    <xf numFmtId="168" fontId="5" fillId="0" borderId="21" xfId="1" applyNumberFormat="1" applyFont="1" applyFill="1" applyBorder="1" applyAlignment="1">
      <alignment horizontal="center" vertical="center" wrapText="1"/>
    </xf>
    <xf numFmtId="168" fontId="5" fillId="0" borderId="25" xfId="1" applyNumberFormat="1" applyFont="1" applyFill="1" applyBorder="1" applyAlignment="1">
      <alignment horizontal="center" vertical="center" wrapText="1"/>
    </xf>
    <xf numFmtId="168" fontId="5" fillId="0" borderId="25" xfId="0" applyNumberFormat="1" applyFont="1" applyFill="1" applyBorder="1" applyAlignment="1">
      <alignment horizontal="center" vertical="center"/>
    </xf>
    <xf numFmtId="168" fontId="5" fillId="0" borderId="23" xfId="0" applyNumberFormat="1" applyFont="1" applyFill="1" applyBorder="1" applyAlignment="1">
      <alignment horizontal="center" vertical="center" wrapText="1"/>
    </xf>
    <xf numFmtId="168" fontId="5" fillId="0" borderId="26" xfId="1" applyNumberFormat="1" applyFont="1" applyFill="1" applyBorder="1" applyAlignment="1">
      <alignment horizontal="center" vertical="center" wrapText="1"/>
    </xf>
    <xf numFmtId="168" fontId="5" fillId="0" borderId="25" xfId="0" applyNumberFormat="1" applyFont="1" applyFill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2" fontId="5" fillId="0" borderId="21" xfId="1" applyNumberFormat="1" applyFont="1" applyFill="1" applyBorder="1" applyAlignment="1">
      <alignment horizontal="center" vertical="center" wrapText="1"/>
    </xf>
    <xf numFmtId="2" fontId="5" fillId="0" borderId="26" xfId="1" applyNumberFormat="1" applyFont="1" applyFill="1" applyBorder="1" applyAlignment="1">
      <alignment horizontal="center" vertical="center" wrapText="1"/>
    </xf>
    <xf numFmtId="2" fontId="3" fillId="0" borderId="26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168" fontId="5" fillId="0" borderId="21" xfId="0" applyNumberFormat="1" applyFont="1" applyFill="1" applyBorder="1" applyAlignment="1">
      <alignment horizontal="center" vertical="center"/>
    </xf>
    <xf numFmtId="168" fontId="5" fillId="0" borderId="8" xfId="0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165" fontId="5" fillId="0" borderId="21" xfId="1" applyNumberFormat="1" applyFont="1" applyFill="1" applyBorder="1" applyAlignment="1">
      <alignment horizontal="center" vertical="center" wrapText="1"/>
    </xf>
    <xf numFmtId="165" fontId="5" fillId="0" borderId="23" xfId="0" applyNumberFormat="1" applyFont="1" applyFill="1" applyBorder="1" applyAlignment="1">
      <alignment horizontal="center" vertical="center" wrapText="1"/>
    </xf>
    <xf numFmtId="165" fontId="5" fillId="0" borderId="26" xfId="1" applyNumberFormat="1" applyFont="1" applyFill="1" applyBorder="1" applyAlignment="1">
      <alignment horizontal="center" vertical="center" wrapText="1"/>
    </xf>
    <xf numFmtId="165" fontId="5" fillId="0" borderId="25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166" fontId="5" fillId="0" borderId="21" xfId="0" applyNumberFormat="1" applyFont="1" applyFill="1" applyBorder="1" applyAlignment="1">
      <alignment horizontal="center" vertical="center" wrapText="1"/>
    </xf>
    <xf numFmtId="166" fontId="5" fillId="0" borderId="26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5" fontId="3" fillId="0" borderId="26" xfId="0" applyNumberFormat="1" applyFont="1" applyFill="1" applyBorder="1" applyAlignment="1">
      <alignment horizontal="center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165" fontId="3" fillId="0" borderId="21" xfId="0" applyNumberFormat="1" applyFont="1" applyFill="1" applyBorder="1" applyAlignment="1">
      <alignment horizontal="center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 wrapText="1"/>
    </xf>
    <xf numFmtId="166" fontId="5" fillId="0" borderId="28" xfId="0" applyNumberFormat="1" applyFont="1" applyFill="1" applyBorder="1" applyAlignment="1">
      <alignment horizontal="center" vertical="center" wrapText="1"/>
    </xf>
    <xf numFmtId="166" fontId="5" fillId="0" borderId="38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 wrapText="1"/>
    </xf>
    <xf numFmtId="166" fontId="5" fillId="0" borderId="27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166" fontId="5" fillId="0" borderId="3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164" fontId="3" fillId="2" borderId="26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 textRotation="90"/>
    </xf>
    <xf numFmtId="165" fontId="5" fillId="3" borderId="16" xfId="0" applyNumberFormat="1" applyFont="1" applyFill="1" applyBorder="1" applyAlignment="1">
      <alignment horizontal="center" vertical="center"/>
    </xf>
    <xf numFmtId="167" fontId="7" fillId="3" borderId="23" xfId="0" applyNumberFormat="1" applyFont="1" applyFill="1" applyBorder="1" applyAlignment="1">
      <alignment horizontal="center" vertical="center"/>
    </xf>
    <xf numFmtId="168" fontId="7" fillId="3" borderId="23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165" fontId="5" fillId="3" borderId="23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zoomScaleNormal="100" zoomScaleSheetLayoutView="80" workbookViewId="0">
      <pane xSplit="2" ySplit="2" topLeftCell="X3" activePane="bottomRight" state="frozenSplit"/>
      <selection pane="topRight" activeCell="M1" sqref="M1"/>
      <selection pane="bottomLeft" activeCell="A24" sqref="A24"/>
      <selection pane="bottomRight" activeCell="AX3" sqref="AX3"/>
    </sheetView>
  </sheetViews>
  <sheetFormatPr defaultRowHeight="12.75" x14ac:dyDescent="0.25"/>
  <cols>
    <col min="1" max="1" width="4.140625" style="1" customWidth="1"/>
    <col min="2" max="2" width="24" style="53" customWidth="1"/>
    <col min="3" max="6" width="12.5703125" style="105" customWidth="1"/>
    <col min="7" max="8" width="12.5703125" style="53" customWidth="1"/>
    <col min="9" max="9" width="12.5703125" style="5" customWidth="1"/>
    <col min="10" max="16" width="12.5703125" style="106" customWidth="1"/>
    <col min="17" max="17" width="12.5703125" style="107" customWidth="1"/>
    <col min="18" max="19" width="12.85546875" style="107" customWidth="1"/>
    <col min="20" max="23" width="13.7109375" style="107" customWidth="1"/>
    <col min="24" max="24" width="12.42578125" style="107" customWidth="1"/>
    <col min="25" max="31" width="13.7109375" style="107" customWidth="1"/>
    <col min="32" max="49" width="12.85546875" style="107" hidden="1" customWidth="1"/>
    <col min="50" max="50" width="9.28515625" style="1" customWidth="1"/>
    <col min="51" max="51" width="9.140625" style="1"/>
    <col min="52" max="52" width="11" style="1" customWidth="1"/>
    <col min="53" max="53" width="14.140625" style="5" customWidth="1"/>
    <col min="54" max="54" width="11" style="5" customWidth="1"/>
    <col min="55" max="16384" width="9.140625" style="5"/>
  </cols>
  <sheetData>
    <row r="1" spans="1:54" ht="24.75" customHeight="1" thickBot="1" x14ac:dyDescent="0.3">
      <c r="B1" s="2"/>
      <c r="C1" s="123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54" ht="71.25" customHeight="1" thickBot="1" x14ac:dyDescent="0.3">
      <c r="A2" s="6" t="s">
        <v>0</v>
      </c>
      <c r="B2" s="7" t="s">
        <v>31</v>
      </c>
      <c r="C2" s="110">
        <v>44927</v>
      </c>
      <c r="D2" s="111">
        <v>44958</v>
      </c>
      <c r="E2" s="112">
        <v>44958</v>
      </c>
      <c r="F2" s="8">
        <v>44986</v>
      </c>
      <c r="G2" s="9">
        <v>44986</v>
      </c>
      <c r="H2" s="8">
        <v>45017</v>
      </c>
      <c r="I2" s="10">
        <v>45017</v>
      </c>
      <c r="J2" s="8">
        <v>45047</v>
      </c>
      <c r="K2" s="10">
        <v>45047</v>
      </c>
      <c r="L2" s="11">
        <v>45078</v>
      </c>
      <c r="M2" s="9">
        <v>45078</v>
      </c>
      <c r="N2" s="8">
        <v>45108</v>
      </c>
      <c r="O2" s="10">
        <v>45108</v>
      </c>
      <c r="P2" s="11">
        <v>45139</v>
      </c>
      <c r="Q2" s="9">
        <v>45139</v>
      </c>
      <c r="R2" s="8">
        <v>45170</v>
      </c>
      <c r="S2" s="10">
        <v>45170</v>
      </c>
      <c r="T2" s="8">
        <v>45200</v>
      </c>
      <c r="U2" s="10">
        <v>45200</v>
      </c>
      <c r="V2" s="8">
        <v>45231</v>
      </c>
      <c r="W2" s="10">
        <v>45231</v>
      </c>
      <c r="X2" s="8">
        <v>45261</v>
      </c>
      <c r="Y2" s="10">
        <v>45261</v>
      </c>
      <c r="Z2" s="8">
        <v>45292</v>
      </c>
      <c r="AA2" s="10">
        <v>45292</v>
      </c>
      <c r="AB2" s="11">
        <v>45323</v>
      </c>
      <c r="AC2" s="9">
        <v>45323</v>
      </c>
      <c r="AD2" s="8">
        <v>45352</v>
      </c>
      <c r="AE2" s="10">
        <v>45352</v>
      </c>
      <c r="AF2" s="126" t="s">
        <v>1</v>
      </c>
      <c r="AG2" s="127"/>
      <c r="AH2" s="125" t="s">
        <v>2</v>
      </c>
      <c r="AI2" s="127"/>
      <c r="AJ2" s="125" t="s">
        <v>3</v>
      </c>
      <c r="AK2" s="127"/>
      <c r="AL2" s="125" t="s">
        <v>4</v>
      </c>
      <c r="AM2" s="127"/>
      <c r="AN2" s="125" t="s">
        <v>5</v>
      </c>
      <c r="AO2" s="127"/>
      <c r="AP2" s="125" t="s">
        <v>6</v>
      </c>
      <c r="AQ2" s="127"/>
      <c r="AR2" s="125" t="s">
        <v>7</v>
      </c>
      <c r="AS2" s="127"/>
      <c r="AT2" s="125" t="s">
        <v>8</v>
      </c>
      <c r="AU2" s="127"/>
      <c r="AV2" s="125" t="s">
        <v>9</v>
      </c>
      <c r="AW2" s="126"/>
      <c r="AX2" s="12" t="s">
        <v>10</v>
      </c>
      <c r="AY2" s="13" t="s">
        <v>11</v>
      </c>
      <c r="AZ2" s="116" t="s">
        <v>12</v>
      </c>
      <c r="BA2" s="108">
        <f>C2</f>
        <v>44927</v>
      </c>
      <c r="BB2" s="109">
        <f>AD2</f>
        <v>45352</v>
      </c>
    </row>
    <row r="3" spans="1:54" s="31" customFormat="1" ht="17.25" customHeight="1" x14ac:dyDescent="0.25">
      <c r="A3" s="113">
        <v>1</v>
      </c>
      <c r="B3" s="14" t="s">
        <v>13</v>
      </c>
      <c r="C3" s="15">
        <v>4.4999999999999998E-2</v>
      </c>
      <c r="D3" s="16"/>
      <c r="E3" s="17">
        <v>4.8000000000000001E-2</v>
      </c>
      <c r="F3" s="18">
        <v>4.4999999999999998E-2</v>
      </c>
      <c r="G3" s="19"/>
      <c r="H3" s="18">
        <v>4.9000000000000002E-2</v>
      </c>
      <c r="I3" s="20"/>
      <c r="J3" s="21">
        <v>4.7E-2</v>
      </c>
      <c r="K3" s="22"/>
      <c r="L3" s="23">
        <v>3.5999999999999997E-2</v>
      </c>
      <c r="M3" s="24"/>
      <c r="N3" s="21">
        <v>4.2999999999999997E-2</v>
      </c>
      <c r="O3" s="22"/>
      <c r="P3" s="23">
        <v>3.3000000000000002E-2</v>
      </c>
      <c r="Q3" s="24"/>
      <c r="R3" s="21">
        <v>3.3000000000000002E-2</v>
      </c>
      <c r="S3" s="22"/>
      <c r="T3" s="21">
        <v>3.6999999999999998E-2</v>
      </c>
      <c r="U3" s="22"/>
      <c r="V3" s="21">
        <v>4.2999999999999997E-2</v>
      </c>
      <c r="W3" s="22"/>
      <c r="X3" s="21">
        <v>3.6999999999999998E-2</v>
      </c>
      <c r="Y3" s="22"/>
      <c r="Z3" s="21">
        <v>3.5999999999999997E-2</v>
      </c>
      <c r="AA3" s="22"/>
      <c r="AB3" s="23">
        <v>4.2000000000000003E-2</v>
      </c>
      <c r="AC3" s="24"/>
      <c r="AD3" s="21">
        <v>3.9E-2</v>
      </c>
      <c r="AE3" s="22"/>
      <c r="AF3" s="25"/>
      <c r="AG3" s="26"/>
      <c r="AH3" s="27"/>
      <c r="AI3" s="26"/>
      <c r="AJ3" s="27"/>
      <c r="AK3" s="26"/>
      <c r="AL3" s="27"/>
      <c r="AM3" s="26"/>
      <c r="AN3" s="27"/>
      <c r="AO3" s="26"/>
      <c r="AP3" s="27"/>
      <c r="AQ3" s="26"/>
      <c r="AR3" s="27"/>
      <c r="AS3" s="26"/>
      <c r="AT3" s="27"/>
      <c r="AU3" s="26"/>
      <c r="AV3" s="27"/>
      <c r="AW3" s="28"/>
      <c r="AX3" s="29">
        <f>MIN(INDEX(3:3,MATCH($BA$2,$2:$2,)):INDEX(3:3,MATCH($BB$2,$2:$2,)))</f>
        <v>3.3000000000000002E-2</v>
      </c>
      <c r="AY3" s="30">
        <f>AVERAGE(INDEX(3:3,MATCH($BA$2,$2:$2,)):INDEX(3:3,MATCH($BB$2,$2:$2,)))</f>
        <v>4.0866666666666669E-2</v>
      </c>
      <c r="AZ3" s="117">
        <f>MAX(INDEX(3:3,MATCH($BA$2,$2:$2,)):INDEX(3:3,MATCH($BB$2,$2:$2,)))</f>
        <v>4.9000000000000002E-2</v>
      </c>
    </row>
    <row r="4" spans="1:54" s="53" customFormat="1" x14ac:dyDescent="0.25">
      <c r="A4" s="114">
        <f>A3+1</f>
        <v>2</v>
      </c>
      <c r="B4" s="33" t="s">
        <v>14</v>
      </c>
      <c r="C4" s="34">
        <v>6.4000000000000003E-3</v>
      </c>
      <c r="D4" s="35"/>
      <c r="E4" s="36">
        <v>8.2000000000000007E-3</v>
      </c>
      <c r="F4" s="35">
        <v>3.7000000000000002E-3</v>
      </c>
      <c r="G4" s="37"/>
      <c r="H4" s="38">
        <v>5.0000000000000001E-3</v>
      </c>
      <c r="I4" s="39"/>
      <c r="J4" s="40">
        <v>2.8E-3</v>
      </c>
      <c r="K4" s="41"/>
      <c r="L4" s="42">
        <v>3.5000000000000001E-3</v>
      </c>
      <c r="M4" s="43"/>
      <c r="N4" s="40">
        <v>2.8999999999999998E-3</v>
      </c>
      <c r="O4" s="44"/>
      <c r="P4" s="42" t="s">
        <v>15</v>
      </c>
      <c r="Q4" s="43"/>
      <c r="R4" s="45">
        <v>2.0100000000000001E-3</v>
      </c>
      <c r="S4" s="44"/>
      <c r="T4" s="45">
        <v>1.8699999999999999E-3</v>
      </c>
      <c r="U4" s="46"/>
      <c r="V4" s="45">
        <v>1.56E-3</v>
      </c>
      <c r="W4" s="46"/>
      <c r="X4" s="45">
        <v>1.47E-3</v>
      </c>
      <c r="Y4" s="46"/>
      <c r="Z4" s="45" t="s">
        <v>15</v>
      </c>
      <c r="AA4" s="46"/>
      <c r="AB4" s="47" t="s">
        <v>15</v>
      </c>
      <c r="AC4" s="48"/>
      <c r="AD4" s="49"/>
      <c r="AE4" s="46"/>
      <c r="AF4" s="50"/>
      <c r="AG4" s="46"/>
      <c r="AH4" s="49"/>
      <c r="AI4" s="46"/>
      <c r="AJ4" s="49"/>
      <c r="AK4" s="46"/>
      <c r="AL4" s="49"/>
      <c r="AM4" s="46"/>
      <c r="AN4" s="49"/>
      <c r="AO4" s="46"/>
      <c r="AP4" s="49"/>
      <c r="AQ4" s="46"/>
      <c r="AR4" s="49"/>
      <c r="AS4" s="46"/>
      <c r="AT4" s="49"/>
      <c r="AU4" s="46"/>
      <c r="AV4" s="49"/>
      <c r="AW4" s="48"/>
      <c r="AX4" s="51"/>
      <c r="AY4" s="52"/>
      <c r="AZ4" s="118"/>
    </row>
    <row r="5" spans="1:54" s="53" customFormat="1" x14ac:dyDescent="0.25">
      <c r="A5" s="114">
        <f t="shared" ref="A5:A13" si="0">A4+1</f>
        <v>3</v>
      </c>
      <c r="B5" s="33" t="s">
        <v>16</v>
      </c>
      <c r="C5" s="54">
        <v>110</v>
      </c>
      <c r="D5" s="55"/>
      <c r="E5" s="56">
        <v>125</v>
      </c>
      <c r="F5" s="55">
        <v>158</v>
      </c>
      <c r="G5" s="57"/>
      <c r="H5" s="55">
        <v>141</v>
      </c>
      <c r="I5" s="39"/>
      <c r="J5" s="55">
        <v>142</v>
      </c>
      <c r="K5" s="58"/>
      <c r="L5" s="59">
        <v>184</v>
      </c>
      <c r="M5" s="60"/>
      <c r="N5" s="55">
        <v>151</v>
      </c>
      <c r="O5" s="58"/>
      <c r="P5" s="59">
        <v>138</v>
      </c>
      <c r="Q5" s="61"/>
      <c r="R5" s="55">
        <v>145</v>
      </c>
      <c r="S5" s="58"/>
      <c r="T5" s="55">
        <v>100</v>
      </c>
      <c r="U5" s="58"/>
      <c r="V5" s="55">
        <v>123</v>
      </c>
      <c r="W5" s="41"/>
      <c r="X5" s="62">
        <v>118</v>
      </c>
      <c r="Y5" s="41"/>
      <c r="Z5" s="62">
        <v>86</v>
      </c>
      <c r="AA5" s="41"/>
      <c r="AB5" s="63">
        <v>100</v>
      </c>
      <c r="AC5" s="61"/>
      <c r="AD5" s="62">
        <v>127</v>
      </c>
      <c r="AE5" s="41"/>
      <c r="AF5" s="64"/>
      <c r="AG5" s="65"/>
      <c r="AH5" s="66"/>
      <c r="AI5" s="65"/>
      <c r="AJ5" s="66"/>
      <c r="AK5" s="65"/>
      <c r="AL5" s="66"/>
      <c r="AM5" s="65"/>
      <c r="AN5" s="66"/>
      <c r="AO5" s="65"/>
      <c r="AP5" s="66"/>
      <c r="AQ5" s="65"/>
      <c r="AR5" s="66"/>
      <c r="AS5" s="65"/>
      <c r="AT5" s="66"/>
      <c r="AU5" s="65"/>
      <c r="AV5" s="66"/>
      <c r="AW5" s="67"/>
      <c r="AX5" s="68"/>
      <c r="AY5" s="69"/>
      <c r="AZ5" s="119"/>
    </row>
    <row r="6" spans="1:54" s="53" customFormat="1" x14ac:dyDescent="0.25">
      <c r="A6" s="114">
        <f t="shared" si="0"/>
        <v>4</v>
      </c>
      <c r="B6" s="33" t="s">
        <v>17</v>
      </c>
      <c r="C6" s="70">
        <v>130</v>
      </c>
      <c r="D6" s="35"/>
      <c r="E6" s="36">
        <v>135</v>
      </c>
      <c r="F6" s="35">
        <v>171</v>
      </c>
      <c r="G6" s="37"/>
      <c r="H6" s="35">
        <v>100</v>
      </c>
      <c r="I6" s="39"/>
      <c r="J6" s="62">
        <v>93</v>
      </c>
      <c r="K6" s="41"/>
      <c r="L6" s="63">
        <v>105</v>
      </c>
      <c r="M6" s="61"/>
      <c r="N6" s="62">
        <v>107</v>
      </c>
      <c r="O6" s="41"/>
      <c r="P6" s="63">
        <v>96</v>
      </c>
      <c r="Q6" s="61"/>
      <c r="R6" s="62">
        <v>100</v>
      </c>
      <c r="S6" s="41"/>
      <c r="T6" s="62">
        <v>87</v>
      </c>
      <c r="U6" s="41"/>
      <c r="V6" s="62">
        <v>86</v>
      </c>
      <c r="W6" s="41"/>
      <c r="X6" s="62">
        <v>236</v>
      </c>
      <c r="Y6" s="41"/>
      <c r="Z6" s="62">
        <v>138</v>
      </c>
      <c r="AA6" s="41"/>
      <c r="AB6" s="63">
        <v>151</v>
      </c>
      <c r="AC6" s="61"/>
      <c r="AD6" s="62">
        <v>136</v>
      </c>
      <c r="AE6" s="41"/>
      <c r="AF6" s="64"/>
      <c r="AG6" s="65"/>
      <c r="AH6" s="66"/>
      <c r="AI6" s="65"/>
      <c r="AJ6" s="66"/>
      <c r="AK6" s="65"/>
      <c r="AL6" s="66"/>
      <c r="AM6" s="65"/>
      <c r="AN6" s="66"/>
      <c r="AO6" s="65"/>
      <c r="AP6" s="66"/>
      <c r="AQ6" s="65"/>
      <c r="AR6" s="66"/>
      <c r="AS6" s="65"/>
      <c r="AT6" s="66"/>
      <c r="AU6" s="65"/>
      <c r="AV6" s="66"/>
      <c r="AW6" s="67"/>
      <c r="AX6" s="32"/>
      <c r="AY6" s="71"/>
      <c r="AZ6" s="120"/>
    </row>
    <row r="7" spans="1:54" s="53" customFormat="1" x14ac:dyDescent="0.25">
      <c r="A7" s="114">
        <f t="shared" si="0"/>
        <v>5</v>
      </c>
      <c r="B7" s="33" t="s">
        <v>18</v>
      </c>
      <c r="C7" s="70" t="s">
        <v>19</v>
      </c>
      <c r="D7" s="35"/>
      <c r="E7" s="36" t="s">
        <v>19</v>
      </c>
      <c r="F7" s="35" t="s">
        <v>19</v>
      </c>
      <c r="G7" s="37"/>
      <c r="H7" s="38" t="s">
        <v>19</v>
      </c>
      <c r="I7" s="39"/>
      <c r="J7" s="62" t="s">
        <v>19</v>
      </c>
      <c r="K7" s="41"/>
      <c r="L7" s="63" t="s">
        <v>19</v>
      </c>
      <c r="M7" s="61"/>
      <c r="N7" s="40" t="s">
        <v>19</v>
      </c>
      <c r="O7" s="41"/>
      <c r="P7" s="42" t="s">
        <v>19</v>
      </c>
      <c r="Q7" s="61"/>
      <c r="R7" s="40" t="s">
        <v>19</v>
      </c>
      <c r="S7" s="41"/>
      <c r="T7" s="62" t="s">
        <v>19</v>
      </c>
      <c r="U7" s="41"/>
      <c r="V7" s="45" t="s">
        <v>19</v>
      </c>
      <c r="W7" s="41"/>
      <c r="X7" s="62" t="s">
        <v>19</v>
      </c>
      <c r="Y7" s="41"/>
      <c r="Z7" s="62" t="s">
        <v>19</v>
      </c>
      <c r="AA7" s="41"/>
      <c r="AB7" s="63" t="s">
        <v>19</v>
      </c>
      <c r="AC7" s="61"/>
      <c r="AD7" s="72"/>
      <c r="AE7" s="41"/>
      <c r="AF7" s="73"/>
      <c r="AG7" s="41"/>
      <c r="AH7" s="72"/>
      <c r="AI7" s="41"/>
      <c r="AJ7" s="72"/>
      <c r="AK7" s="41"/>
      <c r="AL7" s="72"/>
      <c r="AM7" s="41"/>
      <c r="AN7" s="72"/>
      <c r="AO7" s="41"/>
      <c r="AP7" s="72"/>
      <c r="AQ7" s="41"/>
      <c r="AR7" s="72"/>
      <c r="AS7" s="41"/>
      <c r="AT7" s="72"/>
      <c r="AU7" s="41"/>
      <c r="AV7" s="72"/>
      <c r="AW7" s="61"/>
      <c r="AX7" s="32"/>
      <c r="AY7" s="71"/>
      <c r="AZ7" s="120"/>
    </row>
    <row r="8" spans="1:54" s="31" customFormat="1" x14ac:dyDescent="0.25">
      <c r="A8" s="114">
        <f t="shared" si="0"/>
        <v>6</v>
      </c>
      <c r="B8" s="33" t="s">
        <v>20</v>
      </c>
      <c r="C8" s="70">
        <v>0.06</v>
      </c>
      <c r="D8" s="35"/>
      <c r="E8" s="36">
        <v>0.05</v>
      </c>
      <c r="F8" s="35" t="s">
        <v>21</v>
      </c>
      <c r="G8" s="37"/>
      <c r="H8" s="35">
        <v>0.08</v>
      </c>
      <c r="I8" s="39"/>
      <c r="J8" s="62" t="s">
        <v>21</v>
      </c>
      <c r="K8" s="41"/>
      <c r="L8" s="63" t="s">
        <v>21</v>
      </c>
      <c r="M8" s="61"/>
      <c r="N8" s="62" t="s">
        <v>21</v>
      </c>
      <c r="O8" s="41"/>
      <c r="P8" s="63" t="s">
        <v>21</v>
      </c>
      <c r="Q8" s="61"/>
      <c r="R8" s="62" t="s">
        <v>21</v>
      </c>
      <c r="S8" s="41"/>
      <c r="T8" s="62">
        <v>0.02</v>
      </c>
      <c r="U8" s="41"/>
      <c r="V8" s="74">
        <v>5.0999999999999997E-2</v>
      </c>
      <c r="W8" s="75"/>
      <c r="X8" s="74">
        <v>5.6000000000000001E-2</v>
      </c>
      <c r="Y8" s="75"/>
      <c r="Z8" s="74">
        <v>0.04</v>
      </c>
      <c r="AA8" s="75"/>
      <c r="AB8" s="76">
        <v>0.13200000000000001</v>
      </c>
      <c r="AC8" s="77"/>
      <c r="AD8" s="74">
        <v>5.2999999999999999E-2</v>
      </c>
      <c r="AE8" s="75"/>
      <c r="AF8" s="78"/>
      <c r="AG8" s="75"/>
      <c r="AH8" s="79"/>
      <c r="AI8" s="75"/>
      <c r="AJ8" s="79"/>
      <c r="AK8" s="75"/>
      <c r="AL8" s="79"/>
      <c r="AM8" s="75"/>
      <c r="AN8" s="79"/>
      <c r="AO8" s="75"/>
      <c r="AP8" s="79"/>
      <c r="AQ8" s="75"/>
      <c r="AR8" s="79"/>
      <c r="AS8" s="75"/>
      <c r="AT8" s="79"/>
      <c r="AU8" s="75"/>
      <c r="AV8" s="79"/>
      <c r="AW8" s="77"/>
      <c r="AX8" s="80"/>
      <c r="AY8" s="81"/>
      <c r="AZ8" s="121"/>
    </row>
    <row r="9" spans="1:54" s="31" customFormat="1" x14ac:dyDescent="0.25">
      <c r="A9" s="114">
        <f t="shared" si="0"/>
        <v>7</v>
      </c>
      <c r="B9" s="33" t="s">
        <v>22</v>
      </c>
      <c r="C9" s="70">
        <v>4.4999999999999998E-2</v>
      </c>
      <c r="D9" s="35"/>
      <c r="E9" s="36">
        <v>0.02</v>
      </c>
      <c r="F9" s="35">
        <v>4.4999999999999998E-2</v>
      </c>
      <c r="G9" s="37"/>
      <c r="H9" s="38">
        <v>0.06</v>
      </c>
      <c r="I9" s="39">
        <v>0.08</v>
      </c>
      <c r="J9" s="62">
        <v>0.03</v>
      </c>
      <c r="K9" s="41"/>
      <c r="L9" s="76">
        <v>9.6000000000000002E-2</v>
      </c>
      <c r="M9" s="61"/>
      <c r="N9" s="74">
        <v>4.4999999999999998E-2</v>
      </c>
      <c r="O9" s="75"/>
      <c r="P9" s="76">
        <v>5.6000000000000001E-2</v>
      </c>
      <c r="Q9" s="77"/>
      <c r="R9" s="74">
        <v>9.2999999999999999E-2</v>
      </c>
      <c r="S9" s="75"/>
      <c r="T9" s="62" t="s">
        <v>23</v>
      </c>
      <c r="U9" s="75"/>
      <c r="V9" s="74">
        <v>4.3999999999999997E-2</v>
      </c>
      <c r="W9" s="75"/>
      <c r="X9" s="40">
        <v>9.7999999999999997E-3</v>
      </c>
      <c r="Y9" s="75"/>
      <c r="Z9" s="40">
        <v>1.47E-2</v>
      </c>
      <c r="AA9" s="44"/>
      <c r="AB9" s="42">
        <v>1.47E-2</v>
      </c>
      <c r="AC9" s="43"/>
      <c r="AD9" s="82"/>
      <c r="AE9" s="44"/>
      <c r="AF9" s="83"/>
      <c r="AG9" s="44"/>
      <c r="AH9" s="82"/>
      <c r="AI9" s="44"/>
      <c r="AJ9" s="82"/>
      <c r="AK9" s="44"/>
      <c r="AL9" s="82"/>
      <c r="AM9" s="44"/>
      <c r="AN9" s="82"/>
      <c r="AO9" s="44"/>
      <c r="AP9" s="82"/>
      <c r="AQ9" s="44"/>
      <c r="AR9" s="82"/>
      <c r="AS9" s="44"/>
      <c r="AT9" s="82"/>
      <c r="AU9" s="44"/>
      <c r="AV9" s="82"/>
      <c r="AW9" s="43"/>
      <c r="AX9" s="80"/>
      <c r="AY9" s="81"/>
      <c r="AZ9" s="121"/>
    </row>
    <row r="10" spans="1:54" s="31" customFormat="1" x14ac:dyDescent="0.25">
      <c r="A10" s="114">
        <f t="shared" si="0"/>
        <v>8</v>
      </c>
      <c r="B10" s="33" t="s">
        <v>24</v>
      </c>
      <c r="C10" s="70">
        <v>1.01E-2</v>
      </c>
      <c r="D10" s="35"/>
      <c r="E10" s="36">
        <v>5.1000000000000004E-3</v>
      </c>
      <c r="F10" s="35">
        <v>1.01E-2</v>
      </c>
      <c r="G10" s="37"/>
      <c r="H10" s="38">
        <v>1.77E-2</v>
      </c>
      <c r="I10" s="39"/>
      <c r="J10" s="40">
        <v>1.01E-2</v>
      </c>
      <c r="K10" s="41"/>
      <c r="L10" s="42">
        <v>1.77E-2</v>
      </c>
      <c r="M10" s="61"/>
      <c r="N10" s="40">
        <v>2.0199999999999999E-2</v>
      </c>
      <c r="O10" s="41" t="s">
        <v>25</v>
      </c>
      <c r="P10" s="42">
        <v>2.0199999999999999E-2</v>
      </c>
      <c r="Q10" s="61"/>
      <c r="R10" s="40">
        <v>8.7999999999999995E-2</v>
      </c>
      <c r="S10" s="41"/>
      <c r="T10" s="62" t="s">
        <v>23</v>
      </c>
      <c r="U10" s="41"/>
      <c r="V10" s="40">
        <v>1.72E-2</v>
      </c>
      <c r="W10" s="41"/>
      <c r="X10" s="62" t="s">
        <v>23</v>
      </c>
      <c r="Y10" s="41"/>
      <c r="Z10" s="62" t="s">
        <v>23</v>
      </c>
      <c r="AA10" s="41"/>
      <c r="AB10" s="63" t="s">
        <v>23</v>
      </c>
      <c r="AC10" s="61"/>
      <c r="AD10" s="72"/>
      <c r="AE10" s="41"/>
      <c r="AF10" s="73"/>
      <c r="AG10" s="41"/>
      <c r="AH10" s="72"/>
      <c r="AI10" s="41"/>
      <c r="AJ10" s="72"/>
      <c r="AK10" s="41"/>
      <c r="AL10" s="72"/>
      <c r="AM10" s="41"/>
      <c r="AN10" s="72"/>
      <c r="AO10" s="41"/>
      <c r="AP10" s="72"/>
      <c r="AQ10" s="41"/>
      <c r="AR10" s="72"/>
      <c r="AS10" s="41"/>
      <c r="AT10" s="72"/>
      <c r="AU10" s="41"/>
      <c r="AV10" s="72"/>
      <c r="AW10" s="61"/>
      <c r="AX10" s="80"/>
      <c r="AY10" s="81"/>
      <c r="AZ10" s="121"/>
    </row>
    <row r="11" spans="1:54" s="31" customFormat="1" x14ac:dyDescent="0.25">
      <c r="A11" s="114">
        <f t="shared" si="0"/>
        <v>9</v>
      </c>
      <c r="B11" s="33" t="s">
        <v>26</v>
      </c>
      <c r="C11" s="70">
        <v>1.5E-3</v>
      </c>
      <c r="D11" s="35"/>
      <c r="E11" s="36">
        <v>1.9E-3</v>
      </c>
      <c r="F11" s="35">
        <v>1.6999999999999999E-3</v>
      </c>
      <c r="G11" s="37">
        <v>1.9E-3</v>
      </c>
      <c r="H11" s="38">
        <v>6.9999999999999999E-4</v>
      </c>
      <c r="I11" s="39"/>
      <c r="J11" s="40">
        <v>2.0999999999999999E-3</v>
      </c>
      <c r="K11" s="41"/>
      <c r="L11" s="42">
        <v>1.2999999999999999E-3</v>
      </c>
      <c r="M11" s="43"/>
      <c r="N11" s="40">
        <v>3.5999999999999999E-3</v>
      </c>
      <c r="O11" s="44"/>
      <c r="P11" s="42">
        <v>2.8E-3</v>
      </c>
      <c r="Q11" s="43"/>
      <c r="R11" s="40">
        <v>2.7000000000000001E-3</v>
      </c>
      <c r="S11" s="44"/>
      <c r="T11" s="40">
        <v>1.8E-3</v>
      </c>
      <c r="U11" s="44"/>
      <c r="V11" s="40">
        <v>1.4E-3</v>
      </c>
      <c r="W11" s="44"/>
      <c r="X11" s="40">
        <v>2.0999999999999999E-3</v>
      </c>
      <c r="Y11" s="44"/>
      <c r="Z11" s="40">
        <v>8.7000000000000001E-4</v>
      </c>
      <c r="AA11" s="44"/>
      <c r="AB11" s="42">
        <v>3.7000000000000002E-3</v>
      </c>
      <c r="AC11" s="43"/>
      <c r="AD11" s="40">
        <v>3.5000000000000001E-3</v>
      </c>
      <c r="AE11" s="44"/>
      <c r="AF11" s="83"/>
      <c r="AG11" s="44"/>
      <c r="AH11" s="82"/>
      <c r="AI11" s="44"/>
      <c r="AJ11" s="82"/>
      <c r="AK11" s="44"/>
      <c r="AL11" s="82"/>
      <c r="AM11" s="44"/>
      <c r="AN11" s="82"/>
      <c r="AO11" s="44"/>
      <c r="AP11" s="82"/>
      <c r="AQ11" s="44"/>
      <c r="AR11" s="82"/>
      <c r="AS11" s="44"/>
      <c r="AT11" s="82"/>
      <c r="AU11" s="44"/>
      <c r="AV11" s="82"/>
      <c r="AW11" s="43"/>
      <c r="AX11" s="80"/>
      <c r="AY11" s="81"/>
      <c r="AZ11" s="121"/>
    </row>
    <row r="12" spans="1:54" s="53" customFormat="1" x14ac:dyDescent="0.25">
      <c r="A12" s="114">
        <f t="shared" si="0"/>
        <v>10</v>
      </c>
      <c r="B12" s="33" t="s">
        <v>27</v>
      </c>
      <c r="C12" s="70">
        <v>5.8000000000000003E-2</v>
      </c>
      <c r="D12" s="35"/>
      <c r="E12" s="36">
        <v>5.1999999999999998E-2</v>
      </c>
      <c r="F12" s="35">
        <v>4.7E-2</v>
      </c>
      <c r="G12" s="84"/>
      <c r="H12" s="35" t="s">
        <v>28</v>
      </c>
      <c r="I12" s="39"/>
      <c r="J12" s="40">
        <v>3.9E-2</v>
      </c>
      <c r="K12" s="41"/>
      <c r="L12" s="76">
        <v>2.3E-2</v>
      </c>
      <c r="M12" s="77"/>
      <c r="N12" s="74">
        <v>4.1000000000000002E-2</v>
      </c>
      <c r="O12" s="75"/>
      <c r="P12" s="76">
        <v>3.2000000000000001E-2</v>
      </c>
      <c r="Q12" s="77"/>
      <c r="R12" s="74">
        <v>3.7999999999999999E-2</v>
      </c>
      <c r="S12" s="75"/>
      <c r="T12" s="74">
        <v>6.2E-2</v>
      </c>
      <c r="U12" s="75"/>
      <c r="V12" s="74">
        <v>7.0000000000000007E-2</v>
      </c>
      <c r="W12" s="75"/>
      <c r="X12" s="74">
        <v>7.0000000000000007E-2</v>
      </c>
      <c r="Y12" s="75"/>
      <c r="Z12" s="74">
        <v>1.6E-2</v>
      </c>
      <c r="AA12" s="75"/>
      <c r="AB12" s="76">
        <v>0.05</v>
      </c>
      <c r="AC12" s="77"/>
      <c r="AD12" s="74">
        <v>6.8000000000000005E-2</v>
      </c>
      <c r="AE12" s="75"/>
      <c r="AF12" s="85"/>
      <c r="AG12" s="86"/>
      <c r="AH12" s="87"/>
      <c r="AI12" s="86"/>
      <c r="AJ12" s="87"/>
      <c r="AK12" s="86"/>
      <c r="AL12" s="87"/>
      <c r="AM12" s="86"/>
      <c r="AN12" s="87"/>
      <c r="AO12" s="86"/>
      <c r="AP12" s="87"/>
      <c r="AQ12" s="86"/>
      <c r="AR12" s="87"/>
      <c r="AS12" s="86"/>
      <c r="AT12" s="87"/>
      <c r="AU12" s="86"/>
      <c r="AV12" s="87"/>
      <c r="AW12" s="88"/>
      <c r="AX12" s="80"/>
      <c r="AY12" s="81"/>
      <c r="AZ12" s="121"/>
    </row>
    <row r="13" spans="1:54" ht="13.5" thickBot="1" x14ac:dyDescent="0.3">
      <c r="A13" s="115">
        <f t="shared" si="0"/>
        <v>11</v>
      </c>
      <c r="B13" s="33" t="s">
        <v>29</v>
      </c>
      <c r="C13" s="89">
        <v>2E-3</v>
      </c>
      <c r="D13" s="90" t="s">
        <v>30</v>
      </c>
      <c r="E13" s="91">
        <v>2.2000000000000001E-3</v>
      </c>
      <c r="F13" s="90" t="s">
        <v>30</v>
      </c>
      <c r="G13" s="92">
        <v>2.2000000000000001E-3</v>
      </c>
      <c r="H13" s="93" t="s">
        <v>30</v>
      </c>
      <c r="I13" s="94">
        <v>2.2000000000000001E-3</v>
      </c>
      <c r="J13" s="95" t="s">
        <v>30</v>
      </c>
      <c r="K13" s="96">
        <v>2.2000000000000001E-3</v>
      </c>
      <c r="L13" s="97">
        <v>1.9E-3</v>
      </c>
      <c r="M13" s="98" t="s">
        <v>30</v>
      </c>
      <c r="N13" s="99">
        <v>2.5999999999999999E-3</v>
      </c>
      <c r="O13" s="100" t="s">
        <v>30</v>
      </c>
      <c r="P13" s="97">
        <v>7.6E-3</v>
      </c>
      <c r="Q13" s="98" t="s">
        <v>30</v>
      </c>
      <c r="R13" s="99">
        <v>2.5999999999999999E-3</v>
      </c>
      <c r="S13" s="100" t="s">
        <v>30</v>
      </c>
      <c r="T13" s="99">
        <v>2.2000000000000001E-3</v>
      </c>
      <c r="U13" s="96">
        <v>2E-3</v>
      </c>
      <c r="V13" s="99">
        <v>1.6000000000000001E-3</v>
      </c>
      <c r="W13" s="100" t="s">
        <v>30</v>
      </c>
      <c r="X13" s="99">
        <v>2.3E-3</v>
      </c>
      <c r="Y13" s="100" t="s">
        <v>30</v>
      </c>
      <c r="Z13" s="99">
        <v>2.2000000000000001E-3</v>
      </c>
      <c r="AA13" s="96">
        <v>1.6000000000000001E-3</v>
      </c>
      <c r="AB13" s="97">
        <v>5.1000000000000004E-3</v>
      </c>
      <c r="AC13" s="101">
        <v>1.0300000000000001E-3</v>
      </c>
      <c r="AD13" s="95"/>
      <c r="AE13" s="100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3"/>
      <c r="AY13" s="104"/>
      <c r="AZ13" s="122"/>
    </row>
  </sheetData>
  <mergeCells count="10">
    <mergeCell ref="C1:M1"/>
    <mergeCell ref="AV2:AW2"/>
    <mergeCell ref="AF2:AG2"/>
    <mergeCell ref="AH2:AI2"/>
    <mergeCell ref="AJ2:AK2"/>
    <mergeCell ref="AL2:AM2"/>
    <mergeCell ref="AN2:AO2"/>
    <mergeCell ref="AP2:AQ2"/>
    <mergeCell ref="AR2:AS2"/>
    <mergeCell ref="AT2:AU2"/>
  </mergeCells>
  <conditionalFormatting sqref="K5 M5:N5">
    <cfRule type="cellIs" dxfId="8" priority="19" operator="greaterThan">
      <formula>#REF!</formula>
    </cfRule>
  </conditionalFormatting>
  <conditionalFormatting sqref="K6 M6:N6">
    <cfRule type="cellIs" dxfId="7" priority="17" operator="greaterThan">
      <formula>#REF!</formula>
    </cfRule>
    <cfRule type="cellIs" dxfId="6" priority="18" operator="greaterThan">
      <formula>#REF!</formula>
    </cfRule>
  </conditionalFormatting>
  <conditionalFormatting sqref="G5 I5:J5">
    <cfRule type="cellIs" dxfId="5" priority="15" operator="greaterThan">
      <formula>#REF!</formula>
    </cfRule>
  </conditionalFormatting>
  <conditionalFormatting sqref="G6 I6">
    <cfRule type="cellIs" dxfId="4" priority="13" operator="greaterThan">
      <formula>#REF!</formula>
    </cfRule>
    <cfRule type="cellIs" dxfId="3" priority="14" operator="greaterThan">
      <formula>#REF!</formula>
    </cfRule>
  </conditionalFormatting>
  <conditionalFormatting sqref="J6">
    <cfRule type="cellIs" dxfId="2" priority="11" operator="greaterThan">
      <formula>#REF!</formula>
    </cfRule>
  </conditionalFormatting>
  <conditionalFormatting sqref="J8">
    <cfRule type="cellIs" dxfId="1" priority="10" operator="greaterThan">
      <formula>#REF!</formula>
    </cfRule>
  </conditionalFormatting>
  <conditionalFormatting sqref="N8">
    <cfRule type="cellIs" dxfId="0" priority="7" operator="greaterThan">
      <formula>#REF!</formula>
    </cfRule>
  </conditionalFormatting>
  <pageMargins left="0.7" right="0.7" top="0.75" bottom="0.75" header="0.3" footer="0.3"/>
  <pageSetup paperSize="9" scale="88" orientation="portrait" r:id="rId1"/>
  <colBreaks count="1" manualBreakCount="1">
    <brk id="28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dcterms:created xsi:type="dcterms:W3CDTF">2024-04-04T10:46:46Z</dcterms:created>
  <dcterms:modified xsi:type="dcterms:W3CDTF">2024-04-04T13:56:00Z</dcterms:modified>
</cp:coreProperties>
</file>