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0490" windowHeight="7755" tabRatio="500"/>
  </bookViews>
  <sheets>
    <sheet name="Лист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F13" i="1" l="1"/>
  <c r="AF10" i="1"/>
  <c r="AF7" i="1"/>
  <c r="AF3" i="1"/>
  <c r="AE16" i="1"/>
  <c r="AC16" i="1"/>
  <c r="AA16" i="1"/>
  <c r="Y16" i="1"/>
  <c r="W16" i="1"/>
  <c r="U16" i="1"/>
  <c r="S16" i="1"/>
  <c r="Q16" i="1"/>
  <c r="O16" i="1"/>
  <c r="M16" i="1"/>
  <c r="K16" i="1"/>
  <c r="J16" i="1"/>
  <c r="I16" i="1"/>
  <c r="AE15" i="1"/>
  <c r="AC15" i="1"/>
  <c r="AA15" i="1"/>
  <c r="AA13" i="1" s="1"/>
  <c r="Y15" i="1"/>
  <c r="W15" i="1"/>
  <c r="W13" i="1" s="1"/>
  <c r="U15" i="1"/>
  <c r="S15" i="1"/>
  <c r="Q15" i="1"/>
  <c r="O15" i="1"/>
  <c r="M15" i="1"/>
  <c r="K15" i="1"/>
  <c r="K13" i="1" s="1"/>
  <c r="J15" i="1"/>
  <c r="I15" i="1"/>
  <c r="AE14" i="1"/>
  <c r="AC14" i="1"/>
  <c r="AA14" i="1"/>
  <c r="Y14" i="1"/>
  <c r="W14" i="1"/>
  <c r="U14" i="1"/>
  <c r="S14" i="1"/>
  <c r="Q14" i="1"/>
  <c r="O14" i="1"/>
  <c r="M14" i="1"/>
  <c r="K14" i="1"/>
  <c r="J14" i="1"/>
  <c r="I14" i="1"/>
  <c r="I13" i="1" s="1"/>
  <c r="H16" i="1"/>
  <c r="H15" i="1"/>
  <c r="J5" i="1" s="1"/>
  <c r="H14" i="1"/>
  <c r="J4" i="1"/>
  <c r="L4" i="1" s="1"/>
  <c r="AE10" i="1"/>
  <c r="AD10" i="1"/>
  <c r="AC10" i="1"/>
  <c r="AC13" i="1" s="1"/>
  <c r="AB10" i="1"/>
  <c r="AA10" i="1"/>
  <c r="Z10" i="1"/>
  <c r="Y10" i="1"/>
  <c r="Y13" i="1" s="1"/>
  <c r="X10" i="1"/>
  <c r="W10" i="1"/>
  <c r="V10" i="1"/>
  <c r="U10" i="1"/>
  <c r="U13" i="1" s="1"/>
  <c r="T10" i="1"/>
  <c r="S10" i="1"/>
  <c r="R10" i="1"/>
  <c r="Q10" i="1"/>
  <c r="Q13" i="1" s="1"/>
  <c r="P10" i="1"/>
  <c r="O10" i="1"/>
  <c r="N10" i="1"/>
  <c r="M10" i="1"/>
  <c r="M13" i="1" s="1"/>
  <c r="L10" i="1"/>
  <c r="K10" i="1"/>
  <c r="J10" i="1"/>
  <c r="I10" i="1"/>
  <c r="H10" i="1"/>
  <c r="AE7" i="1"/>
  <c r="AD7" i="1"/>
  <c r="AC7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AE3" i="1"/>
  <c r="AC3" i="1"/>
  <c r="AA3" i="1"/>
  <c r="Y3" i="1"/>
  <c r="W3" i="1"/>
  <c r="U3" i="1"/>
  <c r="S3" i="1"/>
  <c r="Q3" i="1"/>
  <c r="O3" i="1"/>
  <c r="M3" i="1"/>
  <c r="K3" i="1"/>
  <c r="I3" i="1"/>
  <c r="O13" i="1" l="1"/>
  <c r="AE13" i="1"/>
  <c r="L5" i="1"/>
  <c r="S13" i="1"/>
  <c r="L14" i="1"/>
  <c r="N4" i="1" s="1"/>
  <c r="N14" i="1" s="1"/>
  <c r="P4" i="1" s="1"/>
  <c r="P14" i="1" s="1"/>
  <c r="H13" i="1"/>
  <c r="L15" i="1" l="1"/>
  <c r="N5" i="1" s="1"/>
  <c r="R4" i="1"/>
  <c r="R14" i="1" s="1"/>
  <c r="N15" i="1" l="1"/>
  <c r="P5" i="1" s="1"/>
  <c r="T4" i="1"/>
  <c r="T14" i="1" s="1"/>
  <c r="P15" i="1" l="1"/>
  <c r="R5" i="1" s="1"/>
  <c r="V4" i="1"/>
  <c r="V14" i="1" s="1"/>
  <c r="R15" i="1" l="1"/>
  <c r="T5" i="1" s="1"/>
  <c r="X4" i="1"/>
  <c r="X14" i="1" s="1"/>
  <c r="T15" i="1" l="1"/>
  <c r="V5" i="1" s="1"/>
  <c r="Z4" i="1"/>
  <c r="Z14" i="1" s="1"/>
  <c r="V15" i="1" l="1"/>
  <c r="X5" i="1" s="1"/>
  <c r="AB4" i="1"/>
  <c r="AB14" i="1" s="1"/>
  <c r="X15" i="1" l="1"/>
  <c r="Z5" i="1" s="1"/>
  <c r="AD4" i="1"/>
  <c r="AD14" i="1" s="1"/>
  <c r="Z15" i="1" l="1"/>
  <c r="AB5" i="1" s="1"/>
  <c r="J6" i="1"/>
  <c r="AB15" i="1" l="1"/>
  <c r="AD5" i="1" s="1"/>
  <c r="AD15" i="1" s="1"/>
  <c r="J3" i="1"/>
  <c r="L6" i="1" l="1"/>
  <c r="L16" i="1" s="1"/>
  <c r="J13" i="1"/>
  <c r="N6" i="1" l="1"/>
  <c r="N16" i="1" s="1"/>
  <c r="L13" i="1"/>
  <c r="L3" i="1"/>
  <c r="N3" i="1" l="1"/>
  <c r="P6" i="1"/>
  <c r="P16" i="1" s="1"/>
  <c r="N13" i="1"/>
  <c r="R6" i="1" l="1"/>
  <c r="R16" i="1" s="1"/>
  <c r="P13" i="1"/>
  <c r="P3" i="1"/>
  <c r="R3" i="1" l="1"/>
  <c r="T6" i="1"/>
  <c r="T16" i="1" s="1"/>
  <c r="R13" i="1"/>
  <c r="T3" i="1" l="1"/>
  <c r="V6" i="1"/>
  <c r="V16" i="1" s="1"/>
  <c r="T13" i="1"/>
  <c r="V3" i="1" l="1"/>
  <c r="X6" i="1"/>
  <c r="X16" i="1" s="1"/>
  <c r="V13" i="1"/>
  <c r="X3" i="1" l="1"/>
  <c r="Z6" i="1"/>
  <c r="Z16" i="1" s="1"/>
  <c r="X13" i="1"/>
  <c r="AB6" i="1" l="1"/>
  <c r="AB16" i="1" s="1"/>
  <c r="Z13" i="1"/>
  <c r="Z3" i="1"/>
  <c r="H3" i="1"/>
  <c r="AB3" i="1" l="1"/>
  <c r="AD6" i="1"/>
  <c r="AB13" i="1"/>
  <c r="AD16" i="1" l="1"/>
  <c r="AD13" i="1" s="1"/>
  <c r="AD3" i="1"/>
</calcChain>
</file>

<file path=xl/sharedStrings.xml><?xml version="1.0" encoding="utf-8"?>
<sst xmlns="http://schemas.openxmlformats.org/spreadsheetml/2006/main" count="85" uniqueCount="37">
  <si>
    <t>Порядковый номер</t>
  </si>
  <si>
    <t>ИТОГО: Остаток на начало месяца</t>
  </si>
  <si>
    <t>Ед.изм</t>
  </si>
  <si>
    <t>Расход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</si>
  <si>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</si>
  <si>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</si>
  <si>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</si>
  <si>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</si>
  <si>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</si>
  <si>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</si>
  <si>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</si>
  <si>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</si>
  <si>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</si>
  <si>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</si>
  <si>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</si>
  <si>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</si>
  <si>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шт</t>
  </si>
  <si>
    <t>сумма</t>
  </si>
  <si>
    <t>Материал 1</t>
  </si>
  <si>
    <t>Номер 1</t>
  </si>
  <si>
    <t>остаток</t>
  </si>
  <si>
    <t>Материал 2</t>
  </si>
  <si>
    <t>Номер 2</t>
  </si>
  <si>
    <t>Материал 3</t>
  </si>
  <si>
    <t>Номер 3</t>
  </si>
  <si>
    <t>ИТОГО: Приход</t>
  </si>
  <si>
    <t>Приход</t>
  </si>
  <si>
    <t>ИТОГО: Расход</t>
  </si>
  <si>
    <t>ИТОГО: Остаток на конец месяца</t>
  </si>
  <si>
    <t>На конец</t>
  </si>
  <si>
    <t>В желтой строке должна быть сумма как выше (у расхода, прихода и т.д) но почему то не считается</t>
  </si>
  <si>
    <t>Данные на начало месяца, берутся с остатков месяца придыдущего</t>
  </si>
  <si>
    <t xml:space="preserve">В ручную считать тяжело, данных много, нужно сделать как выше, но чтоб считался каждый месяц. </t>
  </si>
  <si>
    <t>приход</t>
  </si>
  <si>
    <t>расход</t>
  </si>
  <si>
    <t>на конец</t>
  </si>
  <si>
    <t>этот столбец можно скрыть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</si>
</sst>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rgb="FF000000"/>
      <name val="Calibri"/>
      <family val="2"/>
      <charset val="1"/>
    </font>
    <font>
      <sz val="9"/>
      <color rgb="FF000000"/>
      <name val="Arial"/>
      <family val="2"/>
      <charset val="1"/>
    </font>
    <font>
      <b/>
      <sz val="9"/>
      <color rgb="FF000000"/>
      <name val="Arial"/>
      <family val="2"/>
      <charset val="1"/>
    </font>
    <font>
      <sz val="9"/>
      <color rgb="FFC9211E"/>
      <name val="Arial"/>
      <family val="2"/>
      <charset val="1"/>
    </font>
    <font>
      <b/>
      <sz val="11"/>
      <color rgb="FF000000"/>
      <name val="Calibri"/>
      <family val="2"/>
      <charset val="1"/>
    </font>
    <font>
      <b/>
      <sz val="11"/>
      <color rgb="FFFFBF00"/>
      <name val="Calibri"/>
      <family val="2"/>
      <charset val="1"/>
    </font>
    <font>
      <sz val="11"/>
      <color rgb="FFFFBF00"/>
      <name val="Calibri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rgb="FF81D41A"/>
        <bgColor rgb="FF969696"/>
      </patternFill>
    </fill>
    <fill>
      <patternFill patternType="solid">
        <fgColor rgb="FFFFFF00"/>
        <bgColor rgb="FFFFFF00"/>
      </patternFill>
    </fill>
    <fill>
      <patternFill patternType="solid">
        <fgColor rgb="FFFFE994"/>
        <bgColor rgb="FFFFD8CE"/>
      </patternFill>
    </fill>
    <fill>
      <patternFill patternType="solid">
        <fgColor rgb="FFFFD8CE"/>
        <bgColor rgb="FFFFE994"/>
      </patternFill>
    </fill>
    <fill>
      <patternFill patternType="solid">
        <fgColor rgb="FFFF6D6D"/>
        <bgColor rgb="FFFF6600"/>
      </patternFill>
    </fill>
    <fill>
      <patternFill patternType="solid">
        <fgColor rgb="FF813709"/>
        <bgColor rgb="FF993366"/>
      </patternFill>
    </fill>
    <fill>
      <patternFill patternType="solid">
        <fgColor rgb="FFFF0000"/>
        <bgColor rgb="FFC9211E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rgb="FFFFFF0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3" fillId="3" borderId="1" xfId="0" applyFont="1" applyFill="1" applyBorder="1" applyAlignment="1" applyProtection="1">
      <alignment horizontal="center" vertical="center"/>
    </xf>
    <xf numFmtId="0" fontId="1" fillId="7" borderId="1" xfId="0" applyFont="1" applyFill="1" applyBorder="1" applyAlignment="1" applyProtection="1">
      <alignment horizontal="center" vertical="center"/>
    </xf>
    <xf numFmtId="0" fontId="1" fillId="6" borderId="1" xfId="0" applyFont="1" applyFill="1" applyBorder="1" applyAlignment="1" applyProtection="1">
      <alignment horizontal="center" vertical="center"/>
    </xf>
    <xf numFmtId="0" fontId="1" fillId="5" borderId="1" xfId="0" applyFont="1" applyFill="1" applyBorder="1" applyAlignment="1" applyProtection="1">
      <alignment horizontal="center" vertical="center"/>
    </xf>
    <xf numFmtId="0" fontId="1" fillId="4" borderId="1" xfId="0" applyFont="1" applyFill="1" applyBorder="1" applyAlignment="1" applyProtection="1">
      <alignment horizontal="center" vertical="center"/>
    </xf>
    <xf numFmtId="0" fontId="1" fillId="3" borderId="1" xfId="0" applyFont="1" applyFill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0" fontId="1" fillId="2" borderId="1" xfId="0" applyFont="1" applyFill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 wrapText="1"/>
    </xf>
    <xf numFmtId="0" fontId="0" fillId="0" borderId="0" xfId="0" applyAlignment="1" applyProtection="1"/>
    <xf numFmtId="0" fontId="1" fillId="0" borderId="1" xfId="0" applyFont="1" applyBorder="1" applyAlignment="1" applyProtection="1">
      <alignment horizontal="center" vertical="center"/>
    </xf>
    <xf numFmtId="0" fontId="1" fillId="0" borderId="0" xfId="0" applyFont="1" applyAlignment="1" applyProtection="1"/>
    <xf numFmtId="0" fontId="2" fillId="0" borderId="1" xfId="0" applyFont="1" applyBorder="1" applyAlignment="1" applyProtection="1">
      <alignment horizontal="center" vertical="center"/>
    </xf>
    <xf numFmtId="0" fontId="1" fillId="3" borderId="1" xfId="0" applyFont="1" applyFill="1" applyBorder="1" applyAlignment="1" applyProtection="1">
      <alignment horizontal="center" vertical="center"/>
    </xf>
    <xf numFmtId="4" fontId="1" fillId="0" borderId="1" xfId="0" applyNumberFormat="1" applyFont="1" applyBorder="1" applyAlignment="1" applyProtection="1">
      <alignment horizontal="center" vertical="center"/>
    </xf>
    <xf numFmtId="4" fontId="2" fillId="0" borderId="1" xfId="0" applyNumberFormat="1" applyFont="1" applyBorder="1" applyAlignment="1" applyProtection="1">
      <alignment horizontal="center" vertical="center"/>
    </xf>
    <xf numFmtId="4" fontId="2" fillId="3" borderId="1" xfId="0" applyNumberFormat="1" applyFont="1" applyFill="1" applyBorder="1" applyAlignment="1" applyProtection="1">
      <alignment horizontal="center" vertical="center"/>
    </xf>
    <xf numFmtId="0" fontId="1" fillId="3" borderId="0" xfId="0" applyFont="1" applyFill="1" applyAlignment="1" applyProtection="1"/>
    <xf numFmtId="0" fontId="4" fillId="8" borderId="0" xfId="0" applyFont="1" applyFill="1" applyAlignment="1" applyProtection="1"/>
    <xf numFmtId="0" fontId="5" fillId="8" borderId="0" xfId="0" applyFont="1" applyFill="1" applyAlignment="1" applyProtection="1"/>
    <xf numFmtId="0" fontId="6" fillId="8" borderId="0" xfId="0" applyFont="1" applyFill="1" applyAlignment="1" applyProtection="1"/>
    <xf numFmtId="4" fontId="1" fillId="0" borderId="0" xfId="0" applyNumberFormat="1" applyFont="1" applyAlignment="1" applyProtection="1"/>
    <xf numFmtId="0" fontId="1" fillId="9" borderId="1" xfId="0" applyFont="1" applyFill="1" applyBorder="1" applyAlignment="1" applyProtection="1">
      <alignment horizontal="center" vertical="center"/>
    </xf>
    <xf numFmtId="0" fontId="1" fillId="10" borderId="1" xfId="0" applyFont="1" applyFill="1" applyBorder="1" applyAlignment="1" applyProtection="1">
      <alignment horizontal="center" vertical="center"/>
    </xf>
    <xf numFmtId="0" fontId="1" fillId="9" borderId="2" xfId="0" applyFont="1" applyFill="1" applyBorder="1" applyAlignment="1" applyProtection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C9211E"/>
      <rgbColor rgb="FFFFFFCC"/>
      <rgbColor rgb="FFCCFFFF"/>
      <rgbColor rgb="FF660066"/>
      <rgbColor rgb="FFFF6D6D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E994"/>
      <rgbColor rgb="FF99CCFF"/>
      <rgbColor rgb="FFFF99CC"/>
      <rgbColor rgb="FFCC99FF"/>
      <rgbColor rgb="FFFFD8CE"/>
      <rgbColor rgb="FF3366FF"/>
      <rgbColor rgb="FF33CCCC"/>
      <rgbColor rgb="FF81D41A"/>
      <rgbColor rgb="FFFFBF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813709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6"/>
  <sheetViews>
    <sheetView tabSelected="1" zoomScaleNormal="100" workbookViewId="0">
      <selection activeCell="H12" sqref="H12"/>
    </sheetView>
  </sheetViews>
  <sheetFormatPr defaultColWidth="8.7109375" defaultRowHeight="15" x14ac:dyDescent="0.25"/>
  <cols>
    <col min="1" max="1" width="9.140625" style="10" customWidth="1"/>
    <col min="2" max="2" width="19.28515625" style="10" customWidth="1"/>
    <col min="3" max="3" width="17.28515625" style="10" customWidth="1"/>
    <col min="4" max="5" width="8.5703125" style="10" customWidth="1"/>
    <col min="6" max="6" width="8.28515625" style="10" customWidth="1"/>
    <col min="7" max="7" width="10.28515625" style="10" customWidth="1"/>
    <col min="8" max="8" width="11.140625" style="10" customWidth="1"/>
    <col min="9" max="9" width="10.85546875" style="10" customWidth="1"/>
    <col min="10" max="10" width="12.140625" style="10" customWidth="1"/>
    <col min="11" max="31" width="8.85546875" style="10" customWidth="1"/>
  </cols>
  <sheetData>
    <row r="1" spans="1:32" s="12" customFormat="1" ht="14.1" customHeight="1" x14ac:dyDescent="0.2">
      <c r="A1" s="9" t="s">
        <v>0</v>
      </c>
      <c r="B1" s="8" t="s">
        <v>1</v>
      </c>
      <c r="C1" s="8"/>
      <c r="D1" s="7" t="s">
        <v>2</v>
      </c>
      <c r="E1" s="7"/>
      <c r="F1" s="23"/>
      <c r="G1" s="7" t="s">
        <v>3</v>
      </c>
      <c r="H1" s="7" t="s">
        <v>4</v>
      </c>
      <c r="I1" s="7"/>
      <c r="J1" s="7" t="s">
        <v>5</v>
      </c>
      <c r="K1" s="7"/>
      <c r="L1" s="7" t="s">
        <v>6</v>
      </c>
      <c r="M1" s="7"/>
      <c r="N1" s="7" t="s">
        <v>7</v>
      </c>
      <c r="O1" s="7"/>
      <c r="P1" s="7" t="s">
        <v>8</v>
      </c>
      <c r="Q1" s="7"/>
      <c r="R1" s="7" t="s">
        <v>9</v>
      </c>
      <c r="S1" s="7"/>
      <c r="T1" s="7" t="s">
        <v>10</v>
      </c>
      <c r="U1" s="7"/>
      <c r="V1" s="7" t="s">
        <v>11</v>
      </c>
      <c r="W1" s="7"/>
      <c r="X1" s="7" t="s">
        <v>12</v>
      </c>
      <c r="Y1" s="7"/>
      <c r="Z1" s="7" t="s">
        <v>13</v>
      </c>
      <c r="AA1" s="7"/>
      <c r="AB1" s="7" t="s">
        <v>14</v>
      </c>
      <c r="AC1" s="7"/>
      <c r="AD1" s="7" t="s">
        <v>15</v>
      </c>
      <c r="AE1" s="7"/>
    </row>
    <row r="2" spans="1:32" s="12" customFormat="1" ht="14.1" customHeight="1" x14ac:dyDescent="0.2">
      <c r="A2" s="9"/>
      <c r="B2" s="8"/>
      <c r="C2" s="8"/>
      <c r="D2" s="7"/>
      <c r="E2" s="7"/>
      <c r="F2" s="23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</row>
    <row r="3" spans="1:32" s="12" customFormat="1" ht="14.1" customHeight="1" x14ac:dyDescent="0.2">
      <c r="A3" s="9"/>
      <c r="B3" s="8"/>
      <c r="C3" s="8"/>
      <c r="D3" s="13" t="s">
        <v>16</v>
      </c>
      <c r="E3" s="13" t="s">
        <v>17</v>
      </c>
      <c r="F3" s="23"/>
      <c r="G3" s="11"/>
      <c r="H3" s="13">
        <f>SUMIFS(H:H,$F:$F,"остаток")</f>
        <v>10</v>
      </c>
      <c r="I3" s="13">
        <f>SUMIFS(I:I,$F:$F,"остаток")</f>
        <v>170</v>
      </c>
      <c r="J3" s="13">
        <f t="shared" ref="J3:AE3" si="0">SUMIFS(J:J,$F:$F,"остаток")</f>
        <v>10</v>
      </c>
      <c r="K3" s="13">
        <f t="shared" si="0"/>
        <v>170</v>
      </c>
      <c r="L3" s="13">
        <f t="shared" si="0"/>
        <v>11</v>
      </c>
      <c r="M3" s="13">
        <f t="shared" si="0"/>
        <v>170</v>
      </c>
      <c r="N3" s="13">
        <f t="shared" si="0"/>
        <v>11</v>
      </c>
      <c r="O3" s="13">
        <f t="shared" si="0"/>
        <v>170</v>
      </c>
      <c r="P3" s="13">
        <f t="shared" si="0"/>
        <v>5</v>
      </c>
      <c r="Q3" s="13">
        <f t="shared" si="0"/>
        <v>170</v>
      </c>
      <c r="R3" s="13">
        <f t="shared" si="0"/>
        <v>5</v>
      </c>
      <c r="S3" s="13">
        <f t="shared" si="0"/>
        <v>170</v>
      </c>
      <c r="T3" s="13">
        <f t="shared" si="0"/>
        <v>5</v>
      </c>
      <c r="U3" s="13">
        <f t="shared" si="0"/>
        <v>170</v>
      </c>
      <c r="V3" s="13">
        <f t="shared" si="0"/>
        <v>5</v>
      </c>
      <c r="W3" s="13">
        <f t="shared" si="0"/>
        <v>170</v>
      </c>
      <c r="X3" s="13">
        <f t="shared" si="0"/>
        <v>5</v>
      </c>
      <c r="Y3" s="13">
        <f t="shared" si="0"/>
        <v>170</v>
      </c>
      <c r="Z3" s="13">
        <f t="shared" si="0"/>
        <v>5</v>
      </c>
      <c r="AA3" s="13">
        <f t="shared" si="0"/>
        <v>170</v>
      </c>
      <c r="AB3" s="13">
        <f t="shared" si="0"/>
        <v>5</v>
      </c>
      <c r="AC3" s="13">
        <f t="shared" si="0"/>
        <v>170</v>
      </c>
      <c r="AD3" s="13">
        <f t="shared" si="0"/>
        <v>5</v>
      </c>
      <c r="AE3" s="13">
        <f t="shared" si="0"/>
        <v>170</v>
      </c>
      <c r="AF3" s="12">
        <f>SUM(H3:AE3)</f>
        <v>2122</v>
      </c>
    </row>
    <row r="4" spans="1:32" s="12" customFormat="1" ht="14.1" customHeight="1" x14ac:dyDescent="0.2">
      <c r="A4" s="11">
        <v>1</v>
      </c>
      <c r="B4" s="11" t="s">
        <v>18</v>
      </c>
      <c r="C4" s="11" t="s">
        <v>19</v>
      </c>
      <c r="D4" s="11" t="s">
        <v>16</v>
      </c>
      <c r="E4" s="11" t="s">
        <v>17</v>
      </c>
      <c r="F4" s="23" t="s">
        <v>20</v>
      </c>
      <c r="G4" s="6" t="s">
        <v>20</v>
      </c>
      <c r="H4" s="15">
        <v>5</v>
      </c>
      <c r="I4" s="15">
        <v>45</v>
      </c>
      <c r="J4" s="15">
        <f>H14</f>
        <v>6</v>
      </c>
      <c r="K4" s="15">
        <v>45</v>
      </c>
      <c r="L4" s="15">
        <f>J14</f>
        <v>11</v>
      </c>
      <c r="M4" s="15">
        <v>45</v>
      </c>
      <c r="N4" s="15">
        <f>L14</f>
        <v>12</v>
      </c>
      <c r="O4" s="15">
        <v>45</v>
      </c>
      <c r="P4" s="15">
        <f>N14</f>
        <v>13</v>
      </c>
      <c r="Q4" s="15">
        <v>45</v>
      </c>
      <c r="R4" s="15">
        <f>P14</f>
        <v>14</v>
      </c>
      <c r="S4" s="15">
        <v>45</v>
      </c>
      <c r="T4" s="15">
        <f>R14</f>
        <v>15</v>
      </c>
      <c r="U4" s="15">
        <v>45</v>
      </c>
      <c r="V4" s="15">
        <f>T14</f>
        <v>16</v>
      </c>
      <c r="W4" s="15">
        <v>45</v>
      </c>
      <c r="X4" s="15">
        <f>V14</f>
        <v>17</v>
      </c>
      <c r="Y4" s="15">
        <v>45</v>
      </c>
      <c r="Z4" s="15">
        <f>X14</f>
        <v>18</v>
      </c>
      <c r="AA4" s="15">
        <v>45</v>
      </c>
      <c r="AB4" s="15">
        <f>Z14</f>
        <v>19</v>
      </c>
      <c r="AC4" s="15">
        <v>45</v>
      </c>
      <c r="AD4" s="15">
        <f>AB14</f>
        <v>20</v>
      </c>
      <c r="AE4" s="15">
        <v>45</v>
      </c>
    </row>
    <row r="5" spans="1:32" s="12" customFormat="1" ht="14.1" customHeight="1" x14ac:dyDescent="0.2">
      <c r="A5" s="11">
        <v>2</v>
      </c>
      <c r="B5" s="11" t="s">
        <v>21</v>
      </c>
      <c r="C5" s="11" t="s">
        <v>22</v>
      </c>
      <c r="D5" s="11" t="s">
        <v>16</v>
      </c>
      <c r="E5" s="11" t="s">
        <v>17</v>
      </c>
      <c r="F5" s="23" t="s">
        <v>20</v>
      </c>
      <c r="G5" s="6"/>
      <c r="H5" s="15">
        <v>3</v>
      </c>
      <c r="I5" s="15">
        <v>51</v>
      </c>
      <c r="J5" s="15">
        <f>H15</f>
        <v>-1</v>
      </c>
      <c r="K5" s="15">
        <v>51</v>
      </c>
      <c r="L5" s="15">
        <f>J15</f>
        <v>-4</v>
      </c>
      <c r="M5" s="15">
        <v>51</v>
      </c>
      <c r="N5" s="15">
        <f>L15</f>
        <v>-5</v>
      </c>
      <c r="O5" s="15">
        <v>51</v>
      </c>
      <c r="P5" s="15">
        <f>N15</f>
        <v>-10</v>
      </c>
      <c r="Q5" s="15">
        <v>51</v>
      </c>
      <c r="R5" s="15">
        <f>P15</f>
        <v>-11</v>
      </c>
      <c r="S5" s="15">
        <v>51</v>
      </c>
      <c r="T5" s="15">
        <f>R15</f>
        <v>-12</v>
      </c>
      <c r="U5" s="15">
        <v>51</v>
      </c>
      <c r="V5" s="15">
        <f>T15</f>
        <v>-13</v>
      </c>
      <c r="W5" s="15">
        <v>51</v>
      </c>
      <c r="X5" s="15">
        <f>V15</f>
        <v>-14</v>
      </c>
      <c r="Y5" s="15">
        <v>51</v>
      </c>
      <c r="Z5" s="15">
        <f>X15</f>
        <v>-15</v>
      </c>
      <c r="AA5" s="15">
        <v>51</v>
      </c>
      <c r="AB5" s="15">
        <f>Z15</f>
        <v>-16</v>
      </c>
      <c r="AC5" s="15">
        <v>51</v>
      </c>
      <c r="AD5" s="15">
        <f>AB15</f>
        <v>-17</v>
      </c>
      <c r="AE5" s="15">
        <v>51</v>
      </c>
    </row>
    <row r="6" spans="1:32" s="12" customFormat="1" ht="14.1" customHeight="1" x14ac:dyDescent="0.2">
      <c r="A6" s="11">
        <v>3</v>
      </c>
      <c r="B6" s="11" t="s">
        <v>23</v>
      </c>
      <c r="C6" s="11" t="s">
        <v>24</v>
      </c>
      <c r="D6" s="11" t="s">
        <v>16</v>
      </c>
      <c r="E6" s="11" t="s">
        <v>17</v>
      </c>
      <c r="F6" s="23" t="s">
        <v>20</v>
      </c>
      <c r="G6" s="6"/>
      <c r="H6" s="15">
        <v>2</v>
      </c>
      <c r="I6" s="15">
        <v>74</v>
      </c>
      <c r="J6" s="15">
        <f>H16</f>
        <v>5</v>
      </c>
      <c r="K6" s="15">
        <v>74</v>
      </c>
      <c r="L6" s="15">
        <f>J16</f>
        <v>4</v>
      </c>
      <c r="M6" s="15">
        <v>74</v>
      </c>
      <c r="N6" s="15">
        <f>L16</f>
        <v>4</v>
      </c>
      <c r="O6" s="15">
        <v>74</v>
      </c>
      <c r="P6" s="15">
        <f>N16</f>
        <v>2</v>
      </c>
      <c r="Q6" s="15">
        <v>74</v>
      </c>
      <c r="R6" s="15">
        <f>P16</f>
        <v>2</v>
      </c>
      <c r="S6" s="15">
        <v>74</v>
      </c>
      <c r="T6" s="15">
        <f>R16</f>
        <v>2</v>
      </c>
      <c r="U6" s="15">
        <v>74</v>
      </c>
      <c r="V6" s="15">
        <f>T16</f>
        <v>2</v>
      </c>
      <c r="W6" s="15">
        <v>74</v>
      </c>
      <c r="X6" s="15">
        <f>V16</f>
        <v>2</v>
      </c>
      <c r="Y6" s="15">
        <v>74</v>
      </c>
      <c r="Z6" s="15">
        <f>X16</f>
        <v>2</v>
      </c>
      <c r="AA6" s="15">
        <v>74</v>
      </c>
      <c r="AB6" s="15">
        <f>Z16</f>
        <v>2</v>
      </c>
      <c r="AC6" s="15">
        <v>74</v>
      </c>
      <c r="AD6" s="15">
        <f>AB16</f>
        <v>2</v>
      </c>
      <c r="AE6" s="15">
        <v>74</v>
      </c>
    </row>
    <row r="7" spans="1:32" s="12" customFormat="1" ht="14.1" customHeight="1" x14ac:dyDescent="0.2">
      <c r="A7" s="11">
        <v>4</v>
      </c>
      <c r="B7" s="5" t="s">
        <v>25</v>
      </c>
      <c r="C7" s="5"/>
      <c r="D7" s="11" t="s">
        <v>16</v>
      </c>
      <c r="E7" s="11" t="s">
        <v>17</v>
      </c>
      <c r="F7" s="23"/>
      <c r="G7" s="4" t="s">
        <v>26</v>
      </c>
      <c r="H7" s="16">
        <f>SUMIFS(H:H,$F:$F,"приход")</f>
        <v>5</v>
      </c>
      <c r="I7" s="16">
        <f t="shared" ref="I7:AE7" si="1">SUMIFS(I:I,$F:$F,"приход")</f>
        <v>102</v>
      </c>
      <c r="J7" s="16">
        <f t="shared" si="1"/>
        <v>7</v>
      </c>
      <c r="K7" s="16">
        <f t="shared" si="1"/>
        <v>102</v>
      </c>
      <c r="L7" s="16">
        <f t="shared" si="1"/>
        <v>2</v>
      </c>
      <c r="M7" s="16">
        <f t="shared" si="1"/>
        <v>102</v>
      </c>
      <c r="N7" s="16">
        <f t="shared" si="1"/>
        <v>2</v>
      </c>
      <c r="O7" s="16">
        <f t="shared" si="1"/>
        <v>102</v>
      </c>
      <c r="P7" s="16">
        <f t="shared" si="1"/>
        <v>2</v>
      </c>
      <c r="Q7" s="16">
        <f t="shared" si="1"/>
        <v>102</v>
      </c>
      <c r="R7" s="16">
        <f t="shared" si="1"/>
        <v>2</v>
      </c>
      <c r="S7" s="16">
        <f t="shared" si="1"/>
        <v>102</v>
      </c>
      <c r="T7" s="16">
        <f t="shared" si="1"/>
        <v>2</v>
      </c>
      <c r="U7" s="16">
        <f t="shared" si="1"/>
        <v>102</v>
      </c>
      <c r="V7" s="16">
        <f t="shared" si="1"/>
        <v>2</v>
      </c>
      <c r="W7" s="16">
        <f t="shared" si="1"/>
        <v>102</v>
      </c>
      <c r="X7" s="16">
        <f t="shared" si="1"/>
        <v>2</v>
      </c>
      <c r="Y7" s="16">
        <f t="shared" si="1"/>
        <v>102</v>
      </c>
      <c r="Z7" s="16">
        <f t="shared" si="1"/>
        <v>2</v>
      </c>
      <c r="AA7" s="16">
        <f t="shared" si="1"/>
        <v>102</v>
      </c>
      <c r="AB7" s="16">
        <f t="shared" si="1"/>
        <v>2</v>
      </c>
      <c r="AC7" s="16">
        <f t="shared" si="1"/>
        <v>102</v>
      </c>
      <c r="AD7" s="16">
        <f t="shared" si="1"/>
        <v>2</v>
      </c>
      <c r="AE7" s="16">
        <f t="shared" si="1"/>
        <v>102</v>
      </c>
      <c r="AF7" s="12">
        <f>SUM(H7:AE7)</f>
        <v>1256</v>
      </c>
    </row>
    <row r="8" spans="1:32" s="12" customFormat="1" ht="14.1" customHeight="1" x14ac:dyDescent="0.2">
      <c r="A8" s="11">
        <v>5</v>
      </c>
      <c r="B8" s="11" t="s">
        <v>18</v>
      </c>
      <c r="C8" s="11" t="s">
        <v>19</v>
      </c>
      <c r="D8" s="11" t="s">
        <v>16</v>
      </c>
      <c r="E8" s="11" t="s">
        <v>17</v>
      </c>
      <c r="F8" s="23" t="s">
        <v>33</v>
      </c>
      <c r="G8" s="4"/>
      <c r="H8" s="15">
        <v>1</v>
      </c>
      <c r="I8" s="15">
        <v>51</v>
      </c>
      <c r="J8" s="15">
        <v>5</v>
      </c>
      <c r="K8" s="15">
        <v>51</v>
      </c>
      <c r="L8" s="15">
        <v>1</v>
      </c>
      <c r="M8" s="15">
        <v>51</v>
      </c>
      <c r="N8" s="15">
        <v>1</v>
      </c>
      <c r="O8" s="15">
        <v>51</v>
      </c>
      <c r="P8" s="15">
        <v>1</v>
      </c>
      <c r="Q8" s="15">
        <v>51</v>
      </c>
      <c r="R8" s="15">
        <v>1</v>
      </c>
      <c r="S8" s="15">
        <v>51</v>
      </c>
      <c r="T8" s="15">
        <v>1</v>
      </c>
      <c r="U8" s="15">
        <v>51</v>
      </c>
      <c r="V8" s="15">
        <v>1</v>
      </c>
      <c r="W8" s="15">
        <v>51</v>
      </c>
      <c r="X8" s="15">
        <v>1</v>
      </c>
      <c r="Y8" s="15">
        <v>51</v>
      </c>
      <c r="Z8" s="15">
        <v>1</v>
      </c>
      <c r="AA8" s="15">
        <v>51</v>
      </c>
      <c r="AB8" s="15">
        <v>1</v>
      </c>
      <c r="AC8" s="15">
        <v>51</v>
      </c>
      <c r="AD8" s="15">
        <v>1</v>
      </c>
      <c r="AE8" s="15">
        <v>51</v>
      </c>
    </row>
    <row r="9" spans="1:32" s="12" customFormat="1" ht="14.1" customHeight="1" x14ac:dyDescent="0.2">
      <c r="A9" s="11">
        <v>6</v>
      </c>
      <c r="B9" s="11" t="s">
        <v>23</v>
      </c>
      <c r="C9" s="11" t="s">
        <v>24</v>
      </c>
      <c r="D9" s="11" t="s">
        <v>16</v>
      </c>
      <c r="E9" s="11" t="s">
        <v>17</v>
      </c>
      <c r="F9" s="23" t="s">
        <v>33</v>
      </c>
      <c r="G9" s="4"/>
      <c r="H9" s="15">
        <v>4</v>
      </c>
      <c r="I9" s="15">
        <v>51</v>
      </c>
      <c r="J9" s="15">
        <v>2</v>
      </c>
      <c r="K9" s="15">
        <v>51</v>
      </c>
      <c r="L9" s="15">
        <v>1</v>
      </c>
      <c r="M9" s="15">
        <v>51</v>
      </c>
      <c r="N9" s="15">
        <v>1</v>
      </c>
      <c r="O9" s="15">
        <v>51</v>
      </c>
      <c r="P9" s="15">
        <v>1</v>
      </c>
      <c r="Q9" s="15">
        <v>51</v>
      </c>
      <c r="R9" s="15">
        <v>1</v>
      </c>
      <c r="S9" s="15">
        <v>51</v>
      </c>
      <c r="T9" s="15">
        <v>1</v>
      </c>
      <c r="U9" s="15">
        <v>51</v>
      </c>
      <c r="V9" s="15">
        <v>1</v>
      </c>
      <c r="W9" s="15">
        <v>51</v>
      </c>
      <c r="X9" s="15">
        <v>1</v>
      </c>
      <c r="Y9" s="15">
        <v>51</v>
      </c>
      <c r="Z9" s="15">
        <v>1</v>
      </c>
      <c r="AA9" s="15">
        <v>51</v>
      </c>
      <c r="AB9" s="15">
        <v>1</v>
      </c>
      <c r="AC9" s="15">
        <v>51</v>
      </c>
      <c r="AD9" s="15">
        <v>1</v>
      </c>
      <c r="AE9" s="15">
        <v>51</v>
      </c>
    </row>
    <row r="10" spans="1:32" s="12" customFormat="1" ht="14.1" customHeight="1" x14ac:dyDescent="0.2">
      <c r="A10" s="11">
        <v>7</v>
      </c>
      <c r="B10" s="3" t="s">
        <v>27</v>
      </c>
      <c r="C10" s="3"/>
      <c r="D10" s="11" t="s">
        <v>16</v>
      </c>
      <c r="E10" s="11" t="s">
        <v>17</v>
      </c>
      <c r="F10" s="23"/>
      <c r="G10" s="2" t="s">
        <v>3</v>
      </c>
      <c r="H10" s="16">
        <f>SUMIFS(H:H,$F:$F,"расход")</f>
        <v>5</v>
      </c>
      <c r="I10" s="16">
        <f t="shared" ref="I10:AE10" si="2">SUMIFS(I:I,$F:$F,"расход")</f>
        <v>102</v>
      </c>
      <c r="J10" s="16">
        <f t="shared" si="2"/>
        <v>6</v>
      </c>
      <c r="K10" s="16">
        <f t="shared" si="2"/>
        <v>102</v>
      </c>
      <c r="L10" s="16">
        <f t="shared" si="2"/>
        <v>2</v>
      </c>
      <c r="M10" s="16">
        <f t="shared" si="2"/>
        <v>102</v>
      </c>
      <c r="N10" s="16">
        <f t="shared" si="2"/>
        <v>8</v>
      </c>
      <c r="O10" s="16">
        <f t="shared" si="2"/>
        <v>102</v>
      </c>
      <c r="P10" s="16">
        <f t="shared" si="2"/>
        <v>2</v>
      </c>
      <c r="Q10" s="16">
        <f t="shared" si="2"/>
        <v>102</v>
      </c>
      <c r="R10" s="16">
        <f t="shared" si="2"/>
        <v>2</v>
      </c>
      <c r="S10" s="16">
        <f t="shared" si="2"/>
        <v>102</v>
      </c>
      <c r="T10" s="16">
        <f t="shared" si="2"/>
        <v>2</v>
      </c>
      <c r="U10" s="16">
        <f t="shared" si="2"/>
        <v>102</v>
      </c>
      <c r="V10" s="16">
        <f t="shared" si="2"/>
        <v>2</v>
      </c>
      <c r="W10" s="16">
        <f t="shared" si="2"/>
        <v>102</v>
      </c>
      <c r="X10" s="16">
        <f t="shared" si="2"/>
        <v>2</v>
      </c>
      <c r="Y10" s="16">
        <f t="shared" si="2"/>
        <v>102</v>
      </c>
      <c r="Z10" s="16">
        <f t="shared" si="2"/>
        <v>2</v>
      </c>
      <c r="AA10" s="16">
        <f t="shared" si="2"/>
        <v>102</v>
      </c>
      <c r="AB10" s="16">
        <f t="shared" si="2"/>
        <v>2</v>
      </c>
      <c r="AC10" s="16">
        <f t="shared" si="2"/>
        <v>102</v>
      </c>
      <c r="AD10" s="16">
        <f t="shared" si="2"/>
        <v>2</v>
      </c>
      <c r="AE10" s="16">
        <f t="shared" si="2"/>
        <v>102</v>
      </c>
      <c r="AF10" s="22">
        <f>-SUM(H10:AE10)</f>
        <v>-1261</v>
      </c>
    </row>
    <row r="11" spans="1:32" s="12" customFormat="1" ht="14.1" customHeight="1" x14ac:dyDescent="0.2">
      <c r="A11" s="11">
        <v>8</v>
      </c>
      <c r="B11" s="11" t="s">
        <v>21</v>
      </c>
      <c r="C11" s="11" t="s">
        <v>22</v>
      </c>
      <c r="D11" s="11" t="s">
        <v>16</v>
      </c>
      <c r="E11" s="11" t="s">
        <v>17</v>
      </c>
      <c r="F11" s="23" t="s">
        <v>34</v>
      </c>
      <c r="G11" s="2"/>
      <c r="H11" s="15">
        <v>4</v>
      </c>
      <c r="I11" s="15">
        <v>51</v>
      </c>
      <c r="J11" s="15">
        <v>3</v>
      </c>
      <c r="K11" s="15">
        <v>51</v>
      </c>
      <c r="L11" s="15">
        <v>1</v>
      </c>
      <c r="M11" s="15">
        <v>51</v>
      </c>
      <c r="N11" s="15">
        <v>5</v>
      </c>
      <c r="O11" s="15">
        <v>51</v>
      </c>
      <c r="P11" s="15">
        <v>1</v>
      </c>
      <c r="Q11" s="15">
        <v>51</v>
      </c>
      <c r="R11" s="15">
        <v>1</v>
      </c>
      <c r="S11" s="15">
        <v>51</v>
      </c>
      <c r="T11" s="15">
        <v>1</v>
      </c>
      <c r="U11" s="15">
        <v>51</v>
      </c>
      <c r="V11" s="15">
        <v>1</v>
      </c>
      <c r="W11" s="15">
        <v>51</v>
      </c>
      <c r="X11" s="15">
        <v>1</v>
      </c>
      <c r="Y11" s="15">
        <v>51</v>
      </c>
      <c r="Z11" s="15">
        <v>1</v>
      </c>
      <c r="AA11" s="15">
        <v>51</v>
      </c>
      <c r="AB11" s="15">
        <v>1</v>
      </c>
      <c r="AC11" s="15">
        <v>51</v>
      </c>
      <c r="AD11" s="15">
        <v>1</v>
      </c>
      <c r="AE11" s="15">
        <v>51</v>
      </c>
    </row>
    <row r="12" spans="1:32" s="12" customFormat="1" ht="14.1" customHeight="1" x14ac:dyDescent="0.2">
      <c r="A12" s="11">
        <v>9</v>
      </c>
      <c r="B12" s="11" t="s">
        <v>23</v>
      </c>
      <c r="C12" s="11" t="s">
        <v>24</v>
      </c>
      <c r="D12" s="11" t="s">
        <v>16</v>
      </c>
      <c r="E12" s="11" t="s">
        <v>17</v>
      </c>
      <c r="F12" s="23" t="s">
        <v>34</v>
      </c>
      <c r="G12" s="2"/>
      <c r="H12" s="15">
        <v>1</v>
      </c>
      <c r="I12" s="15">
        <v>51</v>
      </c>
      <c r="J12" s="15">
        <v>3</v>
      </c>
      <c r="K12" s="15">
        <v>51</v>
      </c>
      <c r="L12" s="15">
        <v>1</v>
      </c>
      <c r="M12" s="15">
        <v>51</v>
      </c>
      <c r="N12" s="15">
        <v>3</v>
      </c>
      <c r="O12" s="15">
        <v>51</v>
      </c>
      <c r="P12" s="15">
        <v>1</v>
      </c>
      <c r="Q12" s="15">
        <v>51</v>
      </c>
      <c r="R12" s="15">
        <v>1</v>
      </c>
      <c r="S12" s="15">
        <v>51</v>
      </c>
      <c r="T12" s="15">
        <v>1</v>
      </c>
      <c r="U12" s="15">
        <v>51</v>
      </c>
      <c r="V12" s="15">
        <v>1</v>
      </c>
      <c r="W12" s="15">
        <v>51</v>
      </c>
      <c r="X12" s="15">
        <v>1</v>
      </c>
      <c r="Y12" s="15">
        <v>51</v>
      </c>
      <c r="Z12" s="15">
        <v>1</v>
      </c>
      <c r="AA12" s="15">
        <v>51</v>
      </c>
      <c r="AB12" s="15">
        <v>1</v>
      </c>
      <c r="AC12" s="15">
        <v>51</v>
      </c>
      <c r="AD12" s="15">
        <v>1</v>
      </c>
      <c r="AE12" s="15">
        <v>51</v>
      </c>
    </row>
    <row r="13" spans="1:32" s="18" customFormat="1" ht="14.1" customHeight="1" x14ac:dyDescent="0.2">
      <c r="A13" s="14">
        <v>10</v>
      </c>
      <c r="B13" s="6" t="s">
        <v>28</v>
      </c>
      <c r="C13" s="6"/>
      <c r="D13" s="14" t="s">
        <v>16</v>
      </c>
      <c r="E13" s="14" t="s">
        <v>17</v>
      </c>
      <c r="F13" s="24"/>
      <c r="G13" s="1" t="s">
        <v>29</v>
      </c>
      <c r="H13" s="17">
        <f>SUMIFS(H:H,$F:$F,"на конец")</f>
        <v>10</v>
      </c>
      <c r="I13" s="17">
        <f>SUMIFS(I:I,$F:$F,"на конец")</f>
        <v>170</v>
      </c>
      <c r="J13" s="17">
        <f t="shared" ref="J13:AE13" si="3">SUMIFS(J:J,$F:$F,"на конец")</f>
        <v>11</v>
      </c>
      <c r="K13" s="17">
        <f t="shared" si="3"/>
        <v>170</v>
      </c>
      <c r="L13" s="17">
        <f t="shared" si="3"/>
        <v>11</v>
      </c>
      <c r="M13" s="17">
        <f t="shared" si="3"/>
        <v>170</v>
      </c>
      <c r="N13" s="17">
        <f t="shared" si="3"/>
        <v>5</v>
      </c>
      <c r="O13" s="17">
        <f t="shared" si="3"/>
        <v>170</v>
      </c>
      <c r="P13" s="17">
        <f t="shared" si="3"/>
        <v>5</v>
      </c>
      <c r="Q13" s="17">
        <f t="shared" si="3"/>
        <v>170</v>
      </c>
      <c r="R13" s="17">
        <f t="shared" si="3"/>
        <v>5</v>
      </c>
      <c r="S13" s="17">
        <f t="shared" si="3"/>
        <v>170</v>
      </c>
      <c r="T13" s="17">
        <f t="shared" si="3"/>
        <v>5</v>
      </c>
      <c r="U13" s="17">
        <f t="shared" si="3"/>
        <v>170</v>
      </c>
      <c r="V13" s="17">
        <f t="shared" si="3"/>
        <v>5</v>
      </c>
      <c r="W13" s="17">
        <f t="shared" si="3"/>
        <v>170</v>
      </c>
      <c r="X13" s="17">
        <f t="shared" si="3"/>
        <v>5</v>
      </c>
      <c r="Y13" s="17">
        <f t="shared" si="3"/>
        <v>170</v>
      </c>
      <c r="Z13" s="17">
        <f t="shared" si="3"/>
        <v>5</v>
      </c>
      <c r="AA13" s="17">
        <f t="shared" si="3"/>
        <v>170</v>
      </c>
      <c r="AB13" s="17">
        <f t="shared" si="3"/>
        <v>5</v>
      </c>
      <c r="AC13" s="17">
        <f t="shared" si="3"/>
        <v>170</v>
      </c>
      <c r="AD13" s="17">
        <f t="shared" si="3"/>
        <v>5</v>
      </c>
      <c r="AE13" s="17">
        <f t="shared" si="3"/>
        <v>170</v>
      </c>
      <c r="AF13" s="12">
        <f>SUM(H13:AE13)</f>
        <v>2117</v>
      </c>
    </row>
    <row r="14" spans="1:32" s="12" customFormat="1" ht="14.1" customHeight="1" x14ac:dyDescent="0.2">
      <c r="A14" s="11">
        <v>11</v>
      </c>
      <c r="B14" s="11" t="s">
        <v>18</v>
      </c>
      <c r="C14" s="11" t="s">
        <v>19</v>
      </c>
      <c r="D14" s="11" t="s">
        <v>16</v>
      </c>
      <c r="E14" s="11" t="s">
        <v>17</v>
      </c>
      <c r="F14" s="23" t="s">
        <v>35</v>
      </c>
      <c r="G14" s="1"/>
      <c r="H14" s="15">
        <f>SUMIFS(H:H,$F:$F,"остаток",$B:$B,$B14) + SUMIFS(H:H,$F:$F,"приход",$B:$B,$B14) - SUMIFS(H:H,$F:$F,"расход",$B:$B,$B14)</f>
        <v>6</v>
      </c>
      <c r="I14" s="15">
        <f t="shared" ref="I14:AE16" si="4">SUMIFS(I:I,$F:$F,"остаток",$B:$B,$B14) + SUMIFS(I:I,$F:$F,"приход",$B:$B,$B14) - SUMIFS(I:I,$F:$F,"расход",$B:$B,$B14)</f>
        <v>96</v>
      </c>
      <c r="J14" s="15">
        <f t="shared" si="4"/>
        <v>11</v>
      </c>
      <c r="K14" s="15">
        <f t="shared" si="4"/>
        <v>96</v>
      </c>
      <c r="L14" s="15">
        <f t="shared" si="4"/>
        <v>12</v>
      </c>
      <c r="M14" s="15">
        <f t="shared" si="4"/>
        <v>96</v>
      </c>
      <c r="N14" s="15">
        <f t="shared" si="4"/>
        <v>13</v>
      </c>
      <c r="O14" s="15">
        <f t="shared" si="4"/>
        <v>96</v>
      </c>
      <c r="P14" s="15">
        <f t="shared" si="4"/>
        <v>14</v>
      </c>
      <c r="Q14" s="15">
        <f t="shared" si="4"/>
        <v>96</v>
      </c>
      <c r="R14" s="15">
        <f t="shared" si="4"/>
        <v>15</v>
      </c>
      <c r="S14" s="15">
        <f t="shared" si="4"/>
        <v>96</v>
      </c>
      <c r="T14" s="15">
        <f t="shared" si="4"/>
        <v>16</v>
      </c>
      <c r="U14" s="15">
        <f t="shared" si="4"/>
        <v>96</v>
      </c>
      <c r="V14" s="15">
        <f t="shared" si="4"/>
        <v>17</v>
      </c>
      <c r="W14" s="15">
        <f t="shared" si="4"/>
        <v>96</v>
      </c>
      <c r="X14" s="15">
        <f t="shared" si="4"/>
        <v>18</v>
      </c>
      <c r="Y14" s="15">
        <f t="shared" si="4"/>
        <v>96</v>
      </c>
      <c r="Z14" s="15">
        <f t="shared" si="4"/>
        <v>19</v>
      </c>
      <c r="AA14" s="15">
        <f t="shared" si="4"/>
        <v>96</v>
      </c>
      <c r="AB14" s="15">
        <f t="shared" si="4"/>
        <v>20</v>
      </c>
      <c r="AC14" s="15">
        <f t="shared" si="4"/>
        <v>96</v>
      </c>
      <c r="AD14" s="15">
        <f t="shared" si="4"/>
        <v>21</v>
      </c>
      <c r="AE14" s="15">
        <f t="shared" si="4"/>
        <v>96</v>
      </c>
    </row>
    <row r="15" spans="1:32" s="12" customFormat="1" ht="14.1" customHeight="1" x14ac:dyDescent="0.2">
      <c r="A15" s="11">
        <v>12</v>
      </c>
      <c r="B15" s="11" t="s">
        <v>21</v>
      </c>
      <c r="C15" s="11" t="s">
        <v>22</v>
      </c>
      <c r="D15" s="11" t="s">
        <v>16</v>
      </c>
      <c r="E15" s="11" t="s">
        <v>17</v>
      </c>
      <c r="F15" s="23" t="s">
        <v>35</v>
      </c>
      <c r="G15" s="1"/>
      <c r="H15" s="15">
        <f t="shared" ref="H15:W16" si="5">SUMIFS(H:H,$F:$F,"остаток",$B:$B,$B15) + SUMIFS(H:H,$F:$F,"приход",$B:$B,$B15) - SUMIFS(H:H,$F:$F,"расход",$B:$B,$B15)</f>
        <v>-1</v>
      </c>
      <c r="I15" s="15">
        <f t="shared" si="5"/>
        <v>0</v>
      </c>
      <c r="J15" s="15">
        <f t="shared" si="5"/>
        <v>-4</v>
      </c>
      <c r="K15" s="15">
        <f t="shared" si="5"/>
        <v>0</v>
      </c>
      <c r="L15" s="15">
        <f t="shared" si="5"/>
        <v>-5</v>
      </c>
      <c r="M15" s="15">
        <f t="shared" si="5"/>
        <v>0</v>
      </c>
      <c r="N15" s="15">
        <f t="shared" si="5"/>
        <v>-10</v>
      </c>
      <c r="O15" s="15">
        <f t="shared" si="5"/>
        <v>0</v>
      </c>
      <c r="P15" s="15">
        <f t="shared" si="5"/>
        <v>-11</v>
      </c>
      <c r="Q15" s="15">
        <f t="shared" si="5"/>
        <v>0</v>
      </c>
      <c r="R15" s="15">
        <f t="shared" si="5"/>
        <v>-12</v>
      </c>
      <c r="S15" s="15">
        <f t="shared" si="5"/>
        <v>0</v>
      </c>
      <c r="T15" s="15">
        <f t="shared" si="5"/>
        <v>-13</v>
      </c>
      <c r="U15" s="15">
        <f t="shared" si="5"/>
        <v>0</v>
      </c>
      <c r="V15" s="15">
        <f t="shared" si="5"/>
        <v>-14</v>
      </c>
      <c r="W15" s="15">
        <f t="shared" si="5"/>
        <v>0</v>
      </c>
      <c r="X15" s="15">
        <f t="shared" si="4"/>
        <v>-15</v>
      </c>
      <c r="Y15" s="15">
        <f t="shared" si="4"/>
        <v>0</v>
      </c>
      <c r="Z15" s="15">
        <f t="shared" si="4"/>
        <v>-16</v>
      </c>
      <c r="AA15" s="15">
        <f t="shared" si="4"/>
        <v>0</v>
      </c>
      <c r="AB15" s="15">
        <f t="shared" si="4"/>
        <v>-17</v>
      </c>
      <c r="AC15" s="15">
        <f t="shared" si="4"/>
        <v>0</v>
      </c>
      <c r="AD15" s="15">
        <f t="shared" si="4"/>
        <v>-18</v>
      </c>
      <c r="AE15" s="15">
        <f t="shared" si="4"/>
        <v>0</v>
      </c>
    </row>
    <row r="16" spans="1:32" s="12" customFormat="1" ht="14.1" customHeight="1" x14ac:dyDescent="0.2">
      <c r="A16" s="11">
        <v>13</v>
      </c>
      <c r="B16" s="11" t="s">
        <v>23</v>
      </c>
      <c r="C16" s="11" t="s">
        <v>24</v>
      </c>
      <c r="D16" s="11" t="s">
        <v>16</v>
      </c>
      <c r="E16" s="11" t="s">
        <v>17</v>
      </c>
      <c r="F16" s="23" t="s">
        <v>35</v>
      </c>
      <c r="G16" s="1"/>
      <c r="H16" s="15">
        <f t="shared" si="5"/>
        <v>5</v>
      </c>
      <c r="I16" s="15">
        <f t="shared" si="4"/>
        <v>74</v>
      </c>
      <c r="J16" s="15">
        <f t="shared" si="4"/>
        <v>4</v>
      </c>
      <c r="K16" s="15">
        <f t="shared" si="4"/>
        <v>74</v>
      </c>
      <c r="L16" s="15">
        <f t="shared" si="4"/>
        <v>4</v>
      </c>
      <c r="M16" s="15">
        <f t="shared" si="4"/>
        <v>74</v>
      </c>
      <c r="N16" s="15">
        <f t="shared" si="4"/>
        <v>2</v>
      </c>
      <c r="O16" s="15">
        <f t="shared" si="4"/>
        <v>74</v>
      </c>
      <c r="P16" s="15">
        <f t="shared" si="4"/>
        <v>2</v>
      </c>
      <c r="Q16" s="15">
        <f t="shared" si="4"/>
        <v>74</v>
      </c>
      <c r="R16" s="15">
        <f t="shared" si="4"/>
        <v>2</v>
      </c>
      <c r="S16" s="15">
        <f t="shared" si="4"/>
        <v>74</v>
      </c>
      <c r="T16" s="15">
        <f t="shared" si="4"/>
        <v>2</v>
      </c>
      <c r="U16" s="15">
        <f t="shared" si="4"/>
        <v>74</v>
      </c>
      <c r="V16" s="15">
        <f t="shared" si="4"/>
        <v>2</v>
      </c>
      <c r="W16" s="15">
        <f t="shared" si="4"/>
        <v>74</v>
      </c>
      <c r="X16" s="15">
        <f t="shared" si="4"/>
        <v>2</v>
      </c>
      <c r="Y16" s="15">
        <f t="shared" si="4"/>
        <v>74</v>
      </c>
      <c r="Z16" s="15">
        <f t="shared" si="4"/>
        <v>2</v>
      </c>
      <c r="AA16" s="15">
        <f t="shared" si="4"/>
        <v>74</v>
      </c>
      <c r="AB16" s="15">
        <f t="shared" si="4"/>
        <v>2</v>
      </c>
      <c r="AC16" s="15">
        <f t="shared" si="4"/>
        <v>74</v>
      </c>
      <c r="AD16" s="15">
        <f t="shared" si="4"/>
        <v>2</v>
      </c>
      <c r="AE16" s="15">
        <f t="shared" si="4"/>
        <v>74</v>
      </c>
    </row>
    <row r="17" spans="1:10" x14ac:dyDescent="0.25">
      <c r="F17" s="25" t="s">
        <v>36</v>
      </c>
    </row>
    <row r="21" spans="1:10" x14ac:dyDescent="0.25">
      <c r="A21" s="19" t="s">
        <v>30</v>
      </c>
      <c r="B21" s="19"/>
      <c r="C21" s="19"/>
      <c r="D21" s="19"/>
      <c r="E21" s="19"/>
      <c r="F21" s="19"/>
      <c r="G21" s="19"/>
      <c r="H21" s="19"/>
      <c r="I21" s="19"/>
      <c r="J21" s="19"/>
    </row>
    <row r="24" spans="1:10" x14ac:dyDescent="0.25">
      <c r="B24" s="20" t="s">
        <v>31</v>
      </c>
      <c r="C24" s="21"/>
      <c r="D24" s="21"/>
      <c r="E24" s="21"/>
      <c r="F24" s="21"/>
      <c r="G24" s="21"/>
    </row>
    <row r="26" spans="1:10" x14ac:dyDescent="0.25">
      <c r="B26" s="10" t="s">
        <v>32</v>
      </c>
    </row>
  </sheetData>
  <mergeCells count="23">
    <mergeCell ref="B13:C13"/>
    <mergeCell ref="G13:G16"/>
    <mergeCell ref="AD1:AE2"/>
    <mergeCell ref="G4:G6"/>
    <mergeCell ref="B7:C7"/>
    <mergeCell ref="G7:G9"/>
    <mergeCell ref="B10:C10"/>
    <mergeCell ref="G10:G12"/>
    <mergeCell ref="T1:U2"/>
    <mergeCell ref="V1:W2"/>
    <mergeCell ref="X1:Y2"/>
    <mergeCell ref="Z1:AA2"/>
    <mergeCell ref="AB1:AC2"/>
    <mergeCell ref="J1:K2"/>
    <mergeCell ref="L1:M2"/>
    <mergeCell ref="N1:O2"/>
    <mergeCell ref="P1:Q2"/>
    <mergeCell ref="R1:S2"/>
    <mergeCell ref="A1:A3"/>
    <mergeCell ref="B1:C3"/>
    <mergeCell ref="D1:E2"/>
    <mergeCell ref="G1:G2"/>
    <mergeCell ref="H1:I2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/>
  <cp:revision>1</cp:revision>
  <dcterms:created xsi:type="dcterms:W3CDTF">2024-03-29T10:13:38Z</dcterms:created>
  <dcterms:modified xsi:type="dcterms:W3CDTF">2024-03-29T10:14:47Z</dcterms:modified>
  <dc:language/>
</cp:coreProperties>
</file>