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orks\Downloads\"/>
    </mc:Choice>
  </mc:AlternateContent>
  <xr:revisionPtr revIDLastSave="0" documentId="13_ncr:1_{A42A85E5-73DF-4495-A28D-CA6C599A0396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1" l="1"/>
  <c r="AC11" i="1"/>
  <c r="AB11" i="1"/>
  <c r="AA11" i="1"/>
  <c r="Z11" i="1"/>
  <c r="AD10" i="1"/>
  <c r="AC10" i="1"/>
  <c r="AB10" i="1"/>
  <c r="AA10" i="1"/>
  <c r="Z10" i="1"/>
  <c r="AD9" i="1"/>
  <c r="AC9" i="1"/>
  <c r="AB9" i="1"/>
  <c r="AA9" i="1"/>
  <c r="Z9" i="1"/>
  <c r="AD8" i="1"/>
  <c r="AC8" i="1"/>
  <c r="AB8" i="1"/>
  <c r="AA8" i="1"/>
  <c r="Z8" i="1"/>
  <c r="AD7" i="1"/>
  <c r="AB7" i="1"/>
  <c r="AA7" i="1"/>
  <c r="AC7" i="1" s="1"/>
  <c r="Z7" i="1"/>
  <c r="AD6" i="1"/>
  <c r="AB6" i="1"/>
  <c r="AA6" i="1"/>
  <c r="AC6" i="1" s="1"/>
  <c r="Z6" i="1"/>
  <c r="AD5" i="1"/>
  <c r="AC5" i="1"/>
  <c r="AB5" i="1"/>
  <c r="AA5" i="1"/>
  <c r="Z5" i="1"/>
  <c r="AD4" i="1"/>
  <c r="AC4" i="1"/>
  <c r="AB4" i="1"/>
  <c r="AA4" i="1"/>
  <c r="Z4" i="1"/>
  <c r="AD3" i="1"/>
  <c r="AC3" i="1"/>
  <c r="AB3" i="1"/>
  <c r="AA3" i="1"/>
  <c r="Z3" i="1"/>
  <c r="AD2" i="1"/>
  <c r="AC2" i="1"/>
  <c r="AB2" i="1"/>
  <c r="AA2" i="1"/>
  <c r="Z2" i="1"/>
</calcChain>
</file>

<file path=xl/sharedStrings.xml><?xml version="1.0" encoding="utf-8"?>
<sst xmlns="http://schemas.openxmlformats.org/spreadsheetml/2006/main" count="94" uniqueCount="50">
  <si>
    <t>Код проекта</t>
  </si>
  <si>
    <t>Контрагент (юр лицо)</t>
  </si>
  <si>
    <t>Доходы Расходы</t>
  </si>
  <si>
    <t>Документ</t>
  </si>
  <si>
    <t>Номер документа</t>
  </si>
  <si>
    <t>Дата документа</t>
  </si>
  <si>
    <t>Статус документа</t>
  </si>
  <si>
    <t>Дата отправки</t>
  </si>
  <si>
    <t>Дата подписания</t>
  </si>
  <si>
    <t>ЭДО
 Оригинал</t>
  </si>
  <si>
    <t>Условие</t>
  </si>
  <si>
    <t>Срок оплаты</t>
  </si>
  <si>
    <t>ОКВЭД</t>
  </si>
  <si>
    <t>РИД</t>
  </si>
  <si>
    <t>Сумма РИД</t>
  </si>
  <si>
    <t>NDA</t>
  </si>
  <si>
    <t>Рекламные условия</t>
  </si>
  <si>
    <t>План дата оплаты</t>
  </si>
  <si>
    <t>Факт дата оплаты</t>
  </si>
  <si>
    <t>План оплата руб.</t>
  </si>
  <si>
    <t>Акт без НДС</t>
  </si>
  <si>
    <t>Комментарии</t>
  </si>
  <si>
    <t>№ ПП</t>
  </si>
  <si>
    <t>Сумма ПП</t>
  </si>
  <si>
    <t>Дата ПП</t>
  </si>
  <si>
    <t>Факт Месяц документа</t>
  </si>
  <si>
    <t>Факт отгрузка руб.</t>
  </si>
  <si>
    <t>Сумма с учетом НДС</t>
  </si>
  <si>
    <t>Сумма задолженности просроченной</t>
  </si>
  <si>
    <t>Дней просрочено</t>
  </si>
  <si>
    <t>Яндекс ООО</t>
  </si>
  <si>
    <t>доходы</t>
  </si>
  <si>
    <t>Соглашение</t>
  </si>
  <si>
    <t>подписан</t>
  </si>
  <si>
    <t>Оригинал</t>
  </si>
  <si>
    <t>IT</t>
  </si>
  <si>
    <t>С письменного согласия</t>
  </si>
  <si>
    <t xml:space="preserve"> </t>
  </si>
  <si>
    <t>Счет-оферта</t>
  </si>
  <si>
    <t>оплачен</t>
  </si>
  <si>
    <t>ЭДО</t>
  </si>
  <si>
    <t>Акт/УПД</t>
  </si>
  <si>
    <t>С даты подписания УПД</t>
  </si>
  <si>
    <t>45 р.д.</t>
  </si>
  <si>
    <t>отправлен</t>
  </si>
  <si>
    <t>С даты направления УПД</t>
  </si>
  <si>
    <t>30 к.д.</t>
  </si>
  <si>
    <t>не создан</t>
  </si>
  <si>
    <t>90 к.д.</t>
  </si>
  <si>
    <t>5 р.д.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</si>
</sst>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;\(#,##0.00\)"/>
  </numFmts>
  <fonts count="5" x14ac:knownFonts="1">
    <font>
      <sz val="11"/>
      <color theme="1"/>
      <name val="Calibri"/>
      <family val="2"/>
      <scheme val="minor"/>
    </font>
    <font>
      <b/>
      <sz val="7"/>
      <color rgb="FF000000"/>
      <name val="Google Sans"/>
    </font>
    <font>
      <b/>
      <sz val="7"/>
      <color rgb="FFFFFFFF"/>
      <name val="Google Sans"/>
    </font>
    <font>
      <b/>
      <sz val="7"/>
      <color theme="1"/>
      <name val="Google Sans"/>
      <family val="2"/>
      <charset val="204"/>
    </font>
    <font>
      <sz val="7"/>
      <color rgb="FF000000"/>
      <name val="Google Sans"/>
    </font>
  </fonts>
  <fills count="11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rgb="FFD9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666666"/>
      </patternFill>
    </fill>
    <fill>
      <patternFill patternType="solid">
        <fgColor theme="9" tint="0.7999816888943144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165" fontId="4" fillId="5" borderId="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164" fontId="4" fillId="8" borderId="2" xfId="0" applyNumberFormat="1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H1" workbookViewId="0">
      <selection activeCell="V22" sqref="V22"/>
    </sheetView>
  </sheetViews>
  <sheetFormatPr defaultRowHeight="15.05" x14ac:dyDescent="0.3"/>
  <sheetData>
    <row r="1" spans="1:30" ht="49.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24" t="s">
        <v>7</v>
      </c>
      <c r="I1" s="24" t="s">
        <v>8</v>
      </c>
      <c r="J1" s="3" t="s">
        <v>9</v>
      </c>
      <c r="K1" s="24" t="s">
        <v>10</v>
      </c>
      <c r="L1" s="24" t="s">
        <v>11</v>
      </c>
      <c r="M1" s="3" t="s">
        <v>12</v>
      </c>
      <c r="N1" s="3" t="s">
        <v>13</v>
      </c>
      <c r="O1" s="5" t="s">
        <v>14</v>
      </c>
      <c r="P1" s="3" t="s">
        <v>15</v>
      </c>
      <c r="Q1" s="3" t="s">
        <v>16</v>
      </c>
      <c r="R1" s="3" t="s">
        <v>17</v>
      </c>
      <c r="S1" s="6" t="s">
        <v>18</v>
      </c>
      <c r="T1" s="5" t="s">
        <v>19</v>
      </c>
      <c r="U1" s="3" t="s">
        <v>20</v>
      </c>
      <c r="V1" s="7" t="s">
        <v>21</v>
      </c>
      <c r="W1" s="8" t="s">
        <v>22</v>
      </c>
      <c r="X1" s="6" t="s">
        <v>23</v>
      </c>
      <c r="Y1" s="6" t="s">
        <v>24</v>
      </c>
      <c r="Z1" s="6" t="s">
        <v>25</v>
      </c>
      <c r="AA1" s="9" t="s">
        <v>26</v>
      </c>
      <c r="AB1" s="9" t="s">
        <v>27</v>
      </c>
      <c r="AC1" s="9" t="s">
        <v>28</v>
      </c>
      <c r="AD1" s="28" t="s">
        <v>29</v>
      </c>
    </row>
    <row r="2" spans="1:30" x14ac:dyDescent="0.3">
      <c r="A2" s="10">
        <v>2324244</v>
      </c>
      <c r="B2" s="11" t="s">
        <v>30</v>
      </c>
      <c r="C2" s="12" t="s">
        <v>31</v>
      </c>
      <c r="D2" s="12" t="s">
        <v>32</v>
      </c>
      <c r="E2" s="12">
        <v>33333</v>
      </c>
      <c r="F2" s="13">
        <v>44960</v>
      </c>
      <c r="G2" s="14" t="s">
        <v>33</v>
      </c>
      <c r="H2" s="25">
        <v>44960</v>
      </c>
      <c r="I2" s="26"/>
      <c r="J2" s="12" t="s">
        <v>34</v>
      </c>
      <c r="K2" s="27"/>
      <c r="L2" s="27"/>
      <c r="M2" s="11" t="s">
        <v>35</v>
      </c>
      <c r="N2" s="11" t="s">
        <v>36</v>
      </c>
      <c r="O2" s="15" t="s">
        <v>37</v>
      </c>
      <c r="P2" s="11" t="s">
        <v>36</v>
      </c>
      <c r="Q2" s="11"/>
      <c r="R2" s="15"/>
      <c r="S2" s="16"/>
      <c r="T2" s="15">
        <v>5000000</v>
      </c>
      <c r="U2" s="12"/>
      <c r="V2" s="17"/>
      <c r="W2" s="18"/>
      <c r="X2" s="19"/>
      <c r="Y2" s="19"/>
      <c r="Z2" s="20">
        <f t="shared" ref="Z2:Z7" si="0">IF(R2&lt;&gt;0, MONTH(R2),0)</f>
        <v>0</v>
      </c>
      <c r="AA2" s="21">
        <f t="shared" ref="AA2:AA11" si="1">IF(D2="Акт/УПД",T2*IF(C2="доходы",1,-1)/IF(U2=1,1,1.2),0)</f>
        <v>0</v>
      </c>
      <c r="AB2" s="21">
        <f t="shared" ref="AB2:AB11" si="2">IF(D2="Акт/УПД",T2*IF(C2="доходы",1,-1),0)</f>
        <v>0</v>
      </c>
      <c r="AC2" s="21">
        <f t="shared" ref="AC2:AC11" si="3">IF(D2="Акт/УПД",IF(AA2&gt;0,AB2,0),0)</f>
        <v>0</v>
      </c>
      <c r="AD2" s="29" t="str">
        <f t="shared" ref="AD2:AD11" ca="1" si="4">IF(R2="","", TODAY()-R2)</f>
        <v/>
      </c>
    </row>
    <row r="3" spans="1:30" x14ac:dyDescent="0.3">
      <c r="A3" s="10">
        <v>2324244</v>
      </c>
      <c r="B3" s="11" t="s">
        <v>30</v>
      </c>
      <c r="C3" s="12" t="s">
        <v>31</v>
      </c>
      <c r="D3" s="12" t="s">
        <v>38</v>
      </c>
      <c r="E3" s="12">
        <v>44444</v>
      </c>
      <c r="F3" s="13">
        <v>45230</v>
      </c>
      <c r="G3" s="14" t="s">
        <v>39</v>
      </c>
      <c r="H3" s="25">
        <v>45232</v>
      </c>
      <c r="I3" s="26"/>
      <c r="J3" s="12" t="s">
        <v>40</v>
      </c>
      <c r="K3" s="27"/>
      <c r="L3" s="27"/>
      <c r="M3" s="11" t="s">
        <v>35</v>
      </c>
      <c r="N3" s="11" t="s">
        <v>36</v>
      </c>
      <c r="O3" s="15" t="s">
        <v>37</v>
      </c>
      <c r="P3" s="11" t="s">
        <v>36</v>
      </c>
      <c r="Q3" s="11"/>
      <c r="R3" s="15"/>
      <c r="S3" s="16"/>
      <c r="T3" s="15">
        <v>1000000</v>
      </c>
      <c r="U3" s="12"/>
      <c r="V3" s="17"/>
      <c r="W3" s="18"/>
      <c r="X3" s="19"/>
      <c r="Y3" s="19"/>
      <c r="Z3" s="20">
        <f t="shared" si="0"/>
        <v>0</v>
      </c>
      <c r="AA3" s="21">
        <f t="shared" si="1"/>
        <v>0</v>
      </c>
      <c r="AB3" s="21">
        <f t="shared" si="2"/>
        <v>0</v>
      </c>
      <c r="AC3" s="21">
        <f t="shared" si="3"/>
        <v>0</v>
      </c>
      <c r="AD3" s="29" t="str">
        <f t="shared" ca="1" si="4"/>
        <v/>
      </c>
    </row>
    <row r="4" spans="1:30" x14ac:dyDescent="0.3">
      <c r="A4" s="10">
        <v>2324244</v>
      </c>
      <c r="B4" s="11" t="s">
        <v>30</v>
      </c>
      <c r="C4" s="12" t="s">
        <v>31</v>
      </c>
      <c r="D4" s="12" t="s">
        <v>41</v>
      </c>
      <c r="E4" s="12">
        <v>2</v>
      </c>
      <c r="F4" s="13">
        <v>45322</v>
      </c>
      <c r="G4" s="14" t="s">
        <v>33</v>
      </c>
      <c r="H4" s="25"/>
      <c r="I4" s="25">
        <v>45329</v>
      </c>
      <c r="J4" s="12" t="s">
        <v>40</v>
      </c>
      <c r="K4" s="27" t="s">
        <v>42</v>
      </c>
      <c r="L4" s="27" t="s">
        <v>43</v>
      </c>
      <c r="M4" s="11" t="s">
        <v>35</v>
      </c>
      <c r="N4" s="11" t="s">
        <v>36</v>
      </c>
      <c r="O4" s="15" t="s">
        <v>37</v>
      </c>
      <c r="P4" s="11" t="s">
        <v>36</v>
      </c>
      <c r="Q4" s="11"/>
      <c r="R4" s="22">
        <v>45394</v>
      </c>
      <c r="S4" s="23"/>
      <c r="T4" s="15">
        <v>1000000</v>
      </c>
      <c r="U4" s="12"/>
      <c r="V4" s="17"/>
      <c r="W4" s="18"/>
      <c r="X4" s="19"/>
      <c r="Y4" s="19"/>
      <c r="Z4" s="20">
        <f t="shared" si="0"/>
        <v>4</v>
      </c>
      <c r="AA4" s="21">
        <f t="shared" si="1"/>
        <v>833333.33333333337</v>
      </c>
      <c r="AB4" s="21">
        <f t="shared" si="2"/>
        <v>1000000</v>
      </c>
      <c r="AC4" s="21">
        <f t="shared" si="3"/>
        <v>1000000</v>
      </c>
      <c r="AD4" s="29">
        <f t="shared" ca="1" si="4"/>
        <v>-16</v>
      </c>
    </row>
    <row r="5" spans="1:30" x14ac:dyDescent="0.3">
      <c r="A5" s="10">
        <v>2324244</v>
      </c>
      <c r="B5" s="11" t="s">
        <v>30</v>
      </c>
      <c r="C5" s="12" t="s">
        <v>31</v>
      </c>
      <c r="D5" s="12" t="s">
        <v>41</v>
      </c>
      <c r="E5" s="12">
        <v>1</v>
      </c>
      <c r="F5" s="13">
        <v>45351</v>
      </c>
      <c r="G5" s="14" t="s">
        <v>44</v>
      </c>
      <c r="H5" s="25">
        <v>45372</v>
      </c>
      <c r="I5" s="26"/>
      <c r="J5" s="12" t="s">
        <v>40</v>
      </c>
      <c r="K5" s="27" t="s">
        <v>45</v>
      </c>
      <c r="L5" s="27" t="s">
        <v>46</v>
      </c>
      <c r="M5" s="11" t="s">
        <v>35</v>
      </c>
      <c r="N5" s="11" t="s">
        <v>36</v>
      </c>
      <c r="O5" s="15" t="s">
        <v>37</v>
      </c>
      <c r="P5" s="11" t="s">
        <v>36</v>
      </c>
      <c r="Q5" s="11"/>
      <c r="R5" s="22">
        <v>45436</v>
      </c>
      <c r="S5" s="23"/>
      <c r="T5" s="15">
        <v>1000000</v>
      </c>
      <c r="U5" s="12"/>
      <c r="V5" s="17"/>
      <c r="W5" s="18"/>
      <c r="X5" s="19"/>
      <c r="Y5" s="19"/>
      <c r="Z5" s="20">
        <f t="shared" si="0"/>
        <v>5</v>
      </c>
      <c r="AA5" s="21">
        <f t="shared" si="1"/>
        <v>833333.33333333337</v>
      </c>
      <c r="AB5" s="21">
        <f t="shared" si="2"/>
        <v>1000000</v>
      </c>
      <c r="AC5" s="21">
        <f t="shared" si="3"/>
        <v>1000000</v>
      </c>
      <c r="AD5" s="29">
        <f t="shared" ca="1" si="4"/>
        <v>-58</v>
      </c>
    </row>
    <row r="6" spans="1:30" x14ac:dyDescent="0.3">
      <c r="A6" s="10">
        <v>2324244</v>
      </c>
      <c r="B6" s="11" t="s">
        <v>30</v>
      </c>
      <c r="C6" s="12" t="s">
        <v>31</v>
      </c>
      <c r="D6" s="12" t="s">
        <v>41</v>
      </c>
      <c r="E6" s="12"/>
      <c r="F6" s="13">
        <v>45382</v>
      </c>
      <c r="G6" s="14" t="s">
        <v>47</v>
      </c>
      <c r="H6" s="25"/>
      <c r="I6" s="25">
        <v>45356</v>
      </c>
      <c r="J6" s="12"/>
      <c r="K6" s="27" t="s">
        <v>42</v>
      </c>
      <c r="L6" s="27" t="s">
        <v>48</v>
      </c>
      <c r="M6" s="11" t="s">
        <v>35</v>
      </c>
      <c r="N6" s="11" t="s">
        <v>36</v>
      </c>
      <c r="O6" s="15" t="s">
        <v>37</v>
      </c>
      <c r="P6" s="11" t="s">
        <v>36</v>
      </c>
      <c r="Q6" s="11"/>
      <c r="R6" s="22">
        <v>45429</v>
      </c>
      <c r="S6" s="16"/>
      <c r="T6" s="15">
        <v>1000000</v>
      </c>
      <c r="U6" s="12"/>
      <c r="V6" s="17"/>
      <c r="W6" s="18"/>
      <c r="X6" s="19"/>
      <c r="Y6" s="19"/>
      <c r="Z6" s="20">
        <f t="shared" si="0"/>
        <v>5</v>
      </c>
      <c r="AA6" s="21">
        <f t="shared" si="1"/>
        <v>833333.33333333337</v>
      </c>
      <c r="AB6" s="21">
        <f t="shared" si="2"/>
        <v>1000000</v>
      </c>
      <c r="AC6" s="21">
        <f t="shared" si="3"/>
        <v>1000000</v>
      </c>
      <c r="AD6" s="29">
        <f t="shared" ca="1" si="4"/>
        <v>-51</v>
      </c>
    </row>
    <row r="7" spans="1:30" x14ac:dyDescent="0.3">
      <c r="A7" s="10">
        <v>2324244</v>
      </c>
      <c r="B7" s="11" t="s">
        <v>30</v>
      </c>
      <c r="C7" s="12" t="s">
        <v>31</v>
      </c>
      <c r="D7" s="12" t="s">
        <v>41</v>
      </c>
      <c r="E7" s="12"/>
      <c r="F7" s="13">
        <v>45412</v>
      </c>
      <c r="G7" s="14" t="s">
        <v>47</v>
      </c>
      <c r="H7" s="25">
        <v>45356</v>
      </c>
      <c r="I7" s="26"/>
      <c r="J7" s="12"/>
      <c r="K7" s="27" t="s">
        <v>45</v>
      </c>
      <c r="L7" s="27" t="s">
        <v>49</v>
      </c>
      <c r="M7" s="11" t="s">
        <v>35</v>
      </c>
      <c r="N7" s="11" t="s">
        <v>36</v>
      </c>
      <c r="O7" s="15" t="s">
        <v>37</v>
      </c>
      <c r="P7" s="11" t="s">
        <v>36</v>
      </c>
      <c r="Q7" s="11"/>
      <c r="R7" s="22">
        <v>45450</v>
      </c>
      <c r="S7" s="16"/>
      <c r="T7" s="15">
        <v>1000000</v>
      </c>
      <c r="U7" s="12"/>
      <c r="V7" s="17"/>
      <c r="W7" s="18"/>
      <c r="X7" s="19"/>
      <c r="Y7" s="19"/>
      <c r="Z7" s="20">
        <f t="shared" si="0"/>
        <v>6</v>
      </c>
      <c r="AA7" s="21">
        <f t="shared" si="1"/>
        <v>833333.33333333337</v>
      </c>
      <c r="AB7" s="21">
        <f t="shared" si="2"/>
        <v>1000000</v>
      </c>
      <c r="AC7" s="21">
        <f t="shared" si="3"/>
        <v>1000000</v>
      </c>
      <c r="AD7" s="29">
        <f t="shared" ca="1" si="4"/>
        <v>-72</v>
      </c>
    </row>
    <row r="8" spans="1:30" x14ac:dyDescent="0.3">
      <c r="A8" s="10"/>
      <c r="B8" s="11"/>
      <c r="C8" s="12"/>
      <c r="D8" s="12"/>
      <c r="E8" s="12"/>
      <c r="F8" s="13"/>
      <c r="G8" s="14" t="s">
        <v>47</v>
      </c>
      <c r="H8" s="25"/>
      <c r="I8" s="26"/>
      <c r="J8" s="12"/>
      <c r="K8" s="27"/>
      <c r="L8" s="27"/>
      <c r="M8" s="11"/>
      <c r="N8" s="11"/>
      <c r="O8" s="15"/>
      <c r="P8" s="11"/>
      <c r="Q8" s="11"/>
      <c r="R8" s="22"/>
      <c r="S8" s="16"/>
      <c r="T8" s="15"/>
      <c r="U8" s="12"/>
      <c r="V8" s="17"/>
      <c r="W8" s="18"/>
      <c r="X8" s="19"/>
      <c r="Y8" s="19"/>
      <c r="Z8" s="20">
        <f t="shared" ref="Z8:Z11" si="5">MONTH(R8)</f>
        <v>1</v>
      </c>
      <c r="AA8" s="21">
        <f t="shared" si="1"/>
        <v>0</v>
      </c>
      <c r="AB8" s="21">
        <f t="shared" si="2"/>
        <v>0</v>
      </c>
      <c r="AC8" s="21">
        <f t="shared" si="3"/>
        <v>0</v>
      </c>
      <c r="AD8" s="29" t="str">
        <f t="shared" ca="1" si="4"/>
        <v/>
      </c>
    </row>
    <row r="9" spans="1:30" x14ac:dyDescent="0.3">
      <c r="A9" s="10"/>
      <c r="B9" s="11"/>
      <c r="C9" s="12"/>
      <c r="D9" s="12"/>
      <c r="E9" s="12"/>
      <c r="F9" s="13"/>
      <c r="G9" s="14" t="s">
        <v>47</v>
      </c>
      <c r="H9" s="25"/>
      <c r="I9" s="26"/>
      <c r="J9" s="12"/>
      <c r="K9" s="27"/>
      <c r="L9" s="27"/>
      <c r="M9" s="11"/>
      <c r="N9" s="11"/>
      <c r="O9" s="15"/>
      <c r="P9" s="11"/>
      <c r="Q9" s="11"/>
      <c r="R9" s="22"/>
      <c r="S9" s="16"/>
      <c r="T9" s="15"/>
      <c r="U9" s="12"/>
      <c r="V9" s="17"/>
      <c r="W9" s="18"/>
      <c r="X9" s="19"/>
      <c r="Y9" s="19"/>
      <c r="Z9" s="20">
        <f t="shared" si="5"/>
        <v>1</v>
      </c>
      <c r="AA9" s="21">
        <f t="shared" si="1"/>
        <v>0</v>
      </c>
      <c r="AB9" s="21">
        <f t="shared" si="2"/>
        <v>0</v>
      </c>
      <c r="AC9" s="21">
        <f t="shared" si="3"/>
        <v>0</v>
      </c>
      <c r="AD9" s="29" t="str">
        <f t="shared" ca="1" si="4"/>
        <v/>
      </c>
    </row>
    <row r="10" spans="1:30" x14ac:dyDescent="0.3">
      <c r="A10" s="10"/>
      <c r="B10" s="11"/>
      <c r="C10" s="12"/>
      <c r="D10" s="12"/>
      <c r="E10" s="12"/>
      <c r="F10" s="13"/>
      <c r="G10" s="14" t="s">
        <v>47</v>
      </c>
      <c r="H10" s="25"/>
      <c r="I10" s="26"/>
      <c r="J10" s="12"/>
      <c r="K10" s="27"/>
      <c r="L10" s="27"/>
      <c r="M10" s="11"/>
      <c r="N10" s="11"/>
      <c r="O10" s="15"/>
      <c r="P10" s="11"/>
      <c r="Q10" s="11"/>
      <c r="R10" s="22"/>
      <c r="S10" s="16"/>
      <c r="T10" s="15"/>
      <c r="U10" s="12"/>
      <c r="V10" s="17"/>
      <c r="W10" s="18"/>
      <c r="X10" s="19"/>
      <c r="Y10" s="19"/>
      <c r="Z10" s="20">
        <f t="shared" si="5"/>
        <v>1</v>
      </c>
      <c r="AA10" s="21">
        <f t="shared" si="1"/>
        <v>0</v>
      </c>
      <c r="AB10" s="21">
        <f t="shared" si="2"/>
        <v>0</v>
      </c>
      <c r="AC10" s="21">
        <f t="shared" si="3"/>
        <v>0</v>
      </c>
      <c r="AD10" s="29" t="str">
        <f t="shared" ca="1" si="4"/>
        <v/>
      </c>
    </row>
    <row r="11" spans="1:30" x14ac:dyDescent="0.3">
      <c r="A11" s="10"/>
      <c r="B11" s="11"/>
      <c r="C11" s="12"/>
      <c r="D11" s="12"/>
      <c r="E11" s="12"/>
      <c r="F11" s="13"/>
      <c r="G11" s="14" t="s">
        <v>47</v>
      </c>
      <c r="H11" s="25"/>
      <c r="I11" s="26"/>
      <c r="J11" s="12"/>
      <c r="K11" s="27"/>
      <c r="L11" s="27"/>
      <c r="M11" s="11"/>
      <c r="N11" s="11"/>
      <c r="O11" s="15"/>
      <c r="P11" s="11"/>
      <c r="Q11" s="11"/>
      <c r="R11" s="22"/>
      <c r="S11" s="16"/>
      <c r="T11" s="15"/>
      <c r="U11" s="12"/>
      <c r="V11" s="17"/>
      <c r="W11" s="18"/>
      <c r="X11" s="19"/>
      <c r="Y11" s="19"/>
      <c r="Z11" s="20">
        <f t="shared" si="5"/>
        <v>1</v>
      </c>
      <c r="AA11" s="21">
        <f t="shared" si="1"/>
        <v>0</v>
      </c>
      <c r="AB11" s="21">
        <f t="shared" si="2"/>
        <v>0</v>
      </c>
      <c r="AC11" s="21">
        <f t="shared" si="3"/>
        <v>0</v>
      </c>
      <c r="AD11" s="29" t="str">
        <f t="shared" ca="1" si="4"/>
        <v/>
      </c>
    </row>
  </sheetData>
  <dataValidations count="10">
    <dataValidation type="list" allowBlank="1" showDropDown="1" showErrorMessage="1" sqref="C2:C11" xr:uid="{3A96CC24-595A-4A2E-A7FF-8561EA445233}">
      <formula1>"доходы,расходы"</formula1>
    </dataValidation>
    <dataValidation type="list" allowBlank="1" showDropDown="1" showErrorMessage="1" sqref="K2:K11" xr:uid="{3DD2CE65-1469-4626-949C-002EF29D80F2}">
      <formula1>"С даты подписания УПД,С даты направления УПД"</formula1>
    </dataValidation>
    <dataValidation type="list" allowBlank="1" showDropDown="1" showErrorMessage="1" sqref="G2:G11" xr:uid="{0504DBB1-44D3-4B5B-9748-44D8F3E062C8}">
      <formula1>"не создан,на согласовании,отправлен,подписан,оплачен,частично оплачен,копия,отменен,создан"</formula1>
    </dataValidation>
    <dataValidation type="list" allowBlank="1" showDropDown="1" showErrorMessage="1" sqref="N2:N11" xr:uid="{DEB5E5C7-6B9B-46BA-9DB9-5605C0732D2F}">
      <formula1>"Можно,Нельзя,С письменного согласия"</formula1>
    </dataValidation>
    <dataValidation type="list" allowBlank="1" showDropDown="1" showErrorMessage="1" sqref="D2:D11" xr:uid="{CDE2F711-E289-4510-9275-A16C62294815}">
      <formula1>"Договор,Приложение,ДС,Дополнение,Соглашение,Заказ,Счет,Акт/УПД,С-Ф,Акт-сверки,Акт на РИД,NDA,РО,Отчет,Счет-оферта,Заявка"</formula1>
    </dataValidation>
    <dataValidation type="list" allowBlank="1" showDropDown="1" showErrorMessage="1" sqref="M2:M11" xr:uid="{3500D9DF-B740-46B3-9B3A-735B3B053703}">
      <formula1>"IT,Реклама,Другое"</formula1>
    </dataValidation>
    <dataValidation type="list" allowBlank="1" showDropDown="1" showErrorMessage="1" sqref="P2:P11" xr:uid="{326C0EBC-B80F-41E2-9712-8C700C6F48BC}">
      <formula1>"С письменного согласия,Нельзя раскрывать сотрудничество,Можно раскрывать сотрудничество"</formula1>
    </dataValidation>
    <dataValidation type="list" allowBlank="1" showDropDown="1" showErrorMessage="1" sqref="Q2:Q11" xr:uid="{5930FE25-026A-4E89-9425-9D949BA005E5}">
      <formula1>"На нас"</formula1>
    </dataValidation>
    <dataValidation type="list" allowBlank="1" showErrorMessage="1" sqref="G1" xr:uid="{A574B7C7-503B-4767-8A69-8B28C66E393B}">
      <formula1>"Статус документа"</formula1>
    </dataValidation>
    <dataValidation type="list" allowBlank="1" showDropDown="1" showErrorMessage="1" sqref="I2:J3 J4:J11 I5 I7:I11" xr:uid="{BE929A79-E6C4-426E-9870-60A489238132}">
      <formula1>"ЭДО,Оригинал,Дубль"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Juliya Shiryaeva</dc:creator>
  <cp:lastModifiedBy>Кристина Шнайдер</cp:lastModifiedBy>
  <dcterms:created xsi:type="dcterms:W3CDTF">2015-06-05T18:19:34Z</dcterms:created>
  <dcterms:modified xsi:type="dcterms:W3CDTF">2024-03-27T13:16:52Z</dcterms:modified>
</cp:coreProperties>
</file>