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9" i="1"/>
  <c r="J9" i="1"/>
  <c r="F10" i="1"/>
  <c r="F13" i="1"/>
  <c r="G13" i="1" s="1"/>
  <c r="F16" i="1"/>
  <c r="G16" i="1" s="1"/>
  <c r="F18" i="1"/>
  <c r="G18" i="1" s="1"/>
  <c r="E10" i="1"/>
  <c r="E11" i="1"/>
  <c r="E12" i="1"/>
  <c r="F12" i="1" s="1"/>
  <c r="G12" i="1" s="1"/>
  <c r="E13" i="1"/>
  <c r="E14" i="1"/>
  <c r="F14" i="1" s="1"/>
  <c r="G14" i="1" s="1"/>
  <c r="E15" i="1"/>
  <c r="F15" i="1" s="1"/>
  <c r="G15" i="1" s="1"/>
  <c r="E16" i="1"/>
  <c r="E17" i="1"/>
  <c r="E18" i="1"/>
  <c r="E9" i="1"/>
  <c r="F9" i="1" s="1"/>
  <c r="H6" i="1"/>
  <c r="F17" i="1" s="1"/>
  <c r="G17" i="1" s="1"/>
  <c r="H4" i="1"/>
  <c r="F11" i="1" l="1"/>
  <c r="G11" i="1" s="1"/>
</calcChain>
</file>

<file path=xl/sharedStrings.xml><?xml version="1.0" encoding="utf-8"?>
<sst xmlns="http://schemas.openxmlformats.org/spreadsheetml/2006/main" count="38" uniqueCount="31">
  <si>
    <t>Доступное время</t>
  </si>
  <si>
    <t>Апрель</t>
  </si>
  <si>
    <t>Раб. Время / День</t>
  </si>
  <si>
    <t>Раб. Дней / Месяц</t>
  </si>
  <si>
    <t>Раб. Время / Месяц</t>
  </si>
  <si>
    <t>Потребность в день</t>
  </si>
  <si>
    <t>Потребность в месяц</t>
  </si>
  <si>
    <t>В час</t>
  </si>
  <si>
    <t>В день</t>
  </si>
  <si>
    <t>Процесс производства</t>
  </si>
  <si>
    <t>Изделие</t>
  </si>
  <si>
    <t>Кол-Во Сотрудников</t>
  </si>
  <si>
    <t>Производительность</t>
  </si>
  <si>
    <t xml:space="preserve">Требуется дней </t>
  </si>
  <si>
    <t>Требуется ч/ч</t>
  </si>
  <si>
    <t>Распределение</t>
  </si>
  <si>
    <t>Час.
/ День</t>
  </si>
  <si>
    <t>Час.
/ Месяц</t>
  </si>
  <si>
    <t>Участок Производства #1</t>
  </si>
  <si>
    <t>Изделие #1</t>
  </si>
  <si>
    <t>Изделие #2</t>
  </si>
  <si>
    <t>Участок Производства #2</t>
  </si>
  <si>
    <t>Изделие #3</t>
  </si>
  <si>
    <t>Изделие #4</t>
  </si>
  <si>
    <t>Участок Производства #3</t>
  </si>
  <si>
    <t>Изделие #5</t>
  </si>
  <si>
    <t>Участок Сборки #1</t>
  </si>
  <si>
    <t>Участок Сборки #2</t>
  </si>
  <si>
    <t>Участок Сборки #3</t>
  </si>
  <si>
    <t>Участок Сборки #4</t>
  </si>
  <si>
    <t>Участок Сборки #5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</si>
</sst>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\ _₽_-;\-* #,##0\ _₽_-;_-* &quot;-&quot;\ _₽_-;_-@_-"/>
    <numFmt numFmtId="164" formatCode="_-* #,##0_-;\-* #,##0_-;_-* &quot;-&quot;_-;_-@_-"/>
    <numFmt numFmtId="165" formatCode="_-* #,##0.00_-;\-* #,##0.00_-;_-* &quot;-&quot;_-;_-@_-"/>
    <numFmt numFmtId="166" formatCode="_-* #,##0.0_-;\-* #,##0.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Continuous" vertical="center" wrapText="1"/>
    </xf>
    <xf numFmtId="0" fontId="4" fillId="0" borderId="3" xfId="0" applyFont="1" applyFill="1" applyBorder="1" applyAlignment="1">
      <alignment horizontal="centerContinuous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indent="1"/>
    </xf>
    <xf numFmtId="164" fontId="2" fillId="0" borderId="1" xfId="1" applyNumberFormat="1" applyFont="1" applyBorder="1" applyAlignment="1">
      <alignment vertical="center"/>
    </xf>
    <xf numFmtId="164" fontId="2" fillId="0" borderId="6" xfId="1" applyNumberFormat="1" applyFont="1" applyBorder="1" applyAlignment="1">
      <alignment horizontal="center" vertical="center"/>
    </xf>
    <xf numFmtId="164" fontId="2" fillId="0" borderId="6" xfId="1" applyNumberFormat="1" applyFont="1" applyFill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166" fontId="2" fillId="0" borderId="1" xfId="1" applyNumberFormat="1" applyFont="1" applyFill="1" applyBorder="1" applyAlignment="1">
      <alignment vertical="center"/>
    </xf>
    <xf numFmtId="166" fontId="2" fillId="0" borderId="6" xfId="1" applyNumberFormat="1" applyFont="1" applyFill="1" applyBorder="1" applyAlignment="1">
      <alignment vertical="center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G11" sqref="G11"/>
    </sheetView>
  </sheetViews>
  <sheetFormatPr defaultRowHeight="15" x14ac:dyDescent="0.25"/>
  <cols>
    <col min="1" max="1" width="22.85546875" customWidth="1"/>
    <col min="2" max="2" width="15.5703125" customWidth="1"/>
    <col min="3" max="3" width="14.85546875" bestFit="1" customWidth="1"/>
    <col min="4" max="4" width="10.42578125" bestFit="1" customWidth="1"/>
    <col min="5" max="5" width="11.42578125" customWidth="1"/>
    <col min="6" max="6" width="11.5703125" customWidth="1"/>
    <col min="7" max="7" width="12.85546875" bestFit="1" customWidth="1"/>
    <col min="8" max="8" width="12.7109375" customWidth="1"/>
    <col min="9" max="9" width="17.28515625" customWidth="1"/>
    <col min="10" max="10" width="14.140625" bestFit="1" customWidth="1"/>
    <col min="11" max="11" width="14.140625" customWidth="1"/>
  </cols>
  <sheetData>
    <row r="1" spans="1:11" x14ac:dyDescent="0.25">
      <c r="A1" s="1"/>
      <c r="B1" s="1"/>
      <c r="C1" s="1"/>
      <c r="D1" s="1"/>
      <c r="E1" s="1"/>
      <c r="F1" s="1" t="s">
        <v>0</v>
      </c>
      <c r="G1" s="1"/>
      <c r="H1" s="2" t="s">
        <v>1</v>
      </c>
      <c r="I1" s="2"/>
      <c r="J1" s="1"/>
      <c r="K1" s="1"/>
    </row>
    <row r="2" spans="1:11" x14ac:dyDescent="0.25">
      <c r="A2" s="1"/>
      <c r="B2" s="1"/>
      <c r="C2" s="1"/>
      <c r="D2" s="1"/>
      <c r="E2" s="1"/>
      <c r="F2" s="1" t="s">
        <v>2</v>
      </c>
      <c r="G2" s="1"/>
      <c r="H2" s="1">
        <v>9</v>
      </c>
      <c r="I2" s="1"/>
      <c r="J2" s="1"/>
      <c r="K2" s="1"/>
    </row>
    <row r="3" spans="1:11" x14ac:dyDescent="0.25">
      <c r="A3" s="1"/>
      <c r="B3" s="1"/>
      <c r="C3" s="3"/>
      <c r="D3" s="1"/>
      <c r="E3" s="1"/>
      <c r="F3" s="1" t="s">
        <v>3</v>
      </c>
      <c r="G3" s="1"/>
      <c r="H3" s="1">
        <v>21</v>
      </c>
      <c r="I3" s="1"/>
      <c r="J3" s="1"/>
      <c r="K3" s="1"/>
    </row>
    <row r="4" spans="1:11" x14ac:dyDescent="0.25">
      <c r="A4" s="1"/>
      <c r="B4" s="1"/>
      <c r="C4" s="1"/>
      <c r="D4" s="1"/>
      <c r="E4" s="1"/>
      <c r="F4" s="1" t="s">
        <v>4</v>
      </c>
      <c r="G4" s="1"/>
      <c r="H4" s="1">
        <f>H3*H2</f>
        <v>189</v>
      </c>
      <c r="I4" s="1"/>
      <c r="J4" s="1"/>
      <c r="K4" s="1"/>
    </row>
    <row r="5" spans="1:11" x14ac:dyDescent="0.25">
      <c r="A5" s="1"/>
      <c r="B5" s="1"/>
      <c r="C5" s="1"/>
      <c r="D5" s="1"/>
      <c r="E5" s="1"/>
      <c r="F5" s="1" t="s">
        <v>5</v>
      </c>
      <c r="G5" s="1"/>
      <c r="H5" s="1">
        <v>100</v>
      </c>
      <c r="I5" s="1"/>
      <c r="J5" s="1"/>
      <c r="K5" s="1"/>
    </row>
    <row r="6" spans="1:11" x14ac:dyDescent="0.25">
      <c r="A6" s="4"/>
      <c r="B6" s="4"/>
      <c r="C6" s="4"/>
      <c r="D6" s="4"/>
      <c r="E6" s="4"/>
      <c r="F6" s="4" t="s">
        <v>6</v>
      </c>
      <c r="G6" s="4"/>
      <c r="H6" s="4">
        <f>H5*H3</f>
        <v>2100</v>
      </c>
      <c r="I6" s="4"/>
      <c r="J6" s="4"/>
      <c r="K6" s="4"/>
    </row>
    <row r="7" spans="1:11" x14ac:dyDescent="0.25">
      <c r="A7" s="5"/>
      <c r="B7" s="5"/>
      <c r="C7" s="5"/>
      <c r="D7" s="6" t="s">
        <v>7</v>
      </c>
      <c r="E7" s="6" t="s">
        <v>8</v>
      </c>
      <c r="F7" s="5"/>
      <c r="G7" s="5"/>
      <c r="H7" s="5"/>
      <c r="I7" s="5"/>
      <c r="J7" s="5"/>
      <c r="K7" s="5"/>
    </row>
    <row r="8" spans="1:11" ht="30" x14ac:dyDescent="0.25">
      <c r="A8" s="6" t="s">
        <v>9</v>
      </c>
      <c r="B8" s="7" t="s">
        <v>10</v>
      </c>
      <c r="C8" s="6" t="s">
        <v>11</v>
      </c>
      <c r="D8" s="8" t="s">
        <v>12</v>
      </c>
      <c r="E8" s="9"/>
      <c r="F8" s="10" t="s">
        <v>13</v>
      </c>
      <c r="G8" s="11" t="s">
        <v>14</v>
      </c>
      <c r="H8" s="12" t="s">
        <v>15</v>
      </c>
      <c r="I8" s="13" t="s">
        <v>16</v>
      </c>
      <c r="J8" s="10" t="s">
        <v>17</v>
      </c>
    </row>
    <row r="9" spans="1:11" ht="28.5" x14ac:dyDescent="0.25">
      <c r="A9" s="14" t="s">
        <v>18</v>
      </c>
      <c r="B9" s="15" t="s">
        <v>19</v>
      </c>
      <c r="C9" s="16">
        <v>2</v>
      </c>
      <c r="D9" s="17">
        <v>35</v>
      </c>
      <c r="E9" s="18">
        <f>D9*$H$2</f>
        <v>315</v>
      </c>
      <c r="F9" s="18">
        <f>INT($H$6/E9)</f>
        <v>6</v>
      </c>
      <c r="G9" s="16">
        <f>F9*C9*$H$2</f>
        <v>108</v>
      </c>
      <c r="H9" s="19"/>
      <c r="I9" s="20">
        <f>$H$5/D9</f>
        <v>2.8571428571428572</v>
      </c>
      <c r="J9" s="21">
        <f>$H$6/D9</f>
        <v>60</v>
      </c>
    </row>
    <row r="10" spans="1:11" ht="28.5" x14ac:dyDescent="0.25">
      <c r="A10" s="14" t="s">
        <v>18</v>
      </c>
      <c r="B10" s="15" t="s">
        <v>20</v>
      </c>
      <c r="C10" s="16">
        <v>2</v>
      </c>
      <c r="D10" s="17">
        <v>50</v>
      </c>
      <c r="E10" s="18">
        <f t="shared" ref="E10:E18" si="0">D10*$H$2</f>
        <v>450</v>
      </c>
      <c r="F10" s="18">
        <f t="shared" ref="F10:F18" si="1">INT($H$6/E10)</f>
        <v>4</v>
      </c>
      <c r="G10" s="16">
        <f>F10*C10*$H$2</f>
        <v>72</v>
      </c>
      <c r="H10" s="19"/>
      <c r="I10" s="20">
        <f t="shared" ref="I10:I18" si="2">$H$5/D10</f>
        <v>2</v>
      </c>
      <c r="J10" s="21">
        <f t="shared" ref="J10:J18" si="3">$H$6/D10</f>
        <v>42</v>
      </c>
    </row>
    <row r="11" spans="1:11" ht="28.5" x14ac:dyDescent="0.25">
      <c r="A11" s="14" t="s">
        <v>21</v>
      </c>
      <c r="B11" s="15" t="s">
        <v>22</v>
      </c>
      <c r="C11" s="16">
        <v>2</v>
      </c>
      <c r="D11" s="16">
        <v>78</v>
      </c>
      <c r="E11" s="18">
        <f t="shared" si="0"/>
        <v>702</v>
      </c>
      <c r="F11" s="18">
        <f t="shared" si="1"/>
        <v>2</v>
      </c>
      <c r="G11" s="16">
        <f t="shared" ref="G10:G18" si="4">F11*C11*$H$2</f>
        <v>36</v>
      </c>
      <c r="H11" s="19"/>
      <c r="I11" s="20">
        <f t="shared" si="2"/>
        <v>1.2820512820512822</v>
      </c>
      <c r="J11" s="21">
        <f t="shared" si="3"/>
        <v>26.923076923076923</v>
      </c>
    </row>
    <row r="12" spans="1:11" ht="28.5" x14ac:dyDescent="0.25">
      <c r="A12" s="14" t="s">
        <v>21</v>
      </c>
      <c r="B12" s="15" t="s">
        <v>23</v>
      </c>
      <c r="C12" s="16">
        <v>2</v>
      </c>
      <c r="D12" s="16">
        <v>45</v>
      </c>
      <c r="E12" s="18">
        <f t="shared" si="0"/>
        <v>405</v>
      </c>
      <c r="F12" s="18">
        <f t="shared" si="1"/>
        <v>5</v>
      </c>
      <c r="G12" s="16">
        <f t="shared" si="4"/>
        <v>90</v>
      </c>
      <c r="H12" s="19"/>
      <c r="I12" s="20">
        <f t="shared" si="2"/>
        <v>2.2222222222222223</v>
      </c>
      <c r="J12" s="21">
        <f t="shared" si="3"/>
        <v>46.666666666666664</v>
      </c>
    </row>
    <row r="13" spans="1:11" ht="28.5" x14ac:dyDescent="0.25">
      <c r="A13" s="14" t="s">
        <v>24</v>
      </c>
      <c r="B13" s="15" t="s">
        <v>25</v>
      </c>
      <c r="C13" s="16">
        <v>5</v>
      </c>
      <c r="D13" s="16">
        <v>55</v>
      </c>
      <c r="E13" s="18">
        <f t="shared" si="0"/>
        <v>495</v>
      </c>
      <c r="F13" s="18">
        <f t="shared" si="1"/>
        <v>4</v>
      </c>
      <c r="G13" s="16">
        <f t="shared" si="4"/>
        <v>180</v>
      </c>
      <c r="H13" s="19"/>
      <c r="I13" s="20">
        <f t="shared" si="2"/>
        <v>1.8181818181818181</v>
      </c>
      <c r="J13" s="21">
        <f t="shared" si="3"/>
        <v>38.18181818181818</v>
      </c>
    </row>
    <row r="14" spans="1:11" x14ac:dyDescent="0.25">
      <c r="A14" s="14" t="s">
        <v>26</v>
      </c>
      <c r="B14" s="15" t="s">
        <v>19</v>
      </c>
      <c r="C14" s="16">
        <v>2</v>
      </c>
      <c r="D14" s="16">
        <v>34</v>
      </c>
      <c r="E14" s="18">
        <f t="shared" si="0"/>
        <v>306</v>
      </c>
      <c r="F14" s="18">
        <f t="shared" si="1"/>
        <v>6</v>
      </c>
      <c r="G14" s="16">
        <f t="shared" si="4"/>
        <v>108</v>
      </c>
      <c r="H14" s="19"/>
      <c r="I14" s="20">
        <f t="shared" si="2"/>
        <v>2.9411764705882355</v>
      </c>
      <c r="J14" s="21">
        <f t="shared" si="3"/>
        <v>61.764705882352942</v>
      </c>
    </row>
    <row r="15" spans="1:11" x14ac:dyDescent="0.25">
      <c r="A15" s="14" t="s">
        <v>27</v>
      </c>
      <c r="B15" s="15" t="s">
        <v>20</v>
      </c>
      <c r="C15" s="16">
        <v>2</v>
      </c>
      <c r="D15" s="16">
        <v>48</v>
      </c>
      <c r="E15" s="18">
        <f t="shared" si="0"/>
        <v>432</v>
      </c>
      <c r="F15" s="18">
        <f t="shared" si="1"/>
        <v>4</v>
      </c>
      <c r="G15" s="16">
        <f t="shared" si="4"/>
        <v>72</v>
      </c>
      <c r="H15" s="19"/>
      <c r="I15" s="20">
        <f t="shared" si="2"/>
        <v>2.0833333333333335</v>
      </c>
      <c r="J15" s="21">
        <f t="shared" si="3"/>
        <v>43.75</v>
      </c>
    </row>
    <row r="16" spans="1:11" x14ac:dyDescent="0.25">
      <c r="A16" s="14" t="s">
        <v>28</v>
      </c>
      <c r="B16" s="15" t="s">
        <v>22</v>
      </c>
      <c r="C16" s="16">
        <v>7</v>
      </c>
      <c r="D16" s="16">
        <v>40</v>
      </c>
      <c r="E16" s="18">
        <f t="shared" si="0"/>
        <v>360</v>
      </c>
      <c r="F16" s="18">
        <f t="shared" si="1"/>
        <v>5</v>
      </c>
      <c r="G16" s="16">
        <f t="shared" si="4"/>
        <v>315</v>
      </c>
      <c r="H16" s="19"/>
      <c r="I16" s="20">
        <f t="shared" si="2"/>
        <v>2.5</v>
      </c>
      <c r="J16" s="21">
        <f t="shared" si="3"/>
        <v>52.5</v>
      </c>
    </row>
    <row r="17" spans="1:10" x14ac:dyDescent="0.25">
      <c r="A17" s="14" t="s">
        <v>29</v>
      </c>
      <c r="B17" s="15" t="s">
        <v>23</v>
      </c>
      <c r="C17" s="16">
        <v>6</v>
      </c>
      <c r="D17" s="16">
        <v>25</v>
      </c>
      <c r="E17" s="18">
        <f t="shared" si="0"/>
        <v>225</v>
      </c>
      <c r="F17" s="18">
        <f t="shared" si="1"/>
        <v>9</v>
      </c>
      <c r="G17" s="16">
        <f t="shared" si="4"/>
        <v>486</v>
      </c>
      <c r="H17" s="19"/>
      <c r="I17" s="20">
        <f t="shared" si="2"/>
        <v>4</v>
      </c>
      <c r="J17" s="21">
        <f t="shared" si="3"/>
        <v>84</v>
      </c>
    </row>
    <row r="18" spans="1:10" x14ac:dyDescent="0.25">
      <c r="A18" s="14" t="s">
        <v>30</v>
      </c>
      <c r="B18" s="15" t="s">
        <v>25</v>
      </c>
      <c r="C18" s="16">
        <v>5</v>
      </c>
      <c r="D18" s="16">
        <v>30</v>
      </c>
      <c r="E18" s="18">
        <f t="shared" si="0"/>
        <v>270</v>
      </c>
      <c r="F18" s="18">
        <f t="shared" si="1"/>
        <v>7</v>
      </c>
      <c r="G18" s="16">
        <f t="shared" si="4"/>
        <v>315</v>
      </c>
      <c r="H18" s="19"/>
      <c r="I18" s="20">
        <f t="shared" si="2"/>
        <v>3.3333333333333335</v>
      </c>
      <c r="J18" s="21">
        <f t="shared" si="3"/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2024-05-12T09:08:56Z</dcterms:modified>
</cp:coreProperties>
</file>