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A19E979-2204-46C8-A738-15343027743C}" xr6:coauthVersionLast="47" xr6:coauthVersionMax="47" xr10:uidLastSave="{00000000-0000-0000-0000-000000000000}"/>
  <bookViews>
    <workbookView xWindow="-120" yWindow="-120" windowWidth="19440" windowHeight="15000" activeTab="1" xr2:uid="{273D6089-3FB7-48F6-959D-20DA15BAFCA6}"/>
  </bookViews>
  <sheets>
    <sheet name="Открытка" sheetId="3" r:id="rId1"/>
    <sheet name="Данные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 a="1"/>
  <c r="C94" i="1" s="1"/>
  <c r="A94" i="1" s="1"/>
  <c r="C2" i="1" a="1"/>
  <c r="C2" i="1" s="1"/>
  <c r="C3" i="1" a="1"/>
  <c r="C3" i="1"/>
  <c r="D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86" i="1" l="1" a="1"/>
  <c r="C86" i="1" s="1"/>
  <c r="A86" i="1" s="1"/>
  <c r="C99" i="1" a="1"/>
  <c r="C99" i="1" s="1"/>
  <c r="C92" i="1" a="1"/>
  <c r="C92" i="1" s="1"/>
  <c r="C84" i="1" a="1"/>
  <c r="C84" i="1" s="1"/>
  <c r="D84" i="1" s="1"/>
  <c r="C98" i="1" a="1"/>
  <c r="C98" i="1" s="1"/>
  <c r="D98" i="1" s="1"/>
  <c r="C90" i="1" a="1"/>
  <c r="C90" i="1" s="1"/>
  <c r="C82" i="1" a="1"/>
  <c r="C82" i="1" s="1"/>
  <c r="D82" i="1" s="1"/>
  <c r="B94" i="1"/>
  <c r="B86" i="1"/>
  <c r="C96" i="1" a="1"/>
  <c r="C96" i="1" s="1"/>
  <c r="C88" i="1" a="1"/>
  <c r="C88" i="1" s="1"/>
  <c r="C80" i="1" a="1"/>
  <c r="C80" i="1" s="1"/>
  <c r="D80" i="1" s="1"/>
  <c r="C97" i="1" a="1"/>
  <c r="C97" i="1" s="1"/>
  <c r="D97" i="1" s="1"/>
  <c r="C93" i="1" a="1"/>
  <c r="C93" i="1" s="1"/>
  <c r="C89" i="1" a="1"/>
  <c r="C89" i="1" s="1"/>
  <c r="D89" i="1" s="1"/>
  <c r="C85" i="1" a="1"/>
  <c r="C85" i="1" s="1"/>
  <c r="D85" i="1" s="1"/>
  <c r="C81" i="1" a="1"/>
  <c r="C81" i="1" s="1"/>
  <c r="D81" i="1" s="1"/>
  <c r="C77" i="1" a="1"/>
  <c r="C77" i="1" s="1"/>
  <c r="D77" i="1" s="1"/>
  <c r="C73" i="1" a="1"/>
  <c r="C73" i="1" s="1"/>
  <c r="C69" i="1" a="1"/>
  <c r="C69" i="1" s="1"/>
  <c r="D69" i="1" s="1"/>
  <c r="C63" i="1" a="1"/>
  <c r="C63" i="1" s="1"/>
  <c r="D63" i="1" s="1"/>
  <c r="C95" i="1" a="1"/>
  <c r="C95" i="1" s="1"/>
  <c r="C91" i="1" a="1"/>
  <c r="C91" i="1" s="1"/>
  <c r="C87" i="1" a="1"/>
  <c r="C87" i="1" s="1"/>
  <c r="D87" i="1" s="1"/>
  <c r="C83" i="1" a="1"/>
  <c r="C83" i="1" s="1"/>
  <c r="D83" i="1" s="1"/>
  <c r="C79" i="1" a="1"/>
  <c r="C79" i="1" s="1"/>
  <c r="D79" i="1" s="1"/>
  <c r="C75" i="1" a="1"/>
  <c r="C75" i="1" s="1"/>
  <c r="D75" i="1" s="1"/>
  <c r="C71" i="1" a="1"/>
  <c r="C71" i="1" s="1"/>
  <c r="D71" i="1" s="1"/>
  <c r="C67" i="1" a="1"/>
  <c r="C67" i="1" s="1"/>
  <c r="D67" i="1" s="1"/>
  <c r="C65" i="1" a="1"/>
  <c r="C65" i="1" s="1"/>
  <c r="D65" i="1" s="1"/>
  <c r="C78" i="1" a="1"/>
  <c r="C78" i="1" s="1"/>
  <c r="C76" i="1" a="1"/>
  <c r="C76" i="1" s="1"/>
  <c r="D76" i="1" s="1"/>
  <c r="C74" i="1" a="1"/>
  <c r="C74" i="1" s="1"/>
  <c r="C72" i="1" a="1"/>
  <c r="C72" i="1" s="1"/>
  <c r="D72" i="1" s="1"/>
  <c r="C70" i="1" a="1"/>
  <c r="C70" i="1" s="1"/>
  <c r="D70" i="1" s="1"/>
  <c r="C68" i="1" a="1"/>
  <c r="C68" i="1" s="1"/>
  <c r="C66" i="1" a="1"/>
  <c r="C66" i="1" s="1"/>
  <c r="C64" i="1" a="1"/>
  <c r="C64" i="1" s="1"/>
  <c r="C62" i="1" a="1"/>
  <c r="C62" i="1" s="1"/>
  <c r="D93" i="1"/>
  <c r="D73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D5" i="1"/>
  <c r="D94" i="1"/>
  <c r="D90" i="1"/>
  <c r="D86" i="1"/>
  <c r="D78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D96" i="1"/>
  <c r="D92" i="1"/>
  <c r="D88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  <c r="D99" i="1"/>
  <c r="D95" i="1"/>
  <c r="D91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2" i="1"/>
  <c r="B3" i="1"/>
  <c r="B4" i="1"/>
  <c r="B5" i="1"/>
  <c r="B7" i="1"/>
  <c r="B8" i="1"/>
  <c r="B9" i="1"/>
  <c r="B11" i="1"/>
  <c r="B12" i="1"/>
  <c r="B13" i="1"/>
  <c r="B15" i="1"/>
  <c r="B16" i="1"/>
  <c r="B17" i="1"/>
  <c r="B19" i="1"/>
  <c r="B20" i="1"/>
  <c r="B21" i="1"/>
  <c r="B23" i="1"/>
  <c r="B24" i="1"/>
  <c r="B25" i="1"/>
  <c r="B27" i="1"/>
  <c r="B28" i="1"/>
  <c r="B29" i="1"/>
  <c r="B31" i="1"/>
  <c r="B32" i="1"/>
  <c r="B33" i="1"/>
  <c r="B35" i="1"/>
  <c r="B36" i="1"/>
  <c r="B37" i="1"/>
  <c r="B39" i="1"/>
  <c r="B40" i="1"/>
  <c r="B41" i="1"/>
  <c r="B43" i="1"/>
  <c r="B44" i="1"/>
  <c r="B45" i="1"/>
  <c r="B47" i="1"/>
  <c r="B48" i="1"/>
  <c r="B49" i="1"/>
  <c r="B51" i="1"/>
  <c r="B52" i="1"/>
  <c r="B53" i="1"/>
  <c r="B55" i="1"/>
  <c r="B56" i="1"/>
  <c r="B57" i="1"/>
  <c r="B59" i="1"/>
  <c r="B60" i="1"/>
  <c r="B61" i="1"/>
  <c r="B2" i="1"/>
  <c r="B6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D194" i="1"/>
  <c r="A194" i="1"/>
  <c r="D196" i="1"/>
  <c r="A196" i="1"/>
  <c r="D195" i="1"/>
  <c r="A195" i="1"/>
  <c r="G12" i="1" l="1" a="1"/>
  <c r="G12" i="1" s="1"/>
  <c r="H9" i="1" a="1"/>
  <c r="H9" i="1" s="1"/>
  <c r="G10" i="1" a="1"/>
  <c r="G10" i="1" s="1"/>
  <c r="H11" i="1" a="1"/>
  <c r="H11" i="1" s="1"/>
  <c r="D62" i="1"/>
  <c r="H10" i="1" a="1"/>
  <c r="H10" i="1" s="1"/>
  <c r="H12" i="1" a="1"/>
  <c r="H12" i="1" s="1"/>
  <c r="G14" i="1" a="1"/>
  <c r="G14" i="1" s="1"/>
  <c r="H14" i="1" a="1"/>
  <c r="H14" i="1" s="1"/>
  <c r="G9" i="1" a="1"/>
  <c r="G9" i="1" s="1"/>
  <c r="G11" i="1" a="1"/>
  <c r="G11" i="1" s="1"/>
  <c r="G13" i="1" a="1"/>
  <c r="G13" i="1" s="1"/>
  <c r="H13" i="1" a="1"/>
  <c r="H13" i="1" s="1"/>
  <c r="G8" i="1" a="1"/>
  <c r="G8" i="1" s="1"/>
  <c r="H8" i="1" a="1"/>
  <c r="H8" i="1" s="1"/>
  <c r="D74" i="1"/>
  <c r="A74" i="1"/>
  <c r="B74" i="1"/>
  <c r="A67" i="1"/>
  <c r="B67" i="1"/>
  <c r="A83" i="1"/>
  <c r="B83" i="1"/>
  <c r="A63" i="1"/>
  <c r="B63" i="1"/>
  <c r="A81" i="1"/>
  <c r="B81" i="1"/>
  <c r="A97" i="1"/>
  <c r="B97" i="1"/>
  <c r="A98" i="1"/>
  <c r="B98" i="1"/>
  <c r="D66" i="1"/>
  <c r="A66" i="1"/>
  <c r="B66" i="1"/>
  <c r="D68" i="1"/>
  <c r="A68" i="1"/>
  <c r="B68" i="1"/>
  <c r="A76" i="1"/>
  <c r="B76" i="1"/>
  <c r="A71" i="1"/>
  <c r="B71" i="1"/>
  <c r="A87" i="1"/>
  <c r="B87" i="1"/>
  <c r="A69" i="1"/>
  <c r="B69" i="1"/>
  <c r="A85" i="1"/>
  <c r="B85" i="1"/>
  <c r="A80" i="1"/>
  <c r="B80" i="1"/>
  <c r="A84" i="1"/>
  <c r="B84" i="1"/>
  <c r="A62" i="1"/>
  <c r="B62" i="1"/>
  <c r="A70" i="1"/>
  <c r="B70" i="1"/>
  <c r="A78" i="1"/>
  <c r="B78" i="1"/>
  <c r="A75" i="1"/>
  <c r="B75" i="1"/>
  <c r="A91" i="1"/>
  <c r="B91" i="1"/>
  <c r="A73" i="1"/>
  <c r="B73" i="1"/>
  <c r="A89" i="1"/>
  <c r="B89" i="1"/>
  <c r="A88" i="1"/>
  <c r="B88" i="1"/>
  <c r="A82" i="1"/>
  <c r="B82" i="1"/>
  <c r="A92" i="1"/>
  <c r="B92" i="1"/>
  <c r="D64" i="1"/>
  <c r="A64" i="1"/>
  <c r="B64" i="1"/>
  <c r="A72" i="1"/>
  <c r="B72" i="1"/>
  <c r="A65" i="1"/>
  <c r="B65" i="1"/>
  <c r="A79" i="1"/>
  <c r="B79" i="1"/>
  <c r="A95" i="1"/>
  <c r="B95" i="1"/>
  <c r="A77" i="1"/>
  <c r="B77" i="1"/>
  <c r="A93" i="1"/>
  <c r="B93" i="1"/>
  <c r="A96" i="1"/>
  <c r="B96" i="1"/>
  <c r="A90" i="1"/>
  <c r="B90" i="1"/>
  <c r="A99" i="1"/>
  <c r="B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7" i="1"/>
  <c r="A198" i="1"/>
  <c r="A199" i="1"/>
  <c r="A200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7" i="1"/>
  <c r="D199" i="1"/>
  <c r="I13" i="1" l="1"/>
  <c r="F13" i="1"/>
  <c r="F14" i="1"/>
  <c r="I14" i="1"/>
  <c r="I11" i="1"/>
  <c r="F11" i="1"/>
  <c r="F8" i="1"/>
  <c r="I8" i="1"/>
  <c r="F12" i="1"/>
  <c r="I12" i="1"/>
  <c r="F10" i="1"/>
  <c r="I10" i="1"/>
  <c r="I9" i="1"/>
  <c r="F9" i="1"/>
  <c r="H2" i="1" a="1"/>
  <c r="H2" i="1" s="1"/>
  <c r="H3" i="1" a="1"/>
  <c r="H3" i="1" s="1"/>
  <c r="H7" i="1" a="1"/>
  <c r="H7" i="1" s="1"/>
  <c r="H4" i="1" a="1"/>
  <c r="H4" i="1" s="1"/>
  <c r="H6" i="1" a="1"/>
  <c r="H6" i="1" s="1"/>
  <c r="D200" i="1"/>
  <c r="D198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G1" i="1"/>
  <c r="H5" i="1" l="1" a="1"/>
  <c r="H5" i="1" s="1"/>
  <c r="I6" i="3" l="1"/>
  <c r="A2" i="1" l="1"/>
  <c r="A27" i="1"/>
  <c r="A16" i="1"/>
  <c r="A26" i="1"/>
  <c r="A29" i="1"/>
  <c r="A42" i="1"/>
  <c r="A35" i="1"/>
  <c r="A36" i="1"/>
  <c r="A50" i="1"/>
  <c r="A59" i="1"/>
  <c r="A7" i="1"/>
  <c r="A19" i="1"/>
  <c r="A15" i="1"/>
  <c r="A45" i="1"/>
  <c r="A33" i="1"/>
  <c r="A61" i="1"/>
  <c r="A60" i="1"/>
  <c r="A58" i="1"/>
  <c r="A53" i="1"/>
  <c r="A54" i="1"/>
  <c r="A55" i="1"/>
  <c r="A56" i="1"/>
  <c r="A57" i="1"/>
  <c r="A52" i="1"/>
  <c r="A46" i="1"/>
  <c r="A47" i="1"/>
  <c r="A48" i="1"/>
  <c r="A49" i="1"/>
  <c r="A51" i="1"/>
  <c r="A44" i="1"/>
  <c r="A39" i="1"/>
  <c r="A41" i="1"/>
  <c r="A40" i="1"/>
  <c r="A43" i="1"/>
  <c r="A38" i="1"/>
  <c r="A37" i="1"/>
  <c r="A34" i="1"/>
  <c r="A30" i="1"/>
  <c r="A31" i="1"/>
  <c r="A32" i="1"/>
  <c r="A28" i="1"/>
  <c r="A21" i="1"/>
  <c r="A22" i="1"/>
  <c r="A23" i="1"/>
  <c r="A24" i="1"/>
  <c r="A25" i="1"/>
  <c r="A20" i="1"/>
  <c r="A18" i="1"/>
  <c r="A17" i="1"/>
  <c r="A12" i="1"/>
  <c r="A13" i="1"/>
  <c r="A14" i="1"/>
  <c r="A11" i="1"/>
  <c r="A10" i="1"/>
  <c r="A9" i="1"/>
  <c r="A3" i="1"/>
  <c r="A4" i="1"/>
  <c r="A5" i="1"/>
  <c r="A6" i="1"/>
  <c r="A8" i="1"/>
  <c r="G2" i="1" l="1" a="1"/>
  <c r="G2" i="1" s="1"/>
  <c r="G5" i="1" a="1"/>
  <c r="G5" i="1" s="1"/>
  <c r="G3" i="1" a="1"/>
  <c r="G3" i="1" s="1"/>
  <c r="G4" i="1" a="1"/>
  <c r="G4" i="1" s="1"/>
  <c r="G6" i="1" a="1"/>
  <c r="G6" i="1" s="1"/>
  <c r="G7" i="1" a="1"/>
  <c r="G7" i="1" s="1"/>
  <c r="F7" i="1"/>
  <c r="F2" i="1"/>
  <c r="F3" i="1"/>
  <c r="F4" i="1"/>
  <c r="F5" i="1"/>
  <c r="F6" i="1"/>
  <c r="I6" i="1" l="1"/>
  <c r="I7" i="1"/>
  <c r="I5" i="1"/>
  <c r="I4" i="1"/>
  <c r="I3" i="1"/>
  <c r="I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<sst xmlns="http://schemas.openxmlformats.org/spreadsheetml/2006/main" count="91" uniqueCount="44">
  <si>
    <t>Дата рождения</t>
  </si>
  <si>
    <t>Число</t>
  </si>
  <si>
    <t>Лет</t>
  </si>
  <si>
    <t>Дата</t>
  </si>
  <si>
    <t>Сегодня</t>
  </si>
  <si>
    <t>Наши именинники</t>
  </si>
  <si>
    <t>в</t>
  </si>
  <si>
    <t>Фамилия, имя (и отчество)</t>
  </si>
  <si>
    <t>Николай</t>
  </si>
  <si>
    <t>Владимир</t>
  </si>
  <si>
    <t>Иван</t>
  </si>
  <si>
    <t>Алексей Алексеевич</t>
  </si>
  <si>
    <t>Сергей</t>
  </si>
  <si>
    <t>Александр</t>
  </si>
  <si>
    <t>Михаил</t>
  </si>
  <si>
    <t>Игорь</t>
  </si>
  <si>
    <t>Виктор</t>
  </si>
  <si>
    <t>Мартик</t>
  </si>
  <si>
    <t>Василий</t>
  </si>
  <si>
    <t>Миша</t>
  </si>
  <si>
    <t>Витя</t>
  </si>
  <si>
    <t>Анатолий</t>
  </si>
  <si>
    <t>Саша</t>
  </si>
  <si>
    <t>Нина</t>
  </si>
  <si>
    <t>Лида</t>
  </si>
  <si>
    <t>Валерий</t>
  </si>
  <si>
    <t>Коля</t>
  </si>
  <si>
    <t>Ольга</t>
  </si>
  <si>
    <t xml:space="preserve">Юрий </t>
  </si>
  <si>
    <t>Леонид</t>
  </si>
  <si>
    <t>Алла</t>
  </si>
  <si>
    <t>Геннадий</t>
  </si>
  <si>
    <t>Надежда</t>
  </si>
  <si>
    <t>Ваня (ум.)</t>
  </si>
  <si>
    <t>Евгений</t>
  </si>
  <si>
    <t>Вадим</t>
  </si>
  <si>
    <t>Вячеслав</t>
  </si>
  <si>
    <t>Славик</t>
  </si>
  <si>
    <t>Алексей</t>
  </si>
  <si>
    <t>Кирилл</t>
  </si>
  <si>
    <t>Борис</t>
  </si>
  <si>
    <t>Юрий</t>
  </si>
  <si>
    <t>Андрей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</si>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</sst>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d\ mmm;@"/>
    <numFmt numFmtId="165" formatCode="#,##0\ _₽"/>
    <numFmt numFmtId="166" formatCode="#,##0.00\ &quot;₽&quot;"/>
    <numFmt numFmtId="167" formatCode="d/mm/yyyy"/>
    <numFmt numFmtId="168" formatCode="dddd"/>
  </numFmts>
  <fonts count="37"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i/>
      <sz val="12"/>
      <name val="Cambria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u/>
      <sz val="12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i/>
      <sz val="14"/>
      <name val="Algerian"/>
      <family val="5"/>
    </font>
    <font>
      <b/>
      <i/>
      <sz val="12"/>
      <name val="Britannic Bold"/>
      <family val="2"/>
    </font>
    <font>
      <sz val="14"/>
      <name val="Britannic Bold"/>
      <family val="2"/>
    </font>
    <font>
      <sz val="11"/>
      <color theme="1"/>
      <name val="Britannic Bold"/>
      <family val="2"/>
    </font>
    <font>
      <sz val="14"/>
      <name val="Arial"/>
      <family val="2"/>
      <charset val="204"/>
    </font>
    <font>
      <b/>
      <i/>
      <sz val="14"/>
      <color theme="1"/>
      <name val="Cambria"/>
      <family val="1"/>
      <charset val="204"/>
    </font>
    <font>
      <sz val="12"/>
      <color theme="0" tint="-0.34998626667073579"/>
      <name val="Broadway"/>
      <family val="5"/>
    </font>
    <font>
      <sz val="14"/>
      <name val="Script MT Bold"/>
      <family val="4"/>
    </font>
    <font>
      <sz val="12"/>
      <name val="Script MT Bold"/>
      <family val="4"/>
    </font>
    <font>
      <sz val="14"/>
      <color theme="1"/>
      <name val="Candara"/>
      <family val="2"/>
      <charset val="204"/>
    </font>
    <font>
      <b/>
      <i/>
      <sz val="18"/>
      <name val="Candara"/>
      <family val="2"/>
      <charset val="204"/>
    </font>
    <font>
      <b/>
      <i/>
      <sz val="18"/>
      <color theme="1"/>
      <name val="Candar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DashDotDot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6" fontId="12" fillId="0" borderId="0" xfId="0" applyNumberFormat="1" applyFont="1" applyAlignment="1">
      <alignment horizontal="center"/>
    </xf>
    <xf numFmtId="0" fontId="13" fillId="0" borderId="0" xfId="0" applyFont="1"/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6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3" fillId="0" borderId="1" xfId="0" applyFont="1" applyBorder="1" applyProtection="1"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4" fillId="0" borderId="0" xfId="0" applyFont="1"/>
    <xf numFmtId="1" fontId="27" fillId="0" borderId="0" xfId="0" applyNumberFormat="1" applyFont="1" applyAlignment="1" applyProtection="1">
      <alignment horizontal="center" vertical="center" wrapText="1"/>
      <protection hidden="1"/>
    </xf>
    <xf numFmtId="0" fontId="28" fillId="0" borderId="0" xfId="0" applyFont="1"/>
    <xf numFmtId="0" fontId="21" fillId="0" borderId="0" xfId="0" applyFont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7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6" fillId="2" borderId="3" xfId="0" applyFont="1" applyFill="1" applyBorder="1" applyAlignment="1" applyProtection="1">
      <alignment horizontal="center" vertical="center"/>
      <protection hidden="1"/>
    </xf>
    <xf numFmtId="0" fontId="31" fillId="0" borderId="2" xfId="0" applyFont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7" fontId="32" fillId="0" borderId="0" xfId="0" applyNumberFormat="1" applyFont="1" applyAlignment="1" applyProtection="1">
      <alignment horizontal="center"/>
      <protection hidden="1"/>
    </xf>
    <xf numFmtId="168" fontId="33" fillId="0" borderId="0" xfId="0" applyNumberFormat="1" applyFont="1" applyAlignment="1" applyProtection="1">
      <alignment horizontal="center" vertical="top"/>
      <protection hidden="1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horizontal="right" vertical="top"/>
    </xf>
    <xf numFmtId="167" fontId="35" fillId="0" borderId="0" xfId="0" applyNumberFormat="1" applyFont="1" applyAlignment="1" applyProtection="1">
      <alignment horizontal="right" vertical="center"/>
      <protection hidden="1"/>
    </xf>
    <xf numFmtId="167" fontId="35" fillId="0" borderId="0" xfId="0" applyNumberFormat="1" applyFont="1" applyAlignment="1" applyProtection="1">
      <alignment horizontal="right" vertical="center"/>
      <protection locked="0"/>
    </xf>
    <xf numFmtId="0" fontId="36" fillId="0" borderId="0" xfId="0" applyFont="1" applyAlignment="1">
      <alignment horizontal="right"/>
    </xf>
    <xf numFmtId="14" fontId="29" fillId="0" borderId="0" xfId="0" applyNumberFormat="1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274">
    <dxf>
      <font>
        <color theme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1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D8" sqref="A1:XFD1048576"/>
    </sheetView>
  </sheetViews>
  <sheetFormatPr defaultRowHeight="12.75"/>
  <cols>
    <col min="1" max="1" width="3.5703125" style="7" customWidth="1"/>
    <col min="2" max="2" width="9.28515625" style="7" customWidth="1"/>
    <col min="3" max="3" width="7.5703125" style="7" customWidth="1"/>
    <col min="4" max="4" width="6.85546875" style="7" customWidth="1"/>
    <col min="5" max="5" width="9.42578125" style="7" customWidth="1"/>
    <col min="6" max="7" width="11.5703125" style="7" customWidth="1"/>
    <col min="8" max="8" width="9.140625" style="7"/>
    <col min="9" max="9" width="10.140625" style="7" customWidth="1"/>
    <col min="10" max="10" width="6.7109375" style="7" customWidth="1"/>
    <col min="11" max="11" width="8.42578125" style="7" customWidth="1"/>
    <col min="12" max="16384" width="9.140625" style="7"/>
  </cols>
  <sheetData>
    <row r="1" spans="1:14" ht="15.75">
      <c r="A1" s="3"/>
      <c r="B1" s="4"/>
      <c r="C1" s="5"/>
      <c r="D1" s="6"/>
      <c r="E1" s="6"/>
    </row>
    <row r="2" spans="1:14" ht="15.75">
      <c r="A2" s="8"/>
      <c r="B2" s="9"/>
      <c r="C2" s="10"/>
    </row>
    <row r="3" spans="1:14" ht="15.75">
      <c r="A3" s="8"/>
      <c r="B3" s="9"/>
      <c r="C3" s="10"/>
    </row>
    <row r="4" spans="1:14" ht="15.75">
      <c r="A4" s="8"/>
      <c r="B4" s="9"/>
      <c r="C4" s="10"/>
    </row>
    <row r="5" spans="1:14" ht="20.25">
      <c r="B5" s="11"/>
      <c r="C5" s="11"/>
    </row>
    <row r="6" spans="1:14" ht="47.25">
      <c r="A6" s="11"/>
      <c r="B6" s="12" t="s">
        <v>5</v>
      </c>
      <c r="C6" s="13"/>
      <c r="D6" s="14"/>
      <c r="E6" s="15"/>
      <c r="F6" s="15"/>
      <c r="G6" s="13"/>
      <c r="H6" s="16" t="s">
        <v>6</v>
      </c>
      <c r="I6" s="17" t="str">
        <f>CHOOSE(MONTH(Данные!K2),"Январе","Феврале","Марте","Апреле","Мае","Июне","Июле","Августе","Сентябре","Октябре","Ноябре","Декабре")</f>
        <v>Июне</v>
      </c>
      <c r="J6" s="13"/>
      <c r="L6" s="3"/>
      <c r="M6" s="3"/>
      <c r="N6" s="3"/>
    </row>
    <row r="7" spans="1:14" ht="20.25">
      <c r="B7" s="18"/>
      <c r="C7" s="19"/>
      <c r="D7" s="20"/>
    </row>
    <row r="8" spans="1:14" ht="27" customHeight="1">
      <c r="B8" s="21" t="s">
        <v>43</v>
      </c>
      <c r="C8" s="22"/>
      <c r="D8" s="23"/>
      <c r="E8" s="22"/>
      <c r="F8" s="22"/>
      <c r="G8" s="22"/>
      <c r="H8" s="22"/>
      <c r="I8" s="22"/>
      <c r="J8" s="24"/>
    </row>
    <row r="9" spans="1:14" ht="27" customHeight="1">
      <c r="B9" s="21" t="s">
        <v>43</v>
      </c>
      <c r="C9" s="22"/>
      <c r="D9" s="23"/>
      <c r="E9" s="22"/>
      <c r="F9" s="22"/>
      <c r="G9" s="22"/>
      <c r="H9" s="22"/>
      <c r="I9" s="22"/>
      <c r="J9" s="24" t="s">
        <v>43</v>
      </c>
    </row>
    <row r="10" spans="1:14" ht="27" customHeight="1">
      <c r="B10" s="21" t="s">
        <v>43</v>
      </c>
      <c r="C10" s="22"/>
      <c r="D10" s="23"/>
      <c r="E10" s="22"/>
      <c r="F10" s="22"/>
      <c r="G10" s="22"/>
      <c r="H10" s="22"/>
      <c r="I10" s="22"/>
      <c r="J10" s="24" t="s">
        <v>43</v>
      </c>
    </row>
    <row r="11" spans="1:14" ht="27" customHeight="1">
      <c r="B11" s="21" t="s">
        <v>43</v>
      </c>
      <c r="C11" s="22"/>
      <c r="D11" s="23"/>
      <c r="E11" s="22"/>
      <c r="F11" s="22"/>
      <c r="G11" s="22"/>
      <c r="H11" s="22"/>
      <c r="I11" s="22"/>
      <c r="J11" s="24" t="s">
        <v>43</v>
      </c>
    </row>
    <row r="12" spans="1:14" ht="27" customHeight="1">
      <c r="B12" s="21" t="s">
        <v>43</v>
      </c>
      <c r="C12" s="22"/>
      <c r="D12" s="23"/>
      <c r="E12" s="22"/>
      <c r="F12" s="22"/>
      <c r="G12" s="22"/>
      <c r="H12" s="22"/>
      <c r="I12" s="22"/>
      <c r="J12" s="24" t="s">
        <v>43</v>
      </c>
    </row>
    <row r="13" spans="1:14" ht="27" customHeight="1">
      <c r="B13" s="21" t="s">
        <v>43</v>
      </c>
      <c r="C13" s="22"/>
      <c r="D13" s="23"/>
      <c r="E13" s="22"/>
      <c r="F13" s="22"/>
      <c r="G13" s="22"/>
      <c r="H13" s="22"/>
      <c r="I13" s="22"/>
      <c r="J13" s="24" t="s">
        <v>43</v>
      </c>
    </row>
    <row r="14" spans="1:14" ht="27" customHeight="1">
      <c r="B14" s="21" t="s">
        <v>43</v>
      </c>
      <c r="C14" s="22"/>
      <c r="D14" s="23"/>
      <c r="E14" s="22"/>
      <c r="F14" s="22"/>
      <c r="G14" s="22"/>
      <c r="H14" s="22"/>
      <c r="I14" s="22"/>
      <c r="J14" s="24" t="s">
        <v>43</v>
      </c>
    </row>
    <row r="15" spans="1:14" ht="27" customHeight="1">
      <c r="B15" s="21" t="s">
        <v>43</v>
      </c>
      <c r="C15" s="22"/>
      <c r="D15" s="23"/>
      <c r="E15" s="22"/>
      <c r="F15" s="22"/>
      <c r="G15" s="22"/>
      <c r="H15" s="22"/>
      <c r="I15" s="22"/>
      <c r="J15" s="24" t="s">
        <v>43</v>
      </c>
    </row>
    <row r="16" spans="1:14" ht="27" customHeight="1">
      <c r="B16" s="21" t="s">
        <v>43</v>
      </c>
      <c r="C16" s="22"/>
      <c r="D16" s="23"/>
      <c r="E16" s="22"/>
      <c r="F16" s="22"/>
      <c r="G16" s="22"/>
      <c r="H16" s="22"/>
      <c r="I16" s="22"/>
      <c r="J16" s="24" t="s">
        <v>43</v>
      </c>
    </row>
    <row r="17" spans="1:14" ht="27" customHeight="1">
      <c r="B17" s="21" t="s">
        <v>43</v>
      </c>
      <c r="C17" s="22"/>
      <c r="D17" s="23"/>
      <c r="E17" s="22"/>
      <c r="F17" s="22"/>
      <c r="G17" s="22"/>
      <c r="H17" s="22"/>
      <c r="I17" s="22"/>
      <c r="J17" s="24" t="s">
        <v>43</v>
      </c>
    </row>
    <row r="18" spans="1:14" ht="27" customHeight="1">
      <c r="B18" s="21"/>
      <c r="C18" s="22"/>
      <c r="D18" s="23"/>
      <c r="E18" s="22"/>
      <c r="F18" s="22"/>
      <c r="G18" s="22"/>
      <c r="H18" s="22"/>
      <c r="I18" s="22"/>
      <c r="J18" s="24"/>
    </row>
    <row r="19" spans="1:14" ht="27" customHeight="1">
      <c r="B19" s="21"/>
      <c r="C19" s="22"/>
      <c r="D19" s="23"/>
      <c r="E19" s="22"/>
      <c r="F19" s="22"/>
      <c r="G19" s="22"/>
      <c r="H19" s="22"/>
      <c r="I19" s="22"/>
      <c r="J19" s="24"/>
    </row>
    <row r="20" spans="1:14" ht="27" customHeight="1">
      <c r="B20" s="21"/>
      <c r="C20" s="22"/>
      <c r="D20" s="25"/>
      <c r="E20" s="22"/>
      <c r="F20" s="22"/>
      <c r="G20" s="22"/>
      <c r="H20" s="22"/>
      <c r="I20" s="22"/>
      <c r="J20" s="24"/>
    </row>
    <row r="21" spans="1:14" ht="27" customHeight="1">
      <c r="B21" s="26"/>
      <c r="D21" s="27"/>
      <c r="J21" s="28"/>
    </row>
    <row r="22" spans="1:14" ht="27" customHeight="1">
      <c r="A22" s="27"/>
      <c r="B22" s="27"/>
      <c r="C22" s="27"/>
      <c r="D22" s="27"/>
      <c r="E22" s="29"/>
      <c r="N22" s="28"/>
    </row>
    <row r="23" spans="1:14" ht="21.75" customHeight="1">
      <c r="A23" s="27"/>
      <c r="B23" s="27"/>
      <c r="C23" s="27"/>
      <c r="D23" s="27"/>
      <c r="E23" s="30"/>
      <c r="N23" s="29"/>
    </row>
    <row r="24" spans="1:14" ht="21.75" customHeight="1">
      <c r="A24" s="27"/>
      <c r="B24" s="27"/>
      <c r="C24" s="27"/>
      <c r="D24" s="27"/>
      <c r="E24" s="30"/>
    </row>
    <row r="25" spans="1:14" ht="21.75" customHeight="1">
      <c r="A25" s="27"/>
      <c r="B25" s="27"/>
      <c r="C25" s="27"/>
      <c r="D25" s="27"/>
      <c r="E25" s="30"/>
    </row>
    <row r="26" spans="1:14" ht="21.75" customHeight="1">
      <c r="A26" s="27"/>
      <c r="B26" s="27"/>
      <c r="C26" s="27"/>
      <c r="D26" s="27"/>
      <c r="E26" s="30"/>
    </row>
    <row r="27" spans="1:14" ht="21.75" customHeight="1">
      <c r="E27" s="30"/>
    </row>
    <row r="28" spans="1:14" ht="26.25">
      <c r="E28" s="30"/>
    </row>
    <row r="29" spans="1:14" ht="26.25">
      <c r="E29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O200"/>
  <sheetViews>
    <sheetView tabSelected="1" topLeftCell="C1" zoomScale="70" zoomScaleNormal="70" workbookViewId="0">
      <pane ySplit="1" topLeftCell="A2" activePane="bottomLeft" state="frozen"/>
      <selection pane="bottomLeft" activeCell="K16" sqref="K16"/>
    </sheetView>
  </sheetViews>
  <sheetFormatPr defaultRowHeight="23.25"/>
  <cols>
    <col min="1" max="1" width="8.7109375" style="33" bestFit="1" customWidth="1"/>
    <col min="2" max="2" width="50.28515625" style="45" customWidth="1"/>
    <col min="3" max="3" width="20.28515625" style="57" customWidth="1"/>
    <col min="4" max="4" width="13" style="35" bestFit="1" customWidth="1"/>
    <col min="5" max="5" width="5.7109375" style="48" customWidth="1"/>
    <col min="6" max="6" width="8.5703125" bestFit="1" customWidth="1"/>
    <col min="7" max="7" width="48.7109375" customWidth="1"/>
    <col min="8" max="8" width="16.28515625" bestFit="1" customWidth="1"/>
    <col min="9" max="9" width="6.85546875" bestFit="1" customWidth="1"/>
    <col min="10" max="10" width="5.42578125" customWidth="1"/>
    <col min="11" max="11" width="17.7109375" bestFit="1" customWidth="1"/>
    <col min="12" max="12" width="5.140625" customWidth="1"/>
    <col min="14" max="14" width="34.140625" style="52" bestFit="1" customWidth="1"/>
    <col min="15" max="15" width="20.28515625" style="53" customWidth="1"/>
  </cols>
  <sheetData>
    <row r="1" spans="1:15" s="2" customFormat="1" ht="22.5" customHeight="1">
      <c r="A1" s="39" t="s">
        <v>1</v>
      </c>
      <c r="B1" s="40" t="s">
        <v>7</v>
      </c>
      <c r="C1" s="40" t="s">
        <v>0</v>
      </c>
      <c r="D1" s="41" t="s">
        <v>2</v>
      </c>
      <c r="E1" s="47"/>
      <c r="F1" s="40" t="s">
        <v>1</v>
      </c>
      <c r="G1" s="42" t="str">
        <f>"Именинники за "&amp;TEXT(K2,"ММММ")</f>
        <v>Именинники за Июнь</v>
      </c>
      <c r="H1" s="42" t="s">
        <v>3</v>
      </c>
      <c r="I1" s="40" t="s">
        <v>2</v>
      </c>
      <c r="J1" s="31"/>
      <c r="K1" s="46" t="s">
        <v>4</v>
      </c>
      <c r="N1" s="42" t="s">
        <v>7</v>
      </c>
      <c r="O1" s="42" t="s">
        <v>0</v>
      </c>
    </row>
    <row r="2" spans="1:15" ht="24" customHeight="1">
      <c r="A2" s="36" t="str">
        <f t="shared" ref="A2" si="0">TEXT(C2,"Д")</f>
        <v>22</v>
      </c>
      <c r="B2" s="38" t="str">
        <f>IFERROR(INDEX($N$2:$N$99,MATCH(C2,$O$2:$O$99,)),"")</f>
        <v>Алексей Алексеевич</v>
      </c>
      <c r="C2" s="55" cm="1">
        <f t="array" ref="C2">IFERROR(ROUND(MOD(SMALL(IF($O$2:$O$99&lt;&gt;"",MONTH($O$2:$O$99)+$O$2:$O$99%%%),ROW(U1)),1)*10^6,),EDATE(K$2,13))</f>
        <v>26686</v>
      </c>
      <c r="D2" s="37">
        <f t="shared" ref="D2:D65" si="1">DATEDIF(C2,$K$2,"y")</f>
        <v>52</v>
      </c>
      <c r="F2" s="36" t="str">
        <f ca="1">TEXT(H2,"Д")</f>
        <v>1</v>
      </c>
      <c r="G2" s="38" t="str" cm="1">
        <f t="array" ref="G2">IFERROR(INDEX(B$1:B$199,MOD(SMALL(IF((MONTH(C$2:C$199)=MONTH(K$2))*C$2:C$199,C$2:C$199-(1&amp;-YEAR(C$2:C$199))+1+ROW(C$2:C$199)%%),ROW(C1)),1)/1%%),"")</f>
        <v>Василий</v>
      </c>
      <c r="H2" s="43" cm="1">
        <f t="array" aca="1" ref="H2" ca="1">IFERROR(INDEX(C$1:C$199,MOD(SMALL(IF((MONTH(C$2:C$199)=MONTH(K$2))*C$2:C$199,C$2:C$199-(1&amp;-YEAR(C$2:C$199))+1+ROW(C$2:C$199)%%),ROW(C1)),1)/1%%),DATE(YEAR(TODAY())+1,12,31))</f>
        <v>30103</v>
      </c>
      <c r="I2" s="37">
        <f ca="1">IFERROR(DATEDIF(H2,$K$2,"y"),"")</f>
        <v>43</v>
      </c>
      <c r="J2" s="1"/>
      <c r="K2" s="50">
        <v>45818</v>
      </c>
      <c r="N2" s="52" t="s">
        <v>13</v>
      </c>
      <c r="O2" s="54">
        <v>30710</v>
      </c>
    </row>
    <row r="3" spans="1:15" ht="24" customHeight="1">
      <c r="A3" s="36" t="str">
        <f>TEXT(C3,"Д")</f>
        <v>4</v>
      </c>
      <c r="B3" s="38" t="str">
        <f t="shared" ref="B3:B62" si="2">IFERROR(INDEX($N$2:$N$99,MATCH(C3,$O$2:$O$99,)),"")</f>
        <v>Владимир</v>
      </c>
      <c r="C3" s="55" cm="1">
        <f t="array" ref="C3">IFERROR(ROUND(MOD(SMALL(IF($O$2:$O$99&lt;&gt;"",MONTH($O$2:$O$99)+$O$2:$O$99%%%),ROW(U2)),1)*10^6,),EDATE(K$2,13))</f>
        <v>28494</v>
      </c>
      <c r="D3" s="37">
        <f t="shared" si="1"/>
        <v>47</v>
      </c>
      <c r="F3" s="36" t="str">
        <f t="shared" ref="F3:F13" ca="1" si="3">TEXT(H3,"Д")</f>
        <v>16</v>
      </c>
      <c r="G3" s="38" t="str" cm="1">
        <f t="array" ref="G3">IFERROR(INDEX(B$1:B$199,MOD(SMALL(IF((MONTH(C$2:C$199)=MONTH(K$2))*C$2:C$199,C$2:C$199-(1&amp;-YEAR(C$2:C$199))+1+ROW(C$2:C$199)%%),ROW(C2)),1)/1%%),"")</f>
        <v>Николай</v>
      </c>
      <c r="H3" s="43" cm="1">
        <f t="array" aca="1" ref="H3" ca="1">IFERROR(INDEX(C$1:C$199,MOD(SMALL(IF((MONTH(C$2:C$199)=MONTH(K$2))*C$2:C$199,C$2:C$199-(1&amp;-YEAR(C$2:C$199))+1+ROW(C$2:C$199)%%),ROW(C2)),1)/1%%),DATE(YEAR(TODAY())+1,12,31))</f>
        <v>30483</v>
      </c>
      <c r="I3" s="37">
        <f t="shared" ref="I3:I11" ca="1" si="4">IFERROR(DATEDIF(H3,$K$2,"y"),"")</f>
        <v>41</v>
      </c>
      <c r="J3" s="1"/>
      <c r="K3" s="51"/>
      <c r="N3" s="52" t="s">
        <v>13</v>
      </c>
      <c r="O3" s="54">
        <v>30396</v>
      </c>
    </row>
    <row r="4" spans="1:15" ht="24" customHeight="1" thickBot="1">
      <c r="A4" s="36" t="str">
        <f>TEXT(C4,"Д")</f>
        <v>2</v>
      </c>
      <c r="B4" s="38" t="str">
        <f t="shared" si="2"/>
        <v>Николай</v>
      </c>
      <c r="C4" s="55" cm="1">
        <f t="array" ref="C4">IFERROR(ROUND(MOD(SMALL(IF($O$2:$O$99&lt;&gt;"",MONTH($O$2:$O$99)+$O$2:$O$99%%%),ROW(U3)),1)*10^6,),EDATE(K$2,13))</f>
        <v>30318</v>
      </c>
      <c r="D4" s="37">
        <f t="shared" si="1"/>
        <v>42</v>
      </c>
      <c r="F4" s="36" t="str">
        <f t="shared" ca="1" si="3"/>
        <v>17</v>
      </c>
      <c r="G4" s="38" t="str" cm="1">
        <f t="array" ref="G4">IFERROR(INDEX(B$1:B$199,MOD(SMALL(IF((MONTH(C$2:C$199)=MONTH(K$2))*C$2:C$199,C$2:C$199-(1&amp;-YEAR(C$2:C$199))+1+ROW(C$2:C$199)%%),ROW(C3)),1)/1%%),"")</f>
        <v>Александр</v>
      </c>
      <c r="H4" s="43" cm="1">
        <f t="array" aca="1" ref="H4" ca="1">IFERROR(INDEX(C$1:C$199,MOD(SMALL(IF((MONTH(C$2:C$199)=MONTH(K$2))*C$2:C$199,C$2:C$199-(1&amp;-YEAR(C$2:C$199))+1+ROW(C$2:C$199)%%),ROW(C3)),1)/1%%),DATE(YEAR(TODAY())+1,12,31))</f>
        <v>31215</v>
      </c>
      <c r="I4" s="37">
        <f t="shared" ca="1" si="4"/>
        <v>39</v>
      </c>
      <c r="J4" s="1"/>
      <c r="K4" s="58"/>
      <c r="N4" s="52" t="s">
        <v>13</v>
      </c>
      <c r="O4" s="54">
        <v>29322</v>
      </c>
    </row>
    <row r="5" spans="1:15" ht="24" customHeight="1" thickBot="1">
      <c r="A5" s="36" t="str">
        <f>TEXT(C5,"Д")</f>
        <v>20</v>
      </c>
      <c r="B5" s="38" t="str">
        <f t="shared" si="2"/>
        <v>Иван</v>
      </c>
      <c r="C5" s="55" cm="1">
        <f t="array" ref="C5">IFERROR(ROUND(MOD(SMALL(IF($O$2:$O$99&lt;&gt;"",MONTH($O$2:$O$99)+$O$2:$O$99%%%),ROW(U4)),1)*10^6,),EDATE(K$2,13))</f>
        <v>30336</v>
      </c>
      <c r="D5" s="37">
        <f t="shared" si="1"/>
        <v>42</v>
      </c>
      <c r="E5" s="49">
        <v>75</v>
      </c>
      <c r="F5" s="36" t="str">
        <f t="shared" ca="1" si="3"/>
        <v>25</v>
      </c>
      <c r="G5" s="38" t="str" cm="1">
        <f t="array" ref="G5">IFERROR(INDEX(B$1:B$199,MOD(SMALL(IF((MONTH(C$2:C$199)=MONTH(K$2))*C$2:C$199,C$2:C$199-(1&amp;-YEAR(C$2:C$199))+1+ROW(C$2:C$199)%%),ROW(C4)),1)/1%%),"")</f>
        <v>Сергей</v>
      </c>
      <c r="H5" s="43" cm="1">
        <f t="array" aca="1" ref="H5" ca="1">IFERROR(INDEX(C$1:C$199,MOD(SMALL(IF((MONTH(C$2:C$199)=MONTH(K$2))*C$2:C$199,C$2:C$199-(1&amp;-YEAR(C$2:C$199))+1+ROW(C$2:C$199)%%),ROW(C4)),1)/1%%),DATE(YEAR(TODAY())+1,12,31))</f>
        <v>30492</v>
      </c>
      <c r="I5" s="37">
        <f t="shared" ca="1" si="4"/>
        <v>41</v>
      </c>
      <c r="J5" s="1"/>
      <c r="K5" s="1"/>
      <c r="N5" s="52" t="s">
        <v>13</v>
      </c>
      <c r="O5" s="54">
        <v>31215</v>
      </c>
    </row>
    <row r="6" spans="1:15" ht="24" customHeight="1">
      <c r="A6" s="36" t="str">
        <f>TEXT(C6,"Д")</f>
        <v>22</v>
      </c>
      <c r="B6" s="38" t="str">
        <f t="shared" si="2"/>
        <v>Сергей</v>
      </c>
      <c r="C6" s="55" cm="1">
        <f t="array" ref="C6">IFERROR(ROUND(MOD(SMALL(IF($O$2:$O$99&lt;&gt;"",MONTH($O$2:$O$99)+$O$2:$O$99%%%),ROW(U5)),1)*10^6,),EDATE(K$2,13))</f>
        <v>30338</v>
      </c>
      <c r="D6" s="37">
        <f t="shared" si="1"/>
        <v>42</v>
      </c>
      <c r="F6" s="36" t="str">
        <f t="shared" ca="1" si="3"/>
        <v>28</v>
      </c>
      <c r="G6" s="38" t="str" cm="1">
        <f t="array" ref="G6">IFERROR(INDEX(B$1:B$199,MOD(SMALL(IF((MONTH(C$2:C$199)=MONTH(K$2))*C$2:C$199,C$2:C$199-(1&amp;-YEAR(C$2:C$199))+1+ROW(C$2:C$199)%%),ROW(C5)),1)/1%%),"")</f>
        <v>Ольга</v>
      </c>
      <c r="H6" s="43" cm="1">
        <f t="array" aca="1" ref="H6" ca="1">IFERROR(INDEX(C$1:C$199,MOD(SMALL(IF((MONTH(C$2:C$199)=MONTH(K$2))*C$2:C$199,C$2:C$199-(1&amp;-YEAR(C$2:C$199))+1+ROW(C$2:C$199)%%),ROW(C5)),1)/1%%),DATE(YEAR(TODAY())+1,12,31))</f>
        <v>33417</v>
      </c>
      <c r="I6" s="37">
        <f t="shared" ca="1" si="4"/>
        <v>33</v>
      </c>
      <c r="J6" s="1"/>
      <c r="K6" s="1"/>
      <c r="N6" s="52" t="s">
        <v>13</v>
      </c>
      <c r="O6" s="54">
        <v>30147</v>
      </c>
    </row>
    <row r="7" spans="1:15" ht="24" customHeight="1">
      <c r="A7" s="36" t="str">
        <f>IF(ISBLANK(C7),"",TEXT(C7,"Д"))</f>
        <v>30</v>
      </c>
      <c r="B7" s="38" t="str">
        <f t="shared" si="2"/>
        <v>Михаил</v>
      </c>
      <c r="C7" s="55" cm="1">
        <f t="array" ref="C7">IFERROR(ROUND(MOD(SMALL(IF($O$2:$O$99&lt;&gt;"",MONTH($O$2:$O$99)+$O$2:$O$99%%%),ROW(U6)),1)*10^6,),EDATE(K$2,13))</f>
        <v>30346</v>
      </c>
      <c r="D7" s="37">
        <f t="shared" si="1"/>
        <v>42</v>
      </c>
      <c r="F7" s="36" t="str">
        <f t="shared" ca="1" si="3"/>
        <v>29</v>
      </c>
      <c r="G7" s="38" t="str" cm="1">
        <f t="array" ref="G7">IFERROR(INDEX(B$1:B$199,MOD(SMALL(IF((MONTH(C$2:C$199)=MONTH(K$2))*C$2:C$199,C$2:C$199-(1&amp;-YEAR(C$2:C$199))+1+ROW(C$2:C$199)%%),ROW(C6)),1)/1%%),"")</f>
        <v xml:space="preserve">Юрий </v>
      </c>
      <c r="H7" s="43" cm="1">
        <f t="array" aca="1" ref="H7" ca="1">IFERROR(INDEX(C$1:C$199,MOD(SMALL(IF((MONTH(C$2:C$199)=MONTH(K$2))*C$2:C$199,C$2:C$199-(1&amp;-YEAR(C$2:C$199))+1+ROW(C$2:C$199)%%),ROW(C6)),1)/1%%),DATE(YEAR(TODAY())+1,12,31))</f>
        <v>30496</v>
      </c>
      <c r="I7" s="37">
        <f t="shared" ca="1" si="4"/>
        <v>41</v>
      </c>
      <c r="J7" s="1"/>
      <c r="K7" s="1"/>
      <c r="N7" s="52" t="s">
        <v>38</v>
      </c>
      <c r="O7" s="54">
        <v>32087</v>
      </c>
    </row>
    <row r="8" spans="1:15" ht="24" customHeight="1">
      <c r="A8" s="36" t="str">
        <f t="shared" ref="A8:A14" si="5">TEXT(C8,"Д")</f>
        <v>29</v>
      </c>
      <c r="B8" s="38" t="str">
        <f t="shared" si="2"/>
        <v>Александр</v>
      </c>
      <c r="C8" s="55" cm="1">
        <f t="array" ref="C8">IFERROR(ROUND(MOD(SMALL(IF($O$2:$O$99&lt;&gt;"",MONTH($O$2:$O$99)+$O$2:$O$99%%%),ROW(U7)),1)*10^6,),EDATE(K$2,13))</f>
        <v>30710</v>
      </c>
      <c r="D8" s="37">
        <f t="shared" si="1"/>
        <v>41</v>
      </c>
      <c r="F8" s="36" t="str">
        <f t="shared" ref="F8:F14" ca="1" si="6">TEXT(H8,"Д")</f>
        <v>31</v>
      </c>
      <c r="G8" s="38" t="str" cm="1">
        <f t="array" ref="G8">IFERROR(INDEX(B$1:B$199,MOD(SMALL(IF((MONTH(C$2:C$199)=MONTH(K$2))*C$2:C$199,C$2:C$199-(1&amp;-YEAR(C$2:C$199))+1+ROW(C$2:C$199)%%),ROW(C7)),1)/1%%),"")</f>
        <v/>
      </c>
      <c r="H8" s="43" cm="1">
        <f t="array" aca="1" ref="H8" ca="1">IFERROR(INDEX(C$1:C$199,MOD(SMALL(IF((MONTH(C$2:C$199)=MONTH(K$2))*C$2:C$199,C$2:C$199-(1&amp;-YEAR(C$2:C$199))+1+ROW(C$2:C$199)%%),ROW(C7)),1)/1%%),DATE(YEAR(TODAY())+1,12,31))</f>
        <v>46022</v>
      </c>
      <c r="I8" s="37" t="str">
        <f t="shared" ref="I8:I14" ca="1" si="7">IFERROR(DATEDIF(H8,$K$2,"y"),"")</f>
        <v/>
      </c>
      <c r="J8" s="1"/>
      <c r="K8" s="1"/>
      <c r="N8" s="52" t="s">
        <v>11</v>
      </c>
      <c r="O8" s="54">
        <v>26686</v>
      </c>
    </row>
    <row r="9" spans="1:15" ht="24" customHeight="1" thickBot="1">
      <c r="A9" s="36" t="str">
        <f t="shared" si="5"/>
        <v>11</v>
      </c>
      <c r="B9" s="38" t="str">
        <f t="shared" si="2"/>
        <v>Виктор</v>
      </c>
      <c r="C9" s="55" cm="1">
        <f t="array" ref="C9">IFERROR(ROUND(MOD(SMALL(IF($O$2:$O$99&lt;&gt;"",MONTH($O$2:$O$99)+$O$2:$O$99%%%),ROW(U8)),1)*10^6,),EDATE(K$2,13))</f>
        <v>29262</v>
      </c>
      <c r="D9" s="37">
        <f t="shared" si="1"/>
        <v>45</v>
      </c>
      <c r="F9" s="36" t="str">
        <f t="shared" ca="1" si="6"/>
        <v>31</v>
      </c>
      <c r="G9" s="38" t="str" cm="1">
        <f t="array" ref="G9">IFERROR(INDEX(B$1:B$199,MOD(SMALL(IF((MONTH(C$2:C$199)=MONTH(K$2))*C$2:C$199,C$2:C$199-(1&amp;-YEAR(C$2:C$199))+1+ROW(C$2:C$199)%%),ROW(C8)),1)/1%%),"")</f>
        <v/>
      </c>
      <c r="H9" s="43" cm="1">
        <f t="array" aca="1" ref="H9" ca="1">IFERROR(INDEX(C$1:C$199,MOD(SMALL(IF((MONTH(C$2:C$199)=MONTH(K$2))*C$2:C$199,C$2:C$199-(1&amp;-YEAR(C$2:C$199))+1+ROW(C$2:C$199)%%),ROW(C8)),1)/1%%),DATE(YEAR(TODAY())+1,12,31))</f>
        <v>46022</v>
      </c>
      <c r="I9" s="37" t="str">
        <f t="shared" ca="1" si="7"/>
        <v/>
      </c>
      <c r="J9" s="1"/>
      <c r="K9" s="1"/>
      <c r="N9" s="52" t="s">
        <v>30</v>
      </c>
      <c r="O9" s="54">
        <v>31268</v>
      </c>
    </row>
    <row r="10" spans="1:15" ht="24" customHeight="1" thickBot="1">
      <c r="A10" s="36" t="str">
        <f t="shared" si="5"/>
        <v>9</v>
      </c>
      <c r="B10" s="38" t="str">
        <f t="shared" si="2"/>
        <v>Игорь</v>
      </c>
      <c r="C10" s="55" cm="1">
        <f t="array" ref="C10">IFERROR(ROUND(MOD(SMALL(IF($O$2:$O$99&lt;&gt;"",MONTH($O$2:$O$99)+$O$2:$O$99%%%),ROW(U9)),1)*10^6,),EDATE(K$2,13))</f>
        <v>35835</v>
      </c>
      <c r="D10" s="37">
        <f t="shared" si="1"/>
        <v>27</v>
      </c>
      <c r="E10" s="49">
        <v>73</v>
      </c>
      <c r="F10" s="36" t="str">
        <f t="shared" ca="1" si="6"/>
        <v>31</v>
      </c>
      <c r="G10" s="38" t="str" cm="1">
        <f t="array" ref="G10">IFERROR(INDEX(B$1:B$199,MOD(SMALL(IF((MONTH(C$2:C$199)=MONTH(K$2))*C$2:C$199,C$2:C$199-(1&amp;-YEAR(C$2:C$199))+1+ROW(C$2:C$199)%%),ROW(C9)),1)/1%%),"")</f>
        <v/>
      </c>
      <c r="H10" s="43" cm="1">
        <f t="array" aca="1" ref="H10" ca="1">IFERROR(INDEX(C$1:C$199,MOD(SMALL(IF((MONTH(C$2:C$199)=MONTH(K$2))*C$2:C$199,C$2:C$199-(1&amp;-YEAR(C$2:C$199))+1+ROW(C$2:C$199)%%),ROW(C9)),1)/1%%),DATE(YEAR(TODAY())+1,12,31))</f>
        <v>46022</v>
      </c>
      <c r="I10" s="37" t="str">
        <f t="shared" ca="1" si="7"/>
        <v/>
      </c>
      <c r="J10" s="1"/>
      <c r="K10" s="1"/>
      <c r="N10" s="52" t="s">
        <v>21</v>
      </c>
      <c r="O10" s="54">
        <v>29334</v>
      </c>
    </row>
    <row r="11" spans="1:15" ht="24" customHeight="1" thickBot="1">
      <c r="A11" s="36" t="str">
        <f t="shared" si="5"/>
        <v>24</v>
      </c>
      <c r="B11" s="38" t="str">
        <f t="shared" si="2"/>
        <v>Миша</v>
      </c>
      <c r="C11" s="55" cm="1">
        <f t="array" ref="C11">IFERROR(ROUND(MOD(SMALL(IF($O$2:$O$99&lt;&gt;"",MONTH($O$2:$O$99)+$O$2:$O$99%%%),ROW(U10)),1)*10^6,),EDATE(K$2,13))</f>
        <v>8484</v>
      </c>
      <c r="D11" s="37">
        <f t="shared" si="1"/>
        <v>102</v>
      </c>
      <c r="F11" s="36" t="str">
        <f t="shared" ca="1" si="6"/>
        <v>31</v>
      </c>
      <c r="G11" s="38" t="str" cm="1">
        <f t="array" ref="G11">IFERROR(INDEX(B$1:B$199,MOD(SMALL(IF((MONTH(C$2:C$199)=MONTH(K$2))*C$2:C$199,C$2:C$199-(1&amp;-YEAR(C$2:C$199))+1+ROW(C$2:C$199)%%),ROW(C10)),1)/1%%),"")</f>
        <v/>
      </c>
      <c r="H11" s="43" cm="1">
        <f t="array" aca="1" ref="H11" ca="1">IFERROR(INDEX(C$1:C$199,MOD(SMALL(IF((MONTH(C$2:C$199)=MONTH(K$2))*C$2:C$199,C$2:C$199-(1&amp;-YEAR(C$2:C$199))+1+ROW(C$2:C$199)%%),ROW(C10)),1)/1%%),DATE(YEAR(TODAY())+1,12,31))</f>
        <v>46022</v>
      </c>
      <c r="I11" s="37" t="str">
        <f t="shared" ca="1" si="7"/>
        <v/>
      </c>
      <c r="J11" s="1"/>
      <c r="K11" s="1"/>
      <c r="N11" s="52" t="s">
        <v>42</v>
      </c>
      <c r="O11" s="54">
        <v>35789</v>
      </c>
    </row>
    <row r="12" spans="1:15" ht="24" customHeight="1" thickBot="1">
      <c r="A12" s="36" t="str">
        <f t="shared" si="5"/>
        <v>26</v>
      </c>
      <c r="B12" s="38" t="str">
        <f t="shared" si="2"/>
        <v>Владимир</v>
      </c>
      <c r="C12" s="55" cm="1">
        <f t="array" ref="C12">IFERROR(ROUND(MOD(SMALL(IF($O$2:$O$99&lt;&gt;"",MONTH($O$2:$O$99)+$O$2:$O$99%%%),ROW(U11)),1)*10^6,),EDATE(K$2,13))</f>
        <v>29306</v>
      </c>
      <c r="D12" s="37">
        <f t="shared" si="1"/>
        <v>45</v>
      </c>
      <c r="E12" s="49">
        <v>69</v>
      </c>
      <c r="F12" s="36" t="str">
        <f t="shared" ca="1" si="6"/>
        <v>31</v>
      </c>
      <c r="G12" s="38" t="str" cm="1">
        <f t="array" ref="G12">IFERROR(INDEX(B$1:B$199,MOD(SMALL(IF((MONTH(C$2:C$199)=MONTH(K$2))*C$2:C$199,C$2:C$199-(1&amp;-YEAR(C$2:C$199))+1+ROW(C$2:C$199)%%),ROW(C11)),1)/1%%),"")</f>
        <v/>
      </c>
      <c r="H12" s="43" cm="1">
        <f t="array" aca="1" ref="H12" ca="1">IFERROR(INDEX(C$1:C$199,MOD(SMALL(IF((MONTH(C$2:C$199)=MONTH(K$2))*C$2:C$199,C$2:C$199-(1&amp;-YEAR(C$2:C$199))+1+ROW(C$2:C$199)%%),ROW(C11)),1)/1%%),DATE(YEAR(TODAY())+1,12,31))</f>
        <v>46022</v>
      </c>
      <c r="I12" s="37" t="str">
        <f t="shared" ca="1" si="7"/>
        <v/>
      </c>
      <c r="J12" s="1"/>
      <c r="K12" s="1"/>
      <c r="N12" s="52" t="s">
        <v>40</v>
      </c>
      <c r="O12" s="54">
        <v>29913</v>
      </c>
    </row>
    <row r="13" spans="1:15" ht="24" customHeight="1" thickBot="1">
      <c r="A13" s="36" t="str">
        <f t="shared" si="5"/>
        <v>8</v>
      </c>
      <c r="B13" s="38" t="str">
        <f t="shared" si="2"/>
        <v>Василий</v>
      </c>
      <c r="C13" s="55" cm="1">
        <f t="array" ref="C13">IFERROR(ROUND(MOD(SMALL(IF($O$2:$O$99&lt;&gt;"",MONTH($O$2:$O$99)+$O$2:$O$99%%%),ROW(U12)),1)*10^6,),EDATE(K$2,13))</f>
        <v>30018</v>
      </c>
      <c r="D13" s="37">
        <f t="shared" si="1"/>
        <v>43</v>
      </c>
      <c r="F13" s="36" t="str">
        <f t="shared" ca="1" si="6"/>
        <v>31</v>
      </c>
      <c r="G13" s="38" t="str" cm="1">
        <f t="array" ref="G13">IFERROR(INDEX(B$1:B$199,MOD(SMALL(IF((MONTH(C$2:C$199)=MONTH(K$2))*C$2:C$199,C$2:C$199-(1&amp;-YEAR(C$2:C$199))+1+ROW(C$2:C$199)%%),ROW(C12)),1)/1%%),"")</f>
        <v/>
      </c>
      <c r="H13" s="43" cm="1">
        <f t="array" aca="1" ref="H13" ca="1">IFERROR(INDEX(C$1:C$199,MOD(SMALL(IF((MONTH(C$2:C$199)=MONTH(K$2))*C$2:C$199,C$2:C$199-(1&amp;-YEAR(C$2:C$199))+1+ROW(C$2:C$199)%%),ROW(C12)),1)/1%%),DATE(YEAR(TODAY())+1,12,31))</f>
        <v>46022</v>
      </c>
      <c r="I13" s="37" t="str">
        <f t="shared" ca="1" si="7"/>
        <v/>
      </c>
      <c r="J13" s="1"/>
      <c r="K13" s="1"/>
      <c r="N13" s="52" t="s">
        <v>35</v>
      </c>
      <c r="O13" s="54">
        <v>30600</v>
      </c>
    </row>
    <row r="14" spans="1:15" ht="24" customHeight="1" thickBot="1">
      <c r="A14" s="36" t="str">
        <f t="shared" si="5"/>
        <v>21</v>
      </c>
      <c r="B14" s="38" t="str">
        <f t="shared" si="2"/>
        <v>Александр</v>
      </c>
      <c r="C14" s="55" cm="1">
        <f t="array" ref="C14">IFERROR(ROUND(MOD(SMALL(IF($O$2:$O$99&lt;&gt;"",MONTH($O$2:$O$99)+$O$2:$O$99%%%),ROW(U13)),1)*10^6,),EDATE(K$2,13))</f>
        <v>30396</v>
      </c>
      <c r="D14" s="37">
        <f t="shared" si="1"/>
        <v>42</v>
      </c>
      <c r="E14" s="49">
        <v>84</v>
      </c>
      <c r="F14" s="36" t="str">
        <f t="shared" ca="1" si="6"/>
        <v>31</v>
      </c>
      <c r="G14" s="38" t="str" cm="1">
        <f t="array" ref="G14">IFERROR(INDEX(B$1:B$199,MOD(SMALL(IF((MONTH(C$2:C$199)=MONTH(K$2))*C$2:C$199,C$2:C$199-(1&amp;-YEAR(C$2:C$199))+1+ROW(C$2:C$199)%%),ROW(C13)),1)/1%%),"")</f>
        <v/>
      </c>
      <c r="H14" s="43" cm="1">
        <f t="array" aca="1" ref="H14" ca="1">IFERROR(INDEX(C$1:C$199,MOD(SMALL(IF((MONTH(C$2:C$199)=MONTH(K$2))*C$2:C$199,C$2:C$199-(1&amp;-YEAR(C$2:C$199))+1+ROW(C$2:C$199)%%),ROW(C13)),1)/1%%),DATE(YEAR(TODAY())+1,12,31))</f>
        <v>46022</v>
      </c>
      <c r="I14" s="37" t="str">
        <f t="shared" ca="1" si="7"/>
        <v/>
      </c>
      <c r="J14" s="1"/>
      <c r="K14" s="1"/>
      <c r="N14" s="52" t="s">
        <v>25</v>
      </c>
      <c r="O14" s="54">
        <v>30461</v>
      </c>
    </row>
    <row r="15" spans="1:15" ht="24" customHeight="1">
      <c r="A15" s="36" t="str">
        <f>IF(ISBLANK(C15),"",TEXT(C15,"Д"))</f>
        <v>6</v>
      </c>
      <c r="B15" s="38" t="str">
        <f t="shared" si="2"/>
        <v>Мартик</v>
      </c>
      <c r="C15" s="55" cm="1">
        <f t="array" ref="C15">IFERROR(ROUND(MOD(SMALL(IF($O$2:$O$99&lt;&gt;"",MONTH($O$2:$O$99)+$O$2:$O$99%%%),ROW(U14)),1)*10^6,),EDATE(K$2,13))</f>
        <v>34034</v>
      </c>
      <c r="D15" s="37">
        <f t="shared" si="1"/>
        <v>32</v>
      </c>
      <c r="G15" s="1"/>
      <c r="H15" s="1"/>
      <c r="I15" s="1"/>
      <c r="J15" s="1"/>
      <c r="K15" s="1"/>
      <c r="N15" s="52" t="s">
        <v>25</v>
      </c>
      <c r="O15" s="54">
        <v>30606</v>
      </c>
    </row>
    <row r="16" spans="1:15" ht="24" customHeight="1">
      <c r="A16" s="36" t="str">
        <f>IF(ISBLANK(C16),"",TEXT(C16,"Д"))</f>
        <v>11</v>
      </c>
      <c r="B16" s="38" t="str">
        <f t="shared" si="2"/>
        <v>Александр</v>
      </c>
      <c r="C16" s="55" cm="1">
        <f t="array" ref="C16">IFERROR(ROUND(MOD(SMALL(IF($O$2:$O$99&lt;&gt;"",MONTH($O$2:$O$99)+$O$2:$O$99%%%),ROW(U15)),1)*10^6,),EDATE(K$2,13))</f>
        <v>29322</v>
      </c>
      <c r="D16" s="37">
        <f t="shared" si="1"/>
        <v>45</v>
      </c>
      <c r="G16" s="1"/>
      <c r="H16" s="1"/>
      <c r="I16" s="1"/>
      <c r="J16" s="1"/>
      <c r="K16" s="1"/>
      <c r="N16" s="52" t="s">
        <v>33</v>
      </c>
      <c r="O16" s="54">
        <v>30555</v>
      </c>
    </row>
    <row r="17" spans="1:15" ht="24" customHeight="1">
      <c r="A17" s="36" t="str">
        <f>TEXT(C17,"Д")</f>
        <v>23</v>
      </c>
      <c r="B17" s="38" t="str">
        <f t="shared" si="2"/>
        <v>Анатолий</v>
      </c>
      <c r="C17" s="55" cm="1">
        <f t="array" ref="C17">IFERROR(ROUND(MOD(SMALL(IF($O$2:$O$99&lt;&gt;"",MONTH($O$2:$O$99)+$O$2:$O$99%%%),ROW(U16)),1)*10^6,),EDATE(K$2,13))</f>
        <v>29334</v>
      </c>
      <c r="D17" s="37">
        <f t="shared" si="1"/>
        <v>45</v>
      </c>
      <c r="G17" s="1"/>
      <c r="H17" s="1"/>
      <c r="I17" s="1"/>
      <c r="J17" s="1"/>
      <c r="K17" s="1"/>
      <c r="N17" s="52" t="s">
        <v>18</v>
      </c>
      <c r="O17" s="54">
        <v>30018</v>
      </c>
    </row>
    <row r="18" spans="1:15" ht="24" customHeight="1">
      <c r="A18" s="36" t="str">
        <f>TEXT(C18,"Д")</f>
        <v>5</v>
      </c>
      <c r="B18" s="38" t="str">
        <f t="shared" si="2"/>
        <v>Витя</v>
      </c>
      <c r="C18" s="55" cm="1">
        <f t="array" ref="C18">IFERROR(ROUND(MOD(SMALL(IF($O$2:$O$99&lt;&gt;"",MONTH($O$2:$O$99)+$O$2:$O$99%%%),ROW(U17)),1)*10^6,),EDATE(K$2,13))</f>
        <v>30411</v>
      </c>
      <c r="D18" s="37">
        <f t="shared" si="1"/>
        <v>42</v>
      </c>
      <c r="G18" s="1"/>
      <c r="H18" s="1"/>
      <c r="I18" s="1"/>
      <c r="J18" s="1"/>
      <c r="K18" s="1"/>
      <c r="N18" s="52" t="s">
        <v>18</v>
      </c>
      <c r="O18" s="54">
        <v>30103</v>
      </c>
    </row>
    <row r="19" spans="1:15" ht="24" customHeight="1">
      <c r="A19" s="36" t="str">
        <f>IF(ISBLANK(C19),"",TEXT(C19,"Д"))</f>
        <v>6</v>
      </c>
      <c r="B19" s="38" t="str">
        <f t="shared" si="2"/>
        <v>Николай</v>
      </c>
      <c r="C19" s="55" cm="1">
        <f t="array" ref="C19">IFERROR(ROUND(MOD(SMALL(IF($O$2:$O$99&lt;&gt;"",MONTH($O$2:$O$99)+$O$2:$O$99%%%),ROW(U18)),1)*10^6,),EDATE(K$2,13))</f>
        <v>27520</v>
      </c>
      <c r="D19" s="37">
        <f t="shared" si="1"/>
        <v>50</v>
      </c>
      <c r="G19" s="1"/>
      <c r="H19" s="1"/>
      <c r="I19" s="1"/>
      <c r="J19" s="1"/>
      <c r="K19" s="1"/>
      <c r="N19" s="52" t="s">
        <v>18</v>
      </c>
      <c r="O19" s="54">
        <v>32325</v>
      </c>
    </row>
    <row r="20" spans="1:15" ht="24" customHeight="1">
      <c r="A20" s="36" t="str">
        <f t="shared" ref="A20:A25" si="8">TEXT(C20,"Д")</f>
        <v>23</v>
      </c>
      <c r="B20" s="38" t="str">
        <f t="shared" si="2"/>
        <v>Нина</v>
      </c>
      <c r="C20" s="55" cm="1">
        <f t="array" ref="C20">IFERROR(ROUND(MOD(SMALL(IF($O$2:$O$99&lt;&gt;"",MONTH($O$2:$O$99)+$O$2:$O$99%%%),ROW(U19)),1)*10^6,),EDATE(K$2,13))</f>
        <v>30094</v>
      </c>
      <c r="D20" s="37">
        <f t="shared" si="1"/>
        <v>43</v>
      </c>
      <c r="G20" s="1"/>
      <c r="H20" s="1"/>
      <c r="I20" s="1"/>
      <c r="J20" s="1"/>
      <c r="K20" s="1"/>
      <c r="N20" s="52" t="s">
        <v>16</v>
      </c>
      <c r="O20" s="54">
        <v>29262</v>
      </c>
    </row>
    <row r="21" spans="1:15" ht="24" customHeight="1">
      <c r="A21" s="36" t="str">
        <f t="shared" si="8"/>
        <v>15</v>
      </c>
      <c r="B21" s="38" t="str">
        <f t="shared" si="2"/>
        <v>Владимир</v>
      </c>
      <c r="C21" s="55" cm="1">
        <f t="array" ref="C21">IFERROR(ROUND(MOD(SMALL(IF($O$2:$O$99&lt;&gt;"",MONTH($O$2:$O$99)+$O$2:$O$99%%%),ROW(U20)),1)*10^6,),EDATE(K$2,13))</f>
        <v>30451</v>
      </c>
      <c r="D21" s="37">
        <f t="shared" si="1"/>
        <v>42</v>
      </c>
      <c r="G21" s="1"/>
      <c r="H21" s="1"/>
      <c r="I21" s="1"/>
      <c r="J21" s="1"/>
      <c r="K21" s="1"/>
      <c r="N21" s="52" t="s">
        <v>16</v>
      </c>
      <c r="O21" s="54">
        <v>29565</v>
      </c>
    </row>
    <row r="22" spans="1:15" ht="24" customHeight="1">
      <c r="A22" s="36" t="str">
        <f t="shared" si="8"/>
        <v>23</v>
      </c>
      <c r="B22" s="38" t="str">
        <f t="shared" si="2"/>
        <v>Лида</v>
      </c>
      <c r="C22" s="55" cm="1">
        <f t="array" ref="C22">IFERROR(ROUND(MOD(SMALL(IF($O$2:$O$99&lt;&gt;"",MONTH($O$2:$O$99)+$O$2:$O$99%%%),ROW(U21)),1)*10^6,),EDATE(K$2,13))</f>
        <v>30459</v>
      </c>
      <c r="D22" s="37">
        <f t="shared" si="1"/>
        <v>42</v>
      </c>
      <c r="G22" s="1"/>
      <c r="H22" s="1"/>
      <c r="I22" s="1"/>
      <c r="J22" s="1"/>
      <c r="K22" s="1"/>
      <c r="N22" s="52" t="s">
        <v>20</v>
      </c>
      <c r="O22" s="54">
        <v>30411</v>
      </c>
    </row>
    <row r="23" spans="1:15" ht="24" customHeight="1">
      <c r="A23" s="36" t="str">
        <f t="shared" si="8"/>
        <v>25</v>
      </c>
      <c r="B23" s="38" t="str">
        <f t="shared" si="2"/>
        <v>Валерий</v>
      </c>
      <c r="C23" s="55" cm="1">
        <f t="array" ref="C23">IFERROR(ROUND(MOD(SMALL(IF($O$2:$O$99&lt;&gt;"",MONTH($O$2:$O$99)+$O$2:$O$99%%%),ROW(U22)),1)*10^6,),EDATE(K$2,13))</f>
        <v>30461</v>
      </c>
      <c r="D23" s="37">
        <f t="shared" si="1"/>
        <v>42</v>
      </c>
      <c r="N23" s="52" t="s">
        <v>9</v>
      </c>
      <c r="O23" s="54">
        <v>28494</v>
      </c>
    </row>
    <row r="24" spans="1:15" ht="24" customHeight="1">
      <c r="A24" s="36" t="str">
        <f t="shared" si="8"/>
        <v>29</v>
      </c>
      <c r="B24" s="38" t="str">
        <f t="shared" si="2"/>
        <v>Владимир</v>
      </c>
      <c r="C24" s="55" cm="1">
        <f t="array" ref="C24">IFERROR(ROUND(MOD(SMALL(IF($O$2:$O$99&lt;&gt;"",MONTH($O$2:$O$99)+$O$2:$O$99%%%),ROW(U23)),1)*10^6,),EDATE(K$2,13))</f>
        <v>30465</v>
      </c>
      <c r="D24" s="37">
        <f t="shared" si="1"/>
        <v>42</v>
      </c>
      <c r="G24" s="1"/>
      <c r="H24" s="1"/>
      <c r="I24" s="1"/>
      <c r="J24" s="1"/>
      <c r="K24" s="1"/>
      <c r="N24" s="52" t="s">
        <v>9</v>
      </c>
      <c r="O24" s="54">
        <v>29306</v>
      </c>
    </row>
    <row r="25" spans="1:15" ht="24" customHeight="1">
      <c r="A25" s="36" t="str">
        <f t="shared" si="8"/>
        <v>22</v>
      </c>
      <c r="B25" s="38" t="str">
        <f t="shared" si="2"/>
        <v>Саша</v>
      </c>
      <c r="C25" s="55" cm="1">
        <f t="array" ref="C25">IFERROR(ROUND(MOD(SMALL(IF($O$2:$O$99&lt;&gt;"",MONTH($O$2:$O$99)+$O$2:$O$99%%%),ROW(U24)),1)*10^6,),EDATE(K$2,13))</f>
        <v>31919</v>
      </c>
      <c r="D25" s="37">
        <f t="shared" si="1"/>
        <v>38</v>
      </c>
      <c r="G25" s="1"/>
      <c r="H25" s="1"/>
      <c r="I25" s="1"/>
      <c r="J25" s="1"/>
      <c r="K25" s="1"/>
      <c r="N25" s="52" t="s">
        <v>9</v>
      </c>
      <c r="O25" s="54">
        <v>30451</v>
      </c>
    </row>
    <row r="26" spans="1:15" ht="24" customHeight="1">
      <c r="A26" s="36" t="str">
        <f>IF(ISBLANK(C26),"",TEXT(C26,"Д"))</f>
        <v>28</v>
      </c>
      <c r="B26" s="38" t="str">
        <f t="shared" si="2"/>
        <v>Коля</v>
      </c>
      <c r="C26" s="55" cm="1">
        <f t="array" ref="C26">IFERROR(ROUND(MOD(SMALL(IF($O$2:$O$99&lt;&gt;"",MONTH($O$2:$O$99)+$O$2:$O$99%%%),ROW(U25)),1)*10^6,),EDATE(K$2,13))</f>
        <v>31925</v>
      </c>
      <c r="D26" s="37">
        <f t="shared" si="1"/>
        <v>38</v>
      </c>
      <c r="G26" s="1"/>
      <c r="H26" s="1"/>
      <c r="I26" s="1"/>
      <c r="J26" s="1"/>
      <c r="K26" s="1"/>
      <c r="N26" s="52" t="s">
        <v>9</v>
      </c>
      <c r="O26" s="54">
        <v>30465</v>
      </c>
    </row>
    <row r="27" spans="1:15" ht="24" customHeight="1">
      <c r="A27" s="36" t="str">
        <f>IF(ISBLANK(C27),"",TEXT(C27,"Д"))</f>
        <v>1</v>
      </c>
      <c r="B27" s="38" t="str">
        <f t="shared" si="2"/>
        <v>Василий</v>
      </c>
      <c r="C27" s="55" cm="1">
        <f t="array" ref="C27">IFERROR(ROUND(MOD(SMALL(IF($O$2:$O$99&lt;&gt;"",MONTH($O$2:$O$99)+$O$2:$O$99%%%),ROW(U26)),1)*10^6,),EDATE(K$2,13))</f>
        <v>30103</v>
      </c>
      <c r="D27" s="37">
        <f t="shared" si="1"/>
        <v>43</v>
      </c>
      <c r="G27" s="1"/>
      <c r="H27" s="1"/>
      <c r="I27" s="1"/>
      <c r="J27" s="1"/>
      <c r="K27" s="1"/>
      <c r="N27" s="52" t="s">
        <v>9</v>
      </c>
      <c r="O27" s="54">
        <v>30512</v>
      </c>
    </row>
    <row r="28" spans="1:15" ht="24" customHeight="1">
      <c r="A28" s="36" t="str">
        <f>TEXT(C28,"Д")</f>
        <v>16</v>
      </c>
      <c r="B28" s="38" t="str">
        <f t="shared" si="2"/>
        <v>Николай</v>
      </c>
      <c r="C28" s="55" cm="1">
        <f t="array" ref="C28">IFERROR(ROUND(MOD(SMALL(IF($O$2:$O$99&lt;&gt;"",MONTH($O$2:$O$99)+$O$2:$O$99%%%),ROW(U27)),1)*10^6,),EDATE(K$2,13))</f>
        <v>30483</v>
      </c>
      <c r="D28" s="37">
        <f t="shared" si="1"/>
        <v>41</v>
      </c>
      <c r="G28" s="1"/>
      <c r="H28" s="1"/>
      <c r="I28" s="1"/>
      <c r="J28" s="1"/>
      <c r="K28" s="1"/>
      <c r="N28" s="52" t="s">
        <v>9</v>
      </c>
      <c r="O28" s="54">
        <v>29825</v>
      </c>
    </row>
    <row r="29" spans="1:15" ht="24" customHeight="1">
      <c r="A29" s="36" t="str">
        <f>IF(ISBLANK(C29),"",TEXT(C29,"Д"))</f>
        <v>25</v>
      </c>
      <c r="B29" s="38" t="str">
        <f t="shared" si="2"/>
        <v>Сергей</v>
      </c>
      <c r="C29" s="55" cm="1">
        <f t="array" ref="C29">IFERROR(ROUND(MOD(SMALL(IF($O$2:$O$99&lt;&gt;"",MONTH($O$2:$O$99)+$O$2:$O$99%%%),ROW(U28)),1)*10^6,),EDATE(K$2,13))</f>
        <v>30492</v>
      </c>
      <c r="D29" s="37">
        <f t="shared" si="1"/>
        <v>41</v>
      </c>
      <c r="G29" s="1"/>
      <c r="H29" s="1"/>
      <c r="I29" s="1"/>
      <c r="J29" s="1"/>
      <c r="K29" s="1"/>
      <c r="N29" s="52" t="s">
        <v>9</v>
      </c>
      <c r="O29" s="54">
        <v>26210</v>
      </c>
    </row>
    <row r="30" spans="1:15" ht="24" customHeight="1">
      <c r="A30" s="36" t="str">
        <f>TEXT(C30,"Д")</f>
        <v>29</v>
      </c>
      <c r="B30" s="38" t="str">
        <f t="shared" si="2"/>
        <v xml:space="preserve">Юрий </v>
      </c>
      <c r="C30" s="55" cm="1">
        <f t="array" ref="C30">IFERROR(ROUND(MOD(SMALL(IF($O$2:$O$99&lt;&gt;"",MONTH($O$2:$O$99)+$O$2:$O$99%%%),ROW(U29)),1)*10^6,),EDATE(K$2,13))</f>
        <v>30496</v>
      </c>
      <c r="D30" s="37">
        <f t="shared" si="1"/>
        <v>41</v>
      </c>
      <c r="G30" s="1"/>
      <c r="H30" s="1"/>
      <c r="I30" s="1"/>
      <c r="J30" s="1"/>
      <c r="K30" s="1"/>
      <c r="N30" s="52" t="s">
        <v>9</v>
      </c>
      <c r="O30" s="54">
        <v>30595</v>
      </c>
    </row>
    <row r="31" spans="1:15" ht="24" customHeight="1">
      <c r="A31" s="36" t="str">
        <f>TEXT(C31,"Д")</f>
        <v>17</v>
      </c>
      <c r="B31" s="38" t="str">
        <f t="shared" si="2"/>
        <v>Александр</v>
      </c>
      <c r="C31" s="55" cm="1">
        <f t="array" ref="C31">IFERROR(ROUND(MOD(SMALL(IF($O$2:$O$99&lt;&gt;"",MONTH($O$2:$O$99)+$O$2:$O$99%%%),ROW(U30)),1)*10^6,),EDATE(K$2,13))</f>
        <v>31215</v>
      </c>
      <c r="D31" s="37">
        <f t="shared" si="1"/>
        <v>39</v>
      </c>
      <c r="G31" s="1"/>
      <c r="H31" s="1"/>
      <c r="I31" s="1"/>
      <c r="J31" s="1"/>
      <c r="K31" s="1"/>
      <c r="N31" s="52" t="s">
        <v>9</v>
      </c>
      <c r="O31" s="54">
        <v>30610</v>
      </c>
    </row>
    <row r="32" spans="1:15" ht="24" customHeight="1">
      <c r="A32" s="36" t="str">
        <f>TEXT(C32,"Д")</f>
        <v>28</v>
      </c>
      <c r="B32" s="38" t="str">
        <f t="shared" si="2"/>
        <v>Ольга</v>
      </c>
      <c r="C32" s="55" cm="1">
        <f t="array" ref="C32">IFERROR(ROUND(MOD(SMALL(IF($O$2:$O$99&lt;&gt;"",MONTH($O$2:$O$99)+$O$2:$O$99%%%),ROW(U31)),1)*10^6,),EDATE(K$2,13))</f>
        <v>33417</v>
      </c>
      <c r="D32" s="37">
        <f t="shared" si="1"/>
        <v>33</v>
      </c>
      <c r="G32" s="1"/>
      <c r="H32" s="1"/>
      <c r="I32" s="1"/>
      <c r="J32" s="1"/>
      <c r="K32" s="1"/>
      <c r="N32" s="52" t="s">
        <v>9</v>
      </c>
      <c r="O32" s="54">
        <v>30635</v>
      </c>
    </row>
    <row r="33" spans="1:15" ht="24" customHeight="1">
      <c r="A33" s="36" t="str">
        <f>IF(ISBLANK(C33),"",TEXT(C33,"Д"))</f>
        <v>9</v>
      </c>
      <c r="B33" s="38" t="str">
        <f t="shared" si="2"/>
        <v>Игорь</v>
      </c>
      <c r="C33" s="55" cm="1">
        <f t="array" ref="C33">IFERROR(ROUND(MOD(SMALL(IF($O$2:$O$99&lt;&gt;"",MONTH($O$2:$O$99)+$O$2:$O$99%%%),ROW(U32)),1)*10^6,),EDATE(K$2,13))</f>
        <v>29776</v>
      </c>
      <c r="D33" s="37">
        <f t="shared" si="1"/>
        <v>43</v>
      </c>
      <c r="G33" s="1"/>
      <c r="H33" s="1"/>
      <c r="I33" s="1"/>
      <c r="J33" s="1"/>
      <c r="K33" s="1"/>
      <c r="N33" s="52" t="s">
        <v>36</v>
      </c>
      <c r="O33" s="54">
        <v>30604</v>
      </c>
    </row>
    <row r="34" spans="1:15" ht="24" customHeight="1">
      <c r="A34" s="36" t="str">
        <f>TEXT(C34,"Д")</f>
        <v>15</v>
      </c>
      <c r="B34" s="38" t="str">
        <f t="shared" si="2"/>
        <v>Александр</v>
      </c>
      <c r="C34" s="55" cm="1">
        <f t="array" ref="C34">IFERROR(ROUND(MOD(SMALL(IF($O$2:$O$99&lt;&gt;"",MONTH($O$2:$O$99)+$O$2:$O$99%%%),ROW(U33)),1)*10^6,),EDATE(K$2,13))</f>
        <v>30147</v>
      </c>
      <c r="D34" s="37">
        <f t="shared" si="1"/>
        <v>42</v>
      </c>
      <c r="G34" s="1"/>
      <c r="H34" s="1"/>
      <c r="I34" s="1"/>
      <c r="J34" s="1"/>
      <c r="K34" s="1"/>
      <c r="N34" s="52" t="s">
        <v>31</v>
      </c>
      <c r="O34" s="54">
        <v>30175</v>
      </c>
    </row>
    <row r="35" spans="1:15" ht="24" customHeight="1">
      <c r="A35" s="36" t="str">
        <f>IF(ISBLANK(C35),"",TEXT(C35,"Д"))</f>
        <v>15</v>
      </c>
      <c r="B35" s="38" t="str">
        <f t="shared" si="2"/>
        <v>Владимир</v>
      </c>
      <c r="C35" s="55" cm="1">
        <f t="array" ref="C35">IFERROR(ROUND(MOD(SMALL(IF($O$2:$O$99&lt;&gt;"",MONTH($O$2:$O$99)+$O$2:$O$99%%%),ROW(U34)),1)*10^6,),EDATE(K$2,13))</f>
        <v>30512</v>
      </c>
      <c r="D35" s="37">
        <f t="shared" si="1"/>
        <v>41</v>
      </c>
      <c r="G35" s="1"/>
      <c r="H35" s="1"/>
      <c r="I35" s="1"/>
      <c r="J35" s="1"/>
      <c r="K35" s="1"/>
      <c r="N35" s="52" t="s">
        <v>34</v>
      </c>
      <c r="O35" s="54">
        <v>30591</v>
      </c>
    </row>
    <row r="36" spans="1:15" ht="24" customHeight="1">
      <c r="A36" s="36" t="str">
        <f>IF(ISBLANK(C36),"",TEXT(C36,"Д"))</f>
        <v>1</v>
      </c>
      <c r="B36" s="38" t="str">
        <f t="shared" si="2"/>
        <v>Василий</v>
      </c>
      <c r="C36" s="55" cm="1">
        <f t="array" ref="C36">IFERROR(ROUND(MOD(SMALL(IF($O$2:$O$99&lt;&gt;"",MONTH($O$2:$O$99)+$O$2:$O$99%%%),ROW(U35)),1)*10^6,),EDATE(K$2,13))</f>
        <v>32325</v>
      </c>
      <c r="D36" s="37">
        <f t="shared" si="1"/>
        <v>36</v>
      </c>
      <c r="G36" s="1"/>
      <c r="H36" s="1"/>
      <c r="I36" s="1"/>
      <c r="J36" s="1"/>
      <c r="K36" s="1"/>
      <c r="N36" s="52" t="s">
        <v>10</v>
      </c>
      <c r="O36" s="54">
        <v>30336</v>
      </c>
    </row>
    <row r="37" spans="1:15" ht="24" customHeight="1">
      <c r="A37" s="36" t="str">
        <f>TEXT(C37,"Д")</f>
        <v>21</v>
      </c>
      <c r="B37" s="38" t="str">
        <f t="shared" si="2"/>
        <v>Сергей</v>
      </c>
      <c r="C37" s="55" cm="1">
        <f t="array" ref="C37">IFERROR(ROUND(MOD(SMALL(IF($O$2:$O$99&lt;&gt;"",MONTH($O$2:$O$99)+$O$2:$O$99%%%),ROW(U36)),1)*10^6,),EDATE(K$2,13))</f>
        <v>33806</v>
      </c>
      <c r="D37" s="37">
        <f t="shared" si="1"/>
        <v>32</v>
      </c>
      <c r="G37" s="1"/>
      <c r="H37" s="1"/>
      <c r="I37" s="1"/>
      <c r="J37" s="1"/>
      <c r="K37" s="1"/>
      <c r="N37" s="52" t="s">
        <v>10</v>
      </c>
      <c r="O37" s="54">
        <v>30273</v>
      </c>
    </row>
    <row r="38" spans="1:15" ht="24" customHeight="1">
      <c r="A38" s="36" t="str">
        <f>TEXT(C38,"Д")</f>
        <v>27</v>
      </c>
      <c r="B38" s="38" t="str">
        <f t="shared" si="2"/>
        <v>Владимир</v>
      </c>
      <c r="C38" s="55" cm="1">
        <f t="array" ref="C38">IFERROR(ROUND(MOD(SMALL(IF($O$2:$O$99&lt;&gt;"",MONTH($O$2:$O$99)+$O$2:$O$99%%%),ROW(U37)),1)*10^6,),EDATE(K$2,13))</f>
        <v>29825</v>
      </c>
      <c r="D38" s="37">
        <f t="shared" si="1"/>
        <v>43</v>
      </c>
      <c r="G38" s="1"/>
      <c r="H38" s="1"/>
      <c r="I38" s="1"/>
      <c r="J38" s="1"/>
      <c r="K38" s="1"/>
      <c r="N38" s="52" t="s">
        <v>15</v>
      </c>
      <c r="O38" s="54">
        <v>35835</v>
      </c>
    </row>
    <row r="39" spans="1:15" ht="24" customHeight="1">
      <c r="A39" s="36" t="str">
        <f>TEXT(C39,"Д")</f>
        <v>12</v>
      </c>
      <c r="B39" s="38" t="str">
        <f t="shared" si="2"/>
        <v>Геннадий</v>
      </c>
      <c r="C39" s="55" cm="1">
        <f t="array" ref="C39">IFERROR(ROUND(MOD(SMALL(IF($O$2:$O$99&lt;&gt;"",MONTH($O$2:$O$99)+$O$2:$O$99%%%),ROW(U38)),1)*10^6,),EDATE(K$2,13))</f>
        <v>30175</v>
      </c>
      <c r="D39" s="37">
        <f t="shared" si="1"/>
        <v>42</v>
      </c>
      <c r="G39" s="1"/>
      <c r="H39" s="1"/>
      <c r="I39" s="1"/>
      <c r="J39" s="1"/>
      <c r="K39" s="1"/>
      <c r="N39" s="52" t="s">
        <v>15</v>
      </c>
      <c r="O39" s="54">
        <v>29776</v>
      </c>
    </row>
    <row r="40" spans="1:15" ht="24" customHeight="1">
      <c r="A40" s="36" t="str">
        <f>TEXT(C40,"Д")</f>
        <v>12</v>
      </c>
      <c r="B40" s="38" t="str">
        <f t="shared" si="2"/>
        <v>Геннадий</v>
      </c>
      <c r="C40" s="55" cm="1">
        <f t="array" ref="C40">IFERROR(ROUND(MOD(SMALL(IF($O$2:$O$99&lt;&gt;"",MONTH($O$2:$O$99)+$O$2:$O$99%%%),ROW(U39)),1)*10^6,),EDATE(K$2,13))</f>
        <v>30175</v>
      </c>
      <c r="D40" s="37">
        <f t="shared" si="1"/>
        <v>42</v>
      </c>
      <c r="G40" s="1"/>
      <c r="H40" s="1"/>
      <c r="I40" s="1"/>
      <c r="J40" s="1"/>
      <c r="K40" s="1"/>
      <c r="N40" s="52" t="s">
        <v>39</v>
      </c>
      <c r="O40" s="54">
        <v>30267</v>
      </c>
    </row>
    <row r="41" spans="1:15" ht="24" customHeight="1" thickBot="1">
      <c r="A41" s="36" t="str">
        <f>TEXT(C41,"Д")</f>
        <v>2</v>
      </c>
      <c r="B41" s="38" t="str">
        <f t="shared" si="2"/>
        <v>Леонид</v>
      </c>
      <c r="C41" s="55" cm="1">
        <f t="array" ref="C41">IFERROR(ROUND(MOD(SMALL(IF($O$2:$O$99&lt;&gt;"",MONTH($O$2:$O$99)+$O$2:$O$99%%%),ROW(U40)),1)*10^6,),EDATE(K$2,13))</f>
        <v>30530</v>
      </c>
      <c r="D41" s="37">
        <f t="shared" si="1"/>
        <v>41</v>
      </c>
      <c r="G41" s="1"/>
      <c r="H41" s="1"/>
      <c r="I41" s="1"/>
      <c r="J41" s="1"/>
      <c r="N41" s="52" t="s">
        <v>26</v>
      </c>
      <c r="O41" s="54">
        <v>31925</v>
      </c>
    </row>
    <row r="42" spans="1:15" ht="24" customHeight="1" thickBot="1">
      <c r="A42" s="36" t="str">
        <f>IF(ISBLANK(C42),"",TEXT(C42,"Д"))</f>
        <v>27</v>
      </c>
      <c r="B42" s="38" t="str">
        <f t="shared" si="2"/>
        <v>Ваня (ум.)</v>
      </c>
      <c r="C42" s="55" cm="1">
        <f t="array" ref="C42">IFERROR(ROUND(MOD(SMALL(IF($O$2:$O$99&lt;&gt;"",MONTH($O$2:$O$99)+$O$2:$O$99%%%),ROW(U41)),1)*10^6,),EDATE(K$2,13))</f>
        <v>30555</v>
      </c>
      <c r="D42" s="37">
        <f t="shared" si="1"/>
        <v>41</v>
      </c>
      <c r="E42" s="49">
        <v>61</v>
      </c>
      <c r="G42" s="1"/>
      <c r="H42" s="1"/>
      <c r="I42" s="1"/>
      <c r="J42" s="1"/>
      <c r="N42" s="52" t="s">
        <v>29</v>
      </c>
      <c r="O42" s="54">
        <v>30530</v>
      </c>
    </row>
    <row r="43" spans="1:15" ht="24" customHeight="1">
      <c r="A43" s="36" t="str">
        <f>TEXT(C43,"Д")</f>
        <v>9</v>
      </c>
      <c r="B43" s="38" t="str">
        <f t="shared" si="2"/>
        <v>Алла</v>
      </c>
      <c r="C43" s="55" cm="1">
        <f t="array" ref="C43">IFERROR(ROUND(MOD(SMALL(IF($O$2:$O$99&lt;&gt;"",MONTH($O$2:$O$99)+$O$2:$O$99%%%),ROW(U42)),1)*10^6,),EDATE(K$2,13))</f>
        <v>31268</v>
      </c>
      <c r="D43" s="37">
        <f t="shared" si="1"/>
        <v>39</v>
      </c>
      <c r="N43" s="52" t="s">
        <v>24</v>
      </c>
      <c r="O43" s="54">
        <v>30459</v>
      </c>
    </row>
    <row r="44" spans="1:15" ht="24" customHeight="1" thickBot="1">
      <c r="A44" s="36" t="str">
        <f>TEXT(C44,"Д")</f>
        <v>4</v>
      </c>
      <c r="B44" s="38" t="str">
        <f t="shared" si="2"/>
        <v>Владимир</v>
      </c>
      <c r="C44" s="55" cm="1">
        <f t="array" ref="C44">IFERROR(ROUND(MOD(SMALL(IF($O$2:$O$99&lt;&gt;"",MONTH($O$2:$O$99)+$O$2:$O$99%%%),ROW(U43)),1)*10^6,),EDATE(K$2,13))</f>
        <v>26210</v>
      </c>
      <c r="D44" s="37">
        <f t="shared" si="1"/>
        <v>53</v>
      </c>
      <c r="N44" s="52" t="s">
        <v>17</v>
      </c>
      <c r="O44" s="54">
        <v>34034</v>
      </c>
    </row>
    <row r="45" spans="1:15" ht="24" customHeight="1" thickBot="1">
      <c r="A45" s="36" t="str">
        <f>IF(ISBLANK(C45),"",TEXT(C45,"Д"))</f>
        <v>2</v>
      </c>
      <c r="B45" s="38" t="str">
        <f t="shared" si="2"/>
        <v>Евгений</v>
      </c>
      <c r="C45" s="55" cm="1">
        <f t="array" ref="C45">IFERROR(ROUND(MOD(SMALL(IF($O$2:$O$99&lt;&gt;"",MONTH($O$2:$O$99)+$O$2:$O$99%%%),ROW(U44)),1)*10^6,),EDATE(K$2,13))</f>
        <v>30591</v>
      </c>
      <c r="D45" s="37">
        <f t="shared" si="1"/>
        <v>41</v>
      </c>
      <c r="E45" s="49">
        <v>76</v>
      </c>
      <c r="N45" s="52" t="s">
        <v>14</v>
      </c>
      <c r="O45" s="54">
        <v>30346</v>
      </c>
    </row>
    <row r="46" spans="1:15" ht="24" customHeight="1">
      <c r="A46" s="36" t="str">
        <f>TEXT(C46,"Д")</f>
        <v>6</v>
      </c>
      <c r="B46" s="38" t="str">
        <f t="shared" si="2"/>
        <v>Владимир</v>
      </c>
      <c r="C46" s="55" cm="1">
        <f t="array" ref="C46">IFERROR(ROUND(MOD(SMALL(IF($O$2:$O$99&lt;&gt;"",MONTH($O$2:$O$99)+$O$2:$O$99%%%),ROW(U45)),1)*10^6,),EDATE(K$2,13))</f>
        <v>30595</v>
      </c>
      <c r="D46" s="37">
        <f t="shared" si="1"/>
        <v>41</v>
      </c>
      <c r="N46" s="52" t="s">
        <v>19</v>
      </c>
      <c r="O46" s="54">
        <v>8484</v>
      </c>
    </row>
    <row r="47" spans="1:15" ht="24" customHeight="1">
      <c r="A47" s="36" t="str">
        <f>TEXT(C47,"Д")</f>
        <v>11</v>
      </c>
      <c r="B47" s="38" t="str">
        <f t="shared" si="2"/>
        <v>Вадим</v>
      </c>
      <c r="C47" s="55" cm="1">
        <f t="array" ref="C47">IFERROR(ROUND(MOD(SMALL(IF($O$2:$O$99&lt;&gt;"",MONTH($O$2:$O$99)+$O$2:$O$99%%%),ROW(U46)),1)*10^6,),EDATE(K$2,13))</f>
        <v>30600</v>
      </c>
      <c r="D47" s="37">
        <f t="shared" si="1"/>
        <v>41</v>
      </c>
      <c r="N47" s="52" t="s">
        <v>32</v>
      </c>
      <c r="O47" s="54">
        <v>30175</v>
      </c>
    </row>
    <row r="48" spans="1:15" ht="24" customHeight="1">
      <c r="A48" s="36" t="str">
        <f>TEXT(C48,"Д")</f>
        <v>15</v>
      </c>
      <c r="B48" s="38" t="str">
        <f t="shared" si="2"/>
        <v>Вячеслав</v>
      </c>
      <c r="C48" s="55" cm="1">
        <f t="array" ref="C48">IFERROR(ROUND(MOD(SMALL(IF($O$2:$O$99&lt;&gt;"",MONTH($O$2:$O$99)+$O$2:$O$99%%%),ROW(U47)),1)*10^6,),EDATE(K$2,13))</f>
        <v>30604</v>
      </c>
      <c r="D48" s="37">
        <f t="shared" si="1"/>
        <v>41</v>
      </c>
      <c r="N48" s="52" t="s">
        <v>8</v>
      </c>
      <c r="O48" s="54">
        <v>30318</v>
      </c>
    </row>
    <row r="49" spans="1:15" ht="24" customHeight="1">
      <c r="A49" s="36" t="str">
        <f>TEXT(C49,"Д")</f>
        <v>17</v>
      </c>
      <c r="B49" s="38" t="str">
        <f t="shared" si="2"/>
        <v>Валерий</v>
      </c>
      <c r="C49" s="55" cm="1">
        <f t="array" ref="C49">IFERROR(ROUND(MOD(SMALL(IF($O$2:$O$99&lt;&gt;"",MONTH($O$2:$O$99)+$O$2:$O$99%%%),ROW(U48)),1)*10^6,),EDATE(K$2,13))</f>
        <v>30606</v>
      </c>
      <c r="D49" s="37">
        <f t="shared" si="1"/>
        <v>41</v>
      </c>
      <c r="N49" s="52" t="s">
        <v>8</v>
      </c>
      <c r="O49" s="54">
        <v>30483</v>
      </c>
    </row>
    <row r="50" spans="1:15" ht="24" customHeight="1">
      <c r="A50" s="36" t="str">
        <f>IF(ISBLANK(C50),"",TEXT(C50,"Д"))</f>
        <v>21</v>
      </c>
      <c r="B50" s="38" t="str">
        <f t="shared" si="2"/>
        <v>Владимир</v>
      </c>
      <c r="C50" s="55" cm="1">
        <f t="array" ref="C50">IFERROR(ROUND(MOD(SMALL(IF($O$2:$O$99&lt;&gt;"",MONTH($O$2:$O$99)+$O$2:$O$99%%%),ROW(U49)),1)*10^6,),EDATE(K$2,13))</f>
        <v>30610</v>
      </c>
      <c r="D50" s="37">
        <f t="shared" si="1"/>
        <v>41</v>
      </c>
      <c r="N50" s="52" t="s">
        <v>8</v>
      </c>
      <c r="O50" s="54">
        <v>30275</v>
      </c>
    </row>
    <row r="51" spans="1:15" ht="24" customHeight="1">
      <c r="A51" s="36" t="str">
        <f t="shared" ref="A51:A58" si="9">TEXT(C51,"Д")</f>
        <v>29</v>
      </c>
      <c r="B51" s="38" t="str">
        <f t="shared" si="2"/>
        <v>Славик</v>
      </c>
      <c r="C51" s="55" cm="1">
        <f t="array" ref="C51">IFERROR(ROUND(MOD(SMALL(IF($O$2:$O$99&lt;&gt;"",MONTH($O$2:$O$99)+$O$2:$O$99%%%),ROW(U50)),1)*10^6,),EDATE(K$2,13))</f>
        <v>30618</v>
      </c>
      <c r="D51" s="37">
        <f t="shared" si="1"/>
        <v>41</v>
      </c>
      <c r="N51" s="52" t="s">
        <v>8</v>
      </c>
      <c r="O51" s="54">
        <v>27520</v>
      </c>
    </row>
    <row r="52" spans="1:15" ht="24" customHeight="1">
      <c r="A52" s="36" t="str">
        <f t="shared" si="9"/>
        <v>23</v>
      </c>
      <c r="B52" s="38" t="str">
        <f t="shared" si="2"/>
        <v>Борис</v>
      </c>
      <c r="C52" s="55" cm="1">
        <f t="array" ref="C52">IFERROR(ROUND(MOD(SMALL(IF($O$2:$O$99&lt;&gt;"",MONTH($O$2:$O$99)+$O$2:$O$99%%%),ROW(U51)),1)*10^6,),EDATE(K$2,13))</f>
        <v>29913</v>
      </c>
      <c r="D52" s="37">
        <f t="shared" si="1"/>
        <v>43</v>
      </c>
      <c r="N52" s="52" t="s">
        <v>23</v>
      </c>
      <c r="O52" s="54">
        <v>30094</v>
      </c>
    </row>
    <row r="53" spans="1:15" ht="24" customHeight="1" thickBot="1">
      <c r="A53" s="36" t="str">
        <f t="shared" si="9"/>
        <v>12</v>
      </c>
      <c r="B53" s="38" t="str">
        <f t="shared" si="2"/>
        <v>Кирилл</v>
      </c>
      <c r="C53" s="55" cm="1">
        <f t="array" ref="C53">IFERROR(ROUND(MOD(SMALL(IF($O$2:$O$99&lt;&gt;"",MONTH($O$2:$O$99)+$O$2:$O$99%%%),ROW(U52)),1)*10^6,),EDATE(K$2,13))</f>
        <v>30267</v>
      </c>
      <c r="D53" s="37">
        <f t="shared" si="1"/>
        <v>42</v>
      </c>
      <c r="N53" s="52" t="s">
        <v>27</v>
      </c>
      <c r="O53" s="54">
        <v>33417</v>
      </c>
    </row>
    <row r="54" spans="1:15" ht="24" customHeight="1" thickBot="1">
      <c r="A54" s="36" t="str">
        <f t="shared" si="9"/>
        <v>18</v>
      </c>
      <c r="B54" s="38" t="str">
        <f t="shared" si="2"/>
        <v>Иван</v>
      </c>
      <c r="C54" s="55" cm="1">
        <f t="array" ref="C54">IFERROR(ROUND(MOD(SMALL(IF($O$2:$O$99&lt;&gt;"",MONTH($O$2:$O$99)+$O$2:$O$99%%%),ROW(U53)),1)*10^6,),EDATE(K$2,13))</f>
        <v>30273</v>
      </c>
      <c r="D54" s="37">
        <f t="shared" si="1"/>
        <v>42</v>
      </c>
      <c r="E54" s="49">
        <v>68</v>
      </c>
      <c r="N54" s="52" t="s">
        <v>22</v>
      </c>
      <c r="O54" s="54">
        <v>31919</v>
      </c>
    </row>
    <row r="55" spans="1:15" ht="24" customHeight="1">
      <c r="A55" s="36" t="str">
        <f t="shared" si="9"/>
        <v>20</v>
      </c>
      <c r="B55" s="38" t="str">
        <f t="shared" si="2"/>
        <v>Николай</v>
      </c>
      <c r="C55" s="55" cm="1">
        <f t="array" ref="C55">IFERROR(ROUND(MOD(SMALL(IF($O$2:$O$99&lt;&gt;"",MONTH($O$2:$O$99)+$O$2:$O$99%%%),ROW(U54)),1)*10^6,),EDATE(K$2,13))</f>
        <v>30275</v>
      </c>
      <c r="D55" s="37">
        <f t="shared" si="1"/>
        <v>42</v>
      </c>
      <c r="N55" s="52" t="s">
        <v>12</v>
      </c>
      <c r="O55" s="54">
        <v>30338</v>
      </c>
    </row>
    <row r="56" spans="1:15" ht="24" customHeight="1">
      <c r="A56" s="36" t="str">
        <f t="shared" si="9"/>
        <v>15</v>
      </c>
      <c r="B56" s="38" t="str">
        <f t="shared" si="2"/>
        <v>Владимир</v>
      </c>
      <c r="C56" s="55" cm="1">
        <f t="array" ref="C56">IFERROR(ROUND(MOD(SMALL(IF($O$2:$O$99&lt;&gt;"",MONTH($O$2:$O$99)+$O$2:$O$99%%%),ROW(U55)),1)*10^6,),EDATE(K$2,13))</f>
        <v>30635</v>
      </c>
      <c r="D56" s="37">
        <f t="shared" si="1"/>
        <v>41</v>
      </c>
      <c r="N56" s="52" t="s">
        <v>12</v>
      </c>
      <c r="O56" s="54">
        <v>30492</v>
      </c>
    </row>
    <row r="57" spans="1:15" ht="24" customHeight="1">
      <c r="A57" s="36" t="str">
        <f t="shared" si="9"/>
        <v>6</v>
      </c>
      <c r="B57" s="38" t="str">
        <f t="shared" si="2"/>
        <v>Алексей</v>
      </c>
      <c r="C57" s="55" cm="1">
        <f t="array" ref="C57">IFERROR(ROUND(MOD(SMALL(IF($O$2:$O$99&lt;&gt;"",MONTH($O$2:$O$99)+$O$2:$O$99%%%),ROW(U56)),1)*10^6,),EDATE(K$2,13))</f>
        <v>32087</v>
      </c>
      <c r="D57" s="37">
        <f t="shared" si="1"/>
        <v>37</v>
      </c>
      <c r="N57" s="52" t="s">
        <v>12</v>
      </c>
      <c r="O57" s="54">
        <v>33806</v>
      </c>
    </row>
    <row r="58" spans="1:15" ht="24" customHeight="1">
      <c r="A58" s="36" t="str">
        <f t="shared" si="9"/>
        <v>10</v>
      </c>
      <c r="B58" s="38" t="str">
        <f t="shared" si="2"/>
        <v>Виктор</v>
      </c>
      <c r="C58" s="55" cm="1">
        <f t="array" ref="C58">IFERROR(ROUND(MOD(SMALL(IF($O$2:$O$99&lt;&gt;"",MONTH($O$2:$O$99)+$O$2:$O$99%%%),ROW(U57)),1)*10^6,),EDATE(K$2,13))</f>
        <v>29565</v>
      </c>
      <c r="D58" s="37">
        <f t="shared" si="1"/>
        <v>44</v>
      </c>
      <c r="N58" s="52" t="s">
        <v>37</v>
      </c>
      <c r="O58" s="54">
        <v>30618</v>
      </c>
    </row>
    <row r="59" spans="1:15" ht="24" customHeight="1">
      <c r="A59" s="36" t="str">
        <f>IF(ISBLANK(C59),"",TEXT(C59,"Д"))</f>
        <v>26</v>
      </c>
      <c r="B59" s="38" t="str">
        <f t="shared" si="2"/>
        <v>Юрий</v>
      </c>
      <c r="C59" s="55" cm="1">
        <f t="array" ref="C59">IFERROR(ROUND(MOD(SMALL(IF($O$2:$O$99&lt;&gt;"",MONTH($O$2:$O$99)+$O$2:$O$99%%%),ROW(U58)),1)*10^6,),EDATE(K$2,13))</f>
        <v>30311</v>
      </c>
      <c r="D59" s="37">
        <f t="shared" si="1"/>
        <v>42</v>
      </c>
      <c r="N59" s="52" t="s">
        <v>41</v>
      </c>
      <c r="O59" s="54">
        <v>33215</v>
      </c>
    </row>
    <row r="60" spans="1:15" ht="24" customHeight="1" thickBot="1">
      <c r="A60" s="36" t="str">
        <f>TEXT(C60,"Д")</f>
        <v>8</v>
      </c>
      <c r="B60" s="38" t="str">
        <f t="shared" si="2"/>
        <v>Юрий</v>
      </c>
      <c r="C60" s="55" cm="1">
        <f t="array" ref="C60">IFERROR(ROUND(MOD(SMALL(IF($O$2:$O$99&lt;&gt;"",MONTH($O$2:$O$99)+$O$2:$O$99%%%),ROW(U59)),1)*10^6,),EDATE(K$2,13))</f>
        <v>33215</v>
      </c>
      <c r="D60" s="37">
        <f t="shared" si="1"/>
        <v>34</v>
      </c>
      <c r="N60" s="52" t="s">
        <v>41</v>
      </c>
      <c r="O60" s="54">
        <v>30311</v>
      </c>
    </row>
    <row r="61" spans="1:15" ht="24" customHeight="1" thickBot="1">
      <c r="A61" s="36" t="str">
        <f>TEXT(C61,"Д")</f>
        <v>25</v>
      </c>
      <c r="B61" s="38" t="str">
        <f t="shared" si="2"/>
        <v>Андрей</v>
      </c>
      <c r="C61" s="55" cm="1">
        <f t="array" ref="C61">IFERROR(ROUND(MOD(SMALL(IF($O$2:$O$99&lt;&gt;"",MONTH($O$2:$O$99)+$O$2:$O$99%%%),ROW(U60)),1)*10^6,),EDATE(K$2,13))</f>
        <v>35789</v>
      </c>
      <c r="D61" s="37">
        <f t="shared" si="1"/>
        <v>27</v>
      </c>
      <c r="E61" s="49">
        <v>68</v>
      </c>
      <c r="N61" s="52" t="s">
        <v>28</v>
      </c>
      <c r="O61" s="54">
        <v>30496</v>
      </c>
    </row>
    <row r="62" spans="1:15" ht="24" customHeight="1">
      <c r="A62" s="36" t="str">
        <f t="shared" ref="A62:A99" si="10">TEXT(C62,"Д")</f>
        <v>10</v>
      </c>
      <c r="B62" s="38" t="str">
        <f t="shared" ref="B62:B99" si="11">IFERROR(INDEX($N$2:$N$99,MATCH(C62,$O$2:$O$99,)),"")</f>
        <v/>
      </c>
      <c r="C62" s="55" cm="1">
        <f t="array" ref="C62">IFERROR(ROUND(MOD(SMALL(IF($O$2:$O$99&lt;&gt;"",MONTH($O$2:$O$99)+$O$2:$O$99%%%),ROW(U61)),1)*10^6,),EDATE(K$2,13))</f>
        <v>46213</v>
      </c>
      <c r="D62" s="37" t="e">
        <f t="shared" si="1"/>
        <v>#NUM!</v>
      </c>
    </row>
    <row r="63" spans="1:15" ht="24" customHeight="1">
      <c r="A63" s="36" t="str">
        <f t="shared" si="10"/>
        <v>10</v>
      </c>
      <c r="B63" s="38" t="str">
        <f t="shared" si="11"/>
        <v/>
      </c>
      <c r="C63" s="55" cm="1">
        <f t="array" ref="C63">IFERROR(ROUND(MOD(SMALL(IF($O$2:$O$99&lt;&gt;"",MONTH($O$2:$O$99)+$O$2:$O$99%%%),ROW(U62)),1)*10^6,),EDATE(K$2,13))</f>
        <v>46213</v>
      </c>
      <c r="D63" s="37" t="e">
        <f t="shared" si="1"/>
        <v>#NUM!</v>
      </c>
    </row>
    <row r="64" spans="1:15" ht="24" customHeight="1">
      <c r="A64" s="36" t="str">
        <f t="shared" si="10"/>
        <v>10</v>
      </c>
      <c r="B64" s="38" t="str">
        <f t="shared" si="11"/>
        <v/>
      </c>
      <c r="C64" s="55" cm="1">
        <f t="array" ref="C64">IFERROR(ROUND(MOD(SMALL(IF($O$2:$O$99&lt;&gt;"",MONTH($O$2:$O$99)+$O$2:$O$99%%%),ROW(U63)),1)*10^6,),EDATE(K$2,13))</f>
        <v>46213</v>
      </c>
      <c r="D64" s="37" t="e">
        <f t="shared" si="1"/>
        <v>#NUM!</v>
      </c>
    </row>
    <row r="65" spans="1:4" ht="24" customHeight="1">
      <c r="A65" s="36" t="str">
        <f t="shared" si="10"/>
        <v>10</v>
      </c>
      <c r="B65" s="38" t="str">
        <f t="shared" si="11"/>
        <v/>
      </c>
      <c r="C65" s="55" cm="1">
        <f t="array" ref="C65">IFERROR(ROUND(MOD(SMALL(IF($O$2:$O$99&lt;&gt;"",MONTH($O$2:$O$99)+$O$2:$O$99%%%),ROW(U64)),1)*10^6,),EDATE(K$2,13))</f>
        <v>46213</v>
      </c>
      <c r="D65" s="37" t="e">
        <f t="shared" si="1"/>
        <v>#NUM!</v>
      </c>
    </row>
    <row r="66" spans="1:4" ht="24" customHeight="1">
      <c r="A66" s="36" t="str">
        <f t="shared" si="10"/>
        <v>10</v>
      </c>
      <c r="B66" s="38" t="str">
        <f t="shared" si="11"/>
        <v/>
      </c>
      <c r="C66" s="55" cm="1">
        <f t="array" ref="C66">IFERROR(ROUND(MOD(SMALL(IF($O$2:$O$99&lt;&gt;"",MONTH($O$2:$O$99)+$O$2:$O$99%%%),ROW(U65)),1)*10^6,),EDATE(K$2,13))</f>
        <v>46213</v>
      </c>
      <c r="D66" s="37" t="e">
        <f t="shared" ref="D66:D99" si="12">DATEDIF(C66,$K$2,"y")</f>
        <v>#NUM!</v>
      </c>
    </row>
    <row r="67" spans="1:4" ht="24" customHeight="1">
      <c r="A67" s="36" t="str">
        <f t="shared" si="10"/>
        <v>10</v>
      </c>
      <c r="B67" s="38" t="str">
        <f t="shared" si="11"/>
        <v/>
      </c>
      <c r="C67" s="55" cm="1">
        <f t="array" ref="C67">IFERROR(ROUND(MOD(SMALL(IF($O$2:$O$99&lt;&gt;"",MONTH($O$2:$O$99)+$O$2:$O$99%%%),ROW(U66)),1)*10^6,),EDATE(K$2,13))</f>
        <v>46213</v>
      </c>
      <c r="D67" s="37" t="e">
        <f t="shared" si="12"/>
        <v>#NUM!</v>
      </c>
    </row>
    <row r="68" spans="1:4" ht="24" customHeight="1">
      <c r="A68" s="36" t="str">
        <f t="shared" si="10"/>
        <v>10</v>
      </c>
      <c r="B68" s="38" t="str">
        <f t="shared" si="11"/>
        <v/>
      </c>
      <c r="C68" s="55" cm="1">
        <f t="array" ref="C68">IFERROR(ROUND(MOD(SMALL(IF($O$2:$O$99&lt;&gt;"",MONTH($O$2:$O$99)+$O$2:$O$99%%%),ROW(U67)),1)*10^6,),EDATE(K$2,13))</f>
        <v>46213</v>
      </c>
      <c r="D68" s="37" t="e">
        <f t="shared" si="12"/>
        <v>#NUM!</v>
      </c>
    </row>
    <row r="69" spans="1:4" ht="24" customHeight="1">
      <c r="A69" s="36" t="str">
        <f t="shared" si="10"/>
        <v>10</v>
      </c>
      <c r="B69" s="38" t="str">
        <f t="shared" si="11"/>
        <v/>
      </c>
      <c r="C69" s="55" cm="1">
        <f t="array" ref="C69">IFERROR(ROUND(MOD(SMALL(IF($O$2:$O$99&lt;&gt;"",MONTH($O$2:$O$99)+$O$2:$O$99%%%),ROW(U68)),1)*10^6,),EDATE(K$2,13))</f>
        <v>46213</v>
      </c>
      <c r="D69" s="37" t="e">
        <f t="shared" si="12"/>
        <v>#NUM!</v>
      </c>
    </row>
    <row r="70" spans="1:4" ht="24" customHeight="1">
      <c r="A70" s="36" t="str">
        <f t="shared" si="10"/>
        <v>10</v>
      </c>
      <c r="B70" s="38" t="str">
        <f t="shared" si="11"/>
        <v/>
      </c>
      <c r="C70" s="55" cm="1">
        <f t="array" ref="C70">IFERROR(ROUND(MOD(SMALL(IF($O$2:$O$99&lt;&gt;"",MONTH($O$2:$O$99)+$O$2:$O$99%%%),ROW(U69)),1)*10^6,),EDATE(K$2,13))</f>
        <v>46213</v>
      </c>
      <c r="D70" s="37" t="e">
        <f t="shared" si="12"/>
        <v>#NUM!</v>
      </c>
    </row>
    <row r="71" spans="1:4" ht="24" customHeight="1">
      <c r="A71" s="36" t="str">
        <f t="shared" si="10"/>
        <v>10</v>
      </c>
      <c r="B71" s="38" t="str">
        <f t="shared" si="11"/>
        <v/>
      </c>
      <c r="C71" s="55" cm="1">
        <f t="array" ref="C71">IFERROR(ROUND(MOD(SMALL(IF($O$2:$O$99&lt;&gt;"",MONTH($O$2:$O$99)+$O$2:$O$99%%%),ROW(U70)),1)*10^6,),EDATE(K$2,13))</f>
        <v>46213</v>
      </c>
      <c r="D71" s="37" t="e">
        <f t="shared" si="12"/>
        <v>#NUM!</v>
      </c>
    </row>
    <row r="72" spans="1:4" ht="24" customHeight="1">
      <c r="A72" s="36" t="str">
        <f t="shared" si="10"/>
        <v>10</v>
      </c>
      <c r="B72" s="38" t="str">
        <f t="shared" si="11"/>
        <v/>
      </c>
      <c r="C72" s="55" cm="1">
        <f t="array" ref="C72">IFERROR(ROUND(MOD(SMALL(IF($O$2:$O$99&lt;&gt;"",MONTH($O$2:$O$99)+$O$2:$O$99%%%),ROW(U71)),1)*10^6,),EDATE(K$2,13))</f>
        <v>46213</v>
      </c>
      <c r="D72" s="37" t="e">
        <f t="shared" si="12"/>
        <v>#NUM!</v>
      </c>
    </row>
    <row r="73" spans="1:4" ht="24" customHeight="1">
      <c r="A73" s="36" t="str">
        <f t="shared" si="10"/>
        <v>10</v>
      </c>
      <c r="B73" s="38" t="str">
        <f t="shared" si="11"/>
        <v/>
      </c>
      <c r="C73" s="55" cm="1">
        <f t="array" ref="C73">IFERROR(ROUND(MOD(SMALL(IF($O$2:$O$99&lt;&gt;"",MONTH($O$2:$O$99)+$O$2:$O$99%%%),ROW(U72)),1)*10^6,),EDATE(K$2,13))</f>
        <v>46213</v>
      </c>
      <c r="D73" s="37" t="e">
        <f t="shared" si="12"/>
        <v>#NUM!</v>
      </c>
    </row>
    <row r="74" spans="1:4" ht="24" customHeight="1">
      <c r="A74" s="36" t="str">
        <f t="shared" si="10"/>
        <v>10</v>
      </c>
      <c r="B74" s="38" t="str">
        <f t="shared" si="11"/>
        <v/>
      </c>
      <c r="C74" s="55" cm="1">
        <f t="array" ref="C74">IFERROR(ROUND(MOD(SMALL(IF($O$2:$O$99&lt;&gt;"",MONTH($O$2:$O$99)+$O$2:$O$99%%%),ROW(U73)),1)*10^6,),EDATE(K$2,13))</f>
        <v>46213</v>
      </c>
      <c r="D74" s="37" t="e">
        <f t="shared" si="12"/>
        <v>#NUM!</v>
      </c>
    </row>
    <row r="75" spans="1:4" ht="24" customHeight="1">
      <c r="A75" s="36" t="str">
        <f t="shared" si="10"/>
        <v>10</v>
      </c>
      <c r="B75" s="38" t="str">
        <f t="shared" si="11"/>
        <v/>
      </c>
      <c r="C75" s="55" cm="1">
        <f t="array" ref="C75">IFERROR(ROUND(MOD(SMALL(IF($O$2:$O$99&lt;&gt;"",MONTH($O$2:$O$99)+$O$2:$O$99%%%),ROW(U74)),1)*10^6,),EDATE(K$2,13))</f>
        <v>46213</v>
      </c>
      <c r="D75" s="37" t="e">
        <f t="shared" si="12"/>
        <v>#NUM!</v>
      </c>
    </row>
    <row r="76" spans="1:4" ht="24" customHeight="1">
      <c r="A76" s="36" t="str">
        <f t="shared" si="10"/>
        <v>10</v>
      </c>
      <c r="B76" s="38" t="str">
        <f t="shared" si="11"/>
        <v/>
      </c>
      <c r="C76" s="55" cm="1">
        <f t="array" ref="C76">IFERROR(ROUND(MOD(SMALL(IF($O$2:$O$99&lt;&gt;"",MONTH($O$2:$O$99)+$O$2:$O$99%%%),ROW(U75)),1)*10^6,),EDATE(K$2,13))</f>
        <v>46213</v>
      </c>
      <c r="D76" s="37" t="e">
        <f t="shared" si="12"/>
        <v>#NUM!</v>
      </c>
    </row>
    <row r="77" spans="1:4" ht="24" customHeight="1">
      <c r="A77" s="36" t="str">
        <f t="shared" si="10"/>
        <v>10</v>
      </c>
      <c r="B77" s="38" t="str">
        <f t="shared" si="11"/>
        <v/>
      </c>
      <c r="C77" s="55" cm="1">
        <f t="array" ref="C77">IFERROR(ROUND(MOD(SMALL(IF($O$2:$O$99&lt;&gt;"",MONTH($O$2:$O$99)+$O$2:$O$99%%%),ROW(U76)),1)*10^6,),EDATE(K$2,13))</f>
        <v>46213</v>
      </c>
      <c r="D77" s="37" t="e">
        <f t="shared" si="12"/>
        <v>#NUM!</v>
      </c>
    </row>
    <row r="78" spans="1:4" ht="24" customHeight="1">
      <c r="A78" s="36" t="str">
        <f t="shared" si="10"/>
        <v>10</v>
      </c>
      <c r="B78" s="38" t="str">
        <f t="shared" si="11"/>
        <v/>
      </c>
      <c r="C78" s="55" cm="1">
        <f t="array" ref="C78">IFERROR(ROUND(MOD(SMALL(IF($O$2:$O$99&lt;&gt;"",MONTH($O$2:$O$99)+$O$2:$O$99%%%),ROW(U77)),1)*10^6,),EDATE(K$2,13))</f>
        <v>46213</v>
      </c>
      <c r="D78" s="37" t="e">
        <f t="shared" si="12"/>
        <v>#NUM!</v>
      </c>
    </row>
    <row r="79" spans="1:4" ht="24" customHeight="1">
      <c r="A79" s="36" t="str">
        <f t="shared" si="10"/>
        <v>10</v>
      </c>
      <c r="B79" s="38" t="str">
        <f t="shared" si="11"/>
        <v/>
      </c>
      <c r="C79" s="55" cm="1">
        <f t="array" ref="C79">IFERROR(ROUND(MOD(SMALL(IF($O$2:$O$99&lt;&gt;"",MONTH($O$2:$O$99)+$O$2:$O$99%%%),ROW(U78)),1)*10^6,),EDATE(K$2,13))</f>
        <v>46213</v>
      </c>
      <c r="D79" s="37" t="e">
        <f t="shared" si="12"/>
        <v>#NUM!</v>
      </c>
    </row>
    <row r="80" spans="1:4" ht="24" customHeight="1">
      <c r="A80" s="36" t="str">
        <f t="shared" si="10"/>
        <v>10</v>
      </c>
      <c r="B80" s="38" t="str">
        <f t="shared" si="11"/>
        <v/>
      </c>
      <c r="C80" s="55" cm="1">
        <f t="array" ref="C80">IFERROR(ROUND(MOD(SMALL(IF($O$2:$O$99&lt;&gt;"",MONTH($O$2:$O$99)+$O$2:$O$99%%%),ROW(U79)),1)*10^6,),EDATE(K$2,13))</f>
        <v>46213</v>
      </c>
      <c r="D80" s="37" t="e">
        <f t="shared" si="12"/>
        <v>#NUM!</v>
      </c>
    </row>
    <row r="81" spans="1:4" ht="24" customHeight="1">
      <c r="A81" s="36" t="str">
        <f t="shared" si="10"/>
        <v>10</v>
      </c>
      <c r="B81" s="38" t="str">
        <f t="shared" si="11"/>
        <v/>
      </c>
      <c r="C81" s="55" cm="1">
        <f t="array" ref="C81">IFERROR(ROUND(MOD(SMALL(IF($O$2:$O$99&lt;&gt;"",MONTH($O$2:$O$99)+$O$2:$O$99%%%),ROW(U80)),1)*10^6,),EDATE(K$2,13))</f>
        <v>46213</v>
      </c>
      <c r="D81" s="37" t="e">
        <f t="shared" si="12"/>
        <v>#NUM!</v>
      </c>
    </row>
    <row r="82" spans="1:4" ht="24" customHeight="1">
      <c r="A82" s="36" t="str">
        <f t="shared" si="10"/>
        <v>10</v>
      </c>
      <c r="B82" s="38" t="str">
        <f t="shared" si="11"/>
        <v/>
      </c>
      <c r="C82" s="55" cm="1">
        <f t="array" ref="C82">IFERROR(ROUND(MOD(SMALL(IF($O$2:$O$99&lt;&gt;"",MONTH($O$2:$O$99)+$O$2:$O$99%%%),ROW(U81)),1)*10^6,),EDATE(K$2,13))</f>
        <v>46213</v>
      </c>
      <c r="D82" s="37" t="e">
        <f t="shared" si="12"/>
        <v>#NUM!</v>
      </c>
    </row>
    <row r="83" spans="1:4" ht="24" customHeight="1">
      <c r="A83" s="36" t="str">
        <f t="shared" si="10"/>
        <v>10</v>
      </c>
      <c r="B83" s="38" t="str">
        <f t="shared" si="11"/>
        <v/>
      </c>
      <c r="C83" s="55" cm="1">
        <f t="array" ref="C83">IFERROR(ROUND(MOD(SMALL(IF($O$2:$O$99&lt;&gt;"",MONTH($O$2:$O$99)+$O$2:$O$99%%%),ROW(U82)),1)*10^6,),EDATE(K$2,13))</f>
        <v>46213</v>
      </c>
      <c r="D83" s="37" t="e">
        <f t="shared" si="12"/>
        <v>#NUM!</v>
      </c>
    </row>
    <row r="84" spans="1:4" ht="24" customHeight="1">
      <c r="A84" s="36" t="str">
        <f t="shared" si="10"/>
        <v>10</v>
      </c>
      <c r="B84" s="38" t="str">
        <f t="shared" si="11"/>
        <v/>
      </c>
      <c r="C84" s="55" cm="1">
        <f t="array" ref="C84">IFERROR(ROUND(MOD(SMALL(IF($O$2:$O$99&lt;&gt;"",MONTH($O$2:$O$99)+$O$2:$O$99%%%),ROW(U83)),1)*10^6,),EDATE(K$2,13))</f>
        <v>46213</v>
      </c>
      <c r="D84" s="37" t="e">
        <f t="shared" si="12"/>
        <v>#NUM!</v>
      </c>
    </row>
    <row r="85" spans="1:4" ht="24" customHeight="1">
      <c r="A85" s="36" t="str">
        <f t="shared" si="10"/>
        <v>10</v>
      </c>
      <c r="B85" s="38" t="str">
        <f t="shared" si="11"/>
        <v/>
      </c>
      <c r="C85" s="55" cm="1">
        <f t="array" ref="C85">IFERROR(ROUND(MOD(SMALL(IF($O$2:$O$99&lt;&gt;"",MONTH($O$2:$O$99)+$O$2:$O$99%%%),ROW(U84)),1)*10^6,),EDATE(K$2,13))</f>
        <v>46213</v>
      </c>
      <c r="D85" s="37" t="e">
        <f t="shared" si="12"/>
        <v>#NUM!</v>
      </c>
    </row>
    <row r="86" spans="1:4" ht="24" customHeight="1">
      <c r="A86" s="36" t="str">
        <f t="shared" si="10"/>
        <v>10</v>
      </c>
      <c r="B86" s="38" t="str">
        <f t="shared" si="11"/>
        <v/>
      </c>
      <c r="C86" s="55" cm="1">
        <f t="array" ref="C86">IFERROR(ROUND(MOD(SMALL(IF($O$2:$O$99&lt;&gt;"",MONTH($O$2:$O$99)+$O$2:$O$99%%%),ROW(U85)),1)*10^6,),EDATE(K$2,13))</f>
        <v>46213</v>
      </c>
      <c r="D86" s="37" t="e">
        <f t="shared" si="12"/>
        <v>#NUM!</v>
      </c>
    </row>
    <row r="87" spans="1:4" ht="24" customHeight="1">
      <c r="A87" s="36" t="str">
        <f t="shared" si="10"/>
        <v>10</v>
      </c>
      <c r="B87" s="38" t="str">
        <f t="shared" si="11"/>
        <v/>
      </c>
      <c r="C87" s="55" cm="1">
        <f t="array" ref="C87">IFERROR(ROUND(MOD(SMALL(IF($O$2:$O$99&lt;&gt;"",MONTH($O$2:$O$99)+$O$2:$O$99%%%),ROW(U86)),1)*10^6,),EDATE(K$2,13))</f>
        <v>46213</v>
      </c>
      <c r="D87" s="37" t="e">
        <f t="shared" si="12"/>
        <v>#NUM!</v>
      </c>
    </row>
    <row r="88" spans="1:4" ht="24" customHeight="1">
      <c r="A88" s="36" t="str">
        <f t="shared" si="10"/>
        <v>10</v>
      </c>
      <c r="B88" s="38" t="str">
        <f t="shared" si="11"/>
        <v/>
      </c>
      <c r="C88" s="55" cm="1">
        <f t="array" ref="C88">IFERROR(ROUND(MOD(SMALL(IF($O$2:$O$99&lt;&gt;"",MONTH($O$2:$O$99)+$O$2:$O$99%%%),ROW(U87)),1)*10^6,),EDATE(K$2,13))</f>
        <v>46213</v>
      </c>
      <c r="D88" s="37" t="e">
        <f t="shared" si="12"/>
        <v>#NUM!</v>
      </c>
    </row>
    <row r="89" spans="1:4" ht="24" customHeight="1">
      <c r="A89" s="36" t="str">
        <f t="shared" si="10"/>
        <v>10</v>
      </c>
      <c r="B89" s="38" t="str">
        <f t="shared" si="11"/>
        <v/>
      </c>
      <c r="C89" s="55" cm="1">
        <f t="array" ref="C89">IFERROR(ROUND(MOD(SMALL(IF($O$2:$O$99&lt;&gt;"",MONTH($O$2:$O$99)+$O$2:$O$99%%%),ROW(U88)),1)*10^6,),EDATE(K$2,13))</f>
        <v>46213</v>
      </c>
      <c r="D89" s="37" t="e">
        <f t="shared" si="12"/>
        <v>#NUM!</v>
      </c>
    </row>
    <row r="90" spans="1:4" ht="24" customHeight="1">
      <c r="A90" s="36" t="str">
        <f t="shared" si="10"/>
        <v>10</v>
      </c>
      <c r="B90" s="38" t="str">
        <f t="shared" si="11"/>
        <v/>
      </c>
      <c r="C90" s="55" cm="1">
        <f t="array" ref="C90">IFERROR(ROUND(MOD(SMALL(IF($O$2:$O$99&lt;&gt;"",MONTH($O$2:$O$99)+$O$2:$O$99%%%),ROW(U89)),1)*10^6,),EDATE(K$2,13))</f>
        <v>46213</v>
      </c>
      <c r="D90" s="37" t="e">
        <f t="shared" si="12"/>
        <v>#NUM!</v>
      </c>
    </row>
    <row r="91" spans="1:4" ht="24" customHeight="1">
      <c r="A91" s="36" t="str">
        <f t="shared" si="10"/>
        <v>10</v>
      </c>
      <c r="B91" s="38" t="str">
        <f t="shared" si="11"/>
        <v/>
      </c>
      <c r="C91" s="55" cm="1">
        <f t="array" ref="C91">IFERROR(ROUND(MOD(SMALL(IF($O$2:$O$99&lt;&gt;"",MONTH($O$2:$O$99)+$O$2:$O$99%%%),ROW(U90)),1)*10^6,),EDATE(K$2,13))</f>
        <v>46213</v>
      </c>
      <c r="D91" s="37" t="e">
        <f t="shared" si="12"/>
        <v>#NUM!</v>
      </c>
    </row>
    <row r="92" spans="1:4" ht="24" customHeight="1">
      <c r="A92" s="36" t="str">
        <f t="shared" si="10"/>
        <v>10</v>
      </c>
      <c r="B92" s="38" t="str">
        <f t="shared" si="11"/>
        <v/>
      </c>
      <c r="C92" s="55" cm="1">
        <f t="array" ref="C92">IFERROR(ROUND(MOD(SMALL(IF($O$2:$O$99&lt;&gt;"",MONTH($O$2:$O$99)+$O$2:$O$99%%%),ROW(U91)),1)*10^6,),EDATE(K$2,13))</f>
        <v>46213</v>
      </c>
      <c r="D92" s="37" t="e">
        <f t="shared" si="12"/>
        <v>#NUM!</v>
      </c>
    </row>
    <row r="93" spans="1:4" ht="24" customHeight="1">
      <c r="A93" s="36" t="str">
        <f t="shared" si="10"/>
        <v>10</v>
      </c>
      <c r="B93" s="38" t="str">
        <f t="shared" si="11"/>
        <v/>
      </c>
      <c r="C93" s="55" cm="1">
        <f t="array" ref="C93">IFERROR(ROUND(MOD(SMALL(IF($O$2:$O$99&lt;&gt;"",MONTH($O$2:$O$99)+$O$2:$O$99%%%),ROW(U92)),1)*10^6,),EDATE(K$2,13))</f>
        <v>46213</v>
      </c>
      <c r="D93" s="37" t="e">
        <f t="shared" si="12"/>
        <v>#NUM!</v>
      </c>
    </row>
    <row r="94" spans="1:4" ht="24" customHeight="1">
      <c r="A94" s="36" t="str">
        <f t="shared" si="10"/>
        <v>10</v>
      </c>
      <c r="B94" s="38" t="str">
        <f t="shared" si="11"/>
        <v/>
      </c>
      <c r="C94" s="55" cm="1">
        <f t="array" ref="C94">IFERROR(ROUND(MOD(SMALL(IF($O$2:$O$99&lt;&gt;"",MONTH($O$2:$O$99)+$O$2:$O$99%%%),ROW(U93)),1)*10^6,),EDATE(K$2,13))</f>
        <v>46213</v>
      </c>
      <c r="D94" s="37" t="e">
        <f t="shared" si="12"/>
        <v>#NUM!</v>
      </c>
    </row>
    <row r="95" spans="1:4" ht="24" customHeight="1">
      <c r="A95" s="36" t="str">
        <f t="shared" si="10"/>
        <v>10</v>
      </c>
      <c r="B95" s="38" t="str">
        <f t="shared" si="11"/>
        <v/>
      </c>
      <c r="C95" s="55" cm="1">
        <f t="array" ref="C95">IFERROR(ROUND(MOD(SMALL(IF($O$2:$O$99&lt;&gt;"",MONTH($O$2:$O$99)+$O$2:$O$99%%%),ROW(U94)),1)*10^6,),EDATE(K$2,13))</f>
        <v>46213</v>
      </c>
      <c r="D95" s="37" t="e">
        <f t="shared" si="12"/>
        <v>#NUM!</v>
      </c>
    </row>
    <row r="96" spans="1:4" ht="24" customHeight="1">
      <c r="A96" s="36" t="str">
        <f t="shared" si="10"/>
        <v>10</v>
      </c>
      <c r="B96" s="38" t="str">
        <f t="shared" si="11"/>
        <v/>
      </c>
      <c r="C96" s="55" cm="1">
        <f t="array" ref="C96">IFERROR(ROUND(MOD(SMALL(IF($O$2:$O$99&lt;&gt;"",MONTH($O$2:$O$99)+$O$2:$O$99%%%),ROW(U95)),1)*10^6,),EDATE(K$2,13))</f>
        <v>46213</v>
      </c>
      <c r="D96" s="37" t="e">
        <f t="shared" si="12"/>
        <v>#NUM!</v>
      </c>
    </row>
    <row r="97" spans="1:4" ht="24" customHeight="1">
      <c r="A97" s="36" t="str">
        <f t="shared" si="10"/>
        <v>10</v>
      </c>
      <c r="B97" s="38" t="str">
        <f t="shared" si="11"/>
        <v/>
      </c>
      <c r="C97" s="55" cm="1">
        <f t="array" ref="C97">IFERROR(ROUND(MOD(SMALL(IF($O$2:$O$99&lt;&gt;"",MONTH($O$2:$O$99)+$O$2:$O$99%%%),ROW(U96)),1)*10^6,),EDATE(K$2,13))</f>
        <v>46213</v>
      </c>
      <c r="D97" s="37" t="e">
        <f t="shared" si="12"/>
        <v>#NUM!</v>
      </c>
    </row>
    <row r="98" spans="1:4" ht="24" customHeight="1">
      <c r="A98" s="36" t="str">
        <f t="shared" si="10"/>
        <v>10</v>
      </c>
      <c r="B98" s="38" t="str">
        <f t="shared" si="11"/>
        <v/>
      </c>
      <c r="C98" s="55" cm="1">
        <f t="array" ref="C98">IFERROR(ROUND(MOD(SMALL(IF($O$2:$O$99&lt;&gt;"",MONTH($O$2:$O$99)+$O$2:$O$99%%%),ROW(U97)),1)*10^6,),EDATE(K$2,13))</f>
        <v>46213</v>
      </c>
      <c r="D98" s="37" t="e">
        <f t="shared" si="12"/>
        <v>#NUM!</v>
      </c>
    </row>
    <row r="99" spans="1:4" ht="24" customHeight="1">
      <c r="A99" s="36" t="str">
        <f t="shared" si="10"/>
        <v>10</v>
      </c>
      <c r="B99" s="38" t="str">
        <f t="shared" si="11"/>
        <v/>
      </c>
      <c r="C99" s="55" cm="1">
        <f t="array" ref="C99">IFERROR(ROUND(MOD(SMALL(IF($O$2:$O$99&lt;&gt;"",MONTH($O$2:$O$99)+$O$2:$O$99%%%),ROW(U98)),1)*10^6,),EDATE(K$2,13))</f>
        <v>46213</v>
      </c>
      <c r="D99" s="37" t="e">
        <f t="shared" si="12"/>
        <v>#NUM!</v>
      </c>
    </row>
    <row r="100" spans="1:4" ht="24" customHeight="1">
      <c r="A100" s="36" t="str">
        <f t="shared" ref="A62:A111" si="13">IF(ISBLANK(C100),"",TEXT(C100,"Д"))</f>
        <v/>
      </c>
      <c r="B100" s="44"/>
      <c r="C100" s="56"/>
      <c r="D100" s="37" t="str">
        <f t="shared" ref="D62:D111" si="14">IF(ISBLANK(C100),"",DATEDIF(C100,$K$2,"y"))</f>
        <v/>
      </c>
    </row>
    <row r="101" spans="1:4" ht="24" customHeight="1">
      <c r="A101" s="36" t="str">
        <f t="shared" si="13"/>
        <v/>
      </c>
      <c r="B101" s="44"/>
      <c r="C101" s="56"/>
      <c r="D101" s="37" t="str">
        <f t="shared" si="14"/>
        <v/>
      </c>
    </row>
    <row r="102" spans="1:4" ht="24" customHeight="1">
      <c r="A102" s="36" t="str">
        <f t="shared" si="13"/>
        <v/>
      </c>
      <c r="B102" s="44"/>
      <c r="C102" s="56"/>
      <c r="D102" s="37" t="str">
        <f t="shared" si="14"/>
        <v/>
      </c>
    </row>
    <row r="103" spans="1:4" ht="24" customHeight="1">
      <c r="A103" s="36" t="str">
        <f t="shared" si="13"/>
        <v/>
      </c>
      <c r="B103" s="44"/>
      <c r="C103" s="56"/>
      <c r="D103" s="37" t="str">
        <f t="shared" si="14"/>
        <v/>
      </c>
    </row>
    <row r="104" spans="1:4" ht="24" customHeight="1">
      <c r="A104" s="36" t="str">
        <f t="shared" si="13"/>
        <v/>
      </c>
      <c r="B104" s="44"/>
      <c r="C104" s="56"/>
      <c r="D104" s="37" t="str">
        <f t="shared" si="14"/>
        <v/>
      </c>
    </row>
    <row r="105" spans="1:4" ht="24" customHeight="1">
      <c r="A105" s="36" t="str">
        <f t="shared" si="13"/>
        <v/>
      </c>
      <c r="B105" s="44"/>
      <c r="C105" s="56"/>
      <c r="D105" s="37" t="str">
        <f t="shared" si="14"/>
        <v/>
      </c>
    </row>
    <row r="106" spans="1:4" ht="24" customHeight="1">
      <c r="A106" s="36" t="str">
        <f t="shared" si="13"/>
        <v/>
      </c>
      <c r="B106" s="44"/>
      <c r="C106" s="56"/>
      <c r="D106" s="37" t="str">
        <f t="shared" si="14"/>
        <v/>
      </c>
    </row>
    <row r="107" spans="1:4" ht="24" customHeight="1">
      <c r="A107" s="36" t="str">
        <f t="shared" si="13"/>
        <v/>
      </c>
      <c r="B107" s="44"/>
      <c r="C107" s="56"/>
      <c r="D107" s="37" t="str">
        <f t="shared" si="14"/>
        <v/>
      </c>
    </row>
    <row r="108" spans="1:4" ht="24" customHeight="1">
      <c r="A108" s="36" t="str">
        <f t="shared" si="13"/>
        <v/>
      </c>
      <c r="B108" s="44"/>
      <c r="C108" s="56"/>
      <c r="D108" s="37" t="str">
        <f t="shared" si="14"/>
        <v/>
      </c>
    </row>
    <row r="109" spans="1:4" ht="24" customHeight="1">
      <c r="A109" s="36" t="str">
        <f t="shared" si="13"/>
        <v/>
      </c>
      <c r="B109" s="44"/>
      <c r="C109" s="56"/>
      <c r="D109" s="37" t="str">
        <f t="shared" si="14"/>
        <v/>
      </c>
    </row>
    <row r="110" spans="1:4" ht="24" customHeight="1">
      <c r="A110" s="36" t="str">
        <f t="shared" si="13"/>
        <v/>
      </c>
      <c r="B110" s="44"/>
      <c r="C110" s="56"/>
      <c r="D110" s="37" t="str">
        <f t="shared" si="14"/>
        <v/>
      </c>
    </row>
    <row r="111" spans="1:4" ht="24" customHeight="1">
      <c r="A111" s="36" t="str">
        <f t="shared" si="13"/>
        <v/>
      </c>
      <c r="B111" s="44"/>
      <c r="C111" s="56"/>
      <c r="D111" s="37" t="str">
        <f t="shared" si="14"/>
        <v/>
      </c>
    </row>
    <row r="112" spans="1:4" ht="24" customHeight="1">
      <c r="A112" s="36" t="str">
        <f t="shared" ref="A112:A175" si="15">IF(ISBLANK(C112),"",TEXT(C112,"Д"))</f>
        <v/>
      </c>
      <c r="B112" s="44"/>
      <c r="C112" s="56"/>
      <c r="D112" s="37" t="str">
        <f t="shared" ref="D112:D175" si="16">IF(ISBLANK(C112),"",DATEDIF(C112,$K$2,"y"))</f>
        <v/>
      </c>
    </row>
    <row r="113" spans="1:4" ht="24" customHeight="1">
      <c r="A113" s="36" t="str">
        <f t="shared" si="15"/>
        <v/>
      </c>
      <c r="B113" s="44"/>
      <c r="C113" s="56"/>
      <c r="D113" s="37" t="str">
        <f t="shared" si="16"/>
        <v/>
      </c>
    </row>
    <row r="114" spans="1:4" ht="24" customHeight="1">
      <c r="A114" s="36" t="str">
        <f t="shared" si="15"/>
        <v/>
      </c>
      <c r="B114" s="44"/>
      <c r="C114" s="56"/>
      <c r="D114" s="37" t="str">
        <f t="shared" si="16"/>
        <v/>
      </c>
    </row>
    <row r="115" spans="1:4" ht="24" customHeight="1">
      <c r="A115" s="36" t="str">
        <f t="shared" si="15"/>
        <v/>
      </c>
      <c r="B115" s="44"/>
      <c r="C115" s="56"/>
      <c r="D115" s="37" t="str">
        <f t="shared" si="16"/>
        <v/>
      </c>
    </row>
    <row r="116" spans="1:4" ht="24" customHeight="1">
      <c r="A116" s="36" t="str">
        <f t="shared" si="15"/>
        <v/>
      </c>
      <c r="B116" s="44"/>
      <c r="C116" s="56"/>
      <c r="D116" s="37" t="str">
        <f t="shared" si="16"/>
        <v/>
      </c>
    </row>
    <row r="117" spans="1:4" ht="24" customHeight="1">
      <c r="A117" s="36" t="str">
        <f t="shared" si="15"/>
        <v/>
      </c>
      <c r="B117" s="44"/>
      <c r="C117" s="56"/>
      <c r="D117" s="37" t="str">
        <f t="shared" si="16"/>
        <v/>
      </c>
    </row>
    <row r="118" spans="1:4" ht="24" customHeight="1">
      <c r="A118" s="36" t="str">
        <f t="shared" si="15"/>
        <v/>
      </c>
      <c r="B118" s="44"/>
      <c r="C118" s="56"/>
      <c r="D118" s="37" t="str">
        <f t="shared" si="16"/>
        <v/>
      </c>
    </row>
    <row r="119" spans="1:4" ht="24" customHeight="1">
      <c r="A119" s="36" t="str">
        <f t="shared" si="15"/>
        <v/>
      </c>
      <c r="B119" s="44"/>
      <c r="C119" s="56"/>
      <c r="D119" s="37" t="str">
        <f t="shared" si="16"/>
        <v/>
      </c>
    </row>
    <row r="120" spans="1:4" ht="24" customHeight="1">
      <c r="A120" s="36" t="str">
        <f t="shared" si="15"/>
        <v/>
      </c>
      <c r="B120" s="44"/>
      <c r="C120" s="56"/>
      <c r="D120" s="37" t="str">
        <f t="shared" si="16"/>
        <v/>
      </c>
    </row>
    <row r="121" spans="1:4" ht="24" customHeight="1">
      <c r="A121" s="36" t="str">
        <f t="shared" si="15"/>
        <v/>
      </c>
      <c r="B121" s="44"/>
      <c r="C121" s="56"/>
      <c r="D121" s="37" t="str">
        <f t="shared" si="16"/>
        <v/>
      </c>
    </row>
    <row r="122" spans="1:4" ht="24" customHeight="1">
      <c r="A122" s="36" t="str">
        <f t="shared" si="15"/>
        <v/>
      </c>
      <c r="B122" s="44"/>
      <c r="C122" s="56"/>
      <c r="D122" s="37" t="str">
        <f t="shared" si="16"/>
        <v/>
      </c>
    </row>
    <row r="123" spans="1:4" ht="24" customHeight="1">
      <c r="A123" s="36" t="str">
        <f t="shared" si="15"/>
        <v/>
      </c>
      <c r="B123" s="44"/>
      <c r="C123" s="56"/>
      <c r="D123" s="37" t="str">
        <f t="shared" si="16"/>
        <v/>
      </c>
    </row>
    <row r="124" spans="1:4" ht="24" customHeight="1">
      <c r="A124" s="36" t="str">
        <f t="shared" si="15"/>
        <v/>
      </c>
      <c r="B124" s="44"/>
      <c r="C124" s="56"/>
      <c r="D124" s="37" t="str">
        <f t="shared" si="16"/>
        <v/>
      </c>
    </row>
    <row r="125" spans="1:4" ht="24" customHeight="1">
      <c r="A125" s="36" t="str">
        <f t="shared" si="15"/>
        <v/>
      </c>
      <c r="B125" s="44"/>
      <c r="C125" s="56"/>
      <c r="D125" s="37" t="str">
        <f t="shared" si="16"/>
        <v/>
      </c>
    </row>
    <row r="126" spans="1:4" ht="24" customHeight="1">
      <c r="A126" s="36" t="str">
        <f t="shared" si="15"/>
        <v/>
      </c>
      <c r="B126" s="44"/>
      <c r="C126" s="56"/>
      <c r="D126" s="37" t="str">
        <f t="shared" si="16"/>
        <v/>
      </c>
    </row>
    <row r="127" spans="1:4" ht="24" customHeight="1">
      <c r="A127" s="36" t="str">
        <f t="shared" si="15"/>
        <v/>
      </c>
      <c r="B127" s="44"/>
      <c r="C127" s="56"/>
      <c r="D127" s="37" t="str">
        <f t="shared" si="16"/>
        <v/>
      </c>
    </row>
    <row r="128" spans="1:4" ht="24" customHeight="1">
      <c r="A128" s="36" t="str">
        <f t="shared" si="15"/>
        <v/>
      </c>
      <c r="B128" s="44"/>
      <c r="C128" s="56"/>
      <c r="D128" s="37" t="str">
        <f t="shared" si="16"/>
        <v/>
      </c>
    </row>
    <row r="129" spans="1:4" ht="24" customHeight="1">
      <c r="A129" s="36" t="str">
        <f t="shared" si="15"/>
        <v/>
      </c>
      <c r="B129" s="44"/>
      <c r="C129" s="56"/>
      <c r="D129" s="37" t="str">
        <f t="shared" si="16"/>
        <v/>
      </c>
    </row>
    <row r="130" spans="1:4" ht="24" customHeight="1">
      <c r="A130" s="36" t="str">
        <f t="shared" si="15"/>
        <v/>
      </c>
      <c r="B130" s="44"/>
      <c r="C130" s="56"/>
      <c r="D130" s="37" t="str">
        <f t="shared" si="16"/>
        <v/>
      </c>
    </row>
    <row r="131" spans="1:4" ht="24" customHeight="1">
      <c r="A131" s="36" t="str">
        <f t="shared" si="15"/>
        <v/>
      </c>
      <c r="B131" s="44"/>
      <c r="C131" s="56"/>
      <c r="D131" s="37" t="str">
        <f t="shared" si="16"/>
        <v/>
      </c>
    </row>
    <row r="132" spans="1:4" ht="24" customHeight="1">
      <c r="A132" s="36" t="str">
        <f t="shared" si="15"/>
        <v/>
      </c>
      <c r="B132" s="44"/>
      <c r="C132" s="56"/>
      <c r="D132" s="37" t="str">
        <f t="shared" si="16"/>
        <v/>
      </c>
    </row>
    <row r="133" spans="1:4" ht="24" customHeight="1">
      <c r="A133" s="36" t="str">
        <f t="shared" si="15"/>
        <v/>
      </c>
      <c r="B133" s="44"/>
      <c r="C133" s="56"/>
      <c r="D133" s="37" t="str">
        <f t="shared" si="16"/>
        <v/>
      </c>
    </row>
    <row r="134" spans="1:4" ht="24" customHeight="1">
      <c r="A134" s="36" t="str">
        <f t="shared" si="15"/>
        <v/>
      </c>
      <c r="B134" s="44"/>
      <c r="C134" s="56"/>
      <c r="D134" s="37" t="str">
        <f t="shared" si="16"/>
        <v/>
      </c>
    </row>
    <row r="135" spans="1:4" ht="24" customHeight="1">
      <c r="A135" s="36" t="str">
        <f t="shared" si="15"/>
        <v/>
      </c>
      <c r="B135" s="44"/>
      <c r="C135" s="56"/>
      <c r="D135" s="37" t="str">
        <f t="shared" si="16"/>
        <v/>
      </c>
    </row>
    <row r="136" spans="1:4" ht="24" customHeight="1">
      <c r="A136" s="36" t="str">
        <f t="shared" si="15"/>
        <v/>
      </c>
      <c r="B136" s="44"/>
      <c r="C136" s="56"/>
      <c r="D136" s="37" t="str">
        <f t="shared" si="16"/>
        <v/>
      </c>
    </row>
    <row r="137" spans="1:4" ht="24" customHeight="1">
      <c r="A137" s="36" t="str">
        <f t="shared" si="15"/>
        <v/>
      </c>
      <c r="B137" s="44"/>
      <c r="C137" s="56"/>
      <c r="D137" s="37" t="str">
        <f t="shared" si="16"/>
        <v/>
      </c>
    </row>
    <row r="138" spans="1:4" ht="24" customHeight="1">
      <c r="A138" s="36" t="str">
        <f t="shared" si="15"/>
        <v/>
      </c>
      <c r="B138" s="44"/>
      <c r="C138" s="56"/>
      <c r="D138" s="37" t="str">
        <f t="shared" si="16"/>
        <v/>
      </c>
    </row>
    <row r="139" spans="1:4" ht="24" customHeight="1">
      <c r="A139" s="36" t="str">
        <f t="shared" si="15"/>
        <v/>
      </c>
      <c r="B139" s="44"/>
      <c r="C139" s="56"/>
      <c r="D139" s="37" t="str">
        <f t="shared" si="16"/>
        <v/>
      </c>
    </row>
    <row r="140" spans="1:4" ht="24" customHeight="1">
      <c r="A140" s="36" t="str">
        <f t="shared" si="15"/>
        <v/>
      </c>
      <c r="B140" s="44"/>
      <c r="C140" s="56"/>
      <c r="D140" s="37" t="str">
        <f t="shared" si="16"/>
        <v/>
      </c>
    </row>
    <row r="141" spans="1:4" ht="24" customHeight="1">
      <c r="A141" s="36" t="str">
        <f t="shared" si="15"/>
        <v/>
      </c>
      <c r="B141" s="44"/>
      <c r="C141" s="56"/>
      <c r="D141" s="37" t="str">
        <f t="shared" si="16"/>
        <v/>
      </c>
    </row>
    <row r="142" spans="1:4" ht="24" customHeight="1">
      <c r="A142" s="36" t="str">
        <f t="shared" si="15"/>
        <v/>
      </c>
      <c r="B142" s="44"/>
      <c r="C142" s="56"/>
      <c r="D142" s="37" t="str">
        <f t="shared" si="16"/>
        <v/>
      </c>
    </row>
    <row r="143" spans="1:4" ht="24" customHeight="1">
      <c r="A143" s="36" t="str">
        <f t="shared" si="15"/>
        <v/>
      </c>
      <c r="B143" s="44"/>
      <c r="C143" s="56"/>
      <c r="D143" s="37" t="str">
        <f t="shared" si="16"/>
        <v/>
      </c>
    </row>
    <row r="144" spans="1:4" ht="24" customHeight="1">
      <c r="A144" s="36" t="str">
        <f t="shared" si="15"/>
        <v/>
      </c>
      <c r="B144" s="44"/>
      <c r="C144" s="56"/>
      <c r="D144" s="37" t="str">
        <f t="shared" si="16"/>
        <v/>
      </c>
    </row>
    <row r="145" spans="1:4" ht="24" customHeight="1">
      <c r="A145" s="36" t="str">
        <f t="shared" si="15"/>
        <v/>
      </c>
      <c r="B145" s="44"/>
      <c r="C145" s="56"/>
      <c r="D145" s="37" t="str">
        <f t="shared" si="16"/>
        <v/>
      </c>
    </row>
    <row r="146" spans="1:4" ht="24" customHeight="1">
      <c r="A146" s="36" t="str">
        <f t="shared" si="15"/>
        <v/>
      </c>
      <c r="B146" s="44"/>
      <c r="C146" s="56"/>
      <c r="D146" s="37" t="str">
        <f t="shared" si="16"/>
        <v/>
      </c>
    </row>
    <row r="147" spans="1:4" ht="24" customHeight="1">
      <c r="A147" s="36" t="str">
        <f t="shared" si="15"/>
        <v/>
      </c>
      <c r="B147" s="44"/>
      <c r="C147" s="56"/>
      <c r="D147" s="37" t="str">
        <f t="shared" si="16"/>
        <v/>
      </c>
    </row>
    <row r="148" spans="1:4" ht="24" customHeight="1">
      <c r="A148" s="36" t="str">
        <f t="shared" si="15"/>
        <v/>
      </c>
      <c r="B148" s="44"/>
      <c r="C148" s="56"/>
      <c r="D148" s="37" t="str">
        <f t="shared" si="16"/>
        <v/>
      </c>
    </row>
    <row r="149" spans="1:4" ht="24" customHeight="1">
      <c r="A149" s="36" t="str">
        <f t="shared" si="15"/>
        <v/>
      </c>
      <c r="B149" s="44"/>
      <c r="C149" s="56"/>
      <c r="D149" s="37" t="str">
        <f t="shared" si="16"/>
        <v/>
      </c>
    </row>
    <row r="150" spans="1:4" ht="24" customHeight="1">
      <c r="A150" s="36" t="str">
        <f t="shared" si="15"/>
        <v/>
      </c>
      <c r="B150" s="44"/>
      <c r="C150" s="56"/>
      <c r="D150" s="37" t="str">
        <f t="shared" si="16"/>
        <v/>
      </c>
    </row>
    <row r="151" spans="1:4" ht="24" customHeight="1">
      <c r="A151" s="36" t="str">
        <f t="shared" si="15"/>
        <v/>
      </c>
      <c r="B151" s="44"/>
      <c r="C151" s="56"/>
      <c r="D151" s="37" t="str">
        <f t="shared" si="16"/>
        <v/>
      </c>
    </row>
    <row r="152" spans="1:4" ht="24" customHeight="1">
      <c r="A152" s="36" t="str">
        <f t="shared" si="15"/>
        <v/>
      </c>
      <c r="B152" s="44"/>
      <c r="C152" s="56"/>
      <c r="D152" s="37" t="str">
        <f t="shared" si="16"/>
        <v/>
      </c>
    </row>
    <row r="153" spans="1:4" ht="24" customHeight="1">
      <c r="A153" s="36" t="str">
        <f t="shared" si="15"/>
        <v/>
      </c>
      <c r="B153" s="44"/>
      <c r="C153" s="56"/>
      <c r="D153" s="37" t="str">
        <f t="shared" si="16"/>
        <v/>
      </c>
    </row>
    <row r="154" spans="1:4" ht="24" customHeight="1">
      <c r="A154" s="36" t="str">
        <f t="shared" si="15"/>
        <v/>
      </c>
      <c r="B154" s="44"/>
      <c r="C154" s="56"/>
      <c r="D154" s="37" t="str">
        <f t="shared" si="16"/>
        <v/>
      </c>
    </row>
    <row r="155" spans="1:4" ht="24" customHeight="1">
      <c r="A155" s="36" t="str">
        <f t="shared" si="15"/>
        <v/>
      </c>
      <c r="B155" s="44"/>
      <c r="C155" s="56"/>
      <c r="D155" s="37" t="str">
        <f t="shared" si="16"/>
        <v/>
      </c>
    </row>
    <row r="156" spans="1:4" ht="24" customHeight="1">
      <c r="A156" s="36" t="str">
        <f t="shared" si="15"/>
        <v/>
      </c>
      <c r="B156" s="44"/>
      <c r="C156" s="56"/>
      <c r="D156" s="37" t="str">
        <f t="shared" si="16"/>
        <v/>
      </c>
    </row>
    <row r="157" spans="1:4" ht="24" customHeight="1">
      <c r="A157" s="36" t="str">
        <f t="shared" si="15"/>
        <v/>
      </c>
      <c r="B157" s="44"/>
      <c r="C157" s="56"/>
      <c r="D157" s="37" t="str">
        <f t="shared" si="16"/>
        <v/>
      </c>
    </row>
    <row r="158" spans="1:4" ht="24" customHeight="1">
      <c r="A158" s="36" t="str">
        <f t="shared" si="15"/>
        <v/>
      </c>
      <c r="B158" s="44"/>
      <c r="C158" s="56"/>
      <c r="D158" s="37" t="str">
        <f t="shared" si="16"/>
        <v/>
      </c>
    </row>
    <row r="159" spans="1:4" ht="24" customHeight="1">
      <c r="A159" s="36" t="str">
        <f t="shared" si="15"/>
        <v/>
      </c>
      <c r="B159" s="44"/>
      <c r="C159" s="56"/>
      <c r="D159" s="37" t="str">
        <f t="shared" si="16"/>
        <v/>
      </c>
    </row>
    <row r="160" spans="1:4" ht="24" customHeight="1">
      <c r="A160" s="36" t="str">
        <f t="shared" si="15"/>
        <v/>
      </c>
      <c r="B160" s="44"/>
      <c r="C160" s="56"/>
      <c r="D160" s="37" t="str">
        <f t="shared" si="16"/>
        <v/>
      </c>
    </row>
    <row r="161" spans="1:4" ht="24" customHeight="1">
      <c r="A161" s="36" t="str">
        <f t="shared" si="15"/>
        <v/>
      </c>
      <c r="B161" s="44"/>
      <c r="C161" s="56"/>
      <c r="D161" s="37" t="str">
        <f t="shared" si="16"/>
        <v/>
      </c>
    </row>
    <row r="162" spans="1:4" ht="24" customHeight="1">
      <c r="A162" s="36" t="str">
        <f t="shared" si="15"/>
        <v/>
      </c>
      <c r="B162" s="44"/>
      <c r="C162" s="56"/>
      <c r="D162" s="37" t="str">
        <f t="shared" si="16"/>
        <v/>
      </c>
    </row>
    <row r="163" spans="1:4" ht="24" customHeight="1">
      <c r="A163" s="36" t="str">
        <f t="shared" si="15"/>
        <v/>
      </c>
      <c r="B163" s="44"/>
      <c r="C163" s="56"/>
      <c r="D163" s="37" t="str">
        <f t="shared" si="16"/>
        <v/>
      </c>
    </row>
    <row r="164" spans="1:4" ht="24" customHeight="1">
      <c r="A164" s="36" t="str">
        <f t="shared" si="15"/>
        <v/>
      </c>
      <c r="B164" s="44"/>
      <c r="C164" s="56"/>
      <c r="D164" s="37" t="str">
        <f t="shared" si="16"/>
        <v/>
      </c>
    </row>
    <row r="165" spans="1:4" ht="24" customHeight="1">
      <c r="A165" s="36" t="str">
        <f t="shared" si="15"/>
        <v/>
      </c>
      <c r="B165" s="44"/>
      <c r="C165" s="56"/>
      <c r="D165" s="37" t="str">
        <f t="shared" si="16"/>
        <v/>
      </c>
    </row>
    <row r="166" spans="1:4" ht="24" customHeight="1">
      <c r="A166" s="36" t="str">
        <f t="shared" si="15"/>
        <v/>
      </c>
      <c r="B166" s="44"/>
      <c r="C166" s="56"/>
      <c r="D166" s="37" t="str">
        <f t="shared" si="16"/>
        <v/>
      </c>
    </row>
    <row r="167" spans="1:4" ht="24" customHeight="1">
      <c r="A167" s="36" t="str">
        <f t="shared" si="15"/>
        <v/>
      </c>
      <c r="B167" s="44"/>
      <c r="C167" s="56"/>
      <c r="D167" s="37" t="str">
        <f t="shared" si="16"/>
        <v/>
      </c>
    </row>
    <row r="168" spans="1:4" ht="24" customHeight="1">
      <c r="A168" s="36" t="str">
        <f t="shared" si="15"/>
        <v/>
      </c>
      <c r="B168" s="44"/>
      <c r="C168" s="56"/>
      <c r="D168" s="37" t="str">
        <f t="shared" si="16"/>
        <v/>
      </c>
    </row>
    <row r="169" spans="1:4" ht="24" customHeight="1">
      <c r="A169" s="36" t="str">
        <f t="shared" si="15"/>
        <v/>
      </c>
      <c r="B169" s="44"/>
      <c r="C169" s="56"/>
      <c r="D169" s="37" t="str">
        <f t="shared" si="16"/>
        <v/>
      </c>
    </row>
    <row r="170" spans="1:4" ht="24" customHeight="1">
      <c r="A170" s="36" t="str">
        <f t="shared" si="15"/>
        <v/>
      </c>
      <c r="B170" s="44"/>
      <c r="C170" s="56"/>
      <c r="D170" s="37" t="str">
        <f t="shared" si="16"/>
        <v/>
      </c>
    </row>
    <row r="171" spans="1:4" ht="24" customHeight="1">
      <c r="A171" s="36" t="str">
        <f t="shared" si="15"/>
        <v/>
      </c>
      <c r="B171" s="44"/>
      <c r="C171" s="56"/>
      <c r="D171" s="37" t="str">
        <f t="shared" si="16"/>
        <v/>
      </c>
    </row>
    <row r="172" spans="1:4" ht="24" customHeight="1">
      <c r="A172" s="36" t="str">
        <f t="shared" si="15"/>
        <v/>
      </c>
      <c r="B172" s="44"/>
      <c r="C172" s="56"/>
      <c r="D172" s="37" t="str">
        <f t="shared" si="16"/>
        <v/>
      </c>
    </row>
    <row r="173" spans="1:4" ht="24" customHeight="1">
      <c r="A173" s="36" t="str">
        <f t="shared" si="15"/>
        <v/>
      </c>
      <c r="B173" s="44"/>
      <c r="C173" s="56"/>
      <c r="D173" s="37" t="str">
        <f t="shared" si="16"/>
        <v/>
      </c>
    </row>
    <row r="174" spans="1:4" ht="24" customHeight="1">
      <c r="A174" s="36" t="str">
        <f t="shared" si="15"/>
        <v/>
      </c>
      <c r="B174" s="44"/>
      <c r="C174" s="56"/>
      <c r="D174" s="37" t="str">
        <f t="shared" si="16"/>
        <v/>
      </c>
    </row>
    <row r="175" spans="1:4" ht="24" customHeight="1">
      <c r="A175" s="36" t="str">
        <f t="shared" si="15"/>
        <v/>
      </c>
      <c r="B175" s="44"/>
      <c r="C175" s="56"/>
      <c r="D175" s="37" t="str">
        <f t="shared" si="16"/>
        <v/>
      </c>
    </row>
    <row r="176" spans="1:4" ht="24" customHeight="1">
      <c r="A176" s="36" t="str">
        <f t="shared" ref="A176:A200" si="17">IF(ISBLANK(C176),"",TEXT(C176,"Д"))</f>
        <v/>
      </c>
      <c r="B176" s="44"/>
      <c r="C176" s="56"/>
      <c r="D176" s="37" t="str">
        <f t="shared" ref="D176:D200" si="18">IF(ISBLANK(C176),"",DATEDIF(C176,$K$2,"y"))</f>
        <v/>
      </c>
    </row>
    <row r="177" spans="1:4" ht="24" customHeight="1">
      <c r="A177" s="36" t="str">
        <f t="shared" si="17"/>
        <v/>
      </c>
      <c r="B177" s="44"/>
      <c r="C177" s="56"/>
      <c r="D177" s="37" t="str">
        <f t="shared" si="18"/>
        <v/>
      </c>
    </row>
    <row r="178" spans="1:4" ht="24" customHeight="1">
      <c r="A178" s="36" t="str">
        <f t="shared" si="17"/>
        <v/>
      </c>
      <c r="B178" s="44"/>
      <c r="C178" s="56"/>
      <c r="D178" s="37" t="str">
        <f t="shared" si="18"/>
        <v/>
      </c>
    </row>
    <row r="179" spans="1:4" ht="24" customHeight="1">
      <c r="A179" s="36" t="str">
        <f t="shared" si="17"/>
        <v/>
      </c>
      <c r="B179" s="44"/>
      <c r="C179" s="56"/>
      <c r="D179" s="37" t="str">
        <f t="shared" si="18"/>
        <v/>
      </c>
    </row>
    <row r="180" spans="1:4" ht="24" customHeight="1">
      <c r="A180" s="36" t="str">
        <f t="shared" si="17"/>
        <v/>
      </c>
      <c r="B180" s="44"/>
      <c r="C180" s="56"/>
      <c r="D180" s="37" t="str">
        <f t="shared" si="18"/>
        <v/>
      </c>
    </row>
    <row r="181" spans="1:4" ht="24" customHeight="1">
      <c r="A181" s="36" t="str">
        <f t="shared" si="17"/>
        <v/>
      </c>
      <c r="B181" s="44"/>
      <c r="C181" s="56"/>
      <c r="D181" s="37" t="str">
        <f t="shared" si="18"/>
        <v/>
      </c>
    </row>
    <row r="182" spans="1:4" ht="24" customHeight="1">
      <c r="A182" s="36" t="str">
        <f t="shared" si="17"/>
        <v/>
      </c>
      <c r="B182" s="44"/>
      <c r="C182" s="56"/>
      <c r="D182" s="37" t="str">
        <f t="shared" si="18"/>
        <v/>
      </c>
    </row>
    <row r="183" spans="1:4" ht="24" customHeight="1">
      <c r="A183" s="36" t="str">
        <f t="shared" si="17"/>
        <v/>
      </c>
      <c r="B183" s="44"/>
      <c r="C183" s="56"/>
      <c r="D183" s="37" t="str">
        <f t="shared" si="18"/>
        <v/>
      </c>
    </row>
    <row r="184" spans="1:4" ht="24" customHeight="1">
      <c r="A184" s="36" t="str">
        <f t="shared" si="17"/>
        <v/>
      </c>
      <c r="B184" s="44"/>
      <c r="C184" s="56"/>
      <c r="D184" s="37" t="str">
        <f t="shared" si="18"/>
        <v/>
      </c>
    </row>
    <row r="185" spans="1:4" ht="24" customHeight="1">
      <c r="A185" s="36" t="str">
        <f t="shared" si="17"/>
        <v/>
      </c>
      <c r="B185" s="44"/>
      <c r="C185" s="56"/>
      <c r="D185" s="37" t="str">
        <f t="shared" si="18"/>
        <v/>
      </c>
    </row>
    <row r="186" spans="1:4" ht="24" customHeight="1">
      <c r="A186" s="36" t="str">
        <f t="shared" si="17"/>
        <v/>
      </c>
      <c r="B186" s="44"/>
      <c r="C186" s="56"/>
      <c r="D186" s="37" t="str">
        <f t="shared" si="18"/>
        <v/>
      </c>
    </row>
    <row r="187" spans="1:4" ht="24" customHeight="1">
      <c r="A187" s="36" t="str">
        <f t="shared" si="17"/>
        <v/>
      </c>
      <c r="B187" s="44"/>
      <c r="C187" s="56"/>
      <c r="D187" s="37" t="str">
        <f t="shared" si="18"/>
        <v/>
      </c>
    </row>
    <row r="188" spans="1:4" ht="24" customHeight="1">
      <c r="A188" s="36" t="str">
        <f t="shared" si="17"/>
        <v/>
      </c>
      <c r="B188" s="44"/>
      <c r="C188" s="56"/>
      <c r="D188" s="37" t="str">
        <f t="shared" si="18"/>
        <v/>
      </c>
    </row>
    <row r="189" spans="1:4" ht="24" customHeight="1">
      <c r="A189" s="36" t="str">
        <f t="shared" si="17"/>
        <v/>
      </c>
      <c r="B189" s="44"/>
      <c r="C189" s="56"/>
      <c r="D189" s="37" t="str">
        <f t="shared" si="18"/>
        <v/>
      </c>
    </row>
    <row r="190" spans="1:4" ht="24" customHeight="1">
      <c r="A190" s="36" t="str">
        <f t="shared" si="17"/>
        <v/>
      </c>
      <c r="B190" s="44"/>
      <c r="C190" s="56"/>
      <c r="D190" s="37" t="str">
        <f t="shared" si="18"/>
        <v/>
      </c>
    </row>
    <row r="191" spans="1:4" ht="24" customHeight="1">
      <c r="A191" s="36" t="str">
        <f t="shared" si="17"/>
        <v/>
      </c>
      <c r="B191" s="44"/>
      <c r="C191" s="56"/>
      <c r="D191" s="37" t="str">
        <f t="shared" si="18"/>
        <v/>
      </c>
    </row>
    <row r="192" spans="1:4" ht="24" customHeight="1">
      <c r="A192" s="36" t="str">
        <f t="shared" si="17"/>
        <v/>
      </c>
      <c r="B192" s="44"/>
      <c r="C192" s="56"/>
      <c r="D192" s="37" t="str">
        <f t="shared" si="18"/>
        <v/>
      </c>
    </row>
    <row r="193" spans="1:4" ht="24" customHeight="1">
      <c r="A193" s="36" t="str">
        <f t="shared" si="17"/>
        <v/>
      </c>
      <c r="B193" s="44"/>
      <c r="C193" s="56"/>
      <c r="D193" s="37" t="str">
        <f t="shared" si="18"/>
        <v/>
      </c>
    </row>
    <row r="194" spans="1:4" ht="24" customHeight="1">
      <c r="A194" s="36" t="str">
        <f>IF(ISBLANK(C197),"",TEXT(C197,"Д"))</f>
        <v/>
      </c>
      <c r="B194" s="44"/>
      <c r="C194" s="56"/>
      <c r="D194" s="37" t="str">
        <f>IF(ISBLANK(C197),"",DATEDIF(C197,$K$2,"y"))</f>
        <v/>
      </c>
    </row>
    <row r="195" spans="1:4" ht="24" customHeight="1">
      <c r="A195" s="36" t="str">
        <f>IF(ISBLANK(C198),"",TEXT(C198,"Д"))</f>
        <v/>
      </c>
      <c r="B195" s="44"/>
      <c r="C195" s="56"/>
      <c r="D195" s="37" t="str">
        <f>IF(ISBLANK(C198),"",DATEDIF(C198,$K$2,"y"))</f>
        <v/>
      </c>
    </row>
    <row r="196" spans="1:4" ht="24" customHeight="1">
      <c r="A196" s="36" t="str">
        <f>IF(ISBLANK(C199),"",TEXT(C199,"Д"))</f>
        <v/>
      </c>
      <c r="B196" s="44"/>
      <c r="C196" s="56"/>
      <c r="D196" s="37" t="str">
        <f>IF(ISBLANK(C199),"",DATEDIF(C199,$K$2,"y"))</f>
        <v/>
      </c>
    </row>
    <row r="197" spans="1:4" ht="24" customHeight="1">
      <c r="A197" s="36" t="str">
        <f t="shared" si="17"/>
        <v/>
      </c>
      <c r="B197" s="44"/>
      <c r="C197" s="56"/>
      <c r="D197" s="37" t="str">
        <f t="shared" si="18"/>
        <v/>
      </c>
    </row>
    <row r="198" spans="1:4" ht="24" customHeight="1">
      <c r="A198" s="36" t="str">
        <f t="shared" si="17"/>
        <v/>
      </c>
      <c r="B198" s="44"/>
      <c r="C198" s="56"/>
      <c r="D198" s="37" t="str">
        <f t="shared" si="18"/>
        <v/>
      </c>
    </row>
    <row r="199" spans="1:4" ht="24" customHeight="1">
      <c r="A199" s="36" t="str">
        <f t="shared" si="17"/>
        <v/>
      </c>
      <c r="B199" s="44"/>
      <c r="C199" s="56"/>
      <c r="D199" s="37" t="str">
        <f t="shared" si="18"/>
        <v/>
      </c>
    </row>
    <row r="200" spans="1:4" ht="24" customHeight="1">
      <c r="A200" s="32" t="str">
        <f t="shared" si="17"/>
        <v/>
      </c>
      <c r="D200" s="34" t="str">
        <f t="shared" si="18"/>
        <v/>
      </c>
    </row>
  </sheetData>
  <sheetProtection formatRows="0" sort="0"/>
  <sortState xmlns:xlrd2="http://schemas.microsoft.com/office/spreadsheetml/2017/richdata2" ref="N2:O61">
    <sortCondition ref="N2:N61"/>
  </sortState>
  <conditionalFormatting sqref="A2:D199">
    <cfRule type="containsBlanks" dxfId="61" priority="10">
      <formula>LEN(TRIM(A2))=0</formula>
    </cfRule>
    <cfRule type="expression" dxfId="60" priority="11">
      <formula>MONTH($C2)=12</formula>
    </cfRule>
    <cfRule type="expression" dxfId="59" priority="12">
      <formula>MONTH($C2)=11</formula>
    </cfRule>
    <cfRule type="expression" dxfId="58" priority="13">
      <formula>MONTH($C2)=10</formula>
    </cfRule>
    <cfRule type="expression" dxfId="57" priority="14">
      <formula>MONTH($C2)=9</formula>
    </cfRule>
    <cfRule type="expression" dxfId="56" priority="15">
      <formula>MONTH($C2)=8</formula>
    </cfRule>
    <cfRule type="expression" dxfId="55" priority="16">
      <formula>MONTH($C2)=7</formula>
    </cfRule>
    <cfRule type="expression" dxfId="54" priority="17">
      <formula>MONTH($C2)=6</formula>
    </cfRule>
    <cfRule type="expression" dxfId="53" priority="18">
      <formula>MONTH($C2)=5</formula>
    </cfRule>
    <cfRule type="expression" dxfId="52" priority="19">
      <formula>MONTH($C2)=4</formula>
    </cfRule>
    <cfRule type="expression" dxfId="51" priority="20">
      <formula>MONTH($C2)=3</formula>
    </cfRule>
    <cfRule type="expression" dxfId="50" priority="21">
      <formula>MONTH($C2)=2</formula>
    </cfRule>
    <cfRule type="expression" dxfId="49" priority="34">
      <formula>MONTH($C2)=1</formula>
    </cfRule>
  </conditionalFormatting>
  <conditionalFormatting sqref="F2:I14">
    <cfRule type="containsText" dxfId="48" priority="10" operator="containsText" text="(ум.)">
      <formula>NOT(ISERROR(SEARCH("(ум.)",F2)))</formula>
    </cfRule>
    <cfRule type="expression" dxfId="47" priority="22">
      <formula>MONTH($H2)=12</formula>
    </cfRule>
    <cfRule type="expression" dxfId="46" priority="23">
      <formula>MONTH($H2)=11</formula>
    </cfRule>
    <cfRule type="expression" dxfId="45" priority="24">
      <formula>MONTH($H2)=10</formula>
    </cfRule>
    <cfRule type="expression" dxfId="44" priority="25">
      <formula>MONTH($H2)=9</formula>
    </cfRule>
    <cfRule type="expression" dxfId="43" priority="26">
      <formula>MONTH($H2)=8</formula>
    </cfRule>
    <cfRule type="expression" dxfId="42" priority="27">
      <formula>MONTH($H2)=7</formula>
    </cfRule>
    <cfRule type="expression" dxfId="41" priority="28">
      <formula>MONTH($H2)=6</formula>
    </cfRule>
    <cfRule type="expression" dxfId="40" priority="29">
      <formula>MONTH($H2)=5</formula>
    </cfRule>
    <cfRule type="expression" dxfId="39" priority="30">
      <formula>MONTH($H2)=4</formula>
    </cfRule>
    <cfRule type="expression" dxfId="38" priority="31">
      <formula>MONTH($H2)=3</formula>
    </cfRule>
    <cfRule type="expression" dxfId="37" priority="32">
      <formula>MONTH($H2)=2</formula>
    </cfRule>
    <cfRule type="expression" dxfId="36" priority="33">
      <formula>MONTH($H2)=1</formula>
    </cfRule>
    <cfRule type="expression" dxfId="35" priority="8">
      <formula>MAX(IFERROR((DAY($H$2:$H$11)&gt;=DAY($K$2))/DAY($H$2:$H$11),-1))=1/DAY($H2)</formula>
    </cfRule>
  </conditionalFormatting>
  <conditionalFormatting sqref="K3">
    <cfRule type="expression" dxfId="34" priority="6">
      <formula>(WEEKDAY(K2,2)=6)*K2</formula>
    </cfRule>
    <cfRule type="expression" dxfId="33" priority="7">
      <formula>(WEEKDAY(K2,2)=7)*K2</formula>
    </cfRule>
  </conditionalFormatting>
  <conditionalFormatting sqref="F2:I14">
    <cfRule type="expression" dxfId="32" priority="5">
      <formula>$H2&gt;TODAY()</formula>
    </cfRule>
  </conditionalFormatting>
  <conditionalFormatting sqref="A2:D99">
    <cfRule type="expression" dxfId="31" priority="1">
      <formula>$C2&gt;TODAY()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Открытка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2024-06-10T16:23:44Z</dcterms:modified>
</cp:coreProperties>
</file>