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0" documentId="13_ncr:1_{D3E81847-CF23-47AD-B817-EC0630B416ED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 a="1"/>
  <c r="A3" i="1"/>
  <c r="A4" i="1" a="1"/>
  <c r="A4" i="1" s="1"/>
  <c r="A5" i="1" s="1" a="1"/>
  <c r="A5" i="1" s="1"/>
  <c r="A15" i="1" a="1"/>
  <c r="A15" i="1" s="1"/>
  <c r="A16" i="1" a="1"/>
  <c r="A16" i="1" s="1"/>
  <c r="A17" i="1" a="1"/>
  <c r="A17" i="1" s="1"/>
  <c r="A18" i="1" a="1"/>
  <c r="A18" i="1" s="1"/>
  <c r="A20" i="1" a="1"/>
  <c r="A20" i="1" s="1"/>
  <c r="A21" i="1" a="1"/>
  <c r="A21" i="1" s="1"/>
  <c r="I20" i="1"/>
  <c r="D20" i="1" s="1"/>
  <c r="A6" i="1" l="1" a="1"/>
  <c r="A6" i="1" s="1"/>
  <c r="A7" i="1" a="1"/>
  <c r="A7" i="1" s="1"/>
  <c r="A8" i="1" l="1" a="1"/>
  <c r="A8" i="1" s="1"/>
  <c r="A9" i="1" a="1"/>
  <c r="A9" i="1" s="1"/>
  <c r="A10" i="1" l="1" a="1"/>
  <c r="A10" i="1" s="1"/>
  <c r="A11" i="1" a="1"/>
  <c r="A11" i="1" s="1"/>
  <c r="A22" i="1" s="1" a="1"/>
  <c r="A22" i="1" s="1"/>
  <c r="A12" i="1" a="1"/>
  <c r="A12" i="1" s="1"/>
  <c r="A23" i="1" l="1" a="1"/>
  <c r="A23" i="1" s="1"/>
  <c r="A24" i="1" a="1"/>
  <c r="A24" i="1" s="1"/>
  <c r="A13" i="1" a="1"/>
  <c r="A13" i="1" s="1"/>
  <c r="A14" i="1" l="1" a="1"/>
  <c r="A14" i="1" s="1"/>
  <c r="A19" i="1" s="1" a="1"/>
  <c r="A19" i="1" s="1"/>
  <c r="A25" i="1" s="1" a="1"/>
  <c r="A25" i="1" s="1"/>
  <c r="I13" i="1" l="1"/>
  <c r="I14" i="1"/>
  <c r="I15" i="1"/>
  <c r="I16" i="1"/>
  <c r="I17" i="1"/>
  <c r="D17" i="1" l="1"/>
  <c r="I3" i="1"/>
  <c r="I5" i="1" l="1"/>
  <c r="I18" i="1"/>
  <c r="I19" i="1" l="1"/>
  <c r="I4" i="1"/>
  <c r="I6" i="1" l="1"/>
  <c r="I21" i="1"/>
  <c r="I12" i="1"/>
  <c r="I7" i="1"/>
  <c r="I22" i="1" l="1"/>
  <c r="I8" i="1"/>
  <c r="I23" i="1" l="1"/>
  <c r="I9" i="1"/>
  <c r="I25" i="1" l="1"/>
  <c r="I24" i="1"/>
  <c r="I10" i="1"/>
  <c r="I11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<sst xmlns="http://schemas.openxmlformats.org/spreadsheetml/2006/main" count="24" uniqueCount="17">
  <si>
    <t>№</t>
  </si>
  <si>
    <t>ТП-24-9303</t>
  </si>
  <si>
    <t>ТП-24-9304</t>
  </si>
  <si>
    <t>ТП-24-9305</t>
  </si>
  <si>
    <t>ТП-24-9306</t>
  </si>
  <si>
    <t>ТП-24-9312</t>
  </si>
  <si>
    <t>ТП-24-9313</t>
  </si>
  <si>
    <t>CP-20/1</t>
  </si>
  <si>
    <t>CP-20/2</t>
  </si>
  <si>
    <t>CP-20/3</t>
  </si>
  <si>
    <t>CR-21/3</t>
  </si>
  <si>
    <t>ТП-24-9320</t>
  </si>
  <si>
    <t>CP-24/1</t>
  </si>
  <si>
    <t>дата</t>
  </si>
  <si>
    <t>CP-20/4</t>
  </si>
  <si>
    <t>CP-20/5</t>
  </si>
  <si>
    <t>CR-21/4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</si>
</sst>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2" fontId="1" fillId="2" borderId="1" xfId="0" applyNumberFormat="1" applyFont="1" applyFill="1" applyBorder="1" applyAlignment="1">
      <alignment horizontal="center" vertical="center" wrapText="1"/>
    </xf>
    <xf numFmtId="14" fontId="2" fillId="0" borderId="0" xfId="0" applyNumberFormat="1" applyFont="1"/>
    <xf numFmtId="14" fontId="3" fillId="3" borderId="2" xfId="0" applyNumberFormat="1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vertical="center" wrapText="1"/>
    </xf>
    <xf numFmtId="14" fontId="3" fillId="3" borderId="3" xfId="0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49" fontId="5" fillId="4" borderId="5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/>
    </xf>
    <xf numFmtId="14" fontId="3" fillId="6" borderId="2" xfId="0" applyNumberFormat="1" applyFont="1" applyFill="1" applyBorder="1" applyAlignment="1">
      <alignment vertical="center" wrapText="1"/>
    </xf>
    <xf numFmtId="14" fontId="0" fillId="0" borderId="0" xfId="0" applyNumberFormat="1"/>
    <xf numFmtId="14" fontId="3" fillId="6" borderId="2" xfId="0" applyNumberFormat="1" applyFont="1" applyFill="1" applyBorder="1" applyAlignment="1">
      <alignment horizontal="center" vertical="center" wrapText="1"/>
    </xf>
    <xf numFmtId="14" fontId="3" fillId="5" borderId="2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workbookViewId="0">
      <selection activeCell="A3" sqref="A3"/>
    </sheetView>
  </sheetViews>
  <sheetFormatPr defaultRowHeight="15" x14ac:dyDescent="0.25"/>
  <cols>
    <col min="1" max="1" width="10.7109375" customWidth="1"/>
    <col min="2" max="2" width="25.7109375" customWidth="1"/>
    <col min="3" max="3" width="14.28515625" customWidth="1"/>
    <col min="4" max="4" width="11.5703125" customWidth="1"/>
    <col min="5" max="6" width="10.140625" customWidth="1"/>
    <col min="7" max="7" width="9.140625" customWidth="1"/>
    <col min="8" max="8" width="17.85546875" customWidth="1"/>
    <col min="9" max="9" width="15.85546875" customWidth="1"/>
    <col min="10" max="10" width="14.5703125" customWidth="1"/>
    <col min="12" max="12" width="9.140625" customWidth="1"/>
    <col min="14" max="14" width="18.140625" customWidth="1"/>
    <col min="15" max="15" width="13" customWidth="1"/>
  </cols>
  <sheetData>
    <row r="1" spans="1:10" ht="48.75" customHeight="1" thickBot="1" x14ac:dyDescent="0.3">
      <c r="A1" s="9"/>
      <c r="B1" s="10"/>
      <c r="C1" s="10"/>
      <c r="D1" s="10"/>
      <c r="E1" s="10"/>
      <c r="F1" s="1"/>
      <c r="G1" s="1"/>
      <c r="H1" s="1"/>
      <c r="I1" s="2" t="s">
        <v>13</v>
      </c>
    </row>
    <row r="2" spans="1:10" x14ac:dyDescent="0.25">
      <c r="A2" s="3"/>
      <c r="B2" s="15" t="s">
        <v>0</v>
      </c>
      <c r="C2" s="4"/>
      <c r="D2" s="13">
        <v>45487</v>
      </c>
      <c r="E2" s="4"/>
      <c r="F2" s="4"/>
      <c r="G2" s="4"/>
      <c r="H2" s="5"/>
      <c r="I2" s="2"/>
    </row>
    <row r="3" spans="1:10" x14ac:dyDescent="0.25">
      <c r="A3" s="11" cm="1">
        <f t="array" ref="A3">IFERROR(IF(LOOKUP(,-1/($B$2:B3="№"),ROW($B$2:B3))=ROW()-1,1,IF(AND(B3&lt;&gt;"",B3&lt;&gt;0,C3&lt;&gt;""),LOOKUP(,-1/($A$2:A2&lt;&gt;""),$A$2:A2)+1,"")),"")</f>
        <v>1</v>
      </c>
      <c r="B3" s="7" t="s">
        <v>1</v>
      </c>
      <c r="C3" s="8">
        <v>5.36</v>
      </c>
      <c r="D3" s="8"/>
      <c r="E3" s="8"/>
      <c r="F3" s="8"/>
      <c r="G3" s="8"/>
      <c r="H3" s="6"/>
      <c r="I3" s="12" t="str">
        <f>IF(AND(B3&lt;&gt;"",C3&lt;&gt;""),CONCATENATE(A3,"/",TEXT($D$2+COUNTIF($B$3:B3,$B$2),"ДД.ММ.ГГГГ")),$D$2+COUNTIF($B$3:B3,$B$2))</f>
        <v>1/14.07.2024</v>
      </c>
      <c r="J3" s="14"/>
    </row>
    <row r="4" spans="1:10" x14ac:dyDescent="0.25">
      <c r="A4" s="11" cm="1">
        <f t="array" ref="A4">IFERROR(IF(LOOKUP(,-1/($B$2:B4="№"),ROW($B$2:B4))=ROW()-1,1,IF(AND(B4&lt;&gt;"",B4&lt;&gt;0,C4&lt;&gt;""),LOOKUP(,-1/($A$2:A3&lt;&gt;""),$A$2:A3)+1,"")),"")</f>
        <v>2</v>
      </c>
      <c r="B4" s="7" t="s">
        <v>2</v>
      </c>
      <c r="C4" s="8">
        <v>5.41</v>
      </c>
      <c r="D4" s="8"/>
      <c r="E4" s="8"/>
      <c r="F4" s="8"/>
      <c r="G4" s="8"/>
      <c r="H4" s="6"/>
      <c r="I4" s="12" t="str">
        <f>IF(AND(B4&lt;&gt;"",C4&lt;&gt;""),CONCATENATE(A4,"/",TEXT($D$2+COUNTIF($B$3:B4,$B$2),"ДД.ММ.ГГГГ")),$D$2+COUNTIF($B$3:B4,$B$2))</f>
        <v>2/14.07.2024</v>
      </c>
      <c r="J4" s="14"/>
    </row>
    <row r="5" spans="1:10" x14ac:dyDescent="0.25">
      <c r="A5" s="11" cm="1">
        <f t="array" ref="A5">IFERROR(IF(LOOKUP(,-1/($B$2:B5="№"),ROW($B$2:B5))=ROW()-1,1,IF(AND(B5&lt;&gt;"",B5&lt;&gt;0,C5&lt;&gt;""),LOOKUP(,-1/($A$2:A4&lt;&gt;""),$A$2:A4)+1,"")),"")</f>
        <v>3</v>
      </c>
      <c r="B5" s="7" t="s">
        <v>3</v>
      </c>
      <c r="C5" s="8">
        <v>5.44</v>
      </c>
      <c r="D5" s="8"/>
      <c r="E5" s="8"/>
      <c r="F5" s="8"/>
      <c r="G5" s="8"/>
      <c r="H5" s="6"/>
      <c r="I5" s="12" t="str">
        <f>IF(AND(B5&lt;&gt;"",C5&lt;&gt;""),CONCATENATE(A5,"/",TEXT($D$2+COUNTIF($B$3:B5,$B$2),"ДД.ММ.ГГГГ")),$D$2+COUNTIF($B$3:B5,$B$2))</f>
        <v>3/14.07.2024</v>
      </c>
      <c r="J5" s="14"/>
    </row>
    <row r="6" spans="1:10" x14ac:dyDescent="0.25">
      <c r="A6" s="11" cm="1">
        <f t="array" ref="A6">IFERROR(IF(LOOKUP(,-1/($B$2:B6="№"),ROW($B$2:B6))=ROW()-1,1,IF(AND(B6&lt;&gt;"",B6&lt;&gt;0,C6&lt;&gt;""),LOOKUP(,-1/($A$2:A5&lt;&gt;""),$A$2:A5)+1,"")),"")</f>
        <v>4</v>
      </c>
      <c r="B6" s="7" t="s">
        <v>4</v>
      </c>
      <c r="C6" s="8">
        <v>4.68</v>
      </c>
      <c r="D6" s="8"/>
      <c r="E6" s="8"/>
      <c r="F6" s="8"/>
      <c r="G6" s="8"/>
      <c r="H6" s="6"/>
      <c r="I6" s="12" t="str">
        <f>IF(AND(B6&lt;&gt;"",C6&lt;&gt;""),CONCATENATE(A6,"/",TEXT($D$2+COUNTIF($B$3:B6,$B$2),"ДД.ММ.ГГГГ")),$D$2+COUNTIF($B$3:B6,$B$2))</f>
        <v>4/14.07.2024</v>
      </c>
      <c r="J6" s="14"/>
    </row>
    <row r="7" spans="1:10" x14ac:dyDescent="0.25">
      <c r="A7" s="11" cm="1">
        <f t="array" ref="A7">IFERROR(IF(LOOKUP(,-1/($B$2:B7="№"),ROW($B$2:B7))=ROW()-1,1,IF(AND(B7&lt;&gt;"",B7&lt;&gt;0,C7&lt;&gt;""),LOOKUP(,-1/($A$2:A6&lt;&gt;""),$A$2:A6)+1,"")),"")</f>
        <v>5</v>
      </c>
      <c r="B7" s="7" t="s">
        <v>5</v>
      </c>
      <c r="C7" s="8">
        <v>4.41</v>
      </c>
      <c r="D7" s="8"/>
      <c r="E7" s="8"/>
      <c r="F7" s="8"/>
      <c r="G7" s="8"/>
      <c r="H7" s="6"/>
      <c r="I7" s="12" t="str">
        <f>IF(AND(B7&lt;&gt;"",C7&lt;&gt;""),CONCATENATE(A7,"/",TEXT($D$2+COUNTIF($B$3:B7,$B$2),"ДД.ММ.ГГГГ")),$D$2+COUNTIF($B$3:B7,$B$2))</f>
        <v>5/14.07.2024</v>
      </c>
      <c r="J7" s="14"/>
    </row>
    <row r="8" spans="1:10" x14ac:dyDescent="0.25">
      <c r="A8" s="11" cm="1">
        <f t="array" ref="A8">IFERROR(IF(LOOKUP(,-1/($B$2:B8="№"),ROW($B$2:B8))=ROW()-1,1,IF(AND(B8&lt;&gt;"",B8&lt;&gt;0,C8&lt;&gt;""),LOOKUP(,-1/($A$2:A7&lt;&gt;""),$A$2:A7)+1,"")),"")</f>
        <v>6</v>
      </c>
      <c r="B8" s="7" t="s">
        <v>6</v>
      </c>
      <c r="C8" s="8">
        <v>5.01</v>
      </c>
      <c r="D8" s="8"/>
      <c r="E8" s="8"/>
      <c r="F8" s="8"/>
      <c r="G8" s="8"/>
      <c r="H8" s="6"/>
      <c r="I8" s="12" t="str">
        <f>IF(AND(B8&lt;&gt;"",C8&lt;&gt;""),CONCATENATE(A8,"/",TEXT($D$2+COUNTIF($B$3:B8,$B$2),"ДД.ММ.ГГГГ")),$D$2+COUNTIF($B$3:B8,$B$2))</f>
        <v>6/14.07.2024</v>
      </c>
      <c r="J8" s="14"/>
    </row>
    <row r="9" spans="1:10" x14ac:dyDescent="0.25">
      <c r="A9" s="11" cm="1">
        <f t="array" ref="A9">IFERROR(IF(LOOKUP(,-1/($B$2:B9="№"),ROW($B$2:B9))=ROW()-1,1,IF(AND(B9&lt;&gt;"",B9&lt;&gt;0,C9&lt;&gt;""),LOOKUP(,-1/($A$2:A8&lt;&gt;""),$A$2:A8)+1,"")),"")</f>
        <v>7</v>
      </c>
      <c r="B9" s="7" t="s">
        <v>7</v>
      </c>
      <c r="C9" s="8">
        <v>3.88</v>
      </c>
      <c r="D9" s="8"/>
      <c r="E9" s="8"/>
      <c r="F9" s="8"/>
      <c r="G9" s="8"/>
      <c r="H9" s="6"/>
      <c r="I9" s="12" t="str">
        <f>IF(AND(B9&lt;&gt;"",C9&lt;&gt;""),CONCATENATE(A9,"/",TEXT($D$2+COUNTIF($B$3:B9,$B$2),"ДД.ММ.ГГГГ")),$D$2+COUNTIF($B$3:B9,$B$2))</f>
        <v>7/14.07.2024</v>
      </c>
      <c r="J9" s="14"/>
    </row>
    <row r="10" spans="1:10" x14ac:dyDescent="0.25">
      <c r="A10" s="11" cm="1">
        <f t="array" ref="A10">IFERROR(IF(LOOKUP(,-1/($B$2:B10="№"),ROW($B$2:B10))=ROW()-1,1,IF(AND(B10&lt;&gt;"",B10&lt;&gt;0,C10&lt;&gt;""),LOOKUP(,-1/($A$2:A9&lt;&gt;""),$A$2:A9)+1,"")),"")</f>
        <v>8</v>
      </c>
      <c r="B10" s="7" t="s">
        <v>8</v>
      </c>
      <c r="C10" s="8">
        <v>3.93</v>
      </c>
      <c r="D10" s="8"/>
      <c r="E10" s="8"/>
      <c r="F10" s="8"/>
      <c r="G10" s="8"/>
      <c r="H10" s="6"/>
      <c r="I10" s="12" t="str">
        <f>IF(AND(B10&lt;&gt;"",C10&lt;&gt;""),CONCATENATE(A10,"/",TEXT($D$2+COUNTIF($B$3:B10,$B$2),"ДД.ММ.ГГГГ")),$D$2+COUNTIF($B$3:B10,$B$2))</f>
        <v>8/14.07.2024</v>
      </c>
      <c r="J10" s="14"/>
    </row>
    <row r="11" spans="1:10" x14ac:dyDescent="0.25">
      <c r="A11" s="11" cm="1">
        <f t="array" ref="A11">IFERROR(IF(LOOKUP(,-1/($B$2:B11="№"),ROW($B$2:B11))=ROW()-1,1,IF(AND(B11&lt;&gt;"",B11&lt;&gt;0,C11&lt;&gt;""),LOOKUP(,-1/($A$2:A10&lt;&gt;""),$A$2:A10)+1,"")),"")</f>
        <v>9</v>
      </c>
      <c r="B11" s="7" t="s">
        <v>9</v>
      </c>
      <c r="C11" s="8">
        <v>3.12</v>
      </c>
      <c r="D11" s="8"/>
      <c r="E11" s="8"/>
      <c r="F11" s="8"/>
      <c r="G11" s="8"/>
      <c r="H11" s="6"/>
      <c r="I11" s="12" t="str">
        <f>IF(AND(B11&lt;&gt;"",C11&lt;&gt;""),CONCATENATE(A11,"/",TEXT($D$2+COUNTIF($B$3:B11,$B$2),"ДД.ММ.ГГГГ")),$D$2+COUNTIF($B$3:B11,$B$2))</f>
        <v>9/14.07.2024</v>
      </c>
      <c r="J11" s="14"/>
    </row>
    <row r="12" spans="1:10" x14ac:dyDescent="0.25">
      <c r="A12" s="11" cm="1">
        <f t="array" ref="A12">IFERROR(IF(LOOKUP(,-1/($B$2:B12="№"),ROW($B$2:B12))=ROW()-1,1,IF(AND(B12&lt;&gt;"",B12&lt;&gt;0,C12&lt;&gt;""),LOOKUP(,-1/($A$2:A11&lt;&gt;""),$A$2:A11)+1,"")),"")</f>
        <v>10</v>
      </c>
      <c r="B12" s="7" t="s">
        <v>10</v>
      </c>
      <c r="C12" s="8">
        <v>3.05</v>
      </c>
      <c r="D12" s="8"/>
      <c r="E12" s="8"/>
      <c r="F12" s="8"/>
      <c r="G12" s="8"/>
      <c r="H12" s="6"/>
      <c r="I12" s="12" t="str">
        <f>IF(AND(B12&lt;&gt;"",C12&lt;&gt;""),CONCATENATE(A12,"/",TEXT($D$2+COUNTIF($B$3:B12,$B$2),"ДД.ММ.ГГГГ")),$D$2+COUNTIF($B$3:B12,$B$2))</f>
        <v>10/14.07.2024</v>
      </c>
      <c r="J12" s="14"/>
    </row>
    <row r="13" spans="1:10" x14ac:dyDescent="0.25">
      <c r="A13" s="11" cm="1">
        <f t="array" ref="A13">IFERROR(IF(LOOKUP(,-1/($B$2:B13="№"),ROW($B$2:B13))=ROW()-1,1,IF(AND(B13&lt;&gt;"",B13&lt;&gt;0,C13&lt;&gt;""),LOOKUP(,-1/($A$2:A12&lt;&gt;""),$A$2:A12)+1,"")),"")</f>
        <v>11</v>
      </c>
      <c r="B13" s="7" t="s">
        <v>14</v>
      </c>
      <c r="C13" s="8">
        <v>3.93</v>
      </c>
      <c r="D13" s="8"/>
      <c r="E13" s="8"/>
      <c r="F13" s="8"/>
      <c r="G13" s="8"/>
      <c r="H13" s="6"/>
      <c r="I13" s="12" t="str">
        <f>IF(AND(B13&lt;&gt;"",C13&lt;&gt;""),CONCATENATE(A13,"/",TEXT($D$2+COUNTIF($B$3:B13,$B$2),"ДД.ММ.ГГГГ")),$D$2+COUNTIF($B$3:B13,$B$2))</f>
        <v>11/14.07.2024</v>
      </c>
      <c r="J13" s="14"/>
    </row>
    <row r="14" spans="1:10" x14ac:dyDescent="0.25">
      <c r="A14" s="11" cm="1">
        <f t="array" ref="A14">IFERROR(IF(LOOKUP(,-1/($B$2:B14="№"),ROW($B$2:B14))=ROW()-1,1,IF(AND(B14&lt;&gt;"",B14&lt;&gt;0,C14&lt;&gt;""),LOOKUP(,-1/($A$2:A13&lt;&gt;""),$A$2:A13)+1,"")),"")</f>
        <v>12</v>
      </c>
      <c r="B14" s="7" t="s">
        <v>15</v>
      </c>
      <c r="C14" s="8">
        <v>3.12</v>
      </c>
      <c r="D14" s="8"/>
      <c r="E14" s="8"/>
      <c r="F14" s="8"/>
      <c r="G14" s="8"/>
      <c r="H14" s="6"/>
      <c r="I14" s="12" t="str">
        <f>IF(AND(B14&lt;&gt;"",C14&lt;&gt;""),CONCATENATE(A14,"/",TEXT($D$2+COUNTIF($B$3:B14,$B$2),"ДД.ММ.ГГГГ")),$D$2+COUNTIF($B$3:B14,$B$2))</f>
        <v>12/14.07.2024</v>
      </c>
      <c r="J14" s="14"/>
    </row>
    <row r="15" spans="1:10" x14ac:dyDescent="0.25">
      <c r="A15" s="11" t="str" cm="1">
        <f t="array" ref="A15">IFERROR(IF(LOOKUP(,-1/($B$2:B15="№"),ROW($B$2:B15))=ROW()-1,1,IF(AND(B15&lt;&gt;"",B15&lt;&gt;0,C15&lt;&gt;""),LOOKUP(,-1/($A$2:A14&lt;&gt;""),$A$2:A14)+1,"")),"")</f>
        <v/>
      </c>
      <c r="B15" s="7" t="s">
        <v>16</v>
      </c>
      <c r="C15" s="8"/>
      <c r="D15" s="8"/>
      <c r="E15" s="8"/>
      <c r="F15" s="8"/>
      <c r="G15" s="8"/>
      <c r="H15" s="6"/>
      <c r="I15" s="12">
        <f>IF(AND(B15&lt;&gt;"",C15&lt;&gt;""),CONCATENATE(A15,"/",TEXT($D$2+COUNTIF($B$3:B15,$B$2),"ДД.ММ.ГГГГ")),$D$2+COUNTIF($B$3:B15,$B$2))</f>
        <v>45487</v>
      </c>
      <c r="J15" s="14"/>
    </row>
    <row r="16" spans="1:10" x14ac:dyDescent="0.25">
      <c r="A16" s="11" t="str" cm="1">
        <f t="array" ref="A16">IFERROR(IF(LOOKUP(,-1/($B$2:B16="№"),ROW($B$2:B16))=ROW()-1,1,IF(AND(B16&lt;&gt;"",B16&lt;&gt;0,C16&lt;&gt;""),LOOKUP(,-1/($A$2:A15&lt;&gt;""),$A$2:A15)+1,"")),"")</f>
        <v/>
      </c>
      <c r="B16" s="7"/>
      <c r="C16" s="8">
        <v>9</v>
      </c>
      <c r="D16" s="8"/>
      <c r="E16" s="8"/>
      <c r="F16" s="8"/>
      <c r="G16" s="8"/>
      <c r="H16" s="6"/>
      <c r="I16" s="12">
        <f>IF(AND(B16&lt;&gt;"",C16&lt;&gt;""),CONCATENATE(A16,"/",TEXT($D$2+COUNTIF($B$3:B16,$B$2),"ДД.ММ.ГГГГ")),$D$2+COUNTIF($B$3:B16,$B$2))</f>
        <v>45487</v>
      </c>
      <c r="J16" s="14"/>
    </row>
    <row r="17" spans="1:9" x14ac:dyDescent="0.25">
      <c r="A17" s="11" t="str" cm="1">
        <f t="array" ref="A17">IFERROR(IF(LOOKUP(,-1/($B$2:B17="№"),ROW($B$2:B17))=ROW()-1,1,IF(AND(B17&lt;&gt;"",B17&lt;&gt;0,C17&lt;&gt;""),LOOKUP(,-1/($A$2:A16&lt;&gt;""),$A$2:A16)+1,"")),"")</f>
        <v/>
      </c>
      <c r="B17" s="15" t="s">
        <v>0</v>
      </c>
      <c r="C17" s="4"/>
      <c r="D17" s="16">
        <f>I17</f>
        <v>45488</v>
      </c>
      <c r="E17" s="4"/>
      <c r="F17" s="4"/>
      <c r="G17" s="4"/>
      <c r="H17" s="5"/>
      <c r="I17" s="12">
        <f>IF(AND(B17&lt;&gt;"",C17&lt;&gt;""),CONCATENATE(A17,"/",TEXT($D$2+COUNTIF($B$3:B17,$B$2),"ДД.ММ.ГГГГ")),$D$2+COUNTIF($B$3:B17,$B$2))</f>
        <v>45488</v>
      </c>
    </row>
    <row r="18" spans="1:9" x14ac:dyDescent="0.25">
      <c r="A18" s="11" cm="1">
        <f t="array" ref="A18">IFERROR(IF(LOOKUP(,-1/($B$2:B18="№"),ROW($B$2:B18))=ROW()-1,1,IF(AND(B18&lt;&gt;"",B18&lt;&gt;0,C18&lt;&gt;""),LOOKUP(,-1/($A$2:A17&lt;&gt;""),$A$2:A17)+1,"")),"")</f>
        <v>1</v>
      </c>
      <c r="B18" s="7" t="s">
        <v>11</v>
      </c>
      <c r="C18" s="8">
        <v>3.72</v>
      </c>
      <c r="D18" s="8"/>
      <c r="E18" s="8"/>
      <c r="F18" s="8"/>
      <c r="G18" s="8"/>
      <c r="H18" s="6"/>
      <c r="I18" s="12" t="str">
        <f>IF(AND(B18&lt;&gt;"",C18&lt;&gt;""),CONCATENATE(A18,"/",TEXT($D$2+COUNTIF($B$3:B18,$B$2),"ДД.ММ.ГГГГ")),$D$2+COUNTIF($B$3:B18,$B$2))</f>
        <v>1/15.07.2024</v>
      </c>
    </row>
    <row r="19" spans="1:9" x14ac:dyDescent="0.25">
      <c r="A19" s="11" cm="1">
        <f t="array" ref="A19">IFERROR(IF(LOOKUP(,-1/($B$2:B19="№"),ROW($B$2:B19))=ROW()-1,1,IF(AND(B19&lt;&gt;"",B19&lt;&gt;0,C19&lt;&gt;""),LOOKUP(,-1/($A$2:A18&lt;&gt;""),$A$2:A18)+1,"")),"")</f>
        <v>2</v>
      </c>
      <c r="B19" s="7" t="s">
        <v>12</v>
      </c>
      <c r="C19" s="8">
        <v>3.45</v>
      </c>
      <c r="D19" s="8"/>
      <c r="E19" s="8"/>
      <c r="F19" s="8"/>
      <c r="G19" s="8"/>
      <c r="H19" s="6"/>
      <c r="I19" s="12" t="str">
        <f>IF(AND(B19&lt;&gt;"",C19&lt;&gt;""),CONCATENATE(A19,"/",TEXT($D$2+COUNTIF($B$3:B19,$B$2),"ДД.ММ.ГГГГ")),$D$2+COUNTIF($B$3:B19,$B$2))</f>
        <v>2/15.07.2024</v>
      </c>
    </row>
    <row r="20" spans="1:9" x14ac:dyDescent="0.25">
      <c r="A20" s="11" t="str" cm="1">
        <f t="array" ref="A20">IFERROR(IF(LOOKUP(,-1/($B$2:B20="№"),ROW($B$2:B20))=ROW()-1,1,IF(AND(B20&lt;&gt;"",B20&lt;&gt;0,C20&lt;&gt;""),LOOKUP(,-1/($A$2:A19&lt;&gt;""),$A$2:A19)+1,"")),"")</f>
        <v/>
      </c>
      <c r="B20" s="15" t="s">
        <v>0</v>
      </c>
      <c r="C20" s="4"/>
      <c r="D20" s="16">
        <f>I20</f>
        <v>45489</v>
      </c>
      <c r="E20" s="4"/>
      <c r="F20" s="4"/>
      <c r="G20" s="4"/>
      <c r="H20" s="5"/>
      <c r="I20" s="12">
        <f>IF(AND(B20&lt;&gt;"",C20&lt;&gt;""),CONCATENATE(A20,"/",TEXT($D$2+COUNTIF($B$3:B20,$B$2),"ДД.ММ.ГГГГ")),$D$2+COUNTIF($B$3:B20,$B$2))</f>
        <v>45489</v>
      </c>
    </row>
    <row r="21" spans="1:9" x14ac:dyDescent="0.25">
      <c r="A21" s="11" cm="1">
        <f t="array" ref="A21">IFERROR(IF(LOOKUP(,-1/($B$2:B21="№"),ROW($B$2:B21))=ROW()-1,1,IF(AND(B21&lt;&gt;"",B21&lt;&gt;0,C21&lt;&gt;""),LOOKUP(,-1/($A$2:A20&lt;&gt;""),$A$2:A20)+1,"")),"")</f>
        <v>1</v>
      </c>
      <c r="B21" s="7" t="s">
        <v>6</v>
      </c>
      <c r="C21" s="8">
        <v>5.01</v>
      </c>
      <c r="D21" s="8"/>
      <c r="E21" s="8"/>
      <c r="F21" s="8"/>
      <c r="G21" s="8"/>
      <c r="H21" s="6"/>
      <c r="I21" s="12" t="str">
        <f>IF(AND(B21&lt;&gt;"",C21&lt;&gt;""),CONCATENATE(A21,"/",TEXT($D$2+COUNTIF($B$3:B21,$B$2),"ДД.ММ.ГГГГ")),$D$2+COUNTIF($B$3:B21,$B$2))</f>
        <v>1/16.07.2024</v>
      </c>
    </row>
    <row r="22" spans="1:9" x14ac:dyDescent="0.25">
      <c r="A22" s="11" cm="1">
        <f t="array" ref="A22">IFERROR(IF(LOOKUP(,-1/($B$2:B22="№"),ROW($B$2:B22))=ROW()-1,1,IF(AND(B22&lt;&gt;"",B22&lt;&gt;0,C22&lt;&gt;""),LOOKUP(,-1/($A$2:A21&lt;&gt;""),$A$2:A21)+1,"")),"")</f>
        <v>2</v>
      </c>
      <c r="B22" s="7" t="s">
        <v>7</v>
      </c>
      <c r="C22" s="8">
        <v>3.88</v>
      </c>
      <c r="D22" s="8"/>
      <c r="E22" s="8"/>
      <c r="F22" s="8"/>
      <c r="G22" s="8"/>
      <c r="H22" s="6"/>
      <c r="I22" s="12" t="str">
        <f>IF(AND(B22&lt;&gt;"",C22&lt;&gt;""),CONCATENATE(A22,"/",TEXT($D$2+COUNTIF($B$3:B22,$B$2),"ДД.ММ.ГГГГ")),$D$2+COUNTIF($B$3:B22,$B$2))</f>
        <v>2/16.07.2024</v>
      </c>
    </row>
    <row r="23" spans="1:9" x14ac:dyDescent="0.25">
      <c r="A23" s="11" cm="1">
        <f t="array" ref="A23">IFERROR(IF(LOOKUP(,-1/($B$2:B23="№"),ROW($B$2:B23))=ROW()-1,1,IF(AND(B23&lt;&gt;"",B23&lt;&gt;0,C23&lt;&gt;""),LOOKUP(,-1/($A$2:A22&lt;&gt;""),$A$2:A22)+1,"")),"")</f>
        <v>3</v>
      </c>
      <c r="B23" s="7" t="s">
        <v>8</v>
      </c>
      <c r="C23" s="8">
        <v>3.93</v>
      </c>
      <c r="D23" s="8"/>
      <c r="E23" s="8"/>
      <c r="F23" s="8"/>
      <c r="G23" s="8"/>
      <c r="H23" s="6"/>
      <c r="I23" s="12" t="str">
        <f>IF(AND(B23&lt;&gt;"",C23&lt;&gt;""),CONCATENATE(A23,"/",TEXT($D$2+COUNTIF($B$3:B23,$B$2),"ДД.ММ.ГГГГ")),$D$2+COUNTIF($B$3:B23,$B$2))</f>
        <v>3/16.07.2024</v>
      </c>
    </row>
    <row r="24" spans="1:9" x14ac:dyDescent="0.25">
      <c r="A24" s="11" cm="1">
        <f t="array" ref="A24">IFERROR(IF(LOOKUP(,-1/($B$2:B24="№"),ROW($B$2:B24))=ROW()-1,1,IF(AND(B24&lt;&gt;"",B24&lt;&gt;0,C24&lt;&gt;""),LOOKUP(,-1/($A$2:A23&lt;&gt;""),$A$2:A23)+1,"")),"")</f>
        <v>4</v>
      </c>
      <c r="B24" s="7" t="s">
        <v>9</v>
      </c>
      <c r="C24" s="8">
        <v>3.12</v>
      </c>
      <c r="D24" s="8"/>
      <c r="E24" s="8"/>
      <c r="F24" s="8"/>
      <c r="G24" s="8"/>
      <c r="H24" s="6"/>
      <c r="I24" s="12" t="str">
        <f>IF(AND(B24&lt;&gt;"",C24&lt;&gt;""),CONCATENATE(A24,"/",TEXT($D$2+COUNTIF($B$3:B24,$B$2),"ДД.ММ.ГГГГ")),$D$2+COUNTIF($B$3:B24,$B$2))</f>
        <v>4/16.07.2024</v>
      </c>
    </row>
    <row r="25" spans="1:9" x14ac:dyDescent="0.25">
      <c r="A25" s="11" cm="1">
        <f t="array" ref="A25">IFERROR(IF(LOOKUP(,-1/($B$2:B25="№"),ROW($B$2:B25))=ROW()-1,1,IF(AND(B25&lt;&gt;"",B25&lt;&gt;0,C25&lt;&gt;""),LOOKUP(,-1/($A$2:A24&lt;&gt;""),$A$2:A24)+1,"")),"")</f>
        <v>5</v>
      </c>
      <c r="B25" s="7" t="s">
        <v>10</v>
      </c>
      <c r="C25" s="8">
        <v>3.05</v>
      </c>
      <c r="D25" s="8"/>
      <c r="E25" s="8"/>
      <c r="F25" s="8"/>
      <c r="G25" s="8"/>
      <c r="H25" s="6"/>
      <c r="I25" s="12" t="str">
        <f>IF(AND(B25&lt;&gt;"",C25&lt;&gt;""),CONCATENATE(A25,"/",TEXT($D$2+COUNTIF($B$3:B25,$B$2),"ДД.ММ.ГГГГ")),$D$2+COUNTIF($B$3:B25,$B$2))</f>
        <v>5/16.07.2024</v>
      </c>
    </row>
    <row r="26" spans="1:9" x14ac:dyDescent="0.25">
      <c r="I26" s="12"/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2024-07-17T14:52:40Z</dcterms:modified>
</cp:coreProperties>
</file>