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A10D86F-B8D7-4BAF-AD30-294BB5A691BC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TDSheet (3)" sheetId="3" r:id="rId1"/>
  </sheets>
  <definedNames>
    <definedName name="_xlnm._FilterDatabase" localSheetId="0" hidden="1">'TDSheet (3)'!$A$1:$A$23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 a="1"/>
  <c r="B3" i="3" s="1"/>
  <c r="B4" i="3" a="1"/>
  <c r="B4" i="3"/>
  <c r="B5" i="3" a="1"/>
  <c r="B5" i="3" s="1"/>
  <c r="B6" i="3" a="1"/>
  <c r="B6" i="3"/>
  <c r="B7" i="3" a="1"/>
  <c r="B7" i="3" s="1"/>
  <c r="B8" i="3" a="1"/>
  <c r="B8" i="3"/>
  <c r="B9" i="3" a="1"/>
  <c r="B9" i="3" s="1"/>
  <c r="B10" i="3" a="1"/>
  <c r="B10" i="3"/>
  <c r="B11" i="3" a="1"/>
  <c r="B11" i="3" s="1"/>
  <c r="B12" i="3" a="1"/>
  <c r="B12" i="3"/>
  <c r="B13" i="3" a="1"/>
  <c r="B13" i="3" s="1"/>
  <c r="B14" i="3" a="1"/>
  <c r="B14" i="3"/>
  <c r="B15" i="3" a="1"/>
  <c r="B15" i="3" s="1"/>
  <c r="B16" i="3" a="1"/>
  <c r="B16" i="3"/>
  <c r="B17" i="3" a="1"/>
  <c r="B17" i="3" s="1"/>
  <c r="B18" i="3" a="1"/>
  <c r="B18" i="3"/>
  <c r="B19" i="3" a="1"/>
  <c r="B19" i="3" s="1"/>
  <c r="B20" i="3" a="1"/>
  <c r="B20" i="3"/>
  <c r="B21" i="3" a="1"/>
  <c r="B21" i="3" s="1"/>
  <c r="B22" i="3" a="1"/>
  <c r="B22" i="3"/>
  <c r="B23" i="3" a="1"/>
  <c r="B23" i="3" s="1"/>
  <c r="B2" i="3" a="1"/>
  <c r="B2" i="3" s="1"/>
  <c r="C3" i="3" a="1"/>
  <c r="C3" i="3" s="1"/>
  <c r="C4" i="3" a="1"/>
  <c r="C4" i="3"/>
  <c r="C5" i="3" a="1"/>
  <c r="C5" i="3" s="1"/>
  <c r="C6" i="3" a="1"/>
  <c r="C6" i="3"/>
  <c r="C7" i="3" a="1"/>
  <c r="C7" i="3" s="1"/>
  <c r="C8" i="3" a="1"/>
  <c r="C8" i="3"/>
  <c r="C9" i="3" a="1"/>
  <c r="C9" i="3" s="1"/>
  <c r="C10" i="3" a="1"/>
  <c r="C10" i="3"/>
  <c r="C11" i="3" a="1"/>
  <c r="C11" i="3" s="1"/>
  <c r="C12" i="3" a="1"/>
  <c r="C12" i="3"/>
  <c r="C13" i="3" a="1"/>
  <c r="C13" i="3" s="1"/>
  <c r="C14" i="3" a="1"/>
  <c r="C14" i="3"/>
  <c r="C15" i="3" a="1"/>
  <c r="C15" i="3" s="1"/>
  <c r="C16" i="3" a="1"/>
  <c r="C16" i="3"/>
  <c r="C17" i="3" a="1"/>
  <c r="C17" i="3" s="1"/>
  <c r="C18" i="3" a="1"/>
  <c r="C18" i="3"/>
  <c r="C19" i="3" a="1"/>
  <c r="C19" i="3" s="1"/>
  <c r="C20" i="3" a="1"/>
  <c r="C20" i="3"/>
  <c r="C21" i="3" a="1"/>
  <c r="C21" i="3" s="1"/>
  <c r="C22" i="3" a="1"/>
  <c r="C22" i="3"/>
  <c r="C23" i="3" a="1"/>
  <c r="C23" i="3" s="1"/>
  <c r="C2" i="3" a="1"/>
  <c r="C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<sst xmlns="http://schemas.openxmlformats.org/spreadsheetml/2006/main" count="25" uniqueCount="25">
  <si>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A4000-C-12 Подшипник, шт</t>
  </si>
  <si>
    <t>A4000-C-14 Втулка соеденительная, шт</t>
  </si>
  <si>
    <t>BC420-40 Подшипник коленвала опорный, шт</t>
  </si>
  <si>
    <t>BC420/520/4ST-63/64/65 Кронштейн рукояток под штангу 28мм, шт</t>
  </si>
  <si>
    <t>BC4PRO M-10 Прокладка карбюратора, шт</t>
  </si>
  <si>
    <t>BC4PRO M-40 Клапан впускной, шт</t>
  </si>
  <si>
    <t>DABL520 M-7 Крышка картера, шт</t>
  </si>
  <si>
    <t>DABL760-65 Крыльчатка, шт</t>
  </si>
  <si>
    <t>ATS 15-380GDA Управляющий кабель, шт</t>
  </si>
  <si>
    <t>ATS 15-DDAE DSE Кабель управления 3 контакта, шт</t>
  </si>
  <si>
    <t>DAC 130SS-10 Кольцо уплотнительное, шт</t>
  </si>
  <si>
    <t>DAC 130SS-11 Крышка защитная 2, шт</t>
  </si>
  <si>
    <t>Dast 6560 Карбюратор, шт</t>
  </si>
  <si>
    <t>Dast 6560 Катушка зажигания, шт</t>
  </si>
  <si>
    <t>DAA 1210N Li Редуктор в сборе, шт</t>
  </si>
  <si>
    <t>DAA 1220N Li Электродвигатель, шт</t>
  </si>
  <si>
    <t>DAA1210 Редуктор в сборе, шт</t>
  </si>
  <si>
    <t>DAA1210-1 Адаптер сетевой, шт</t>
  </si>
  <si>
    <t>DAA1210-6 Выключатель, шт</t>
  </si>
  <si>
    <t>DAA1210-7 Клавиша реверса, шт</t>
  </si>
  <si>
    <t>DAA1210-8 Кольцо выбора режима, шт</t>
  </si>
  <si>
    <t>DASC6560-2019 Колесо в сборе левое, шт</t>
  </si>
  <si>
    <t>Наименование</t>
  </si>
  <si>
    <t>Артикул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</si>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</sst>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F8F2D8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24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0.6640625" defaultRowHeight="11.25" x14ac:dyDescent="0.2"/>
  <cols>
    <col min="1" max="1" width="71.1640625" customWidth="1"/>
    <col min="2" max="2" width="36.33203125" customWidth="1"/>
    <col min="3" max="3" width="71.1640625" customWidth="1"/>
  </cols>
  <sheetData>
    <row r="1" spans="1:3" ht="12.75" x14ac:dyDescent="0.2">
      <c r="A1" s="3" t="s">
        <v>22</v>
      </c>
      <c r="B1" s="3" t="s">
        <v>23</v>
      </c>
      <c r="C1" s="3" t="s">
        <v>24</v>
      </c>
    </row>
    <row r="2" spans="1:3" ht="12.75" x14ac:dyDescent="0.2">
      <c r="A2" s="2" t="s">
        <v>21</v>
      </c>
      <c r="B2" s="1" t="str" cm="1">
        <f t="array" ref="B2">LEFTB(A2,MIN(IFERROR(ROW($A$1:INDEX($A:$A,LEN(A2)))/(CODE(MID(A2,ROW($A$1:INDEX($A:$A,LEN(A2))),1))&gt;191),""))-1)</f>
        <v xml:space="preserve">DASC6560-2019 </v>
      </c>
      <c r="C2" s="2" t="str" cm="1">
        <f t="array" ref="C2">MID(A2,MIN(IFERROR(ROW($A$1:INDEX($A:$A,LEN(A2)))/(CODE(MID(A2,ROW($A$1:INDEX($A:$A,LEN(A2))),1))&gt;191),"")),99)</f>
        <v>Колесо в сборе левое, шт</v>
      </c>
    </row>
    <row r="3" spans="1:3" ht="12.75" x14ac:dyDescent="0.2">
      <c r="A3" s="2" t="s">
        <v>0</v>
      </c>
      <c r="B3" s="1" t="str" cm="1">
        <f t="array" ref="B3">LEFTB(A3,MIN(IFERROR(ROW($A$1:INDEX($A:$A,LEN(A3)))/(CODE(MID(A3,ROW($A$1:INDEX($A:$A,LEN(A3))),1))&gt;191),""))-1)</f>
        <v xml:space="preserve">A4000-C-12 </v>
      </c>
      <c r="C3" s="2" t="str" cm="1">
        <f t="array" ref="C3">MID(A3,MIN(IFERROR(ROW($A$1:INDEX($A:$A,LEN(A3)))/(CODE(MID(A3,ROW($A$1:INDEX($A:$A,LEN(A3))),1))&gt;191),"")),99)</f>
        <v>Подшипник, шт</v>
      </c>
    </row>
    <row r="4" spans="1:3" ht="12.75" x14ac:dyDescent="0.2">
      <c r="A4" s="2" t="s">
        <v>1</v>
      </c>
      <c r="B4" s="1" t="str" cm="1">
        <f t="array" ref="B4">LEFTB(A4,MIN(IFERROR(ROW($A$1:INDEX($A:$A,LEN(A4)))/(CODE(MID(A4,ROW($A$1:INDEX($A:$A,LEN(A4))),1))&gt;191),""))-1)</f>
        <v xml:space="preserve">A4000-C-14 </v>
      </c>
      <c r="C4" s="2" t="str" cm="1">
        <f t="array" ref="C4">MID(A4,MIN(IFERROR(ROW($A$1:INDEX($A:$A,LEN(A4)))/(CODE(MID(A4,ROW($A$1:INDEX($A:$A,LEN(A4))),1))&gt;191),"")),99)</f>
        <v>Втулка соеденительная, шт</v>
      </c>
    </row>
    <row r="5" spans="1:3" ht="12.75" x14ac:dyDescent="0.2">
      <c r="A5" s="2" t="s">
        <v>8</v>
      </c>
      <c r="B5" s="1" t="str" cm="1">
        <f t="array" ref="B5">LEFTB(A5,MIN(IFERROR(ROW($A$1:INDEX($A:$A,LEN(A5)))/(CODE(MID(A5,ROW($A$1:INDEX($A:$A,LEN(A5))),1))&gt;191),""))-1)</f>
        <v xml:space="preserve">ATS 15-380GDA </v>
      </c>
      <c r="C5" s="2" t="str" cm="1">
        <f t="array" ref="C5">MID(A5,MIN(IFERROR(ROW($A$1:INDEX($A:$A,LEN(A5)))/(CODE(MID(A5,ROW($A$1:INDEX($A:$A,LEN(A5))),1))&gt;191),"")),99)</f>
        <v>Управляющий кабель, шт</v>
      </c>
    </row>
    <row r="6" spans="1:3" ht="12.75" x14ac:dyDescent="0.2">
      <c r="A6" s="2" t="s">
        <v>9</v>
      </c>
      <c r="B6" s="1" t="str" cm="1">
        <f t="array" ref="B6">LEFTB(A6,MIN(IFERROR(ROW($A$1:INDEX($A:$A,LEN(A6)))/(CODE(MID(A6,ROW($A$1:INDEX($A:$A,LEN(A6))),1))&gt;191),""))-1)</f>
        <v xml:space="preserve">ATS 15-DDAE DSE </v>
      </c>
      <c r="C6" s="2" t="str" cm="1">
        <f t="array" ref="C6">MID(A6,MIN(IFERROR(ROW($A$1:INDEX($A:$A,LEN(A6)))/(CODE(MID(A6,ROW($A$1:INDEX($A:$A,LEN(A6))),1))&gt;191),"")),99)</f>
        <v>Кабель управления 3 контакта, шт</v>
      </c>
    </row>
    <row r="7" spans="1:3" ht="12.75" x14ac:dyDescent="0.2">
      <c r="A7" s="2" t="s">
        <v>3</v>
      </c>
      <c r="B7" s="1" t="str" cm="1">
        <f t="array" ref="B7">LEFTB(A7,MIN(IFERROR(ROW($A$1:INDEX($A:$A,LEN(A7)))/(CODE(MID(A7,ROW($A$1:INDEX($A:$A,LEN(A7))),1))&gt;191),""))-1)</f>
        <v xml:space="preserve">BC420/520/4ST-63/64/65 </v>
      </c>
      <c r="C7" s="2" t="str" cm="1">
        <f t="array" ref="C7">MID(A7,MIN(IFERROR(ROW($A$1:INDEX($A:$A,LEN(A7)))/(CODE(MID(A7,ROW($A$1:INDEX($A:$A,LEN(A7))),1))&gt;191),"")),99)</f>
        <v>Кронштейн рукояток под штангу 28мм, шт</v>
      </c>
    </row>
    <row r="8" spans="1:3" ht="12.75" x14ac:dyDescent="0.2">
      <c r="A8" s="2" t="s">
        <v>2</v>
      </c>
      <c r="B8" s="1" t="str" cm="1">
        <f t="array" ref="B8">LEFTB(A8,MIN(IFERROR(ROW($A$1:INDEX($A:$A,LEN(A8)))/(CODE(MID(A8,ROW($A$1:INDEX($A:$A,LEN(A8))),1))&gt;191),""))-1)</f>
        <v xml:space="preserve">BC420-40 </v>
      </c>
      <c r="C8" s="2" t="str" cm="1">
        <f t="array" ref="C8">MID(A8,MIN(IFERROR(ROW($A$1:INDEX($A:$A,LEN(A8)))/(CODE(MID(A8,ROW($A$1:INDEX($A:$A,LEN(A8))),1))&gt;191),"")),99)</f>
        <v>Подшипник коленвала опорный, шт</v>
      </c>
    </row>
    <row r="9" spans="1:3" ht="12.75" x14ac:dyDescent="0.2">
      <c r="A9" s="2" t="s">
        <v>4</v>
      </c>
      <c r="B9" s="1" t="str" cm="1">
        <f t="array" ref="B9">LEFTB(A9,MIN(IFERROR(ROW($A$1:INDEX($A:$A,LEN(A9)))/(CODE(MID(A9,ROW($A$1:INDEX($A:$A,LEN(A9))),1))&gt;191),""))-1)</f>
        <v xml:space="preserve">BC4PRO M-10 </v>
      </c>
      <c r="C9" s="2" t="str" cm="1">
        <f t="array" ref="C9">MID(A9,MIN(IFERROR(ROW($A$1:INDEX($A:$A,LEN(A9)))/(CODE(MID(A9,ROW($A$1:INDEX($A:$A,LEN(A9))),1))&gt;191),"")),99)</f>
        <v>Прокладка карбюратора, шт</v>
      </c>
    </row>
    <row r="10" spans="1:3" ht="12.75" x14ac:dyDescent="0.2">
      <c r="A10" s="2" t="s">
        <v>5</v>
      </c>
      <c r="B10" s="1" t="str" cm="1">
        <f t="array" ref="B10">LEFTB(A10,MIN(IFERROR(ROW($A$1:INDEX($A:$A,LEN(A10)))/(CODE(MID(A10,ROW($A$1:INDEX($A:$A,LEN(A10))),1))&gt;191),""))-1)</f>
        <v xml:space="preserve">BC4PRO M-40 </v>
      </c>
      <c r="C10" s="2" t="str" cm="1">
        <f t="array" ref="C10">MID(A10,MIN(IFERROR(ROW($A$1:INDEX($A:$A,LEN(A10)))/(CODE(MID(A10,ROW($A$1:INDEX($A:$A,LEN(A10))),1))&gt;191),"")),99)</f>
        <v>Клапан впускной, шт</v>
      </c>
    </row>
    <row r="11" spans="1:3" ht="12.75" x14ac:dyDescent="0.2">
      <c r="A11" s="2" t="s">
        <v>14</v>
      </c>
      <c r="B11" s="1" t="str" cm="1">
        <f t="array" ref="B11">LEFTB(A11,MIN(IFERROR(ROW($A$1:INDEX($A:$A,LEN(A11)))/(CODE(MID(A11,ROW($A$1:INDEX($A:$A,LEN(A11))),1))&gt;191),""))-1)</f>
        <v xml:space="preserve">DAA 1210N Li </v>
      </c>
      <c r="C11" s="2" t="str" cm="1">
        <f t="array" ref="C11">MID(A11,MIN(IFERROR(ROW($A$1:INDEX($A:$A,LEN(A11)))/(CODE(MID(A11,ROW($A$1:INDEX($A:$A,LEN(A11))),1))&gt;191),"")),99)</f>
        <v>Редуктор в сборе, шт</v>
      </c>
    </row>
    <row r="12" spans="1:3" ht="12.75" x14ac:dyDescent="0.2">
      <c r="A12" s="2" t="s">
        <v>15</v>
      </c>
      <c r="B12" s="1" t="str" cm="1">
        <f t="array" ref="B12">LEFTB(A12,MIN(IFERROR(ROW($A$1:INDEX($A:$A,LEN(A12)))/(CODE(MID(A12,ROW($A$1:INDEX($A:$A,LEN(A12))),1))&gt;191),""))-1)</f>
        <v xml:space="preserve">DAA 1220N Li </v>
      </c>
      <c r="C12" s="2" t="str" cm="1">
        <f t="array" ref="C12">MID(A12,MIN(IFERROR(ROW($A$1:INDEX($A:$A,LEN(A12)))/(CODE(MID(A12,ROW($A$1:INDEX($A:$A,LEN(A12))),1))&gt;191),"")),99)</f>
        <v>Электродвигатель, шт</v>
      </c>
    </row>
    <row r="13" spans="1:3" ht="12.75" x14ac:dyDescent="0.2">
      <c r="A13" s="2" t="s">
        <v>16</v>
      </c>
      <c r="B13" s="1" t="str" cm="1">
        <f t="array" ref="B13">LEFTB(A13,MIN(IFERROR(ROW($A$1:INDEX($A:$A,LEN(A13)))/(CODE(MID(A13,ROW($A$1:INDEX($A:$A,LEN(A13))),1))&gt;191),""))-1)</f>
        <v xml:space="preserve">DAA1210 </v>
      </c>
      <c r="C13" s="2" t="str" cm="1">
        <f t="array" ref="C13">MID(A13,MIN(IFERROR(ROW($A$1:INDEX($A:$A,LEN(A13)))/(CODE(MID(A13,ROW($A$1:INDEX($A:$A,LEN(A13))),1))&gt;191),"")),99)</f>
        <v>Редуктор в сборе, шт</v>
      </c>
    </row>
    <row r="14" spans="1:3" ht="12.75" x14ac:dyDescent="0.2">
      <c r="A14" s="2" t="s">
        <v>17</v>
      </c>
      <c r="B14" s="1" t="str" cm="1">
        <f t="array" ref="B14">LEFTB(A14,MIN(IFERROR(ROW($A$1:INDEX($A:$A,LEN(A14)))/(CODE(MID(A14,ROW($A$1:INDEX($A:$A,LEN(A14))),1))&gt;191),""))-1)</f>
        <v xml:space="preserve">DAA1210-1 </v>
      </c>
      <c r="C14" s="2" t="str" cm="1">
        <f t="array" ref="C14">MID(A14,MIN(IFERROR(ROW($A$1:INDEX($A:$A,LEN(A14)))/(CODE(MID(A14,ROW($A$1:INDEX($A:$A,LEN(A14))),1))&gt;191),"")),99)</f>
        <v>Адаптер сетевой, шт</v>
      </c>
    </row>
    <row r="15" spans="1:3" ht="12.75" x14ac:dyDescent="0.2">
      <c r="A15" s="2" t="s">
        <v>18</v>
      </c>
      <c r="B15" s="1" t="str" cm="1">
        <f t="array" ref="B15">LEFTB(A15,MIN(IFERROR(ROW($A$1:INDEX($A:$A,LEN(A15)))/(CODE(MID(A15,ROW($A$1:INDEX($A:$A,LEN(A15))),1))&gt;191),""))-1)</f>
        <v xml:space="preserve">DAA1210-6 </v>
      </c>
      <c r="C15" s="2" t="str" cm="1">
        <f t="array" ref="C15">MID(A15,MIN(IFERROR(ROW($A$1:INDEX($A:$A,LEN(A15)))/(CODE(MID(A15,ROW($A$1:INDEX($A:$A,LEN(A15))),1))&gt;191),"")),99)</f>
        <v>Выключатель, шт</v>
      </c>
    </row>
    <row r="16" spans="1:3" ht="12.75" x14ac:dyDescent="0.2">
      <c r="A16" s="2" t="s">
        <v>19</v>
      </c>
      <c r="B16" s="1" t="str" cm="1">
        <f t="array" ref="B16">LEFTB(A16,MIN(IFERROR(ROW($A$1:INDEX($A:$A,LEN(A16)))/(CODE(MID(A16,ROW($A$1:INDEX($A:$A,LEN(A16))),1))&gt;191),""))-1)</f>
        <v xml:space="preserve">DAA1210-7 </v>
      </c>
      <c r="C16" s="2" t="str" cm="1">
        <f t="array" ref="C16">MID(A16,MIN(IFERROR(ROW($A$1:INDEX($A:$A,LEN(A16)))/(CODE(MID(A16,ROW($A$1:INDEX($A:$A,LEN(A16))),1))&gt;191),"")),99)</f>
        <v>Клавиша реверса, шт</v>
      </c>
    </row>
    <row r="17" spans="1:3" ht="12.75" x14ac:dyDescent="0.2">
      <c r="A17" s="2" t="s">
        <v>20</v>
      </c>
      <c r="B17" s="1" t="str" cm="1">
        <f t="array" ref="B17">LEFTB(A17,MIN(IFERROR(ROW($A$1:INDEX($A:$A,LEN(A17)))/(CODE(MID(A17,ROW($A$1:INDEX($A:$A,LEN(A17))),1))&gt;191),""))-1)</f>
        <v xml:space="preserve">DAA1210-8 </v>
      </c>
      <c r="C17" s="2" t="str" cm="1">
        <f t="array" ref="C17">MID(A17,MIN(IFERROR(ROW($A$1:INDEX($A:$A,LEN(A17)))/(CODE(MID(A17,ROW($A$1:INDEX($A:$A,LEN(A17))),1))&gt;191),"")),99)</f>
        <v>Кольцо выбора режима, шт</v>
      </c>
    </row>
    <row r="18" spans="1:3" ht="12.75" x14ac:dyDescent="0.2">
      <c r="A18" s="2" t="s">
        <v>6</v>
      </c>
      <c r="B18" s="1" t="str" cm="1">
        <f t="array" ref="B18">LEFTB(A18,MIN(IFERROR(ROW($A$1:INDEX($A:$A,LEN(A18)))/(CODE(MID(A18,ROW($A$1:INDEX($A:$A,LEN(A18))),1))&gt;191),""))-1)</f>
        <v xml:space="preserve">DABL520 M-7 </v>
      </c>
      <c r="C18" s="2" t="str" cm="1">
        <f t="array" ref="C18">MID(A18,MIN(IFERROR(ROW($A$1:INDEX($A:$A,LEN(A18)))/(CODE(MID(A18,ROW($A$1:INDEX($A:$A,LEN(A18))),1))&gt;191),"")),99)</f>
        <v>Крышка картера, шт</v>
      </c>
    </row>
    <row r="19" spans="1:3" ht="12.75" x14ac:dyDescent="0.2">
      <c r="A19" s="2" t="s">
        <v>7</v>
      </c>
      <c r="B19" s="1" t="str" cm="1">
        <f t="array" ref="B19">LEFTB(A19,MIN(IFERROR(ROW($A$1:INDEX($A:$A,LEN(A19)))/(CODE(MID(A19,ROW($A$1:INDEX($A:$A,LEN(A19))),1))&gt;191),""))-1)</f>
        <v xml:space="preserve">DABL760-65 </v>
      </c>
      <c r="C19" s="2" t="str" cm="1">
        <f t="array" ref="C19">MID(A19,MIN(IFERROR(ROW($A$1:INDEX($A:$A,LEN(A19)))/(CODE(MID(A19,ROW($A$1:INDEX($A:$A,LEN(A19))),1))&gt;191),"")),99)</f>
        <v>Крыльчатка, шт</v>
      </c>
    </row>
    <row r="20" spans="1:3" ht="12.75" x14ac:dyDescent="0.2">
      <c r="A20" s="2" t="s">
        <v>10</v>
      </c>
      <c r="B20" s="1" t="str" cm="1">
        <f t="array" ref="B20">LEFTB(A20,MIN(IFERROR(ROW($A$1:INDEX($A:$A,LEN(A20)))/(CODE(MID(A20,ROW($A$1:INDEX($A:$A,LEN(A20))),1))&gt;191),""))-1)</f>
        <v xml:space="preserve">DAC 130SS-10 </v>
      </c>
      <c r="C20" s="2" t="str" cm="1">
        <f t="array" ref="C20">MID(A20,MIN(IFERROR(ROW($A$1:INDEX($A:$A,LEN(A20)))/(CODE(MID(A20,ROW($A$1:INDEX($A:$A,LEN(A20))),1))&gt;191),"")),99)</f>
        <v>Кольцо уплотнительное, шт</v>
      </c>
    </row>
    <row r="21" spans="1:3" ht="12.75" x14ac:dyDescent="0.2">
      <c r="A21" s="2" t="s">
        <v>11</v>
      </c>
      <c r="B21" s="1" t="str" cm="1">
        <f t="array" ref="B21">LEFTB(A21,MIN(IFERROR(ROW($A$1:INDEX($A:$A,LEN(A21)))/(CODE(MID(A21,ROW($A$1:INDEX($A:$A,LEN(A21))),1))&gt;191),""))-1)</f>
        <v xml:space="preserve">DAC 130SS-11 </v>
      </c>
      <c r="C21" s="2" t="str" cm="1">
        <f t="array" ref="C21">MID(A21,MIN(IFERROR(ROW($A$1:INDEX($A:$A,LEN(A21)))/(CODE(MID(A21,ROW($A$1:INDEX($A:$A,LEN(A21))),1))&gt;191),"")),99)</f>
        <v>Крышка защитная 2, шт</v>
      </c>
    </row>
    <row r="22" spans="1:3" ht="12.75" x14ac:dyDescent="0.2">
      <c r="A22" s="2" t="s">
        <v>12</v>
      </c>
      <c r="B22" s="1" t="str" cm="1">
        <f t="array" ref="B22">LEFTB(A22,MIN(IFERROR(ROW($A$1:INDEX($A:$A,LEN(A22)))/(CODE(MID(A22,ROW($A$1:INDEX($A:$A,LEN(A22))),1))&gt;191),""))-1)</f>
        <v xml:space="preserve">Dast 6560 </v>
      </c>
      <c r="C22" s="2" t="str" cm="1">
        <f t="array" ref="C22">MID(A22,MIN(IFERROR(ROW($A$1:INDEX($A:$A,LEN(A22)))/(CODE(MID(A22,ROW($A$1:INDEX($A:$A,LEN(A22))),1))&gt;191),"")),99)</f>
        <v>Карбюратор, шт</v>
      </c>
    </row>
    <row r="23" spans="1:3" ht="12.75" x14ac:dyDescent="0.2">
      <c r="A23" s="2" t="s">
        <v>13</v>
      </c>
      <c r="B23" s="1" t="str" cm="1">
        <f t="array" ref="B23">LEFTB(A23,MIN(IFERROR(ROW($A$1:INDEX($A:$A,LEN(A23)))/(CODE(MID(A23,ROW($A$1:INDEX($A:$A,LEN(A23))),1))&gt;191),""))-1)</f>
        <v xml:space="preserve">Dast 6560 </v>
      </c>
      <c r="C23" s="2" t="str" cm="1">
        <f t="array" ref="C23">MID(A23,MIN(IFERROR(ROW($A$1:INDEX($A:$A,LEN(A23)))/(CODE(MID(A23,ROW($A$1:INDEX($A:$A,LEN(A23))),1))&gt;191),"")),99)</f>
        <v>Катушка зажигания, шт</v>
      </c>
    </row>
    <row r="24" spans="1:3" ht="12.75" x14ac:dyDescent="0.2">
      <c r="C24" s="2"/>
    </row>
  </sheetData>
  <autoFilter ref="A1:A23" xr:uid="{00000000-0009-0000-0000-000000000000}">
    <sortState xmlns:xlrd2="http://schemas.microsoft.com/office/spreadsheetml/2017/richdata2" ref="A2:A7209">
      <sortCondition sortBy="cellColor" ref="A1:A7267" dxfId="0"/>
    </sortState>
  </autoFilter>
  <pageMargins left="0.39370078740157477" right="0.39370078740157477" top="0.39370078740157477" bottom="0.39370078740157477" header="0" footer="0"/>
  <pageSetup paperSize="9" scale="1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Андикян Марина</dc:creator>
  <cp:keywords/>
  <dc:description/>
  <cp:lastModifiedBy>Музыкин Михаил Александрович</cp:lastModifiedBy>
  <cp:revision>1</cp:revision>
  <cp:lastPrinted>2024-07-10T14:57:25Z</cp:lastPrinted>
  <dcterms:created xsi:type="dcterms:W3CDTF">2024-07-10T14:57:25Z</dcterms:created>
  <dcterms:modified xsi:type="dcterms:W3CDTF">2024-07-18T13:28:26Z</dcterms:modified>
</cp:coreProperties>
</file>