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94" i="1"/>
  <c r="G1" i="1"/>
  <c r="K93" i="1" l="1"/>
  <c r="K109" i="1"/>
  <c r="K80" i="1"/>
  <c r="K98" i="1"/>
  <c r="K57" i="1"/>
  <c r="K71" i="1"/>
  <c r="K7" i="1"/>
  <c r="K27" i="1"/>
  <c r="K48" i="1"/>
  <c r="K60" i="1"/>
  <c r="K12" i="1"/>
  <c r="K51" i="1"/>
  <c r="K82" i="1"/>
  <c r="K97" i="1"/>
  <c r="K108" i="1"/>
  <c r="K33" i="1"/>
  <c r="K96" i="1"/>
  <c r="K92" i="1"/>
  <c r="K28" i="1"/>
  <c r="K73" i="1"/>
  <c r="K70" i="1"/>
  <c r="K64" i="1"/>
  <c r="K44" i="1"/>
  <c r="K100" i="1"/>
  <c r="K37" i="1"/>
  <c r="K31" i="1"/>
  <c r="K16" i="1"/>
  <c r="K5" i="1"/>
  <c r="K39" i="1"/>
  <c r="K75" i="1"/>
  <c r="K55" i="1"/>
  <c r="K50" i="1"/>
  <c r="K95" i="1"/>
  <c r="K74" i="1"/>
  <c r="K85" i="1"/>
  <c r="K88" i="1"/>
  <c r="K6" i="1"/>
  <c r="K10" i="1"/>
  <c r="K107" i="1"/>
  <c r="K29" i="1"/>
  <c r="K14" i="1"/>
  <c r="K89" i="1"/>
  <c r="K62" i="1"/>
  <c r="K38" i="1"/>
  <c r="K66" i="1"/>
  <c r="K15" i="1"/>
  <c r="K76" i="1"/>
  <c r="K41" i="1"/>
  <c r="K72" i="1"/>
  <c r="K13" i="1"/>
  <c r="K87" i="1"/>
  <c r="K90" i="1"/>
  <c r="K46" i="1"/>
  <c r="K26" i="1"/>
  <c r="K17" i="1"/>
  <c r="K77" i="1"/>
  <c r="K56" i="1"/>
  <c r="K25" i="1"/>
  <c r="K35" i="1"/>
  <c r="K102" i="1"/>
  <c r="K81" i="1"/>
  <c r="K67" i="1"/>
  <c r="K11" i="1"/>
  <c r="K103" i="1"/>
  <c r="K61" i="1"/>
  <c r="K68" i="1"/>
  <c r="K8" i="1"/>
  <c r="K43" i="1"/>
  <c r="K101" i="1"/>
  <c r="K30" i="1"/>
  <c r="K47" i="1"/>
  <c r="K3" i="1"/>
  <c r="K9" i="1"/>
  <c r="K59" i="1"/>
  <c r="K21" i="1"/>
  <c r="K49" i="1"/>
  <c r="K58" i="1"/>
  <c r="K32" i="1"/>
  <c r="K84" i="1"/>
  <c r="K53" i="1"/>
  <c r="K23" i="1"/>
  <c r="K18" i="1"/>
  <c r="K106" i="1"/>
  <c r="K54" i="1"/>
  <c r="K69" i="1"/>
  <c r="K20" i="1"/>
  <c r="K42" i="1"/>
  <c r="K4" i="1"/>
  <c r="K79" i="1"/>
  <c r="K91" i="1"/>
  <c r="K65" i="1"/>
  <c r="K105" i="1"/>
  <c r="K78" i="1"/>
  <c r="K34" i="1"/>
  <c r="K22" i="1"/>
  <c r="K52" i="1"/>
  <c r="K19" i="1"/>
  <c r="K63" i="1"/>
  <c r="K99" i="1"/>
  <c r="K45" i="1"/>
  <c r="K83" i="1"/>
  <c r="K24" i="1"/>
  <c r="K40" i="1"/>
  <c r="K36" i="1"/>
  <c r="K86" i="1"/>
  <c r="K2" i="1"/>
  <c r="K94" i="1"/>
  <c r="F94" i="1"/>
</calcChain>
</file>

<file path=xl/sharedStrings.xml><?xml version="1.0" encoding="utf-8"?>
<sst xmlns="http://schemas.openxmlformats.org/spreadsheetml/2006/main" count="122" uniqueCount="116">
  <si>
    <t>Night</t>
  </si>
  <si>
    <t xml:space="preserve"> </t>
  </si>
  <si>
    <t>NaOH/1</t>
  </si>
  <si>
    <t>*</t>
  </si>
  <si>
    <t>16/2 5-1</t>
  </si>
  <si>
    <t>16/2 5-2</t>
  </si>
  <si>
    <t>16/2 6-1</t>
  </si>
  <si>
    <t>16/2 6-2</t>
  </si>
  <si>
    <t>15/3 8-1</t>
  </si>
  <si>
    <t>15/3 8-2</t>
  </si>
  <si>
    <t>15/3 9-1</t>
  </si>
  <si>
    <t>15/3 9-2</t>
  </si>
  <si>
    <t>401 19:00</t>
  </si>
  <si>
    <t>Qa 19:00</t>
  </si>
  <si>
    <t>1EM 19:00</t>
  </si>
  <si>
    <t>2EM 19:00</t>
  </si>
  <si>
    <t>3EM 19:00</t>
  </si>
  <si>
    <t>4EM 19:00</t>
  </si>
  <si>
    <t>5EM 19:00</t>
  </si>
  <si>
    <t>6EM 19:00</t>
  </si>
  <si>
    <t>7EM 19:00</t>
  </si>
  <si>
    <t>8EM 19:00</t>
  </si>
  <si>
    <t>9EM 19:00</t>
  </si>
  <si>
    <t>1EM/2 19:00</t>
  </si>
  <si>
    <t>2EM/2 19:00</t>
  </si>
  <si>
    <t>3EM/2 19:00</t>
  </si>
  <si>
    <t>4EM/2 19:00</t>
  </si>
  <si>
    <t>5EM/2 19:00</t>
  </si>
  <si>
    <t>6EM/2 19:00</t>
  </si>
  <si>
    <t>7EM/2 19:00</t>
  </si>
  <si>
    <t>8EM/2 19:00</t>
  </si>
  <si>
    <t>9EM/2 19:00</t>
  </si>
  <si>
    <t>St 19:00</t>
  </si>
  <si>
    <t>16/1 0-0</t>
  </si>
  <si>
    <t>16:30</t>
  </si>
  <si>
    <t>18:00</t>
  </si>
  <si>
    <t>16/1 1-1</t>
  </si>
  <si>
    <t>16/1 1-2</t>
  </si>
  <si>
    <t>16/1 2-1</t>
  </si>
  <si>
    <t>16/1 2-2</t>
  </si>
  <si>
    <t>16/2 7-1</t>
  </si>
  <si>
    <t>16/2 7-2</t>
  </si>
  <si>
    <t>16/2 8-1</t>
  </si>
  <si>
    <t>16/2 8-2</t>
  </si>
  <si>
    <t>15/3 10-1</t>
  </si>
  <si>
    <t>15/3 10-2</t>
  </si>
  <si>
    <t>15/3 11-1</t>
  </si>
  <si>
    <t>15/3 11-2</t>
  </si>
  <si>
    <t>401 21:00</t>
  </si>
  <si>
    <t>1EM 21:00</t>
  </si>
  <si>
    <t>1EM/2 21:00</t>
  </si>
  <si>
    <t>NaOH/3</t>
  </si>
  <si>
    <t>16/1 3-1</t>
  </si>
  <si>
    <t>16/1 3-2</t>
  </si>
  <si>
    <t>16/1 4-1</t>
  </si>
  <si>
    <t>16/1 4-2</t>
  </si>
  <si>
    <t>16/2 9-1</t>
  </si>
  <si>
    <t>16/2 9-2</t>
  </si>
  <si>
    <t>16/2 10-1</t>
  </si>
  <si>
    <t>16/2 10-2</t>
  </si>
  <si>
    <t>15/3 12-1</t>
  </si>
  <si>
    <t>15/3 12-2</t>
  </si>
  <si>
    <t>401 23:00</t>
  </si>
  <si>
    <t>1EM 23:00</t>
  </si>
  <si>
    <t>2EM 23:00</t>
  </si>
  <si>
    <t>3EM 23:00</t>
  </si>
  <si>
    <t>4EM 23:00</t>
  </si>
  <si>
    <t>5EM 23:00</t>
  </si>
  <si>
    <t>6EM 23:00</t>
  </si>
  <si>
    <t>7EM 23:00</t>
  </si>
  <si>
    <t>8EM 23:00</t>
  </si>
  <si>
    <t>9EM 23:00</t>
  </si>
  <si>
    <t>1EM/2 23:00</t>
  </si>
  <si>
    <t>2EM/2 23:00</t>
  </si>
  <si>
    <t>3EM/2 23:00</t>
  </si>
  <si>
    <t>4EM/2 23:00</t>
  </si>
  <si>
    <t>5EM/2 23:00</t>
  </si>
  <si>
    <t>6EM/2 23:00</t>
  </si>
  <si>
    <t>7EM/2 23:00</t>
  </si>
  <si>
    <t>GBM912-6</t>
  </si>
  <si>
    <t>ТП-24-9146</t>
  </si>
  <si>
    <t>ТП-24-9147</t>
  </si>
  <si>
    <t>ТП-24-9148</t>
  </si>
  <si>
    <t>ТП-24-9149</t>
  </si>
  <si>
    <t>ТП-24-9150</t>
  </si>
  <si>
    <t>ТП-24-9151</t>
  </si>
  <si>
    <t>ТП-24-9152</t>
  </si>
  <si>
    <t>ТП-24-9153</t>
  </si>
  <si>
    <t>ТП-24-9154</t>
  </si>
  <si>
    <t>St 03:00</t>
  </si>
  <si>
    <t>ТП-24-9181</t>
  </si>
  <si>
    <t>ТП-24-9182</t>
  </si>
  <si>
    <t>ТП-24-9183</t>
  </si>
  <si>
    <t>ТП-24-9184</t>
  </si>
  <si>
    <t>ТП-24-9185</t>
  </si>
  <si>
    <t>16/3 4-2</t>
  </si>
  <si>
    <t>Day</t>
  </si>
  <si>
    <t>ТП-24-9167</t>
  </si>
  <si>
    <t>ТП-24-9168</t>
  </si>
  <si>
    <t>ТП-24-9169</t>
  </si>
  <si>
    <t>ТП-24-9170</t>
  </si>
  <si>
    <t>ТП-24-9171</t>
  </si>
  <si>
    <t>ТП-24-9172</t>
  </si>
  <si>
    <t>ТП-24-9173</t>
  </si>
  <si>
    <t>ТП-24-9174</t>
  </si>
  <si>
    <t>ТП-24-9175</t>
  </si>
  <si>
    <t>ТП-24-9202</t>
  </si>
  <si>
    <t>ТП-24-9203</t>
  </si>
  <si>
    <t>ТП-24-9204</t>
  </si>
  <si>
    <t>ТП-24-9205</t>
  </si>
  <si>
    <t>ТП-24-9206</t>
  </si>
  <si>
    <t>минус</t>
  </si>
  <si>
    <t>равно</t>
  </si>
  <si>
    <t>Сводный</t>
  </si>
  <si>
    <t>Твёрдая</t>
  </si>
  <si>
    <t>8(это остаток того что мне нужно)-2 т.к. эти незнаю как вычесть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</si>
</sst>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h:mm;@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9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0" fillId="3" borderId="0" xfId="0" applyNumberFormat="1" applyFill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2" fontId="3" fillId="4" borderId="3" xfId="1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2" fontId="3" fillId="5" borderId="1" xfId="1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6" borderId="0" xfId="0" applyFill="1" applyBorder="1"/>
    <xf numFmtId="0" fontId="4" fillId="4" borderId="0" xfId="0" applyFont="1" applyFill="1" applyBorder="1" applyAlignment="1">
      <alignment horizontal="center" vertical="center"/>
    </xf>
    <xf numFmtId="0" fontId="0" fillId="7" borderId="0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09"/>
  <sheetViews>
    <sheetView tabSelected="1" workbookViewId="0">
      <selection activeCell="T90" sqref="T90"/>
    </sheetView>
  </sheetViews>
  <sheetFormatPr defaultRowHeight="15" x14ac:dyDescent="0.25"/>
  <cols>
    <col min="1" max="1" width="15.7109375" customWidth="1"/>
    <col min="2" max="2" width="14" customWidth="1"/>
    <col min="3" max="3" width="11" customWidth="1"/>
    <col min="4" max="4" width="11.42578125" customWidth="1"/>
    <col min="5" max="5" width="10.85546875" customWidth="1"/>
    <col min="6" max="6" width="15.7109375" customWidth="1"/>
    <col min="7" max="7" width="19.5703125" customWidth="1"/>
    <col min="8" max="8" width="13.85546875" customWidth="1"/>
  </cols>
  <sheetData>
    <row r="1" spans="1:168" s="15" customFormat="1" ht="18.75" x14ac:dyDescent="0.25">
      <c r="A1" s="1" t="s">
        <v>0</v>
      </c>
      <c r="B1" s="2"/>
      <c r="C1" s="3" t="s">
        <v>1</v>
      </c>
      <c r="D1" s="4" t="s">
        <v>1</v>
      </c>
      <c r="E1" s="1"/>
      <c r="F1" s="5">
        <f>K1</f>
        <v>45484</v>
      </c>
      <c r="G1" s="6" t="str">
        <f>IF(ISNUMBER(SEARCH("Day",A1)),"2 Смена","1 Смена")</f>
        <v>1 Смена</v>
      </c>
      <c r="H1" s="7"/>
      <c r="I1" s="8"/>
      <c r="J1" s="8"/>
      <c r="K1" s="9">
        <v>45484</v>
      </c>
      <c r="L1" s="10"/>
      <c r="M1" s="27" t="s">
        <v>113</v>
      </c>
      <c r="N1" s="27" t="s">
        <v>111</v>
      </c>
      <c r="O1" s="11" t="s">
        <v>114</v>
      </c>
      <c r="P1" s="11" t="s">
        <v>112</v>
      </c>
      <c r="Q1" s="11" t="s">
        <v>115</v>
      </c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2"/>
      <c r="AP1" s="12"/>
      <c r="AQ1" s="13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</row>
    <row r="2" spans="1:168" s="15" customFormat="1" ht="18.75" hidden="1" x14ac:dyDescent="0.25">
      <c r="A2" s="17" t="s">
        <v>2</v>
      </c>
      <c r="B2" s="18"/>
      <c r="C2" s="16"/>
      <c r="D2" s="16"/>
      <c r="E2" s="16"/>
      <c r="F2" s="16"/>
      <c r="G2" s="16">
        <v>22</v>
      </c>
      <c r="H2" s="16"/>
      <c r="I2" s="19"/>
      <c r="J2" s="19"/>
      <c r="K2" s="9">
        <f ca="1">$K$2+COUNTIF($A2:A$4,$A$2)</f>
        <v>45484</v>
      </c>
      <c r="L2" s="10" t="s">
        <v>3</v>
      </c>
      <c r="M2" s="10"/>
      <c r="N2" s="10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2"/>
      <c r="AP2" s="12"/>
      <c r="AQ2" s="13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</row>
    <row r="3" spans="1:168" s="15" customFormat="1" ht="18.75" hidden="1" x14ac:dyDescent="0.25">
      <c r="A3" s="17" t="s">
        <v>4</v>
      </c>
      <c r="B3" s="18">
        <v>78.652919999999995</v>
      </c>
      <c r="C3" s="16">
        <v>6.9070600000000004</v>
      </c>
      <c r="D3" s="16"/>
      <c r="E3" s="16"/>
      <c r="F3" s="16"/>
      <c r="G3" s="16"/>
      <c r="H3" s="16">
        <v>74004.289999999994</v>
      </c>
      <c r="I3" s="19"/>
      <c r="J3" s="19"/>
      <c r="K3" s="9">
        <f ca="1">$K$2+COUNTIF($A3:A$4,$A$2)</f>
        <v>45484</v>
      </c>
      <c r="L3" s="10"/>
      <c r="M3" s="10"/>
      <c r="N3" s="10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2"/>
      <c r="AP3" s="12"/>
      <c r="AQ3" s="13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</row>
    <row r="4" spans="1:168" s="15" customFormat="1" ht="18.75" hidden="1" x14ac:dyDescent="0.25">
      <c r="A4" s="17" t="s">
        <v>5</v>
      </c>
      <c r="B4" s="18">
        <v>29.652989999999999</v>
      </c>
      <c r="C4" s="16">
        <v>3.4053599999999999</v>
      </c>
      <c r="D4" s="16"/>
      <c r="E4" s="16"/>
      <c r="F4" s="16"/>
      <c r="G4" s="16"/>
      <c r="H4" s="16"/>
      <c r="I4" s="19"/>
      <c r="J4" s="19"/>
      <c r="K4" s="9">
        <f ca="1">$K$2+COUNTIF($A$4:A4,$A$2)</f>
        <v>45484</v>
      </c>
      <c r="L4" s="10"/>
      <c r="M4" s="10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2"/>
      <c r="AP4" s="12"/>
      <c r="AQ4" s="13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</row>
    <row r="5" spans="1:168" s="15" customFormat="1" ht="18.75" hidden="1" x14ac:dyDescent="0.25">
      <c r="A5" s="17" t="s">
        <v>6</v>
      </c>
      <c r="B5" s="18">
        <v>68.723249999999993</v>
      </c>
      <c r="C5" s="16">
        <v>4.3493300000000001</v>
      </c>
      <c r="D5" s="16"/>
      <c r="E5" s="16"/>
      <c r="F5" s="16"/>
      <c r="G5" s="16"/>
      <c r="H5" s="16">
        <v>74007.87</v>
      </c>
      <c r="I5" s="19"/>
      <c r="J5" s="19"/>
      <c r="K5" s="9">
        <f ca="1">$K$2+COUNTIF($A$4:A5,$A$2)</f>
        <v>45484</v>
      </c>
      <c r="L5" s="10"/>
      <c r="M5" s="10"/>
      <c r="N5" s="10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2"/>
      <c r="AP5" s="12"/>
      <c r="AQ5" s="13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</row>
    <row r="6" spans="1:168" s="15" customFormat="1" ht="18.75" hidden="1" x14ac:dyDescent="0.25">
      <c r="A6" s="17" t="s">
        <v>7</v>
      </c>
      <c r="B6" s="18">
        <v>21.453990000000001</v>
      </c>
      <c r="C6" s="16">
        <v>2.1574</v>
      </c>
      <c r="D6" s="16"/>
      <c r="E6" s="16"/>
      <c r="F6" s="16"/>
      <c r="G6" s="16"/>
      <c r="H6" s="16"/>
      <c r="I6" s="19"/>
      <c r="J6" s="19"/>
      <c r="K6" s="9">
        <f ca="1">$K$2+COUNTIF($A$4:A6,$A$2)</f>
        <v>45484</v>
      </c>
      <c r="L6" s="10"/>
      <c r="M6" s="10"/>
      <c r="N6" s="1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2"/>
      <c r="AP6" s="12"/>
      <c r="AQ6" s="13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</row>
    <row r="7" spans="1:168" s="15" customFormat="1" ht="18.75" hidden="1" x14ac:dyDescent="0.25">
      <c r="A7" s="17" t="s">
        <v>8</v>
      </c>
      <c r="B7" s="18">
        <v>50.765650000000001</v>
      </c>
      <c r="C7" s="16">
        <v>1.6785300000000001</v>
      </c>
      <c r="D7" s="16"/>
      <c r="E7" s="16"/>
      <c r="F7" s="16"/>
      <c r="G7" s="16"/>
      <c r="H7" s="16">
        <v>69995.69</v>
      </c>
      <c r="I7" s="19"/>
      <c r="J7" s="19"/>
      <c r="K7" s="9">
        <f ca="1">$K$2+COUNTIF($A$4:A7,$A$2)</f>
        <v>45484</v>
      </c>
      <c r="L7" s="10"/>
      <c r="M7" s="10"/>
      <c r="N7" s="10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2"/>
      <c r="AP7" s="12"/>
      <c r="AQ7" s="13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</row>
    <row r="8" spans="1:168" s="15" customFormat="1" ht="18.75" hidden="1" x14ac:dyDescent="0.25">
      <c r="A8" s="17" t="s">
        <v>9</v>
      </c>
      <c r="B8" s="18">
        <v>13.7742</v>
      </c>
      <c r="C8" s="16">
        <v>0.82496999999999998</v>
      </c>
      <c r="D8" s="16"/>
      <c r="E8" s="16"/>
      <c r="F8" s="16"/>
      <c r="G8" s="16"/>
      <c r="H8" s="16"/>
      <c r="I8" s="19"/>
      <c r="J8" s="19"/>
      <c r="K8" s="9">
        <f ca="1">$K$2+COUNTIF($A$4:A8,$A$2)</f>
        <v>45484</v>
      </c>
      <c r="L8" s="10"/>
      <c r="M8" s="10"/>
      <c r="N8" s="10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2"/>
      <c r="AP8" s="12"/>
      <c r="AQ8" s="13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</row>
    <row r="9" spans="1:168" s="15" customFormat="1" ht="18.75" hidden="1" x14ac:dyDescent="0.25">
      <c r="A9" s="17" t="s">
        <v>10</v>
      </c>
      <c r="B9" s="18">
        <v>42.62612</v>
      </c>
      <c r="C9" s="16">
        <v>1.3971</v>
      </c>
      <c r="D9" s="16"/>
      <c r="E9" s="16"/>
      <c r="F9" s="16"/>
      <c r="G9" s="16"/>
      <c r="H9" s="16">
        <v>69998.98</v>
      </c>
      <c r="I9" s="19"/>
      <c r="J9" s="19"/>
      <c r="K9" s="9">
        <f ca="1">$K$2+COUNTIF($A$4:A9,$A$2)</f>
        <v>45484</v>
      </c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2"/>
      <c r="AP9" s="12"/>
      <c r="AQ9" s="13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</row>
    <row r="10" spans="1:168" s="15" customFormat="1" ht="18.75" hidden="1" x14ac:dyDescent="0.25">
      <c r="A10" s="17" t="s">
        <v>11</v>
      </c>
      <c r="B10" s="18">
        <v>15.03528</v>
      </c>
      <c r="C10" s="16">
        <v>0.92149999999999999</v>
      </c>
      <c r="D10" s="16"/>
      <c r="E10" s="16"/>
      <c r="F10" s="16"/>
      <c r="G10" s="16"/>
      <c r="H10" s="16"/>
      <c r="I10" s="19"/>
      <c r="J10" s="19"/>
      <c r="K10" s="9">
        <f ca="1">$K$2+COUNTIF($A$4:A10,$A$2)</f>
        <v>45484</v>
      </c>
      <c r="L10" s="10"/>
      <c r="M10" s="10"/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2"/>
      <c r="AP10" s="12"/>
      <c r="AQ10" s="13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</row>
    <row r="11" spans="1:168" s="15" customFormat="1" ht="18.75" hidden="1" x14ac:dyDescent="0.25">
      <c r="A11" s="17" t="s">
        <v>12</v>
      </c>
      <c r="B11" s="18">
        <v>0.80505000000000004</v>
      </c>
      <c r="C11" s="16"/>
      <c r="D11" s="16"/>
      <c r="E11" s="16">
        <v>7.0000000000000007E-2</v>
      </c>
      <c r="F11" s="16">
        <v>9.1300000000000008</v>
      </c>
      <c r="G11" s="16"/>
      <c r="H11" s="16"/>
      <c r="I11" s="19"/>
      <c r="J11" s="19"/>
      <c r="K11" s="9">
        <f ca="1">$K$2+COUNTIF($A$4:A11,$A$2)</f>
        <v>45484</v>
      </c>
      <c r="L11" s="10"/>
      <c r="M11" s="10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2"/>
      <c r="AP11" s="12"/>
      <c r="AQ11" s="13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</row>
    <row r="12" spans="1:168" s="15" customFormat="1" ht="18.75" hidden="1" x14ac:dyDescent="0.25">
      <c r="A12" s="17" t="s">
        <v>13</v>
      </c>
      <c r="B12" s="18">
        <v>3.9946540000000001</v>
      </c>
      <c r="C12" s="16">
        <v>0.9758</v>
      </c>
      <c r="D12" s="16">
        <v>0.98441000000000001</v>
      </c>
      <c r="E12" s="16"/>
      <c r="F12" s="16"/>
      <c r="G12" s="16"/>
      <c r="H12" s="16"/>
      <c r="I12" s="19"/>
      <c r="J12" s="19"/>
      <c r="K12" s="9">
        <f ca="1">$K$2+COUNTIF($A$4:A12,$A$2)</f>
        <v>45484</v>
      </c>
      <c r="L12" s="10"/>
      <c r="M12" s="10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2"/>
      <c r="AP12" s="12"/>
      <c r="AQ12" s="13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</row>
    <row r="13" spans="1:168" s="15" customFormat="1" ht="18.75" hidden="1" x14ac:dyDescent="0.25">
      <c r="A13" s="17" t="s">
        <v>14</v>
      </c>
      <c r="B13" s="18">
        <v>2.3713299999999999</v>
      </c>
      <c r="C13" s="16">
        <v>0.47265000000000001</v>
      </c>
      <c r="D13" s="16">
        <v>50.94426</v>
      </c>
      <c r="E13" s="16">
        <v>0.27</v>
      </c>
      <c r="F13" s="16">
        <v>10.17</v>
      </c>
      <c r="G13" s="16"/>
      <c r="H13" s="16"/>
      <c r="I13" s="19"/>
      <c r="J13" s="19"/>
      <c r="K13" s="9">
        <f ca="1">$K$2+COUNTIF($A$4:A13,$A$2)</f>
        <v>45484</v>
      </c>
      <c r="L13" s="10"/>
      <c r="M13" s="10"/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2"/>
      <c r="AP13" s="12"/>
      <c r="AQ13" s="13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</row>
    <row r="14" spans="1:168" s="15" customFormat="1" ht="18.75" hidden="1" x14ac:dyDescent="0.25">
      <c r="A14" s="17" t="s">
        <v>15</v>
      </c>
      <c r="B14" s="18">
        <v>0.95952999999999999</v>
      </c>
      <c r="C14" s="16">
        <v>0.39245000000000002</v>
      </c>
      <c r="D14" s="16">
        <v>50.137770000000003</v>
      </c>
      <c r="E14" s="16">
        <v>0.25</v>
      </c>
      <c r="F14" s="16"/>
      <c r="G14" s="16"/>
      <c r="H14" s="16"/>
      <c r="I14" s="19"/>
      <c r="J14" s="19"/>
      <c r="K14" s="9">
        <f ca="1">$K$2+COUNTIF($A$4:A14,$A$2)</f>
        <v>45484</v>
      </c>
      <c r="L14" s="10"/>
      <c r="M14" s="10"/>
      <c r="N14" s="1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2"/>
      <c r="AP14" s="12"/>
      <c r="AQ14" s="13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</row>
    <row r="15" spans="1:168" s="15" customFormat="1" ht="18.75" hidden="1" x14ac:dyDescent="0.25">
      <c r="A15" s="17" t="s">
        <v>16</v>
      </c>
      <c r="B15" s="18">
        <v>0.35903000000000002</v>
      </c>
      <c r="C15" s="16">
        <v>0.26844000000000001</v>
      </c>
      <c r="D15" s="16">
        <v>51.232430000000001</v>
      </c>
      <c r="E15" s="16">
        <v>0.25</v>
      </c>
      <c r="F15" s="16"/>
      <c r="G15" s="16"/>
      <c r="H15" s="16"/>
      <c r="I15" s="19"/>
      <c r="J15" s="19"/>
      <c r="K15" s="9">
        <f ca="1">$K$2+COUNTIF($A$4:A15,$A$2)</f>
        <v>45484</v>
      </c>
      <c r="L15" s="10"/>
      <c r="M15" s="10"/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2"/>
      <c r="AP15" s="12"/>
      <c r="AQ15" s="13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</row>
    <row r="16" spans="1:168" s="15" customFormat="1" ht="18.75" hidden="1" x14ac:dyDescent="0.25">
      <c r="A16" s="17" t="s">
        <v>17</v>
      </c>
      <c r="B16" s="18">
        <v>0.23674000000000001</v>
      </c>
      <c r="C16" s="16">
        <v>0.22195999999999999</v>
      </c>
      <c r="D16" s="16">
        <v>50.585610000000003</v>
      </c>
      <c r="E16" s="16">
        <v>0.23</v>
      </c>
      <c r="F16" s="16"/>
      <c r="G16" s="16"/>
      <c r="H16" s="16"/>
      <c r="I16" s="19"/>
      <c r="J16" s="19"/>
      <c r="K16" s="9">
        <f ca="1">$K$2+COUNTIF($A$4:A16,$A$2)</f>
        <v>45484</v>
      </c>
      <c r="L16" s="10"/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2"/>
      <c r="AP16" s="12"/>
      <c r="AQ16" s="13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</row>
    <row r="17" spans="1:168" s="15" customFormat="1" ht="18.75" hidden="1" x14ac:dyDescent="0.25">
      <c r="A17" s="17" t="s">
        <v>18</v>
      </c>
      <c r="B17" s="18">
        <v>7.8969999999999999E-2</v>
      </c>
      <c r="C17" s="16">
        <v>0.1439</v>
      </c>
      <c r="D17" s="16">
        <v>49.662350000000004</v>
      </c>
      <c r="E17" s="16">
        <v>0.22</v>
      </c>
      <c r="F17" s="16"/>
      <c r="G17" s="16"/>
      <c r="H17" s="16"/>
      <c r="I17" s="19"/>
      <c r="J17" s="19"/>
      <c r="K17" s="9">
        <f ca="1">$K$2+COUNTIF($A$4:A17,$A$2)</f>
        <v>45484</v>
      </c>
      <c r="L17" s="10"/>
      <c r="M17" s="10"/>
      <c r="N17" s="1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2"/>
      <c r="AP17" s="12"/>
      <c r="AQ17" s="13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</row>
    <row r="18" spans="1:168" s="15" customFormat="1" ht="18.75" hidden="1" x14ac:dyDescent="0.25">
      <c r="A18" s="17" t="s">
        <v>19</v>
      </c>
      <c r="B18" s="18">
        <v>6.3719999999999999E-2</v>
      </c>
      <c r="C18" s="16">
        <v>0.12936</v>
      </c>
      <c r="D18" s="16">
        <v>50.747219999999999</v>
      </c>
      <c r="E18" s="16">
        <v>0.22</v>
      </c>
      <c r="F18" s="16"/>
      <c r="G18" s="16"/>
      <c r="H18" s="16"/>
      <c r="I18" s="19"/>
      <c r="J18" s="19"/>
      <c r="K18" s="9">
        <f ca="1">$K$2+COUNTIF($A$4:A18,$A$2)</f>
        <v>45484</v>
      </c>
      <c r="L18" s="10"/>
      <c r="M18" s="10"/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2"/>
      <c r="AP18" s="12"/>
      <c r="AQ18" s="13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</row>
    <row r="19" spans="1:168" s="15" customFormat="1" ht="18.75" hidden="1" x14ac:dyDescent="0.25">
      <c r="A19" s="17" t="s">
        <v>20</v>
      </c>
      <c r="B19" s="18">
        <v>5.2499999999999998E-2</v>
      </c>
      <c r="C19" s="16">
        <v>0.1168</v>
      </c>
      <c r="D19" s="16">
        <v>50.393099999999997</v>
      </c>
      <c r="E19" s="16">
        <v>0.22</v>
      </c>
      <c r="F19" s="16"/>
      <c r="G19" s="16"/>
      <c r="H19" s="16"/>
      <c r="I19" s="19"/>
      <c r="J19" s="19"/>
      <c r="K19" s="9">
        <f ca="1">$K$2+COUNTIF($A$4:A19,$A$2)</f>
        <v>45484</v>
      </c>
      <c r="L19" s="10"/>
      <c r="M19" s="10"/>
      <c r="N19" s="10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2"/>
      <c r="AP19" s="12"/>
      <c r="AQ19" s="13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</row>
    <row r="20" spans="1:168" s="15" customFormat="1" ht="18.75" hidden="1" x14ac:dyDescent="0.25">
      <c r="A20" s="17" t="s">
        <v>21</v>
      </c>
      <c r="B20" s="18">
        <v>3.4079999999999999E-2</v>
      </c>
      <c r="C20" s="16">
        <v>0.10904</v>
      </c>
      <c r="D20" s="16">
        <v>50.83475</v>
      </c>
      <c r="E20" s="16">
        <v>0.2</v>
      </c>
      <c r="F20" s="16">
        <v>10.07</v>
      </c>
      <c r="G20" s="16"/>
      <c r="H20" s="16"/>
      <c r="I20" s="19"/>
      <c r="J20" s="19"/>
      <c r="K20" s="9">
        <f ca="1">$K$2+COUNTIF($A$4:A20,$A$2)</f>
        <v>45484</v>
      </c>
      <c r="L20" s="10"/>
      <c r="M20" s="10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2"/>
      <c r="AP20" s="12"/>
      <c r="AQ20" s="13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</row>
    <row r="21" spans="1:168" s="15" customFormat="1" ht="18.75" hidden="1" x14ac:dyDescent="0.25">
      <c r="A21" s="17" t="s">
        <v>22</v>
      </c>
      <c r="B21" s="18">
        <v>2.971E-2</v>
      </c>
      <c r="C21" s="16">
        <v>0.10779</v>
      </c>
      <c r="D21" s="16">
        <v>49.997210000000003</v>
      </c>
      <c r="E21" s="16">
        <v>0.18</v>
      </c>
      <c r="F21" s="16"/>
      <c r="G21" s="16"/>
      <c r="H21" s="16"/>
      <c r="I21" s="19"/>
      <c r="J21" s="19"/>
      <c r="K21" s="9">
        <f ca="1">$K$2+COUNTIF($A$4:A21,$A$2)</f>
        <v>45484</v>
      </c>
      <c r="L21" s="10"/>
      <c r="M21" s="10"/>
      <c r="N21" s="1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2"/>
      <c r="AP21" s="12"/>
      <c r="AQ21" s="13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</row>
    <row r="22" spans="1:168" s="15" customFormat="1" ht="18.75" hidden="1" x14ac:dyDescent="0.25">
      <c r="A22" s="17" t="s">
        <v>23</v>
      </c>
      <c r="B22" s="18">
        <v>2.3982999999999999</v>
      </c>
      <c r="C22" s="16">
        <v>0.47663</v>
      </c>
      <c r="D22" s="16">
        <v>50.553229999999999</v>
      </c>
      <c r="E22" s="16">
        <v>0.28999999999999998</v>
      </c>
      <c r="F22" s="16">
        <v>10.24</v>
      </c>
      <c r="G22" s="16"/>
      <c r="H22" s="16"/>
      <c r="I22" s="19"/>
      <c r="J22" s="19"/>
      <c r="K22" s="9">
        <f ca="1">$K$2+COUNTIF($A$4:A22,$A$2)</f>
        <v>45484</v>
      </c>
      <c r="L22" s="10"/>
      <c r="M22" s="10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2"/>
      <c r="AP22" s="12"/>
      <c r="AQ22" s="13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</row>
    <row r="23" spans="1:168" s="15" customFormat="1" ht="18.75" hidden="1" x14ac:dyDescent="0.25">
      <c r="A23" s="17" t="s">
        <v>24</v>
      </c>
      <c r="B23" s="18">
        <v>2.8079200000000002</v>
      </c>
      <c r="C23" s="16">
        <v>0.52376999999999996</v>
      </c>
      <c r="D23" s="16">
        <v>51.815350000000002</v>
      </c>
      <c r="E23" s="16">
        <v>0.26</v>
      </c>
      <c r="F23" s="16"/>
      <c r="G23" s="16"/>
      <c r="H23" s="16"/>
      <c r="I23" s="19"/>
      <c r="J23" s="19"/>
      <c r="K23" s="9">
        <f ca="1">$K$2+COUNTIF($A$4:A23,$A$2)</f>
        <v>45484</v>
      </c>
      <c r="L23" s="10"/>
      <c r="M23" s="10"/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2"/>
      <c r="AP23" s="12"/>
      <c r="AQ23" s="13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</row>
    <row r="24" spans="1:168" s="15" customFormat="1" ht="18.75" hidden="1" x14ac:dyDescent="0.25">
      <c r="A24" s="17" t="s">
        <v>25</v>
      </c>
      <c r="B24" s="18">
        <v>1.1938800000000001</v>
      </c>
      <c r="C24" s="16">
        <v>0.39271</v>
      </c>
      <c r="D24" s="16">
        <v>51.576340000000002</v>
      </c>
      <c r="E24" s="16">
        <v>0.24</v>
      </c>
      <c r="F24" s="16"/>
      <c r="G24" s="16"/>
      <c r="H24" s="16"/>
      <c r="I24" s="19"/>
      <c r="J24" s="19"/>
      <c r="K24" s="9">
        <f ca="1">$K$2+COUNTIF($A$4:A24,$A$2)</f>
        <v>45484</v>
      </c>
      <c r="L24" s="10"/>
      <c r="M24" s="10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2"/>
      <c r="AP24" s="12"/>
      <c r="AQ24" s="13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</row>
    <row r="25" spans="1:168" s="15" customFormat="1" ht="18.75" hidden="1" x14ac:dyDescent="0.25">
      <c r="A25" s="17" t="s">
        <v>26</v>
      </c>
      <c r="B25" s="18">
        <v>0.49384</v>
      </c>
      <c r="C25" s="16">
        <v>0.28105999999999998</v>
      </c>
      <c r="D25" s="16">
        <v>51.130929999999999</v>
      </c>
      <c r="E25" s="16">
        <v>0.24</v>
      </c>
      <c r="F25" s="16"/>
      <c r="G25" s="16"/>
      <c r="H25" s="16"/>
      <c r="I25" s="19"/>
      <c r="J25" s="19"/>
      <c r="K25" s="9">
        <f ca="1">$K$2+COUNTIF($A$4:A25,$A$2)</f>
        <v>45484</v>
      </c>
      <c r="L25" s="10"/>
      <c r="M25" s="10"/>
      <c r="N25" s="10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2"/>
      <c r="AP25" s="12"/>
      <c r="AQ25" s="13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</row>
    <row r="26" spans="1:168" s="15" customFormat="1" ht="18.75" hidden="1" x14ac:dyDescent="0.25">
      <c r="A26" s="17" t="s">
        <v>27</v>
      </c>
      <c r="B26" s="18">
        <v>0.15492</v>
      </c>
      <c r="C26" s="16">
        <v>0.1641</v>
      </c>
      <c r="D26" s="16">
        <v>51.036160000000002</v>
      </c>
      <c r="E26" s="16">
        <v>0.22</v>
      </c>
      <c r="F26" s="16"/>
      <c r="G26" s="16"/>
      <c r="H26" s="16"/>
      <c r="I26" s="19"/>
      <c r="J26" s="19"/>
      <c r="K26" s="9">
        <f ca="1">$K$2+COUNTIF($A$4:A26,$A$2)</f>
        <v>45484</v>
      </c>
      <c r="L26" s="10"/>
      <c r="M26" s="10"/>
      <c r="N26" s="10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2"/>
      <c r="AP26" s="12"/>
      <c r="AQ26" s="13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</row>
    <row r="27" spans="1:168" s="15" customFormat="1" ht="18.75" hidden="1" x14ac:dyDescent="0.25">
      <c r="A27" s="17" t="s">
        <v>28</v>
      </c>
      <c r="B27" s="18">
        <v>5.2720000000000003E-2</v>
      </c>
      <c r="C27" s="16">
        <v>8.7029999999999996E-2</v>
      </c>
      <c r="D27" s="16">
        <v>52.386800000000001</v>
      </c>
      <c r="E27" s="16">
        <v>0.22</v>
      </c>
      <c r="F27" s="16"/>
      <c r="G27" s="16"/>
      <c r="H27" s="16"/>
      <c r="I27" s="19"/>
      <c r="J27" s="19"/>
      <c r="K27" s="9">
        <f ca="1">$K$2+COUNTIF($A$4:A27,$A$2)</f>
        <v>45484</v>
      </c>
      <c r="L27" s="10"/>
      <c r="M27" s="10"/>
      <c r="N27" s="1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2"/>
      <c r="AP27" s="12"/>
      <c r="AQ27" s="13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</row>
    <row r="28" spans="1:168" s="15" customFormat="1" ht="18.75" hidden="1" x14ac:dyDescent="0.25">
      <c r="A28" s="17" t="s">
        <v>29</v>
      </c>
      <c r="B28" s="18">
        <v>4.7629999999999999E-2</v>
      </c>
      <c r="C28" s="16">
        <v>7.4219999999999994E-2</v>
      </c>
      <c r="D28" s="16">
        <v>51.605609999999999</v>
      </c>
      <c r="E28" s="16">
        <v>0.21</v>
      </c>
      <c r="F28" s="16"/>
      <c r="G28" s="16"/>
      <c r="H28" s="16"/>
      <c r="I28" s="19"/>
      <c r="J28" s="19"/>
      <c r="K28" s="9">
        <f ca="1">$K$2+COUNTIF($A$4:A28,$A$2)</f>
        <v>45484</v>
      </c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2"/>
      <c r="AP28" s="12"/>
      <c r="AQ28" s="13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</row>
    <row r="29" spans="1:168" s="15" customFormat="1" ht="18.75" hidden="1" x14ac:dyDescent="0.25">
      <c r="A29" s="17" t="s">
        <v>30</v>
      </c>
      <c r="B29" s="18">
        <v>4.0680000000000001E-2</v>
      </c>
      <c r="C29" s="16">
        <v>7.7920000000000003E-2</v>
      </c>
      <c r="D29" s="16">
        <v>51.59534</v>
      </c>
      <c r="E29" s="16">
        <v>0.21</v>
      </c>
      <c r="F29" s="16">
        <v>10</v>
      </c>
      <c r="G29" s="16"/>
      <c r="H29" s="16"/>
      <c r="I29" s="19"/>
      <c r="J29" s="19"/>
      <c r="K29" s="9">
        <f ca="1">$K$2+COUNTIF($A$4:A29,$A$2)</f>
        <v>45484</v>
      </c>
      <c r="L29" s="10"/>
      <c r="M29" s="10"/>
      <c r="N29" s="10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2"/>
      <c r="AP29" s="12"/>
      <c r="AQ29" s="13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</row>
    <row r="30" spans="1:168" s="15" customFormat="1" ht="18.75" hidden="1" x14ac:dyDescent="0.25">
      <c r="A30" s="17" t="s">
        <v>31</v>
      </c>
      <c r="B30" s="18">
        <v>2.76E-2</v>
      </c>
      <c r="C30" s="16">
        <v>7.986E-2</v>
      </c>
      <c r="D30" s="16">
        <v>51.444029999999998</v>
      </c>
      <c r="E30" s="16">
        <v>0.19</v>
      </c>
      <c r="F30" s="16"/>
      <c r="G30" s="16"/>
      <c r="H30" s="16"/>
      <c r="I30" s="19"/>
      <c r="J30" s="19"/>
      <c r="K30" s="9">
        <f ca="1">$K$2+COUNTIF($A$4:A30,$A$2)</f>
        <v>45484</v>
      </c>
      <c r="L30" s="10"/>
      <c r="M30" s="10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2"/>
      <c r="AP30" s="12"/>
      <c r="AQ30" s="13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</row>
    <row r="31" spans="1:168" s="15" customFormat="1" ht="18.75" hidden="1" x14ac:dyDescent="0.25">
      <c r="A31" s="17" t="s">
        <v>32</v>
      </c>
      <c r="B31" s="18">
        <v>5.0035530000000001</v>
      </c>
      <c r="C31" s="16">
        <v>1.9926790000000001</v>
      </c>
      <c r="D31" s="16">
        <v>2.00149</v>
      </c>
      <c r="E31" s="16"/>
      <c r="F31" s="16"/>
      <c r="G31" s="16"/>
      <c r="H31" s="16"/>
      <c r="I31" s="19"/>
      <c r="J31" s="19"/>
      <c r="K31" s="9">
        <f ca="1">$K$2+COUNTIF($A$4:A31,$A$2)</f>
        <v>45484</v>
      </c>
      <c r="L31" s="10"/>
      <c r="M31" s="10"/>
      <c r="N31" s="10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2"/>
      <c r="AP31" s="12"/>
      <c r="AQ31" s="13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</row>
    <row r="32" spans="1:168" s="15" customFormat="1" ht="18.75" hidden="1" x14ac:dyDescent="0.25">
      <c r="A32" s="17" t="s">
        <v>33</v>
      </c>
      <c r="B32" s="18"/>
      <c r="C32" s="16"/>
      <c r="D32" s="16"/>
      <c r="E32" s="16"/>
      <c r="F32" s="16"/>
      <c r="G32" s="16"/>
      <c r="H32" s="16">
        <v>45378.1</v>
      </c>
      <c r="I32" s="19" t="s">
        <v>34</v>
      </c>
      <c r="J32" s="19" t="s">
        <v>35</v>
      </c>
      <c r="K32" s="9">
        <f ca="1">$K$2+COUNTIF($A$4:A32,$A$2)</f>
        <v>45484</v>
      </c>
      <c r="L32" s="10"/>
      <c r="M32" s="10"/>
      <c r="N32" s="10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2"/>
      <c r="AP32" s="12"/>
      <c r="AQ32" s="13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</row>
    <row r="33" spans="1:168" s="15" customFormat="1" ht="18.75" hidden="1" x14ac:dyDescent="0.25">
      <c r="A33" s="17" t="s">
        <v>36</v>
      </c>
      <c r="B33" s="18">
        <v>50.167560000000002</v>
      </c>
      <c r="C33" s="16">
        <v>21.982399999999998</v>
      </c>
      <c r="D33" s="16"/>
      <c r="E33" s="16"/>
      <c r="F33" s="16"/>
      <c r="G33" s="16"/>
      <c r="H33" s="16">
        <v>45381.46</v>
      </c>
      <c r="I33" s="19"/>
      <c r="J33" s="19"/>
      <c r="K33" s="9">
        <f ca="1">$K$2+COUNTIF($A$4:A33,$A$2)</f>
        <v>45484</v>
      </c>
      <c r="L33" s="10"/>
      <c r="M33" s="10"/>
      <c r="N33" s="10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2"/>
      <c r="AP33" s="12"/>
      <c r="AQ33" s="13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</row>
    <row r="34" spans="1:168" s="15" customFormat="1" ht="18.75" hidden="1" x14ac:dyDescent="0.25">
      <c r="A34" s="17" t="s">
        <v>37</v>
      </c>
      <c r="B34" s="18">
        <v>28.661300000000001</v>
      </c>
      <c r="C34" s="16">
        <v>11.146599999999999</v>
      </c>
      <c r="D34" s="16"/>
      <c r="E34" s="16"/>
      <c r="F34" s="16"/>
      <c r="G34" s="16"/>
      <c r="H34" s="16"/>
      <c r="I34" s="19"/>
      <c r="J34" s="19"/>
      <c r="K34" s="9">
        <f ca="1">$K$2+COUNTIF($A$4:A34,$A$2)</f>
        <v>45484</v>
      </c>
      <c r="L34" s="10"/>
      <c r="M34" s="10"/>
      <c r="N34" s="10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2"/>
      <c r="AP34" s="12"/>
      <c r="AQ34" s="13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</row>
    <row r="35" spans="1:168" s="15" customFormat="1" ht="18.75" hidden="1" x14ac:dyDescent="0.25">
      <c r="A35" s="17" t="s">
        <v>38</v>
      </c>
      <c r="B35" s="18">
        <v>86.191479999999999</v>
      </c>
      <c r="C35" s="16">
        <v>28.05763</v>
      </c>
      <c r="D35" s="16"/>
      <c r="E35" s="16"/>
      <c r="F35" s="16"/>
      <c r="G35" s="16"/>
      <c r="H35" s="16">
        <v>45384.61</v>
      </c>
      <c r="I35" s="19"/>
      <c r="J35" s="19"/>
      <c r="K35" s="9">
        <f ca="1">$K$2+COUNTIF($A$4:A35,$A$2)</f>
        <v>45484</v>
      </c>
      <c r="L35" s="10"/>
      <c r="M35" s="10"/>
      <c r="N35" s="10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2"/>
      <c r="AP35" s="12"/>
      <c r="AQ35" s="13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</row>
    <row r="36" spans="1:168" s="15" customFormat="1" ht="18.75" hidden="1" x14ac:dyDescent="0.25">
      <c r="A36" s="17" t="s">
        <v>39</v>
      </c>
      <c r="B36" s="18">
        <v>47.7102</v>
      </c>
      <c r="C36" s="16">
        <v>15.42652</v>
      </c>
      <c r="D36" s="16"/>
      <c r="E36" s="16"/>
      <c r="F36" s="16"/>
      <c r="G36" s="16"/>
      <c r="H36" s="16"/>
      <c r="I36" s="19"/>
      <c r="J36" s="19"/>
      <c r="K36" s="9">
        <f ca="1">$K$2+COUNTIF($A$4:A36,$A$2)</f>
        <v>45484</v>
      </c>
      <c r="L36" s="10"/>
      <c r="M36" s="10"/>
      <c r="N36" s="10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2"/>
      <c r="AP36" s="12"/>
      <c r="AQ36" s="13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</row>
    <row r="37" spans="1:168" s="15" customFormat="1" ht="18.75" hidden="1" x14ac:dyDescent="0.25">
      <c r="A37" s="17" t="s">
        <v>40</v>
      </c>
      <c r="B37" s="18">
        <v>55.842080000000003</v>
      </c>
      <c r="C37" s="16">
        <v>2.3396400000000002</v>
      </c>
      <c r="D37" s="16"/>
      <c r="E37" s="16"/>
      <c r="F37" s="16"/>
      <c r="G37" s="16"/>
      <c r="H37" s="16">
        <v>74011.320000000007</v>
      </c>
      <c r="I37" s="19"/>
      <c r="J37" s="19"/>
      <c r="K37" s="9">
        <f ca="1">$K$2+COUNTIF($A$4:A37,$A$2)</f>
        <v>45484</v>
      </c>
      <c r="L37" s="10"/>
      <c r="M37" s="10"/>
      <c r="N37" s="10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2"/>
      <c r="AP37" s="12"/>
      <c r="AQ37" s="13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</row>
    <row r="38" spans="1:168" s="15" customFormat="1" ht="18.75" hidden="1" x14ac:dyDescent="0.25">
      <c r="A38" s="17" t="s">
        <v>41</v>
      </c>
      <c r="B38" s="18">
        <v>18.597850000000001</v>
      </c>
      <c r="C38" s="16">
        <v>1.94713</v>
      </c>
      <c r="D38" s="16"/>
      <c r="E38" s="16"/>
      <c r="F38" s="16"/>
      <c r="G38" s="16"/>
      <c r="H38" s="16"/>
      <c r="I38" s="19"/>
      <c r="J38" s="19"/>
      <c r="K38" s="9">
        <f ca="1">$K$2+COUNTIF($A$4:A38,$A$2)</f>
        <v>45484</v>
      </c>
      <c r="L38" s="10"/>
      <c r="M38" s="10"/>
      <c r="N38" s="10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2"/>
      <c r="AP38" s="12"/>
      <c r="AQ38" s="13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</row>
    <row r="39" spans="1:168" s="15" customFormat="1" ht="18.75" hidden="1" x14ac:dyDescent="0.25">
      <c r="A39" s="17" t="s">
        <v>42</v>
      </c>
      <c r="B39" s="18">
        <v>47.665469999999999</v>
      </c>
      <c r="C39" s="16">
        <v>1.48756</v>
      </c>
      <c r="D39" s="16"/>
      <c r="E39" s="16"/>
      <c r="F39" s="16"/>
      <c r="G39" s="16"/>
      <c r="H39" s="16">
        <v>74014.460000000006</v>
      </c>
      <c r="I39" s="19"/>
      <c r="J39" s="19"/>
      <c r="K39" s="9">
        <f ca="1">$K$2+COUNTIF($A$4:A39,$A$2)</f>
        <v>45484</v>
      </c>
      <c r="L39" s="10"/>
      <c r="M39" s="10"/>
      <c r="N39" s="10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2"/>
      <c r="AP39" s="12"/>
      <c r="AQ39" s="13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</row>
    <row r="40" spans="1:168" s="15" customFormat="1" ht="18.75" hidden="1" x14ac:dyDescent="0.25">
      <c r="A40" s="17" t="s">
        <v>43</v>
      </c>
      <c r="B40" s="18">
        <v>16.4696</v>
      </c>
      <c r="C40" s="16">
        <v>1.2629900000000001</v>
      </c>
      <c r="D40" s="16"/>
      <c r="E40" s="16"/>
      <c r="F40" s="16"/>
      <c r="G40" s="16"/>
      <c r="H40" s="16"/>
      <c r="I40" s="19"/>
      <c r="J40" s="19"/>
      <c r="K40" s="9">
        <f ca="1">$K$2+COUNTIF($A$4:A40,$A$2)</f>
        <v>45484</v>
      </c>
      <c r="L40" s="10"/>
      <c r="M40" s="10"/>
      <c r="N40" s="10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2"/>
      <c r="AP40" s="12"/>
      <c r="AQ40" s="13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</row>
    <row r="41" spans="1:168" s="15" customFormat="1" ht="18.75" hidden="1" x14ac:dyDescent="0.25">
      <c r="A41" s="17" t="s">
        <v>44</v>
      </c>
      <c r="B41" s="18">
        <v>32.580150000000003</v>
      </c>
      <c r="C41" s="16">
        <v>2.1090499999999999</v>
      </c>
      <c r="D41" s="16"/>
      <c r="E41" s="16"/>
      <c r="F41" s="16"/>
      <c r="G41" s="16"/>
      <c r="H41" s="16">
        <v>70002.13</v>
      </c>
      <c r="I41" s="19"/>
      <c r="J41" s="19"/>
      <c r="K41" s="9">
        <f ca="1">$K$2+COUNTIF($A$4:A41,$A$2)</f>
        <v>45484</v>
      </c>
      <c r="L41" s="10"/>
      <c r="M41" s="10"/>
      <c r="N41" s="10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2"/>
      <c r="AP41" s="12"/>
      <c r="AQ41" s="13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</row>
    <row r="42" spans="1:168" s="15" customFormat="1" ht="18.75" hidden="1" x14ac:dyDescent="0.25">
      <c r="A42" s="17" t="s">
        <v>45</v>
      </c>
      <c r="B42" s="18">
        <v>11.949769999999999</v>
      </c>
      <c r="C42" s="16">
        <v>0.40656999999999999</v>
      </c>
      <c r="D42" s="16"/>
      <c r="E42" s="16"/>
      <c r="F42" s="16"/>
      <c r="G42" s="16"/>
      <c r="H42" s="16"/>
      <c r="I42" s="19"/>
      <c r="J42" s="19"/>
      <c r="K42" s="9">
        <f ca="1">$K$2+COUNTIF($A$4:A42,$A$2)</f>
        <v>45484</v>
      </c>
      <c r="L42" s="10"/>
      <c r="M42" s="10"/>
      <c r="N42" s="10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2"/>
      <c r="AP42" s="12"/>
      <c r="AQ42" s="13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</row>
    <row r="43" spans="1:168" s="15" customFormat="1" ht="18.75" hidden="1" x14ac:dyDescent="0.25">
      <c r="A43" s="17" t="s">
        <v>46</v>
      </c>
      <c r="B43" s="18">
        <v>26.586659999999998</v>
      </c>
      <c r="C43" s="16">
        <v>1.19425</v>
      </c>
      <c r="D43" s="16"/>
      <c r="E43" s="16"/>
      <c r="F43" s="16"/>
      <c r="G43" s="16"/>
      <c r="H43" s="16">
        <v>70005</v>
      </c>
      <c r="I43" s="19"/>
      <c r="J43" s="19"/>
      <c r="K43" s="9">
        <f ca="1">$K$2+COUNTIF($A$4:A43,$A$2)</f>
        <v>45484</v>
      </c>
      <c r="L43" s="10"/>
      <c r="M43" s="10"/>
      <c r="N43" s="10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2"/>
      <c r="AP43" s="12"/>
      <c r="AQ43" s="13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</row>
    <row r="44" spans="1:168" s="15" customFormat="1" ht="18.75" hidden="1" x14ac:dyDescent="0.25">
      <c r="A44" s="17" t="s">
        <v>47</v>
      </c>
      <c r="B44" s="18">
        <v>8.1978299999999997</v>
      </c>
      <c r="C44" s="16">
        <v>0.17779</v>
      </c>
      <c r="D44" s="16"/>
      <c r="E44" s="16"/>
      <c r="F44" s="16"/>
      <c r="G44" s="16"/>
      <c r="H44" s="16"/>
      <c r="I44" s="19"/>
      <c r="J44" s="19"/>
      <c r="K44" s="9">
        <f ca="1">$K$2+COUNTIF($A$4:A44,$A$2)</f>
        <v>45484</v>
      </c>
      <c r="L44" s="10"/>
      <c r="M44" s="10"/>
      <c r="N44" s="10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2"/>
      <c r="AP44" s="12"/>
      <c r="AQ44" s="13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</row>
    <row r="45" spans="1:168" s="15" customFormat="1" ht="18.75" hidden="1" x14ac:dyDescent="0.25">
      <c r="A45" s="17" t="s">
        <v>48</v>
      </c>
      <c r="B45" s="18">
        <v>0.72953999999999997</v>
      </c>
      <c r="C45" s="16"/>
      <c r="D45" s="16"/>
      <c r="E45" s="16">
        <v>0.08</v>
      </c>
      <c r="F45" s="16">
        <v>9.52</v>
      </c>
      <c r="G45" s="16"/>
      <c r="H45" s="16"/>
      <c r="I45" s="19"/>
      <c r="J45" s="19"/>
      <c r="K45" s="9">
        <f ca="1">$K$2+COUNTIF($A$4:A45,$A$2)</f>
        <v>45484</v>
      </c>
      <c r="L45" s="10"/>
      <c r="M45" s="10"/>
      <c r="N45" s="10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2"/>
      <c r="AP45" s="12"/>
      <c r="AQ45" s="13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</row>
    <row r="46" spans="1:168" s="15" customFormat="1" ht="18.75" hidden="1" x14ac:dyDescent="0.25">
      <c r="A46" s="17" t="s">
        <v>49</v>
      </c>
      <c r="B46" s="18"/>
      <c r="C46" s="16"/>
      <c r="D46" s="16"/>
      <c r="E46" s="16">
        <v>0.32</v>
      </c>
      <c r="F46" s="16">
        <v>9.83</v>
      </c>
      <c r="G46" s="16"/>
      <c r="H46" s="16"/>
      <c r="I46" s="19"/>
      <c r="J46" s="19"/>
      <c r="K46" s="9">
        <f ca="1">$K$2+COUNTIF($A$4:A46,$A$2)</f>
        <v>45484</v>
      </c>
      <c r="L46" s="10"/>
      <c r="M46" s="10"/>
      <c r="N46" s="10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2"/>
      <c r="AP46" s="12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</row>
    <row r="47" spans="1:168" s="15" customFormat="1" ht="18.75" hidden="1" x14ac:dyDescent="0.25">
      <c r="A47" s="20" t="s">
        <v>50</v>
      </c>
      <c r="B47" s="21"/>
      <c r="C47" s="22"/>
      <c r="D47" s="22"/>
      <c r="E47" s="22">
        <v>0.28999999999999998</v>
      </c>
      <c r="F47" s="16">
        <v>9.69</v>
      </c>
      <c r="G47" s="16"/>
      <c r="H47" s="16"/>
      <c r="I47" s="19"/>
      <c r="J47" s="19"/>
      <c r="K47" s="9">
        <f ca="1">$K$2+COUNTIF($A$4:A47,$A$2)</f>
        <v>45484</v>
      </c>
      <c r="L47" s="10"/>
      <c r="M47" s="10"/>
      <c r="N47" s="10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2"/>
      <c r="AP47" s="12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</row>
    <row r="48" spans="1:168" s="15" customFormat="1" ht="18.75" hidden="1" x14ac:dyDescent="0.25">
      <c r="A48" s="17" t="s">
        <v>51</v>
      </c>
      <c r="B48" s="18"/>
      <c r="C48" s="16"/>
      <c r="D48" s="16"/>
      <c r="E48" s="16"/>
      <c r="F48" s="16"/>
      <c r="G48" s="16">
        <v>23</v>
      </c>
      <c r="H48" s="16"/>
      <c r="I48" s="19"/>
      <c r="J48" s="19"/>
      <c r="K48" s="9">
        <f ca="1">$K$2+COUNTIF($A$4:A48,$A$2)</f>
        <v>45484</v>
      </c>
      <c r="L48" s="10" t="s">
        <v>3</v>
      </c>
      <c r="M48" s="10"/>
      <c r="N48" s="10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2"/>
      <c r="AP48" s="12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</row>
    <row r="49" spans="1:168" s="15" customFormat="1" ht="18.75" hidden="1" x14ac:dyDescent="0.25">
      <c r="A49" s="17" t="s">
        <v>52</v>
      </c>
      <c r="B49" s="18">
        <v>114.91200000000001</v>
      </c>
      <c r="C49" s="16">
        <v>28.251380000000001</v>
      </c>
      <c r="D49" s="16"/>
      <c r="E49" s="16"/>
      <c r="F49" s="16"/>
      <c r="G49" s="16"/>
      <c r="H49" s="16">
        <v>45388.02</v>
      </c>
      <c r="I49" s="19"/>
      <c r="J49" s="19"/>
      <c r="K49" s="9">
        <f ca="1">$K$2+COUNTIF($A$4:A49,$A$2)</f>
        <v>45484</v>
      </c>
      <c r="L49" s="10"/>
      <c r="M49" s="10"/>
      <c r="N49" s="10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2"/>
      <c r="AP49" s="12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</row>
    <row r="50" spans="1:168" s="15" customFormat="1" ht="18.75" hidden="1" x14ac:dyDescent="0.25">
      <c r="A50" s="17" t="s">
        <v>53</v>
      </c>
      <c r="B50" s="18">
        <v>72.502660000000006</v>
      </c>
      <c r="C50" s="16">
        <v>18.942589999999999</v>
      </c>
      <c r="D50" s="16"/>
      <c r="E50" s="16"/>
      <c r="F50" s="16"/>
      <c r="G50" s="16"/>
      <c r="H50" s="16"/>
      <c r="I50" s="19"/>
      <c r="J50" s="19"/>
      <c r="K50" s="9">
        <f ca="1">$K$2+COUNTIF($A$4:A50,$A$2)</f>
        <v>45484</v>
      </c>
      <c r="L50" s="10"/>
      <c r="M50" s="10"/>
      <c r="N50" s="10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2"/>
      <c r="AP50" s="12"/>
      <c r="AQ50" s="13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</row>
    <row r="51" spans="1:168" s="15" customFormat="1" ht="18.75" hidden="1" x14ac:dyDescent="0.25">
      <c r="A51" s="17" t="s">
        <v>54</v>
      </c>
      <c r="B51" s="18">
        <v>156.596</v>
      </c>
      <c r="C51" s="16">
        <v>25.31071</v>
      </c>
      <c r="D51" s="16"/>
      <c r="E51" s="16"/>
      <c r="F51" s="16"/>
      <c r="G51" s="16"/>
      <c r="H51" s="16">
        <v>45391.21</v>
      </c>
      <c r="I51" s="19"/>
      <c r="J51" s="19"/>
      <c r="K51" s="9">
        <f ca="1">$K$2+COUNTIF($A$4:A51,$A$2)</f>
        <v>45484</v>
      </c>
      <c r="L51" s="10"/>
      <c r="M51" s="10"/>
      <c r="N51" s="10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2"/>
      <c r="AP51" s="12"/>
      <c r="AQ51" s="13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</row>
    <row r="52" spans="1:168" s="15" customFormat="1" ht="18.75" hidden="1" x14ac:dyDescent="0.25">
      <c r="A52" s="17" t="s">
        <v>55</v>
      </c>
      <c r="B52" s="18">
        <v>63.988250000000001</v>
      </c>
      <c r="C52" s="16">
        <v>11.886799999999999</v>
      </c>
      <c r="D52" s="16"/>
      <c r="E52" s="16"/>
      <c r="F52" s="16"/>
      <c r="G52" s="16"/>
      <c r="H52" s="16"/>
      <c r="I52" s="19"/>
      <c r="J52" s="19"/>
      <c r="K52" s="9">
        <f ca="1">$K$2+COUNTIF($A$4:A52,$A$2)</f>
        <v>45484</v>
      </c>
      <c r="L52" s="10"/>
      <c r="M52" s="10"/>
      <c r="N52" s="10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2"/>
      <c r="AP52" s="12"/>
      <c r="AQ52" s="13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</row>
    <row r="53" spans="1:168" s="15" customFormat="1" ht="18.75" hidden="1" x14ac:dyDescent="0.25">
      <c r="A53" s="17" t="s">
        <v>56</v>
      </c>
      <c r="B53" s="18">
        <v>45.124929999999999</v>
      </c>
      <c r="C53" s="16">
        <v>1.11171</v>
      </c>
      <c r="D53" s="16"/>
      <c r="E53" s="16"/>
      <c r="F53" s="16"/>
      <c r="G53" s="16"/>
      <c r="H53" s="16">
        <v>74017.929999999993</v>
      </c>
      <c r="I53" s="19"/>
      <c r="J53" s="19"/>
      <c r="K53" s="9">
        <f ca="1">$K$2+COUNTIF($A$4:A53,$A$2)</f>
        <v>45484</v>
      </c>
      <c r="L53" s="10"/>
      <c r="M53" s="10"/>
      <c r="N53" s="10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2"/>
      <c r="AP53" s="12"/>
      <c r="AQ53" s="13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</row>
    <row r="54" spans="1:168" s="15" customFormat="1" ht="18.75" hidden="1" x14ac:dyDescent="0.25">
      <c r="A54" s="17" t="s">
        <v>57</v>
      </c>
      <c r="B54" s="18">
        <v>15.43479</v>
      </c>
      <c r="C54" s="16">
        <v>0.61460000000000004</v>
      </c>
      <c r="D54" s="16"/>
      <c r="E54" s="16"/>
      <c r="F54" s="16"/>
      <c r="G54" s="16"/>
      <c r="H54" s="16"/>
      <c r="I54" s="19"/>
      <c r="J54" s="19"/>
      <c r="K54" s="9">
        <f ca="1">$K$2+COUNTIF($A$4:A54,$A$2)</f>
        <v>45484</v>
      </c>
      <c r="L54" s="10"/>
      <c r="M54" s="10"/>
      <c r="N54" s="10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2"/>
      <c r="AP54" s="12"/>
      <c r="AQ54" s="13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</row>
    <row r="55" spans="1:168" s="15" customFormat="1" ht="18.75" hidden="1" x14ac:dyDescent="0.25">
      <c r="A55" s="17" t="s">
        <v>58</v>
      </c>
      <c r="B55" s="18">
        <v>35.080800000000004</v>
      </c>
      <c r="C55" s="16">
        <v>1.26753</v>
      </c>
      <c r="D55" s="16"/>
      <c r="E55" s="16"/>
      <c r="F55" s="16"/>
      <c r="G55" s="16"/>
      <c r="H55" s="16">
        <v>74021.23</v>
      </c>
      <c r="I55" s="19"/>
      <c r="J55" s="19"/>
      <c r="K55" s="9">
        <f ca="1">$K$2+COUNTIF($A$4:A55,$A$2)</f>
        <v>45484</v>
      </c>
      <c r="L55" s="10"/>
      <c r="M55" s="10"/>
      <c r="N55" s="10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2"/>
      <c r="AP55" s="12"/>
      <c r="AQ55" s="13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</row>
    <row r="56" spans="1:168" s="15" customFormat="1" ht="18.75" hidden="1" x14ac:dyDescent="0.25">
      <c r="A56" s="17" t="s">
        <v>59</v>
      </c>
      <c r="B56" s="18">
        <v>12.8246</v>
      </c>
      <c r="C56" s="16">
        <v>0.28752</v>
      </c>
      <c r="D56" s="16"/>
      <c r="E56" s="16"/>
      <c r="F56" s="16"/>
      <c r="G56" s="16"/>
      <c r="H56" s="16"/>
      <c r="I56" s="19"/>
      <c r="J56" s="19"/>
      <c r="K56" s="9">
        <f ca="1">$K$2+COUNTIF($A$4:A56,$A$2)</f>
        <v>45484</v>
      </c>
      <c r="L56" s="10"/>
      <c r="M56" s="10"/>
      <c r="N56" s="10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2"/>
      <c r="AP56" s="12"/>
      <c r="AQ56" s="13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</row>
    <row r="57" spans="1:168" s="15" customFormat="1" ht="18.75" hidden="1" x14ac:dyDescent="0.25">
      <c r="A57" s="17" t="s">
        <v>60</v>
      </c>
      <c r="B57" s="18">
        <v>25.565639999999998</v>
      </c>
      <c r="C57" s="16">
        <v>0.79390000000000005</v>
      </c>
      <c r="D57" s="16"/>
      <c r="E57" s="16"/>
      <c r="F57" s="16"/>
      <c r="G57" s="16"/>
      <c r="H57" s="16">
        <v>70008.08</v>
      </c>
      <c r="I57" s="19"/>
      <c r="J57" s="19"/>
      <c r="K57" s="9">
        <f ca="1">$K$2+COUNTIF($A$4:A57,$A$2)</f>
        <v>45484</v>
      </c>
      <c r="L57" s="10"/>
      <c r="M57" s="10"/>
      <c r="N57" s="10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2"/>
      <c r="AP57" s="12"/>
      <c r="AQ57" s="13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</row>
    <row r="58" spans="1:168" s="15" customFormat="1" ht="18.75" hidden="1" x14ac:dyDescent="0.25">
      <c r="A58" s="17" t="s">
        <v>61</v>
      </c>
      <c r="B58" s="18">
        <v>7.44285</v>
      </c>
      <c r="C58" s="16">
        <v>0</v>
      </c>
      <c r="D58" s="16"/>
      <c r="E58" s="16"/>
      <c r="F58" s="16"/>
      <c r="G58" s="16"/>
      <c r="H58" s="16"/>
      <c r="I58" s="19"/>
      <c r="J58" s="19"/>
      <c r="K58" s="9">
        <f ca="1">$K$2+COUNTIF($A$4:A58,$A$2)</f>
        <v>45484</v>
      </c>
      <c r="L58" s="10"/>
      <c r="M58" s="10"/>
      <c r="N58" s="10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2"/>
      <c r="AP58" s="12"/>
      <c r="AQ58" s="13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</row>
    <row r="59" spans="1:168" s="15" customFormat="1" ht="18.75" hidden="1" x14ac:dyDescent="0.25">
      <c r="A59" s="17" t="s">
        <v>62</v>
      </c>
      <c r="B59" s="18">
        <v>0.72824</v>
      </c>
      <c r="C59" s="16"/>
      <c r="D59" s="16"/>
      <c r="E59" s="16">
        <v>0.08</v>
      </c>
      <c r="F59" s="16">
        <v>9.61</v>
      </c>
      <c r="G59" s="16"/>
      <c r="H59" s="16"/>
      <c r="I59" s="19"/>
      <c r="J59" s="19"/>
      <c r="K59" s="9">
        <f ca="1">$K$2+COUNTIF($A$4:A59,$A$2)</f>
        <v>45484</v>
      </c>
      <c r="L59" s="10"/>
      <c r="M59" s="10"/>
      <c r="N59" s="10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2"/>
      <c r="AP59" s="12"/>
      <c r="AQ59" s="13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</row>
    <row r="60" spans="1:168" s="15" customFormat="1" ht="18.75" hidden="1" x14ac:dyDescent="0.25">
      <c r="A60" s="17" t="s">
        <v>63</v>
      </c>
      <c r="B60" s="18">
        <v>2.49146</v>
      </c>
      <c r="C60" s="16"/>
      <c r="D60" s="16"/>
      <c r="E60" s="16">
        <v>0.27</v>
      </c>
      <c r="F60" s="16">
        <v>9.6</v>
      </c>
      <c r="G60" s="16"/>
      <c r="H60" s="16"/>
      <c r="I60" s="19"/>
      <c r="J60" s="19"/>
      <c r="K60" s="9">
        <f ca="1">$K$2+COUNTIF($A$4:A60,$A$2)</f>
        <v>45484</v>
      </c>
      <c r="L60" s="10"/>
      <c r="M60" s="10"/>
      <c r="N60" s="10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2"/>
      <c r="AP60" s="12"/>
      <c r="AQ60" s="13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</row>
    <row r="61" spans="1:168" s="15" customFormat="1" ht="18.75" hidden="1" x14ac:dyDescent="0.25">
      <c r="A61" s="17" t="s">
        <v>64</v>
      </c>
      <c r="B61" s="18">
        <v>0.97038000000000002</v>
      </c>
      <c r="C61" s="16"/>
      <c r="D61" s="16"/>
      <c r="E61" s="16">
        <v>0.25</v>
      </c>
      <c r="F61" s="16"/>
      <c r="G61" s="16"/>
      <c r="H61" s="16"/>
      <c r="I61" s="19"/>
      <c r="J61" s="19"/>
      <c r="K61" s="9">
        <f ca="1">$K$2+COUNTIF($A$4:A61,$A$2)</f>
        <v>45484</v>
      </c>
      <c r="L61" s="10"/>
      <c r="M61" s="10"/>
      <c r="N61" s="10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2"/>
      <c r="AP61" s="12"/>
      <c r="AQ61" s="13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</row>
    <row r="62" spans="1:168" s="15" customFormat="1" ht="18.75" hidden="1" x14ac:dyDescent="0.25">
      <c r="A62" s="17" t="s">
        <v>65</v>
      </c>
      <c r="B62" s="18">
        <v>0.37478</v>
      </c>
      <c r="C62" s="16"/>
      <c r="D62" s="16"/>
      <c r="E62" s="16">
        <v>0.24</v>
      </c>
      <c r="F62" s="16"/>
      <c r="G62" s="16"/>
      <c r="H62" s="16"/>
      <c r="I62" s="19"/>
      <c r="J62" s="19"/>
      <c r="K62" s="9">
        <f ca="1">$K$2+COUNTIF($A$4:A62,$A$2)</f>
        <v>45484</v>
      </c>
      <c r="L62" s="10"/>
      <c r="M62" s="10"/>
      <c r="N62" s="10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2"/>
      <c r="AP62" s="12"/>
      <c r="AQ62" s="13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</row>
    <row r="63" spans="1:168" s="15" customFormat="1" ht="18.75" hidden="1" x14ac:dyDescent="0.25">
      <c r="A63" s="17" t="s">
        <v>66</v>
      </c>
      <c r="B63" s="18">
        <v>0.18966</v>
      </c>
      <c r="C63" s="16"/>
      <c r="D63" s="16"/>
      <c r="E63" s="16">
        <v>0.24</v>
      </c>
      <c r="F63" s="16"/>
      <c r="G63" s="16"/>
      <c r="H63" s="16"/>
      <c r="I63" s="19"/>
      <c r="J63" s="19"/>
      <c r="K63" s="9">
        <f ca="1">$K$2+COUNTIF($A$4:A63,$A$2)</f>
        <v>45484</v>
      </c>
      <c r="L63" s="10"/>
      <c r="M63" s="10"/>
      <c r="N63" s="10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2"/>
      <c r="AP63" s="12"/>
      <c r="AQ63" s="13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</row>
    <row r="64" spans="1:168" s="15" customFormat="1" ht="18.75" hidden="1" x14ac:dyDescent="0.25">
      <c r="A64" s="17" t="s">
        <v>67</v>
      </c>
      <c r="B64" s="18">
        <v>9.0509999999999993E-2</v>
      </c>
      <c r="C64" s="16"/>
      <c r="D64" s="16"/>
      <c r="E64" s="16">
        <v>0.23</v>
      </c>
      <c r="F64" s="16"/>
      <c r="G64" s="16"/>
      <c r="H64" s="16"/>
      <c r="I64" s="19"/>
      <c r="J64" s="19"/>
      <c r="K64" s="9">
        <f ca="1">$K$2+COUNTIF($A$4:A64,$A$2)</f>
        <v>45484</v>
      </c>
      <c r="L64" s="10"/>
      <c r="M64" s="10"/>
      <c r="N64" s="10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2"/>
      <c r="AP64" s="12"/>
      <c r="AQ64" s="13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</row>
    <row r="65" spans="1:168" s="15" customFormat="1" ht="18.75" hidden="1" x14ac:dyDescent="0.25">
      <c r="A65" s="17" t="s">
        <v>68</v>
      </c>
      <c r="B65" s="18">
        <v>7.2080000000000005E-2</v>
      </c>
      <c r="C65" s="16"/>
      <c r="D65" s="16"/>
      <c r="E65" s="16">
        <v>0.21</v>
      </c>
      <c r="F65" s="16"/>
      <c r="G65" s="16"/>
      <c r="H65" s="16"/>
      <c r="I65" s="19"/>
      <c r="J65" s="19"/>
      <c r="K65" s="9">
        <f ca="1">$K$2+COUNTIF($A$4:A65,$A$2)</f>
        <v>45484</v>
      </c>
      <c r="L65" s="10"/>
      <c r="M65" s="10"/>
      <c r="N65" s="10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2"/>
      <c r="AP65" s="12"/>
      <c r="AQ65" s="13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</row>
    <row r="66" spans="1:168" s="15" customFormat="1" ht="18.75" hidden="1" x14ac:dyDescent="0.25">
      <c r="A66" s="17" t="s">
        <v>69</v>
      </c>
      <c r="B66" s="18">
        <v>4.7E-2</v>
      </c>
      <c r="C66" s="16"/>
      <c r="D66" s="16"/>
      <c r="E66" s="16">
        <v>0.2</v>
      </c>
      <c r="F66" s="16"/>
      <c r="G66" s="16"/>
      <c r="H66" s="16"/>
      <c r="I66" s="19"/>
      <c r="J66" s="19"/>
      <c r="K66" s="9">
        <f ca="1">$K$2+COUNTIF($A$4:A66,$A$2)</f>
        <v>45484</v>
      </c>
      <c r="L66" s="10"/>
      <c r="M66" s="10"/>
      <c r="N66" s="10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2"/>
      <c r="AP66" s="12"/>
      <c r="AQ66" s="13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</row>
    <row r="67" spans="1:168" s="15" customFormat="1" ht="18.75" hidden="1" x14ac:dyDescent="0.25">
      <c r="A67" s="17" t="s">
        <v>70</v>
      </c>
      <c r="B67" s="18">
        <v>3.5490000000000001E-2</v>
      </c>
      <c r="C67" s="16"/>
      <c r="D67" s="16"/>
      <c r="E67" s="16">
        <v>0.2</v>
      </c>
      <c r="F67" s="16">
        <v>9.73</v>
      </c>
      <c r="G67" s="16"/>
      <c r="H67" s="16"/>
      <c r="I67" s="19"/>
      <c r="J67" s="19"/>
      <c r="K67" s="9">
        <f ca="1">$K$2+COUNTIF($A$4:A67,$A$2)</f>
        <v>45484</v>
      </c>
      <c r="L67" s="10"/>
      <c r="M67" s="10"/>
      <c r="N67" s="10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2"/>
      <c r="AP67" s="12"/>
      <c r="AQ67" s="13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</row>
    <row r="68" spans="1:168" s="15" customFormat="1" ht="18.75" hidden="1" x14ac:dyDescent="0.25">
      <c r="A68" s="17" t="s">
        <v>71</v>
      </c>
      <c r="B68" s="18">
        <v>8.3899999999999999E-3</v>
      </c>
      <c r="C68" s="16"/>
      <c r="D68" s="16"/>
      <c r="E68" s="16">
        <v>0.18</v>
      </c>
      <c r="F68" s="16"/>
      <c r="G68" s="16"/>
      <c r="H68" s="16"/>
      <c r="I68" s="19"/>
      <c r="J68" s="19"/>
      <c r="K68" s="9">
        <f ca="1">$K$2+COUNTIF($A$4:A68,$A$2)</f>
        <v>45484</v>
      </c>
      <c r="L68" s="10"/>
      <c r="M68" s="10"/>
      <c r="N68" s="10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2"/>
      <c r="AP68" s="12"/>
      <c r="AQ68" s="13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</row>
    <row r="69" spans="1:168" s="15" customFormat="1" ht="18.75" hidden="1" x14ac:dyDescent="0.25">
      <c r="A69" s="17" t="s">
        <v>72</v>
      </c>
      <c r="B69" s="18">
        <v>2.4386899999999998</v>
      </c>
      <c r="C69" s="16"/>
      <c r="D69" s="16"/>
      <c r="E69" s="16">
        <v>0.34</v>
      </c>
      <c r="F69" s="16">
        <v>9.89</v>
      </c>
      <c r="G69" s="16"/>
      <c r="H69" s="16"/>
      <c r="I69" s="19"/>
      <c r="J69" s="19"/>
      <c r="K69" s="9">
        <f ca="1">$K$2+COUNTIF($A$4:A69,$A$2)</f>
        <v>45484</v>
      </c>
      <c r="L69" s="10"/>
      <c r="M69" s="10"/>
      <c r="N69" s="10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2"/>
      <c r="AP69" s="12"/>
      <c r="AQ69" s="13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</row>
    <row r="70" spans="1:168" s="15" customFormat="1" ht="18.75" hidden="1" x14ac:dyDescent="0.25">
      <c r="A70" s="17" t="s">
        <v>73</v>
      </c>
      <c r="B70" s="18">
        <v>2.8081100000000001</v>
      </c>
      <c r="C70" s="16"/>
      <c r="D70" s="16"/>
      <c r="E70" s="16">
        <v>0.33</v>
      </c>
      <c r="F70" s="16"/>
      <c r="G70" s="16"/>
      <c r="H70" s="16"/>
      <c r="I70" s="19"/>
      <c r="J70" s="19"/>
      <c r="K70" s="9">
        <f ca="1">$K$2+COUNTIF($A$4:A70,$A$2)</f>
        <v>45484</v>
      </c>
      <c r="L70" s="10"/>
      <c r="M70" s="10"/>
      <c r="N70" s="10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2"/>
      <c r="AP70" s="12"/>
      <c r="AQ70" s="13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</row>
    <row r="71" spans="1:168" s="15" customFormat="1" ht="18.75" hidden="1" x14ac:dyDescent="0.25">
      <c r="A71" s="17" t="s">
        <v>74</v>
      </c>
      <c r="B71" s="18">
        <v>1.06823</v>
      </c>
      <c r="C71" s="16"/>
      <c r="D71" s="16"/>
      <c r="E71" s="16">
        <v>0.28999999999999998</v>
      </c>
      <c r="F71" s="16"/>
      <c r="G71" s="16"/>
      <c r="H71" s="16"/>
      <c r="I71" s="19"/>
      <c r="J71" s="19"/>
      <c r="K71" s="9">
        <f ca="1">$K$2+COUNTIF($A$4:A71,$A$2)</f>
        <v>45484</v>
      </c>
      <c r="L71" s="10"/>
      <c r="M71" s="10"/>
      <c r="N71" s="10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2"/>
      <c r="AP71" s="12"/>
      <c r="AQ71" s="13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</row>
    <row r="72" spans="1:168" s="15" customFormat="1" ht="18.75" hidden="1" x14ac:dyDescent="0.25">
      <c r="A72" s="17" t="s">
        <v>75</v>
      </c>
      <c r="B72" s="18">
        <v>0.46106999999999998</v>
      </c>
      <c r="C72" s="16"/>
      <c r="D72" s="16"/>
      <c r="E72" s="16">
        <v>0.28000000000000003</v>
      </c>
      <c r="F72" s="16"/>
      <c r="G72" s="16"/>
      <c r="H72" s="16"/>
      <c r="I72" s="19"/>
      <c r="J72" s="19"/>
      <c r="K72" s="9">
        <f ca="1">$K$2+COUNTIF($A$4:A72,$A$2)</f>
        <v>45484</v>
      </c>
      <c r="L72" s="10"/>
      <c r="M72" s="10"/>
      <c r="N72" s="10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2"/>
      <c r="AP72" s="12"/>
      <c r="AQ72" s="13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</row>
    <row r="73" spans="1:168" s="15" customFormat="1" ht="18.75" hidden="1" x14ac:dyDescent="0.25">
      <c r="A73" s="17" t="s">
        <v>76</v>
      </c>
      <c r="B73" s="18">
        <v>0.15078</v>
      </c>
      <c r="C73" s="16"/>
      <c r="D73" s="16"/>
      <c r="E73" s="16">
        <v>0.24</v>
      </c>
      <c r="F73" s="16"/>
      <c r="G73" s="16"/>
      <c r="H73" s="16"/>
      <c r="I73" s="19"/>
      <c r="J73" s="19"/>
      <c r="K73" s="9">
        <f ca="1">$K$2+COUNTIF($A$4:A73,$A$2)</f>
        <v>45484</v>
      </c>
      <c r="L73" s="10"/>
      <c r="M73" s="10"/>
      <c r="N73" s="10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2"/>
      <c r="AP73" s="12"/>
      <c r="AQ73" s="13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</row>
    <row r="74" spans="1:168" s="15" customFormat="1" ht="18.75" hidden="1" x14ac:dyDescent="0.25">
      <c r="A74" s="17" t="s">
        <v>77</v>
      </c>
      <c r="B74" s="18">
        <v>8.9469999999999994E-2</v>
      </c>
      <c r="C74" s="16"/>
      <c r="D74" s="16"/>
      <c r="E74" s="16">
        <v>0.24</v>
      </c>
      <c r="F74" s="16"/>
      <c r="G74" s="16"/>
      <c r="H74" s="16"/>
      <c r="I74" s="19"/>
      <c r="J74" s="19"/>
      <c r="K74" s="9">
        <f ca="1">$K$2+COUNTIF($A$4:A74,$A$2)</f>
        <v>45484</v>
      </c>
      <c r="L74" s="10"/>
      <c r="M74" s="10"/>
      <c r="N74" s="10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2"/>
      <c r="AP74" s="12"/>
      <c r="AQ74" s="13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</row>
    <row r="75" spans="1:168" s="15" customFormat="1" ht="18.75" hidden="1" x14ac:dyDescent="0.25">
      <c r="A75" s="17" t="s">
        <v>78</v>
      </c>
      <c r="B75" s="18">
        <v>5.3510000000000002E-2</v>
      </c>
      <c r="C75" s="16"/>
      <c r="D75" s="16"/>
      <c r="E75" s="16">
        <v>0.22</v>
      </c>
      <c r="F75" s="16"/>
      <c r="G75" s="16"/>
      <c r="H75" s="16"/>
      <c r="I75" s="19"/>
      <c r="J75" s="19"/>
      <c r="K75" s="9">
        <f ca="1">$K$2+COUNTIF($A$4:A75,$A$2)</f>
        <v>45484</v>
      </c>
      <c r="L75" s="10"/>
      <c r="M75" s="10"/>
      <c r="N75" s="10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2"/>
      <c r="AP75" s="12"/>
      <c r="AQ75" s="13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</row>
    <row r="76" spans="1:168" s="15" customFormat="1" ht="18.75" x14ac:dyDescent="0.25">
      <c r="A76" s="17" t="s">
        <v>79</v>
      </c>
      <c r="B76" s="18"/>
      <c r="C76" s="18">
        <v>2.9996930000000002</v>
      </c>
      <c r="D76" s="16">
        <v>271.41449999999998</v>
      </c>
      <c r="E76" s="16"/>
      <c r="F76" s="16"/>
      <c r="G76" s="16"/>
      <c r="H76" s="16"/>
      <c r="I76" s="19"/>
      <c r="J76" s="19"/>
      <c r="K76" s="9">
        <f ca="1">$K$2+COUNTIF($A$4:A76,$A$2)</f>
        <v>45484</v>
      </c>
      <c r="L76" s="10"/>
      <c r="M76" s="27">
        <v>28</v>
      </c>
      <c r="N76" s="10"/>
      <c r="O76" s="11">
        <v>20</v>
      </c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2"/>
      <c r="AP76" s="12"/>
      <c r="AQ76" s="13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</row>
    <row r="77" spans="1:168" s="15" customFormat="1" ht="18.75" x14ac:dyDescent="0.25">
      <c r="A77" s="25" t="s">
        <v>80</v>
      </c>
      <c r="B77" s="23"/>
      <c r="C77" s="23">
        <v>0.53921699999999995</v>
      </c>
      <c r="D77" s="24">
        <v>88.237260000000006</v>
      </c>
      <c r="E77" s="16"/>
      <c r="F77" s="16"/>
      <c r="G77" s="16"/>
      <c r="H77" s="16"/>
      <c r="I77" s="19"/>
      <c r="J77" s="19"/>
      <c r="K77" s="9">
        <f ca="1">$K$2+COUNTIF($A$4:A77,$A$2)</f>
        <v>45484</v>
      </c>
      <c r="L77" s="10"/>
      <c r="M77" s="26"/>
      <c r="N77" s="27" t="s">
        <v>111</v>
      </c>
      <c r="O77" s="30"/>
      <c r="P77" s="12" t="s">
        <v>112</v>
      </c>
      <c r="Q77" s="11">
        <v>8</v>
      </c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2"/>
      <c r="AP77" s="12"/>
      <c r="AQ77" s="13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</row>
    <row r="78" spans="1:168" s="15" customFormat="1" ht="18.75" x14ac:dyDescent="0.25">
      <c r="A78" s="25" t="s">
        <v>81</v>
      </c>
      <c r="B78" s="23"/>
      <c r="C78" s="23">
        <v>0.52700999999999998</v>
      </c>
      <c r="D78" s="24">
        <v>88.699240000000003</v>
      </c>
      <c r="E78" s="16"/>
      <c r="F78" s="16"/>
      <c r="G78" s="16"/>
      <c r="H78" s="16"/>
      <c r="I78" s="19"/>
      <c r="J78" s="19"/>
      <c r="K78" s="9">
        <f ca="1">$K$2+COUNTIF($A$4:A78,$A$2)</f>
        <v>45484</v>
      </c>
      <c r="L78" s="10"/>
      <c r="M78" s="26"/>
      <c r="N78" s="10"/>
      <c r="O78" s="30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2"/>
      <c r="AP78" s="12"/>
      <c r="AQ78" s="13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</row>
    <row r="79" spans="1:168" s="15" customFormat="1" ht="18.75" x14ac:dyDescent="0.25">
      <c r="A79" s="25" t="s">
        <v>82</v>
      </c>
      <c r="B79" s="23"/>
      <c r="C79" s="23">
        <v>0.57632000000000005</v>
      </c>
      <c r="D79" s="24">
        <v>90.774379999999994</v>
      </c>
      <c r="E79" s="16"/>
      <c r="F79" s="16"/>
      <c r="G79" s="16"/>
      <c r="H79" s="16"/>
      <c r="I79" s="19"/>
      <c r="J79" s="19"/>
      <c r="K79" s="9">
        <f ca="1">$K$2+COUNTIF($A$4:A79,$A$2)</f>
        <v>45484</v>
      </c>
      <c r="L79" s="10"/>
      <c r="M79" s="26"/>
      <c r="N79" s="10"/>
      <c r="O79" s="30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2"/>
      <c r="AP79" s="12"/>
      <c r="AQ79" s="13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</row>
    <row r="80" spans="1:168" s="15" customFormat="1" ht="18.75" x14ac:dyDescent="0.25">
      <c r="A80" s="25" t="s">
        <v>83</v>
      </c>
      <c r="B80" s="23"/>
      <c r="C80" s="23">
        <v>0.58048</v>
      </c>
      <c r="D80" s="24">
        <v>94.373549999999994</v>
      </c>
      <c r="E80" s="16"/>
      <c r="F80" s="16"/>
      <c r="G80" s="16"/>
      <c r="H80" s="16"/>
      <c r="I80" s="19"/>
      <c r="J80" s="19"/>
      <c r="K80" s="9">
        <f ca="1">$K$2+COUNTIF($A$4:A80,$A$2)</f>
        <v>45484</v>
      </c>
      <c r="L80" s="10"/>
      <c r="M80" s="26"/>
      <c r="N80" s="10"/>
      <c r="O80" s="30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2"/>
      <c r="AP80" s="12"/>
      <c r="AQ80" s="13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</row>
    <row r="81" spans="1:168" s="15" customFormat="1" ht="18.75" x14ac:dyDescent="0.25">
      <c r="A81" s="25" t="s">
        <v>84</v>
      </c>
      <c r="B81" s="23"/>
      <c r="C81" s="23">
        <v>0.56210199999999999</v>
      </c>
      <c r="D81" s="24">
        <v>92.311999999999998</v>
      </c>
      <c r="E81" s="16"/>
      <c r="F81" s="16"/>
      <c r="G81" s="16"/>
      <c r="H81" s="16"/>
      <c r="I81" s="19"/>
      <c r="J81" s="19"/>
      <c r="K81" s="9">
        <f ca="1">$K$2+COUNTIF($A$4:A81,$A$2)</f>
        <v>45484</v>
      </c>
      <c r="L81" s="10"/>
      <c r="M81" s="26"/>
      <c r="N81" s="10"/>
      <c r="O81" s="30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2"/>
      <c r="AP81" s="12"/>
      <c r="AQ81" s="13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</row>
    <row r="82" spans="1:168" s="15" customFormat="1" ht="18.75" x14ac:dyDescent="0.25">
      <c r="A82" s="25" t="s">
        <v>85</v>
      </c>
      <c r="B82" s="23"/>
      <c r="C82" s="23">
        <v>0.54767399999999999</v>
      </c>
      <c r="D82" s="24">
        <v>91.486940000000004</v>
      </c>
      <c r="E82" s="16"/>
      <c r="F82" s="16"/>
      <c r="G82" s="16"/>
      <c r="H82" s="16"/>
      <c r="I82" s="19"/>
      <c r="J82" s="19"/>
      <c r="K82" s="9">
        <f ca="1">$K$2+COUNTIF($A$4:A82,$A$2)</f>
        <v>45484</v>
      </c>
      <c r="L82" s="10"/>
      <c r="M82" s="26"/>
      <c r="N82" s="10"/>
      <c r="O82" s="30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2"/>
      <c r="AP82" s="12"/>
      <c r="AQ82" s="13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</row>
    <row r="83" spans="1:168" s="15" customFormat="1" ht="18.75" x14ac:dyDescent="0.25">
      <c r="A83" s="25" t="s">
        <v>86</v>
      </c>
      <c r="B83" s="23"/>
      <c r="C83" s="23">
        <v>0.56003499999999995</v>
      </c>
      <c r="D83" s="24">
        <v>73.581850000000003</v>
      </c>
      <c r="E83" s="16"/>
      <c r="F83" s="16"/>
      <c r="G83" s="16"/>
      <c r="H83" s="16"/>
      <c r="I83" s="19"/>
      <c r="J83" s="19"/>
      <c r="K83" s="9">
        <f ca="1">$K$2+COUNTIF($A$4:A83,$A$2)</f>
        <v>45484</v>
      </c>
      <c r="L83" s="10"/>
      <c r="M83" s="26"/>
      <c r="N83" s="10"/>
      <c r="O83" s="30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2"/>
      <c r="AP83" s="12"/>
      <c r="AQ83" s="13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</row>
    <row r="84" spans="1:168" s="15" customFormat="1" ht="18.75" x14ac:dyDescent="0.25">
      <c r="A84" s="25" t="s">
        <v>87</v>
      </c>
      <c r="B84" s="23"/>
      <c r="C84" s="23">
        <v>0.52331000000000005</v>
      </c>
      <c r="D84" s="24">
        <v>75.283439999999999</v>
      </c>
      <c r="E84" s="16"/>
      <c r="F84" s="16"/>
      <c r="G84" s="16"/>
      <c r="H84" s="16"/>
      <c r="I84" s="19"/>
      <c r="J84" s="19"/>
      <c r="K84" s="9">
        <f ca="1">$K$2+COUNTIF($A$4:A84,$A$2)</f>
        <v>45484</v>
      </c>
      <c r="L84" s="10"/>
      <c r="M84" s="26"/>
      <c r="N84" s="10"/>
      <c r="O84" s="30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2"/>
      <c r="AP84" s="12"/>
      <c r="AQ84" s="13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</row>
    <row r="85" spans="1:168" s="15" customFormat="1" ht="18.75" x14ac:dyDescent="0.25">
      <c r="A85" s="25" t="s">
        <v>88</v>
      </c>
      <c r="B85" s="23"/>
      <c r="C85" s="23">
        <v>0.58129500000000001</v>
      </c>
      <c r="D85" s="24">
        <v>72.295509999999993</v>
      </c>
      <c r="E85" s="16"/>
      <c r="F85" s="16"/>
      <c r="G85" s="16"/>
      <c r="H85" s="16"/>
      <c r="I85" s="19"/>
      <c r="J85" s="19"/>
      <c r="K85" s="9">
        <f ca="1">$K$2+COUNTIF($A$4:A85,$A$2)</f>
        <v>45484</v>
      </c>
      <c r="L85" s="10"/>
      <c r="M85" s="26"/>
      <c r="N85" s="10"/>
      <c r="O85" s="30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2"/>
      <c r="AP85" s="12"/>
      <c r="AQ85" s="13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</row>
    <row r="86" spans="1:168" s="15" customFormat="1" ht="18.75" x14ac:dyDescent="0.25">
      <c r="A86" s="17" t="s">
        <v>89</v>
      </c>
      <c r="B86" s="18">
        <v>4.99763</v>
      </c>
      <c r="C86" s="16"/>
      <c r="D86" s="16"/>
      <c r="E86" s="16"/>
      <c r="F86" s="16"/>
      <c r="G86" s="16"/>
      <c r="H86" s="16"/>
      <c r="I86" s="19"/>
      <c r="J86" s="19"/>
      <c r="K86" s="9">
        <f ca="1">$K$2+COUNTIF($A$4:A86,$A$2)</f>
        <v>45484</v>
      </c>
      <c r="L86" s="10"/>
      <c r="M86" s="10"/>
      <c r="N86" s="10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2"/>
      <c r="AP86" s="12"/>
      <c r="AQ86" s="13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</row>
    <row r="87" spans="1:168" s="15" customFormat="1" ht="18.75" x14ac:dyDescent="0.25">
      <c r="A87" s="25" t="s">
        <v>90</v>
      </c>
      <c r="B87" s="23"/>
      <c r="C87" s="24"/>
      <c r="D87" s="24"/>
      <c r="E87" s="24">
        <v>4</v>
      </c>
      <c r="F87" s="16"/>
      <c r="G87" s="16"/>
      <c r="H87" s="16"/>
      <c r="I87" s="19"/>
      <c r="J87" s="19"/>
      <c r="K87" s="9">
        <f ca="1">$K$2+COUNTIF($A$4:A87,$A$2)</f>
        <v>45484</v>
      </c>
      <c r="L87" s="10"/>
      <c r="M87" s="26"/>
      <c r="N87" s="10"/>
      <c r="O87" s="28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2"/>
      <c r="AP87" s="12"/>
      <c r="AQ87" s="13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</row>
    <row r="88" spans="1:168" s="15" customFormat="1" ht="18.75" x14ac:dyDescent="0.25">
      <c r="A88" s="25" t="s">
        <v>91</v>
      </c>
      <c r="B88" s="2">
        <v>1.08283</v>
      </c>
      <c r="C88" s="3"/>
      <c r="D88" s="3">
        <v>36.086350000000003</v>
      </c>
      <c r="E88" s="16"/>
      <c r="F88" s="16"/>
      <c r="G88" s="16"/>
      <c r="H88" s="16"/>
      <c r="I88" s="19"/>
      <c r="J88" s="19"/>
      <c r="K88" s="9">
        <f ca="1">$K$2+COUNTIF($A$4:A88,$A$2)</f>
        <v>45484</v>
      </c>
      <c r="L88" s="10"/>
      <c r="M88" s="26"/>
      <c r="N88" s="10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2"/>
      <c r="AP88" s="12"/>
      <c r="AQ88" s="13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</row>
    <row r="89" spans="1:168" s="15" customFormat="1" ht="18.75" x14ac:dyDescent="0.25">
      <c r="A89" s="25" t="s">
        <v>92</v>
      </c>
      <c r="B89" s="2">
        <v>1.0496799999999999</v>
      </c>
      <c r="C89" s="3"/>
      <c r="D89" s="3">
        <v>36.288080000000001</v>
      </c>
      <c r="E89" s="16"/>
      <c r="F89" s="16"/>
      <c r="G89" s="16"/>
      <c r="H89" s="16"/>
      <c r="I89" s="19"/>
      <c r="J89" s="19"/>
      <c r="K89" s="9">
        <f ca="1">$K$2+COUNTIF($A$4:A89,$A$2)</f>
        <v>45484</v>
      </c>
      <c r="L89" s="10"/>
      <c r="M89" s="26"/>
      <c r="N89" s="10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2"/>
      <c r="AP89" s="12"/>
      <c r="AQ89" s="13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</row>
    <row r="90" spans="1:168" s="15" customFormat="1" ht="18.75" x14ac:dyDescent="0.25">
      <c r="A90" s="25" t="s">
        <v>93</v>
      </c>
      <c r="B90" s="2">
        <v>6.5700000000000003E-3</v>
      </c>
      <c r="C90" s="3"/>
      <c r="D90" s="3">
        <v>50.776940000000003</v>
      </c>
      <c r="E90" s="16"/>
      <c r="F90" s="16"/>
      <c r="G90" s="16"/>
      <c r="H90" s="16"/>
      <c r="I90" s="19"/>
      <c r="J90" s="19"/>
      <c r="K90" s="9">
        <f ca="1">$K$2+COUNTIF($A$4:A90,$A$2)</f>
        <v>45484</v>
      </c>
      <c r="L90" s="10"/>
      <c r="M90" s="26"/>
      <c r="N90" s="10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2"/>
      <c r="AP90" s="12"/>
      <c r="AQ90" s="13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</row>
    <row r="91" spans="1:168" s="15" customFormat="1" ht="18.75" x14ac:dyDescent="0.25">
      <c r="A91" s="25" t="s">
        <v>94</v>
      </c>
      <c r="B91" s="2">
        <v>2.921E-2</v>
      </c>
      <c r="C91" s="3"/>
      <c r="D91" s="3">
        <v>49.856110000000001</v>
      </c>
      <c r="E91" s="16"/>
      <c r="F91" s="16"/>
      <c r="G91" s="16"/>
      <c r="H91" s="16"/>
      <c r="I91" s="19"/>
      <c r="J91" s="19"/>
      <c r="K91" s="9">
        <f ca="1">$K$2+COUNTIF($A$4:A91,$A$2)</f>
        <v>45484</v>
      </c>
      <c r="L91" s="10"/>
      <c r="M91" s="26"/>
      <c r="N91" s="10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2"/>
      <c r="AP91" s="12"/>
      <c r="AQ91" s="13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</row>
    <row r="92" spans="1:168" s="15" customFormat="1" ht="18.75" x14ac:dyDescent="0.25">
      <c r="A92" s="17"/>
      <c r="B92" s="18"/>
      <c r="C92" s="16"/>
      <c r="D92" s="16"/>
      <c r="E92" s="16"/>
      <c r="F92" s="16"/>
      <c r="G92" s="16"/>
      <c r="H92" s="16"/>
      <c r="I92" s="19"/>
      <c r="J92" s="19"/>
      <c r="K92" s="9">
        <f ca="1">$K$2+COUNTIF($A$4:A92,$A$2)</f>
        <v>45484</v>
      </c>
      <c r="L92" s="10"/>
      <c r="M92" s="29"/>
      <c r="N92" s="10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2"/>
      <c r="AP92" s="12"/>
      <c r="AQ92" s="13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</row>
    <row r="93" spans="1:168" s="15" customFormat="1" ht="18.75" x14ac:dyDescent="0.25">
      <c r="A93" s="17" t="s">
        <v>95</v>
      </c>
      <c r="B93" s="18">
        <v>44.763730000000002</v>
      </c>
      <c r="C93" s="16">
        <v>5.0020100000000003</v>
      </c>
      <c r="D93" s="16"/>
      <c r="E93" s="16"/>
      <c r="F93" s="16"/>
      <c r="G93" s="16"/>
      <c r="H93" s="16"/>
      <c r="I93" s="19"/>
      <c r="J93" s="19"/>
      <c r="K93" s="9">
        <f ca="1">$K$2+COUNTIF($A$4:A93,$A$2)</f>
        <v>45484</v>
      </c>
      <c r="L93" s="10"/>
      <c r="M93" s="10"/>
      <c r="N93" s="10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2"/>
      <c r="AP93" s="12"/>
      <c r="AQ93" s="13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</row>
    <row r="94" spans="1:168" s="15" customFormat="1" ht="18.75" x14ac:dyDescent="0.25">
      <c r="A94" s="1" t="s">
        <v>96</v>
      </c>
      <c r="B94" s="2"/>
      <c r="C94" s="3" t="s">
        <v>1</v>
      </c>
      <c r="D94" s="4" t="s">
        <v>1</v>
      </c>
      <c r="E94" s="1"/>
      <c r="F94" s="5">
        <f ca="1">K94</f>
        <v>45484</v>
      </c>
      <c r="G94" s="6" t="str">
        <f>IF(ISNUMBER(SEARCH("Day",A94)),"2 Смена","1 Смена")</f>
        <v>2 Смена</v>
      </c>
      <c r="H94" s="7"/>
      <c r="I94" s="8"/>
      <c r="J94" s="8"/>
      <c r="K94" s="9">
        <f ca="1">$K$2+COUNTIF($A$4:A94,$A$2)</f>
        <v>45484</v>
      </c>
      <c r="L94" s="10"/>
      <c r="M94" s="10"/>
      <c r="N94" s="10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2"/>
      <c r="AP94" s="12"/>
      <c r="AQ94" s="13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</row>
    <row r="95" spans="1:168" s="15" customFormat="1" ht="18.75" x14ac:dyDescent="0.25">
      <c r="A95" s="25" t="s">
        <v>97</v>
      </c>
      <c r="B95" s="23"/>
      <c r="C95" s="23">
        <v>0.51383000000000001</v>
      </c>
      <c r="D95" s="24">
        <v>60.89481</v>
      </c>
      <c r="E95" s="16"/>
      <c r="F95" s="16"/>
      <c r="G95" s="16"/>
      <c r="H95" s="16"/>
      <c r="I95" s="19"/>
      <c r="J95" s="19"/>
      <c r="K95" s="9">
        <f ca="1">$K$2+COUNTIF($A$4:A95,$A$2)</f>
        <v>45484</v>
      </c>
      <c r="L95" s="10"/>
      <c r="M95" s="26"/>
      <c r="N95" s="10"/>
      <c r="O95" s="30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2"/>
      <c r="AP95" s="12"/>
      <c r="AQ95" s="13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</row>
    <row r="96" spans="1:168" s="15" customFormat="1" ht="18.75" x14ac:dyDescent="0.25">
      <c r="A96" s="25" t="s">
        <v>98</v>
      </c>
      <c r="B96" s="23"/>
      <c r="C96" s="23">
        <v>0.53995000000000004</v>
      </c>
      <c r="D96" s="24">
        <v>67.449380000000005</v>
      </c>
      <c r="E96" s="16"/>
      <c r="F96" s="16"/>
      <c r="G96" s="16"/>
      <c r="H96" s="16"/>
      <c r="I96" s="19"/>
      <c r="J96" s="19"/>
      <c r="K96" s="9">
        <f ca="1">$K$2+COUNTIF($A$4:A96,$A$2)</f>
        <v>45484</v>
      </c>
      <c r="L96" s="10"/>
      <c r="M96" s="26"/>
      <c r="N96" s="10"/>
      <c r="O96" s="30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2"/>
      <c r="AP96" s="12"/>
      <c r="AQ96" s="13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</row>
    <row r="97" spans="1:168" s="15" customFormat="1" ht="18.75" x14ac:dyDescent="0.25">
      <c r="A97" s="25" t="s">
        <v>99</v>
      </c>
      <c r="B97" s="23"/>
      <c r="C97" s="23">
        <v>0.51798999999999995</v>
      </c>
      <c r="D97" s="24">
        <v>62.788730000000001</v>
      </c>
      <c r="E97" s="16"/>
      <c r="F97" s="16"/>
      <c r="G97" s="16"/>
      <c r="H97" s="16"/>
      <c r="I97" s="19"/>
      <c r="J97" s="19"/>
      <c r="K97" s="9">
        <f ca="1">$K$2+COUNTIF($A$4:A97,$A$2)</f>
        <v>45484</v>
      </c>
      <c r="L97" s="10"/>
      <c r="M97" s="26"/>
      <c r="N97" s="10"/>
      <c r="O97" s="30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2"/>
      <c r="AP97" s="12"/>
      <c r="AQ97" s="13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</row>
    <row r="98" spans="1:168" s="15" customFormat="1" ht="18.75" x14ac:dyDescent="0.25">
      <c r="A98" s="25" t="s">
        <v>100</v>
      </c>
      <c r="B98" s="23"/>
      <c r="C98" s="23">
        <v>0.59435000000000004</v>
      </c>
      <c r="D98" s="24">
        <v>77.508700000000005</v>
      </c>
      <c r="E98" s="16"/>
      <c r="F98" s="16"/>
      <c r="G98" s="16"/>
      <c r="H98" s="16"/>
      <c r="I98" s="19"/>
      <c r="J98" s="19"/>
      <c r="K98" s="9">
        <f ca="1">$K$2+COUNTIF($A$4:A98,$A$2)</f>
        <v>45484</v>
      </c>
      <c r="L98" s="10"/>
      <c r="M98" s="26"/>
      <c r="N98" s="10"/>
      <c r="O98" s="30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2"/>
      <c r="AP98" s="12"/>
      <c r="AQ98" s="13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</row>
    <row r="99" spans="1:168" s="15" customFormat="1" ht="18.75" x14ac:dyDescent="0.25">
      <c r="A99" s="25" t="s">
        <v>101</v>
      </c>
      <c r="B99" s="23"/>
      <c r="C99" s="23">
        <v>0.61629</v>
      </c>
      <c r="D99" s="24">
        <v>84.371350000000007</v>
      </c>
      <c r="E99" s="16"/>
      <c r="F99" s="16"/>
      <c r="G99" s="16"/>
      <c r="H99" s="16"/>
      <c r="I99" s="19"/>
      <c r="J99" s="19"/>
      <c r="K99" s="9">
        <f ca="1">$K$2+COUNTIF($A$4:A99,$A$2)</f>
        <v>45484</v>
      </c>
      <c r="L99" s="10"/>
      <c r="M99" s="26"/>
      <c r="N99" s="10"/>
      <c r="O99" s="30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2"/>
      <c r="AP99" s="12"/>
      <c r="AQ99" s="13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</row>
    <row r="100" spans="1:168" s="15" customFormat="1" ht="18.75" x14ac:dyDescent="0.25">
      <c r="A100" s="25" t="s">
        <v>102</v>
      </c>
      <c r="B100" s="23"/>
      <c r="C100" s="23">
        <v>0.59967000000000004</v>
      </c>
      <c r="D100" s="24">
        <v>72.86251</v>
      </c>
      <c r="E100" s="16"/>
      <c r="F100" s="16"/>
      <c r="G100" s="16"/>
      <c r="H100" s="16"/>
      <c r="I100" s="19"/>
      <c r="J100" s="19"/>
      <c r="K100" s="9">
        <f ca="1">$K$2+COUNTIF($A$4:A100,$A$2)</f>
        <v>45484</v>
      </c>
      <c r="L100" s="10"/>
      <c r="M100" s="26"/>
      <c r="N100" s="10"/>
      <c r="O100" s="30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2"/>
      <c r="AP100" s="12"/>
      <c r="AQ100" s="13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</row>
    <row r="101" spans="1:168" s="15" customFormat="1" ht="18.75" x14ac:dyDescent="0.25">
      <c r="A101" s="25" t="s">
        <v>103</v>
      </c>
      <c r="B101" s="23"/>
      <c r="C101" s="23">
        <v>0.57354000000000005</v>
      </c>
      <c r="D101" s="24">
        <v>65.466049999999996</v>
      </c>
      <c r="E101" s="16"/>
      <c r="F101" s="16"/>
      <c r="G101" s="16"/>
      <c r="H101" s="16"/>
      <c r="I101" s="19"/>
      <c r="J101" s="19"/>
      <c r="K101" s="9">
        <f ca="1">$K$2+COUNTIF($A$4:A101,$A$2)</f>
        <v>45484</v>
      </c>
      <c r="L101" s="10"/>
      <c r="M101" s="26"/>
      <c r="N101" s="10"/>
      <c r="O101" s="30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2"/>
      <c r="AP101" s="12"/>
      <c r="AQ101" s="13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</row>
    <row r="102" spans="1:168" s="15" customFormat="1" ht="18.75" x14ac:dyDescent="0.25">
      <c r="A102" s="25" t="s">
        <v>104</v>
      </c>
      <c r="B102" s="23"/>
      <c r="C102" s="23">
        <v>0.60672999999999999</v>
      </c>
      <c r="D102" s="24">
        <v>61.353639999999999</v>
      </c>
      <c r="E102" s="16"/>
      <c r="F102" s="16"/>
      <c r="G102" s="16"/>
      <c r="H102" s="16"/>
      <c r="I102" s="19"/>
      <c r="J102" s="19"/>
      <c r="K102" s="9">
        <f ca="1">$K$2+COUNTIF($A$4:A102,$A$2)</f>
        <v>45484</v>
      </c>
      <c r="L102" s="10"/>
      <c r="M102" s="26"/>
      <c r="N102" s="10"/>
      <c r="O102" s="30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2"/>
      <c r="AP102" s="12"/>
      <c r="AQ102" s="13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</row>
    <row r="103" spans="1:168" s="15" customFormat="1" ht="18.75" x14ac:dyDescent="0.25">
      <c r="A103" s="25" t="s">
        <v>105</v>
      </c>
      <c r="B103" s="23"/>
      <c r="C103" s="23">
        <v>0.54107000000000005</v>
      </c>
      <c r="D103" s="24">
        <v>62.74192</v>
      </c>
      <c r="E103" s="16"/>
      <c r="F103" s="16"/>
      <c r="G103" s="16"/>
      <c r="H103" s="16"/>
      <c r="I103" s="19"/>
      <c r="J103" s="19"/>
      <c r="K103" s="9">
        <f ca="1">$K$2+COUNTIF($A$4:A103,$A$2)</f>
        <v>45484</v>
      </c>
      <c r="L103" s="10"/>
      <c r="M103" s="26"/>
      <c r="N103" s="10"/>
      <c r="O103" s="30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2"/>
      <c r="AP103" s="12"/>
      <c r="AQ103" s="13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</row>
    <row r="104" spans="1:168" s="15" customFormat="1" ht="18.75" x14ac:dyDescent="0.25">
      <c r="A104" s="17"/>
      <c r="B104" s="18"/>
      <c r="C104" s="18"/>
      <c r="D104" s="16"/>
      <c r="E104" s="16"/>
      <c r="F104" s="16"/>
      <c r="G104" s="16"/>
      <c r="H104" s="16"/>
      <c r="I104" s="19"/>
      <c r="J104" s="19"/>
      <c r="K104" s="9"/>
      <c r="L104" s="10"/>
      <c r="M104" s="10"/>
      <c r="N104" s="10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2"/>
      <c r="AP104" s="12"/>
      <c r="AQ104" s="13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</row>
    <row r="105" spans="1:168" s="15" customFormat="1" ht="18.75" x14ac:dyDescent="0.25">
      <c r="A105" s="25" t="s">
        <v>106</v>
      </c>
      <c r="B105" s="18"/>
      <c r="C105" s="16"/>
      <c r="D105" s="16"/>
      <c r="E105" s="16">
        <v>4</v>
      </c>
      <c r="F105" s="16"/>
      <c r="G105" s="16"/>
      <c r="H105" s="16"/>
      <c r="I105" s="19"/>
      <c r="J105" s="19"/>
      <c r="K105" s="9">
        <f ca="1">$K$2+COUNTIF($A$4:A105,$A$2)</f>
        <v>45484</v>
      </c>
      <c r="L105" s="10"/>
      <c r="M105" s="26"/>
      <c r="N105" s="10"/>
      <c r="O105" s="28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2"/>
      <c r="AP105" s="12"/>
      <c r="AQ105" s="13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</row>
    <row r="106" spans="1:168" s="15" customFormat="1" ht="18.75" x14ac:dyDescent="0.25">
      <c r="A106" s="25" t="s">
        <v>107</v>
      </c>
      <c r="B106" s="2">
        <v>1.06168</v>
      </c>
      <c r="C106" s="3"/>
      <c r="D106" s="3">
        <v>31.861329999999999</v>
      </c>
      <c r="E106" s="16"/>
      <c r="F106" s="16"/>
      <c r="G106" s="16"/>
      <c r="H106" s="16"/>
      <c r="I106" s="19"/>
      <c r="J106" s="19"/>
      <c r="K106" s="9">
        <f ca="1">$K$2+COUNTIF($A$4:A106,$A$2)</f>
        <v>45484</v>
      </c>
      <c r="L106" s="10"/>
      <c r="M106" s="26"/>
      <c r="N106" s="10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2"/>
      <c r="AP106" s="12"/>
      <c r="AQ106" s="13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</row>
    <row r="107" spans="1:168" s="15" customFormat="1" ht="18.75" x14ac:dyDescent="0.25">
      <c r="A107" s="25" t="s">
        <v>108</v>
      </c>
      <c r="B107" s="2">
        <v>1.0585500000000001</v>
      </c>
      <c r="C107" s="3"/>
      <c r="D107" s="3">
        <v>32.945599999999999</v>
      </c>
      <c r="E107" s="16"/>
      <c r="F107" s="16"/>
      <c r="G107" s="16"/>
      <c r="H107" s="16"/>
      <c r="I107" s="19"/>
      <c r="J107" s="19"/>
      <c r="K107" s="9">
        <f ca="1">$K$2+COUNTIF($A$4:A107,$A$2)</f>
        <v>45484</v>
      </c>
      <c r="L107" s="10"/>
      <c r="M107" s="26"/>
      <c r="N107" s="10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2"/>
      <c r="AP107" s="12"/>
      <c r="AQ107" s="13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</row>
    <row r="108" spans="1:168" s="15" customFormat="1" ht="18.75" x14ac:dyDescent="0.25">
      <c r="A108" s="25" t="s">
        <v>109</v>
      </c>
      <c r="B108" s="2">
        <v>2.1489999999999999E-2</v>
      </c>
      <c r="C108" s="3"/>
      <c r="D108" s="3">
        <v>36.024729999999998</v>
      </c>
      <c r="E108" s="16"/>
      <c r="F108" s="16"/>
      <c r="G108" s="16"/>
      <c r="H108" s="16"/>
      <c r="I108" s="19"/>
      <c r="J108" s="19"/>
      <c r="K108" s="9">
        <f ca="1">$K$2+COUNTIF($A$4:A108,$A$2)</f>
        <v>45484</v>
      </c>
      <c r="L108" s="10"/>
      <c r="M108" s="26"/>
      <c r="N108" s="10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2"/>
      <c r="AP108" s="12"/>
      <c r="AQ108" s="13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</row>
    <row r="109" spans="1:168" s="15" customFormat="1" ht="18.75" x14ac:dyDescent="0.25">
      <c r="A109" s="25" t="s">
        <v>110</v>
      </c>
      <c r="B109" s="2">
        <v>3.4599999999999999E-2</v>
      </c>
      <c r="C109" s="3"/>
      <c r="D109" s="3">
        <v>36.816949999999999</v>
      </c>
      <c r="E109" s="16"/>
      <c r="F109" s="16"/>
      <c r="G109" s="16"/>
      <c r="H109" s="16"/>
      <c r="I109" s="19"/>
      <c r="J109" s="19"/>
      <c r="K109" s="9">
        <f ca="1">$K$2+COUNTIF($A$4:A109,$A$2)</f>
        <v>45484</v>
      </c>
      <c r="L109" s="10"/>
      <c r="M109" s="26"/>
      <c r="N109" s="10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2"/>
      <c r="AP109" s="12"/>
      <c r="AQ109" s="13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2024-07-12T08:27:40Z</dcterms:modified>
</cp:coreProperties>
</file>