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Лист1!$A$1:$AL$51</definedName>
  </definedNames>
  <calcPr calcId="145621"/>
</workbook>
</file>

<file path=xl/calcChain.xml><?xml version="1.0" encoding="utf-8"?>
<calcChain xmlns="http://schemas.openxmlformats.org/spreadsheetml/2006/main">
  <c r="AG5" i="1" l="1"/>
  <c r="AG6" i="1"/>
  <c r="AG4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D26" i="1" s="1"/>
  <c r="AB25" i="1"/>
  <c r="AC25" i="1"/>
  <c r="AC26" i="1" s="1"/>
  <c r="AD25" i="1"/>
  <c r="AB26" i="1"/>
  <c r="AE8" i="1" l="1"/>
  <c r="AE19" i="1"/>
  <c r="AE15" i="1"/>
  <c r="AE11" i="1"/>
  <c r="AE25" i="1"/>
  <c r="AE24" i="1"/>
  <c r="AE23" i="1"/>
  <c r="AE22" i="1"/>
  <c r="AE21" i="1"/>
  <c r="AE17" i="1"/>
  <c r="AE13" i="1"/>
  <c r="AE7" i="1"/>
  <c r="AE9" i="1"/>
  <c r="AE20" i="1"/>
  <c r="AE18" i="1"/>
  <c r="AE16" i="1"/>
  <c r="AE14" i="1"/>
  <c r="AE12" i="1"/>
  <c r="AE10" i="1"/>
  <c r="AE26" i="1" l="1"/>
  <c r="AK6" i="1" l="1"/>
  <c r="AH6" i="1"/>
  <c r="AI6" i="1" s="1"/>
  <c r="AK5" i="1"/>
  <c r="AH5" i="1"/>
  <c r="AK4" i="1"/>
  <c r="AH4" i="1"/>
  <c r="AI4" i="1" l="1"/>
  <c r="AF9" i="1"/>
  <c r="AF10" i="1"/>
  <c r="AF13" i="1"/>
  <c r="AF14" i="1"/>
  <c r="AF17" i="1"/>
  <c r="AF18" i="1"/>
  <c r="AF21" i="1"/>
  <c r="AF23" i="1"/>
  <c r="AF7" i="1"/>
  <c r="AF8" i="1"/>
  <c r="AF11" i="1"/>
  <c r="AF12" i="1"/>
  <c r="AF15" i="1"/>
  <c r="AF16" i="1"/>
  <c r="AF19" i="1"/>
  <c r="AF20" i="1"/>
  <c r="AF22" i="1"/>
  <c r="AF24" i="1"/>
  <c r="AF25" i="1"/>
  <c r="AI5" i="1"/>
  <c r="AF26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A24" i="1" l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A25" i="1" l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AJ7" i="1"/>
  <c r="AK7" i="1" l="1"/>
  <c r="AH7" i="1"/>
  <c r="AG7" i="1" l="1"/>
  <c r="AI7" i="1"/>
</calcChain>
</file>

<file path=xl/comments1.xml><?xml version="1.0" encoding="utf-8"?>
<comments xmlns="http://schemas.openxmlformats.org/spreadsheetml/2006/main">
  <authors>
    <author>Автор</author>
  </authors>
  <commentList>
    <comment ref="AK4" authorId="0">
      <text>
        <r>
          <rPr>
            <sz val="11"/>
            <color indexed="81"/>
            <rFont val="Tahoma"/>
            <family val="2"/>
            <charset val="204"/>
          </rPr>
          <t>Должно быть 9</t>
        </r>
        <r>
          <rPr>
            <sz val="14"/>
            <color indexed="81"/>
            <rFont val="Tahoma"/>
            <family val="2"/>
            <charset val="204"/>
          </rPr>
          <t xml:space="preserve"> </t>
        </r>
        <r>
          <rPr>
            <sz val="11"/>
            <color indexed="81"/>
            <rFont val="Tahoma"/>
            <family val="2"/>
            <charset val="204"/>
          </rPr>
          <t xml:space="preserve">ВЫХОДНЫХ дней 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НЕЛЬЗЯ СТАВИТЬ РЯДОМ СМЕНЫ:</t>
        </r>
        <r>
          <rPr>
            <sz val="9"/>
            <color indexed="81"/>
            <rFont val="Tahoma"/>
            <family val="2"/>
            <charset val="204"/>
          </rPr>
          <t xml:space="preserve">
2-1
2-3
2-4
2-5
2-6
2-9
2-10
2-13
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6-1
6-9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7-1
7-3
7-9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8-1
8-3
8-4
8-9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 xml:space="preserve">10-1
10-3
10-4
10-9
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11-1
11-9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10-1
10-3
10-4
10-9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10-1
10-3
10-4
10-9</t>
        </r>
      </text>
    </comment>
    <comment ref="A21" authorId="0">
      <text>
        <r>
          <rPr>
            <sz val="9"/>
            <color indexed="81"/>
            <rFont val="Tahoma"/>
            <family val="2"/>
            <charset val="204"/>
          </rPr>
          <t>после</t>
        </r>
        <r>
          <rPr>
            <b/>
            <sz val="9"/>
            <color indexed="81"/>
            <rFont val="Tahoma"/>
            <family val="2"/>
            <charset val="204"/>
          </rPr>
          <t xml:space="preserve"> НОЧНЫХ </t>
        </r>
        <r>
          <rPr>
            <sz val="9"/>
            <color indexed="81"/>
            <rFont val="Tahoma"/>
            <family val="2"/>
            <charset val="204"/>
          </rPr>
          <t>нельзя</t>
        </r>
        <r>
          <rPr>
            <b/>
            <sz val="9"/>
            <color indexed="81"/>
            <rFont val="Tahoma"/>
            <family val="2"/>
            <charset val="204"/>
          </rPr>
          <t xml:space="preserve"> ДНЕВНЫЕ</t>
        </r>
      </text>
    </comment>
  </commentList>
</comments>
</file>

<file path=xl/sharedStrings.xml><?xml version="1.0" encoding="utf-8"?>
<sst xmlns="http://schemas.openxmlformats.org/spreadsheetml/2006/main" count="96" uniqueCount="53">
  <si>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</si>
  <si>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</si>
  <si>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</si>
  <si>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</si>
  <si>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</si>
  <si>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</si>
  <si>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</si>
  <si>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</si>
  <si>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РЧ/месяц</t>
  </si>
  <si>
    <t>Часов отпускных</t>
  </si>
  <si>
    <t>Итого РЧ</t>
  </si>
  <si>
    <t>Должно быть РЧ</t>
  </si>
  <si>
    <t>Выходных</t>
  </si>
  <si>
    <t>Дата</t>
  </si>
  <si>
    <t>ОБЕДЫ</t>
  </si>
  <si>
    <t>1 смена    07:30 - 16:30</t>
  </si>
  <si>
    <t>(8ч)</t>
  </si>
  <si>
    <t>2 смена    14:30 - 23:30</t>
  </si>
  <si>
    <t>5 смена    10:00 - 19:00</t>
  </si>
  <si>
    <t>8 смена    13:00-22:00</t>
  </si>
  <si>
    <t>(11ч)</t>
  </si>
  <si>
    <t>10 смена  10:00-22:00</t>
  </si>
  <si>
    <t>(4ч)</t>
  </si>
  <si>
    <t>12 смена 18:00-22:00</t>
  </si>
  <si>
    <t>13 смена 11:00-22:00</t>
  </si>
  <si>
    <t>(10ч)</t>
  </si>
  <si>
    <t xml:space="preserve">н11 смена 20:00-08:00 (20:00-07:00)       н11" смена 20:00-08:00 </t>
  </si>
  <si>
    <t>Выходные</t>
  </si>
  <si>
    <t>Итого:</t>
  </si>
  <si>
    <t>н</t>
  </si>
  <si>
    <t>в</t>
  </si>
  <si>
    <t>от</t>
  </si>
  <si>
    <t>во</t>
  </si>
  <si>
    <t>3 смена     08:00-17:00</t>
  </si>
  <si>
    <t>4 смена    09:00 - 18:00</t>
  </si>
  <si>
    <t>6 смена    11:00-20:00</t>
  </si>
  <si>
    <t>7 смена    12:00-21:00</t>
  </si>
  <si>
    <t>9 смена    07:30-19:30</t>
  </si>
  <si>
    <t>11 смена 16:00-20:00</t>
  </si>
  <si>
    <t>н смена 23:00-08:00 (23:00-07:00)               н" смена 23:00-08:00</t>
  </si>
  <si>
    <t>н9 смена 22:00-08:00 (22:00-07:00)           н9" смена 22:00-08:00</t>
  </si>
  <si>
    <t>(9ч)</t>
  </si>
  <si>
    <t>н10 смена 21:00-08:00 (21:00-07:00)       н10" смена 21:00-08:00</t>
  </si>
  <si>
    <t>14 смена 11:30-23:30</t>
  </si>
  <si>
    <t>В</t>
  </si>
  <si>
    <t>О</t>
  </si>
  <si>
    <t>смена</t>
  </si>
  <si>
    <t>часы</t>
  </si>
  <si>
    <t>2+</t>
  </si>
  <si>
    <t>н9</t>
  </si>
  <si>
    <t>н10</t>
  </si>
  <si>
    <t>н11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</si>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</sst>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25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name val="Arial Cyr"/>
    </font>
    <font>
      <b/>
      <sz val="20"/>
      <color indexed="53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8"/>
      <name val="Tahoma"/>
      <family val="2"/>
    </font>
    <font>
      <b/>
      <sz val="7"/>
      <name val="Tahoma"/>
      <family val="2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6"/>
      <name val="Arial Rounded MT Bold"/>
      <family val="2"/>
    </font>
    <font>
      <b/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 Rounded MT Bold"/>
      <family val="2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5">
    <xf numFmtId="0" fontId="0" fillId="0" borderId="0" xfId="0"/>
    <xf numFmtId="0" fontId="0" fillId="0" borderId="0" xfId="0" applyFill="1"/>
    <xf numFmtId="0" fontId="6" fillId="5" borderId="9" xfId="2" applyFont="1" applyFill="1" applyBorder="1" applyAlignment="1" applyProtection="1">
      <alignment horizontal="center" vertical="justify" wrapText="1"/>
      <protection hidden="1"/>
    </xf>
    <xf numFmtId="0" fontId="6" fillId="5" borderId="10" xfId="2" applyFont="1" applyFill="1" applyBorder="1" applyAlignment="1" applyProtection="1">
      <alignment horizontal="center" vertical="justify" wrapText="1"/>
      <protection hidden="1"/>
    </xf>
    <xf numFmtId="0" fontId="6" fillId="5" borderId="11" xfId="2" applyFont="1" applyFill="1" applyBorder="1" applyAlignment="1" applyProtection="1">
      <alignment horizontal="center" vertical="justify" wrapText="1"/>
      <protection hidden="1"/>
    </xf>
    <xf numFmtId="0" fontId="8" fillId="0" borderId="0" xfId="0" applyFont="1"/>
    <xf numFmtId="1" fontId="13" fillId="2" borderId="12" xfId="2" applyNumberFormat="1" applyFont="1" applyFill="1" applyBorder="1" applyAlignment="1" applyProtection="1">
      <alignment horizontal="center" vertical="center"/>
      <protection hidden="1"/>
    </xf>
    <xf numFmtId="0" fontId="13" fillId="2" borderId="12" xfId="2" applyFont="1" applyFill="1" applyBorder="1" applyAlignment="1" applyProtection="1">
      <alignment horizontal="center" vertical="justify" wrapText="1"/>
      <protection hidden="1"/>
    </xf>
    <xf numFmtId="1" fontId="13" fillId="0" borderId="13" xfId="2" applyNumberFormat="1" applyFont="1" applyBorder="1" applyAlignment="1" applyProtection="1">
      <alignment horizontal="center" vertical="center"/>
      <protection hidden="1"/>
    </xf>
    <xf numFmtId="1" fontId="13" fillId="2" borderId="18" xfId="2" applyNumberFormat="1" applyFont="1" applyFill="1" applyBorder="1" applyAlignment="1" applyProtection="1">
      <alignment horizontal="center" vertical="center"/>
      <protection hidden="1"/>
    </xf>
    <xf numFmtId="1" fontId="13" fillId="0" borderId="19" xfId="2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0" fillId="0" borderId="0" xfId="0" applyBorder="1"/>
    <xf numFmtId="1" fontId="14" fillId="0" borderId="0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/>
    <xf numFmtId="0" fontId="13" fillId="2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5" fillId="5" borderId="31" xfId="2" applyNumberFormat="1" applyFont="1" applyFill="1" applyBorder="1" applyAlignment="1">
      <alignment horizontal="center"/>
    </xf>
    <xf numFmtId="0" fontId="10" fillId="5" borderId="4" xfId="0" applyFont="1" applyFill="1" applyBorder="1"/>
    <xf numFmtId="164" fontId="11" fillId="5" borderId="4" xfId="2" applyNumberFormat="1" applyFont="1" applyFill="1" applyBorder="1" applyAlignment="1">
      <alignment horizontal="center"/>
    </xf>
    <xf numFmtId="164" fontId="11" fillId="7" borderId="30" xfId="2" applyNumberFormat="1" applyFont="1" applyFill="1" applyBorder="1" applyAlignment="1">
      <alignment horizontal="center"/>
    </xf>
    <xf numFmtId="164" fontId="11" fillId="7" borderId="10" xfId="2" applyNumberFormat="1" applyFont="1" applyFill="1" applyBorder="1" applyAlignment="1">
      <alignment horizontal="center"/>
    </xf>
    <xf numFmtId="1" fontId="13" fillId="3" borderId="9" xfId="2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" fontId="13" fillId="4" borderId="29" xfId="0" applyNumberFormat="1" applyFont="1" applyFill="1" applyBorder="1" applyAlignment="1">
      <alignment horizontal="center" vertical="center" shrinkToFit="1"/>
    </xf>
    <xf numFmtId="1" fontId="10" fillId="6" borderId="5" xfId="0" applyNumberFormat="1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" fontId="13" fillId="2" borderId="17" xfId="2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center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164" fontId="9" fillId="0" borderId="0" xfId="2" applyNumberFormat="1" applyFont="1" applyFill="1" applyBorder="1" applyAlignment="1">
      <alignment horizontal="center"/>
    </xf>
    <xf numFmtId="0" fontId="10" fillId="0" borderId="9" xfId="2" applyFont="1" applyFill="1" applyBorder="1" applyAlignment="1" applyProtection="1">
      <alignment horizontal="center" vertical="center" shrinkToFit="1"/>
      <protection locked="0"/>
    </xf>
    <xf numFmtId="0" fontId="16" fillId="0" borderId="12" xfId="1" applyFont="1" applyFill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vertical="center"/>
      <protection locked="0"/>
    </xf>
    <xf numFmtId="1" fontId="10" fillId="4" borderId="5" xfId="0" applyNumberFormat="1" applyFont="1" applyFill="1" applyBorder="1" applyAlignment="1">
      <alignment horizontal="center" vertical="center" shrinkToFit="1"/>
    </xf>
    <xf numFmtId="0" fontId="10" fillId="4" borderId="9" xfId="2" applyFont="1" applyFill="1" applyBorder="1" applyAlignment="1" applyProtection="1">
      <alignment horizontal="center" vertical="center" shrinkToFit="1"/>
      <protection locked="0"/>
    </xf>
    <xf numFmtId="0" fontId="10" fillId="4" borderId="10" xfId="2" applyFont="1" applyFill="1" applyBorder="1" applyAlignment="1" applyProtection="1">
      <alignment horizontal="center" vertical="center" shrinkToFit="1"/>
      <protection locked="0"/>
    </xf>
    <xf numFmtId="0" fontId="16" fillId="4" borderId="12" xfId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6" fillId="0" borderId="3" xfId="2" applyFont="1" applyFill="1" applyBorder="1" applyAlignment="1" applyProtection="1">
      <alignment horizontal="center" vertical="justify" wrapText="1"/>
      <protection hidden="1"/>
    </xf>
    <xf numFmtId="0" fontId="6" fillId="0" borderId="8" xfId="2" applyFont="1" applyFill="1" applyBorder="1" applyAlignment="1" applyProtection="1">
      <alignment horizontal="center" vertical="justify" wrapText="1"/>
      <protection hidden="1"/>
    </xf>
    <xf numFmtId="164" fontId="5" fillId="0" borderId="9" xfId="2" applyNumberFormat="1" applyFont="1" applyFill="1" applyBorder="1" applyAlignment="1">
      <alignment horizontal="center"/>
    </xf>
    <xf numFmtId="164" fontId="5" fillId="0" borderId="10" xfId="2" applyNumberFormat="1" applyFont="1" applyFill="1" applyBorder="1" applyAlignment="1">
      <alignment horizontal="center"/>
    </xf>
    <xf numFmtId="164" fontId="5" fillId="0" borderId="11" xfId="2" applyNumberFormat="1" applyFont="1" applyFill="1" applyBorder="1" applyAlignment="1">
      <alignment horizontal="center"/>
    </xf>
    <xf numFmtId="0" fontId="6" fillId="0" borderId="2" xfId="2" applyFont="1" applyFill="1" applyBorder="1" applyAlignment="1" applyProtection="1">
      <alignment horizontal="center" vertical="justify" wrapText="1"/>
      <protection hidden="1"/>
    </xf>
    <xf numFmtId="0" fontId="6" fillId="0" borderId="7" xfId="2" applyFont="1" applyFill="1" applyBorder="1" applyAlignment="1" applyProtection="1">
      <alignment horizontal="center" vertical="justify" wrapText="1"/>
      <protection hidden="1"/>
    </xf>
    <xf numFmtId="0" fontId="6" fillId="0" borderId="1" xfId="2" applyFont="1" applyFill="1" applyBorder="1" applyAlignment="1" applyProtection="1">
      <alignment horizontal="center" vertical="justify" wrapText="1"/>
      <protection hidden="1"/>
    </xf>
    <xf numFmtId="0" fontId="6" fillId="0" borderId="6" xfId="2" applyFont="1" applyFill="1" applyBorder="1" applyAlignment="1" applyProtection="1">
      <alignment horizontal="center" vertical="justify" wrapText="1"/>
      <protection hidden="1"/>
    </xf>
    <xf numFmtId="0" fontId="7" fillId="0" borderId="2" xfId="2" applyFont="1" applyFill="1" applyBorder="1" applyAlignment="1" applyProtection="1">
      <alignment horizontal="center" vertical="justify" wrapText="1"/>
      <protection hidden="1"/>
    </xf>
    <xf numFmtId="0" fontId="7" fillId="0" borderId="7" xfId="2" applyFont="1" applyFill="1" applyBorder="1" applyAlignment="1" applyProtection="1">
      <alignment horizontal="center" vertical="justify" wrapText="1"/>
      <protection hidden="1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22" fillId="0" borderId="0" xfId="0" applyFont="1" applyFill="1"/>
    <xf numFmtId="0" fontId="22" fillId="0" borderId="0" xfId="0" applyFont="1"/>
    <xf numFmtId="1" fontId="13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/>
    <xf numFmtId="0" fontId="22" fillId="0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3" fillId="8" borderId="0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График РО" xfId="2"/>
    <cellStyle name="Обычный_Лист1" xfId="1"/>
  </cellStyles>
  <dxfs count="34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0"/>
  <sheetViews>
    <sheetView tabSelected="1" zoomScale="85" zoomScaleNormal="85" workbookViewId="0">
      <selection activeCell="J40" sqref="J40"/>
    </sheetView>
  </sheetViews>
  <sheetFormatPr defaultRowHeight="15" x14ac:dyDescent="0.25"/>
  <cols>
    <col min="1" max="1" width="2.85546875" customWidth="1"/>
    <col min="2" max="2" width="17.42578125" customWidth="1"/>
    <col min="3" max="3" width="18.5703125" customWidth="1"/>
    <col min="4" max="4" width="7.140625" customWidth="1"/>
    <col min="5" max="5" width="3.7109375" customWidth="1"/>
    <col min="6" max="6" width="4.42578125" customWidth="1"/>
    <col min="7" max="32" width="3.7109375" customWidth="1"/>
    <col min="33" max="37" width="5.7109375" customWidth="1"/>
    <col min="38" max="38" width="5.42578125" customWidth="1"/>
    <col min="39" max="46" width="9.140625" style="95"/>
    <col min="254" max="254" width="2.85546875" customWidth="1"/>
    <col min="255" max="255" width="17.42578125" customWidth="1"/>
    <col min="256" max="256" width="30.85546875" customWidth="1"/>
    <col min="257" max="257" width="7.140625" customWidth="1"/>
    <col min="258" max="288" width="3.7109375" customWidth="1"/>
    <col min="289" max="293" width="5.7109375" customWidth="1"/>
    <col min="510" max="510" width="2.85546875" customWidth="1"/>
    <col min="511" max="511" width="17.42578125" customWidth="1"/>
    <col min="512" max="512" width="30.85546875" customWidth="1"/>
    <col min="513" max="513" width="7.140625" customWidth="1"/>
    <col min="514" max="544" width="3.7109375" customWidth="1"/>
    <col min="545" max="549" width="5.7109375" customWidth="1"/>
    <col min="766" max="766" width="2.85546875" customWidth="1"/>
    <col min="767" max="767" width="17.42578125" customWidth="1"/>
    <col min="768" max="768" width="30.85546875" customWidth="1"/>
    <col min="769" max="769" width="7.140625" customWidth="1"/>
    <col min="770" max="800" width="3.7109375" customWidth="1"/>
    <col min="801" max="805" width="5.7109375" customWidth="1"/>
    <col min="1022" max="1022" width="2.85546875" customWidth="1"/>
    <col min="1023" max="1023" width="17.42578125" customWidth="1"/>
    <col min="1024" max="1024" width="30.85546875" customWidth="1"/>
    <col min="1025" max="1025" width="7.140625" customWidth="1"/>
    <col min="1026" max="1056" width="3.7109375" customWidth="1"/>
    <col min="1057" max="1061" width="5.7109375" customWidth="1"/>
    <col min="1278" max="1278" width="2.85546875" customWidth="1"/>
    <col min="1279" max="1279" width="17.42578125" customWidth="1"/>
    <col min="1280" max="1280" width="30.85546875" customWidth="1"/>
    <col min="1281" max="1281" width="7.140625" customWidth="1"/>
    <col min="1282" max="1312" width="3.7109375" customWidth="1"/>
    <col min="1313" max="1317" width="5.7109375" customWidth="1"/>
    <col min="1534" max="1534" width="2.85546875" customWidth="1"/>
    <col min="1535" max="1535" width="17.42578125" customWidth="1"/>
    <col min="1536" max="1536" width="30.85546875" customWidth="1"/>
    <col min="1537" max="1537" width="7.140625" customWidth="1"/>
    <col min="1538" max="1568" width="3.7109375" customWidth="1"/>
    <col min="1569" max="1573" width="5.7109375" customWidth="1"/>
    <col min="1790" max="1790" width="2.85546875" customWidth="1"/>
    <col min="1791" max="1791" width="17.42578125" customWidth="1"/>
    <col min="1792" max="1792" width="30.85546875" customWidth="1"/>
    <col min="1793" max="1793" width="7.140625" customWidth="1"/>
    <col min="1794" max="1824" width="3.7109375" customWidth="1"/>
    <col min="1825" max="1829" width="5.7109375" customWidth="1"/>
    <col min="2046" max="2046" width="2.85546875" customWidth="1"/>
    <col min="2047" max="2047" width="17.42578125" customWidth="1"/>
    <col min="2048" max="2048" width="30.85546875" customWidth="1"/>
    <col min="2049" max="2049" width="7.140625" customWidth="1"/>
    <col min="2050" max="2080" width="3.7109375" customWidth="1"/>
    <col min="2081" max="2085" width="5.7109375" customWidth="1"/>
    <col min="2302" max="2302" width="2.85546875" customWidth="1"/>
    <col min="2303" max="2303" width="17.42578125" customWidth="1"/>
    <col min="2304" max="2304" width="30.85546875" customWidth="1"/>
    <col min="2305" max="2305" width="7.140625" customWidth="1"/>
    <col min="2306" max="2336" width="3.7109375" customWidth="1"/>
    <col min="2337" max="2341" width="5.7109375" customWidth="1"/>
    <col min="2558" max="2558" width="2.85546875" customWidth="1"/>
    <col min="2559" max="2559" width="17.42578125" customWidth="1"/>
    <col min="2560" max="2560" width="30.85546875" customWidth="1"/>
    <col min="2561" max="2561" width="7.140625" customWidth="1"/>
    <col min="2562" max="2592" width="3.7109375" customWidth="1"/>
    <col min="2593" max="2597" width="5.7109375" customWidth="1"/>
    <col min="2814" max="2814" width="2.85546875" customWidth="1"/>
    <col min="2815" max="2815" width="17.42578125" customWidth="1"/>
    <col min="2816" max="2816" width="30.85546875" customWidth="1"/>
    <col min="2817" max="2817" width="7.140625" customWidth="1"/>
    <col min="2818" max="2848" width="3.7109375" customWidth="1"/>
    <col min="2849" max="2853" width="5.7109375" customWidth="1"/>
    <col min="3070" max="3070" width="2.85546875" customWidth="1"/>
    <col min="3071" max="3071" width="17.42578125" customWidth="1"/>
    <col min="3072" max="3072" width="30.85546875" customWidth="1"/>
    <col min="3073" max="3073" width="7.140625" customWidth="1"/>
    <col min="3074" max="3104" width="3.7109375" customWidth="1"/>
    <col min="3105" max="3109" width="5.7109375" customWidth="1"/>
    <col min="3326" max="3326" width="2.85546875" customWidth="1"/>
    <col min="3327" max="3327" width="17.42578125" customWidth="1"/>
    <col min="3328" max="3328" width="30.85546875" customWidth="1"/>
    <col min="3329" max="3329" width="7.140625" customWidth="1"/>
    <col min="3330" max="3360" width="3.7109375" customWidth="1"/>
    <col min="3361" max="3365" width="5.7109375" customWidth="1"/>
    <col min="3582" max="3582" width="2.85546875" customWidth="1"/>
    <col min="3583" max="3583" width="17.42578125" customWidth="1"/>
    <col min="3584" max="3584" width="30.85546875" customWidth="1"/>
    <col min="3585" max="3585" width="7.140625" customWidth="1"/>
    <col min="3586" max="3616" width="3.7109375" customWidth="1"/>
    <col min="3617" max="3621" width="5.7109375" customWidth="1"/>
    <col min="3838" max="3838" width="2.85546875" customWidth="1"/>
    <col min="3839" max="3839" width="17.42578125" customWidth="1"/>
    <col min="3840" max="3840" width="30.85546875" customWidth="1"/>
    <col min="3841" max="3841" width="7.140625" customWidth="1"/>
    <col min="3842" max="3872" width="3.7109375" customWidth="1"/>
    <col min="3873" max="3877" width="5.7109375" customWidth="1"/>
    <col min="4094" max="4094" width="2.85546875" customWidth="1"/>
    <col min="4095" max="4095" width="17.42578125" customWidth="1"/>
    <col min="4096" max="4096" width="30.85546875" customWidth="1"/>
    <col min="4097" max="4097" width="7.140625" customWidth="1"/>
    <col min="4098" max="4128" width="3.7109375" customWidth="1"/>
    <col min="4129" max="4133" width="5.7109375" customWidth="1"/>
    <col min="4350" max="4350" width="2.85546875" customWidth="1"/>
    <col min="4351" max="4351" width="17.42578125" customWidth="1"/>
    <col min="4352" max="4352" width="30.85546875" customWidth="1"/>
    <col min="4353" max="4353" width="7.140625" customWidth="1"/>
    <col min="4354" max="4384" width="3.7109375" customWidth="1"/>
    <col min="4385" max="4389" width="5.7109375" customWidth="1"/>
    <col min="4606" max="4606" width="2.85546875" customWidth="1"/>
    <col min="4607" max="4607" width="17.42578125" customWidth="1"/>
    <col min="4608" max="4608" width="30.85546875" customWidth="1"/>
    <col min="4609" max="4609" width="7.140625" customWidth="1"/>
    <col min="4610" max="4640" width="3.7109375" customWidth="1"/>
    <col min="4641" max="4645" width="5.7109375" customWidth="1"/>
    <col min="4862" max="4862" width="2.85546875" customWidth="1"/>
    <col min="4863" max="4863" width="17.42578125" customWidth="1"/>
    <col min="4864" max="4864" width="30.85546875" customWidth="1"/>
    <col min="4865" max="4865" width="7.140625" customWidth="1"/>
    <col min="4866" max="4896" width="3.7109375" customWidth="1"/>
    <col min="4897" max="4901" width="5.7109375" customWidth="1"/>
    <col min="5118" max="5118" width="2.85546875" customWidth="1"/>
    <col min="5119" max="5119" width="17.42578125" customWidth="1"/>
    <col min="5120" max="5120" width="30.85546875" customWidth="1"/>
    <col min="5121" max="5121" width="7.140625" customWidth="1"/>
    <col min="5122" max="5152" width="3.7109375" customWidth="1"/>
    <col min="5153" max="5157" width="5.7109375" customWidth="1"/>
    <col min="5374" max="5374" width="2.85546875" customWidth="1"/>
    <col min="5375" max="5375" width="17.42578125" customWidth="1"/>
    <col min="5376" max="5376" width="30.85546875" customWidth="1"/>
    <col min="5377" max="5377" width="7.140625" customWidth="1"/>
    <col min="5378" max="5408" width="3.7109375" customWidth="1"/>
    <col min="5409" max="5413" width="5.7109375" customWidth="1"/>
    <col min="5630" max="5630" width="2.85546875" customWidth="1"/>
    <col min="5631" max="5631" width="17.42578125" customWidth="1"/>
    <col min="5632" max="5632" width="30.85546875" customWidth="1"/>
    <col min="5633" max="5633" width="7.140625" customWidth="1"/>
    <col min="5634" max="5664" width="3.7109375" customWidth="1"/>
    <col min="5665" max="5669" width="5.7109375" customWidth="1"/>
    <col min="5886" max="5886" width="2.85546875" customWidth="1"/>
    <col min="5887" max="5887" width="17.42578125" customWidth="1"/>
    <col min="5888" max="5888" width="30.85546875" customWidth="1"/>
    <col min="5889" max="5889" width="7.140625" customWidth="1"/>
    <col min="5890" max="5920" width="3.7109375" customWidth="1"/>
    <col min="5921" max="5925" width="5.7109375" customWidth="1"/>
    <col min="6142" max="6142" width="2.85546875" customWidth="1"/>
    <col min="6143" max="6143" width="17.42578125" customWidth="1"/>
    <col min="6144" max="6144" width="30.85546875" customWidth="1"/>
    <col min="6145" max="6145" width="7.140625" customWidth="1"/>
    <col min="6146" max="6176" width="3.7109375" customWidth="1"/>
    <col min="6177" max="6181" width="5.7109375" customWidth="1"/>
    <col min="6398" max="6398" width="2.85546875" customWidth="1"/>
    <col min="6399" max="6399" width="17.42578125" customWidth="1"/>
    <col min="6400" max="6400" width="30.85546875" customWidth="1"/>
    <col min="6401" max="6401" width="7.140625" customWidth="1"/>
    <col min="6402" max="6432" width="3.7109375" customWidth="1"/>
    <col min="6433" max="6437" width="5.7109375" customWidth="1"/>
    <col min="6654" max="6654" width="2.85546875" customWidth="1"/>
    <col min="6655" max="6655" width="17.42578125" customWidth="1"/>
    <col min="6656" max="6656" width="30.85546875" customWidth="1"/>
    <col min="6657" max="6657" width="7.140625" customWidth="1"/>
    <col min="6658" max="6688" width="3.7109375" customWidth="1"/>
    <col min="6689" max="6693" width="5.7109375" customWidth="1"/>
    <col min="6910" max="6910" width="2.85546875" customWidth="1"/>
    <col min="6911" max="6911" width="17.42578125" customWidth="1"/>
    <col min="6912" max="6912" width="30.85546875" customWidth="1"/>
    <col min="6913" max="6913" width="7.140625" customWidth="1"/>
    <col min="6914" max="6944" width="3.7109375" customWidth="1"/>
    <col min="6945" max="6949" width="5.7109375" customWidth="1"/>
    <col min="7166" max="7166" width="2.85546875" customWidth="1"/>
    <col min="7167" max="7167" width="17.42578125" customWidth="1"/>
    <col min="7168" max="7168" width="30.85546875" customWidth="1"/>
    <col min="7169" max="7169" width="7.140625" customWidth="1"/>
    <col min="7170" max="7200" width="3.7109375" customWidth="1"/>
    <col min="7201" max="7205" width="5.7109375" customWidth="1"/>
    <col min="7422" max="7422" width="2.85546875" customWidth="1"/>
    <col min="7423" max="7423" width="17.42578125" customWidth="1"/>
    <col min="7424" max="7424" width="30.85546875" customWidth="1"/>
    <col min="7425" max="7425" width="7.140625" customWidth="1"/>
    <col min="7426" max="7456" width="3.7109375" customWidth="1"/>
    <col min="7457" max="7461" width="5.7109375" customWidth="1"/>
    <col min="7678" max="7678" width="2.85546875" customWidth="1"/>
    <col min="7679" max="7679" width="17.42578125" customWidth="1"/>
    <col min="7680" max="7680" width="30.85546875" customWidth="1"/>
    <col min="7681" max="7681" width="7.140625" customWidth="1"/>
    <col min="7682" max="7712" width="3.7109375" customWidth="1"/>
    <col min="7713" max="7717" width="5.7109375" customWidth="1"/>
    <col min="7934" max="7934" width="2.85546875" customWidth="1"/>
    <col min="7935" max="7935" width="17.42578125" customWidth="1"/>
    <col min="7936" max="7936" width="30.85546875" customWidth="1"/>
    <col min="7937" max="7937" width="7.140625" customWidth="1"/>
    <col min="7938" max="7968" width="3.7109375" customWidth="1"/>
    <col min="7969" max="7973" width="5.7109375" customWidth="1"/>
    <col min="8190" max="8190" width="2.85546875" customWidth="1"/>
    <col min="8191" max="8191" width="17.42578125" customWidth="1"/>
    <col min="8192" max="8192" width="30.85546875" customWidth="1"/>
    <col min="8193" max="8193" width="7.140625" customWidth="1"/>
    <col min="8194" max="8224" width="3.7109375" customWidth="1"/>
    <col min="8225" max="8229" width="5.7109375" customWidth="1"/>
    <col min="8446" max="8446" width="2.85546875" customWidth="1"/>
    <col min="8447" max="8447" width="17.42578125" customWidth="1"/>
    <col min="8448" max="8448" width="30.85546875" customWidth="1"/>
    <col min="8449" max="8449" width="7.140625" customWidth="1"/>
    <col min="8450" max="8480" width="3.7109375" customWidth="1"/>
    <col min="8481" max="8485" width="5.7109375" customWidth="1"/>
    <col min="8702" max="8702" width="2.85546875" customWidth="1"/>
    <col min="8703" max="8703" width="17.42578125" customWidth="1"/>
    <col min="8704" max="8704" width="30.85546875" customWidth="1"/>
    <col min="8705" max="8705" width="7.140625" customWidth="1"/>
    <col min="8706" max="8736" width="3.7109375" customWidth="1"/>
    <col min="8737" max="8741" width="5.7109375" customWidth="1"/>
    <col min="8958" max="8958" width="2.85546875" customWidth="1"/>
    <col min="8959" max="8959" width="17.42578125" customWidth="1"/>
    <col min="8960" max="8960" width="30.85546875" customWidth="1"/>
    <col min="8961" max="8961" width="7.140625" customWidth="1"/>
    <col min="8962" max="8992" width="3.7109375" customWidth="1"/>
    <col min="8993" max="8997" width="5.7109375" customWidth="1"/>
    <col min="9214" max="9214" width="2.85546875" customWidth="1"/>
    <col min="9215" max="9215" width="17.42578125" customWidth="1"/>
    <col min="9216" max="9216" width="30.85546875" customWidth="1"/>
    <col min="9217" max="9217" width="7.140625" customWidth="1"/>
    <col min="9218" max="9248" width="3.7109375" customWidth="1"/>
    <col min="9249" max="9253" width="5.7109375" customWidth="1"/>
    <col min="9470" max="9470" width="2.85546875" customWidth="1"/>
    <col min="9471" max="9471" width="17.42578125" customWidth="1"/>
    <col min="9472" max="9472" width="30.85546875" customWidth="1"/>
    <col min="9473" max="9473" width="7.140625" customWidth="1"/>
    <col min="9474" max="9504" width="3.7109375" customWidth="1"/>
    <col min="9505" max="9509" width="5.7109375" customWidth="1"/>
    <col min="9726" max="9726" width="2.85546875" customWidth="1"/>
    <col min="9727" max="9727" width="17.42578125" customWidth="1"/>
    <col min="9728" max="9728" width="30.85546875" customWidth="1"/>
    <col min="9729" max="9729" width="7.140625" customWidth="1"/>
    <col min="9730" max="9760" width="3.7109375" customWidth="1"/>
    <col min="9761" max="9765" width="5.7109375" customWidth="1"/>
    <col min="9982" max="9982" width="2.85546875" customWidth="1"/>
    <col min="9983" max="9983" width="17.42578125" customWidth="1"/>
    <col min="9984" max="9984" width="30.85546875" customWidth="1"/>
    <col min="9985" max="9985" width="7.140625" customWidth="1"/>
    <col min="9986" max="10016" width="3.7109375" customWidth="1"/>
    <col min="10017" max="10021" width="5.7109375" customWidth="1"/>
    <col min="10238" max="10238" width="2.85546875" customWidth="1"/>
    <col min="10239" max="10239" width="17.42578125" customWidth="1"/>
    <col min="10240" max="10240" width="30.85546875" customWidth="1"/>
    <col min="10241" max="10241" width="7.140625" customWidth="1"/>
    <col min="10242" max="10272" width="3.7109375" customWidth="1"/>
    <col min="10273" max="10277" width="5.7109375" customWidth="1"/>
    <col min="10494" max="10494" width="2.85546875" customWidth="1"/>
    <col min="10495" max="10495" width="17.42578125" customWidth="1"/>
    <col min="10496" max="10496" width="30.85546875" customWidth="1"/>
    <col min="10497" max="10497" width="7.140625" customWidth="1"/>
    <col min="10498" max="10528" width="3.7109375" customWidth="1"/>
    <col min="10529" max="10533" width="5.7109375" customWidth="1"/>
    <col min="10750" max="10750" width="2.85546875" customWidth="1"/>
    <col min="10751" max="10751" width="17.42578125" customWidth="1"/>
    <col min="10752" max="10752" width="30.85546875" customWidth="1"/>
    <col min="10753" max="10753" width="7.140625" customWidth="1"/>
    <col min="10754" max="10784" width="3.7109375" customWidth="1"/>
    <col min="10785" max="10789" width="5.7109375" customWidth="1"/>
    <col min="11006" max="11006" width="2.85546875" customWidth="1"/>
    <col min="11007" max="11007" width="17.42578125" customWidth="1"/>
    <col min="11008" max="11008" width="30.85546875" customWidth="1"/>
    <col min="11009" max="11009" width="7.140625" customWidth="1"/>
    <col min="11010" max="11040" width="3.7109375" customWidth="1"/>
    <col min="11041" max="11045" width="5.7109375" customWidth="1"/>
    <col min="11262" max="11262" width="2.85546875" customWidth="1"/>
    <col min="11263" max="11263" width="17.42578125" customWidth="1"/>
    <col min="11264" max="11264" width="30.85546875" customWidth="1"/>
    <col min="11265" max="11265" width="7.140625" customWidth="1"/>
    <col min="11266" max="11296" width="3.7109375" customWidth="1"/>
    <col min="11297" max="11301" width="5.7109375" customWidth="1"/>
    <col min="11518" max="11518" width="2.85546875" customWidth="1"/>
    <col min="11519" max="11519" width="17.42578125" customWidth="1"/>
    <col min="11520" max="11520" width="30.85546875" customWidth="1"/>
    <col min="11521" max="11521" width="7.140625" customWidth="1"/>
    <col min="11522" max="11552" width="3.7109375" customWidth="1"/>
    <col min="11553" max="11557" width="5.7109375" customWidth="1"/>
    <col min="11774" max="11774" width="2.85546875" customWidth="1"/>
    <col min="11775" max="11775" width="17.42578125" customWidth="1"/>
    <col min="11776" max="11776" width="30.85546875" customWidth="1"/>
    <col min="11777" max="11777" width="7.140625" customWidth="1"/>
    <col min="11778" max="11808" width="3.7109375" customWidth="1"/>
    <col min="11809" max="11813" width="5.7109375" customWidth="1"/>
    <col min="12030" max="12030" width="2.85546875" customWidth="1"/>
    <col min="12031" max="12031" width="17.42578125" customWidth="1"/>
    <col min="12032" max="12032" width="30.85546875" customWidth="1"/>
    <col min="12033" max="12033" width="7.140625" customWidth="1"/>
    <col min="12034" max="12064" width="3.7109375" customWidth="1"/>
    <col min="12065" max="12069" width="5.7109375" customWidth="1"/>
    <col min="12286" max="12286" width="2.85546875" customWidth="1"/>
    <col min="12287" max="12287" width="17.42578125" customWidth="1"/>
    <col min="12288" max="12288" width="30.85546875" customWidth="1"/>
    <col min="12289" max="12289" width="7.140625" customWidth="1"/>
    <col min="12290" max="12320" width="3.7109375" customWidth="1"/>
    <col min="12321" max="12325" width="5.7109375" customWidth="1"/>
    <col min="12542" max="12542" width="2.85546875" customWidth="1"/>
    <col min="12543" max="12543" width="17.42578125" customWidth="1"/>
    <col min="12544" max="12544" width="30.85546875" customWidth="1"/>
    <col min="12545" max="12545" width="7.140625" customWidth="1"/>
    <col min="12546" max="12576" width="3.7109375" customWidth="1"/>
    <col min="12577" max="12581" width="5.7109375" customWidth="1"/>
    <col min="12798" max="12798" width="2.85546875" customWidth="1"/>
    <col min="12799" max="12799" width="17.42578125" customWidth="1"/>
    <col min="12800" max="12800" width="30.85546875" customWidth="1"/>
    <col min="12801" max="12801" width="7.140625" customWidth="1"/>
    <col min="12802" max="12832" width="3.7109375" customWidth="1"/>
    <col min="12833" max="12837" width="5.7109375" customWidth="1"/>
    <col min="13054" max="13054" width="2.85546875" customWidth="1"/>
    <col min="13055" max="13055" width="17.42578125" customWidth="1"/>
    <col min="13056" max="13056" width="30.85546875" customWidth="1"/>
    <col min="13057" max="13057" width="7.140625" customWidth="1"/>
    <col min="13058" max="13088" width="3.7109375" customWidth="1"/>
    <col min="13089" max="13093" width="5.7109375" customWidth="1"/>
    <col min="13310" max="13310" width="2.85546875" customWidth="1"/>
    <col min="13311" max="13311" width="17.42578125" customWidth="1"/>
    <col min="13312" max="13312" width="30.85546875" customWidth="1"/>
    <col min="13313" max="13313" width="7.140625" customWidth="1"/>
    <col min="13314" max="13344" width="3.7109375" customWidth="1"/>
    <col min="13345" max="13349" width="5.7109375" customWidth="1"/>
    <col min="13566" max="13566" width="2.85546875" customWidth="1"/>
    <col min="13567" max="13567" width="17.42578125" customWidth="1"/>
    <col min="13568" max="13568" width="30.85546875" customWidth="1"/>
    <col min="13569" max="13569" width="7.140625" customWidth="1"/>
    <col min="13570" max="13600" width="3.7109375" customWidth="1"/>
    <col min="13601" max="13605" width="5.7109375" customWidth="1"/>
    <col min="13822" max="13822" width="2.85546875" customWidth="1"/>
    <col min="13823" max="13823" width="17.42578125" customWidth="1"/>
    <col min="13824" max="13824" width="30.85546875" customWidth="1"/>
    <col min="13825" max="13825" width="7.140625" customWidth="1"/>
    <col min="13826" max="13856" width="3.7109375" customWidth="1"/>
    <col min="13857" max="13861" width="5.7109375" customWidth="1"/>
    <col min="14078" max="14078" width="2.85546875" customWidth="1"/>
    <col min="14079" max="14079" width="17.42578125" customWidth="1"/>
    <col min="14080" max="14080" width="30.85546875" customWidth="1"/>
    <col min="14081" max="14081" width="7.140625" customWidth="1"/>
    <col min="14082" max="14112" width="3.7109375" customWidth="1"/>
    <col min="14113" max="14117" width="5.7109375" customWidth="1"/>
    <col min="14334" max="14334" width="2.85546875" customWidth="1"/>
    <col min="14335" max="14335" width="17.42578125" customWidth="1"/>
    <col min="14336" max="14336" width="30.85546875" customWidth="1"/>
    <col min="14337" max="14337" width="7.140625" customWidth="1"/>
    <col min="14338" max="14368" width="3.7109375" customWidth="1"/>
    <col min="14369" max="14373" width="5.7109375" customWidth="1"/>
    <col min="14590" max="14590" width="2.85546875" customWidth="1"/>
    <col min="14591" max="14591" width="17.42578125" customWidth="1"/>
    <col min="14592" max="14592" width="30.85546875" customWidth="1"/>
    <col min="14593" max="14593" width="7.140625" customWidth="1"/>
    <col min="14594" max="14624" width="3.7109375" customWidth="1"/>
    <col min="14625" max="14629" width="5.7109375" customWidth="1"/>
    <col min="14846" max="14846" width="2.85546875" customWidth="1"/>
    <col min="14847" max="14847" width="17.42578125" customWidth="1"/>
    <col min="14848" max="14848" width="30.85546875" customWidth="1"/>
    <col min="14849" max="14849" width="7.140625" customWidth="1"/>
    <col min="14850" max="14880" width="3.7109375" customWidth="1"/>
    <col min="14881" max="14885" width="5.7109375" customWidth="1"/>
    <col min="15102" max="15102" width="2.85546875" customWidth="1"/>
    <col min="15103" max="15103" width="17.42578125" customWidth="1"/>
    <col min="15104" max="15104" width="30.85546875" customWidth="1"/>
    <col min="15105" max="15105" width="7.140625" customWidth="1"/>
    <col min="15106" max="15136" width="3.7109375" customWidth="1"/>
    <col min="15137" max="15141" width="5.7109375" customWidth="1"/>
    <col min="15358" max="15358" width="2.85546875" customWidth="1"/>
    <col min="15359" max="15359" width="17.42578125" customWidth="1"/>
    <col min="15360" max="15360" width="30.85546875" customWidth="1"/>
    <col min="15361" max="15361" width="7.140625" customWidth="1"/>
    <col min="15362" max="15392" width="3.7109375" customWidth="1"/>
    <col min="15393" max="15397" width="5.7109375" customWidth="1"/>
    <col min="15614" max="15614" width="2.85546875" customWidth="1"/>
    <col min="15615" max="15615" width="17.42578125" customWidth="1"/>
    <col min="15616" max="15616" width="30.85546875" customWidth="1"/>
    <col min="15617" max="15617" width="7.140625" customWidth="1"/>
    <col min="15618" max="15648" width="3.7109375" customWidth="1"/>
    <col min="15649" max="15653" width="5.7109375" customWidth="1"/>
    <col min="15870" max="15870" width="2.85546875" customWidth="1"/>
    <col min="15871" max="15871" width="17.42578125" customWidth="1"/>
    <col min="15872" max="15872" width="30.85546875" customWidth="1"/>
    <col min="15873" max="15873" width="7.140625" customWidth="1"/>
    <col min="15874" max="15904" width="3.7109375" customWidth="1"/>
    <col min="15905" max="15909" width="5.7109375" customWidth="1"/>
    <col min="16126" max="16126" width="2.85546875" customWidth="1"/>
    <col min="16127" max="16127" width="17.42578125" customWidth="1"/>
    <col min="16128" max="16128" width="30.85546875" customWidth="1"/>
    <col min="16129" max="16129" width="7.140625" customWidth="1"/>
    <col min="16130" max="16160" width="3.7109375" customWidth="1"/>
    <col min="16161" max="16165" width="5.7109375" customWidth="1"/>
  </cols>
  <sheetData>
    <row r="1" spans="1:48" s="1" customFormat="1" ht="12.75" customHeight="1" thickBot="1" x14ac:dyDescent="0.3">
      <c r="A1" s="83" t="s">
        <v>0</v>
      </c>
      <c r="B1" s="84"/>
      <c r="C1" s="85"/>
      <c r="D1" s="46"/>
      <c r="E1" s="52" t="s">
        <v>5</v>
      </c>
      <c r="F1" s="34" t="s">
        <v>6</v>
      </c>
      <c r="G1" s="34" t="s">
        <v>7</v>
      </c>
      <c r="H1" s="34" t="s">
        <v>1</v>
      </c>
      <c r="I1" s="34" t="s">
        <v>2</v>
      </c>
      <c r="J1" s="34" t="s">
        <v>3</v>
      </c>
      <c r="K1" s="52" t="s">
        <v>4</v>
      </c>
      <c r="L1" s="52" t="s">
        <v>5</v>
      </c>
      <c r="M1" s="34" t="s">
        <v>6</v>
      </c>
      <c r="N1" s="34" t="s">
        <v>7</v>
      </c>
      <c r="O1" s="34" t="s">
        <v>1</v>
      </c>
      <c r="P1" s="34" t="s">
        <v>2</v>
      </c>
      <c r="Q1" s="34" t="s">
        <v>3</v>
      </c>
      <c r="R1" s="52" t="s">
        <v>4</v>
      </c>
      <c r="S1" s="52" t="s">
        <v>5</v>
      </c>
      <c r="T1" s="34" t="s">
        <v>6</v>
      </c>
      <c r="U1" s="34" t="s">
        <v>7</v>
      </c>
      <c r="V1" s="34" t="s">
        <v>1</v>
      </c>
      <c r="W1" s="34" t="s">
        <v>2</v>
      </c>
      <c r="X1" s="34" t="s">
        <v>3</v>
      </c>
      <c r="Y1" s="52" t="s">
        <v>4</v>
      </c>
      <c r="Z1" s="52" t="s">
        <v>5</v>
      </c>
      <c r="AA1" s="52" t="s">
        <v>6</v>
      </c>
      <c r="AB1" s="34" t="s">
        <v>7</v>
      </c>
      <c r="AC1" s="34" t="s">
        <v>1</v>
      </c>
      <c r="AD1" s="34" t="s">
        <v>2</v>
      </c>
      <c r="AE1" s="34" t="s">
        <v>3</v>
      </c>
      <c r="AF1" s="52" t="s">
        <v>4</v>
      </c>
      <c r="AG1" s="88" t="s">
        <v>8</v>
      </c>
      <c r="AH1" s="86" t="s">
        <v>9</v>
      </c>
      <c r="AI1" s="86" t="s">
        <v>10</v>
      </c>
      <c r="AJ1" s="90" t="s">
        <v>11</v>
      </c>
      <c r="AK1" s="81" t="s">
        <v>12</v>
      </c>
      <c r="AM1" s="96"/>
      <c r="AN1" s="97"/>
      <c r="AO1" s="97"/>
      <c r="AP1" s="97"/>
      <c r="AQ1" s="97"/>
      <c r="AR1" s="97"/>
      <c r="AS1" s="97"/>
      <c r="AT1" s="97"/>
    </row>
    <row r="2" spans="1:48" s="1" customFormat="1" ht="22.5" customHeight="1" thickBot="1" x14ac:dyDescent="0.3">
      <c r="A2" s="83" t="s">
        <v>13</v>
      </c>
      <c r="B2" s="84"/>
      <c r="C2" s="85"/>
      <c r="D2" s="48" t="s">
        <v>14</v>
      </c>
      <c r="E2" s="53">
        <v>1</v>
      </c>
      <c r="F2" s="47">
        <v>2</v>
      </c>
      <c r="G2" s="49">
        <v>3</v>
      </c>
      <c r="H2" s="47">
        <v>4</v>
      </c>
      <c r="I2" s="49">
        <v>5</v>
      </c>
      <c r="J2" s="47">
        <v>6</v>
      </c>
      <c r="K2" s="53">
        <v>7</v>
      </c>
      <c r="L2" s="54">
        <v>8</v>
      </c>
      <c r="M2" s="49">
        <v>9</v>
      </c>
      <c r="N2" s="47">
        <v>10</v>
      </c>
      <c r="O2" s="49">
        <v>11</v>
      </c>
      <c r="P2" s="47">
        <v>12</v>
      </c>
      <c r="Q2" s="49">
        <v>13</v>
      </c>
      <c r="R2" s="54">
        <v>14</v>
      </c>
      <c r="S2" s="53">
        <v>15</v>
      </c>
      <c r="T2" s="47">
        <v>16</v>
      </c>
      <c r="U2" s="49">
        <v>17</v>
      </c>
      <c r="V2" s="47">
        <v>18</v>
      </c>
      <c r="W2" s="49">
        <v>19</v>
      </c>
      <c r="X2" s="47">
        <v>20</v>
      </c>
      <c r="Y2" s="53">
        <v>21</v>
      </c>
      <c r="Z2" s="54">
        <v>22</v>
      </c>
      <c r="AA2" s="53">
        <v>23</v>
      </c>
      <c r="AB2" s="47">
        <v>24</v>
      </c>
      <c r="AC2" s="49">
        <v>25</v>
      </c>
      <c r="AD2" s="47">
        <v>26</v>
      </c>
      <c r="AE2" s="49">
        <v>27</v>
      </c>
      <c r="AF2" s="54">
        <v>28</v>
      </c>
      <c r="AG2" s="89"/>
      <c r="AH2" s="87"/>
      <c r="AI2" s="87"/>
      <c r="AJ2" s="91"/>
      <c r="AK2" s="82"/>
      <c r="AM2" s="96"/>
      <c r="AN2" s="101"/>
      <c r="AO2" s="97"/>
      <c r="AP2" s="97"/>
      <c r="AQ2" s="97"/>
      <c r="AR2" s="97"/>
      <c r="AS2" s="97"/>
      <c r="AT2" s="97"/>
    </row>
    <row r="3" spans="1:48" ht="12.75" customHeight="1" thickBot="1" x14ac:dyDescent="0.3">
      <c r="A3" s="25"/>
      <c r="B3" s="26"/>
      <c r="C3" s="27"/>
      <c r="D3" s="27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"/>
      <c r="AH3" s="3"/>
      <c r="AI3" s="3">
        <v>152</v>
      </c>
      <c r="AJ3" s="3"/>
      <c r="AK3" s="4">
        <v>9</v>
      </c>
      <c r="AP3" s="98"/>
      <c r="AQ3" s="98"/>
      <c r="AR3" s="98"/>
      <c r="AS3" s="98"/>
      <c r="AT3" s="98"/>
    </row>
    <row r="4" spans="1:48" ht="13.35" customHeight="1" x14ac:dyDescent="0.25">
      <c r="A4" s="40">
        <v>1</v>
      </c>
      <c r="B4" s="58"/>
      <c r="C4" s="59"/>
      <c r="D4" s="56" t="s">
        <v>45</v>
      </c>
      <c r="E4" s="55" t="s">
        <v>44</v>
      </c>
      <c r="F4" s="50"/>
      <c r="G4" s="50"/>
      <c r="H4" s="50"/>
      <c r="I4" s="50"/>
      <c r="J4" s="50"/>
      <c r="K4" s="55" t="s">
        <v>44</v>
      </c>
      <c r="L4" s="55" t="s">
        <v>44</v>
      </c>
      <c r="M4" s="50"/>
      <c r="N4" s="50"/>
      <c r="O4" s="50"/>
      <c r="P4" s="50"/>
      <c r="Q4" s="50"/>
      <c r="R4" s="55" t="s">
        <v>44</v>
      </c>
      <c r="S4" s="55" t="s">
        <v>44</v>
      </c>
      <c r="T4" s="50"/>
      <c r="U4" s="50"/>
      <c r="V4" s="50"/>
      <c r="W4" s="50"/>
      <c r="X4" s="50"/>
      <c r="Y4" s="55" t="s">
        <v>44</v>
      </c>
      <c r="Z4" s="55" t="s">
        <v>44</v>
      </c>
      <c r="AA4" s="55" t="s">
        <v>44</v>
      </c>
      <c r="AB4" s="50"/>
      <c r="AC4" s="50"/>
      <c r="AD4" s="50"/>
      <c r="AE4" s="50"/>
      <c r="AF4" s="55" t="s">
        <v>44</v>
      </c>
      <c r="AG4" s="42" t="e">
        <f>SUM(VLOOKUP(E4,AN$8:AO$31,2,0),VLOOKUP(F4,AN$8:AO$31,2,0),VLOOKUP(G4,AN$8:AO$31,2,0),VLOOKUP(H4,AN$8:AO$31,2,0),VLOOKUP(I4,AN$8:AO$31,2,0),VLOOKUP(J4,AN$8:AO$31,2,0),VLOOKUP(K4,AN$8:AO$31,2,0),VLOOKUP(L4,AN$8:AO$31,2,0),VLOOKUP(M4,AN$8:AO$31,2,0),VLOOKUP(N4,AN$8:AO$31,2,0),VLOOKUP(O4,AN$8:AO$31,2,0),VLOOKUP(P4,AN$8:AO$31,2,0),VLOOKUP(Q4,AN$8:AO$31,2,0),VLOOKUP(R4,AN$8:AO$31,2,0),VLOOKUP(S4,AN$8:AO$31,2,0),VLOOKUP(T4,AN$8:AO$31,2,0),VLOOKUP(U4,AN$8:AO$31,2,0),VLOOKUP(V4,AN$8:AO$31,2,0),VLOOKUP(W4,AN$8:AO$31,2,0),VLOOKUP(X4,AN$8:AO$31,2,0),VLOOKUP(Y4,AN$8:AO$31,2,0),VLOOKUP(Z4,AN$8:AO$31,2,0),VLOOKUP(AA4,AN$8:AO$31,2,0),VLOOKUP(AB4,AN$8:AO$31,2,0),VLOOKUP(AC4,AN$8:AO$31,2,0),VLOOKUP(AD4,AN$8:AO$31,2,0),VLOOKUP(AE4,AN$8:AO$31,2,0),VLOOKUP(AF4,AN$8:AO$31,2,0))</f>
        <v>#N/A</v>
      </c>
      <c r="AH4" s="6">
        <f t="shared" ref="AH4" si="0">COUNTIF(C4:AF4,"от")*8</f>
        <v>0</v>
      </c>
      <c r="AI4" s="6" t="e">
        <f t="shared" ref="AI4" si="1">AG4+AH4</f>
        <v>#N/A</v>
      </c>
      <c r="AJ4" s="7">
        <v>152</v>
      </c>
      <c r="AK4" s="8">
        <f t="shared" ref="AK4" si="2">COUNTIF(E4:AF4,"в")+COUNTIF(E4:AF4,"во")</f>
        <v>9</v>
      </c>
      <c r="AM4" s="99"/>
      <c r="AP4" s="98"/>
      <c r="AQ4" s="99"/>
      <c r="AR4" s="98"/>
      <c r="AS4" s="98"/>
      <c r="AT4" s="98"/>
      <c r="AU4" s="5"/>
      <c r="AV4" s="5"/>
    </row>
    <row r="5" spans="1:48" ht="13.35" customHeight="1" x14ac:dyDescent="0.25">
      <c r="A5" s="31">
        <v>2</v>
      </c>
      <c r="B5" s="60"/>
      <c r="C5" s="61"/>
      <c r="D5" s="57" t="s">
        <v>45</v>
      </c>
      <c r="E5" s="55"/>
      <c r="F5" s="50"/>
      <c r="G5" s="50"/>
      <c r="H5" s="50"/>
      <c r="I5" s="50"/>
      <c r="J5" s="50"/>
      <c r="K5" s="55"/>
      <c r="L5" s="55"/>
      <c r="M5" s="50"/>
      <c r="N5" s="50"/>
      <c r="O5" s="50"/>
      <c r="P5" s="50"/>
      <c r="Q5" s="50"/>
      <c r="R5" s="55"/>
      <c r="S5" s="55"/>
      <c r="T5" s="50"/>
      <c r="U5" s="50"/>
      <c r="V5" s="50"/>
      <c r="W5" s="50"/>
      <c r="X5" s="50"/>
      <c r="Y5" s="55"/>
      <c r="Z5" s="55"/>
      <c r="AA5" s="55"/>
      <c r="AB5" s="50"/>
      <c r="AC5" s="50"/>
      <c r="AD5" s="50"/>
      <c r="AE5" s="50"/>
      <c r="AF5" s="55"/>
      <c r="AG5" s="42" t="e">
        <f>SUM(VLOOKUP(E5,AN$8:AO$31,2,0),VLOOKUP(F5,AN$8:AO$31,2,0),VLOOKUP(G5,AN$8:AO$31,2,0),VLOOKUP(H5,AN$8:AO$31,2,0),VLOOKUP(I5,AN$8:AO$31,2,0),VLOOKUP(J5,AN$8:AO$31,2,0),VLOOKUP(K5,AN$8:AO$31,2,0),VLOOKUP(L5,AN$8:AO$31,2,0),VLOOKUP(M5,AN$8:AO$31,2,0),VLOOKUP(N5,AN$8:AO$31,2,0),VLOOKUP(O5,AN$8:AO$31,2,0),VLOOKUP(P5,AN$8:AO$31,2,0),VLOOKUP(Q5,AN$8:AO$31,2,0),VLOOKUP(R5,AN$8:AO$31,2,0),VLOOKUP(S5,AN$8:AO$31,2,0),VLOOKUP(T5,AN$8:AO$31,2,0),VLOOKUP(U5,AN$8:AO$31,2,0),VLOOKUP(V5,AN$8:AO$31,2,0),VLOOKUP(W5,AN$8:AO$31,2,0),VLOOKUP(X5,AN$8:AO$31,2,0),VLOOKUP(Y5,AN$8:AO$31,2,0),VLOOKUP(Z5,AN$8:AO$31,2,0),VLOOKUP(AA5,AN$8:AO$31,2,0),VLOOKUP(AB5,AN$8:AO$31,2,0),VLOOKUP(AC5,AN$8:AO$31,2,0),VLOOKUP(AD5,AN$8:AO$31,2,0),VLOOKUP(AE5,AN$8:AO$31,2,0),VLOOKUP(AF5,AN$8:AO$31,2,0))</f>
        <v>#N/A</v>
      </c>
      <c r="AH5" s="9">
        <f t="shared" ref="AH5:AH6" si="3">COUNTIF(C5:AF5,"от")*8</f>
        <v>0</v>
      </c>
      <c r="AI5" s="9" t="e">
        <f t="shared" ref="AI5:AI6" si="4">AG5+AH5</f>
        <v>#N/A</v>
      </c>
      <c r="AJ5" s="7">
        <v>152</v>
      </c>
      <c r="AK5" s="10">
        <f t="shared" ref="AK5:AK6" si="5">COUNTIF(E5:AF5,"в")+COUNTIF(E5:AF5,"во")</f>
        <v>0</v>
      </c>
      <c r="AM5" s="99"/>
      <c r="AP5" s="98"/>
      <c r="AQ5" s="99"/>
      <c r="AR5" s="98"/>
      <c r="AS5" s="98"/>
      <c r="AT5" s="98"/>
      <c r="AU5" s="5"/>
      <c r="AV5" s="5"/>
    </row>
    <row r="6" spans="1:48" ht="13.35" customHeight="1" thickBot="1" x14ac:dyDescent="0.3">
      <c r="A6" s="31">
        <v>3</v>
      </c>
      <c r="B6" s="60"/>
      <c r="C6" s="62"/>
      <c r="D6" s="57"/>
      <c r="E6" s="55"/>
      <c r="F6" s="50"/>
      <c r="G6" s="50"/>
      <c r="H6" s="50"/>
      <c r="I6" s="50"/>
      <c r="J6" s="50"/>
      <c r="K6" s="55"/>
      <c r="L6" s="55"/>
      <c r="M6" s="50"/>
      <c r="N6" s="50"/>
      <c r="O6" s="50"/>
      <c r="P6" s="51"/>
      <c r="Q6" s="51"/>
      <c r="R6" s="55"/>
      <c r="S6" s="55"/>
      <c r="T6" s="51"/>
      <c r="U6" s="51"/>
      <c r="V6" s="51"/>
      <c r="W6" s="51"/>
      <c r="X6" s="51"/>
      <c r="Y6" s="55"/>
      <c r="Z6" s="55"/>
      <c r="AA6" s="55"/>
      <c r="AB6" s="51"/>
      <c r="AC6" s="51"/>
      <c r="AD6" s="51"/>
      <c r="AE6" s="51"/>
      <c r="AF6" s="55"/>
      <c r="AG6" s="42" t="e">
        <f>SUM(VLOOKUP(E6,AN$8:AO$31,2,0),VLOOKUP(F6,AN$8:AO$31,2,0),VLOOKUP(G6,AN$8:AO$31,2,0),VLOOKUP(H6,AN$8:AO$31,2,0),VLOOKUP(I6,AN$8:AO$31,2,0),VLOOKUP(J6,AN$8:AO$31,2,0),VLOOKUP(K6,AN$8:AO$31,2,0),VLOOKUP(L6,AN$8:AO$31,2,0),VLOOKUP(M6,AN$8:AO$31,2,0),VLOOKUP(N6,AN$8:AO$31,2,0),VLOOKUP(O6,AN$8:AO$31,2,0),VLOOKUP(P6,AN$8:AO$31,2,0),VLOOKUP(Q6,AN$8:AO$31,2,0),VLOOKUP(R6,AN$8:AO$31,2,0),VLOOKUP(S6,AN$8:AO$31,2,0),VLOOKUP(T6,AN$8:AO$31,2,0),VLOOKUP(U6,AN$8:AO$31,2,0),VLOOKUP(V6,AN$8:AO$31,2,0),VLOOKUP(W6,AN$8:AO$31,2,0),VLOOKUP(X6,AN$8:AO$31,2,0),VLOOKUP(Y6,AN$8:AO$31,2,0),VLOOKUP(Z6,AN$8:AO$31,2,0),VLOOKUP(AA6,AN$8:AO$31,2,0),VLOOKUP(AB6,AN$8:AO$31,2,0),VLOOKUP(AC6,AN$8:AO$31,2,0),VLOOKUP(AD6,AN$8:AO$31,2,0),VLOOKUP(AE6,AN$8:AO$31,2,0),VLOOKUP(AF6,AN$8:AO$31,2,0))</f>
        <v>#N/A</v>
      </c>
      <c r="AH6" s="9">
        <f t="shared" si="3"/>
        <v>0</v>
      </c>
      <c r="AI6" s="9" t="e">
        <f t="shared" si="4"/>
        <v>#N/A</v>
      </c>
      <c r="AJ6" s="7">
        <v>152</v>
      </c>
      <c r="AK6" s="10">
        <f t="shared" si="5"/>
        <v>0</v>
      </c>
      <c r="AM6" s="99"/>
      <c r="AP6" s="98"/>
      <c r="AQ6" s="99"/>
      <c r="AR6" s="98"/>
      <c r="AS6" s="98"/>
      <c r="AT6" s="98"/>
      <c r="AU6" s="5"/>
      <c r="AV6" s="5"/>
    </row>
    <row r="7" spans="1:48" ht="12.75" customHeight="1" thickBot="1" x14ac:dyDescent="0.3">
      <c r="A7" s="92" t="s">
        <v>15</v>
      </c>
      <c r="B7" s="93"/>
      <c r="C7" s="94"/>
      <c r="D7" s="13" t="s">
        <v>16</v>
      </c>
      <c r="E7" s="43">
        <f>COUNTIF(G$4:G$6,"=1")+COUNTIF(G$4:G$6,"=1.")</f>
        <v>0</v>
      </c>
      <c r="F7" s="36">
        <f>COUNTIF(H$4:H$6,"=1")+COUNTIF(H$4:H$6,"=1.")</f>
        <v>0</v>
      </c>
      <c r="G7" s="36">
        <f>COUNTIF(I$4:I$6,"=1")+COUNTIF(I$4:I$6,"=1.")</f>
        <v>0</v>
      </c>
      <c r="H7" s="36">
        <f>COUNTIF(J$4:J$6,"=1")+COUNTIF(J$4:J$6,"=1.")</f>
        <v>0</v>
      </c>
      <c r="I7" s="36">
        <f>COUNTIF(K$4:K$6,"=1")+COUNTIF(K$4:K$6,"=1.")</f>
        <v>0</v>
      </c>
      <c r="J7" s="36">
        <f>COUNTIF(L$4:L$6,"=1")+COUNTIF(L$4:L$6,"=1.")</f>
        <v>0</v>
      </c>
      <c r="K7" s="36">
        <f>COUNTIF(M$4:M$6,"=1")+COUNTIF(M$4:M$6,"=1.")</f>
        <v>0</v>
      </c>
      <c r="L7" s="36">
        <f>COUNTIF(N$4:N$6,"=1")+COUNTIF(N$4:N$6,"=1.")</f>
        <v>0</v>
      </c>
      <c r="M7" s="36">
        <f>COUNTIF(O$4:O$6,"=1")+COUNTIF(O$4:O$6,"=1.")</f>
        <v>0</v>
      </c>
      <c r="N7" s="36">
        <f>COUNTIF(P$4:P$6,"=1")+COUNTIF(P$4:P$6,"=1.")</f>
        <v>0</v>
      </c>
      <c r="O7" s="36">
        <f>COUNTIF(Q$4:Q$6,"=1")+COUNTIF(Q$4:Q$6,"=1.")</f>
        <v>0</v>
      </c>
      <c r="P7" s="36">
        <f>COUNTIF(R$4:R$6,"=1")+COUNTIF(R$4:R$6,"=1.")</f>
        <v>0</v>
      </c>
      <c r="Q7" s="36">
        <f>COUNTIF(S$4:S$6,"=1")+COUNTIF(S$4:S$6,"=1.")</f>
        <v>0</v>
      </c>
      <c r="R7" s="36">
        <f>COUNTIF(T$4:T$6,"=1")+COUNTIF(T$4:T$6,"=1.")</f>
        <v>0</v>
      </c>
      <c r="S7" s="36">
        <f>COUNTIF(U$4:U$6,"=1")+COUNTIF(U$4:U$6,"=1.")</f>
        <v>0</v>
      </c>
      <c r="T7" s="36">
        <f>COUNTIF(V$4:V$6,"=1")+COUNTIF(V$4:V$6,"=1.")</f>
        <v>0</v>
      </c>
      <c r="U7" s="36">
        <f>COUNTIF(W$4:W$6,"=1")+COUNTIF(W$4:W$6,"=1.")</f>
        <v>0</v>
      </c>
      <c r="V7" s="36">
        <f>COUNTIF(X$4:X$6,"=1")+COUNTIF(X$4:X$6,"=1.")</f>
        <v>0</v>
      </c>
      <c r="W7" s="36">
        <f>COUNTIF(Y$4:Y$6,"=1")+COUNTIF(Y$4:Y$6,"=1.")</f>
        <v>0</v>
      </c>
      <c r="X7" s="36">
        <f>COUNTIF(Z$4:Z$6,"=1")+COUNTIF(Z$4:Z$6,"=1.")</f>
        <v>0</v>
      </c>
      <c r="Y7" s="36">
        <f>COUNTIF(AA$4:AA$6,"=1")+COUNTIF(AA$4:AA$6,"=1.")</f>
        <v>0</v>
      </c>
      <c r="Z7" s="36">
        <f>COUNTIF(AB$4:AB$6,"=1")+COUNTIF(AB$4:AB$6,"=1.")</f>
        <v>0</v>
      </c>
      <c r="AA7" s="36">
        <f>COUNTIF(AC$4:AC$6,"=1")+COUNTIF(AC$4:AC$6,"=1.")</f>
        <v>0</v>
      </c>
      <c r="AB7" s="36">
        <f>COUNTIF(AD$4:AD$6,"=1")+COUNTIF(AD$4:AD$6,"=1.")</f>
        <v>0</v>
      </c>
      <c r="AC7" s="36">
        <f>COUNTIF(AE$4:AE$6,"=1")+COUNTIF(AE$4:AE$6,"=1.")</f>
        <v>0</v>
      </c>
      <c r="AD7" s="36">
        <f>COUNTIF(AF$4:AF$6,"=1")+COUNTIF(AF$4:AF$6,"=1.")</f>
        <v>0</v>
      </c>
      <c r="AE7" s="36">
        <f>COUNTIF(AG$4:AG$6,"=1")+COUNTIF(AG$4:AG$6,"=1.")</f>
        <v>0</v>
      </c>
      <c r="AF7" s="36">
        <f>COUNTIF(AH$4:AH$6,"=1")+COUNTIF(AH$4:AH$6,"=1.")</f>
        <v>0</v>
      </c>
      <c r="AG7" s="30" t="e">
        <f>SUM(AG4:AG6)</f>
        <v>#N/A</v>
      </c>
      <c r="AH7" s="30">
        <f>SUM(AH4:AH6)</f>
        <v>0</v>
      </c>
      <c r="AI7" s="30" t="e">
        <f>SUM(AI4:AI6)</f>
        <v>#N/A</v>
      </c>
      <c r="AJ7" s="30">
        <f>SUM(AJ4:AJ6)</f>
        <v>456</v>
      </c>
      <c r="AK7" s="30">
        <f>SUM(AK4:AK6)</f>
        <v>9</v>
      </c>
      <c r="AL7" s="12"/>
      <c r="AP7" s="98"/>
      <c r="AQ7" s="98"/>
      <c r="AR7" s="98"/>
      <c r="AS7" s="98"/>
      <c r="AT7" s="98"/>
    </row>
    <row r="8" spans="1:48" ht="12.75" customHeight="1" x14ac:dyDescent="0.25">
      <c r="A8" s="72" t="s">
        <v>17</v>
      </c>
      <c r="B8" s="73"/>
      <c r="C8" s="74"/>
      <c r="D8" s="35" t="s">
        <v>16</v>
      </c>
      <c r="E8" s="44">
        <f>COUNTIF(G$4:G$6,"=2")+COUNTIF(G$4:G$6,"=2.")</f>
        <v>0</v>
      </c>
      <c r="F8" s="37">
        <f>COUNTIF(H$4:H$6,"=2")+COUNTIF(H$4:H$6,"=2.")</f>
        <v>0</v>
      </c>
      <c r="G8" s="37">
        <f>COUNTIF(I$4:I$6,"=2")+COUNTIF(I$4:I$6,"=2.")</f>
        <v>0</v>
      </c>
      <c r="H8" s="37">
        <f>COUNTIF(J$4:J$6,"=2")+COUNTIF(J$4:J$6,"=2.")</f>
        <v>0</v>
      </c>
      <c r="I8" s="37">
        <f>COUNTIF(K$4:K$6,"=2")+COUNTIF(K$4:K$6,"=2.")</f>
        <v>0</v>
      </c>
      <c r="J8" s="37">
        <f>COUNTIF(L$4:L$6,"=2")+COUNTIF(L$4:L$6,"=2.")</f>
        <v>0</v>
      </c>
      <c r="K8" s="37">
        <f>COUNTIF(M$4:M$6,"=2")+COUNTIF(M$4:M$6,"=2.")</f>
        <v>0</v>
      </c>
      <c r="L8" s="37">
        <f>COUNTIF(N$4:N$6,"=2")+COUNTIF(N$4:N$6,"=2.")</f>
        <v>0</v>
      </c>
      <c r="M8" s="37">
        <f>COUNTIF(O$4:O$6,"=2")+COUNTIF(O$4:O$6,"=2.")</f>
        <v>0</v>
      </c>
      <c r="N8" s="37">
        <f>COUNTIF(P$4:P$6,"=2")+COUNTIF(P$4:P$6,"=2.")</f>
        <v>0</v>
      </c>
      <c r="O8" s="37">
        <f>COUNTIF(Q$4:Q$6,"=2")+COUNTIF(Q$4:Q$6,"=2.")</f>
        <v>0</v>
      </c>
      <c r="P8" s="37">
        <f>COUNTIF(R$4:R$6,"=2")+COUNTIF(R$4:R$6,"=2.")</f>
        <v>0</v>
      </c>
      <c r="Q8" s="37">
        <f>COUNTIF(S$4:S$6,"=2")+COUNTIF(S$4:S$6,"=2.")</f>
        <v>0</v>
      </c>
      <c r="R8" s="37">
        <f>COUNTIF(T$4:T$6,"=2")+COUNTIF(T$4:T$6,"=2.")</f>
        <v>0</v>
      </c>
      <c r="S8" s="37">
        <f>COUNTIF(U$4:U$6,"=2")+COUNTIF(U$4:U$6,"=2.")</f>
        <v>0</v>
      </c>
      <c r="T8" s="37">
        <f>COUNTIF(V$4:V$6,"=2")+COUNTIF(V$4:V$6,"=2.")</f>
        <v>0</v>
      </c>
      <c r="U8" s="37">
        <f>COUNTIF(W$4:W$6,"=2")+COUNTIF(W$4:W$6,"=2.")</f>
        <v>0</v>
      </c>
      <c r="V8" s="37">
        <f>COUNTIF(X$4:X$6,"=2")+COUNTIF(X$4:X$6,"=2.")</f>
        <v>0</v>
      </c>
      <c r="W8" s="37">
        <f>COUNTIF(Y$4:Y$6,"=2")+COUNTIF(Y$4:Y$6,"=2.")</f>
        <v>0</v>
      </c>
      <c r="X8" s="37">
        <f>COUNTIF(Z$4:Z$6,"=2")+COUNTIF(Z$4:Z$6,"=2.")</f>
        <v>0</v>
      </c>
      <c r="Y8" s="37">
        <f>COUNTIF(AA$4:AA$6,"=2")+COUNTIF(AA$4:AA$6,"=2.")</f>
        <v>0</v>
      </c>
      <c r="Z8" s="37">
        <f>COUNTIF(AB$4:AB$6,"=2")+COUNTIF(AB$4:AB$6,"=2.")</f>
        <v>0</v>
      </c>
      <c r="AA8" s="37">
        <f>COUNTIF(AC$4:AC$6,"=2")+COUNTIF(AC$4:AC$6,"=2.")</f>
        <v>0</v>
      </c>
      <c r="AB8" s="37">
        <f>COUNTIF(AD$4:AD$6,"=2")+COUNTIF(AD$4:AD$6,"=2.")</f>
        <v>0</v>
      </c>
      <c r="AC8" s="37">
        <f>COUNTIF(AE$4:AE$6,"=2")+COUNTIF(AE$4:AE$6,"=2.")</f>
        <v>0</v>
      </c>
      <c r="AD8" s="37">
        <f>COUNTIF(AF$4:AF$6,"=2")+COUNTIF(AF$4:AF$6,"=2.")</f>
        <v>0</v>
      </c>
      <c r="AE8" s="37">
        <f>COUNTIF(AG$4:AG$6,"=2")+COUNTIF(AG$4:AG$6,"=2.")</f>
        <v>0</v>
      </c>
      <c r="AF8" s="37">
        <f>COUNTIF(AH$4:AH$6,"=2")+COUNTIF(AH$4:AH$6,"=2.")</f>
        <v>0</v>
      </c>
      <c r="AG8" s="11"/>
      <c r="AH8" s="11"/>
      <c r="AI8" s="11"/>
      <c r="AJ8" s="16"/>
      <c r="AK8" s="17"/>
      <c r="AL8" s="15"/>
      <c r="AN8" s="102" t="s">
        <v>46</v>
      </c>
      <c r="AO8" s="102" t="s">
        <v>47</v>
      </c>
      <c r="AP8" s="98"/>
      <c r="AQ8" s="98"/>
      <c r="AR8" s="98"/>
      <c r="AS8" s="98"/>
      <c r="AT8" s="98"/>
    </row>
    <row r="9" spans="1:48" ht="12.75" customHeight="1" x14ac:dyDescent="0.25">
      <c r="A9" s="72" t="s">
        <v>33</v>
      </c>
      <c r="B9" s="73"/>
      <c r="C9" s="74"/>
      <c r="D9" s="35" t="s">
        <v>16</v>
      </c>
      <c r="E9" s="44">
        <f>COUNTIF(G$4:G$6,"=3")+COUNTIF(G$4:G$6,"=3.")</f>
        <v>0</v>
      </c>
      <c r="F9" s="37">
        <f>COUNTIF(H$4:H$6,"=3")+COUNTIF(H$4:H$6,"=3.")</f>
        <v>0</v>
      </c>
      <c r="G9" s="37">
        <f>COUNTIF(I$4:I$6,"=3")+COUNTIF(I$4:I$6,"=3.")</f>
        <v>0</v>
      </c>
      <c r="H9" s="37">
        <f>COUNTIF(J$4:J$6,"=3")+COUNTIF(J$4:J$6,"=3.")</f>
        <v>0</v>
      </c>
      <c r="I9" s="37">
        <f>COUNTIF(K$4:K$6,"=3")+COUNTIF(K$4:K$6,"=3.")</f>
        <v>0</v>
      </c>
      <c r="J9" s="37">
        <f>COUNTIF(L$4:L$6,"=3")+COUNTIF(L$4:L$6,"=3.")</f>
        <v>0</v>
      </c>
      <c r="K9" s="37">
        <f>COUNTIF(M$4:M$6,"=3")+COUNTIF(M$4:M$6,"=3.")</f>
        <v>0</v>
      </c>
      <c r="L9" s="37">
        <f>COUNTIF(N$4:N$6,"=3")+COUNTIF(N$4:N$6,"=3.")</f>
        <v>0</v>
      </c>
      <c r="M9" s="37">
        <f>COUNTIF(O$4:O$6,"=3")+COUNTIF(O$4:O$6,"=3.")</f>
        <v>0</v>
      </c>
      <c r="N9" s="37">
        <f>COUNTIF(P$4:P$6,"=3")+COUNTIF(P$4:P$6,"=3.")</f>
        <v>0</v>
      </c>
      <c r="O9" s="37">
        <f>COUNTIF(Q$4:Q$6,"=3")+COUNTIF(Q$4:Q$6,"=3.")</f>
        <v>0</v>
      </c>
      <c r="P9" s="37">
        <f>COUNTIF(R$4:R$6,"=3")+COUNTIF(R$4:R$6,"=3.")</f>
        <v>0</v>
      </c>
      <c r="Q9" s="37">
        <f>COUNTIF(S$4:S$6,"=3")+COUNTIF(S$4:S$6,"=3.")</f>
        <v>0</v>
      </c>
      <c r="R9" s="37">
        <f>COUNTIF(T$4:T$6,"=3")+COUNTIF(T$4:T$6,"=3.")</f>
        <v>0</v>
      </c>
      <c r="S9" s="37">
        <f>COUNTIF(U$4:U$6,"=3")+COUNTIF(U$4:U$6,"=3.")</f>
        <v>0</v>
      </c>
      <c r="T9" s="37">
        <f>COUNTIF(V$4:V$6,"=3")+COUNTIF(V$4:V$6,"=3.")</f>
        <v>0</v>
      </c>
      <c r="U9" s="37">
        <f>COUNTIF(W$4:W$6,"=3")+COUNTIF(W$4:W$6,"=3.")</f>
        <v>0</v>
      </c>
      <c r="V9" s="37">
        <f>COUNTIF(X$4:X$6,"=3")+COUNTIF(X$4:X$6,"=3.")</f>
        <v>0</v>
      </c>
      <c r="W9" s="37">
        <f>COUNTIF(Y$4:Y$6,"=3")+COUNTIF(Y$4:Y$6,"=3.")</f>
        <v>0</v>
      </c>
      <c r="X9" s="37">
        <f>COUNTIF(Z$4:Z$6,"=3")+COUNTIF(Z$4:Z$6,"=3.")</f>
        <v>0</v>
      </c>
      <c r="Y9" s="37">
        <f>COUNTIF(AA$4:AA$6,"=3")+COUNTIF(AA$4:AA$6,"=3.")</f>
        <v>0</v>
      </c>
      <c r="Z9" s="37">
        <f>COUNTIF(AB$4:AB$6,"=3")+COUNTIF(AB$4:AB$6,"=3.")</f>
        <v>0</v>
      </c>
      <c r="AA9" s="37">
        <f>COUNTIF(AC$4:AC$6,"=3")+COUNTIF(AC$4:AC$6,"=3.")</f>
        <v>0</v>
      </c>
      <c r="AB9" s="37">
        <f>COUNTIF(AD$4:AD$6,"=3")+COUNTIF(AD$4:AD$6,"=3.")</f>
        <v>0</v>
      </c>
      <c r="AC9" s="37">
        <f>COUNTIF(AE$4:AE$6,"=3")+COUNTIF(AE$4:AE$6,"=3.")</f>
        <v>0</v>
      </c>
      <c r="AD9" s="37">
        <f>COUNTIF(AF$4:AF$6,"=3")+COUNTIF(AF$4:AF$6,"=3.")</f>
        <v>0</v>
      </c>
      <c r="AE9" s="37">
        <f>COUNTIF(AG$4:AG$6,"=3")+COUNTIF(AG$4:AG$6,"=3.")</f>
        <v>0</v>
      </c>
      <c r="AF9" s="37">
        <f>COUNTIF(AH$4:AH$6,"=3")+COUNTIF(AH$4:AH$6,"=3.")</f>
        <v>0</v>
      </c>
      <c r="AG9" s="11"/>
      <c r="AH9" s="11"/>
      <c r="AI9" s="11"/>
      <c r="AJ9" s="16"/>
      <c r="AK9" s="17"/>
      <c r="AL9" s="15"/>
      <c r="AN9" s="103">
        <v>1</v>
      </c>
      <c r="AO9" s="103">
        <v>8</v>
      </c>
      <c r="AP9" s="98"/>
      <c r="AQ9" s="98"/>
      <c r="AR9" s="98"/>
      <c r="AS9" s="98"/>
      <c r="AT9" s="98"/>
    </row>
    <row r="10" spans="1:48" ht="12.75" customHeight="1" x14ac:dyDescent="0.25">
      <c r="A10" s="72" t="s">
        <v>34</v>
      </c>
      <c r="B10" s="73"/>
      <c r="C10" s="74"/>
      <c r="D10" s="35" t="s">
        <v>16</v>
      </c>
      <c r="E10" s="44">
        <f>COUNTIF(G$4:G$6,"=4")+COUNTIF(G$4:G$6,"=4.")</f>
        <v>0</v>
      </c>
      <c r="F10" s="37">
        <f>COUNTIF(H$4:H$6,"=4")+COUNTIF(H$4:H$6,"=4.")</f>
        <v>0</v>
      </c>
      <c r="G10" s="37">
        <f>COUNTIF(I$4:I$6,"=4")+COUNTIF(I$4:I$6,"=4.")</f>
        <v>0</v>
      </c>
      <c r="H10" s="37">
        <f>COUNTIF(J$4:J$6,"=4")+COUNTIF(J$4:J$6,"=4.")</f>
        <v>0</v>
      </c>
      <c r="I10" s="37">
        <f>COUNTIF(K$4:K$6,"=4")+COUNTIF(K$4:K$6,"=4.")</f>
        <v>0</v>
      </c>
      <c r="J10" s="37">
        <f>COUNTIF(L$4:L$6,"=4")+COUNTIF(L$4:L$6,"=4.")</f>
        <v>0</v>
      </c>
      <c r="K10" s="37">
        <f>COUNTIF(M$4:M$6,"=4")+COUNTIF(M$4:M$6,"=4.")</f>
        <v>0</v>
      </c>
      <c r="L10" s="37">
        <f>COUNTIF(N$4:N$6,"=4")+COUNTIF(N$4:N$6,"=4.")</f>
        <v>0</v>
      </c>
      <c r="M10" s="37">
        <f>COUNTIF(O$4:O$6,"=4")+COUNTIF(O$4:O$6,"=4.")</f>
        <v>0</v>
      </c>
      <c r="N10" s="37">
        <f>COUNTIF(P$4:P$6,"=4")+COUNTIF(P$4:P$6,"=4.")</f>
        <v>0</v>
      </c>
      <c r="O10" s="37">
        <f>COUNTIF(Q$4:Q$6,"=4")+COUNTIF(Q$4:Q$6,"=4.")</f>
        <v>0</v>
      </c>
      <c r="P10" s="37">
        <f>COUNTIF(R$4:R$6,"=4")+COUNTIF(R$4:R$6,"=4.")</f>
        <v>0</v>
      </c>
      <c r="Q10" s="37">
        <f>COUNTIF(S$4:S$6,"=4")+COUNTIF(S$4:S$6,"=4.")</f>
        <v>0</v>
      </c>
      <c r="R10" s="37">
        <f>COUNTIF(T$4:T$6,"=4")+COUNTIF(T$4:T$6,"=4.")</f>
        <v>0</v>
      </c>
      <c r="S10" s="37">
        <f>COUNTIF(U$4:U$6,"=4")+COUNTIF(U$4:U$6,"=4.")</f>
        <v>0</v>
      </c>
      <c r="T10" s="37">
        <f>COUNTIF(V$4:V$6,"=4")+COUNTIF(V$4:V$6,"=4.")</f>
        <v>0</v>
      </c>
      <c r="U10" s="37">
        <f>COUNTIF(W$4:W$6,"=4")+COUNTIF(W$4:W$6,"=4.")</f>
        <v>0</v>
      </c>
      <c r="V10" s="37">
        <f>COUNTIF(X$4:X$6,"=4")+COUNTIF(X$4:X$6,"=4.")</f>
        <v>0</v>
      </c>
      <c r="W10" s="37">
        <f>COUNTIF(Y$4:Y$6,"=4")+COUNTIF(Y$4:Y$6,"=4.")</f>
        <v>0</v>
      </c>
      <c r="X10" s="37">
        <f>COUNTIF(Z$4:Z$6,"=4")+COUNTIF(Z$4:Z$6,"=4.")</f>
        <v>0</v>
      </c>
      <c r="Y10" s="37">
        <f>COUNTIF(AA$4:AA$6,"=4")+COUNTIF(AA$4:AA$6,"=4.")</f>
        <v>0</v>
      </c>
      <c r="Z10" s="37">
        <f>COUNTIF(AB$4:AB$6,"=4")+COUNTIF(AB$4:AB$6,"=4.")</f>
        <v>0</v>
      </c>
      <c r="AA10" s="37">
        <f>COUNTIF(AC$4:AC$6,"=4")+COUNTIF(AC$4:AC$6,"=4.")</f>
        <v>0</v>
      </c>
      <c r="AB10" s="37">
        <f>COUNTIF(AD$4:AD$6,"=4")+COUNTIF(AD$4:AD$6,"=4.")</f>
        <v>0</v>
      </c>
      <c r="AC10" s="37">
        <f>COUNTIF(AE$4:AE$6,"=4")+COUNTIF(AE$4:AE$6,"=4.")</f>
        <v>0</v>
      </c>
      <c r="AD10" s="37">
        <f>COUNTIF(AF$4:AF$6,"=4")+COUNTIF(AF$4:AF$6,"=4.")</f>
        <v>0</v>
      </c>
      <c r="AE10" s="37">
        <f>COUNTIF(AG$4:AG$6,"=4")+COUNTIF(AG$4:AG$6,"=4.")</f>
        <v>0</v>
      </c>
      <c r="AF10" s="37">
        <f>COUNTIF(AH$4:AH$6,"=4")+COUNTIF(AH$4:AH$6,"=4.")</f>
        <v>0</v>
      </c>
      <c r="AG10" s="11"/>
      <c r="AH10" s="11"/>
      <c r="AI10" s="11"/>
      <c r="AJ10" s="16"/>
      <c r="AK10" s="17"/>
      <c r="AL10" s="15"/>
      <c r="AN10" s="103">
        <v>2</v>
      </c>
      <c r="AO10" s="103">
        <v>8</v>
      </c>
      <c r="AP10" s="98"/>
      <c r="AQ10" s="98"/>
      <c r="AR10" s="98"/>
      <c r="AS10" s="98"/>
      <c r="AT10" s="98"/>
    </row>
    <row r="11" spans="1:48" ht="12.75" customHeight="1" x14ac:dyDescent="0.25">
      <c r="A11" s="72" t="s">
        <v>18</v>
      </c>
      <c r="B11" s="73"/>
      <c r="C11" s="74"/>
      <c r="D11" s="35" t="s">
        <v>16</v>
      </c>
      <c r="E11" s="44">
        <f>COUNTIF(G$4:G$6,"=5")+COUNTIF(G$4:G$6,"=5.")</f>
        <v>0</v>
      </c>
      <c r="F11" s="37">
        <f>COUNTIF(H$4:H$6,"=5")+COUNTIF(H$4:H$6,"=5.")</f>
        <v>0</v>
      </c>
      <c r="G11" s="37">
        <f>COUNTIF(I$4:I$6,"=5")+COUNTIF(I$4:I$6,"=5.")</f>
        <v>0</v>
      </c>
      <c r="H11" s="37">
        <f>COUNTIF(J$4:J$6,"=5")+COUNTIF(J$4:J$6,"=5.")</f>
        <v>0</v>
      </c>
      <c r="I11" s="37">
        <f>COUNTIF(K$4:K$6,"=5")+COUNTIF(K$4:K$6,"=5.")</f>
        <v>0</v>
      </c>
      <c r="J11" s="37">
        <f>COUNTIF(L$4:L$6,"=5")+COUNTIF(L$4:L$6,"=5.")</f>
        <v>0</v>
      </c>
      <c r="K11" s="37">
        <f>COUNTIF(M$4:M$6,"=5")+COUNTIF(M$4:M$6,"=5.")</f>
        <v>0</v>
      </c>
      <c r="L11" s="37">
        <f>COUNTIF(N$4:N$6,"=5")+COUNTIF(N$4:N$6,"=5.")</f>
        <v>0</v>
      </c>
      <c r="M11" s="37">
        <f>COUNTIF(O$4:O$6,"=5")+COUNTIF(O$4:O$6,"=5.")</f>
        <v>0</v>
      </c>
      <c r="N11" s="37">
        <f>COUNTIF(P$4:P$6,"=5")+COUNTIF(P$4:P$6,"=5.")</f>
        <v>0</v>
      </c>
      <c r="O11" s="37">
        <f>COUNTIF(Q$4:Q$6,"=5")+COUNTIF(Q$4:Q$6,"=5.")</f>
        <v>0</v>
      </c>
      <c r="P11" s="37">
        <f>COUNTIF(R$4:R$6,"=5")+COUNTIF(R$4:R$6,"=5.")</f>
        <v>0</v>
      </c>
      <c r="Q11" s="37">
        <f>COUNTIF(S$4:S$6,"=5")+COUNTIF(S$4:S$6,"=5.")</f>
        <v>0</v>
      </c>
      <c r="R11" s="37">
        <f>COUNTIF(T$4:T$6,"=5")+COUNTIF(T$4:T$6,"=5.")</f>
        <v>0</v>
      </c>
      <c r="S11" s="37">
        <f>COUNTIF(U$4:U$6,"=5")+COUNTIF(U$4:U$6,"=5.")</f>
        <v>0</v>
      </c>
      <c r="T11" s="37">
        <f>COUNTIF(V$4:V$6,"=5")+COUNTIF(V$4:V$6,"=5.")</f>
        <v>0</v>
      </c>
      <c r="U11" s="37">
        <f>COUNTIF(W$4:W$6,"=5")+COUNTIF(W$4:W$6,"=5.")</f>
        <v>0</v>
      </c>
      <c r="V11" s="37">
        <f>COUNTIF(X$4:X$6,"=5")+COUNTIF(X$4:X$6,"=5.")</f>
        <v>0</v>
      </c>
      <c r="W11" s="37">
        <f>COUNTIF(Y$4:Y$6,"=5")+COUNTIF(Y$4:Y$6,"=5.")</f>
        <v>0</v>
      </c>
      <c r="X11" s="37">
        <f>COUNTIF(Z$4:Z$6,"=5")+COUNTIF(Z$4:Z$6,"=5.")</f>
        <v>0</v>
      </c>
      <c r="Y11" s="37">
        <f>COUNTIF(AA$4:AA$6,"=5")+COUNTIF(AA$4:AA$6,"=5.")</f>
        <v>0</v>
      </c>
      <c r="Z11" s="37">
        <f>COUNTIF(AB$4:AB$6,"=5")+COUNTIF(AB$4:AB$6,"=5.")</f>
        <v>0</v>
      </c>
      <c r="AA11" s="37">
        <f>COUNTIF(AC$4:AC$6,"=5")+COUNTIF(AC$4:AC$6,"=5.")</f>
        <v>0</v>
      </c>
      <c r="AB11" s="37">
        <f>COUNTIF(AD$4:AD$6,"=5")+COUNTIF(AD$4:AD$6,"=5.")</f>
        <v>0</v>
      </c>
      <c r="AC11" s="37">
        <f>COUNTIF(AE$4:AE$6,"=5")+COUNTIF(AE$4:AE$6,"=5.")</f>
        <v>0</v>
      </c>
      <c r="AD11" s="37">
        <f>COUNTIF(AF$4:AF$6,"=5")+COUNTIF(AF$4:AF$6,"=5.")</f>
        <v>0</v>
      </c>
      <c r="AE11" s="37">
        <f>COUNTIF(AG$4:AG$6,"=5")+COUNTIF(AG$4:AG$6,"=5.")</f>
        <v>0</v>
      </c>
      <c r="AF11" s="37">
        <f>COUNTIF(AH$4:AH$6,"=5")+COUNTIF(AH$4:AH$6,"=5.")</f>
        <v>0</v>
      </c>
      <c r="AG11" s="11"/>
      <c r="AH11" s="11"/>
      <c r="AI11" s="11"/>
      <c r="AJ11" s="16"/>
      <c r="AK11" s="17"/>
      <c r="AL11" s="15"/>
      <c r="AN11" s="104" t="s">
        <v>48</v>
      </c>
      <c r="AO11" s="103">
        <v>8</v>
      </c>
      <c r="AP11" s="98"/>
      <c r="AQ11" s="98"/>
      <c r="AR11" s="98"/>
      <c r="AS11" s="98"/>
      <c r="AT11" s="98"/>
    </row>
    <row r="12" spans="1:48" ht="12.75" customHeight="1" x14ac:dyDescent="0.25">
      <c r="A12" s="72" t="s">
        <v>35</v>
      </c>
      <c r="B12" s="73"/>
      <c r="C12" s="74"/>
      <c r="D12" s="35" t="s">
        <v>16</v>
      </c>
      <c r="E12" s="44">
        <f>COUNTIF(G$4:G$6,"=6")+COUNTIF(G$4:G$6,"=6.")</f>
        <v>0</v>
      </c>
      <c r="F12" s="37">
        <f>COUNTIF(H$4:H$6,"=6")+COUNTIF(H$4:H$6,"=6.")</f>
        <v>0</v>
      </c>
      <c r="G12" s="37">
        <f>COUNTIF(I$4:I$6,"=6")+COUNTIF(I$4:I$6,"=6.")</f>
        <v>0</v>
      </c>
      <c r="H12" s="37">
        <f>COUNTIF(J$4:J$6,"=6")+COUNTIF(J$4:J$6,"=6.")</f>
        <v>0</v>
      </c>
      <c r="I12" s="37">
        <f>COUNTIF(K$4:K$6,"=6")+COUNTIF(K$4:K$6,"=6.")</f>
        <v>0</v>
      </c>
      <c r="J12" s="37">
        <f>COUNTIF(L$4:L$6,"=6")+COUNTIF(L$4:L$6,"=6.")</f>
        <v>0</v>
      </c>
      <c r="K12" s="37">
        <f>COUNTIF(M$4:M$6,"=6")+COUNTIF(M$4:M$6,"=6.")</f>
        <v>0</v>
      </c>
      <c r="L12" s="37">
        <f>COUNTIF(N$4:N$6,"=6")+COUNTIF(N$4:N$6,"=6.")</f>
        <v>0</v>
      </c>
      <c r="M12" s="37">
        <f>COUNTIF(O$4:O$6,"=6")+COUNTIF(O$4:O$6,"=6.")</f>
        <v>0</v>
      </c>
      <c r="N12" s="37">
        <f>COUNTIF(P$4:P$6,"=6")+COUNTIF(P$4:P$6,"=6.")</f>
        <v>0</v>
      </c>
      <c r="O12" s="37">
        <f>COUNTIF(Q$4:Q$6,"=6")+COUNTIF(Q$4:Q$6,"=6.")</f>
        <v>0</v>
      </c>
      <c r="P12" s="37">
        <f>COUNTIF(R$4:R$6,"=6")+COUNTIF(R$4:R$6,"=6.")</f>
        <v>0</v>
      </c>
      <c r="Q12" s="37">
        <f>COUNTIF(S$4:S$6,"=6")+COUNTIF(S$4:S$6,"=6.")</f>
        <v>0</v>
      </c>
      <c r="R12" s="37">
        <f>COUNTIF(T$4:T$6,"=6")+COUNTIF(T$4:T$6,"=6.")</f>
        <v>0</v>
      </c>
      <c r="S12" s="37">
        <f>COUNTIF(U$4:U$6,"=6")+COUNTIF(U$4:U$6,"=6.")</f>
        <v>0</v>
      </c>
      <c r="T12" s="37">
        <f>COUNTIF(V$4:V$6,"=6")+COUNTIF(V$4:V$6,"=6.")</f>
        <v>0</v>
      </c>
      <c r="U12" s="37">
        <f>COUNTIF(W$4:W$6,"=6")+COUNTIF(W$4:W$6,"=6.")</f>
        <v>0</v>
      </c>
      <c r="V12" s="37">
        <f>COUNTIF(X$4:X$6,"=6")+COUNTIF(X$4:X$6,"=6.")</f>
        <v>0</v>
      </c>
      <c r="W12" s="37">
        <f>COUNTIF(Y$4:Y$6,"=6")+COUNTIF(Y$4:Y$6,"=6.")</f>
        <v>0</v>
      </c>
      <c r="X12" s="37">
        <f>COUNTIF(Z$4:Z$6,"=6")+COUNTIF(Z$4:Z$6,"=6.")</f>
        <v>0</v>
      </c>
      <c r="Y12" s="37">
        <f>COUNTIF(AA$4:AA$6,"=6")+COUNTIF(AA$4:AA$6,"=6.")</f>
        <v>0</v>
      </c>
      <c r="Z12" s="37">
        <f>COUNTIF(AB$4:AB$6,"=6")+COUNTIF(AB$4:AB$6,"=6.")</f>
        <v>0</v>
      </c>
      <c r="AA12" s="37">
        <f>COUNTIF(AC$4:AC$6,"=6")+COUNTIF(AC$4:AC$6,"=6.")</f>
        <v>0</v>
      </c>
      <c r="AB12" s="37">
        <f>COUNTIF(AD$4:AD$6,"=6")+COUNTIF(AD$4:AD$6,"=6.")</f>
        <v>0</v>
      </c>
      <c r="AC12" s="37">
        <f>COUNTIF(AE$4:AE$6,"=6")+COUNTIF(AE$4:AE$6,"=6.")</f>
        <v>0</v>
      </c>
      <c r="AD12" s="37">
        <f>COUNTIF(AF$4:AF$6,"=6")+COUNTIF(AF$4:AF$6,"=6.")</f>
        <v>0</v>
      </c>
      <c r="AE12" s="37">
        <f>COUNTIF(AG$4:AG$6,"=6")+COUNTIF(AG$4:AG$6,"=6.")</f>
        <v>0</v>
      </c>
      <c r="AF12" s="37">
        <f>COUNTIF(AH$4:AH$6,"=6")+COUNTIF(AH$4:AH$6,"=6.")</f>
        <v>0</v>
      </c>
      <c r="AG12" s="11"/>
      <c r="AH12" s="11"/>
      <c r="AI12" s="11"/>
      <c r="AJ12" s="16"/>
      <c r="AK12" s="17"/>
      <c r="AL12" s="15"/>
      <c r="AM12" s="100"/>
      <c r="AN12" s="104">
        <v>3</v>
      </c>
      <c r="AO12" s="103">
        <v>8</v>
      </c>
    </row>
    <row r="13" spans="1:48" ht="12.75" customHeight="1" x14ac:dyDescent="0.25">
      <c r="A13" s="72" t="s">
        <v>36</v>
      </c>
      <c r="B13" s="73"/>
      <c r="C13" s="74"/>
      <c r="D13" s="35" t="s">
        <v>16</v>
      </c>
      <c r="E13" s="44">
        <f>COUNTIF(G$4:G$6,"=7")+COUNTIF(G$4:G$6,"=7.")</f>
        <v>0</v>
      </c>
      <c r="F13" s="37">
        <f>COUNTIF(H$4:H$6,"=7")+COUNTIF(H$4:H$6,"=7.")</f>
        <v>0</v>
      </c>
      <c r="G13" s="37">
        <f>COUNTIF(I$4:I$6,"=7")+COUNTIF(I$4:I$6,"=7.")</f>
        <v>0</v>
      </c>
      <c r="H13" s="37">
        <f>COUNTIF(J$4:J$6,"=7")+COUNTIF(J$4:J$6,"=7.")</f>
        <v>0</v>
      </c>
      <c r="I13" s="37">
        <f>COUNTIF(K$4:K$6,"=7")+COUNTIF(K$4:K$6,"=7.")</f>
        <v>0</v>
      </c>
      <c r="J13" s="37">
        <f>COUNTIF(L$4:L$6,"=7")+COUNTIF(L$4:L$6,"=7.")</f>
        <v>0</v>
      </c>
      <c r="K13" s="37">
        <f>COUNTIF(M$4:M$6,"=7")+COUNTIF(M$4:M$6,"=7.")</f>
        <v>0</v>
      </c>
      <c r="L13" s="37">
        <f>COUNTIF(N$4:N$6,"=7")+COUNTIF(N$4:N$6,"=7.")</f>
        <v>0</v>
      </c>
      <c r="M13" s="37">
        <f>COUNTIF(O$4:O$6,"=7")+COUNTIF(O$4:O$6,"=7.")</f>
        <v>0</v>
      </c>
      <c r="N13" s="37">
        <f>COUNTIF(P$4:P$6,"=7")+COUNTIF(P$4:P$6,"=7.")</f>
        <v>0</v>
      </c>
      <c r="O13" s="37">
        <f>COUNTIF(Q$4:Q$6,"=7")+COUNTIF(Q$4:Q$6,"=7.")</f>
        <v>0</v>
      </c>
      <c r="P13" s="37">
        <f>COUNTIF(R$4:R$6,"=7")+COUNTIF(R$4:R$6,"=7.")</f>
        <v>0</v>
      </c>
      <c r="Q13" s="37">
        <f>COUNTIF(S$4:S$6,"=7")+COUNTIF(S$4:S$6,"=7.")</f>
        <v>0</v>
      </c>
      <c r="R13" s="37">
        <f>COUNTIF(T$4:T$6,"=7")+COUNTIF(T$4:T$6,"=7.")</f>
        <v>0</v>
      </c>
      <c r="S13" s="37">
        <f>COUNTIF(U$4:U$6,"=7")+COUNTIF(U$4:U$6,"=7.")</f>
        <v>0</v>
      </c>
      <c r="T13" s="37">
        <f>COUNTIF(V$4:V$6,"=7")+COUNTIF(V$4:V$6,"=7.")</f>
        <v>0</v>
      </c>
      <c r="U13" s="37">
        <f>COUNTIF(W$4:W$6,"=7")+COUNTIF(W$4:W$6,"=7.")</f>
        <v>0</v>
      </c>
      <c r="V13" s="37">
        <f>COUNTIF(X$4:X$6,"=7")+COUNTIF(X$4:X$6,"=7.")</f>
        <v>0</v>
      </c>
      <c r="W13" s="37">
        <f>COUNTIF(Y$4:Y$6,"=7")+COUNTIF(Y$4:Y$6,"=7.")</f>
        <v>0</v>
      </c>
      <c r="X13" s="37">
        <f>COUNTIF(Z$4:Z$6,"=7")+COUNTIF(Z$4:Z$6,"=7.")</f>
        <v>0</v>
      </c>
      <c r="Y13" s="37">
        <f>COUNTIF(AA$4:AA$6,"=7")+COUNTIF(AA$4:AA$6,"=7.")</f>
        <v>0</v>
      </c>
      <c r="Z13" s="37">
        <f>COUNTIF(AB$4:AB$6,"=7")+COUNTIF(AB$4:AB$6,"=7.")</f>
        <v>0</v>
      </c>
      <c r="AA13" s="37">
        <f>COUNTIF(AC$4:AC$6,"=7")+COUNTIF(AC$4:AC$6,"=7.")</f>
        <v>0</v>
      </c>
      <c r="AB13" s="37">
        <f>COUNTIF(AD$4:AD$6,"=7")+COUNTIF(AD$4:AD$6,"=7.")</f>
        <v>0</v>
      </c>
      <c r="AC13" s="37">
        <f>COUNTIF(AE$4:AE$6,"=7")+COUNTIF(AE$4:AE$6,"=7.")</f>
        <v>0</v>
      </c>
      <c r="AD13" s="37">
        <f>COUNTIF(AF$4:AF$6,"=7")+COUNTIF(AF$4:AF$6,"=7.")</f>
        <v>0</v>
      </c>
      <c r="AE13" s="37">
        <f>COUNTIF(AG$4:AG$6,"=7")+COUNTIF(AG$4:AG$6,"=7.")</f>
        <v>0</v>
      </c>
      <c r="AF13" s="37">
        <f>COUNTIF(AH$4:AH$6,"=7")+COUNTIF(AH$4:AH$6,"=7.")</f>
        <v>0</v>
      </c>
      <c r="AG13" s="11"/>
      <c r="AH13" s="11"/>
      <c r="AI13" s="11"/>
      <c r="AJ13" s="16"/>
      <c r="AK13" s="17"/>
      <c r="AL13" s="15"/>
      <c r="AM13" s="100"/>
      <c r="AN13" s="104">
        <v>4</v>
      </c>
      <c r="AO13" s="103">
        <v>8</v>
      </c>
    </row>
    <row r="14" spans="1:48" ht="12.75" customHeight="1" x14ac:dyDescent="0.25">
      <c r="A14" s="72" t="s">
        <v>19</v>
      </c>
      <c r="B14" s="73"/>
      <c r="C14" s="74"/>
      <c r="D14" s="35" t="s">
        <v>16</v>
      </c>
      <c r="E14" s="44">
        <f>COUNTIF(G$4:G$6,"=8")+COUNTIF(G$4:G$6,"=8.")</f>
        <v>0</v>
      </c>
      <c r="F14" s="37">
        <f>COUNTIF(H$4:H$6,"=8")+COUNTIF(H$4:H$6,"=8.")</f>
        <v>0</v>
      </c>
      <c r="G14" s="37">
        <f>COUNTIF(I$4:I$6,"=8")+COUNTIF(I$4:I$6,"=8.")</f>
        <v>0</v>
      </c>
      <c r="H14" s="37">
        <f>COUNTIF(J$4:J$6,"=8")+COUNTIF(J$4:J$6,"=8.")</f>
        <v>0</v>
      </c>
      <c r="I14" s="37">
        <f>COUNTIF(K$4:K$6,"=8")+COUNTIF(K$4:K$6,"=8.")</f>
        <v>0</v>
      </c>
      <c r="J14" s="37">
        <f>COUNTIF(L$4:L$6,"=8")+COUNTIF(L$4:L$6,"=8.")</f>
        <v>0</v>
      </c>
      <c r="K14" s="37">
        <f>COUNTIF(M$4:M$6,"=8")+COUNTIF(M$4:M$6,"=8.")</f>
        <v>0</v>
      </c>
      <c r="L14" s="37">
        <f>COUNTIF(N$4:N$6,"=8")+COUNTIF(N$4:N$6,"=8.")</f>
        <v>0</v>
      </c>
      <c r="M14" s="37">
        <f>COUNTIF(O$4:O$6,"=8")+COUNTIF(O$4:O$6,"=8.")</f>
        <v>0</v>
      </c>
      <c r="N14" s="37">
        <f>COUNTIF(P$4:P$6,"=8")+COUNTIF(P$4:P$6,"=8.")</f>
        <v>0</v>
      </c>
      <c r="O14" s="37">
        <f>COUNTIF(Q$4:Q$6,"=8")+COUNTIF(Q$4:Q$6,"=8.")</f>
        <v>0</v>
      </c>
      <c r="P14" s="37">
        <f>COUNTIF(R$4:R$6,"=8")+COUNTIF(R$4:R$6,"=8.")</f>
        <v>0</v>
      </c>
      <c r="Q14" s="37">
        <f>COUNTIF(S$4:S$6,"=8")+COUNTIF(S$4:S$6,"=8.")</f>
        <v>0</v>
      </c>
      <c r="R14" s="37">
        <f>COUNTIF(T$4:T$6,"=8")+COUNTIF(T$4:T$6,"=8.")</f>
        <v>0</v>
      </c>
      <c r="S14" s="37">
        <f>COUNTIF(U$4:U$6,"=8")+COUNTIF(U$4:U$6,"=8.")</f>
        <v>0</v>
      </c>
      <c r="T14" s="37">
        <f>COUNTIF(V$4:V$6,"=8")+COUNTIF(V$4:V$6,"=8.")</f>
        <v>0</v>
      </c>
      <c r="U14" s="37">
        <f>COUNTIF(W$4:W$6,"=8")+COUNTIF(W$4:W$6,"=8.")</f>
        <v>0</v>
      </c>
      <c r="V14" s="37">
        <f>COUNTIF(X$4:X$6,"=8")+COUNTIF(X$4:X$6,"=8.")</f>
        <v>0</v>
      </c>
      <c r="W14" s="37">
        <f>COUNTIF(Y$4:Y$6,"=8")+COUNTIF(Y$4:Y$6,"=8.")</f>
        <v>0</v>
      </c>
      <c r="X14" s="37">
        <f>COUNTIF(Z$4:Z$6,"=8")+COUNTIF(Z$4:Z$6,"=8.")</f>
        <v>0</v>
      </c>
      <c r="Y14" s="37">
        <f>COUNTIF(AA$4:AA$6,"=8")+COUNTIF(AA$4:AA$6,"=8.")</f>
        <v>0</v>
      </c>
      <c r="Z14" s="37">
        <f>COUNTIF(AB$4:AB$6,"=8")+COUNTIF(AB$4:AB$6,"=8.")</f>
        <v>0</v>
      </c>
      <c r="AA14" s="37">
        <f>COUNTIF(AC$4:AC$6,"=8")+COUNTIF(AC$4:AC$6,"=8.")</f>
        <v>0</v>
      </c>
      <c r="AB14" s="37">
        <f>COUNTIF(AD$4:AD$6,"=8")+COUNTIF(AD$4:AD$6,"=8.")</f>
        <v>0</v>
      </c>
      <c r="AC14" s="37">
        <f>COUNTIF(AE$4:AE$6,"=8")+COUNTIF(AE$4:AE$6,"=8.")</f>
        <v>0</v>
      </c>
      <c r="AD14" s="37">
        <f>COUNTIF(AF$4:AF$6,"=8")+COUNTIF(AF$4:AF$6,"=8.")</f>
        <v>0</v>
      </c>
      <c r="AE14" s="37">
        <f>COUNTIF(AG$4:AG$6,"=8")+COUNTIF(AG$4:AG$6,"=8.")</f>
        <v>0</v>
      </c>
      <c r="AF14" s="37">
        <f>COUNTIF(AH$4:AH$6,"=8")+COUNTIF(AH$4:AH$6,"=8.")</f>
        <v>0</v>
      </c>
      <c r="AG14" s="11"/>
      <c r="AH14" s="11"/>
      <c r="AI14" s="11"/>
      <c r="AJ14" s="16"/>
      <c r="AK14" s="17"/>
      <c r="AL14" s="15"/>
      <c r="AM14" s="100"/>
      <c r="AN14" s="104">
        <v>5</v>
      </c>
      <c r="AO14" s="103">
        <v>8</v>
      </c>
    </row>
    <row r="15" spans="1:48" ht="12.75" customHeight="1" x14ac:dyDescent="0.25">
      <c r="A15" s="72" t="s">
        <v>37</v>
      </c>
      <c r="B15" s="73"/>
      <c r="C15" s="74"/>
      <c r="D15" s="35" t="s">
        <v>20</v>
      </c>
      <c r="E15" s="44">
        <f>COUNTIF(G$4:G$6,"=9")+COUNTIF(G$4:G$6,"=9.")</f>
        <v>0</v>
      </c>
      <c r="F15" s="37">
        <f>COUNTIF(H$4:H$6,"=9")+COUNTIF(H$4:H$6,"=9.")</f>
        <v>0</v>
      </c>
      <c r="G15" s="37">
        <f>COUNTIF(I$4:I$6,"=9")+COUNTIF(I$4:I$6,"=9.")</f>
        <v>0</v>
      </c>
      <c r="H15" s="37">
        <f>COUNTIF(J$4:J$6,"=9")+COUNTIF(J$4:J$6,"=9.")</f>
        <v>0</v>
      </c>
      <c r="I15" s="37">
        <f>COUNTIF(K$4:K$6,"=9")+COUNTIF(K$4:K$6,"=9.")</f>
        <v>0</v>
      </c>
      <c r="J15" s="37">
        <f>COUNTIF(L$4:L$6,"=9")+COUNTIF(L$4:L$6,"=9.")</f>
        <v>0</v>
      </c>
      <c r="K15" s="37">
        <f>COUNTIF(M$4:M$6,"=9")+COUNTIF(M$4:M$6,"=9.")</f>
        <v>0</v>
      </c>
      <c r="L15" s="37">
        <f>COUNTIF(N$4:N$6,"=9")+COUNTIF(N$4:N$6,"=9.")</f>
        <v>0</v>
      </c>
      <c r="M15" s="37">
        <f>COUNTIF(O$4:O$6,"=9")+COUNTIF(O$4:O$6,"=9.")</f>
        <v>0</v>
      </c>
      <c r="N15" s="37">
        <f>COUNTIF(P$4:P$6,"=9")+COUNTIF(P$4:P$6,"=9.")</f>
        <v>0</v>
      </c>
      <c r="O15" s="37">
        <f>COUNTIF(Q$4:Q$6,"=9")+COUNTIF(Q$4:Q$6,"=9.")</f>
        <v>0</v>
      </c>
      <c r="P15" s="37">
        <f>COUNTIF(R$4:R$6,"=9")+COUNTIF(R$4:R$6,"=9.")</f>
        <v>0</v>
      </c>
      <c r="Q15" s="37">
        <f>COUNTIF(S$4:S$6,"=9")+COUNTIF(S$4:S$6,"=9.")</f>
        <v>0</v>
      </c>
      <c r="R15" s="37">
        <f>COUNTIF(T$4:T$6,"=9")+COUNTIF(T$4:T$6,"=9.")</f>
        <v>0</v>
      </c>
      <c r="S15" s="37">
        <f>COUNTIF(U$4:U$6,"=9")+COUNTIF(U$4:U$6,"=9.")</f>
        <v>0</v>
      </c>
      <c r="T15" s="37">
        <f>COUNTIF(V$4:V$6,"=9")+COUNTIF(V$4:V$6,"=9.")</f>
        <v>0</v>
      </c>
      <c r="U15" s="37">
        <f>COUNTIF(W$4:W$6,"=9")+COUNTIF(W$4:W$6,"=9.")</f>
        <v>0</v>
      </c>
      <c r="V15" s="37">
        <f>COUNTIF(X$4:X$6,"=9")+COUNTIF(X$4:X$6,"=9.")</f>
        <v>0</v>
      </c>
      <c r="W15" s="37">
        <f>COUNTIF(Y$4:Y$6,"=9")+COUNTIF(Y$4:Y$6,"=9.")</f>
        <v>0</v>
      </c>
      <c r="X15" s="37">
        <f>COUNTIF(Z$4:Z$6,"=9")+COUNTIF(Z$4:Z$6,"=9.")</f>
        <v>0</v>
      </c>
      <c r="Y15" s="37">
        <f>COUNTIF(AA$4:AA$6,"=9")+COUNTIF(AA$4:AA$6,"=9.")</f>
        <v>0</v>
      </c>
      <c r="Z15" s="37">
        <f>COUNTIF(AB$4:AB$6,"=9")+COUNTIF(AB$4:AB$6,"=9.")</f>
        <v>0</v>
      </c>
      <c r="AA15" s="37">
        <f>COUNTIF(AC$4:AC$6,"=9")+COUNTIF(AC$4:AC$6,"=9.")</f>
        <v>0</v>
      </c>
      <c r="AB15" s="37">
        <f>COUNTIF(AD$4:AD$6,"=9")+COUNTIF(AD$4:AD$6,"=9.")</f>
        <v>0</v>
      </c>
      <c r="AC15" s="37">
        <f>COUNTIF(AE$4:AE$6,"=9")+COUNTIF(AE$4:AE$6,"=9.")</f>
        <v>0</v>
      </c>
      <c r="AD15" s="37">
        <f>COUNTIF(AF$4:AF$6,"=9")+COUNTIF(AF$4:AF$6,"=9.")</f>
        <v>0</v>
      </c>
      <c r="AE15" s="37">
        <f>COUNTIF(AG$4:AG$6,"=9")+COUNTIF(AG$4:AG$6,"=9.")</f>
        <v>0</v>
      </c>
      <c r="AF15" s="37">
        <f>COUNTIF(AH$4:AH$6,"=9")+COUNTIF(AH$4:AH$6,"=9.")</f>
        <v>0</v>
      </c>
      <c r="AG15" s="11"/>
      <c r="AH15" s="11"/>
      <c r="AI15" s="11"/>
      <c r="AJ15" s="11"/>
      <c r="AK15" s="15"/>
      <c r="AL15" s="15"/>
      <c r="AM15" s="100"/>
      <c r="AN15" s="104">
        <v>6</v>
      </c>
      <c r="AO15" s="103">
        <v>8</v>
      </c>
    </row>
    <row r="16" spans="1:48" ht="12.75" customHeight="1" x14ac:dyDescent="0.25">
      <c r="A16" s="72" t="s">
        <v>21</v>
      </c>
      <c r="B16" s="73"/>
      <c r="C16" s="74"/>
      <c r="D16" s="35" t="s">
        <v>20</v>
      </c>
      <c r="E16" s="44">
        <f>COUNTIF(G$4:G$6,"=10")+COUNTIF(G$4:G$6,"=10.")</f>
        <v>0</v>
      </c>
      <c r="F16" s="37">
        <f>COUNTIF(H$4:H$6,"=10")+COUNTIF(H$4:H$6,"=10.")</f>
        <v>0</v>
      </c>
      <c r="G16" s="37">
        <f>COUNTIF(I$4:I$6,"=10")+COUNTIF(I$4:I$6,"=10.")</f>
        <v>0</v>
      </c>
      <c r="H16" s="37">
        <f>COUNTIF(J$4:J$6,"=10")+COUNTIF(J$4:J$6,"=10.")</f>
        <v>0</v>
      </c>
      <c r="I16" s="37">
        <f>COUNTIF(K$4:K$6,"=10")+COUNTIF(K$4:K$6,"=10.")</f>
        <v>0</v>
      </c>
      <c r="J16" s="37">
        <f>COUNTIF(L$4:L$6,"=10")+COUNTIF(L$4:L$6,"=10.")</f>
        <v>0</v>
      </c>
      <c r="K16" s="37">
        <f>COUNTIF(M$4:M$6,"=10")+COUNTIF(M$4:M$6,"=10.")</f>
        <v>0</v>
      </c>
      <c r="L16" s="37">
        <f>COUNTIF(N$4:N$6,"=10")+COUNTIF(N$4:N$6,"=10.")</f>
        <v>0</v>
      </c>
      <c r="M16" s="37">
        <f>COUNTIF(O$4:O$6,"=10")+COUNTIF(O$4:O$6,"=10.")</f>
        <v>0</v>
      </c>
      <c r="N16" s="37">
        <f>COUNTIF(P$4:P$6,"=10")+COUNTIF(P$4:P$6,"=10.")</f>
        <v>0</v>
      </c>
      <c r="O16" s="37">
        <f>COUNTIF(Q$4:Q$6,"=10")+COUNTIF(Q$4:Q$6,"=10.")</f>
        <v>0</v>
      </c>
      <c r="P16" s="37">
        <f>COUNTIF(R$4:R$6,"=10")+COUNTIF(R$4:R$6,"=10.")</f>
        <v>0</v>
      </c>
      <c r="Q16" s="37">
        <f>COUNTIF(S$4:S$6,"=10")+COUNTIF(S$4:S$6,"=10.")</f>
        <v>0</v>
      </c>
      <c r="R16" s="37">
        <f>COUNTIF(T$4:T$6,"=10")+COUNTIF(T$4:T$6,"=10.")</f>
        <v>0</v>
      </c>
      <c r="S16" s="37">
        <f>COUNTIF(U$4:U$6,"=10")+COUNTIF(U$4:U$6,"=10.")</f>
        <v>0</v>
      </c>
      <c r="T16" s="37">
        <f>COUNTIF(V$4:V$6,"=10")+COUNTIF(V$4:V$6,"=10.")</f>
        <v>0</v>
      </c>
      <c r="U16" s="37">
        <f>COUNTIF(W$4:W$6,"=10")+COUNTIF(W$4:W$6,"=10.")</f>
        <v>0</v>
      </c>
      <c r="V16" s="37">
        <f>COUNTIF(X$4:X$6,"=10")+COUNTIF(X$4:X$6,"=10.")</f>
        <v>0</v>
      </c>
      <c r="W16" s="37">
        <f>COUNTIF(Y$4:Y$6,"=10")+COUNTIF(Y$4:Y$6,"=10.")</f>
        <v>0</v>
      </c>
      <c r="X16" s="37">
        <f>COUNTIF(Z$4:Z$6,"=10")+COUNTIF(Z$4:Z$6,"=10.")</f>
        <v>0</v>
      </c>
      <c r="Y16" s="37">
        <f>COUNTIF(AA$4:AA$6,"=10")+COUNTIF(AA$4:AA$6,"=10.")</f>
        <v>0</v>
      </c>
      <c r="Z16" s="37">
        <f>COUNTIF(AB$4:AB$6,"=10")+COUNTIF(AB$4:AB$6,"=10.")</f>
        <v>0</v>
      </c>
      <c r="AA16" s="37">
        <f>COUNTIF(AC$4:AC$6,"=10")+COUNTIF(AC$4:AC$6,"=10.")</f>
        <v>0</v>
      </c>
      <c r="AB16" s="37">
        <f>COUNTIF(AD$4:AD$6,"=10")+COUNTIF(AD$4:AD$6,"=10.")</f>
        <v>0</v>
      </c>
      <c r="AC16" s="37">
        <f>COUNTIF(AE$4:AE$6,"=10")+COUNTIF(AE$4:AE$6,"=10.")</f>
        <v>0</v>
      </c>
      <c r="AD16" s="37">
        <f>COUNTIF(AF$4:AF$6,"=10")+COUNTIF(AF$4:AF$6,"=10.")</f>
        <v>0</v>
      </c>
      <c r="AE16" s="37">
        <f>COUNTIF(AG$4:AG$6,"=10")+COUNTIF(AG$4:AG$6,"=10.")</f>
        <v>0</v>
      </c>
      <c r="AF16" s="37">
        <f>COUNTIF(AH$4:AH$6,"=10")+COUNTIF(AH$4:AH$6,"=10.")</f>
        <v>0</v>
      </c>
      <c r="AG16" s="11"/>
      <c r="AH16" s="11"/>
      <c r="AI16" s="11"/>
      <c r="AJ16" s="11"/>
      <c r="AK16" s="15"/>
      <c r="AL16" s="15"/>
      <c r="AM16" s="100"/>
      <c r="AN16" s="104">
        <v>7</v>
      </c>
      <c r="AO16" s="103">
        <v>8</v>
      </c>
    </row>
    <row r="17" spans="1:46" ht="12.75" customHeight="1" x14ac:dyDescent="0.25">
      <c r="A17" s="72" t="s">
        <v>38</v>
      </c>
      <c r="B17" s="73"/>
      <c r="C17" s="74"/>
      <c r="D17" s="35" t="s">
        <v>22</v>
      </c>
      <c r="E17" s="44">
        <f>COUNTIF(G$4:G$6,"=11")+COUNTIF(G$4:G$6,"=11.")</f>
        <v>0</v>
      </c>
      <c r="F17" s="37">
        <f>COUNTIF(H$4:H$6,"=11")+COUNTIF(H$4:H$6,"=11.")</f>
        <v>0</v>
      </c>
      <c r="G17" s="37">
        <f>COUNTIF(I$4:I$6,"=11")+COUNTIF(I$4:I$6,"=11.")</f>
        <v>0</v>
      </c>
      <c r="H17" s="37">
        <f>COUNTIF(J$4:J$6,"=11")+COUNTIF(J$4:J$6,"=11.")</f>
        <v>0</v>
      </c>
      <c r="I17" s="37">
        <f>COUNTIF(K$4:K$6,"=11")+COUNTIF(K$4:K$6,"=11.")</f>
        <v>0</v>
      </c>
      <c r="J17" s="37">
        <f>COUNTIF(L$4:L$6,"=11")+COUNTIF(L$4:L$6,"=11.")</f>
        <v>0</v>
      </c>
      <c r="K17" s="37">
        <f>COUNTIF(M$4:M$6,"=11")+COUNTIF(M$4:M$6,"=11.")</f>
        <v>0</v>
      </c>
      <c r="L17" s="37">
        <f>COUNTIF(N$4:N$6,"=11")+COUNTIF(N$4:N$6,"=11.")</f>
        <v>0</v>
      </c>
      <c r="M17" s="37">
        <f>COUNTIF(O$4:O$6,"=11")+COUNTIF(O$4:O$6,"=11.")</f>
        <v>0</v>
      </c>
      <c r="N17" s="37">
        <f>COUNTIF(P$4:P$6,"=11")+COUNTIF(P$4:P$6,"=11.")</f>
        <v>0</v>
      </c>
      <c r="O17" s="37">
        <f>COUNTIF(Q$4:Q$6,"=11")+COUNTIF(Q$4:Q$6,"=11.")</f>
        <v>0</v>
      </c>
      <c r="P17" s="37">
        <f>COUNTIF(R$4:R$6,"=11")+COUNTIF(R$4:R$6,"=11.")</f>
        <v>0</v>
      </c>
      <c r="Q17" s="37">
        <f>COUNTIF(S$4:S$6,"=11")+COUNTIF(S$4:S$6,"=11.")</f>
        <v>0</v>
      </c>
      <c r="R17" s="37">
        <f>COUNTIF(T$4:T$6,"=11")+COUNTIF(T$4:T$6,"=11.")</f>
        <v>0</v>
      </c>
      <c r="S17" s="37">
        <f>COUNTIF(U$4:U$6,"=11")+COUNTIF(U$4:U$6,"=11.")</f>
        <v>0</v>
      </c>
      <c r="T17" s="37">
        <f>COUNTIF(V$4:V$6,"=11")+COUNTIF(V$4:V$6,"=11.")</f>
        <v>0</v>
      </c>
      <c r="U17" s="37">
        <f>COUNTIF(W$4:W$6,"=11")+COUNTIF(W$4:W$6,"=11.")</f>
        <v>0</v>
      </c>
      <c r="V17" s="37">
        <f>COUNTIF(X$4:X$6,"=11")+COUNTIF(X$4:X$6,"=11.")</f>
        <v>0</v>
      </c>
      <c r="W17" s="37">
        <f>COUNTIF(Y$4:Y$6,"=11")+COUNTIF(Y$4:Y$6,"=11.")</f>
        <v>0</v>
      </c>
      <c r="X17" s="37">
        <f>COUNTIF(Z$4:Z$6,"=11")+COUNTIF(Z$4:Z$6,"=11.")</f>
        <v>0</v>
      </c>
      <c r="Y17" s="37">
        <f>COUNTIF(AA$4:AA$6,"=11")+COUNTIF(AA$4:AA$6,"=11.")</f>
        <v>0</v>
      </c>
      <c r="Z17" s="37">
        <f>COUNTIF(AB$4:AB$6,"=11")+COUNTIF(AB$4:AB$6,"=11.")</f>
        <v>0</v>
      </c>
      <c r="AA17" s="37">
        <f>COUNTIF(AC$4:AC$6,"=11")+COUNTIF(AC$4:AC$6,"=11.")</f>
        <v>0</v>
      </c>
      <c r="AB17" s="37">
        <f>COUNTIF(AD$4:AD$6,"=11")+COUNTIF(AD$4:AD$6,"=11.")</f>
        <v>0</v>
      </c>
      <c r="AC17" s="37">
        <f>COUNTIF(AE$4:AE$6,"=11")+COUNTIF(AE$4:AE$6,"=11.")</f>
        <v>0</v>
      </c>
      <c r="AD17" s="37">
        <f>COUNTIF(AF$4:AF$6,"=11")+COUNTIF(AF$4:AF$6,"=11.")</f>
        <v>0</v>
      </c>
      <c r="AE17" s="37">
        <f>COUNTIF(AG$4:AG$6,"=11")+COUNTIF(AG$4:AG$6,"=11.")</f>
        <v>0</v>
      </c>
      <c r="AF17" s="37">
        <f>COUNTIF(AH$4:AH$6,"=11")+COUNTIF(AH$4:AH$6,"=11.")</f>
        <v>0</v>
      </c>
      <c r="AG17" s="11"/>
      <c r="AN17" s="104">
        <v>8</v>
      </c>
      <c r="AO17" s="103">
        <v>8</v>
      </c>
    </row>
    <row r="18" spans="1:46" ht="12.75" customHeight="1" x14ac:dyDescent="0.25">
      <c r="A18" s="72" t="s">
        <v>23</v>
      </c>
      <c r="B18" s="73"/>
      <c r="C18" s="74"/>
      <c r="D18" s="35" t="s">
        <v>22</v>
      </c>
      <c r="E18" s="44">
        <f>COUNTIF(G$4:G$6,"=12")+COUNTIF(G$4:G$6,"=12.")</f>
        <v>0</v>
      </c>
      <c r="F18" s="37">
        <f>COUNTIF(H$4:H$6,"=12")+COUNTIF(H$4:H$6,"=12.")</f>
        <v>0</v>
      </c>
      <c r="G18" s="37">
        <f>COUNTIF(I$4:I$6,"=12")+COUNTIF(I$4:I$6,"=12.")</f>
        <v>0</v>
      </c>
      <c r="H18" s="37">
        <f>COUNTIF(J$4:J$6,"=12")+COUNTIF(J$4:J$6,"=12.")</f>
        <v>0</v>
      </c>
      <c r="I18" s="37">
        <f>COUNTIF(K$4:K$6,"=12")+COUNTIF(K$4:K$6,"=12.")</f>
        <v>0</v>
      </c>
      <c r="J18" s="37">
        <f>COUNTIF(L$4:L$6,"=12")+COUNTIF(L$4:L$6,"=12.")</f>
        <v>0</v>
      </c>
      <c r="K18" s="37">
        <f>COUNTIF(M$4:M$6,"=12")+COUNTIF(M$4:M$6,"=12.")</f>
        <v>0</v>
      </c>
      <c r="L18" s="37">
        <f>COUNTIF(N$4:N$6,"=12")+COUNTIF(N$4:N$6,"=12.")</f>
        <v>0</v>
      </c>
      <c r="M18" s="37">
        <f>COUNTIF(O$4:O$6,"=12")+COUNTIF(O$4:O$6,"=12.")</f>
        <v>0</v>
      </c>
      <c r="N18" s="37">
        <f>COUNTIF(P$4:P$6,"=12")+COUNTIF(P$4:P$6,"=12.")</f>
        <v>0</v>
      </c>
      <c r="O18" s="37">
        <f>COUNTIF(Q$4:Q$6,"=12")+COUNTIF(Q$4:Q$6,"=12.")</f>
        <v>0</v>
      </c>
      <c r="P18" s="37">
        <f>COUNTIF(R$4:R$6,"=12")+COUNTIF(R$4:R$6,"=12.")</f>
        <v>0</v>
      </c>
      <c r="Q18" s="37">
        <f>COUNTIF(S$4:S$6,"=12")+COUNTIF(S$4:S$6,"=12.")</f>
        <v>0</v>
      </c>
      <c r="R18" s="37">
        <f>COUNTIF(T$4:T$6,"=12")+COUNTIF(T$4:T$6,"=12.")</f>
        <v>0</v>
      </c>
      <c r="S18" s="37">
        <f>COUNTIF(U$4:U$6,"=12")+COUNTIF(U$4:U$6,"=12.")</f>
        <v>0</v>
      </c>
      <c r="T18" s="37">
        <f>COUNTIF(V$4:V$6,"=12")+COUNTIF(V$4:V$6,"=12.")</f>
        <v>0</v>
      </c>
      <c r="U18" s="37">
        <f>COUNTIF(W$4:W$6,"=12")+COUNTIF(W$4:W$6,"=12.")</f>
        <v>0</v>
      </c>
      <c r="V18" s="37">
        <f>COUNTIF(X$4:X$6,"=12")+COUNTIF(X$4:X$6,"=12.")</f>
        <v>0</v>
      </c>
      <c r="W18" s="37">
        <f>COUNTIF(Y$4:Y$6,"=12")+COUNTIF(Y$4:Y$6,"=12.")</f>
        <v>0</v>
      </c>
      <c r="X18" s="37">
        <f>COUNTIF(Z$4:Z$6,"=12")+COUNTIF(Z$4:Z$6,"=12.")</f>
        <v>0</v>
      </c>
      <c r="Y18" s="37">
        <f>COUNTIF(AA$4:AA$6,"=12")+COUNTIF(AA$4:AA$6,"=12.")</f>
        <v>0</v>
      </c>
      <c r="Z18" s="37">
        <f>COUNTIF(AB$4:AB$6,"=12")+COUNTIF(AB$4:AB$6,"=12.")</f>
        <v>0</v>
      </c>
      <c r="AA18" s="37">
        <f>COUNTIF(AC$4:AC$6,"=12")+COUNTIF(AC$4:AC$6,"=12.")</f>
        <v>0</v>
      </c>
      <c r="AB18" s="37">
        <f>COUNTIF(AD$4:AD$6,"=12")+COUNTIF(AD$4:AD$6,"=12.")</f>
        <v>0</v>
      </c>
      <c r="AC18" s="37">
        <f>COUNTIF(AE$4:AE$6,"=12")+COUNTIF(AE$4:AE$6,"=12.")</f>
        <v>0</v>
      </c>
      <c r="AD18" s="37">
        <f>COUNTIF(AF$4:AF$6,"=12")+COUNTIF(AF$4:AF$6,"=12.")</f>
        <v>0</v>
      </c>
      <c r="AE18" s="37">
        <f>COUNTIF(AG$4:AG$6,"=12")+COUNTIF(AG$4:AG$6,"=12.")</f>
        <v>0</v>
      </c>
      <c r="AF18" s="37">
        <f>COUNTIF(AH$4:AH$6,"=12")+COUNTIF(AH$4:AH$6,"=12.")</f>
        <v>0</v>
      </c>
      <c r="AG18" s="11"/>
      <c r="AN18" s="104">
        <v>9</v>
      </c>
      <c r="AO18" s="103">
        <v>11</v>
      </c>
    </row>
    <row r="19" spans="1:46" ht="12.75" customHeight="1" x14ac:dyDescent="0.25">
      <c r="A19" s="72" t="s">
        <v>24</v>
      </c>
      <c r="B19" s="73"/>
      <c r="C19" s="74"/>
      <c r="D19" s="35" t="s">
        <v>25</v>
      </c>
      <c r="E19" s="44">
        <f>COUNTIF(G$4:G$6,"=13")+COUNTIF(G$4:G$6,"=13.")</f>
        <v>0</v>
      </c>
      <c r="F19" s="37">
        <f>COUNTIF(H$4:H$6,"=13")+COUNTIF(H$4:H$6,"=13.")</f>
        <v>0</v>
      </c>
      <c r="G19" s="37">
        <f>COUNTIF(I$4:I$6,"=13")+COUNTIF(I$4:I$6,"=13.")</f>
        <v>0</v>
      </c>
      <c r="H19" s="37">
        <f>COUNTIF(J$4:J$6,"=13")+COUNTIF(J$4:J$6,"=13.")</f>
        <v>0</v>
      </c>
      <c r="I19" s="37">
        <f>COUNTIF(K$4:K$6,"=13")+COUNTIF(K$4:K$6,"=13.")</f>
        <v>0</v>
      </c>
      <c r="J19" s="37">
        <f>COUNTIF(L$4:L$6,"=13")+COUNTIF(L$4:L$6,"=13.")</f>
        <v>0</v>
      </c>
      <c r="K19" s="37">
        <f>COUNTIF(M$4:M$6,"=13")+COUNTIF(M$4:M$6,"=13.")</f>
        <v>0</v>
      </c>
      <c r="L19" s="37">
        <f>COUNTIF(N$4:N$6,"=13")+COUNTIF(N$4:N$6,"=13.")</f>
        <v>0</v>
      </c>
      <c r="M19" s="37">
        <f>COUNTIF(O$4:O$6,"=13")+COUNTIF(O$4:O$6,"=13.")</f>
        <v>0</v>
      </c>
      <c r="N19" s="37">
        <f>COUNTIF(P$4:P$6,"=13")+COUNTIF(P$4:P$6,"=13.")</f>
        <v>0</v>
      </c>
      <c r="O19" s="37">
        <f>COUNTIF(Q$4:Q$6,"=13")+COUNTIF(Q$4:Q$6,"=13.")</f>
        <v>0</v>
      </c>
      <c r="P19" s="37">
        <f>COUNTIF(R$4:R$6,"=13")+COUNTIF(R$4:R$6,"=13.")</f>
        <v>0</v>
      </c>
      <c r="Q19" s="37">
        <f>COUNTIF(S$4:S$6,"=13")+COUNTIF(S$4:S$6,"=13.")</f>
        <v>0</v>
      </c>
      <c r="R19" s="37">
        <f>COUNTIF(T$4:T$6,"=13")+COUNTIF(T$4:T$6,"=13.")</f>
        <v>0</v>
      </c>
      <c r="S19" s="37">
        <f>COUNTIF(U$4:U$6,"=13")+COUNTIF(U$4:U$6,"=13.")</f>
        <v>0</v>
      </c>
      <c r="T19" s="37">
        <f>COUNTIF(V$4:V$6,"=13")+COUNTIF(V$4:V$6,"=13.")</f>
        <v>0</v>
      </c>
      <c r="U19" s="37">
        <f>COUNTIF(W$4:W$6,"=13")+COUNTIF(W$4:W$6,"=13.")</f>
        <v>0</v>
      </c>
      <c r="V19" s="37">
        <f>COUNTIF(X$4:X$6,"=13")+COUNTIF(X$4:X$6,"=13.")</f>
        <v>0</v>
      </c>
      <c r="W19" s="37">
        <f>COUNTIF(Y$4:Y$6,"=13")+COUNTIF(Y$4:Y$6,"=13.")</f>
        <v>0</v>
      </c>
      <c r="X19" s="37">
        <f>COUNTIF(Z$4:Z$6,"=13")+COUNTIF(Z$4:Z$6,"=13.")</f>
        <v>0</v>
      </c>
      <c r="Y19" s="37">
        <f>COUNTIF(AA$4:AA$6,"=13")+COUNTIF(AA$4:AA$6,"=13.")</f>
        <v>0</v>
      </c>
      <c r="Z19" s="37">
        <f>COUNTIF(AB$4:AB$6,"=13")+COUNTIF(AB$4:AB$6,"=13.")</f>
        <v>0</v>
      </c>
      <c r="AA19" s="37">
        <f>COUNTIF(AC$4:AC$6,"=13")+COUNTIF(AC$4:AC$6,"=13.")</f>
        <v>0</v>
      </c>
      <c r="AB19" s="37">
        <f>COUNTIF(AD$4:AD$6,"=13")+COUNTIF(AD$4:AD$6,"=13.")</f>
        <v>0</v>
      </c>
      <c r="AC19" s="37">
        <f>COUNTIF(AE$4:AE$6,"=13")+COUNTIF(AE$4:AE$6,"=13.")</f>
        <v>0</v>
      </c>
      <c r="AD19" s="37">
        <f>COUNTIF(AF$4:AF$6,"=13")+COUNTIF(AF$4:AF$6,"=13.")</f>
        <v>0</v>
      </c>
      <c r="AE19" s="37">
        <f>COUNTIF(AG$4:AG$6,"=13")+COUNTIF(AG$4:AG$6,"=13.")</f>
        <v>0</v>
      </c>
      <c r="AF19" s="37">
        <f>COUNTIF(AH$4:AH$6,"=13")+COUNTIF(AH$4:AH$6,"=13.")</f>
        <v>0</v>
      </c>
      <c r="AG19" s="11"/>
      <c r="AN19" s="104">
        <v>10</v>
      </c>
      <c r="AO19" s="103">
        <v>11</v>
      </c>
    </row>
    <row r="20" spans="1:46" ht="12.75" customHeight="1" x14ac:dyDescent="0.25">
      <c r="A20" s="72" t="s">
        <v>43</v>
      </c>
      <c r="B20" s="73"/>
      <c r="C20" s="74"/>
      <c r="D20" s="41" t="s">
        <v>20</v>
      </c>
      <c r="E20" s="44">
        <f>COUNTIF(G$4:G$6,"=13")+COUNTIF(G$4:G$6,"=13.")</f>
        <v>0</v>
      </c>
      <c r="F20" s="37">
        <f>COUNTIF(H$4:H$6,"=13")+COUNTIF(H$4:H$6,"=13.")</f>
        <v>0</v>
      </c>
      <c r="G20" s="37">
        <f>COUNTIF(I$4:I$6,"=13")+COUNTIF(I$4:I$6,"=13.")</f>
        <v>0</v>
      </c>
      <c r="H20" s="37">
        <f>COUNTIF(J$4:J$6,"=13")+COUNTIF(J$4:J$6,"=13.")</f>
        <v>0</v>
      </c>
      <c r="I20" s="37">
        <f>COUNTIF(K$4:K$6,"=13")+COUNTIF(K$4:K$6,"=13.")</f>
        <v>0</v>
      </c>
      <c r="J20" s="37">
        <f>COUNTIF(L$4:L$6,"=13")+COUNTIF(L$4:L$6,"=13.")</f>
        <v>0</v>
      </c>
      <c r="K20" s="37">
        <f>COUNTIF(M$4:M$6,"=13")+COUNTIF(M$4:M$6,"=13.")</f>
        <v>0</v>
      </c>
      <c r="L20" s="37">
        <f>COUNTIF(N$4:N$6,"=13")+COUNTIF(N$4:N$6,"=13.")</f>
        <v>0</v>
      </c>
      <c r="M20" s="37">
        <f>COUNTIF(O$4:O$6,"=13")+COUNTIF(O$4:O$6,"=13.")</f>
        <v>0</v>
      </c>
      <c r="N20" s="37">
        <f>COUNTIF(P$4:P$6,"=13")+COUNTIF(P$4:P$6,"=13.")</f>
        <v>0</v>
      </c>
      <c r="O20" s="37">
        <f>COUNTIF(Q$4:Q$6,"=13")+COUNTIF(Q$4:Q$6,"=13.")</f>
        <v>0</v>
      </c>
      <c r="P20" s="37">
        <f>COUNTIF(R$4:R$6,"=13")+COUNTIF(R$4:R$6,"=13.")</f>
        <v>0</v>
      </c>
      <c r="Q20" s="37">
        <f>COUNTIF(S$4:S$6,"=13")+COUNTIF(S$4:S$6,"=13.")</f>
        <v>0</v>
      </c>
      <c r="R20" s="37">
        <f>COUNTIF(T$4:T$6,"=13")+COUNTIF(T$4:T$6,"=13.")</f>
        <v>0</v>
      </c>
      <c r="S20" s="37">
        <f>COUNTIF(U$4:U$6,"=13")+COUNTIF(U$4:U$6,"=13.")</f>
        <v>0</v>
      </c>
      <c r="T20" s="37">
        <f>COUNTIF(V$4:V$6,"=13")+COUNTIF(V$4:V$6,"=13.")</f>
        <v>0</v>
      </c>
      <c r="U20" s="37">
        <f>COUNTIF(W$4:W$6,"=13")+COUNTIF(W$4:W$6,"=13.")</f>
        <v>0</v>
      </c>
      <c r="V20" s="37">
        <f>COUNTIF(X$4:X$6,"=13")+COUNTIF(X$4:X$6,"=13.")</f>
        <v>0</v>
      </c>
      <c r="W20" s="37">
        <f>COUNTIF(Y$4:Y$6,"=13")+COUNTIF(Y$4:Y$6,"=13.")</f>
        <v>0</v>
      </c>
      <c r="X20" s="37">
        <f>COUNTIF(Z$4:Z$6,"=13")+COUNTIF(Z$4:Z$6,"=13.")</f>
        <v>0</v>
      </c>
      <c r="Y20" s="37">
        <f>COUNTIF(AA$4:AA$6,"=13")+COUNTIF(AA$4:AA$6,"=13.")</f>
        <v>0</v>
      </c>
      <c r="Z20" s="37">
        <f>COUNTIF(AB$4:AB$6,"=13")+COUNTIF(AB$4:AB$6,"=13.")</f>
        <v>0</v>
      </c>
      <c r="AA20" s="37">
        <f>COUNTIF(AC$4:AC$6,"=13")+COUNTIF(AC$4:AC$6,"=13.")</f>
        <v>0</v>
      </c>
      <c r="AB20" s="37">
        <f>COUNTIF(AD$4:AD$6,"=13")+COUNTIF(AD$4:AD$6,"=13.")</f>
        <v>0</v>
      </c>
      <c r="AC20" s="37">
        <f>COUNTIF(AE$4:AE$6,"=13")+COUNTIF(AE$4:AE$6,"=13.")</f>
        <v>0</v>
      </c>
      <c r="AD20" s="37">
        <f>COUNTIF(AF$4:AF$6,"=13")+COUNTIF(AF$4:AF$6,"=13.")</f>
        <v>0</v>
      </c>
      <c r="AE20" s="37">
        <f>COUNTIF(AG$4:AG$6,"=13")+COUNTIF(AG$4:AG$6,"=13.")</f>
        <v>0</v>
      </c>
      <c r="AF20" s="37">
        <f>COUNTIF(AH$4:AH$6,"=13")+COUNTIF(AH$4:AH$6,"=13.")</f>
        <v>0</v>
      </c>
      <c r="AG20" s="11"/>
      <c r="AN20" s="104">
        <v>11</v>
      </c>
      <c r="AO20" s="103">
        <v>4</v>
      </c>
    </row>
    <row r="21" spans="1:46" ht="12.75" customHeight="1" x14ac:dyDescent="0.25">
      <c r="A21" s="75" t="s">
        <v>39</v>
      </c>
      <c r="B21" s="76"/>
      <c r="C21" s="77"/>
      <c r="D21" s="38" t="s">
        <v>16</v>
      </c>
      <c r="E21" s="44">
        <f>COUNTIF(G$4:G$6,"=н")+COUNTIF(G$4:G$6,"=н.")+COUNTIF(G$4:G$6,"н""")</f>
        <v>0</v>
      </c>
      <c r="F21" s="37">
        <f>COUNTIF(H$4:H$6,"=н")+COUNTIF(H$4:H$6,"=н.")+COUNTIF(H$4:H$6,"н""")</f>
        <v>0</v>
      </c>
      <c r="G21" s="37">
        <f>COUNTIF(I$4:I$6,"=н")+COUNTIF(I$4:I$6,"=н.")+COUNTIF(I$4:I$6,"н""")</f>
        <v>0</v>
      </c>
      <c r="H21" s="37">
        <f>COUNTIF(J$4:J$6,"=н")+COUNTIF(J$4:J$6,"=н.")+COUNTIF(J$4:J$6,"н""")</f>
        <v>0</v>
      </c>
      <c r="I21" s="37">
        <f>COUNTIF(K$4:K$6,"=н")+COUNTIF(K$4:K$6,"=н.")+COUNTIF(K$4:K$6,"н""")</f>
        <v>0</v>
      </c>
      <c r="J21" s="37">
        <f>COUNTIF(L$4:L$6,"=н")+COUNTIF(L$4:L$6,"=н.")+COUNTIF(L$4:L$6,"н""")</f>
        <v>0</v>
      </c>
      <c r="K21" s="37">
        <f>COUNTIF(M$4:M$6,"=н")+COUNTIF(M$4:M$6,"=н.")+COUNTIF(M$4:M$6,"н""")</f>
        <v>0</v>
      </c>
      <c r="L21" s="37">
        <f>COUNTIF(N$4:N$6,"=н")+COUNTIF(N$4:N$6,"=н.")+COUNTIF(N$4:N$6,"н""")</f>
        <v>0</v>
      </c>
      <c r="M21" s="37">
        <f>COUNTIF(O$4:O$6,"=н")+COUNTIF(O$4:O$6,"=н.")+COUNTIF(O$4:O$6,"н""")</f>
        <v>0</v>
      </c>
      <c r="N21" s="37">
        <f>COUNTIF(P$4:P$6,"=н")+COUNTIF(P$4:P$6,"=н.")+COUNTIF(P$4:P$6,"н""")</f>
        <v>0</v>
      </c>
      <c r="O21" s="37">
        <f>COUNTIF(Q$4:Q$6,"=н")+COUNTIF(Q$4:Q$6,"=н.")+COUNTIF(Q$4:Q$6,"н""")</f>
        <v>0</v>
      </c>
      <c r="P21" s="37">
        <f>COUNTIF(R$4:R$6,"=н")+COUNTIF(R$4:R$6,"=н.")+COUNTIF(R$4:R$6,"н""")</f>
        <v>0</v>
      </c>
      <c r="Q21" s="37">
        <f>COUNTIF(S$4:S$6,"=н")+COUNTIF(S$4:S$6,"=н.")+COUNTIF(S$4:S$6,"н""")</f>
        <v>0</v>
      </c>
      <c r="R21" s="37">
        <f>COUNTIF(T$4:T$6,"=н")+COUNTIF(T$4:T$6,"=н.")+COUNTIF(T$4:T$6,"н""")</f>
        <v>0</v>
      </c>
      <c r="S21" s="37">
        <f>COUNTIF(U$4:U$6,"=н")+COUNTIF(U$4:U$6,"=н.")+COUNTIF(U$4:U$6,"н""")</f>
        <v>0</v>
      </c>
      <c r="T21" s="37">
        <f>COUNTIF(V$4:V$6,"=н")+COUNTIF(V$4:V$6,"=н.")+COUNTIF(V$4:V$6,"н""")</f>
        <v>0</v>
      </c>
      <c r="U21" s="37">
        <f>COUNTIF(W$4:W$6,"=н")+COUNTIF(W$4:W$6,"=н.")+COUNTIF(W$4:W$6,"н""")</f>
        <v>0</v>
      </c>
      <c r="V21" s="37">
        <f>COUNTIF(X$4:X$6,"=н")+COUNTIF(X$4:X$6,"=н.")+COUNTIF(X$4:X$6,"н""")</f>
        <v>0</v>
      </c>
      <c r="W21" s="37">
        <f>COUNTIF(Y$4:Y$6,"=н")+COUNTIF(Y$4:Y$6,"=н.")+COUNTIF(Y$4:Y$6,"н""")</f>
        <v>0</v>
      </c>
      <c r="X21" s="37">
        <f>COUNTIF(Z$4:Z$6,"=н")+COUNTIF(Z$4:Z$6,"=н.")+COUNTIF(Z$4:Z$6,"н""")</f>
        <v>0</v>
      </c>
      <c r="Y21" s="37">
        <f>COUNTIF(AA$4:AA$6,"=н")+COUNTIF(AA$4:AA$6,"=н.")+COUNTIF(AA$4:AA$6,"н""")</f>
        <v>0</v>
      </c>
      <c r="Z21" s="37">
        <f>COUNTIF(AB$4:AB$6,"=н")+COUNTIF(AB$4:AB$6,"=н.")+COUNTIF(AB$4:AB$6,"н""")</f>
        <v>0</v>
      </c>
      <c r="AA21" s="37">
        <f>COUNTIF(AC$4:AC$6,"=н")+COUNTIF(AC$4:AC$6,"=н.")+COUNTIF(AC$4:AC$6,"н""")</f>
        <v>0</v>
      </c>
      <c r="AB21" s="37">
        <f>COUNTIF(AD$4:AD$6,"=н")+COUNTIF(AD$4:AD$6,"=н.")+COUNTIF(AD$4:AD$6,"н""")</f>
        <v>0</v>
      </c>
      <c r="AC21" s="37">
        <f>COUNTIF(AE$4:AE$6,"=н")+COUNTIF(AE$4:AE$6,"=н.")+COUNTIF(AE$4:AE$6,"н""")</f>
        <v>0</v>
      </c>
      <c r="AD21" s="37">
        <f>COUNTIF(AF$4:AF$6,"=н")+COUNTIF(AF$4:AF$6,"=н.")+COUNTIF(AF$4:AF$6,"н""")</f>
        <v>0</v>
      </c>
      <c r="AE21" s="37">
        <f>COUNTIF(AG$4:AG$6,"=н")+COUNTIF(AG$4:AG$6,"=н.")+COUNTIF(AG$4:AG$6,"н""")</f>
        <v>0</v>
      </c>
      <c r="AF21" s="37">
        <f>COUNTIF(AH$4:AH$6,"=н")+COUNTIF(AH$4:AH$6,"=н.")+COUNTIF(AH$4:AH$6,"н""")</f>
        <v>0</v>
      </c>
      <c r="AG21" s="11"/>
      <c r="AN21" s="104">
        <v>12</v>
      </c>
      <c r="AO21" s="103">
        <v>4</v>
      </c>
    </row>
    <row r="22" spans="1:46" ht="12.75" customHeight="1" x14ac:dyDescent="0.25">
      <c r="A22" s="78" t="s">
        <v>40</v>
      </c>
      <c r="B22" s="79"/>
      <c r="C22" s="80"/>
      <c r="D22" s="35" t="s">
        <v>41</v>
      </c>
      <c r="E22" s="44">
        <f>COUNTIF(G$4:G$6,"=н9")+COUNTIF(G$4:G$6,"=н.")+COUNTIF(G$4:G$6,"=н9""")</f>
        <v>0</v>
      </c>
      <c r="F22" s="37">
        <f>COUNTIF(H$4:H$6,"=н9")+COUNTIF(H$4:H$6,"=н.")+COUNTIF(H$4:H$6,"=н9""")</f>
        <v>0</v>
      </c>
      <c r="G22" s="37">
        <f>COUNTIF(I$4:I$6,"=н9")+COUNTIF(I$4:I$6,"=н.")+COUNTIF(I$4:I$6,"=н9""")</f>
        <v>0</v>
      </c>
      <c r="H22" s="37">
        <f>COUNTIF(J$4:J$6,"=н9")+COUNTIF(J$4:J$6,"=н.")+COUNTIF(J$4:J$6,"=н9""")</f>
        <v>0</v>
      </c>
      <c r="I22" s="37">
        <f>COUNTIF(K$4:K$6,"=н9")+COUNTIF(K$4:K$6,"=н.")+COUNTIF(K$4:K$6,"=н9""")</f>
        <v>0</v>
      </c>
      <c r="J22" s="37">
        <f>COUNTIF(L$4:L$6,"=н9")+COUNTIF(L$4:L$6,"=н.")+COUNTIF(L$4:L$6,"=н9""")</f>
        <v>0</v>
      </c>
      <c r="K22" s="37">
        <f>COUNTIF(M$4:M$6,"=н9")+COUNTIF(M$4:M$6,"=н.")+COUNTIF(M$4:M$6,"=н9""")</f>
        <v>0</v>
      </c>
      <c r="L22" s="37">
        <f>COUNTIF(N$4:N$6,"=н9")+COUNTIF(N$4:N$6,"=н.")+COUNTIF(N$4:N$6,"=н9""")</f>
        <v>0</v>
      </c>
      <c r="M22" s="37">
        <f>COUNTIF(O$4:O$6,"=н9")+COUNTIF(O$4:O$6,"=н.")+COUNTIF(O$4:O$6,"=н9""")</f>
        <v>0</v>
      </c>
      <c r="N22" s="37">
        <f>COUNTIF(P$4:P$6,"=н9")+COUNTIF(P$4:P$6,"=н.")+COUNTIF(P$4:P$6,"=н9""")</f>
        <v>0</v>
      </c>
      <c r="O22" s="37">
        <f>COUNTIF(Q$4:Q$6,"=н9")+COUNTIF(Q$4:Q$6,"=н.")+COUNTIF(Q$4:Q$6,"=н9""")</f>
        <v>0</v>
      </c>
      <c r="P22" s="37">
        <f>COUNTIF(R$4:R$6,"=н9")+COUNTIF(R$4:R$6,"=н.")+COUNTIF(R$4:R$6,"=н9""")</f>
        <v>0</v>
      </c>
      <c r="Q22" s="37">
        <f>COUNTIF(S$4:S$6,"=н9")+COUNTIF(S$4:S$6,"=н.")+COUNTIF(S$4:S$6,"=н9""")</f>
        <v>0</v>
      </c>
      <c r="R22" s="37">
        <f>COUNTIF(T$4:T$6,"=н9")+COUNTIF(T$4:T$6,"=н.")+COUNTIF(T$4:T$6,"=н9""")</f>
        <v>0</v>
      </c>
      <c r="S22" s="37">
        <f>COUNTIF(U$4:U$6,"=н9")+COUNTIF(U$4:U$6,"=н.")+COUNTIF(U$4:U$6,"=н9""")</f>
        <v>0</v>
      </c>
      <c r="T22" s="37">
        <f>COUNTIF(V$4:V$6,"=н9")+COUNTIF(V$4:V$6,"=н.")+COUNTIF(V$4:V$6,"=н9""")</f>
        <v>0</v>
      </c>
      <c r="U22" s="37">
        <f>COUNTIF(W$4:W$6,"=н9")+COUNTIF(W$4:W$6,"=н.")+COUNTIF(W$4:W$6,"=н9""")</f>
        <v>0</v>
      </c>
      <c r="V22" s="37">
        <f>COUNTIF(X$4:X$6,"=н9")+COUNTIF(X$4:X$6,"=н.")+COUNTIF(X$4:X$6,"=н9""")</f>
        <v>0</v>
      </c>
      <c r="W22" s="37">
        <f>COUNTIF(Y$4:Y$6,"=н9")+COUNTIF(Y$4:Y$6,"=н.")+COUNTIF(Y$4:Y$6,"=н9""")</f>
        <v>0</v>
      </c>
      <c r="X22" s="37">
        <f>COUNTIF(Z$4:Z$6,"=н9")+COUNTIF(Z$4:Z$6,"=н.")+COUNTIF(Z$4:Z$6,"=н9""")</f>
        <v>0</v>
      </c>
      <c r="Y22" s="37">
        <f>COUNTIF(AA$4:AA$6,"=н9")+COUNTIF(AA$4:AA$6,"=н.")+COUNTIF(AA$4:AA$6,"=н9""")</f>
        <v>0</v>
      </c>
      <c r="Z22" s="37">
        <f>COUNTIF(AB$4:AB$6,"=н9")+COUNTIF(AB$4:AB$6,"=н.")+COUNTIF(AB$4:AB$6,"=н9""")</f>
        <v>0</v>
      </c>
      <c r="AA22" s="37">
        <f>COUNTIF(AC$4:AC$6,"=н9")+COUNTIF(AC$4:AC$6,"=н.")+COUNTIF(AC$4:AC$6,"=н9""")</f>
        <v>0</v>
      </c>
      <c r="AB22" s="37">
        <f>COUNTIF(AD$4:AD$6,"=н9")+COUNTIF(AD$4:AD$6,"=н.")+COUNTIF(AD$4:AD$6,"=н9""")</f>
        <v>0</v>
      </c>
      <c r="AC22" s="37">
        <f>COUNTIF(AE$4:AE$6,"=н9")+COUNTIF(AE$4:AE$6,"=н.")+COUNTIF(AE$4:AE$6,"=н9""")</f>
        <v>0</v>
      </c>
      <c r="AD22" s="37">
        <f>COUNTIF(AF$4:AF$6,"=н9")+COUNTIF(AF$4:AF$6,"=н.")+COUNTIF(AF$4:AF$6,"=н9""")</f>
        <v>0</v>
      </c>
      <c r="AE22" s="37">
        <f>COUNTIF(AG$4:AG$6,"=н9")+COUNTIF(AG$4:AG$6,"=н.")+COUNTIF(AG$4:AG$6,"=н9""")</f>
        <v>0</v>
      </c>
      <c r="AF22" s="37">
        <f>COUNTIF(AH$4:AH$6,"=н9")+COUNTIF(AH$4:AH$6,"=н.")+COUNTIF(AH$4:AH$6,"=н9""")</f>
        <v>0</v>
      </c>
      <c r="AG22" s="11"/>
      <c r="AN22" s="104">
        <v>13</v>
      </c>
      <c r="AO22" s="103">
        <v>10</v>
      </c>
    </row>
    <row r="23" spans="1:46" ht="12.75" customHeight="1" x14ac:dyDescent="0.25">
      <c r="A23" s="78" t="s">
        <v>42</v>
      </c>
      <c r="B23" s="79"/>
      <c r="C23" s="80"/>
      <c r="D23" s="35" t="s">
        <v>25</v>
      </c>
      <c r="E23" s="44">
        <f>COUNTIF(G$4:G$6,"=н10")+COUNTIF(G$4:G$6,"=н10.")+COUNTIF(G$4:G$6,"=н10""")</f>
        <v>0</v>
      </c>
      <c r="F23" s="37">
        <f>COUNTIF(H$4:H$6,"=н10")+COUNTIF(H$4:H$6,"=н10.")+COUNTIF(H$4:H$6,"=н10""")</f>
        <v>0</v>
      </c>
      <c r="G23" s="37">
        <f>COUNTIF(I$4:I$6,"=н10")+COUNTIF(I$4:I$6,"=н10.")+COUNTIF(I$4:I$6,"=н10""")</f>
        <v>0</v>
      </c>
      <c r="H23" s="37">
        <f>COUNTIF(J$4:J$6,"=н10")+COUNTIF(J$4:J$6,"=н10.")+COUNTIF(J$4:J$6,"=н10""")</f>
        <v>0</v>
      </c>
      <c r="I23" s="37">
        <f>COUNTIF(K$4:K$6,"=н10")+COUNTIF(K$4:K$6,"=н10.")+COUNTIF(K$4:K$6,"=н10""")</f>
        <v>0</v>
      </c>
      <c r="J23" s="37">
        <f>COUNTIF(L$4:L$6,"=н10")+COUNTIF(L$4:L$6,"=н10.")+COUNTIF(L$4:L$6,"=н10""")</f>
        <v>0</v>
      </c>
      <c r="K23" s="37">
        <f>COUNTIF(M$4:M$6,"=н10")+COUNTIF(M$4:M$6,"=н10.")+COUNTIF(M$4:M$6,"=н10""")</f>
        <v>0</v>
      </c>
      <c r="L23" s="37">
        <f>COUNTIF(N$4:N$6,"=н10")+COUNTIF(N$4:N$6,"=н10.")+COUNTIF(N$4:N$6,"=н10""")</f>
        <v>0</v>
      </c>
      <c r="M23" s="37">
        <f>COUNTIF(O$4:O$6,"=н10")+COUNTIF(O$4:O$6,"=н10.")+COUNTIF(O$4:O$6,"=н10""")</f>
        <v>0</v>
      </c>
      <c r="N23" s="37">
        <f>COUNTIF(P$4:P$6,"=н10")+COUNTIF(P$4:P$6,"=н10.")+COUNTIF(P$4:P$6,"=н10""")</f>
        <v>0</v>
      </c>
      <c r="O23" s="37">
        <f>COUNTIF(Q$4:Q$6,"=н10")+COUNTIF(Q$4:Q$6,"=н10.")+COUNTIF(Q$4:Q$6,"=н10""")</f>
        <v>0</v>
      </c>
      <c r="P23" s="37">
        <f>COUNTIF(R$4:R$6,"=н10")+COUNTIF(R$4:R$6,"=н10.")+COUNTIF(R$4:R$6,"=н10""")</f>
        <v>0</v>
      </c>
      <c r="Q23" s="37">
        <f>COUNTIF(S$4:S$6,"=н10")+COUNTIF(S$4:S$6,"=н10.")+COUNTIF(S$4:S$6,"=н10""")</f>
        <v>0</v>
      </c>
      <c r="R23" s="37">
        <f>COUNTIF(T$4:T$6,"=н10")+COUNTIF(T$4:T$6,"=н10.")+COUNTIF(T$4:T$6,"=н10""")</f>
        <v>0</v>
      </c>
      <c r="S23" s="37">
        <f>COUNTIF(U$4:U$6,"=н10")+COUNTIF(U$4:U$6,"=н10.")+COUNTIF(U$4:U$6,"=н10""")</f>
        <v>0</v>
      </c>
      <c r="T23" s="37">
        <f>COUNTIF(V$4:V$6,"=н10")+COUNTIF(V$4:V$6,"=н10.")+COUNTIF(V$4:V$6,"=н10""")</f>
        <v>0</v>
      </c>
      <c r="U23" s="37">
        <f>COUNTIF(W$4:W$6,"=н10")+COUNTIF(W$4:W$6,"=н10.")+COUNTIF(W$4:W$6,"=н10""")</f>
        <v>0</v>
      </c>
      <c r="V23" s="37">
        <f>COUNTIF(X$4:X$6,"=н10")+COUNTIF(X$4:X$6,"=н10.")+COUNTIF(X$4:X$6,"=н10""")</f>
        <v>0</v>
      </c>
      <c r="W23" s="37">
        <f>COUNTIF(Y$4:Y$6,"=н10")+COUNTIF(Y$4:Y$6,"=н10.")+COUNTIF(Y$4:Y$6,"=н10""")</f>
        <v>0</v>
      </c>
      <c r="X23" s="37">
        <f>COUNTIF(Z$4:Z$6,"=н10")+COUNTIF(Z$4:Z$6,"=н10.")+COUNTIF(Z$4:Z$6,"=н10""")</f>
        <v>0</v>
      </c>
      <c r="Y23" s="37">
        <f>COUNTIF(AA$4:AA$6,"=н10")+COUNTIF(AA$4:AA$6,"=н10.")+COUNTIF(AA$4:AA$6,"=н10""")</f>
        <v>0</v>
      </c>
      <c r="Z23" s="37">
        <f>COUNTIF(AB$4:AB$6,"=н10")+COUNTIF(AB$4:AB$6,"=н10.")+COUNTIF(AB$4:AB$6,"=н10""")</f>
        <v>0</v>
      </c>
      <c r="AA23" s="37">
        <f>COUNTIF(AC$4:AC$6,"=н10")+COUNTIF(AC$4:AC$6,"=н10.")+COUNTIF(AC$4:AC$6,"=н10""")</f>
        <v>0</v>
      </c>
      <c r="AB23" s="37">
        <f>COUNTIF(AD$4:AD$6,"=н10")+COUNTIF(AD$4:AD$6,"=н10.")+COUNTIF(AD$4:AD$6,"=н10""")</f>
        <v>0</v>
      </c>
      <c r="AC23" s="37">
        <f>COUNTIF(AE$4:AE$6,"=н10")+COUNTIF(AE$4:AE$6,"=н10.")+COUNTIF(AE$4:AE$6,"=н10""")</f>
        <v>0</v>
      </c>
      <c r="AD23" s="37">
        <f>COUNTIF(AF$4:AF$6,"=н10")+COUNTIF(AF$4:AF$6,"=н10.")+COUNTIF(AF$4:AF$6,"=н10""")</f>
        <v>0</v>
      </c>
      <c r="AE23" s="37">
        <f>COUNTIF(AG$4:AG$6,"=н10")+COUNTIF(AG$4:AG$6,"=н10.")+COUNTIF(AG$4:AG$6,"=н10""")</f>
        <v>0</v>
      </c>
      <c r="AF23" s="37">
        <f>COUNTIF(AH$4:AH$6,"=н10")+COUNTIF(AH$4:AH$6,"=н10.")+COUNTIF(AH$4:AH$6,"=н10""")</f>
        <v>0</v>
      </c>
      <c r="AG23" s="11"/>
      <c r="AN23" s="104">
        <v>14</v>
      </c>
      <c r="AO23" s="103">
        <v>11</v>
      </c>
    </row>
    <row r="24" spans="1:46" ht="12.75" customHeight="1" thickBot="1" x14ac:dyDescent="0.3">
      <c r="A24" s="63" t="s">
        <v>26</v>
      </c>
      <c r="B24" s="64"/>
      <c r="C24" s="65"/>
      <c r="D24" s="18" t="s">
        <v>20</v>
      </c>
      <c r="E24" s="45">
        <f>COUNTIF(G$4:G$6,"=н11")+COUNTIF(G$4:G$6,"=н11.")+COUNTIF(G$4:G$6,"=н11""")</f>
        <v>0</v>
      </c>
      <c r="F24" s="39">
        <f>COUNTIF(H$4:H$6,"=н11")+COUNTIF(H$4:H$6,"=н11.")+COUNTIF(H$4:H$6,"=н11""")</f>
        <v>0</v>
      </c>
      <c r="G24" s="39">
        <f>COUNTIF(I$4:I$6,"=н11")+COUNTIF(I$4:I$6,"=н11.")+COUNTIF(I$4:I$6,"=н11""")</f>
        <v>0</v>
      </c>
      <c r="H24" s="39">
        <f>COUNTIF(J$4:J$6,"=н11")+COUNTIF(J$4:J$6,"=н11.")+COUNTIF(J$4:J$6,"=н11""")</f>
        <v>0</v>
      </c>
      <c r="I24" s="39">
        <f>COUNTIF(K$4:K$6,"=н11")+COUNTIF(K$4:K$6,"=н11.")+COUNTIF(K$4:K$6,"=н11""")</f>
        <v>0</v>
      </c>
      <c r="J24" s="39">
        <f>COUNTIF(L$4:L$6,"=н11")+COUNTIF(L$4:L$6,"=н11.")+COUNTIF(L$4:L$6,"=н11""")</f>
        <v>0</v>
      </c>
      <c r="K24" s="39">
        <f>COUNTIF(M$4:M$6,"=н11")+COUNTIF(M$4:M$6,"=н11.")+COUNTIF(M$4:M$6,"=н11""")</f>
        <v>0</v>
      </c>
      <c r="L24" s="39">
        <f>COUNTIF(N$4:N$6,"=н11")+COUNTIF(N$4:N$6,"=н11.")+COUNTIF(N$4:N$6,"=н11""")</f>
        <v>0</v>
      </c>
      <c r="M24" s="39">
        <f>COUNTIF(O$4:O$6,"=н11")+COUNTIF(O$4:O$6,"=н11.")+COUNTIF(O$4:O$6,"=н11""")</f>
        <v>0</v>
      </c>
      <c r="N24" s="39">
        <f>COUNTIF(P$4:P$6,"=н11")+COUNTIF(P$4:P$6,"=н11.")+COUNTIF(P$4:P$6,"=н11""")</f>
        <v>0</v>
      </c>
      <c r="O24" s="39">
        <f>COUNTIF(Q$4:Q$6,"=н11")+COUNTIF(Q$4:Q$6,"=н11.")+COUNTIF(Q$4:Q$6,"=н11""")</f>
        <v>0</v>
      </c>
      <c r="P24" s="39">
        <f>COUNTIF(R$4:R$6,"=н11")+COUNTIF(R$4:R$6,"=н11.")+COUNTIF(R$4:R$6,"=н11""")</f>
        <v>0</v>
      </c>
      <c r="Q24" s="39">
        <f>COUNTIF(S$4:S$6,"=н11")+COUNTIF(S$4:S$6,"=н11.")+COUNTIF(S$4:S$6,"=н11""")</f>
        <v>0</v>
      </c>
      <c r="R24" s="39">
        <f>COUNTIF(T$4:T$6,"=н11")+COUNTIF(T$4:T$6,"=н11.")+COUNTIF(T$4:T$6,"=н11""")</f>
        <v>0</v>
      </c>
      <c r="S24" s="39">
        <f>COUNTIF(U$4:U$6,"=н11")+COUNTIF(U$4:U$6,"=н11.")+COUNTIF(U$4:U$6,"=н11""")</f>
        <v>0</v>
      </c>
      <c r="T24" s="39">
        <f>COUNTIF(V$4:V$6,"=н11")+COUNTIF(V$4:V$6,"=н11.")+COUNTIF(V$4:V$6,"=н11""")</f>
        <v>0</v>
      </c>
      <c r="U24" s="39">
        <f>COUNTIF(W$4:W$6,"=н11")+COUNTIF(W$4:W$6,"=н11.")+COUNTIF(W$4:W$6,"=н11""")</f>
        <v>0</v>
      </c>
      <c r="V24" s="39">
        <f>COUNTIF(X$4:X$6,"=н11")+COUNTIF(X$4:X$6,"=н11.")+COUNTIF(X$4:X$6,"=н11""")</f>
        <v>0</v>
      </c>
      <c r="W24" s="39">
        <f>COUNTIF(Y$4:Y$6,"=н11")+COUNTIF(Y$4:Y$6,"=н11.")+COUNTIF(Y$4:Y$6,"=н11""")</f>
        <v>0</v>
      </c>
      <c r="X24" s="39">
        <f>COUNTIF(Z$4:Z$6,"=н11")+COUNTIF(Z$4:Z$6,"=н11.")+COUNTIF(Z$4:Z$6,"=н11""")</f>
        <v>0</v>
      </c>
      <c r="Y24" s="39">
        <f>COUNTIF(AA$4:AA$6,"=н11")+COUNTIF(AA$4:AA$6,"=н11.")+COUNTIF(AA$4:AA$6,"=н11""")</f>
        <v>0</v>
      </c>
      <c r="Z24" s="39">
        <f>COUNTIF(AB$4:AB$6,"=н11")+COUNTIF(AB$4:AB$6,"=н11.")+COUNTIF(AB$4:AB$6,"=н11""")</f>
        <v>0</v>
      </c>
      <c r="AA24" s="39">
        <f>COUNTIF(AC$4:AC$6,"=н11")+COUNTIF(AC$4:AC$6,"=н11.")+COUNTIF(AC$4:AC$6,"=н11""")</f>
        <v>0</v>
      </c>
      <c r="AB24" s="39">
        <f>COUNTIF(AD$4:AD$6,"=н11")+COUNTIF(AD$4:AD$6,"=н11.")+COUNTIF(AD$4:AD$6,"=н11""")</f>
        <v>0</v>
      </c>
      <c r="AC24" s="39">
        <f>COUNTIF(AE$4:AE$6,"=н11")+COUNTIF(AE$4:AE$6,"=н11.")+COUNTIF(AE$4:AE$6,"=н11""")</f>
        <v>0</v>
      </c>
      <c r="AD24" s="39">
        <f>COUNTIF(AF$4:AF$6,"=н11")+COUNTIF(AF$4:AF$6,"=н11.")+COUNTIF(AF$4:AF$6,"=н11""")</f>
        <v>0</v>
      </c>
      <c r="AE24" s="39">
        <f>COUNTIF(AG$4:AG$6,"=н11")+COUNTIF(AG$4:AG$6,"=н11.")+COUNTIF(AG$4:AG$6,"=н11""")</f>
        <v>0</v>
      </c>
      <c r="AF24" s="39">
        <f>COUNTIF(AH$4:AH$6,"=н11")+COUNTIF(AH$4:AH$6,"=н11.")+COUNTIF(AH$4:AH$6,"=н11""")</f>
        <v>0</v>
      </c>
      <c r="AG24" s="11"/>
      <c r="AN24" s="104" t="s">
        <v>29</v>
      </c>
      <c r="AO24" s="103">
        <v>8</v>
      </c>
    </row>
    <row r="25" spans="1:46" ht="12.75" customHeight="1" thickBot="1" x14ac:dyDescent="0.3">
      <c r="A25" s="66" t="s">
        <v>27</v>
      </c>
      <c r="B25" s="67"/>
      <c r="C25" s="67"/>
      <c r="D25" s="68"/>
      <c r="E25" s="32">
        <f>COUNTIF(G$4:G$6,"в")</f>
        <v>0</v>
      </c>
      <c r="F25" s="14">
        <f>COUNTIF(H$4:H$6,"в")</f>
        <v>0</v>
      </c>
      <c r="G25" s="14">
        <f>COUNTIF(I$4:I$6,"в")</f>
        <v>0</v>
      </c>
      <c r="H25" s="14">
        <f>COUNTIF(J$4:J$6,"в")</f>
        <v>0</v>
      </c>
      <c r="I25" s="14">
        <f>COUNTIF(K$4:K$6,"в")</f>
        <v>1</v>
      </c>
      <c r="J25" s="14">
        <f>COUNTIF(L$4:L$6,"в")</f>
        <v>1</v>
      </c>
      <c r="K25" s="14">
        <f>COUNTIF(M$4:M$6,"в")</f>
        <v>0</v>
      </c>
      <c r="L25" s="14">
        <f>COUNTIF(N$4:N$6,"в")</f>
        <v>0</v>
      </c>
      <c r="M25" s="14">
        <f>COUNTIF(O$4:O$6,"в")</f>
        <v>0</v>
      </c>
      <c r="N25" s="14">
        <f>COUNTIF(P$4:P$6,"в")</f>
        <v>0</v>
      </c>
      <c r="O25" s="14">
        <f>COUNTIF(Q$4:Q$6,"в")</f>
        <v>0</v>
      </c>
      <c r="P25" s="14">
        <f>COUNTIF(R$4:R$6,"в")</f>
        <v>1</v>
      </c>
      <c r="Q25" s="14">
        <f>COUNTIF(S$4:S$6,"в")</f>
        <v>1</v>
      </c>
      <c r="R25" s="14">
        <f>COUNTIF(T$4:T$6,"в")</f>
        <v>0</v>
      </c>
      <c r="S25" s="14">
        <f>COUNTIF(U$4:U$6,"в")</f>
        <v>0</v>
      </c>
      <c r="T25" s="14">
        <f>COUNTIF(V$4:V$6,"в")</f>
        <v>0</v>
      </c>
      <c r="U25" s="14">
        <f>COUNTIF(W$4:W$6,"в")</f>
        <v>0</v>
      </c>
      <c r="V25" s="14">
        <f>COUNTIF(X$4:X$6,"в")</f>
        <v>0</v>
      </c>
      <c r="W25" s="14">
        <f>COUNTIF(Y$4:Y$6,"в")</f>
        <v>1</v>
      </c>
      <c r="X25" s="14">
        <f>COUNTIF(Z$4:Z$6,"в")</f>
        <v>1</v>
      </c>
      <c r="Y25" s="14">
        <f>COUNTIF(AA$4:AA$6,"в")</f>
        <v>1</v>
      </c>
      <c r="Z25" s="14">
        <f>COUNTIF(AB$4:AB$6,"в")</f>
        <v>0</v>
      </c>
      <c r="AA25" s="14">
        <f>COUNTIF(AC$4:AC$6,"в")</f>
        <v>0</v>
      </c>
      <c r="AB25" s="14">
        <f>COUNTIF(AD$4:AD$6,"в")</f>
        <v>0</v>
      </c>
      <c r="AC25" s="14">
        <f>COUNTIF(AE$4:AE$6,"в")</f>
        <v>0</v>
      </c>
      <c r="AD25" s="14">
        <f>COUNTIF(AF$4:AF$6,"в")</f>
        <v>1</v>
      </c>
      <c r="AE25" s="14">
        <f>COUNTIF(AG$4:AG$6,"в")</f>
        <v>0</v>
      </c>
      <c r="AF25" s="14">
        <f>COUNTIF(AH$4:AH$6,"в")</f>
        <v>0</v>
      </c>
      <c r="AG25" s="11"/>
      <c r="AN25" s="102" t="s">
        <v>49</v>
      </c>
      <c r="AO25" s="103">
        <v>9</v>
      </c>
    </row>
    <row r="26" spans="1:46" s="1" customFormat="1" ht="12.75" customHeight="1" thickBot="1" x14ac:dyDescent="0.3">
      <c r="A26" s="69" t="s">
        <v>28</v>
      </c>
      <c r="B26" s="70"/>
      <c r="C26" s="70"/>
      <c r="D26" s="71"/>
      <c r="E26" s="33">
        <f>SUM(E7:E25)</f>
        <v>0</v>
      </c>
      <c r="F26" s="33">
        <f t="shared" ref="F26:AA26" si="6">SUM(F7:F25)</f>
        <v>0</v>
      </c>
      <c r="G26" s="33">
        <f t="shared" si="6"/>
        <v>0</v>
      </c>
      <c r="H26" s="33">
        <f t="shared" si="6"/>
        <v>0</v>
      </c>
      <c r="I26" s="33">
        <f t="shared" si="6"/>
        <v>1</v>
      </c>
      <c r="J26" s="33">
        <f t="shared" si="6"/>
        <v>1</v>
      </c>
      <c r="K26" s="33">
        <f t="shared" si="6"/>
        <v>0</v>
      </c>
      <c r="L26" s="33">
        <f t="shared" si="6"/>
        <v>0</v>
      </c>
      <c r="M26" s="33">
        <f t="shared" si="6"/>
        <v>0</v>
      </c>
      <c r="N26" s="33">
        <f t="shared" si="6"/>
        <v>0</v>
      </c>
      <c r="O26" s="33">
        <f t="shared" si="6"/>
        <v>0</v>
      </c>
      <c r="P26" s="33">
        <f t="shared" si="6"/>
        <v>1</v>
      </c>
      <c r="Q26" s="33">
        <f t="shared" si="6"/>
        <v>1</v>
      </c>
      <c r="R26" s="33">
        <f t="shared" si="6"/>
        <v>0</v>
      </c>
      <c r="S26" s="33">
        <f t="shared" si="6"/>
        <v>0</v>
      </c>
      <c r="T26" s="33">
        <f t="shared" si="6"/>
        <v>0</v>
      </c>
      <c r="U26" s="33">
        <f t="shared" si="6"/>
        <v>0</v>
      </c>
      <c r="V26" s="33">
        <f t="shared" si="6"/>
        <v>0</v>
      </c>
      <c r="W26" s="33">
        <f t="shared" si="6"/>
        <v>1</v>
      </c>
      <c r="X26" s="33">
        <f t="shared" si="6"/>
        <v>1</v>
      </c>
      <c r="Y26" s="33">
        <f t="shared" si="6"/>
        <v>1</v>
      </c>
      <c r="Z26" s="33">
        <f t="shared" si="6"/>
        <v>0</v>
      </c>
      <c r="AA26" s="33">
        <f t="shared" si="6"/>
        <v>0</v>
      </c>
      <c r="AB26" s="33">
        <f t="shared" ref="AB26:AF26" si="7">SUM(AB7:AB25)</f>
        <v>0</v>
      </c>
      <c r="AC26" s="33">
        <f t="shared" si="7"/>
        <v>0</v>
      </c>
      <c r="AD26" s="33">
        <f t="shared" si="7"/>
        <v>1</v>
      </c>
      <c r="AE26" s="33">
        <f t="shared" si="7"/>
        <v>0</v>
      </c>
      <c r="AF26" s="33">
        <f t="shared" si="7"/>
        <v>0</v>
      </c>
      <c r="AG26" s="11"/>
      <c r="AM26" s="96"/>
      <c r="AN26" s="102" t="s">
        <v>50</v>
      </c>
      <c r="AO26" s="103">
        <v>10</v>
      </c>
      <c r="AP26" s="96"/>
      <c r="AQ26" s="96"/>
      <c r="AR26" s="96"/>
      <c r="AS26" s="96"/>
      <c r="AT26" s="96"/>
    </row>
    <row r="27" spans="1:46" ht="19.5" customHeight="1" x14ac:dyDescent="0.25">
      <c r="C27" s="11"/>
      <c r="D27" s="11"/>
      <c r="E27" s="11"/>
      <c r="I27" s="11"/>
      <c r="AN27" s="102" t="s">
        <v>51</v>
      </c>
      <c r="AO27" s="103">
        <v>11</v>
      </c>
    </row>
    <row r="28" spans="1:46" ht="15" customHeight="1" x14ac:dyDescent="0.25">
      <c r="A28" s="19"/>
      <c r="AN28" s="102" t="s">
        <v>52</v>
      </c>
      <c r="AO28" s="102">
        <v>8</v>
      </c>
    </row>
    <row r="29" spans="1:46" ht="12.75" customHeight="1" x14ac:dyDescent="0.25">
      <c r="A29" s="15"/>
      <c r="AN29" s="102" t="s">
        <v>30</v>
      </c>
      <c r="AO29" s="102">
        <v>0</v>
      </c>
    </row>
    <row r="30" spans="1:46" ht="12.75" customHeight="1" x14ac:dyDescent="0.25">
      <c r="A30" s="15"/>
      <c r="B30" s="22"/>
      <c r="C30" s="22"/>
      <c r="D30" s="22"/>
      <c r="E30" s="11"/>
      <c r="F30" s="11"/>
      <c r="G30" s="11"/>
      <c r="H30" s="11"/>
      <c r="AN30" s="103" t="s">
        <v>32</v>
      </c>
      <c r="AO30" s="103">
        <v>0</v>
      </c>
    </row>
    <row r="31" spans="1:46" ht="12.75" customHeight="1" x14ac:dyDescent="0.25">
      <c r="B31" s="23"/>
      <c r="C31" s="23"/>
      <c r="D31" s="23"/>
      <c r="E31" s="11"/>
      <c r="F31" s="11"/>
      <c r="G31" s="11"/>
      <c r="H31" s="11"/>
      <c r="AN31" s="103" t="s">
        <v>31</v>
      </c>
      <c r="AO31" s="103">
        <v>8</v>
      </c>
    </row>
    <row r="32" spans="1:46" ht="12.75" customHeight="1" x14ac:dyDescent="0.25">
      <c r="B32" s="20"/>
      <c r="C32" s="21"/>
      <c r="D32" s="21"/>
      <c r="E32" s="11"/>
      <c r="F32" s="11"/>
      <c r="G32" s="11"/>
      <c r="H32" s="16"/>
    </row>
    <row r="33" spans="1:1" ht="12.75" customHeight="1" x14ac:dyDescent="0.25"/>
    <row r="34" spans="1:1" ht="12.75" customHeight="1" x14ac:dyDescent="0.25"/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>
      <c r="A46" s="22"/>
    </row>
    <row r="47" spans="1:1" ht="12.75" customHeight="1" x14ac:dyDescent="0.25">
      <c r="A47" s="23"/>
    </row>
    <row r="48" spans="1:1" ht="12.75" customHeight="1" x14ac:dyDescent="0.25">
      <c r="A48" s="24"/>
    </row>
    <row r="49" ht="12.75" customHeight="1" x14ac:dyDescent="0.25"/>
    <row r="68" ht="15" customHeight="1" x14ac:dyDescent="0.25"/>
    <row r="69" ht="15" customHeight="1" x14ac:dyDescent="0.25"/>
    <row r="70" ht="15" customHeight="1" x14ac:dyDescent="0.25"/>
  </sheetData>
  <mergeCells count="27">
    <mergeCell ref="A1:C1"/>
    <mergeCell ref="A7:C7"/>
    <mergeCell ref="A8:C8"/>
    <mergeCell ref="A14:C14"/>
    <mergeCell ref="A15:C15"/>
    <mergeCell ref="A16:C16"/>
    <mergeCell ref="A17:C17"/>
    <mergeCell ref="AJ1:AJ2"/>
    <mergeCell ref="A9:C9"/>
    <mergeCell ref="A10:C10"/>
    <mergeCell ref="A11:C11"/>
    <mergeCell ref="A12:C12"/>
    <mergeCell ref="A13:C13"/>
    <mergeCell ref="AK1:AK2"/>
    <mergeCell ref="A2:C2"/>
    <mergeCell ref="AI1:AI2"/>
    <mergeCell ref="AG1:AG2"/>
    <mergeCell ref="AH1:AH2"/>
    <mergeCell ref="A18:C18"/>
    <mergeCell ref="A19:C19"/>
    <mergeCell ref="A21:C21"/>
    <mergeCell ref="A22:C22"/>
    <mergeCell ref="A23:C23"/>
    <mergeCell ref="A20:C20"/>
    <mergeCell ref="A24:C24"/>
    <mergeCell ref="A25:D25"/>
    <mergeCell ref="A26:D26"/>
  </mergeCells>
  <conditionalFormatting sqref="AI5:AI6">
    <cfRule type="cellIs" dxfId="33" priority="984" stopIfTrue="1" operator="lessThan">
      <formula>AJ5</formula>
    </cfRule>
    <cfRule type="cellIs" dxfId="32" priority="985" stopIfTrue="1" operator="greaterThan">
      <formula>AJ5</formula>
    </cfRule>
    <cfRule type="cellIs" dxfId="31" priority="986" stopIfTrue="1" operator="equal">
      <formula>0</formula>
    </cfRule>
  </conditionalFormatting>
  <conditionalFormatting sqref="AI4">
    <cfRule type="cellIs" dxfId="30" priority="208" stopIfTrue="1" operator="lessThan">
      <formula>AJ4</formula>
    </cfRule>
    <cfRule type="cellIs" dxfId="29" priority="209" stopIfTrue="1" operator="greaterThan">
      <formula>AJ4</formula>
    </cfRule>
    <cfRule type="cellIs" dxfId="28" priority="210" stopIfTrue="1" operator="equal">
      <formula>0</formula>
    </cfRule>
  </conditionalFormatting>
  <conditionalFormatting sqref="E4:J5 M4:Q5 T4:X5 E6">
    <cfRule type="cellIs" dxfId="27" priority="189" stopIfTrue="1" operator="equal">
      <formula>"н"</formula>
    </cfRule>
    <cfRule type="cellIs" dxfId="26" priority="190" stopIfTrue="1" operator="equal">
      <formula>"н1"</formula>
    </cfRule>
  </conditionalFormatting>
  <conditionalFormatting sqref="AD4:AE5">
    <cfRule type="cellIs" dxfId="25" priority="185" stopIfTrue="1" operator="equal">
      <formula>"н"</formula>
    </cfRule>
    <cfRule type="cellIs" dxfId="24" priority="186" stopIfTrue="1" operator="equal">
      <formula>"н1"</formula>
    </cfRule>
  </conditionalFormatting>
  <conditionalFormatting sqref="AB4:AC5">
    <cfRule type="cellIs" dxfId="23" priority="183" stopIfTrue="1" operator="equal">
      <formula>"н"</formula>
    </cfRule>
    <cfRule type="cellIs" dxfId="22" priority="184" stopIfTrue="1" operator="equal">
      <formula>"н1"</formula>
    </cfRule>
  </conditionalFormatting>
  <conditionalFormatting sqref="K4:L5 R4:S5 Y4:Z5">
    <cfRule type="cellIs" dxfId="21" priority="181" stopIfTrue="1" operator="equal">
      <formula>"н"</formula>
    </cfRule>
    <cfRule type="cellIs" dxfId="20" priority="182" stopIfTrue="1" operator="equal">
      <formula>"н1"</formula>
    </cfRule>
  </conditionalFormatting>
  <conditionalFormatting sqref="AF4:AF5">
    <cfRule type="cellIs" dxfId="19" priority="173" stopIfTrue="1" operator="equal">
      <formula>"н"</formula>
    </cfRule>
    <cfRule type="cellIs" dxfId="18" priority="174" stopIfTrue="1" operator="equal">
      <formula>"н1"</formula>
    </cfRule>
  </conditionalFormatting>
  <conditionalFormatting sqref="AA4:AA5">
    <cfRule type="cellIs" dxfId="17" priority="165" stopIfTrue="1" operator="equal">
      <formula>"н"</formula>
    </cfRule>
    <cfRule type="cellIs" dxfId="16" priority="166" stopIfTrue="1" operator="equal">
      <formula>"н1"</formula>
    </cfRule>
  </conditionalFormatting>
  <conditionalFormatting sqref="F6:J6 M6:O6">
    <cfRule type="cellIs" dxfId="15" priority="149" stopIfTrue="1" operator="equal">
      <formula>"н"</formula>
    </cfRule>
    <cfRule type="cellIs" dxfId="14" priority="150" stopIfTrue="1" operator="equal">
      <formula>"н1"</formula>
    </cfRule>
  </conditionalFormatting>
  <conditionalFormatting sqref="P6:Q6 T6:X6 AB6:AE6">
    <cfRule type="cellIs" dxfId="13" priority="147" stopIfTrue="1" operator="equal">
      <formula>"н"</formula>
    </cfRule>
    <cfRule type="cellIs" dxfId="12" priority="148" stopIfTrue="1" operator="equal">
      <formula>"н1"</formula>
    </cfRule>
  </conditionalFormatting>
  <conditionalFormatting sqref="K6:L6">
    <cfRule type="cellIs" dxfId="11" priority="145" stopIfTrue="1" operator="equal">
      <formula>"н"</formula>
    </cfRule>
    <cfRule type="cellIs" dxfId="10" priority="146" stopIfTrue="1" operator="equal">
      <formula>"н1"</formula>
    </cfRule>
  </conditionalFormatting>
  <conditionalFormatting sqref="R6:S6">
    <cfRule type="cellIs" dxfId="9" priority="143" stopIfTrue="1" operator="equal">
      <formula>"н"</formula>
    </cfRule>
    <cfRule type="cellIs" dxfId="8" priority="144" stopIfTrue="1" operator="equal">
      <formula>"н1"</formula>
    </cfRule>
  </conditionalFormatting>
  <conditionalFormatting sqref="Y6">
    <cfRule type="cellIs" dxfId="7" priority="141" stopIfTrue="1" operator="equal">
      <formula>"н"</formula>
    </cfRule>
    <cfRule type="cellIs" dxfId="6" priority="142" stopIfTrue="1" operator="equal">
      <formula>"н1"</formula>
    </cfRule>
  </conditionalFormatting>
  <conditionalFormatting sqref="Z6">
    <cfRule type="cellIs" dxfId="5" priority="139" stopIfTrue="1" operator="equal">
      <formula>"н"</formula>
    </cfRule>
    <cfRule type="cellIs" dxfId="4" priority="140" stopIfTrue="1" operator="equal">
      <formula>"н1"</formula>
    </cfRule>
  </conditionalFormatting>
  <conditionalFormatting sqref="AF6">
    <cfRule type="cellIs" dxfId="3" priority="137" stopIfTrue="1" operator="equal">
      <formula>"н"</formula>
    </cfRule>
    <cfRule type="cellIs" dxfId="2" priority="138" stopIfTrue="1" operator="equal">
      <formula>"н1"</formula>
    </cfRule>
  </conditionalFormatting>
  <conditionalFormatting sqref="AA6">
    <cfRule type="cellIs" dxfId="1" priority="135" stopIfTrue="1" operator="equal">
      <formula>"н"</formula>
    </cfRule>
    <cfRule type="cellIs" dxfId="0" priority="136" stopIfTrue="1" operator="equal">
      <formula>"н1"</formula>
    </cfRule>
  </conditionalFormatting>
  <pageMargins left="0.11811023622047245" right="0.11811023622047245" top="0.15748031496062992" bottom="0.15748031496062992" header="0.31496062992125984" footer="0.31496062992125984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2015-01-20T07:41:26Z</dcterms:modified>
</cp:coreProperties>
</file>