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t\Downloads\"/>
    </mc:Choice>
  </mc:AlternateContent>
  <xr:revisionPtr revIDLastSave="0" documentId="13_ncr:1_{E731701B-653C-4C9C-A29C-82941088C75A}" xr6:coauthVersionLast="47" xr6:coauthVersionMax="47" xr10:uidLastSave="{00000000-0000-0000-0000-000000000000}"/>
  <bookViews>
    <workbookView xWindow="2145" yWindow="1335" windowWidth="26505" windowHeight="11850" xr2:uid="{00000000-000D-0000-FFFF-FFFF00000000}"/>
  </bookViews>
  <sheets>
    <sheet name="Sheet1" sheetId="1" r:id="rId1"/>
  </sheets>
  <definedNames>
    <definedName name="_xlnm._FilterDatabase" localSheetId="0" hidden="1">Sheet1!$J$4:$L$17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5" i="1"/>
  <c r="K5" i="1" a="1"/>
  <c r="K5" i="1" s="1"/>
  <c r="J5" i="1" s="1"/>
  <c r="J6" i="1"/>
  <c r="J7" i="1"/>
  <c r="J8" i="1"/>
  <c r="J9" i="1"/>
  <c r="J10" i="1"/>
  <c r="J11" i="1"/>
  <c r="J12" i="1"/>
  <c r="J13" i="1"/>
  <c r="J1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<sst xmlns="http://schemas.openxmlformats.org/spreadsheetml/2006/main" count="55" uniqueCount="34">
  <si>
    <t>Слесарь Л</t>
  </si>
  <si>
    <t>Слесарь Е</t>
  </si>
  <si>
    <t>Слесарь Т</t>
  </si>
  <si>
    <t>Слесарь Б</t>
  </si>
  <si>
    <t>Слесарь ЛВ</t>
  </si>
  <si>
    <t>Слесарь Ф</t>
  </si>
  <si>
    <t>Слесарь К</t>
  </si>
  <si>
    <t>Слесарь Ж</t>
  </si>
  <si>
    <t>Слесарь Ц</t>
  </si>
  <si>
    <t>Имя</t>
  </si>
  <si>
    <t>Дата</t>
  </si>
  <si>
    <t>Результат</t>
  </si>
  <si>
    <t>Сцеп</t>
  </si>
  <si>
    <t>Прицеп</t>
  </si>
  <si>
    <t>Цистерна 16</t>
  </si>
  <si>
    <t>Борт 8</t>
  </si>
  <si>
    <t>Фургон 4</t>
  </si>
  <si>
    <t>Авто 1</t>
  </si>
  <si>
    <t>Площадка 4</t>
  </si>
  <si>
    <t>Цистерна 2</t>
  </si>
  <si>
    <t>Борт 24</t>
  </si>
  <si>
    <t>Самосвал 1</t>
  </si>
  <si>
    <t>Цистерна 9</t>
  </si>
  <si>
    <t>Утечка</t>
  </si>
  <si>
    <t>Норм</t>
  </si>
  <si>
    <t>Критические неполдки</t>
  </si>
  <si>
    <t>ВНИМАНИЕ:</t>
  </si>
  <si>
    <t>26 июл 24 Цистерна 9 Утечка</t>
  </si>
  <si>
    <t>23 фев 24 Борт 8 Сцеп</t>
  </si>
  <si>
    <t>РЕЗУЛЬТАТЫ ОСТМОТРОВ</t>
  </si>
  <si>
    <t>Данный список свыше 7000 строк</t>
  </si>
  <si>
    <t>когда</t>
  </si>
  <si>
    <t>что</t>
  </si>
  <si>
    <t>как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</si>
</sst>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\ mmm\ 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L22"/>
  <sheetViews>
    <sheetView tabSelected="1" workbookViewId="0">
      <selection activeCell="J4" sqref="J4"/>
    </sheetView>
  </sheetViews>
  <sheetFormatPr defaultRowHeight="15" x14ac:dyDescent="0.25"/>
  <cols>
    <col min="1" max="1" width="11.28515625" bestFit="1" customWidth="1"/>
    <col min="2" max="2" width="9.7109375" bestFit="1" customWidth="1"/>
    <col min="3" max="3" width="12.5703125" customWidth="1"/>
    <col min="9" max="9" width="27.42578125" bestFit="1" customWidth="1"/>
    <col min="10" max="10" width="9.7109375" bestFit="1" customWidth="1"/>
    <col min="11" max="11" width="12.140625" bestFit="1" customWidth="1"/>
  </cols>
  <sheetData>
    <row r="4" spans="1:12" x14ac:dyDescent="0.25">
      <c r="A4" s="4" t="s">
        <v>29</v>
      </c>
      <c r="B4" s="4"/>
      <c r="C4" s="4"/>
      <c r="D4" s="4"/>
      <c r="I4" s="2" t="s">
        <v>25</v>
      </c>
      <c r="J4" t="s">
        <v>31</v>
      </c>
      <c r="K4" s="2" t="s">
        <v>32</v>
      </c>
      <c r="L4" t="s">
        <v>33</v>
      </c>
    </row>
    <row r="5" spans="1:12" x14ac:dyDescent="0.25">
      <c r="A5" s="3" t="s">
        <v>9</v>
      </c>
      <c r="B5" s="3" t="s">
        <v>10</v>
      </c>
      <c r="C5" s="3" t="s">
        <v>13</v>
      </c>
      <c r="D5" s="3" t="s">
        <v>11</v>
      </c>
      <c r="I5" t="s">
        <v>26</v>
      </c>
      <c r="J5" s="1">
        <f>_xlfn.XLOOKUP(K5,$C$6:$C$7900,$B$6:$B$7900,"",0,-1)</f>
        <v>45584</v>
      </c>
      <c r="K5" t="str" cm="1">
        <f t="array" ref="K5:K14">_xlfn.UNIQUE(C6:C7900)</f>
        <v>Цистерна 16</v>
      </c>
      <c r="L5" t="str">
        <f>_xlfn.XLOOKUP(K5,$C$6:$C$7900,$D$6:$D$7900,"",0,-1)</f>
        <v>Норм</v>
      </c>
    </row>
    <row r="6" spans="1:12" x14ac:dyDescent="0.25">
      <c r="A6" t="s">
        <v>0</v>
      </c>
      <c r="B6" s="1">
        <v>45337</v>
      </c>
      <c r="C6" s="2" t="s">
        <v>14</v>
      </c>
      <c r="D6" s="2" t="s">
        <v>23</v>
      </c>
      <c r="F6" s="2"/>
      <c r="I6" t="s">
        <v>27</v>
      </c>
      <c r="J6" s="1">
        <f t="shared" ref="J6:J14" si="0">_xlfn.XLOOKUP(K6,$C$6:$C$7900,$B$6:$B$7900,"",0,-1)</f>
        <v>45345</v>
      </c>
      <c r="K6" t="str">
        <v>Борт 8</v>
      </c>
      <c r="L6" t="str">
        <f t="shared" ref="L6:L14" si="1">_xlfn.XLOOKUP(K6,$C$6:$C$7900,$D$6:$D$7900,"",0,-1)</f>
        <v>Сцеп</v>
      </c>
    </row>
    <row r="7" spans="1:12" x14ac:dyDescent="0.25">
      <c r="A7" t="s">
        <v>1</v>
      </c>
      <c r="B7" s="1">
        <v>45345</v>
      </c>
      <c r="C7" s="2" t="s">
        <v>15</v>
      </c>
      <c r="D7" s="2" t="s">
        <v>12</v>
      </c>
      <c r="F7" s="2"/>
      <c r="I7" t="s">
        <v>28</v>
      </c>
      <c r="J7" s="1">
        <f t="shared" si="0"/>
        <v>45425</v>
      </c>
      <c r="K7" t="str">
        <v>Самосвал 1</v>
      </c>
      <c r="L7" t="str">
        <f t="shared" si="1"/>
        <v>Норм</v>
      </c>
    </row>
    <row r="8" spans="1:12" x14ac:dyDescent="0.25">
      <c r="A8" t="s">
        <v>2</v>
      </c>
      <c r="B8" s="1">
        <v>45362</v>
      </c>
      <c r="C8" s="2" t="s">
        <v>21</v>
      </c>
      <c r="D8" s="2" t="s">
        <v>24</v>
      </c>
      <c r="F8" s="2"/>
      <c r="J8" s="1">
        <f t="shared" si="0"/>
        <v>45481</v>
      </c>
      <c r="K8" t="str">
        <v>Фургон 4</v>
      </c>
      <c r="L8" t="str">
        <f t="shared" si="1"/>
        <v>Норм</v>
      </c>
    </row>
    <row r="9" spans="1:12" x14ac:dyDescent="0.25">
      <c r="A9" t="s">
        <v>3</v>
      </c>
      <c r="B9" s="1">
        <v>45369</v>
      </c>
      <c r="C9" s="2" t="s">
        <v>16</v>
      </c>
      <c r="D9" s="2" t="s">
        <v>12</v>
      </c>
      <c r="F9" s="2"/>
      <c r="J9" s="1">
        <f t="shared" si="0"/>
        <v>45370</v>
      </c>
      <c r="K9" t="str">
        <v>Авто 1</v>
      </c>
      <c r="L9" t="str">
        <f t="shared" si="1"/>
        <v>Норм</v>
      </c>
    </row>
    <row r="10" spans="1:12" x14ac:dyDescent="0.25">
      <c r="A10" t="s">
        <v>4</v>
      </c>
      <c r="B10" s="1">
        <v>45370</v>
      </c>
      <c r="C10" s="2" t="s">
        <v>17</v>
      </c>
      <c r="D10" s="2" t="s">
        <v>24</v>
      </c>
      <c r="F10" s="2"/>
      <c r="J10" s="1">
        <f t="shared" si="0"/>
        <v>45384</v>
      </c>
      <c r="K10" t="str">
        <v>Площадка 4</v>
      </c>
      <c r="L10" t="str">
        <f t="shared" si="1"/>
        <v>Норм</v>
      </c>
    </row>
    <row r="11" spans="1:12" x14ac:dyDescent="0.25">
      <c r="A11" t="s">
        <v>0</v>
      </c>
      <c r="B11" s="1">
        <v>45384</v>
      </c>
      <c r="C11" s="2" t="s">
        <v>18</v>
      </c>
      <c r="D11" s="2" t="s">
        <v>24</v>
      </c>
      <c r="F11" s="2"/>
      <c r="J11" s="1">
        <f t="shared" si="0"/>
        <v>45624</v>
      </c>
      <c r="K11" t="str">
        <v>Цистерна 2</v>
      </c>
      <c r="L11" t="str">
        <f t="shared" si="1"/>
        <v>Норм</v>
      </c>
    </row>
    <row r="12" spans="1:12" x14ac:dyDescent="0.25">
      <c r="A12" t="s">
        <v>5</v>
      </c>
      <c r="B12" s="1">
        <v>45403</v>
      </c>
      <c r="C12" s="2" t="s">
        <v>19</v>
      </c>
      <c r="D12" s="2" t="s">
        <v>23</v>
      </c>
      <c r="F12" s="2"/>
      <c r="J12" s="1">
        <f t="shared" si="0"/>
        <v>45418</v>
      </c>
      <c r="K12" t="str">
        <v>Борт 24</v>
      </c>
      <c r="L12" t="str">
        <f t="shared" si="1"/>
        <v>Норм</v>
      </c>
    </row>
    <row r="13" spans="1:12" x14ac:dyDescent="0.25">
      <c r="A13" t="s">
        <v>2</v>
      </c>
      <c r="B13" s="1">
        <v>45415</v>
      </c>
      <c r="C13" s="2" t="s">
        <v>14</v>
      </c>
      <c r="D13" s="2" t="s">
        <v>24</v>
      </c>
      <c r="F13" s="2"/>
      <c r="J13" s="1">
        <f t="shared" si="0"/>
        <v>45499</v>
      </c>
      <c r="K13" t="str">
        <v>Цистерна 9</v>
      </c>
      <c r="L13" t="str">
        <f t="shared" si="1"/>
        <v>Утечка</v>
      </c>
    </row>
    <row r="14" spans="1:12" x14ac:dyDescent="0.25">
      <c r="A14" t="s">
        <v>1</v>
      </c>
      <c r="B14" s="1">
        <v>45418</v>
      </c>
      <c r="C14" s="2" t="s">
        <v>20</v>
      </c>
      <c r="D14" s="2" t="s">
        <v>24</v>
      </c>
      <c r="F14" s="2"/>
      <c r="J14" s="1" t="str">
        <f t="shared" si="0"/>
        <v/>
      </c>
      <c r="K14">
        <v>0</v>
      </c>
      <c r="L14" t="str">
        <f t="shared" si="1"/>
        <v/>
      </c>
    </row>
    <row r="15" spans="1:12" x14ac:dyDescent="0.25">
      <c r="A15" t="s">
        <v>0</v>
      </c>
      <c r="B15" s="1">
        <v>45425</v>
      </c>
      <c r="C15" s="2" t="s">
        <v>21</v>
      </c>
      <c r="D15" s="2" t="s">
        <v>24</v>
      </c>
      <c r="F15" s="2"/>
    </row>
    <row r="16" spans="1:12" x14ac:dyDescent="0.25">
      <c r="A16" t="s">
        <v>6</v>
      </c>
      <c r="B16" s="1">
        <v>45481</v>
      </c>
      <c r="C16" s="2" t="s">
        <v>16</v>
      </c>
      <c r="D16" s="2" t="s">
        <v>24</v>
      </c>
      <c r="F16" s="2"/>
    </row>
    <row r="17" spans="1:6" x14ac:dyDescent="0.25">
      <c r="A17" t="s">
        <v>7</v>
      </c>
      <c r="B17" s="1">
        <v>45499</v>
      </c>
      <c r="C17" s="2" t="s">
        <v>22</v>
      </c>
      <c r="D17" s="2" t="s">
        <v>23</v>
      </c>
      <c r="F17" s="2"/>
    </row>
    <row r="18" spans="1:6" x14ac:dyDescent="0.25">
      <c r="A18" t="s">
        <v>8</v>
      </c>
      <c r="B18" s="1">
        <v>45584</v>
      </c>
      <c r="C18" s="2" t="s">
        <v>14</v>
      </c>
      <c r="D18" s="2" t="s">
        <v>24</v>
      </c>
      <c r="F18" s="2"/>
    </row>
    <row r="19" spans="1:6" x14ac:dyDescent="0.25">
      <c r="A19" t="s">
        <v>0</v>
      </c>
      <c r="B19" s="1">
        <v>45624</v>
      </c>
      <c r="C19" s="2" t="s">
        <v>19</v>
      </c>
      <c r="D19" s="2" t="s">
        <v>24</v>
      </c>
      <c r="F19" s="2"/>
    </row>
    <row r="22" spans="1:6" x14ac:dyDescent="0.25">
      <c r="A22" t="s">
        <v>30</v>
      </c>
    </row>
  </sheetData>
  <autoFilter ref="J4:L17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</dc:creator>
  <cp:lastModifiedBy>User</cp:lastModifiedBy>
  <dcterms:created xsi:type="dcterms:W3CDTF">2015-06-05T18:17:20Z</dcterms:created>
  <dcterms:modified xsi:type="dcterms:W3CDTF">2025-02-02T22:47:55Z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2025-02-02T22:09:23Z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ea4dda97-eba0-49d3-a56e-554d33d09626</vt:lpwstr>
  </property>
  <property fmtid="{D5CDD505-2E9C-101B-9397-08002B2CF9AE}" pid="8" name="MSIP_Label_defa4170-0d19-0005-0004-bc88714345d2_ContentBits">
    <vt:lpwstr>0</vt:lpwstr>
  </property>
</Properties>
</file>