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A6FC1E08-130F-4EF4-9B7E-978F50913473}" xr6:coauthVersionLast="47" xr6:coauthVersionMax="47" xr10:uidLastSave="{00000000-0000-0000-0000-000000000000}"/>
  <bookViews>
    <workbookView xWindow="1050" yWindow="-120" windowWidth="37470" windowHeight="16440" xr2:uid="{1F22487A-5340-41E0-A980-6F558A5496B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F2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D18" i="1"/>
  <c r="D19" i="1" s="1"/>
  <c r="D20" i="1" s="1"/>
  <c r="D21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6" i="1"/>
  <c r="E3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" i="1"/>
  <c r="D5" i="1"/>
  <c r="D3" i="1"/>
  <c r="D2" i="1"/>
  <c r="J5" i="1" l="1"/>
  <c r="H5" i="1"/>
  <c r="E5" i="1"/>
  <c r="G5" i="1"/>
  <c r="G6" i="1" l="1"/>
  <c r="E6" i="1"/>
  <c r="G7" i="1" l="1"/>
  <c r="E7" i="1"/>
  <c r="G8" i="1" l="1"/>
  <c r="E8" i="1"/>
  <c r="G9" i="1" l="1"/>
  <c r="E9" i="1"/>
  <c r="G10" i="1" l="1"/>
  <c r="E10" i="1"/>
  <c r="G11" i="1" l="1"/>
  <c r="E11" i="1"/>
  <c r="G12" i="1" l="1"/>
  <c r="E12" i="1"/>
  <c r="G13" i="1" l="1"/>
  <c r="E13" i="1"/>
  <c r="G14" i="1" l="1"/>
  <c r="E14" i="1"/>
</calcChain>
</file>

<file path=xl/sharedStrings.xml><?xml version="1.0" encoding="utf-8"?>
<sst xmlns="http://schemas.openxmlformats.org/spreadsheetml/2006/main" count="9" uniqueCount="9">
  <si>
    <t>Рост</t>
  </si>
  <si>
    <t>x</t>
  </si>
  <si>
    <t>f</t>
  </si>
  <si>
    <t>p</t>
  </si>
  <si>
    <t>b</t>
  </si>
  <si>
    <t>p1</t>
  </si>
  <si>
    <t>ln</t>
  </si>
  <si>
    <t>норм</t>
  </si>
  <si>
    <t>логнорм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</si>
</sst>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Лист1!$G$4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Лист1!$F$5:$F$21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Лист1!$G$5:$G$21</c:f>
              <c:numCache>
                <c:formatCode>General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27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28</c:v>
                </c:pt>
                <c:pt idx="9">
                  <c:v>24</c:v>
                </c:pt>
                <c:pt idx="10">
                  <c:v>19</c:v>
                </c:pt>
                <c:pt idx="11">
                  <c:v>16</c:v>
                </c:pt>
                <c:pt idx="12">
                  <c:v>21</c:v>
                </c:pt>
                <c:pt idx="13">
                  <c:v>12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F-4A4E-8176-04C472878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2029196655"/>
        <c:axId val="1140017295"/>
      </c:barChart>
      <c:scatterChart>
        <c:scatterStyle val="smoothMarker"/>
        <c:varyColors val="0"/>
        <c:ser>
          <c:idx val="1"/>
          <c:order val="1"/>
          <c:tx>
            <c:strRef>
              <c:f>Лист1!$H$4</c:f>
              <c:strCache>
                <c:ptCount val="1"/>
                <c:pt idx="0">
                  <c:v>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Лист1!$F$5:$F$21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Лист1!$H$5:$H$21</c:f>
              <c:numCache>
                <c:formatCode>General</c:formatCode>
                <c:ptCount val="17"/>
                <c:pt idx="0">
                  <c:v>2.1002083950538615</c:v>
                </c:pt>
                <c:pt idx="1">
                  <c:v>4.0568371519691269</c:v>
                </c:pt>
                <c:pt idx="2">
                  <c:v>7.1533868040456872</c:v>
                </c:pt>
                <c:pt idx="3">
                  <c:v>11.514268232279008</c:v>
                </c:pt>
                <c:pt idx="4">
                  <c:v>16.918536167410529</c:v>
                </c:pt>
                <c:pt idx="5">
                  <c:v>22.693009760969389</c:v>
                </c:pt>
                <c:pt idx="6">
                  <c:v>27.785940857701558</c:v>
                </c:pt>
                <c:pt idx="7">
                  <c:v>31.05720514423356</c:v>
                </c:pt>
                <c:pt idx="8">
                  <c:v>31.688683928623632</c:v>
                </c:pt>
                <c:pt idx="9">
                  <c:v>29.515534984872016</c:v>
                </c:pt>
                <c:pt idx="10">
                  <c:v>25.095828731145506</c:v>
                </c:pt>
                <c:pt idx="11">
                  <c:v>19.478539765065733</c:v>
                </c:pt>
                <c:pt idx="12">
                  <c:v>13.801125862003015</c:v>
                </c:pt>
                <c:pt idx="13">
                  <c:v>8.9263712682012297</c:v>
                </c:pt>
                <c:pt idx="14">
                  <c:v>5.2703139018909528</c:v>
                </c:pt>
                <c:pt idx="15">
                  <c:v>2.8405188924555542</c:v>
                </c:pt>
                <c:pt idx="16">
                  <c:v>1.3975162437732598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0F-4A4E-8176-04C472878868}"/>
            </c:ext>
          </c:extLst>
        </c:ser>
        <c:ser>
          <c:idx val="3"/>
          <c:order val="3"/>
          <c:tx>
            <c:strRef>
              <c:f>Лист1!$J$4</c:f>
              <c:strCache>
                <c:ptCount val="1"/>
                <c:pt idx="0">
                  <c:v>p1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Лист1!$F$5:$F$21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Лист1!$J$5:$J$21</c:f>
              <c:numCache>
                <c:formatCode>General</c:formatCode>
                <c:ptCount val="17"/>
                <c:pt idx="0">
                  <c:v>1.7362010809934827</c:v>
                </c:pt>
                <c:pt idx="1">
                  <c:v>3.725073238891198</c:v>
                </c:pt>
                <c:pt idx="2">
                  <c:v>7.0498175189683687</c:v>
                </c:pt>
                <c:pt idx="3">
                  <c:v>11.83839528568971</c:v>
                </c:pt>
                <c:pt idx="4">
                  <c:v>17.737641864307069</c:v>
                </c:pt>
                <c:pt idx="5">
                  <c:v>23.837803800080149</c:v>
                </c:pt>
                <c:pt idx="6">
                  <c:v>28.877246345469732</c:v>
                </c:pt>
                <c:pt idx="7">
                  <c:v>31.680917666776232</c:v>
                </c:pt>
                <c:pt idx="8">
                  <c:v>31.616577201920535</c:v>
                </c:pt>
                <c:pt idx="9">
                  <c:v>28.822161787323498</c:v>
                </c:pt>
                <c:pt idx="10">
                  <c:v>24.096607041451449</c:v>
                </c:pt>
                <c:pt idx="11">
                  <c:v>18.545379516501875</c:v>
                </c:pt>
                <c:pt idx="12">
                  <c:v>13.186041360469879</c:v>
                </c:pt>
                <c:pt idx="13">
                  <c:v>8.6908303559271829</c:v>
                </c:pt>
                <c:pt idx="14">
                  <c:v>5.326859761916122</c:v>
                </c:pt>
                <c:pt idx="15">
                  <c:v>3.0455781105957405</c:v>
                </c:pt>
                <c:pt idx="16">
                  <c:v>1.628983085366384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0F-4A4E-8176-04C472878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196655"/>
        <c:axId val="1140017295"/>
      </c:scatterChart>
      <c:scatterChart>
        <c:scatterStyle val="smoothMarker"/>
        <c:varyColors val="0"/>
        <c:ser>
          <c:idx val="2"/>
          <c:order val="2"/>
          <c:tx>
            <c:strRef>
              <c:f>Лист1!$I$4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A511DCA-C2A3-4D29-A66D-5010029A2B5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A0F-4A4E-8176-04C4728788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07C54A-EFA1-4FE6-AF2E-C9D878D6D61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A0F-4A4E-8176-04C4728788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DA9E69-2483-4703-BEA0-D09F5B0E20D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A0F-4A4E-8176-04C4728788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3CDB89A-B474-407B-8C54-DACE16BBFBC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A0F-4A4E-8176-04C4728788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A1AD122-12CA-4825-98E1-1278E7F318A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A0F-4A4E-8176-04C4728788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453C3E3-5F4F-4973-8D21-42DAC4ACCEC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A0F-4A4E-8176-04C4728788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A9A695-77E8-49A7-9C64-3F5D001BED0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A0F-4A4E-8176-04C4728788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454D50F-416D-4360-BFBA-AB64B9C4C2F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A0F-4A4E-8176-04C47287886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10D8383-20FA-4267-8576-FA2AEA376F9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A0F-4A4E-8176-04C47287886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9FF9BD5-F8AB-4881-A8B8-85D63FF1514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A0F-4A4E-8176-04C47287886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00F6327-8398-442C-A022-18C2F10368D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A0F-4A4E-8176-04C47287886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4D894D7-B2E4-4986-B97D-87456B7DCFE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A0F-4A4E-8176-04C47287886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129DBF8-7644-435B-9646-195FCCA7AB9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A0F-4A4E-8176-04C47287886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BDD70C2-B31B-497F-9254-728CCB87749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A0F-4A4E-8176-04C4728788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5CDB360-214F-49D2-94BD-A97312ABBE4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A0F-4A4E-8176-04C47287886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67B9B54-3536-4143-87D2-26E0C1E78A8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A0F-4A4E-8176-04C47287886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3B8BFFF-7FC3-4983-850F-A2B00590EBA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A0F-4A4E-8176-04C47287886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Лист1!$F$5:$F$21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Лист1!$I$5:$I$21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Лист1!$E$5:$E$21</c15:f>
                <c15:dlblRangeCache>
                  <c:ptCount val="17"/>
                  <c:pt idx="0">
                    <c:v>1,53</c:v>
                  </c:pt>
                  <c:pt idx="1">
                    <c:v>1,56</c:v>
                  </c:pt>
                  <c:pt idx="2">
                    <c:v>1,58</c:v>
                  </c:pt>
                  <c:pt idx="3">
                    <c:v>1,61</c:v>
                  </c:pt>
                  <c:pt idx="4">
                    <c:v>1,64</c:v>
                  </c:pt>
                  <c:pt idx="5">
                    <c:v>1,66</c:v>
                  </c:pt>
                  <c:pt idx="6">
                    <c:v>1,69</c:v>
                  </c:pt>
                  <c:pt idx="7">
                    <c:v>1,71</c:v>
                  </c:pt>
                  <c:pt idx="8">
                    <c:v>1,74</c:v>
                  </c:pt>
                  <c:pt idx="9">
                    <c:v>1,77</c:v>
                  </c:pt>
                  <c:pt idx="10">
                    <c:v>1,79</c:v>
                  </c:pt>
                  <c:pt idx="11">
                    <c:v>1,82</c:v>
                  </c:pt>
                  <c:pt idx="12">
                    <c:v>1,85</c:v>
                  </c:pt>
                  <c:pt idx="13">
                    <c:v>1,87</c:v>
                  </c:pt>
                  <c:pt idx="14">
                    <c:v>1,9</c:v>
                  </c:pt>
                  <c:pt idx="15">
                    <c:v>1,92</c:v>
                  </c:pt>
                  <c:pt idx="16">
                    <c:v>1,95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A0F-4A4E-8176-04C472878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197615"/>
        <c:axId val="2035955679"/>
      </c:scatterChart>
      <c:catAx>
        <c:axId val="20291966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40017295"/>
        <c:crosses val="autoZero"/>
        <c:auto val="1"/>
        <c:lblAlgn val="ctr"/>
        <c:lblOffset val="100"/>
        <c:noMultiLvlLbl val="0"/>
      </c:catAx>
      <c:valAx>
        <c:axId val="114001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196655"/>
        <c:crosses val="autoZero"/>
        <c:crossBetween val="between"/>
      </c:valAx>
      <c:valAx>
        <c:axId val="2035955679"/>
        <c:scaling>
          <c:orientation val="minMax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2029197615"/>
        <c:crosses val="max"/>
        <c:crossBetween val="midCat"/>
      </c:valAx>
      <c:valAx>
        <c:axId val="20291976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5955679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381001</xdr:colOff>
      <xdr:row>0</xdr:row>
      <xdr:rowOff>185737</xdr:rowOff>
    </xdr:from>
    <xdr:to>
      <xdr:col>20</xdr:col>
      <xdr:colOff>476250</xdr:colOff>
      <xdr:row>25</xdr:row>
      <xdr:rowOff>142875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A649486-2A60-DBBA-1194-C6741D5FE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6C4-5F96-4D58-AB8E-492049D12A38}">
  <dimension ref="A1:J265"/>
  <sheetViews>
    <sheetView showGridLines="0" tabSelected="1" workbookViewId="0">
      <selection activeCell="H23" sqref="H23"/>
    </sheetView>
  </sheetViews>
  <sheetFormatPr defaultRowHeight="15" x14ac:dyDescent="0.25"/>
  <cols>
    <col min="10" max="11" width="12" bestFit="1" customWidth="1"/>
    <col min="13" max="13" width="12" bestFit="1" customWidth="1"/>
    <col min="14" max="14" width="12.7109375" customWidth="1"/>
  </cols>
  <sheetData>
    <row r="1" spans="1:10" x14ac:dyDescent="0.25">
      <c r="A1" s="1" t="s">
        <v>0</v>
      </c>
      <c r="B1" t="s">
        <v>6</v>
      </c>
      <c r="D1" t="s">
        <v>1</v>
      </c>
    </row>
    <row r="2" spans="1:10" x14ac:dyDescent="0.25">
      <c r="A2" s="2">
        <v>1.78</v>
      </c>
      <c r="B2">
        <f>LN(A2)</f>
        <v>0.57661336430399379</v>
      </c>
      <c r="D2">
        <f>AVERAGE(A2:A265)</f>
        <v>1.7195454545454547</v>
      </c>
      <c r="E2">
        <f>AVERAGE(B2:B265)</f>
        <v>0.54080408345611475</v>
      </c>
      <c r="F2">
        <f>COUNT(A2:A265)</f>
        <v>264</v>
      </c>
    </row>
    <row r="3" spans="1:10" x14ac:dyDescent="0.25">
      <c r="A3">
        <v>1.72</v>
      </c>
      <c r="B3">
        <f t="shared" ref="B3:B66" si="0">LN(A3)</f>
        <v>0.54232429082536171</v>
      </c>
      <c r="D3">
        <f>_xlfn.STDEV.S(A2:A265)</f>
        <v>8.6603538212773473E-2</v>
      </c>
      <c r="E3">
        <f>_xlfn.STDEV.S(B2:B265)</f>
        <v>5.0146640454460246E-2</v>
      </c>
      <c r="H3" t="s">
        <v>7</v>
      </c>
      <c r="J3" t="s">
        <v>8</v>
      </c>
    </row>
    <row r="4" spans="1:10" x14ac:dyDescent="0.25">
      <c r="A4">
        <v>1.65</v>
      </c>
      <c r="B4">
        <f t="shared" si="0"/>
        <v>0.50077528791248915</v>
      </c>
      <c r="D4">
        <f>D5-(MAX($A$2:$A$265)-MIN($A$2:$A$265))/16</f>
        <v>1.5037500000000001</v>
      </c>
      <c r="G4" t="s">
        <v>2</v>
      </c>
      <c r="H4" t="s">
        <v>3</v>
      </c>
      <c r="I4" t="s">
        <v>4</v>
      </c>
      <c r="J4" t="s">
        <v>5</v>
      </c>
    </row>
    <row r="5" spans="1:10" x14ac:dyDescent="0.25">
      <c r="A5">
        <v>1.85</v>
      </c>
      <c r="B5">
        <f t="shared" si="0"/>
        <v>0.61518563909023349</v>
      </c>
      <c r="D5">
        <f>MIN(A2:A265)</f>
        <v>1.53</v>
      </c>
      <c r="E5">
        <f>MROUND(D5,0.01)</f>
        <v>1.53</v>
      </c>
      <c r="F5">
        <v>1</v>
      </c>
      <c r="G5">
        <f>COUNTIFS($A$2:$A$265,"&gt;"&amp;D4,$A$2:$A$265,"&lt;="&amp;D5)</f>
        <v>2</v>
      </c>
      <c r="H5">
        <f>(_xlfn.NORM.DIST(D5,$D$2,$D$3,1)-_xlfn.NORM.DIST(D4,$D$2,$D$3,1))*$F$2</f>
        <v>2.1002083950538615</v>
      </c>
      <c r="I5">
        <v>0</v>
      </c>
      <c r="J5">
        <f>(_xlfn.LOGNORM.DIST(D5,$E$2,$E$3,1)-_xlfn.LOGNORM.DIST(D4,$E$2,$E$3,1))*$F$2</f>
        <v>1.7362010809934827</v>
      </c>
    </row>
    <row r="6" spans="1:10" x14ac:dyDescent="0.25">
      <c r="A6">
        <v>1.75</v>
      </c>
      <c r="B6">
        <f t="shared" si="0"/>
        <v>0.55961578793542266</v>
      </c>
      <c r="D6">
        <f>D5+(MAX($A$2:$A$265)-MIN($A$2:$A$265))/16</f>
        <v>1.5562499999999999</v>
      </c>
      <c r="E6">
        <f t="shared" ref="E6:E21" si="1">MROUND(D6,0.01)</f>
        <v>1.56</v>
      </c>
      <c r="F6">
        <v>2</v>
      </c>
      <c r="G6">
        <f>COUNTIFS($A$2:$A$265,"&gt;"&amp;D5,$A$2:$A$265,"&lt;="&amp;D6)</f>
        <v>2</v>
      </c>
      <c r="H6">
        <f t="shared" ref="H6:H21" si="2">(_xlfn.NORM.DIST(D6,$D$2,$D$3,1)-_xlfn.NORM.DIST(D5,$D$2,$D$3,1))*$F$2</f>
        <v>4.0568371519691269</v>
      </c>
      <c r="I6">
        <v>0</v>
      </c>
      <c r="J6">
        <f t="shared" ref="J6:J21" si="3">(_xlfn.LOGNORM.DIST(D6,$E$2,$E$3,1)-_xlfn.LOGNORM.DIST(D5,$E$2,$E$3,1))*$F$2</f>
        <v>3.725073238891198</v>
      </c>
    </row>
    <row r="7" spans="1:10" x14ac:dyDescent="0.25">
      <c r="A7" s="2">
        <v>1.8</v>
      </c>
      <c r="B7">
        <f t="shared" si="0"/>
        <v>0.58778666490211906</v>
      </c>
      <c r="D7">
        <f t="shared" ref="D7:D22" si="4">D6+(MAX($A$2:$A$265)-MIN($A$2:$A$265))/16</f>
        <v>1.5825</v>
      </c>
      <c r="E7">
        <f t="shared" si="1"/>
        <v>1.58</v>
      </c>
      <c r="F7">
        <v>3</v>
      </c>
      <c r="G7">
        <f>COUNTIFS($A$2:$A$265,"&gt;"&amp;D6,$A$2:$A$265,"&lt;="&amp;D7)</f>
        <v>6</v>
      </c>
      <c r="H7">
        <f t="shared" si="2"/>
        <v>7.1533868040456872</v>
      </c>
      <c r="I7">
        <v>0</v>
      </c>
      <c r="J7">
        <f t="shared" si="3"/>
        <v>7.0498175189683687</v>
      </c>
    </row>
    <row r="8" spans="1:10" x14ac:dyDescent="0.25">
      <c r="A8" s="2">
        <v>1.83</v>
      </c>
      <c r="B8">
        <f t="shared" si="0"/>
        <v>0.60431596685332956</v>
      </c>
      <c r="D8">
        <f t="shared" si="4"/>
        <v>1.6087500000000001</v>
      </c>
      <c r="E8">
        <f t="shared" si="1"/>
        <v>1.61</v>
      </c>
      <c r="F8">
        <v>4</v>
      </c>
      <c r="G8">
        <f>COUNTIFS($A$2:$A$265,"&gt;"&amp;D7,$A$2:$A$265,"&lt;="&amp;D8)</f>
        <v>12</v>
      </c>
      <c r="H8">
        <f t="shared" si="2"/>
        <v>11.514268232279008</v>
      </c>
      <c r="I8">
        <v>0</v>
      </c>
      <c r="J8">
        <f t="shared" si="3"/>
        <v>11.83839528568971</v>
      </c>
    </row>
    <row r="9" spans="1:10" x14ac:dyDescent="0.25">
      <c r="A9" s="2">
        <v>1.79</v>
      </c>
      <c r="B9">
        <f t="shared" si="0"/>
        <v>0.58221561985266368</v>
      </c>
      <c r="D9">
        <f t="shared" si="4"/>
        <v>1.6350000000000002</v>
      </c>
      <c r="E9">
        <f t="shared" si="1"/>
        <v>1.6400000000000001</v>
      </c>
      <c r="F9">
        <v>5</v>
      </c>
      <c r="G9">
        <f>COUNTIFS($A$2:$A$265,"&gt;"&amp;D8,$A$2:$A$265,"&lt;="&amp;D9)</f>
        <v>27</v>
      </c>
      <c r="H9">
        <f t="shared" si="2"/>
        <v>16.918536167410529</v>
      </c>
      <c r="I9">
        <v>0</v>
      </c>
      <c r="J9">
        <f t="shared" si="3"/>
        <v>17.737641864307069</v>
      </c>
    </row>
    <row r="10" spans="1:10" x14ac:dyDescent="0.25">
      <c r="A10" s="2">
        <v>1.87</v>
      </c>
      <c r="B10">
        <f t="shared" si="0"/>
        <v>0.62593843086649537</v>
      </c>
      <c r="D10">
        <f t="shared" si="4"/>
        <v>1.6612500000000003</v>
      </c>
      <c r="E10">
        <f t="shared" si="1"/>
        <v>1.6600000000000001</v>
      </c>
      <c r="F10">
        <v>6</v>
      </c>
      <c r="G10">
        <f>COUNTIFS($A$2:$A$265,"&gt;"&amp;D9,$A$2:$A$265,"&lt;="&amp;D10)</f>
        <v>30</v>
      </c>
      <c r="H10">
        <f t="shared" si="2"/>
        <v>22.693009760969389</v>
      </c>
      <c r="I10">
        <v>0</v>
      </c>
      <c r="J10">
        <f t="shared" si="3"/>
        <v>23.837803800080149</v>
      </c>
    </row>
    <row r="11" spans="1:10" x14ac:dyDescent="0.25">
      <c r="A11" s="2">
        <v>1.8</v>
      </c>
      <c r="B11">
        <f t="shared" si="0"/>
        <v>0.58778666490211906</v>
      </c>
      <c r="D11">
        <f t="shared" si="4"/>
        <v>1.6875000000000004</v>
      </c>
      <c r="E11">
        <f t="shared" si="1"/>
        <v>1.69</v>
      </c>
      <c r="F11">
        <v>7</v>
      </c>
      <c r="G11">
        <f>COUNTIFS($A$2:$A$265,"&gt;"&amp;D10,$A$2:$A$265,"&lt;="&amp;D11)</f>
        <v>25</v>
      </c>
      <c r="H11">
        <f t="shared" si="2"/>
        <v>27.785940857701558</v>
      </c>
      <c r="I11">
        <v>0</v>
      </c>
      <c r="J11">
        <f t="shared" si="3"/>
        <v>28.877246345469732</v>
      </c>
    </row>
    <row r="12" spans="1:10" x14ac:dyDescent="0.25">
      <c r="A12">
        <v>1.75</v>
      </c>
      <c r="B12">
        <f t="shared" si="0"/>
        <v>0.55961578793542266</v>
      </c>
      <c r="D12">
        <f t="shared" si="4"/>
        <v>1.7137500000000006</v>
      </c>
      <c r="E12">
        <f t="shared" si="1"/>
        <v>1.71</v>
      </c>
      <c r="F12">
        <v>8</v>
      </c>
      <c r="G12">
        <f>COUNTIFS($A$2:$A$265,"&gt;"&amp;D11,$A$2:$A$265,"&lt;="&amp;D12)</f>
        <v>30</v>
      </c>
      <c r="H12">
        <f t="shared" si="2"/>
        <v>31.05720514423356</v>
      </c>
      <c r="I12">
        <v>0</v>
      </c>
      <c r="J12">
        <f t="shared" si="3"/>
        <v>31.680917666776232</v>
      </c>
    </row>
    <row r="13" spans="1:10" x14ac:dyDescent="0.25">
      <c r="A13" s="2">
        <v>1.74</v>
      </c>
      <c r="B13">
        <f t="shared" si="0"/>
        <v>0.55388511322643763</v>
      </c>
      <c r="D13">
        <f t="shared" si="4"/>
        <v>1.7400000000000007</v>
      </c>
      <c r="E13">
        <f t="shared" si="1"/>
        <v>1.74</v>
      </c>
      <c r="F13">
        <v>9</v>
      </c>
      <c r="G13">
        <f>COUNTIFS($A$2:$A$265,"&gt;"&amp;D12,$A$2:$A$265,"&lt;="&amp;D13)</f>
        <v>28</v>
      </c>
      <c r="H13">
        <f t="shared" si="2"/>
        <v>31.688683928623632</v>
      </c>
      <c r="I13">
        <v>0</v>
      </c>
      <c r="J13">
        <f t="shared" si="3"/>
        <v>31.616577201920535</v>
      </c>
    </row>
    <row r="14" spans="1:10" x14ac:dyDescent="0.25">
      <c r="A14" s="2">
        <v>1.81</v>
      </c>
      <c r="B14">
        <f t="shared" si="0"/>
        <v>0.59332684527773438</v>
      </c>
      <c r="D14">
        <f t="shared" si="4"/>
        <v>1.7662500000000008</v>
      </c>
      <c r="E14">
        <f t="shared" si="1"/>
        <v>1.77</v>
      </c>
      <c r="F14">
        <v>10</v>
      </c>
      <c r="G14">
        <f>COUNTIFS($A$2:$A$265,"&gt;"&amp;D13,$A$2:$A$265,"&lt;="&amp;D14)</f>
        <v>24</v>
      </c>
      <c r="H14">
        <f t="shared" si="2"/>
        <v>29.515534984872016</v>
      </c>
      <c r="I14">
        <v>0</v>
      </c>
      <c r="J14">
        <f t="shared" si="3"/>
        <v>28.822161787323498</v>
      </c>
    </row>
    <row r="15" spans="1:10" x14ac:dyDescent="0.25">
      <c r="A15">
        <v>1.76</v>
      </c>
      <c r="B15">
        <f t="shared" si="0"/>
        <v>0.56531380905006046</v>
      </c>
      <c r="D15">
        <f t="shared" si="4"/>
        <v>1.7925000000000009</v>
      </c>
      <c r="E15">
        <f t="shared" si="1"/>
        <v>1.79</v>
      </c>
      <c r="F15">
        <v>11</v>
      </c>
      <c r="G15">
        <f t="shared" ref="G15:G21" si="5">COUNTIFS($A$2:$A$265,"&gt;"&amp;D14,$A$2:$A$265,"&lt;="&amp;D15)</f>
        <v>19</v>
      </c>
      <c r="H15">
        <f t="shared" si="2"/>
        <v>25.095828731145506</v>
      </c>
      <c r="I15">
        <v>0</v>
      </c>
      <c r="J15">
        <f t="shared" si="3"/>
        <v>24.096607041451449</v>
      </c>
    </row>
    <row r="16" spans="1:10" x14ac:dyDescent="0.25">
      <c r="A16">
        <v>1.67</v>
      </c>
      <c r="B16">
        <f t="shared" si="0"/>
        <v>0.51282362642866375</v>
      </c>
      <c r="D16">
        <f t="shared" si="4"/>
        <v>1.818750000000001</v>
      </c>
      <c r="E16">
        <f t="shared" si="1"/>
        <v>1.82</v>
      </c>
      <c r="F16">
        <v>12</v>
      </c>
      <c r="G16">
        <f t="shared" si="5"/>
        <v>16</v>
      </c>
      <c r="H16">
        <f t="shared" si="2"/>
        <v>19.478539765065733</v>
      </c>
      <c r="I16">
        <v>0</v>
      </c>
      <c r="J16">
        <f t="shared" si="3"/>
        <v>18.545379516501875</v>
      </c>
    </row>
    <row r="17" spans="1:10" x14ac:dyDescent="0.25">
      <c r="A17">
        <v>1.74</v>
      </c>
      <c r="B17">
        <f t="shared" si="0"/>
        <v>0.55388511322643763</v>
      </c>
      <c r="D17">
        <f t="shared" si="4"/>
        <v>1.8450000000000011</v>
      </c>
      <c r="E17">
        <f t="shared" si="1"/>
        <v>1.85</v>
      </c>
      <c r="F17">
        <v>13</v>
      </c>
      <c r="G17">
        <f t="shared" si="5"/>
        <v>21</v>
      </c>
      <c r="H17">
        <f t="shared" si="2"/>
        <v>13.801125862003015</v>
      </c>
      <c r="I17">
        <v>0</v>
      </c>
      <c r="J17">
        <f t="shared" si="3"/>
        <v>13.186041360469879</v>
      </c>
    </row>
    <row r="18" spans="1:10" x14ac:dyDescent="0.25">
      <c r="A18">
        <v>1.7</v>
      </c>
      <c r="B18">
        <f t="shared" si="0"/>
        <v>0.53062825106217038</v>
      </c>
      <c r="D18">
        <f>D17+(MAX($A$2:$A$265)-MIN($A$2:$A$265))/16</f>
        <v>1.8712500000000012</v>
      </c>
      <c r="E18">
        <f t="shared" si="1"/>
        <v>1.87</v>
      </c>
      <c r="F18">
        <v>14</v>
      </c>
      <c r="G18">
        <f t="shared" si="5"/>
        <v>12</v>
      </c>
      <c r="H18">
        <f t="shared" si="2"/>
        <v>8.9263712682012297</v>
      </c>
      <c r="I18">
        <v>0</v>
      </c>
      <c r="J18">
        <f t="shared" si="3"/>
        <v>8.6908303559271829</v>
      </c>
    </row>
    <row r="19" spans="1:10" x14ac:dyDescent="0.25">
      <c r="A19">
        <v>1.86</v>
      </c>
      <c r="B19">
        <f t="shared" si="0"/>
        <v>0.62057648772510998</v>
      </c>
      <c r="D19">
        <f t="shared" si="4"/>
        <v>1.8975000000000013</v>
      </c>
      <c r="E19">
        <f t="shared" si="1"/>
        <v>1.9000000000000001</v>
      </c>
      <c r="F19">
        <v>15</v>
      </c>
      <c r="G19">
        <f t="shared" si="5"/>
        <v>3</v>
      </c>
      <c r="H19">
        <f t="shared" si="2"/>
        <v>5.2703139018909528</v>
      </c>
      <c r="I19">
        <v>0</v>
      </c>
      <c r="J19">
        <f t="shared" si="3"/>
        <v>5.326859761916122</v>
      </c>
    </row>
    <row r="20" spans="1:10" x14ac:dyDescent="0.25">
      <c r="A20" s="2">
        <v>1.72</v>
      </c>
      <c r="B20">
        <f t="shared" si="0"/>
        <v>0.54232429082536171</v>
      </c>
      <c r="D20">
        <f t="shared" si="4"/>
        <v>1.9237500000000014</v>
      </c>
      <c r="E20">
        <f t="shared" si="1"/>
        <v>1.92</v>
      </c>
      <c r="F20">
        <v>16</v>
      </c>
      <c r="G20">
        <f t="shared" si="5"/>
        <v>3</v>
      </c>
      <c r="H20">
        <f t="shared" si="2"/>
        <v>2.8405188924555542</v>
      </c>
      <c r="I20">
        <v>0</v>
      </c>
      <c r="J20">
        <f t="shared" si="3"/>
        <v>3.0455781105957405</v>
      </c>
    </row>
    <row r="21" spans="1:10" x14ac:dyDescent="0.25">
      <c r="A21" s="2">
        <v>1.81</v>
      </c>
      <c r="B21">
        <f t="shared" si="0"/>
        <v>0.59332684527773438</v>
      </c>
      <c r="D21">
        <f t="shared" si="4"/>
        <v>1.9500000000000015</v>
      </c>
      <c r="E21">
        <f t="shared" si="1"/>
        <v>1.95</v>
      </c>
      <c r="F21">
        <v>17</v>
      </c>
      <c r="G21">
        <f t="shared" si="5"/>
        <v>4</v>
      </c>
      <c r="H21">
        <f t="shared" si="2"/>
        <v>1.3975162437732598</v>
      </c>
      <c r="I21">
        <v>0</v>
      </c>
      <c r="J21">
        <f t="shared" si="3"/>
        <v>1.628983085366384</v>
      </c>
    </row>
    <row r="22" spans="1:10" x14ac:dyDescent="0.25">
      <c r="A22">
        <v>1.75</v>
      </c>
      <c r="B22">
        <f t="shared" si="0"/>
        <v>0.55961578793542266</v>
      </c>
    </row>
    <row r="23" spans="1:10" x14ac:dyDescent="0.25">
      <c r="A23" s="2">
        <v>1.82</v>
      </c>
      <c r="B23">
        <f t="shared" si="0"/>
        <v>0.59883650108870401</v>
      </c>
    </row>
    <row r="24" spans="1:10" x14ac:dyDescent="0.25">
      <c r="A24">
        <v>1.81</v>
      </c>
      <c r="B24">
        <f t="shared" si="0"/>
        <v>0.59332684527773438</v>
      </c>
    </row>
    <row r="25" spans="1:10" x14ac:dyDescent="0.25">
      <c r="A25" s="2">
        <v>1.8</v>
      </c>
      <c r="B25">
        <f t="shared" si="0"/>
        <v>0.58778666490211906</v>
      </c>
    </row>
    <row r="26" spans="1:10" x14ac:dyDescent="0.25">
      <c r="A26" s="2">
        <v>1.78</v>
      </c>
      <c r="B26">
        <f t="shared" si="0"/>
        <v>0.57661336430399379</v>
      </c>
    </row>
    <row r="27" spans="1:10" x14ac:dyDescent="0.25">
      <c r="A27" s="2">
        <v>1.76</v>
      </c>
      <c r="B27">
        <f t="shared" si="0"/>
        <v>0.56531380905006046</v>
      </c>
    </row>
    <row r="28" spans="1:10" x14ac:dyDescent="0.25">
      <c r="A28" s="2">
        <v>1.74</v>
      </c>
      <c r="B28">
        <f t="shared" si="0"/>
        <v>0.55388511322643763</v>
      </c>
    </row>
    <row r="29" spans="1:10" x14ac:dyDescent="0.25">
      <c r="A29">
        <v>1.61</v>
      </c>
      <c r="B29">
        <f t="shared" si="0"/>
        <v>0.47623417899637172</v>
      </c>
    </row>
    <row r="30" spans="1:10" x14ac:dyDescent="0.25">
      <c r="A30" s="2">
        <v>1.67</v>
      </c>
      <c r="B30">
        <f t="shared" si="0"/>
        <v>0.51282362642866375</v>
      </c>
    </row>
    <row r="31" spans="1:10" x14ac:dyDescent="0.25">
      <c r="A31">
        <v>1.6</v>
      </c>
      <c r="B31">
        <f t="shared" si="0"/>
        <v>0.47000362924573563</v>
      </c>
    </row>
    <row r="32" spans="1:10" x14ac:dyDescent="0.25">
      <c r="A32" s="2">
        <v>1.93</v>
      </c>
      <c r="B32">
        <f t="shared" si="0"/>
        <v>0.65752000291679413</v>
      </c>
    </row>
    <row r="33" spans="1:2" x14ac:dyDescent="0.25">
      <c r="A33" s="2">
        <v>1.79</v>
      </c>
      <c r="B33">
        <f t="shared" si="0"/>
        <v>0.58221561985266368</v>
      </c>
    </row>
    <row r="34" spans="1:2" x14ac:dyDescent="0.25">
      <c r="A34" s="2">
        <v>1.77</v>
      </c>
      <c r="B34">
        <f t="shared" si="0"/>
        <v>0.5709795465857378</v>
      </c>
    </row>
    <row r="35" spans="1:2" x14ac:dyDescent="0.25">
      <c r="A35">
        <v>1.75</v>
      </c>
      <c r="B35">
        <f t="shared" si="0"/>
        <v>0.55961578793542266</v>
      </c>
    </row>
    <row r="36" spans="1:2" x14ac:dyDescent="0.25">
      <c r="A36">
        <v>1.66</v>
      </c>
      <c r="B36">
        <f t="shared" si="0"/>
        <v>0.50681760236845186</v>
      </c>
    </row>
    <row r="37" spans="1:2" x14ac:dyDescent="0.25">
      <c r="A37" s="2">
        <v>1.6</v>
      </c>
      <c r="B37">
        <f t="shared" si="0"/>
        <v>0.47000362924573563</v>
      </c>
    </row>
    <row r="38" spans="1:2" x14ac:dyDescent="0.25">
      <c r="A38">
        <v>1.83</v>
      </c>
      <c r="B38">
        <f t="shared" si="0"/>
        <v>0.60431596685332956</v>
      </c>
    </row>
    <row r="39" spans="1:2" x14ac:dyDescent="0.25">
      <c r="A39" s="2">
        <v>1.86</v>
      </c>
      <c r="B39">
        <f t="shared" si="0"/>
        <v>0.62057648772510998</v>
      </c>
    </row>
    <row r="40" spans="1:2" x14ac:dyDescent="0.25">
      <c r="A40" s="2">
        <v>1.86</v>
      </c>
      <c r="B40">
        <f t="shared" si="0"/>
        <v>0.62057648772510998</v>
      </c>
    </row>
    <row r="41" spans="1:2" x14ac:dyDescent="0.25">
      <c r="A41">
        <v>1.63</v>
      </c>
      <c r="B41">
        <f t="shared" si="0"/>
        <v>0.48858001481867092</v>
      </c>
    </row>
    <row r="42" spans="1:2" x14ac:dyDescent="0.25">
      <c r="A42">
        <v>1.63</v>
      </c>
      <c r="B42">
        <f t="shared" si="0"/>
        <v>0.48858001481867092</v>
      </c>
    </row>
    <row r="43" spans="1:2" x14ac:dyDescent="0.25">
      <c r="A43" s="2">
        <v>1.62</v>
      </c>
      <c r="B43">
        <f t="shared" si="0"/>
        <v>0.48242614924429278</v>
      </c>
    </row>
    <row r="44" spans="1:2" x14ac:dyDescent="0.25">
      <c r="A44" s="2">
        <v>1.8</v>
      </c>
      <c r="B44">
        <f t="shared" si="0"/>
        <v>0.58778666490211906</v>
      </c>
    </row>
    <row r="45" spans="1:2" x14ac:dyDescent="0.25">
      <c r="A45">
        <v>1.65</v>
      </c>
      <c r="B45">
        <f t="shared" si="0"/>
        <v>0.50077528791248915</v>
      </c>
    </row>
    <row r="46" spans="1:2" x14ac:dyDescent="0.25">
      <c r="A46" s="2">
        <v>1.84</v>
      </c>
      <c r="B46">
        <f t="shared" si="0"/>
        <v>0.60976557162089429</v>
      </c>
    </row>
    <row r="47" spans="1:2" x14ac:dyDescent="0.25">
      <c r="A47">
        <v>1.75</v>
      </c>
      <c r="B47">
        <f t="shared" si="0"/>
        <v>0.55961578793542266</v>
      </c>
    </row>
    <row r="48" spans="1:2" x14ac:dyDescent="0.25">
      <c r="A48" s="2">
        <v>1.82</v>
      </c>
      <c r="B48">
        <f t="shared" si="0"/>
        <v>0.59883650108870401</v>
      </c>
    </row>
    <row r="49" spans="1:2" x14ac:dyDescent="0.25">
      <c r="A49" s="2">
        <v>1.81</v>
      </c>
      <c r="B49">
        <f t="shared" si="0"/>
        <v>0.59332684527773438</v>
      </c>
    </row>
    <row r="50" spans="1:2" x14ac:dyDescent="0.25">
      <c r="A50" s="2">
        <v>1.81</v>
      </c>
      <c r="B50">
        <f t="shared" si="0"/>
        <v>0.59332684527773438</v>
      </c>
    </row>
    <row r="51" spans="1:2" x14ac:dyDescent="0.25">
      <c r="A51">
        <v>1.85</v>
      </c>
      <c r="B51">
        <f t="shared" si="0"/>
        <v>0.61518563909023349</v>
      </c>
    </row>
    <row r="52" spans="1:2" x14ac:dyDescent="0.25">
      <c r="A52">
        <v>1.65</v>
      </c>
      <c r="B52">
        <f t="shared" si="0"/>
        <v>0.50077528791248915</v>
      </c>
    </row>
    <row r="53" spans="1:2" x14ac:dyDescent="0.25">
      <c r="A53" s="2">
        <v>1.7</v>
      </c>
      <c r="B53">
        <f t="shared" si="0"/>
        <v>0.53062825106217038</v>
      </c>
    </row>
    <row r="54" spans="1:2" x14ac:dyDescent="0.25">
      <c r="A54">
        <v>1.82</v>
      </c>
      <c r="B54">
        <f t="shared" si="0"/>
        <v>0.59883650108870401</v>
      </c>
    </row>
    <row r="55" spans="1:2" x14ac:dyDescent="0.25">
      <c r="A55" s="2">
        <v>1.63</v>
      </c>
      <c r="B55">
        <f t="shared" si="0"/>
        <v>0.48858001481867092</v>
      </c>
    </row>
    <row r="56" spans="1:2" x14ac:dyDescent="0.25">
      <c r="A56" s="2">
        <v>1.63</v>
      </c>
      <c r="B56">
        <f t="shared" si="0"/>
        <v>0.48858001481867092</v>
      </c>
    </row>
    <row r="57" spans="1:2" x14ac:dyDescent="0.25">
      <c r="A57" s="2">
        <v>1.62</v>
      </c>
      <c r="B57">
        <f t="shared" si="0"/>
        <v>0.48242614924429278</v>
      </c>
    </row>
    <row r="58" spans="1:2" x14ac:dyDescent="0.25">
      <c r="A58">
        <v>1.62</v>
      </c>
      <c r="B58">
        <f t="shared" si="0"/>
        <v>0.48242614924429278</v>
      </c>
    </row>
    <row r="59" spans="1:2" x14ac:dyDescent="0.25">
      <c r="A59">
        <v>1.78</v>
      </c>
      <c r="B59">
        <f t="shared" si="0"/>
        <v>0.57661336430399379</v>
      </c>
    </row>
    <row r="60" spans="1:2" x14ac:dyDescent="0.25">
      <c r="A60" s="2">
        <v>1.93</v>
      </c>
      <c r="B60">
        <f t="shared" si="0"/>
        <v>0.65752000291679413</v>
      </c>
    </row>
    <row r="61" spans="1:2" x14ac:dyDescent="0.25">
      <c r="A61" s="2">
        <v>1.65</v>
      </c>
      <c r="B61">
        <f t="shared" si="0"/>
        <v>0.50077528791248915</v>
      </c>
    </row>
    <row r="62" spans="1:2" x14ac:dyDescent="0.25">
      <c r="A62" s="2">
        <v>1.88</v>
      </c>
      <c r="B62">
        <f t="shared" si="0"/>
        <v>0.63127177684185776</v>
      </c>
    </row>
    <row r="63" spans="1:2" x14ac:dyDescent="0.25">
      <c r="A63" s="2">
        <v>1.8</v>
      </c>
      <c r="B63">
        <f t="shared" si="0"/>
        <v>0.58778666490211906</v>
      </c>
    </row>
    <row r="64" spans="1:2" x14ac:dyDescent="0.25">
      <c r="A64">
        <v>1.95</v>
      </c>
      <c r="B64">
        <f t="shared" si="0"/>
        <v>0.66782937257565544</v>
      </c>
    </row>
    <row r="65" spans="1:2" x14ac:dyDescent="0.25">
      <c r="A65" s="2">
        <v>1.77</v>
      </c>
      <c r="B65">
        <f t="shared" si="0"/>
        <v>0.5709795465857378</v>
      </c>
    </row>
    <row r="66" spans="1:2" x14ac:dyDescent="0.25">
      <c r="A66" s="2">
        <v>1.83</v>
      </c>
      <c r="B66">
        <f t="shared" si="0"/>
        <v>0.60431596685332956</v>
      </c>
    </row>
    <row r="67" spans="1:2" x14ac:dyDescent="0.25">
      <c r="A67">
        <v>1.66</v>
      </c>
      <c r="B67">
        <f t="shared" ref="B67:B130" si="6">LN(A67)</f>
        <v>0.50681760236845186</v>
      </c>
    </row>
    <row r="68" spans="1:2" x14ac:dyDescent="0.25">
      <c r="A68" s="2">
        <v>1.75</v>
      </c>
      <c r="B68">
        <f t="shared" si="6"/>
        <v>0.55961578793542266</v>
      </c>
    </row>
    <row r="69" spans="1:2" x14ac:dyDescent="0.25">
      <c r="A69" s="2">
        <v>1.79</v>
      </c>
      <c r="B69">
        <f t="shared" si="6"/>
        <v>0.58221561985266368</v>
      </c>
    </row>
    <row r="70" spans="1:2" x14ac:dyDescent="0.25">
      <c r="A70" s="2">
        <v>1.67</v>
      </c>
      <c r="B70">
        <f t="shared" si="6"/>
        <v>0.51282362642866375</v>
      </c>
    </row>
    <row r="71" spans="1:2" x14ac:dyDescent="0.25">
      <c r="A71" s="2">
        <v>1.83</v>
      </c>
      <c r="B71">
        <f t="shared" si="6"/>
        <v>0.60431596685332956</v>
      </c>
    </row>
    <row r="72" spans="1:2" x14ac:dyDescent="0.25">
      <c r="A72">
        <v>1.62</v>
      </c>
      <c r="B72">
        <f t="shared" si="6"/>
        <v>0.48242614924429278</v>
      </c>
    </row>
    <row r="73" spans="1:2" x14ac:dyDescent="0.25">
      <c r="A73">
        <v>1.62</v>
      </c>
      <c r="B73">
        <f t="shared" si="6"/>
        <v>0.48242614924429278</v>
      </c>
    </row>
    <row r="74" spans="1:2" x14ac:dyDescent="0.25">
      <c r="A74" s="2">
        <v>1.89</v>
      </c>
      <c r="B74">
        <f t="shared" si="6"/>
        <v>0.636576829071551</v>
      </c>
    </row>
    <row r="75" spans="1:2" x14ac:dyDescent="0.25">
      <c r="A75">
        <v>1.66</v>
      </c>
      <c r="B75">
        <f t="shared" si="6"/>
        <v>0.50681760236845186</v>
      </c>
    </row>
    <row r="76" spans="1:2" x14ac:dyDescent="0.25">
      <c r="A76" s="2">
        <v>1.81</v>
      </c>
      <c r="B76">
        <f t="shared" si="6"/>
        <v>0.59332684527773438</v>
      </c>
    </row>
    <row r="77" spans="1:2" x14ac:dyDescent="0.25">
      <c r="A77">
        <v>1.7</v>
      </c>
      <c r="B77">
        <f t="shared" si="6"/>
        <v>0.53062825106217038</v>
      </c>
    </row>
    <row r="78" spans="1:2" x14ac:dyDescent="0.25">
      <c r="A78" s="2">
        <v>1.8</v>
      </c>
      <c r="B78">
        <f t="shared" si="6"/>
        <v>0.58778666490211906</v>
      </c>
    </row>
    <row r="79" spans="1:2" x14ac:dyDescent="0.25">
      <c r="A79" s="2">
        <v>1.61</v>
      </c>
      <c r="B79">
        <f t="shared" si="6"/>
        <v>0.47623417899637172</v>
      </c>
    </row>
    <row r="80" spans="1:2" x14ac:dyDescent="0.25">
      <c r="A80">
        <v>1.61</v>
      </c>
      <c r="B80">
        <f t="shared" si="6"/>
        <v>0.47623417899637172</v>
      </c>
    </row>
    <row r="81" spans="1:2" x14ac:dyDescent="0.25">
      <c r="A81">
        <v>1.79</v>
      </c>
      <c r="B81">
        <f t="shared" si="6"/>
        <v>0.58221561985266368</v>
      </c>
    </row>
    <row r="82" spans="1:2" x14ac:dyDescent="0.25">
      <c r="A82">
        <v>1.77</v>
      </c>
      <c r="B82">
        <f t="shared" si="6"/>
        <v>0.5709795465857378</v>
      </c>
    </row>
    <row r="83" spans="1:2" x14ac:dyDescent="0.25">
      <c r="A83" s="2">
        <v>1.71</v>
      </c>
      <c r="B83">
        <f t="shared" si="6"/>
        <v>0.53649337051456847</v>
      </c>
    </row>
    <row r="84" spans="1:2" x14ac:dyDescent="0.25">
      <c r="A84">
        <v>1.87</v>
      </c>
      <c r="B84">
        <f t="shared" si="6"/>
        <v>0.62593843086649537</v>
      </c>
    </row>
    <row r="85" spans="1:2" x14ac:dyDescent="0.25">
      <c r="A85" s="2">
        <v>1.58</v>
      </c>
      <c r="B85">
        <f t="shared" si="6"/>
        <v>0.45742484703887548</v>
      </c>
    </row>
    <row r="86" spans="1:2" x14ac:dyDescent="0.25">
      <c r="A86" s="2">
        <v>1.85</v>
      </c>
      <c r="B86">
        <f t="shared" si="6"/>
        <v>0.61518563909023349</v>
      </c>
    </row>
    <row r="87" spans="1:2" x14ac:dyDescent="0.25">
      <c r="A87" s="2">
        <v>1.74</v>
      </c>
      <c r="B87">
        <f t="shared" si="6"/>
        <v>0.55388511322643763</v>
      </c>
    </row>
    <row r="88" spans="1:2" x14ac:dyDescent="0.25">
      <c r="A88" s="2">
        <v>1.73</v>
      </c>
      <c r="B88">
        <f t="shared" si="6"/>
        <v>0.5481214085096876</v>
      </c>
    </row>
    <row r="89" spans="1:2" x14ac:dyDescent="0.25">
      <c r="A89">
        <v>1.73</v>
      </c>
      <c r="B89">
        <f t="shared" si="6"/>
        <v>0.5481214085096876</v>
      </c>
    </row>
    <row r="90" spans="1:2" x14ac:dyDescent="0.25">
      <c r="A90">
        <v>1.82</v>
      </c>
      <c r="B90">
        <f t="shared" si="6"/>
        <v>0.59883650108870401</v>
      </c>
    </row>
    <row r="91" spans="1:2" x14ac:dyDescent="0.25">
      <c r="A91">
        <v>1.53</v>
      </c>
      <c r="B91">
        <f t="shared" si="6"/>
        <v>0.42526773540434409</v>
      </c>
    </row>
    <row r="92" spans="1:2" x14ac:dyDescent="0.25">
      <c r="A92">
        <v>1.76</v>
      </c>
      <c r="B92">
        <f t="shared" si="6"/>
        <v>0.56531380905006046</v>
      </c>
    </row>
    <row r="93" spans="1:2" x14ac:dyDescent="0.25">
      <c r="A93" s="2">
        <v>1.81</v>
      </c>
      <c r="B93">
        <f t="shared" si="6"/>
        <v>0.59332684527773438</v>
      </c>
    </row>
    <row r="94" spans="1:2" x14ac:dyDescent="0.25">
      <c r="A94">
        <v>1.86</v>
      </c>
      <c r="B94">
        <f t="shared" si="6"/>
        <v>0.62057648772510998</v>
      </c>
    </row>
    <row r="95" spans="1:2" x14ac:dyDescent="0.25">
      <c r="A95">
        <v>1.7</v>
      </c>
      <c r="B95">
        <f t="shared" si="6"/>
        <v>0.53062825106217038</v>
      </c>
    </row>
    <row r="96" spans="1:2" x14ac:dyDescent="0.25">
      <c r="A96" s="2">
        <v>1.73</v>
      </c>
      <c r="B96">
        <f t="shared" si="6"/>
        <v>0.5481214085096876</v>
      </c>
    </row>
    <row r="97" spans="1:2" x14ac:dyDescent="0.25">
      <c r="A97">
        <v>1.77</v>
      </c>
      <c r="B97">
        <f t="shared" si="6"/>
        <v>0.5709795465857378</v>
      </c>
    </row>
    <row r="98" spans="1:2" x14ac:dyDescent="0.25">
      <c r="A98">
        <v>1.77</v>
      </c>
      <c r="B98">
        <f t="shared" si="6"/>
        <v>0.5709795465857378</v>
      </c>
    </row>
    <row r="99" spans="1:2" x14ac:dyDescent="0.25">
      <c r="A99" s="2">
        <v>1.64</v>
      </c>
      <c r="B99">
        <f t="shared" si="6"/>
        <v>0.494696241836107</v>
      </c>
    </row>
    <row r="100" spans="1:2" x14ac:dyDescent="0.25">
      <c r="A100">
        <v>1.64</v>
      </c>
      <c r="B100">
        <f t="shared" si="6"/>
        <v>0.494696241836107</v>
      </c>
    </row>
    <row r="101" spans="1:2" x14ac:dyDescent="0.25">
      <c r="A101" s="2">
        <v>1.79</v>
      </c>
      <c r="B101">
        <f t="shared" si="6"/>
        <v>0.58221561985266368</v>
      </c>
    </row>
    <row r="102" spans="1:2" x14ac:dyDescent="0.25">
      <c r="A102" s="2">
        <v>1.84</v>
      </c>
      <c r="B102">
        <f t="shared" si="6"/>
        <v>0.60976557162089429</v>
      </c>
    </row>
    <row r="103" spans="1:2" x14ac:dyDescent="0.25">
      <c r="A103">
        <v>1.78</v>
      </c>
      <c r="B103">
        <f t="shared" si="6"/>
        <v>0.57661336430399379</v>
      </c>
    </row>
    <row r="104" spans="1:2" x14ac:dyDescent="0.25">
      <c r="A104" s="2">
        <v>1.65</v>
      </c>
      <c r="B104">
        <f t="shared" si="6"/>
        <v>0.50077528791248915</v>
      </c>
    </row>
    <row r="105" spans="1:2" x14ac:dyDescent="0.25">
      <c r="A105" s="2">
        <v>1.65</v>
      </c>
      <c r="B105">
        <f t="shared" si="6"/>
        <v>0.50077528791248915</v>
      </c>
    </row>
    <row r="106" spans="1:2" x14ac:dyDescent="0.25">
      <c r="A106" s="2">
        <v>1.72</v>
      </c>
      <c r="B106">
        <f t="shared" si="6"/>
        <v>0.54232429082536171</v>
      </c>
    </row>
    <row r="107" spans="1:2" x14ac:dyDescent="0.25">
      <c r="A107">
        <v>1.72</v>
      </c>
      <c r="B107">
        <f t="shared" si="6"/>
        <v>0.54232429082536171</v>
      </c>
    </row>
    <row r="108" spans="1:2" x14ac:dyDescent="0.25">
      <c r="A108" s="2">
        <v>1.68</v>
      </c>
      <c r="B108">
        <f t="shared" si="6"/>
        <v>0.51879379341516751</v>
      </c>
    </row>
    <row r="109" spans="1:2" x14ac:dyDescent="0.25">
      <c r="A109">
        <v>1.68</v>
      </c>
      <c r="B109">
        <f t="shared" si="6"/>
        <v>0.51879379341516751</v>
      </c>
    </row>
    <row r="110" spans="1:2" x14ac:dyDescent="0.25">
      <c r="A110">
        <v>1.76</v>
      </c>
      <c r="B110">
        <f t="shared" si="6"/>
        <v>0.56531380905006046</v>
      </c>
    </row>
    <row r="111" spans="1:2" x14ac:dyDescent="0.25">
      <c r="A111" s="2">
        <v>1.75</v>
      </c>
      <c r="B111">
        <f t="shared" si="6"/>
        <v>0.55961578793542266</v>
      </c>
    </row>
    <row r="112" spans="1:2" x14ac:dyDescent="0.25">
      <c r="A112">
        <v>1.83</v>
      </c>
      <c r="B112">
        <f t="shared" si="6"/>
        <v>0.60431596685332956</v>
      </c>
    </row>
    <row r="113" spans="1:2" x14ac:dyDescent="0.25">
      <c r="A113" s="2">
        <v>1.78</v>
      </c>
      <c r="B113">
        <f t="shared" si="6"/>
        <v>0.57661336430399379</v>
      </c>
    </row>
    <row r="114" spans="1:2" x14ac:dyDescent="0.25">
      <c r="A114">
        <v>1.78</v>
      </c>
      <c r="B114">
        <f t="shared" si="6"/>
        <v>0.57661336430399379</v>
      </c>
    </row>
    <row r="115" spans="1:2" x14ac:dyDescent="0.25">
      <c r="A115">
        <v>1.82</v>
      </c>
      <c r="B115">
        <f t="shared" si="6"/>
        <v>0.59883650108870401</v>
      </c>
    </row>
    <row r="116" spans="1:2" x14ac:dyDescent="0.25">
      <c r="A116">
        <v>1.69</v>
      </c>
      <c r="B116">
        <f t="shared" si="6"/>
        <v>0.52472852893498212</v>
      </c>
    </row>
    <row r="117" spans="1:2" x14ac:dyDescent="0.25">
      <c r="A117">
        <v>1.86</v>
      </c>
      <c r="B117">
        <f t="shared" si="6"/>
        <v>0.62057648772510998</v>
      </c>
    </row>
    <row r="118" spans="1:2" x14ac:dyDescent="0.25">
      <c r="A118">
        <v>1.81</v>
      </c>
      <c r="B118">
        <f t="shared" si="6"/>
        <v>0.59332684527773438</v>
      </c>
    </row>
    <row r="119" spans="1:2" x14ac:dyDescent="0.25">
      <c r="A119" s="2">
        <v>1.65</v>
      </c>
      <c r="B119">
        <f t="shared" si="6"/>
        <v>0.50077528791248915</v>
      </c>
    </row>
    <row r="120" spans="1:2" x14ac:dyDescent="0.25">
      <c r="A120" s="2">
        <v>1.65</v>
      </c>
      <c r="B120">
        <f t="shared" si="6"/>
        <v>0.50077528791248915</v>
      </c>
    </row>
    <row r="121" spans="1:2" x14ac:dyDescent="0.25">
      <c r="A121">
        <v>1.68</v>
      </c>
      <c r="B121">
        <f t="shared" si="6"/>
        <v>0.51879379341516751</v>
      </c>
    </row>
    <row r="122" spans="1:2" x14ac:dyDescent="0.25">
      <c r="A122" s="2">
        <v>1.9</v>
      </c>
      <c r="B122">
        <f t="shared" si="6"/>
        <v>0.64185388617239469</v>
      </c>
    </row>
    <row r="123" spans="1:2" x14ac:dyDescent="0.25">
      <c r="A123">
        <v>1.9</v>
      </c>
      <c r="B123">
        <f t="shared" si="6"/>
        <v>0.64185388617239469</v>
      </c>
    </row>
    <row r="124" spans="1:2" x14ac:dyDescent="0.25">
      <c r="A124">
        <v>1.75</v>
      </c>
      <c r="B124">
        <f t="shared" si="6"/>
        <v>0.55961578793542266</v>
      </c>
    </row>
    <row r="125" spans="1:2" x14ac:dyDescent="0.25">
      <c r="A125">
        <v>1.67</v>
      </c>
      <c r="B125">
        <f t="shared" si="6"/>
        <v>0.51282362642866375</v>
      </c>
    </row>
    <row r="126" spans="1:2" x14ac:dyDescent="0.25">
      <c r="A126">
        <v>1.67</v>
      </c>
      <c r="B126">
        <f t="shared" si="6"/>
        <v>0.51282362642866375</v>
      </c>
    </row>
    <row r="127" spans="1:2" x14ac:dyDescent="0.25">
      <c r="A127" s="2">
        <v>1.93</v>
      </c>
      <c r="B127">
        <f t="shared" si="6"/>
        <v>0.65752000291679413</v>
      </c>
    </row>
    <row r="128" spans="1:2" x14ac:dyDescent="0.25">
      <c r="A128" s="2">
        <v>1.7</v>
      </c>
      <c r="B128">
        <f t="shared" si="6"/>
        <v>0.53062825106217038</v>
      </c>
    </row>
    <row r="129" spans="1:2" x14ac:dyDescent="0.25">
      <c r="A129">
        <v>1.7</v>
      </c>
      <c r="B129">
        <f t="shared" si="6"/>
        <v>0.53062825106217038</v>
      </c>
    </row>
    <row r="130" spans="1:2" x14ac:dyDescent="0.25">
      <c r="A130" s="2">
        <v>1.82</v>
      </c>
      <c r="B130">
        <f t="shared" si="6"/>
        <v>0.59883650108870401</v>
      </c>
    </row>
    <row r="131" spans="1:2" x14ac:dyDescent="0.25">
      <c r="A131" s="2">
        <v>1.69</v>
      </c>
      <c r="B131">
        <f t="shared" ref="B131:B194" si="7">LN(A131)</f>
        <v>0.52472852893498212</v>
      </c>
    </row>
    <row r="132" spans="1:2" x14ac:dyDescent="0.25">
      <c r="A132" s="2">
        <v>1.62</v>
      </c>
      <c r="B132">
        <f t="shared" si="7"/>
        <v>0.48242614924429278</v>
      </c>
    </row>
    <row r="133" spans="1:2" x14ac:dyDescent="0.25">
      <c r="A133" s="2">
        <v>1.75</v>
      </c>
      <c r="B133">
        <f t="shared" si="7"/>
        <v>0.55961578793542266</v>
      </c>
    </row>
    <row r="134" spans="1:2" x14ac:dyDescent="0.25">
      <c r="A134" s="2">
        <v>1.79</v>
      </c>
      <c r="B134">
        <f t="shared" si="7"/>
        <v>0.58221561985266368</v>
      </c>
    </row>
    <row r="135" spans="1:2" x14ac:dyDescent="0.25">
      <c r="A135" s="2">
        <v>1.64</v>
      </c>
      <c r="B135">
        <f t="shared" si="7"/>
        <v>0.494696241836107</v>
      </c>
    </row>
    <row r="136" spans="1:2" x14ac:dyDescent="0.25">
      <c r="A136">
        <v>1.67</v>
      </c>
      <c r="B136">
        <f t="shared" si="7"/>
        <v>0.51282362642866375</v>
      </c>
    </row>
    <row r="137" spans="1:2" x14ac:dyDescent="0.25">
      <c r="A137" s="2">
        <v>1.74</v>
      </c>
      <c r="B137">
        <f t="shared" si="7"/>
        <v>0.55388511322643763</v>
      </c>
    </row>
    <row r="138" spans="1:2" x14ac:dyDescent="0.25">
      <c r="A138">
        <v>1.77</v>
      </c>
      <c r="B138">
        <f t="shared" si="7"/>
        <v>0.5709795465857378</v>
      </c>
    </row>
    <row r="139" spans="1:2" x14ac:dyDescent="0.25">
      <c r="A139">
        <v>1.76</v>
      </c>
      <c r="B139">
        <f t="shared" si="7"/>
        <v>0.56531380905006046</v>
      </c>
    </row>
    <row r="140" spans="1:2" x14ac:dyDescent="0.25">
      <c r="A140" s="2">
        <v>1.84</v>
      </c>
      <c r="B140">
        <f t="shared" si="7"/>
        <v>0.60976557162089429</v>
      </c>
    </row>
    <row r="141" spans="1:2" x14ac:dyDescent="0.25">
      <c r="A141" s="2">
        <v>1.72</v>
      </c>
      <c r="B141">
        <f t="shared" si="7"/>
        <v>0.54232429082536171</v>
      </c>
    </row>
    <row r="142" spans="1:2" x14ac:dyDescent="0.25">
      <c r="A142">
        <v>1.68</v>
      </c>
      <c r="B142">
        <f t="shared" si="7"/>
        <v>0.51879379341516751</v>
      </c>
    </row>
    <row r="143" spans="1:2" x14ac:dyDescent="0.25">
      <c r="A143">
        <v>1.87</v>
      </c>
      <c r="B143">
        <f t="shared" si="7"/>
        <v>0.62593843086649537</v>
      </c>
    </row>
    <row r="144" spans="1:2" x14ac:dyDescent="0.25">
      <c r="A144">
        <v>1.55</v>
      </c>
      <c r="B144">
        <f t="shared" si="7"/>
        <v>0.43825493093115531</v>
      </c>
    </row>
    <row r="145" spans="1:2" x14ac:dyDescent="0.25">
      <c r="A145">
        <v>1.9</v>
      </c>
      <c r="B145">
        <f t="shared" si="7"/>
        <v>0.64185388617239469</v>
      </c>
    </row>
    <row r="146" spans="1:2" x14ac:dyDescent="0.25">
      <c r="A146" s="2">
        <v>1.7</v>
      </c>
      <c r="B146">
        <f t="shared" si="7"/>
        <v>0.53062825106217038</v>
      </c>
    </row>
    <row r="147" spans="1:2" x14ac:dyDescent="0.25">
      <c r="A147" s="2">
        <v>1.7</v>
      </c>
      <c r="B147">
        <f t="shared" si="7"/>
        <v>0.53062825106217038</v>
      </c>
    </row>
    <row r="148" spans="1:2" x14ac:dyDescent="0.25">
      <c r="A148" s="2">
        <v>1.6</v>
      </c>
      <c r="B148">
        <f t="shared" si="7"/>
        <v>0.47000362924573563</v>
      </c>
    </row>
    <row r="149" spans="1:2" x14ac:dyDescent="0.25">
      <c r="A149">
        <v>1.6</v>
      </c>
      <c r="B149">
        <f t="shared" si="7"/>
        <v>0.47000362924573563</v>
      </c>
    </row>
    <row r="150" spans="1:2" x14ac:dyDescent="0.25">
      <c r="A150" s="2">
        <v>1.66</v>
      </c>
      <c r="B150">
        <f t="shared" si="7"/>
        <v>0.50681760236845186</v>
      </c>
    </row>
    <row r="151" spans="1:2" x14ac:dyDescent="0.25">
      <c r="A151">
        <v>1.69</v>
      </c>
      <c r="B151">
        <f t="shared" si="7"/>
        <v>0.52472852893498212</v>
      </c>
    </row>
    <row r="152" spans="1:2" x14ac:dyDescent="0.25">
      <c r="A152">
        <v>1.69</v>
      </c>
      <c r="B152">
        <f t="shared" si="7"/>
        <v>0.52472852893498212</v>
      </c>
    </row>
    <row r="153" spans="1:2" x14ac:dyDescent="0.25">
      <c r="A153">
        <v>1.62</v>
      </c>
      <c r="B153">
        <f t="shared" si="7"/>
        <v>0.48242614924429278</v>
      </c>
    </row>
    <row r="154" spans="1:2" x14ac:dyDescent="0.25">
      <c r="A154">
        <v>1.65</v>
      </c>
      <c r="B154">
        <f t="shared" si="7"/>
        <v>0.50077528791248915</v>
      </c>
    </row>
    <row r="155" spans="1:2" x14ac:dyDescent="0.25">
      <c r="A155" s="2">
        <v>1.82</v>
      </c>
      <c r="B155">
        <f t="shared" si="7"/>
        <v>0.59883650108870401</v>
      </c>
    </row>
    <row r="156" spans="1:2" x14ac:dyDescent="0.25">
      <c r="A156">
        <v>1.61</v>
      </c>
      <c r="B156">
        <f t="shared" si="7"/>
        <v>0.47623417899637172</v>
      </c>
    </row>
    <row r="157" spans="1:2" x14ac:dyDescent="0.25">
      <c r="A157" s="2">
        <v>1.67</v>
      </c>
      <c r="B157">
        <f t="shared" si="7"/>
        <v>0.51282362642866375</v>
      </c>
    </row>
    <row r="158" spans="1:2" x14ac:dyDescent="0.25">
      <c r="A158">
        <v>1.58</v>
      </c>
      <c r="B158">
        <f t="shared" si="7"/>
        <v>0.45742484703887548</v>
      </c>
    </row>
    <row r="159" spans="1:2" x14ac:dyDescent="0.25">
      <c r="A159">
        <v>1.7</v>
      </c>
      <c r="B159">
        <f t="shared" si="7"/>
        <v>0.53062825106217038</v>
      </c>
    </row>
    <row r="160" spans="1:2" x14ac:dyDescent="0.25">
      <c r="A160" s="2">
        <v>1.63</v>
      </c>
      <c r="B160">
        <f t="shared" si="7"/>
        <v>0.48858001481867092</v>
      </c>
    </row>
    <row r="161" spans="1:2" x14ac:dyDescent="0.25">
      <c r="A161" s="2">
        <v>1.66</v>
      </c>
      <c r="B161">
        <f t="shared" si="7"/>
        <v>0.50681760236845186</v>
      </c>
    </row>
    <row r="162" spans="1:2" x14ac:dyDescent="0.25">
      <c r="A162">
        <v>1.6</v>
      </c>
      <c r="B162">
        <f t="shared" si="7"/>
        <v>0.47000362924573563</v>
      </c>
    </row>
    <row r="163" spans="1:2" x14ac:dyDescent="0.25">
      <c r="A163">
        <v>1.83</v>
      </c>
      <c r="B163">
        <f t="shared" si="7"/>
        <v>0.60431596685332956</v>
      </c>
    </row>
    <row r="164" spans="1:2" x14ac:dyDescent="0.25">
      <c r="A164">
        <v>1.65</v>
      </c>
      <c r="B164">
        <f t="shared" si="7"/>
        <v>0.50077528791248915</v>
      </c>
    </row>
    <row r="165" spans="1:2" x14ac:dyDescent="0.25">
      <c r="A165">
        <v>1.68</v>
      </c>
      <c r="B165">
        <f t="shared" si="7"/>
        <v>0.51879379341516751</v>
      </c>
    </row>
    <row r="166" spans="1:2" x14ac:dyDescent="0.25">
      <c r="A166" s="2">
        <v>1.71</v>
      </c>
      <c r="B166">
        <f t="shared" si="7"/>
        <v>0.53649337051456847</v>
      </c>
    </row>
    <row r="167" spans="1:2" x14ac:dyDescent="0.25">
      <c r="A167">
        <v>1.59</v>
      </c>
      <c r="B167">
        <f t="shared" si="7"/>
        <v>0.46373401623214022</v>
      </c>
    </row>
    <row r="168" spans="1:2" x14ac:dyDescent="0.25">
      <c r="A168" s="2">
        <v>1.74</v>
      </c>
      <c r="B168">
        <f t="shared" si="7"/>
        <v>0.55388511322643763</v>
      </c>
    </row>
    <row r="169" spans="1:2" x14ac:dyDescent="0.25">
      <c r="A169" s="2">
        <v>1.67</v>
      </c>
      <c r="B169">
        <f t="shared" si="7"/>
        <v>0.51282362642866375</v>
      </c>
    </row>
    <row r="170" spans="1:2" x14ac:dyDescent="0.25">
      <c r="A170">
        <v>1.67</v>
      </c>
      <c r="B170">
        <f t="shared" si="7"/>
        <v>0.51282362642866375</v>
      </c>
    </row>
    <row r="171" spans="1:2" x14ac:dyDescent="0.25">
      <c r="A171">
        <v>1.7</v>
      </c>
      <c r="B171">
        <f t="shared" si="7"/>
        <v>0.53062825106217038</v>
      </c>
    </row>
    <row r="172" spans="1:2" x14ac:dyDescent="0.25">
      <c r="A172">
        <v>1.8</v>
      </c>
      <c r="B172">
        <f t="shared" si="7"/>
        <v>0.58778666490211906</v>
      </c>
    </row>
    <row r="173" spans="1:2" x14ac:dyDescent="0.25">
      <c r="A173">
        <v>1.73</v>
      </c>
      <c r="B173">
        <f t="shared" si="7"/>
        <v>0.5481214085096876</v>
      </c>
    </row>
    <row r="174" spans="1:2" x14ac:dyDescent="0.25">
      <c r="A174">
        <v>1.76</v>
      </c>
      <c r="B174">
        <f t="shared" si="7"/>
        <v>0.56531380905006046</v>
      </c>
    </row>
    <row r="175" spans="1:2" x14ac:dyDescent="0.25">
      <c r="A175">
        <v>1.66</v>
      </c>
      <c r="B175">
        <f t="shared" si="7"/>
        <v>0.50681760236845186</v>
      </c>
    </row>
    <row r="176" spans="1:2" x14ac:dyDescent="0.25">
      <c r="A176">
        <v>1.66</v>
      </c>
      <c r="B176">
        <f t="shared" si="7"/>
        <v>0.50681760236845186</v>
      </c>
    </row>
    <row r="177" spans="1:2" x14ac:dyDescent="0.25">
      <c r="A177" s="2">
        <v>1.63</v>
      </c>
      <c r="B177">
        <f t="shared" si="7"/>
        <v>0.48858001481867092</v>
      </c>
    </row>
    <row r="178" spans="1:2" x14ac:dyDescent="0.25">
      <c r="A178">
        <v>1.63</v>
      </c>
      <c r="B178">
        <f t="shared" si="7"/>
        <v>0.48858001481867092</v>
      </c>
    </row>
    <row r="179" spans="1:2" x14ac:dyDescent="0.25">
      <c r="A179" s="2">
        <v>1.71</v>
      </c>
      <c r="B179">
        <f t="shared" si="7"/>
        <v>0.53649337051456847</v>
      </c>
    </row>
    <row r="180" spans="1:2" x14ac:dyDescent="0.25">
      <c r="A180" s="2">
        <v>1.65</v>
      </c>
      <c r="B180">
        <f t="shared" si="7"/>
        <v>0.50077528791248915</v>
      </c>
    </row>
    <row r="181" spans="1:2" x14ac:dyDescent="0.25">
      <c r="A181">
        <v>1.62</v>
      </c>
      <c r="B181">
        <f t="shared" si="7"/>
        <v>0.48242614924429278</v>
      </c>
    </row>
    <row r="182" spans="1:2" x14ac:dyDescent="0.25">
      <c r="A182">
        <v>1.7</v>
      </c>
      <c r="B182">
        <f t="shared" si="7"/>
        <v>0.53062825106217038</v>
      </c>
    </row>
    <row r="183" spans="1:2" x14ac:dyDescent="0.25">
      <c r="A183">
        <v>1.64</v>
      </c>
      <c r="B183">
        <f t="shared" si="7"/>
        <v>0.494696241836107</v>
      </c>
    </row>
    <row r="184" spans="1:2" x14ac:dyDescent="0.25">
      <c r="A184">
        <v>1.58</v>
      </c>
      <c r="B184">
        <f t="shared" si="7"/>
        <v>0.45742484703887548</v>
      </c>
    </row>
    <row r="185" spans="1:2" x14ac:dyDescent="0.25">
      <c r="A185" s="2">
        <v>1.69</v>
      </c>
      <c r="B185">
        <f t="shared" si="7"/>
        <v>0.52472852893498212</v>
      </c>
    </row>
    <row r="186" spans="1:2" x14ac:dyDescent="0.25">
      <c r="A186">
        <v>1.89</v>
      </c>
      <c r="B186">
        <f t="shared" si="7"/>
        <v>0.636576829071551</v>
      </c>
    </row>
    <row r="187" spans="1:2" x14ac:dyDescent="0.25">
      <c r="A187">
        <v>1.75</v>
      </c>
      <c r="B187">
        <f t="shared" si="7"/>
        <v>0.55961578793542266</v>
      </c>
    </row>
    <row r="188" spans="1:2" x14ac:dyDescent="0.25">
      <c r="A188" s="2">
        <v>1.6</v>
      </c>
      <c r="B188">
        <f t="shared" si="7"/>
        <v>0.47000362924573563</v>
      </c>
    </row>
    <row r="189" spans="1:2" x14ac:dyDescent="0.25">
      <c r="A189" s="2">
        <v>1.6</v>
      </c>
      <c r="B189">
        <f t="shared" si="7"/>
        <v>0.47000362924573563</v>
      </c>
    </row>
    <row r="190" spans="1:2" x14ac:dyDescent="0.25">
      <c r="A190">
        <v>1.68</v>
      </c>
      <c r="B190">
        <f t="shared" si="7"/>
        <v>0.51879379341516751</v>
      </c>
    </row>
    <row r="191" spans="1:2" x14ac:dyDescent="0.25">
      <c r="A191">
        <v>1.68</v>
      </c>
      <c r="B191">
        <f t="shared" si="7"/>
        <v>0.51879379341516751</v>
      </c>
    </row>
    <row r="192" spans="1:2" x14ac:dyDescent="0.25">
      <c r="A192" s="2">
        <v>1.66</v>
      </c>
      <c r="B192">
        <f t="shared" si="7"/>
        <v>0.50681760236845186</v>
      </c>
    </row>
    <row r="193" spans="1:2" x14ac:dyDescent="0.25">
      <c r="A193" s="2">
        <v>1.83</v>
      </c>
      <c r="B193">
        <f t="shared" si="7"/>
        <v>0.60431596685332956</v>
      </c>
    </row>
    <row r="194" spans="1:2" x14ac:dyDescent="0.25">
      <c r="A194" s="2">
        <v>1.83</v>
      </c>
      <c r="B194">
        <f t="shared" si="7"/>
        <v>0.60431596685332956</v>
      </c>
    </row>
    <row r="195" spans="1:2" x14ac:dyDescent="0.25">
      <c r="A195" s="2">
        <v>1.7</v>
      </c>
      <c r="B195">
        <f t="shared" ref="B195:B258" si="8">LN(A195)</f>
        <v>0.53062825106217038</v>
      </c>
    </row>
    <row r="196" spans="1:2" x14ac:dyDescent="0.25">
      <c r="A196">
        <v>1.76</v>
      </c>
      <c r="B196">
        <f t="shared" si="8"/>
        <v>0.56531380905006046</v>
      </c>
    </row>
    <row r="197" spans="1:2" x14ac:dyDescent="0.25">
      <c r="A197">
        <v>1.76</v>
      </c>
      <c r="B197">
        <f t="shared" si="8"/>
        <v>0.56531380905006046</v>
      </c>
    </row>
    <row r="198" spans="1:2" x14ac:dyDescent="0.25">
      <c r="A198">
        <v>1.67</v>
      </c>
      <c r="B198">
        <f t="shared" si="8"/>
        <v>0.51282362642866375</v>
      </c>
    </row>
    <row r="199" spans="1:2" x14ac:dyDescent="0.25">
      <c r="A199">
        <v>1.64</v>
      </c>
      <c r="B199">
        <f t="shared" si="8"/>
        <v>0.494696241836107</v>
      </c>
    </row>
    <row r="200" spans="1:2" x14ac:dyDescent="0.25">
      <c r="A200">
        <v>1.64</v>
      </c>
      <c r="B200">
        <f t="shared" si="8"/>
        <v>0.494696241836107</v>
      </c>
    </row>
    <row r="201" spans="1:2" x14ac:dyDescent="0.25">
      <c r="A201" s="2">
        <v>1.75</v>
      </c>
      <c r="B201">
        <f t="shared" si="8"/>
        <v>0.55961578793542266</v>
      </c>
    </row>
    <row r="202" spans="1:2" x14ac:dyDescent="0.25">
      <c r="A202">
        <v>1.58</v>
      </c>
      <c r="B202">
        <f t="shared" si="8"/>
        <v>0.45742484703887548</v>
      </c>
    </row>
    <row r="203" spans="1:2" x14ac:dyDescent="0.25">
      <c r="A203">
        <v>1.8</v>
      </c>
      <c r="B203">
        <f t="shared" si="8"/>
        <v>0.58778666490211906</v>
      </c>
    </row>
    <row r="204" spans="1:2" x14ac:dyDescent="0.25">
      <c r="A204" s="2">
        <v>1.68</v>
      </c>
      <c r="B204">
        <f t="shared" si="8"/>
        <v>0.51879379341516751</v>
      </c>
    </row>
    <row r="205" spans="1:2" x14ac:dyDescent="0.25">
      <c r="A205">
        <v>1.68</v>
      </c>
      <c r="B205">
        <f t="shared" si="8"/>
        <v>0.51879379341516751</v>
      </c>
    </row>
    <row r="206" spans="1:2" x14ac:dyDescent="0.25">
      <c r="A206">
        <v>1.72</v>
      </c>
      <c r="B206">
        <f t="shared" si="8"/>
        <v>0.54232429082536171</v>
      </c>
    </row>
    <row r="207" spans="1:2" x14ac:dyDescent="0.25">
      <c r="A207">
        <v>1.73</v>
      </c>
      <c r="B207">
        <f t="shared" si="8"/>
        <v>0.5481214085096876</v>
      </c>
    </row>
    <row r="208" spans="1:2" x14ac:dyDescent="0.25">
      <c r="A208" s="2">
        <v>1.7</v>
      </c>
      <c r="B208">
        <f t="shared" si="8"/>
        <v>0.53062825106217038</v>
      </c>
    </row>
    <row r="209" spans="1:2" x14ac:dyDescent="0.25">
      <c r="A209">
        <v>1.7</v>
      </c>
      <c r="B209">
        <f t="shared" si="8"/>
        <v>0.53062825106217038</v>
      </c>
    </row>
    <row r="210" spans="1:2" x14ac:dyDescent="0.25">
      <c r="A210">
        <v>1.67</v>
      </c>
      <c r="B210">
        <f t="shared" si="8"/>
        <v>0.51282362642866375</v>
      </c>
    </row>
    <row r="211" spans="1:2" x14ac:dyDescent="0.25">
      <c r="A211" s="2">
        <v>1.59</v>
      </c>
      <c r="B211">
        <f t="shared" si="8"/>
        <v>0.46373401623214022</v>
      </c>
    </row>
    <row r="212" spans="1:2" x14ac:dyDescent="0.25">
      <c r="A212" s="2">
        <v>1.75</v>
      </c>
      <c r="B212">
        <f t="shared" si="8"/>
        <v>0.55961578793542266</v>
      </c>
    </row>
    <row r="213" spans="1:2" x14ac:dyDescent="0.25">
      <c r="A213" s="2">
        <v>1.74</v>
      </c>
      <c r="B213">
        <f t="shared" si="8"/>
        <v>0.55388511322643763</v>
      </c>
    </row>
    <row r="214" spans="1:2" x14ac:dyDescent="0.25">
      <c r="A214">
        <v>1.74</v>
      </c>
      <c r="B214">
        <f t="shared" si="8"/>
        <v>0.55388511322643763</v>
      </c>
    </row>
    <row r="215" spans="1:2" x14ac:dyDescent="0.25">
      <c r="A215" s="2">
        <v>1.63</v>
      </c>
      <c r="B215">
        <f t="shared" si="8"/>
        <v>0.48858001481867092</v>
      </c>
    </row>
    <row r="216" spans="1:2" x14ac:dyDescent="0.25">
      <c r="A216">
        <v>1.63</v>
      </c>
      <c r="B216">
        <f t="shared" si="8"/>
        <v>0.48858001481867092</v>
      </c>
    </row>
    <row r="217" spans="1:2" x14ac:dyDescent="0.25">
      <c r="A217">
        <v>1.63</v>
      </c>
      <c r="B217">
        <f t="shared" si="8"/>
        <v>0.48858001481867092</v>
      </c>
    </row>
    <row r="218" spans="1:2" x14ac:dyDescent="0.25">
      <c r="A218">
        <v>1.71</v>
      </c>
      <c r="B218">
        <f t="shared" si="8"/>
        <v>0.53649337051456847</v>
      </c>
    </row>
    <row r="219" spans="1:2" x14ac:dyDescent="0.25">
      <c r="A219" s="2">
        <v>1.86</v>
      </c>
      <c r="B219">
        <f t="shared" si="8"/>
        <v>0.62057648772510998</v>
      </c>
    </row>
    <row r="220" spans="1:2" x14ac:dyDescent="0.25">
      <c r="A220" s="2">
        <v>1.73</v>
      </c>
      <c r="B220">
        <f t="shared" si="8"/>
        <v>0.5481214085096876</v>
      </c>
    </row>
    <row r="221" spans="1:2" x14ac:dyDescent="0.25">
      <c r="A221" s="2">
        <v>1.7</v>
      </c>
      <c r="B221">
        <f t="shared" si="8"/>
        <v>0.53062825106217038</v>
      </c>
    </row>
    <row r="222" spans="1:2" x14ac:dyDescent="0.25">
      <c r="A222" s="2">
        <v>1.7</v>
      </c>
      <c r="B222">
        <f t="shared" si="8"/>
        <v>0.53062825106217038</v>
      </c>
    </row>
    <row r="223" spans="1:2" x14ac:dyDescent="0.25">
      <c r="A223">
        <v>1.67</v>
      </c>
      <c r="B223">
        <f t="shared" si="8"/>
        <v>0.51282362642866375</v>
      </c>
    </row>
    <row r="224" spans="1:2" x14ac:dyDescent="0.25">
      <c r="A224">
        <v>1.72</v>
      </c>
      <c r="B224">
        <f t="shared" si="8"/>
        <v>0.54232429082536171</v>
      </c>
    </row>
    <row r="225" spans="1:2" x14ac:dyDescent="0.25">
      <c r="A225" s="2">
        <v>1.64</v>
      </c>
      <c r="B225">
        <f t="shared" si="8"/>
        <v>0.494696241836107</v>
      </c>
    </row>
    <row r="226" spans="1:2" x14ac:dyDescent="0.25">
      <c r="A226">
        <v>1.64</v>
      </c>
      <c r="B226">
        <f t="shared" si="8"/>
        <v>0.494696241836107</v>
      </c>
    </row>
    <row r="227" spans="1:2" x14ac:dyDescent="0.25">
      <c r="A227">
        <v>1.83</v>
      </c>
      <c r="B227">
        <f t="shared" si="8"/>
        <v>0.60431596685332956</v>
      </c>
    </row>
    <row r="228" spans="1:2" x14ac:dyDescent="0.25">
      <c r="A228" s="2">
        <v>1.74</v>
      </c>
      <c r="B228">
        <f t="shared" si="8"/>
        <v>0.55388511322643763</v>
      </c>
    </row>
    <row r="229" spans="1:2" x14ac:dyDescent="0.25">
      <c r="A229">
        <v>1.63</v>
      </c>
      <c r="B229">
        <f t="shared" si="8"/>
        <v>0.48858001481867092</v>
      </c>
    </row>
    <row r="230" spans="1:2" x14ac:dyDescent="0.25">
      <c r="A230">
        <v>1.68</v>
      </c>
      <c r="B230">
        <f t="shared" si="8"/>
        <v>0.51879379341516751</v>
      </c>
    </row>
    <row r="231" spans="1:2" x14ac:dyDescent="0.25">
      <c r="A231" s="2">
        <v>1.82</v>
      </c>
      <c r="B231">
        <f t="shared" si="8"/>
        <v>0.59883650108870401</v>
      </c>
    </row>
    <row r="232" spans="1:2" x14ac:dyDescent="0.25">
      <c r="A232" s="2">
        <v>1.76</v>
      </c>
      <c r="B232">
        <f t="shared" si="8"/>
        <v>0.56531380905006046</v>
      </c>
    </row>
    <row r="233" spans="1:2" x14ac:dyDescent="0.25">
      <c r="A233" s="2">
        <v>1.73</v>
      </c>
      <c r="B233">
        <f t="shared" si="8"/>
        <v>0.5481214085096876</v>
      </c>
    </row>
    <row r="234" spans="1:2" x14ac:dyDescent="0.25">
      <c r="A234">
        <v>1.65</v>
      </c>
      <c r="B234">
        <f t="shared" si="8"/>
        <v>0.50077528791248915</v>
      </c>
    </row>
    <row r="235" spans="1:2" x14ac:dyDescent="0.25">
      <c r="A235">
        <v>1.7</v>
      </c>
      <c r="B235">
        <f t="shared" si="8"/>
        <v>0.53062825106217038</v>
      </c>
    </row>
    <row r="236" spans="1:2" x14ac:dyDescent="0.25">
      <c r="A236">
        <v>1.55</v>
      </c>
      <c r="B236">
        <f t="shared" si="8"/>
        <v>0.43825493093115531</v>
      </c>
    </row>
    <row r="237" spans="1:2" x14ac:dyDescent="0.25">
      <c r="A237">
        <v>1.62</v>
      </c>
      <c r="B237">
        <f t="shared" si="8"/>
        <v>0.48242614924429278</v>
      </c>
    </row>
    <row r="238" spans="1:2" x14ac:dyDescent="0.25">
      <c r="A238" s="2">
        <v>1.82</v>
      </c>
      <c r="B238">
        <f t="shared" si="8"/>
        <v>0.59883650108870401</v>
      </c>
    </row>
    <row r="239" spans="1:2" x14ac:dyDescent="0.25">
      <c r="A239" s="2">
        <v>1.76</v>
      </c>
      <c r="B239">
        <f t="shared" si="8"/>
        <v>0.56531380905006046</v>
      </c>
    </row>
    <row r="240" spans="1:2" x14ac:dyDescent="0.25">
      <c r="A240" s="2">
        <v>1.63</v>
      </c>
      <c r="B240">
        <f t="shared" si="8"/>
        <v>0.48858001481867092</v>
      </c>
    </row>
    <row r="241" spans="1:2" x14ac:dyDescent="0.25">
      <c r="A241">
        <v>1.73</v>
      </c>
      <c r="B241">
        <f t="shared" si="8"/>
        <v>0.5481214085096876</v>
      </c>
    </row>
    <row r="242" spans="1:2" x14ac:dyDescent="0.25">
      <c r="A242">
        <v>1.73</v>
      </c>
      <c r="B242">
        <f t="shared" si="8"/>
        <v>0.5481214085096876</v>
      </c>
    </row>
    <row r="243" spans="1:2" x14ac:dyDescent="0.25">
      <c r="A243">
        <v>1.7</v>
      </c>
      <c r="B243">
        <f t="shared" si="8"/>
        <v>0.53062825106217038</v>
      </c>
    </row>
    <row r="244" spans="1:2" x14ac:dyDescent="0.25">
      <c r="A244">
        <v>1.7</v>
      </c>
      <c r="B244">
        <f t="shared" si="8"/>
        <v>0.53062825106217038</v>
      </c>
    </row>
    <row r="245" spans="1:2" x14ac:dyDescent="0.25">
      <c r="A245" s="2">
        <v>1.75</v>
      </c>
      <c r="B245">
        <f t="shared" si="8"/>
        <v>0.55961578793542266</v>
      </c>
    </row>
    <row r="246" spans="1:2" x14ac:dyDescent="0.25">
      <c r="A246" s="2">
        <v>1.62</v>
      </c>
      <c r="B246">
        <f t="shared" si="8"/>
        <v>0.48242614924429278</v>
      </c>
    </row>
    <row r="247" spans="1:2" x14ac:dyDescent="0.25">
      <c r="A247">
        <v>1.74</v>
      </c>
      <c r="B247">
        <f t="shared" si="8"/>
        <v>0.55388511322643763</v>
      </c>
    </row>
    <row r="248" spans="1:2" x14ac:dyDescent="0.25">
      <c r="A248" s="2">
        <v>1.76</v>
      </c>
      <c r="B248">
        <f t="shared" si="8"/>
        <v>0.56531380905006046</v>
      </c>
    </row>
    <row r="249" spans="1:2" x14ac:dyDescent="0.25">
      <c r="A249">
        <v>1.66</v>
      </c>
      <c r="B249">
        <f t="shared" si="8"/>
        <v>0.50681760236845186</v>
      </c>
    </row>
    <row r="250" spans="1:2" x14ac:dyDescent="0.25">
      <c r="A250">
        <v>1.6</v>
      </c>
      <c r="B250">
        <f t="shared" si="8"/>
        <v>0.47000362924573563</v>
      </c>
    </row>
    <row r="251" spans="1:2" x14ac:dyDescent="0.25">
      <c r="A251">
        <v>1.67</v>
      </c>
      <c r="B251">
        <f t="shared" si="8"/>
        <v>0.51282362642866375</v>
      </c>
    </row>
    <row r="252" spans="1:2" x14ac:dyDescent="0.25">
      <c r="A252">
        <v>1.53</v>
      </c>
      <c r="B252">
        <f t="shared" si="8"/>
        <v>0.42526773540434409</v>
      </c>
    </row>
    <row r="253" spans="1:2" x14ac:dyDescent="0.25">
      <c r="A253" s="2">
        <v>1.69</v>
      </c>
      <c r="B253">
        <f t="shared" si="8"/>
        <v>0.52472852893498212</v>
      </c>
    </row>
    <row r="254" spans="1:2" x14ac:dyDescent="0.25">
      <c r="A254">
        <v>1.59</v>
      </c>
      <c r="B254">
        <f t="shared" si="8"/>
        <v>0.46373401623214022</v>
      </c>
    </row>
    <row r="255" spans="1:2" x14ac:dyDescent="0.25">
      <c r="A255" s="2">
        <v>1.77</v>
      </c>
      <c r="B255">
        <f t="shared" si="8"/>
        <v>0.5709795465857378</v>
      </c>
    </row>
    <row r="256" spans="1:2" x14ac:dyDescent="0.25">
      <c r="A256">
        <v>1.56</v>
      </c>
      <c r="B256">
        <f t="shared" si="8"/>
        <v>0.44468582126144574</v>
      </c>
    </row>
    <row r="257" spans="1:2" x14ac:dyDescent="0.25">
      <c r="A257">
        <v>1.72</v>
      </c>
      <c r="B257">
        <f t="shared" si="8"/>
        <v>0.54232429082536171</v>
      </c>
    </row>
    <row r="258" spans="1:2" x14ac:dyDescent="0.25">
      <c r="A258" s="2">
        <v>1.58</v>
      </c>
      <c r="B258">
        <f t="shared" si="8"/>
        <v>0.45742484703887548</v>
      </c>
    </row>
    <row r="259" spans="1:2" x14ac:dyDescent="0.25">
      <c r="A259">
        <v>1.67</v>
      </c>
      <c r="B259">
        <f t="shared" ref="B259:B265" si="9">LN(A259)</f>
        <v>0.51282362642866375</v>
      </c>
    </row>
    <row r="260" spans="1:2" x14ac:dyDescent="0.25">
      <c r="A260" s="2">
        <v>1.64</v>
      </c>
      <c r="B260">
        <f t="shared" si="9"/>
        <v>0.494696241836107</v>
      </c>
    </row>
    <row r="261" spans="1:2" x14ac:dyDescent="0.25">
      <c r="A261">
        <v>1.61</v>
      </c>
      <c r="B261">
        <f t="shared" si="9"/>
        <v>0.47623417899637172</v>
      </c>
    </row>
    <row r="262" spans="1:2" x14ac:dyDescent="0.25">
      <c r="A262">
        <v>1.72</v>
      </c>
      <c r="B262">
        <f t="shared" si="9"/>
        <v>0.54232429082536171</v>
      </c>
    </row>
    <row r="263" spans="1:2" x14ac:dyDescent="0.25">
      <c r="A263">
        <v>1.67</v>
      </c>
      <c r="B263">
        <f t="shared" si="9"/>
        <v>0.51282362642866375</v>
      </c>
    </row>
    <row r="264" spans="1:2" x14ac:dyDescent="0.25">
      <c r="A264" s="2">
        <v>1.59</v>
      </c>
      <c r="B264">
        <f t="shared" si="9"/>
        <v>0.46373401623214022</v>
      </c>
    </row>
    <row r="265" spans="1:2" x14ac:dyDescent="0.25">
      <c r="A265">
        <v>1.7</v>
      </c>
      <c r="B265">
        <f t="shared" si="9"/>
        <v>0.53062825106217038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Muslov</dc:creator>
  <cp:lastModifiedBy>Музыкин Михаил Александрович</cp:lastModifiedBy>
  <dcterms:created xsi:type="dcterms:W3CDTF">2025-05-14T03:22:27Z</dcterms:created>
  <dcterms:modified xsi:type="dcterms:W3CDTF">2025-05-14T13:03:18Z</dcterms:modified>
</cp:coreProperties>
</file>