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tveevsi\Downloads\"/>
    </mc:Choice>
  </mc:AlternateContent>
  <xr:revisionPtr revIDLastSave="0" documentId="13_ncr:1_{B4B5137A-DE3C-41B3-9427-04F86AACD720}" xr6:coauthVersionLast="46" xr6:coauthVersionMax="47" xr10:uidLastSave="{00000000-0000-0000-0000-000000000000}"/>
  <bookViews>
    <workbookView xWindow="-120" yWindow="-120" windowWidth="29040" windowHeight="15840" xr2:uid="{FA9209E6-B361-42D6-A1B0-CE2EF509671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9" i="1"/>
  <c r="P10" i="1"/>
  <c r="P7" i="1"/>
  <c r="R10" i="1" l="1"/>
  <c r="R8" i="1"/>
  <c r="R9" i="1"/>
  <c r="R7" i="1"/>
  <c r="Q8" i="1"/>
  <c r="Q9" i="1"/>
  <c r="Q10" i="1"/>
  <c r="Q7" i="1"/>
  <c r="O8" i="1" l="1"/>
  <c r="O9" i="1"/>
  <c r="O10" i="1"/>
  <c r="O7" i="1"/>
</calcChain>
</file>

<file path=xl/sharedStrings.xml><?xml version="1.0" encoding="utf-8"?>
<sst xmlns="http://schemas.openxmlformats.org/spreadsheetml/2006/main" count="59" uniqueCount="42">
  <si>
    <t/>
  </si>
  <si>
    <t>Выписка рецептов</t>
  </si>
  <si>
    <t>Отпуск по рецептам</t>
  </si>
  <si>
    <t>Дата выписки</t>
  </si>
  <si>
    <t>СНИЛС</t>
  </si>
  <si>
    <t>Серия, номер</t>
  </si>
  <si>
    <t>Наименование ЛП</t>
  </si>
  <si>
    <t>Количество</t>
  </si>
  <si>
    <t>Дата отпуска</t>
  </si>
  <si>
    <t>Наименование ТО</t>
  </si>
  <si>
    <t>МНН</t>
  </si>
  <si>
    <t>Партия</t>
  </si>
  <si>
    <t>Цена</t>
  </si>
  <si>
    <t>Срок годности</t>
  </si>
  <si>
    <t>Пользователь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</si>
  <si>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</si>
  <si>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</si>
  <si>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</si>
  <si>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</si>
  <si>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</si>
  <si>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</si>
  <si>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</si>
  <si>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</si>
  <si>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</si>
  <si>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</si>
  <si>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</si>
  <si>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</si>
  <si>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</si>
  <si>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</si>
  <si>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26/05/2025</t>
  </si>
  <si>
    <t>Резервуар ММТ-332А</t>
  </si>
  <si>
    <t>Резервуар для помпы инсулиновой MiniMed модель ММТ-332А (в наборе из 10 резервуаров) №10 (Медтроник Минимед)</t>
  </si>
  <si>
    <t>Амлодипин</t>
  </si>
  <si>
    <t>Амлодипин Медисорб 10мг табл. №30 (Медисорб АО)</t>
  </si>
  <si>
    <t>Бисопролол</t>
  </si>
  <si>
    <t>Бисопролол 5мг табл. п.п.о. №30 (Озон Фарм ООО)</t>
  </si>
  <si>
    <t>Гозерелин</t>
  </si>
  <si>
    <t>Лизегора 10.8мг имплантат шпр.-апплик. с защ. мех. №1 (АМВ ГмбХ)</t>
  </si>
  <si>
    <t>Тест-полоски Сателлит экспресс тест-полоска №90</t>
  </si>
  <si>
    <t>Индапамид табл. п.о. 2.5 мг N 30 п</t>
  </si>
  <si>
    <t>Резервуар для инсулина ММТ-332 №10+</t>
  </si>
  <si>
    <t>Анастрозол табл. NNNN п.п.о. 1 мг N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</si>
</sst>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Arial Cyr"/>
    </font>
    <font>
      <sz val="11"/>
      <name val="Arial Cyr"/>
    </font>
    <font>
      <sz val="8"/>
      <name val="Arial Cyr"/>
    </font>
    <font>
      <sz val="10"/>
      <name val="Arial Cyr"/>
    </font>
    <font>
      <sz val="12"/>
      <color rgb="FF545D7E"/>
      <name val="Courier New"/>
      <family val="3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vertical="center"/>
      <protection locked="0"/>
    </xf>
    <xf numFmtId="1" fontId="4" fillId="0" borderId="1" xfId="0" applyNumberFormat="1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5" fillId="2" borderId="0" xfId="0" applyFont="1" applyFill="1"/>
    <xf numFmtId="0" fontId="0" fillId="3" borderId="0" xfId="0" applyFill="1"/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6" fillId="0" borderId="0" xfId="0" applyFont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9DF2-DD0C-4789-8A60-34F446EA486D}">
  <sheetPr codeName="Лист1"/>
  <dimension ref="A1:R10"/>
  <sheetViews>
    <sheetView tabSelected="1" topLeftCell="C1" workbookViewId="0">
      <selection activeCell="D8" sqref="D8"/>
    </sheetView>
  </sheetViews>
  <sheetFormatPr defaultRowHeight="15" x14ac:dyDescent="0.25"/>
  <cols>
    <col min="4" max="4" width="47.5703125" customWidth="1"/>
    <col min="5" max="5" width="13" customWidth="1"/>
    <col min="15" max="15" width="14.28515625" customWidth="1"/>
  </cols>
  <sheetData>
    <row r="1" spans="1:18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8" x14ac:dyDescent="0.25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x14ac:dyDescent="0.25">
      <c r="A4" s="14" t="s">
        <v>1</v>
      </c>
      <c r="B4" s="15" t="s">
        <v>0</v>
      </c>
      <c r="C4" s="15" t="s">
        <v>0</v>
      </c>
      <c r="D4" s="15" t="s">
        <v>0</v>
      </c>
      <c r="E4" s="15" t="s">
        <v>0</v>
      </c>
      <c r="F4" s="14" t="s">
        <v>2</v>
      </c>
      <c r="G4" s="15" t="s">
        <v>0</v>
      </c>
      <c r="H4" s="15" t="s">
        <v>0</v>
      </c>
      <c r="I4" s="15" t="s">
        <v>0</v>
      </c>
      <c r="J4" s="15" t="s">
        <v>0</v>
      </c>
      <c r="K4" s="15" t="s">
        <v>0</v>
      </c>
      <c r="L4" s="15" t="s">
        <v>0</v>
      </c>
      <c r="M4" s="15" t="s">
        <v>0</v>
      </c>
      <c r="N4" s="15" t="s">
        <v>0</v>
      </c>
    </row>
    <row r="5" spans="1:18" ht="45" x14ac:dyDescent="0.25">
      <c r="A5" s="1" t="s">
        <v>3</v>
      </c>
      <c r="B5" s="1" t="s">
        <v>4</v>
      </c>
      <c r="C5" s="1" t="s">
        <v>5</v>
      </c>
      <c r="D5" s="6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6</v>
      </c>
      <c r="J5" s="1" t="s">
        <v>11</v>
      </c>
      <c r="K5" s="1" t="s">
        <v>7</v>
      </c>
      <c r="L5" s="1" t="s">
        <v>12</v>
      </c>
      <c r="M5" s="1" t="s">
        <v>13</v>
      </c>
      <c r="N5" s="1" t="s">
        <v>14</v>
      </c>
      <c r="O5" s="9"/>
    </row>
    <row r="6" spans="1:18" x14ac:dyDescent="0.25">
      <c r="A6" s="2" t="s">
        <v>15</v>
      </c>
      <c r="B6" s="2" t="s">
        <v>16</v>
      </c>
      <c r="C6" s="2" t="s">
        <v>17</v>
      </c>
      <c r="D6" s="7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2" t="s">
        <v>27</v>
      </c>
      <c r="N6" s="2" t="s">
        <v>28</v>
      </c>
      <c r="O6" s="9"/>
    </row>
    <row r="7" spans="1:18" ht="15.75" x14ac:dyDescent="0.25">
      <c r="A7" s="3"/>
      <c r="B7" s="3"/>
      <c r="C7" s="3"/>
      <c r="D7" s="8" t="s">
        <v>40</v>
      </c>
      <c r="E7" s="4">
        <v>1</v>
      </c>
      <c r="F7" s="3" t="s">
        <v>29</v>
      </c>
      <c r="G7" s="3"/>
      <c r="H7" s="3" t="s">
        <v>30</v>
      </c>
      <c r="I7" s="3" t="s">
        <v>31</v>
      </c>
      <c r="J7" s="5">
        <v>2</v>
      </c>
      <c r="K7" s="4">
        <v>1</v>
      </c>
      <c r="L7" s="4"/>
      <c r="M7" s="3"/>
      <c r="N7" s="3"/>
      <c r="O7" s="10" t="str">
        <f>RIGHT(D7,LEN(D7)-SEARCH("№",SUBSTITUTE(D7,"N","№",1)))</f>
        <v>10+</v>
      </c>
      <c r="P7" s="17" t="e">
        <f>_xlfn.FILTERXML("&lt;t&gt;&lt;s&gt;"&amp;SUBSTITUTE(TRIM(SUBSTITUTE(SUBSTITUTE(D7,"N","№ "),"№","№ "))," ","&lt;/s&gt;&lt;s&gt;")&amp;"&lt;/s&gt;&lt;/t&gt;","//s[.*0=0][preceding::*[1]='№']")</f>
        <v>#VALUE!</v>
      </c>
      <c r="Q7" s="11" t="e">
        <f>--MID(D7,SEARCH("№",SUBSTITUTE(D7,"N","№"))+1,999)</f>
        <v>#VALUE!</v>
      </c>
      <c r="R7" s="16" t="e">
        <f>-LOOKUP(1,-RIGHTB(D7,{1;2;3;4;5}))</f>
        <v>#N/A</v>
      </c>
    </row>
    <row r="8" spans="1:18" ht="15.75" x14ac:dyDescent="0.25">
      <c r="A8" s="3"/>
      <c r="B8" s="3"/>
      <c r="C8" s="3"/>
      <c r="D8" s="8" t="s">
        <v>41</v>
      </c>
      <c r="E8" s="4">
        <v>0</v>
      </c>
      <c r="F8" s="3" t="s">
        <v>29</v>
      </c>
      <c r="G8" s="3"/>
      <c r="H8" s="3" t="s">
        <v>32</v>
      </c>
      <c r="I8" s="3" t="s">
        <v>33</v>
      </c>
      <c r="J8" s="5">
        <v>4</v>
      </c>
      <c r="K8" s="4">
        <v>3</v>
      </c>
      <c r="L8" s="4"/>
      <c r="M8" s="3"/>
      <c r="N8" s="3"/>
      <c r="O8" s="10" t="str">
        <f t="shared" ref="O8:O10" si="0">RIGHT(D8,LEN(D8)-SEARCH("№",SUBSTITUTE(D8,"N","№",1)))</f>
        <v>NNN п.п.о. 1 мг N 30</v>
      </c>
      <c r="P8" s="17">
        <f t="shared" ref="P8:P10" si="1">_xlfn.FILTERXML("&lt;t&gt;&lt;s&gt;"&amp;SUBSTITUTE(TRIM(SUBSTITUTE(SUBSTITUTE(D8,"N","№ "),"№","№ "))," ","&lt;/s&gt;&lt;s&gt;")&amp;"&lt;/s&gt;&lt;/t&gt;","//s[.*0=0][preceding::*[1]='№']")</f>
        <v>30</v>
      </c>
      <c r="Q8" s="11" t="e">
        <f t="shared" ref="Q8:Q10" si="2">--MID(D8,SEARCH("№",SUBSTITUTE(D8,"N","№"))+1,999)</f>
        <v>#VALUE!</v>
      </c>
      <c r="R8" s="16">
        <f>-LOOKUP(1,-RIGHTB(D8,{1;2;3;4;5}))</f>
        <v>30</v>
      </c>
    </row>
    <row r="9" spans="1:18" ht="15.75" x14ac:dyDescent="0.25">
      <c r="A9" s="3"/>
      <c r="B9" s="3"/>
      <c r="C9" s="3"/>
      <c r="D9" s="8" t="s">
        <v>39</v>
      </c>
      <c r="E9" s="4">
        <v>0</v>
      </c>
      <c r="F9" s="3" t="s">
        <v>29</v>
      </c>
      <c r="G9" s="3"/>
      <c r="H9" s="3" t="s">
        <v>34</v>
      </c>
      <c r="I9" s="3" t="s">
        <v>35</v>
      </c>
      <c r="J9" s="5">
        <v>3</v>
      </c>
      <c r="K9" s="4">
        <v>3</v>
      </c>
      <c r="L9" s="4"/>
      <c r="M9" s="3"/>
      <c r="N9" s="3"/>
      <c r="O9" s="10" t="str">
        <f t="shared" si="0"/>
        <v xml:space="preserve"> 30 п</v>
      </c>
      <c r="P9" s="17">
        <f t="shared" si="1"/>
        <v>30</v>
      </c>
      <c r="Q9" s="11" t="e">
        <f t="shared" si="2"/>
        <v>#VALUE!</v>
      </c>
      <c r="R9" s="16" t="e">
        <f>-LOOKUP(1,-RIGHTB(D9,{1;2;3;4;5}))</f>
        <v>#N/A</v>
      </c>
    </row>
    <row r="10" spans="1:18" ht="15.75" x14ac:dyDescent="0.25">
      <c r="A10" s="3"/>
      <c r="B10" s="3"/>
      <c r="C10" s="3"/>
      <c r="D10" s="8" t="s">
        <v>38</v>
      </c>
      <c r="E10" s="4">
        <v>0</v>
      </c>
      <c r="F10" s="3" t="s">
        <v>29</v>
      </c>
      <c r="G10" s="3"/>
      <c r="H10" s="3" t="s">
        <v>36</v>
      </c>
      <c r="I10" s="3" t="s">
        <v>37</v>
      </c>
      <c r="J10" s="5">
        <v>4</v>
      </c>
      <c r="K10" s="4">
        <v>1</v>
      </c>
      <c r="L10" s="4"/>
      <c r="M10" s="3"/>
      <c r="N10" s="3"/>
      <c r="O10" s="10" t="str">
        <f t="shared" si="0"/>
        <v>90</v>
      </c>
      <c r="P10" s="17">
        <f t="shared" si="1"/>
        <v>90</v>
      </c>
      <c r="Q10" s="11">
        <f t="shared" si="2"/>
        <v>90</v>
      </c>
      <c r="R10" s="16">
        <f>-LOOKUP(1,-RIGHTB(D10,{1;2;3;4;5}))</f>
        <v>90</v>
      </c>
    </row>
  </sheetData>
  <mergeCells count="5">
    <mergeCell ref="A1:N1"/>
    <mergeCell ref="A2:N2"/>
    <mergeCell ref="A3:N3"/>
    <mergeCell ref="A4:E4"/>
    <mergeCell ref="F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Станкевич Виктория А.</dc:creator>
  <cp:lastModifiedBy>Матвеев Сергей Иванович</cp:lastModifiedBy>
  <dcterms:created xsi:type="dcterms:W3CDTF">2025-06-30T05:42:07Z</dcterms:created>
  <dcterms:modified xsi:type="dcterms:W3CDTF">2025-06-30T07:39:46Z</dcterms:modified>
</cp:coreProperties>
</file>