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A:\Users\Денис\Downloads\"/>
    </mc:Choice>
  </mc:AlternateContent>
  <xr:revisionPtr revIDLastSave="0" documentId="13_ncr:1_{577C1B33-C48A-4B56-96AF-AABDDA8556FB}" xr6:coauthVersionLast="47" xr6:coauthVersionMax="47" xr10:uidLastSave="{00000000-0000-0000-0000-000000000000}"/>
  <bookViews>
    <workbookView xWindow="-120" yWindow="-120" windowWidth="29040" windowHeight="15840" tabRatio="544" xr2:uid="{00000000-000D-0000-FFFF-FFFF00000000}"/>
  </bookViews>
  <sheets>
    <sheet name="ТО-15э" sheetId="9" r:id="rId1"/>
    <sheet name="НРэ 2025" sheetId="11" r:id="rId2"/>
  </sheets>
  <definedNames>
    <definedName name="_xlnm._FilterDatabase" localSheetId="1" hidden="1">'НРэ 2025'!$A$5:$BU$5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9" l="1" a="1"/>
  <c r="A8" i="9" s="1"/>
  <c r="E8" i="9" a="1"/>
  <c r="E8" i="9" s="1"/>
  <c r="B8" i="9" l="1" a="1"/>
  <c r="B8" i="9" s="1"/>
  <c r="B9" i="9" a="1"/>
  <c r="B9" i="9" s="1"/>
  <c r="B10" i="9" a="1"/>
  <c r="B10" i="9" s="1"/>
  <c r="B11" i="9" a="1"/>
  <c r="B11" i="9" s="1"/>
  <c r="B12" i="9" a="1"/>
  <c r="B12" i="9" s="1"/>
  <c r="B13" i="9" a="1"/>
  <c r="B13" i="9" s="1"/>
  <c r="B14" i="9" a="1"/>
  <c r="B14" i="9" s="1"/>
  <c r="B15" i="9" a="1"/>
  <c r="B15" i="9" s="1"/>
  <c r="B16" i="9" a="1"/>
  <c r="B16" i="9" s="1"/>
  <c r="B17" i="9" a="1"/>
  <c r="B17" i="9" s="1"/>
  <c r="B18" i="9" a="1"/>
  <c r="B18" i="9" s="1"/>
  <c r="B19" i="9" a="1"/>
  <c r="B19" i="9" s="1"/>
  <c r="B20" i="9" a="1"/>
  <c r="B20" i="9" s="1"/>
  <c r="B21" i="9" a="1"/>
  <c r="B21" i="9" s="1"/>
  <c r="B22" i="9" a="1"/>
  <c r="B22" i="9" s="1"/>
  <c r="B23" i="9" a="1"/>
  <c r="B23" i="9" s="1"/>
  <c r="B24" i="9" a="1"/>
  <c r="B24" i="9" s="1"/>
  <c r="B25" i="9" a="1"/>
  <c r="B25" i="9" s="1"/>
  <c r="B26" i="9" a="1"/>
  <c r="B26" i="9" s="1"/>
  <c r="B27" i="9" a="1"/>
  <c r="B27" i="9" s="1"/>
  <c r="B28" i="9" a="1"/>
  <c r="B28" i="9" s="1"/>
  <c r="B29" i="9" a="1"/>
  <c r="B29" i="9" s="1"/>
  <c r="B30" i="9" a="1"/>
  <c r="B30" i="9" s="1"/>
  <c r="B31" i="9" a="1"/>
  <c r="B31" i="9" s="1"/>
  <c r="B32" i="9" a="1"/>
  <c r="B32" i="9" s="1"/>
  <c r="B33" i="9" a="1"/>
  <c r="B33" i="9" s="1"/>
  <c r="B34" i="9" a="1"/>
  <c r="B34" i="9" s="1"/>
  <c r="B35" i="9" a="1"/>
  <c r="B35" i="9" s="1"/>
  <c r="B36" i="9" a="1"/>
  <c r="B36" i="9" s="1"/>
  <c r="B37" i="9" a="1"/>
  <c r="B37" i="9" s="1"/>
  <c r="B38" i="9" a="1"/>
  <c r="B38" i="9" s="1"/>
  <c r="B39" i="9" a="1"/>
  <c r="B39" i="9" s="1"/>
  <c r="B40" i="9" a="1"/>
  <c r="B40" i="9" s="1"/>
  <c r="B41" i="9" a="1"/>
  <c r="B41" i="9" s="1"/>
  <c r="B42" i="9" a="1"/>
  <c r="B42" i="9" s="1"/>
  <c r="B43" i="9" a="1"/>
  <c r="B43" i="9" s="1"/>
  <c r="B44" i="9" a="1"/>
  <c r="B44" i="9" s="1"/>
  <c r="B45" i="9" a="1"/>
  <c r="B45" i="9" s="1"/>
  <c r="B46" i="9" a="1"/>
  <c r="B46" i="9" s="1"/>
  <c r="B47" i="9" a="1"/>
  <c r="B47" i="9" s="1"/>
  <c r="B48" i="9" a="1"/>
  <c r="B48" i="9" s="1"/>
  <c r="B49" i="9" a="1"/>
  <c r="B49" i="9" s="1"/>
  <c r="B50" i="9" a="1"/>
  <c r="B50" i="9" s="1"/>
  <c r="B51" i="9" a="1"/>
  <c r="B51" i="9" s="1"/>
  <c r="B52" i="9" a="1"/>
  <c r="B52" i="9" s="1"/>
  <c r="B53" i="9" a="1"/>
  <c r="B53" i="9" s="1"/>
  <c r="B54" i="9" a="1"/>
  <c r="B54" i="9" s="1"/>
  <c r="B55" i="9" a="1"/>
  <c r="B55" i="9" s="1"/>
  <c r="B56" i="9" a="1"/>
  <c r="B56" i="9" s="1"/>
  <c r="B57" i="9" a="1"/>
  <c r="B57" i="9" s="1"/>
  <c r="B58" i="9" a="1"/>
  <c r="B58" i="9" s="1"/>
  <c r="B59" i="9" a="1"/>
  <c r="B59" i="9" s="1"/>
  <c r="B60" i="9" a="1"/>
  <c r="B60" i="9" s="1"/>
  <c r="B61" i="9" a="1"/>
  <c r="B61" i="9" s="1"/>
  <c r="B62" i="9" a="1"/>
  <c r="B62" i="9" s="1"/>
  <c r="B63" i="9" a="1"/>
  <c r="B63" i="9" s="1"/>
  <c r="B64" i="9" a="1"/>
  <c r="B64" i="9" s="1"/>
  <c r="B65" i="9" a="1"/>
  <c r="B65" i="9" s="1"/>
  <c r="B66" i="9" a="1"/>
  <c r="B66" i="9" s="1"/>
  <c r="B67" i="9" a="1"/>
  <c r="B67" i="9" s="1"/>
  <c r="B68" i="9" a="1"/>
  <c r="B68" i="9" s="1"/>
  <c r="B69" i="9" a="1"/>
  <c r="B69" i="9" s="1"/>
  <c r="B70" i="9" a="1"/>
  <c r="B70" i="9" s="1"/>
  <c r="B71" i="9" a="1"/>
  <c r="B71" i="9" s="1"/>
  <c r="B72" i="9" a="1"/>
  <c r="B72" i="9" s="1"/>
  <c r="B73" i="9" a="1"/>
  <c r="B73" i="9" s="1"/>
  <c r="B74" i="9" a="1"/>
  <c r="B74" i="9" s="1"/>
  <c r="B75" i="9" a="1"/>
  <c r="B75" i="9" s="1"/>
  <c r="B76" i="9" a="1"/>
  <c r="B76" i="9" s="1"/>
  <c r="B77" i="9" a="1"/>
  <c r="B77" i="9" s="1"/>
  <c r="B78" i="9" a="1"/>
  <c r="B78" i="9" s="1"/>
  <c r="B79" i="9" a="1"/>
  <c r="B79" i="9" s="1"/>
  <c r="B80" i="9" a="1"/>
  <c r="B80" i="9" s="1"/>
  <c r="B81" i="9" a="1"/>
  <c r="B81" i="9" s="1"/>
  <c r="B82" i="9" a="1"/>
  <c r="B82" i="9" s="1"/>
  <c r="B83" i="9" a="1"/>
  <c r="B83" i="9" s="1"/>
  <c r="B84" i="9" a="1"/>
  <c r="B84" i="9" s="1"/>
  <c r="B85" i="9" a="1"/>
  <c r="B85" i="9" s="1"/>
  <c r="B86" i="9" a="1"/>
  <c r="B86" i="9" s="1"/>
  <c r="B87" i="9" a="1"/>
  <c r="B87" i="9" s="1"/>
  <c r="B88" i="9" a="1"/>
  <c r="B88" i="9" s="1"/>
  <c r="B89" i="9" a="1"/>
  <c r="B89" i="9" s="1"/>
  <c r="B90" i="9" a="1"/>
  <c r="B90" i="9" s="1"/>
  <c r="B91" i="9" a="1"/>
  <c r="B91" i="9" s="1"/>
  <c r="B92" i="9" a="1"/>
  <c r="B92" i="9" s="1"/>
  <c r="B93" i="9" a="1"/>
  <c r="B93" i="9" s="1"/>
  <c r="B94" i="9" a="1"/>
  <c r="B94" i="9" s="1"/>
  <c r="B95" i="9" a="1"/>
  <c r="B95" i="9" s="1"/>
  <c r="B96" i="9" a="1"/>
  <c r="B96" i="9" s="1"/>
  <c r="B97" i="9" a="1"/>
  <c r="B97" i="9" s="1"/>
  <c r="B98" i="9" a="1"/>
  <c r="B98" i="9" s="1"/>
  <c r="B99" i="9" a="1"/>
  <c r="B99" i="9" s="1"/>
  <c r="B100" i="9" a="1"/>
  <c r="B100" i="9" s="1"/>
  <c r="F8" i="9" a="1"/>
  <c r="F8" i="9" s="1"/>
  <c r="F9" i="9" a="1"/>
  <c r="F9" i="9" s="1"/>
  <c r="F10" i="9" a="1"/>
  <c r="F10" i="9" s="1"/>
  <c r="F11" i="9" a="1"/>
  <c r="F11" i="9" s="1"/>
  <c r="F12" i="9" a="1"/>
  <c r="F12" i="9" s="1"/>
  <c r="F13" i="9" a="1"/>
  <c r="F13" i="9" s="1"/>
  <c r="F14" i="9" a="1"/>
  <c r="F14" i="9" s="1"/>
  <c r="F15" i="9" a="1"/>
  <c r="F15" i="9" s="1"/>
  <c r="F16" i="9" a="1"/>
  <c r="F16" i="9" s="1"/>
  <c r="F17" i="9" a="1"/>
  <c r="F17" i="9" s="1"/>
  <c r="F18" i="9" a="1"/>
  <c r="F18" i="9" s="1"/>
  <c r="F19" i="9" a="1"/>
  <c r="F19" i="9" s="1"/>
  <c r="F20" i="9" a="1"/>
  <c r="F20" i="9" s="1"/>
  <c r="F21" i="9" a="1"/>
  <c r="F21" i="9" s="1"/>
  <c r="F22" i="9" a="1"/>
  <c r="F22" i="9" s="1"/>
  <c r="F23" i="9" a="1"/>
  <c r="F23" i="9" s="1"/>
  <c r="F24" i="9" a="1"/>
  <c r="F24" i="9" s="1"/>
  <c r="F25" i="9" a="1"/>
  <c r="F25" i="9" s="1"/>
  <c r="F26" i="9" a="1"/>
  <c r="F26" i="9" s="1"/>
  <c r="F27" i="9" a="1"/>
  <c r="F27" i="9" s="1"/>
  <c r="F28" i="9" a="1"/>
  <c r="F28" i="9"/>
  <c r="F29" i="9" a="1"/>
  <c r="F29" i="9" s="1"/>
  <c r="F30" i="9" a="1"/>
  <c r="F30" i="9" s="1"/>
  <c r="F31" i="9" a="1"/>
  <c r="F31" i="9" s="1"/>
  <c r="F32" i="9" a="1"/>
  <c r="F32" i="9" s="1"/>
  <c r="F33" i="9" a="1"/>
  <c r="F33" i="9" s="1"/>
  <c r="F34" i="9" a="1"/>
  <c r="F34" i="9" s="1"/>
  <c r="F35" i="9" a="1"/>
  <c r="F35" i="9" s="1"/>
  <c r="F36" i="9" a="1"/>
  <c r="F36" i="9" s="1"/>
  <c r="F37" i="9" a="1"/>
  <c r="F37" i="9" s="1"/>
  <c r="F38" i="9" a="1"/>
  <c r="F38" i="9" s="1"/>
  <c r="F39" i="9" a="1"/>
  <c r="F39" i="9" s="1"/>
  <c r="F40" i="9" a="1"/>
  <c r="F40" i="9" s="1"/>
  <c r="F41" i="9" a="1"/>
  <c r="F41" i="9" s="1"/>
  <c r="F42" i="9" a="1"/>
  <c r="F42" i="9"/>
  <c r="F43" i="9" a="1"/>
  <c r="F43" i="9" s="1"/>
  <c r="F44" i="9" a="1"/>
  <c r="F44" i="9" s="1"/>
  <c r="F45" i="9" a="1"/>
  <c r="F45" i="9" s="1"/>
  <c r="F46" i="9" a="1"/>
  <c r="F46" i="9" s="1"/>
  <c r="F47" i="9" a="1"/>
  <c r="F47" i="9" s="1"/>
  <c r="F48" i="9" a="1"/>
  <c r="F48" i="9" s="1"/>
  <c r="F49" i="9" a="1"/>
  <c r="F49" i="9" s="1"/>
  <c r="F50" i="9" a="1"/>
  <c r="F50" i="9" s="1"/>
  <c r="F51" i="9" a="1"/>
  <c r="F51" i="9" s="1"/>
  <c r="F52" i="9" a="1"/>
  <c r="F52" i="9"/>
  <c r="F53" i="9" a="1"/>
  <c r="F53" i="9" s="1"/>
  <c r="F54" i="9" a="1"/>
  <c r="F54" i="9" s="1"/>
  <c r="F55" i="9" a="1"/>
  <c r="F55" i="9" s="1"/>
  <c r="F56" i="9" a="1"/>
  <c r="F56" i="9" s="1"/>
  <c r="F57" i="9" a="1"/>
  <c r="F57" i="9" s="1"/>
  <c r="F58" i="9" a="1"/>
  <c r="F58" i="9" s="1"/>
  <c r="F59" i="9" a="1"/>
  <c r="F59" i="9" s="1"/>
  <c r="F60" i="9" a="1"/>
  <c r="F60" i="9" s="1"/>
  <c r="F61" i="9" a="1"/>
  <c r="F61" i="9" s="1"/>
  <c r="F62" i="9" a="1"/>
  <c r="F62" i="9" s="1"/>
  <c r="F63" i="9" a="1"/>
  <c r="F63" i="9" s="1"/>
  <c r="F64" i="9" a="1"/>
  <c r="F64" i="9" s="1"/>
  <c r="F65" i="9" a="1"/>
  <c r="F65" i="9" s="1"/>
  <c r="F66" i="9" a="1"/>
  <c r="F66" i="9" s="1"/>
  <c r="F67" i="9" a="1"/>
  <c r="F67" i="9" s="1"/>
  <c r="F68" i="9" a="1"/>
  <c r="F68" i="9" s="1"/>
  <c r="F69" i="9" a="1"/>
  <c r="F69" i="9" s="1"/>
  <c r="F70" i="9" a="1"/>
  <c r="F70" i="9" s="1"/>
  <c r="F71" i="9" a="1"/>
  <c r="F71" i="9" s="1"/>
  <c r="F72" i="9" a="1"/>
  <c r="F72" i="9" s="1"/>
  <c r="F73" i="9" a="1"/>
  <c r="F73" i="9" s="1"/>
  <c r="F74" i="9" a="1"/>
  <c r="F74" i="9" s="1"/>
  <c r="F75" i="9" a="1"/>
  <c r="F75" i="9" s="1"/>
  <c r="F76" i="9" a="1"/>
  <c r="F76" i="9"/>
  <c r="F77" i="9" a="1"/>
  <c r="F77" i="9" s="1"/>
  <c r="F78" i="9" a="1"/>
  <c r="F78" i="9" s="1"/>
  <c r="F79" i="9" a="1"/>
  <c r="F79" i="9" s="1"/>
  <c r="F80" i="9" a="1"/>
  <c r="F80" i="9" s="1"/>
  <c r="F81" i="9" a="1"/>
  <c r="F81" i="9" s="1"/>
  <c r="F82" i="9" a="1"/>
  <c r="F82" i="9" s="1"/>
  <c r="F83" i="9" a="1"/>
  <c r="F83" i="9" s="1"/>
  <c r="F84" i="9" a="1"/>
  <c r="F84" i="9" s="1"/>
  <c r="F85" i="9" a="1"/>
  <c r="F85" i="9" s="1"/>
  <c r="F86" i="9" a="1"/>
  <c r="F86" i="9" s="1"/>
  <c r="F87" i="9" a="1"/>
  <c r="F87" i="9" s="1"/>
  <c r="F88" i="9" a="1"/>
  <c r="F88" i="9" s="1"/>
  <c r="F89" i="9" a="1"/>
  <c r="F89" i="9" s="1"/>
  <c r="F90" i="9" a="1"/>
  <c r="F90" i="9"/>
  <c r="F91" i="9" a="1"/>
  <c r="F91" i="9" s="1"/>
  <c r="F92" i="9" a="1"/>
  <c r="F92" i="9"/>
  <c r="F93" i="9" a="1"/>
  <c r="F93" i="9" s="1"/>
  <c r="F94" i="9" a="1"/>
  <c r="F94" i="9" s="1"/>
  <c r="F95" i="9" a="1"/>
  <c r="F95" i="9" s="1"/>
  <c r="F96" i="9" a="1"/>
  <c r="F96" i="9" s="1"/>
  <c r="F97" i="9" a="1"/>
  <c r="F97" i="9" s="1"/>
  <c r="F98" i="9" a="1"/>
  <c r="F98" i="9" s="1"/>
  <c r="F99" i="9" a="1"/>
  <c r="F99" i="9" s="1"/>
  <c r="F100" i="9" a="1"/>
  <c r="F100" i="9"/>
  <c r="G9" i="9" a="1"/>
  <c r="G9" i="9" s="1"/>
  <c r="G10" i="9" a="1"/>
  <c r="G10" i="9"/>
  <c r="G11" i="9" a="1"/>
  <c r="G11" i="9" s="1"/>
  <c r="G12" i="9" a="1"/>
  <c r="G12" i="9" s="1"/>
  <c r="G13" i="9" a="1"/>
  <c r="G13" i="9" s="1"/>
  <c r="G14" i="9" a="1"/>
  <c r="G14" i="9" s="1"/>
  <c r="G15" i="9" a="1"/>
  <c r="G15" i="9" s="1"/>
  <c r="G16" i="9" a="1"/>
  <c r="G16" i="9" s="1"/>
  <c r="G17" i="9" a="1"/>
  <c r="G17" i="9" s="1"/>
  <c r="G18" i="9" a="1"/>
  <c r="G18" i="9"/>
  <c r="G19" i="9" a="1"/>
  <c r="G19" i="9" s="1"/>
  <c r="G20" i="9" a="1"/>
  <c r="G20" i="9" s="1"/>
  <c r="G21" i="9" a="1"/>
  <c r="G21" i="9" s="1"/>
  <c r="G22" i="9" a="1"/>
  <c r="G22" i="9" s="1"/>
  <c r="G23" i="9" a="1"/>
  <c r="G23" i="9" s="1"/>
  <c r="G24" i="9" a="1"/>
  <c r="G24" i="9"/>
  <c r="G25" i="9" a="1"/>
  <c r="G25" i="9" s="1"/>
  <c r="G26" i="9" a="1"/>
  <c r="G26" i="9"/>
  <c r="G27" i="9" a="1"/>
  <c r="G27" i="9" s="1"/>
  <c r="G28" i="9" a="1"/>
  <c r="G28" i="9" s="1"/>
  <c r="G29" i="9" a="1"/>
  <c r="G29" i="9" s="1"/>
  <c r="G30" i="9" a="1"/>
  <c r="G30" i="9" s="1"/>
  <c r="G31" i="9" a="1"/>
  <c r="G31" i="9" s="1"/>
  <c r="G32" i="9" a="1"/>
  <c r="G32" i="9" s="1"/>
  <c r="G33" i="9" a="1"/>
  <c r="G33" i="9" s="1"/>
  <c r="G34" i="9" a="1"/>
  <c r="G34" i="9"/>
  <c r="G35" i="9" a="1"/>
  <c r="G35" i="9" s="1"/>
  <c r="G36" i="9" a="1"/>
  <c r="G36" i="9" s="1"/>
  <c r="G37" i="9" a="1"/>
  <c r="G37" i="9" s="1"/>
  <c r="G38" i="9" a="1"/>
  <c r="G38" i="9" s="1"/>
  <c r="G39" i="9" a="1"/>
  <c r="G39" i="9" s="1"/>
  <c r="G40" i="9" a="1"/>
  <c r="G40" i="9"/>
  <c r="G41" i="9" a="1"/>
  <c r="G41" i="9" s="1"/>
  <c r="G42" i="9" a="1"/>
  <c r="G42" i="9"/>
  <c r="G43" i="9" a="1"/>
  <c r="G43" i="9" s="1"/>
  <c r="G44" i="9" a="1"/>
  <c r="G44" i="9" s="1"/>
  <c r="G45" i="9" a="1"/>
  <c r="G45" i="9" s="1"/>
  <c r="G46" i="9" a="1"/>
  <c r="G46" i="9" s="1"/>
  <c r="G47" i="9" a="1"/>
  <c r="G47" i="9" s="1"/>
  <c r="G48" i="9" a="1"/>
  <c r="G48" i="9" s="1"/>
  <c r="G49" i="9" a="1"/>
  <c r="G49" i="9" s="1"/>
  <c r="G50" i="9" a="1"/>
  <c r="G50" i="9"/>
  <c r="G51" i="9" a="1"/>
  <c r="G51" i="9" s="1"/>
  <c r="G52" i="9" a="1"/>
  <c r="G52" i="9" s="1"/>
  <c r="G53" i="9" a="1"/>
  <c r="G53" i="9" s="1"/>
  <c r="G54" i="9" a="1"/>
  <c r="G54" i="9" s="1"/>
  <c r="G55" i="9" a="1"/>
  <c r="G55" i="9" s="1"/>
  <c r="G56" i="9" a="1"/>
  <c r="G56" i="9"/>
  <c r="G57" i="9" a="1"/>
  <c r="G57" i="9" s="1"/>
  <c r="G58" i="9" a="1"/>
  <c r="G58" i="9"/>
  <c r="G59" i="9" a="1"/>
  <c r="G59" i="9" s="1"/>
  <c r="G60" i="9" a="1"/>
  <c r="G60" i="9" s="1"/>
  <c r="G61" i="9" a="1"/>
  <c r="G61" i="9" s="1"/>
  <c r="G62" i="9" a="1"/>
  <c r="G62" i="9" s="1"/>
  <c r="G63" i="9" a="1"/>
  <c r="G63" i="9" s="1"/>
  <c r="G64" i="9" a="1"/>
  <c r="G64" i="9" s="1"/>
  <c r="G65" i="9" a="1"/>
  <c r="G65" i="9" s="1"/>
  <c r="G66" i="9" a="1"/>
  <c r="G66" i="9"/>
  <c r="G67" i="9" a="1"/>
  <c r="G67" i="9" s="1"/>
  <c r="G68" i="9" a="1"/>
  <c r="G68" i="9" s="1"/>
  <c r="G69" i="9" a="1"/>
  <c r="G69" i="9" s="1"/>
  <c r="G70" i="9" a="1"/>
  <c r="G70" i="9" s="1"/>
  <c r="G71" i="9" a="1"/>
  <c r="G71" i="9" s="1"/>
  <c r="G72" i="9" a="1"/>
  <c r="G72" i="9"/>
  <c r="G73" i="9" a="1"/>
  <c r="G73" i="9" s="1"/>
  <c r="G74" i="9" a="1"/>
  <c r="G74" i="9"/>
  <c r="G75" i="9" a="1"/>
  <c r="G75" i="9" s="1"/>
  <c r="G76" i="9" a="1"/>
  <c r="G76" i="9" s="1"/>
  <c r="G77" i="9" a="1"/>
  <c r="G77" i="9" s="1"/>
  <c r="G78" i="9" a="1"/>
  <c r="G78" i="9" s="1"/>
  <c r="G79" i="9" a="1"/>
  <c r="G79" i="9" s="1"/>
  <c r="G80" i="9" a="1"/>
  <c r="G80" i="9" s="1"/>
  <c r="G81" i="9" a="1"/>
  <c r="G81" i="9" s="1"/>
  <c r="G82" i="9" a="1"/>
  <c r="G82" i="9"/>
  <c r="G83" i="9" a="1"/>
  <c r="G83" i="9" s="1"/>
  <c r="G84" i="9" a="1"/>
  <c r="G84" i="9" s="1"/>
  <c r="G85" i="9" a="1"/>
  <c r="G85" i="9" s="1"/>
  <c r="G86" i="9" a="1"/>
  <c r="G86" i="9" s="1"/>
  <c r="G87" i="9" a="1"/>
  <c r="G87" i="9" s="1"/>
  <c r="G88" i="9" a="1"/>
  <c r="G88" i="9"/>
  <c r="G89" i="9" a="1"/>
  <c r="G89" i="9" s="1"/>
  <c r="G90" i="9" a="1"/>
  <c r="G90" i="9"/>
  <c r="G91" i="9" a="1"/>
  <c r="G91" i="9" s="1"/>
  <c r="G92" i="9" a="1"/>
  <c r="G92" i="9" s="1"/>
  <c r="G93" i="9" a="1"/>
  <c r="G93" i="9" s="1"/>
  <c r="G94" i="9" a="1"/>
  <c r="G94" i="9" s="1"/>
  <c r="G95" i="9" a="1"/>
  <c r="G95" i="9" s="1"/>
  <c r="G96" i="9" a="1"/>
  <c r="G96" i="9" s="1"/>
  <c r="G97" i="9" a="1"/>
  <c r="G97" i="9" s="1"/>
  <c r="G98" i="9" a="1"/>
  <c r="G98" i="9"/>
  <c r="G99" i="9" a="1"/>
  <c r="G99" i="9" s="1"/>
  <c r="G100" i="9" a="1"/>
  <c r="G100" i="9" s="1"/>
  <c r="G8" i="9" a="1"/>
  <c r="G8" i="9" s="1"/>
  <c r="E9" i="9" a="1"/>
  <c r="E9" i="9" s="1"/>
  <c r="E10" i="9" a="1"/>
  <c r="E10" i="9" s="1"/>
  <c r="E11" i="9" a="1"/>
  <c r="E11" i="9" s="1"/>
  <c r="E12" i="9" a="1"/>
  <c r="E12" i="9" s="1"/>
  <c r="E13" i="9" a="1"/>
  <c r="E13" i="9" s="1"/>
  <c r="E14" i="9" a="1"/>
  <c r="E14" i="9"/>
  <c r="E15" i="9" a="1"/>
  <c r="E15" i="9" s="1"/>
  <c r="E16" i="9" a="1"/>
  <c r="E16" i="9" s="1"/>
  <c r="E17" i="9" a="1"/>
  <c r="E17" i="9" s="1"/>
  <c r="E18" i="9" a="1"/>
  <c r="E18" i="9" s="1"/>
  <c r="E19" i="9" a="1"/>
  <c r="E19" i="9" s="1"/>
  <c r="E20" i="9" a="1"/>
  <c r="E20" i="9" s="1"/>
  <c r="E21" i="9" a="1"/>
  <c r="E21" i="9" s="1"/>
  <c r="E22" i="9" a="1"/>
  <c r="E22" i="9"/>
  <c r="E23" i="9" a="1"/>
  <c r="E23" i="9" s="1"/>
  <c r="E24" i="9" a="1"/>
  <c r="E24" i="9"/>
  <c r="E25" i="9" a="1"/>
  <c r="E25" i="9" s="1"/>
  <c r="E26" i="9" a="1"/>
  <c r="E26" i="9" s="1"/>
  <c r="E27" i="9" a="1"/>
  <c r="E27" i="9" s="1"/>
  <c r="E28" i="9" a="1"/>
  <c r="E28" i="9" s="1"/>
  <c r="E29" i="9" a="1"/>
  <c r="E29" i="9" s="1"/>
  <c r="E30" i="9" a="1"/>
  <c r="E30" i="9"/>
  <c r="E31" i="9" a="1"/>
  <c r="E31" i="9" s="1"/>
  <c r="E32" i="9" a="1"/>
  <c r="E32" i="9" s="1"/>
  <c r="E33" i="9" a="1"/>
  <c r="E33" i="9" s="1"/>
  <c r="E34" i="9" a="1"/>
  <c r="E34" i="9" s="1"/>
  <c r="E35" i="9" a="1"/>
  <c r="E35" i="9" s="1"/>
  <c r="E36" i="9" a="1"/>
  <c r="E36" i="9" s="1"/>
  <c r="E37" i="9" a="1"/>
  <c r="E37" i="9" s="1"/>
  <c r="E38" i="9" a="1"/>
  <c r="E38" i="9"/>
  <c r="E39" i="9" a="1"/>
  <c r="E39" i="9" s="1"/>
  <c r="E40" i="9" a="1"/>
  <c r="E40" i="9"/>
  <c r="E41" i="9" a="1"/>
  <c r="E41" i="9" s="1"/>
  <c r="E42" i="9" a="1"/>
  <c r="E42" i="9" s="1"/>
  <c r="E43" i="9" a="1"/>
  <c r="E43" i="9" s="1"/>
  <c r="E44" i="9" a="1"/>
  <c r="E44" i="9" s="1"/>
  <c r="E45" i="9" a="1"/>
  <c r="E45" i="9" s="1"/>
  <c r="E46" i="9" a="1"/>
  <c r="E46" i="9"/>
  <c r="E47" i="9" a="1"/>
  <c r="E47" i="9" s="1"/>
  <c r="E48" i="9" a="1"/>
  <c r="E48" i="9" s="1"/>
  <c r="E49" i="9" a="1"/>
  <c r="E49" i="9" s="1"/>
  <c r="E50" i="9" a="1"/>
  <c r="E50" i="9" s="1"/>
  <c r="E51" i="9" a="1"/>
  <c r="E51" i="9" s="1"/>
  <c r="E52" i="9" a="1"/>
  <c r="E52" i="9" s="1"/>
  <c r="E53" i="9" a="1"/>
  <c r="E53" i="9" s="1"/>
  <c r="E54" i="9" a="1"/>
  <c r="E54" i="9"/>
  <c r="E55" i="9" a="1"/>
  <c r="E55" i="9" s="1"/>
  <c r="E56" i="9" a="1"/>
  <c r="E56" i="9"/>
  <c r="E57" i="9" a="1"/>
  <c r="E57" i="9" s="1"/>
  <c r="E58" i="9" a="1"/>
  <c r="E58" i="9" s="1"/>
  <c r="E59" i="9" a="1"/>
  <c r="E59" i="9" s="1"/>
  <c r="E60" i="9" a="1"/>
  <c r="E60" i="9" s="1"/>
  <c r="E61" i="9" a="1"/>
  <c r="E61" i="9" s="1"/>
  <c r="E62" i="9" a="1"/>
  <c r="E62" i="9"/>
  <c r="E63" i="9" a="1"/>
  <c r="E63" i="9" s="1"/>
  <c r="E64" i="9" a="1"/>
  <c r="E64" i="9" s="1"/>
  <c r="E65" i="9" a="1"/>
  <c r="E65" i="9" s="1"/>
  <c r="E66" i="9" a="1"/>
  <c r="E66" i="9" s="1"/>
  <c r="E67" i="9" a="1"/>
  <c r="E67" i="9" s="1"/>
  <c r="E68" i="9" a="1"/>
  <c r="E68" i="9" s="1"/>
  <c r="E69" i="9" a="1"/>
  <c r="E69" i="9" s="1"/>
  <c r="E70" i="9" a="1"/>
  <c r="E70" i="9"/>
  <c r="E71" i="9" a="1"/>
  <c r="E71" i="9" s="1"/>
  <c r="E72" i="9" a="1"/>
  <c r="E72" i="9"/>
  <c r="E73" i="9" a="1"/>
  <c r="E73" i="9" s="1"/>
  <c r="E74" i="9" a="1"/>
  <c r="E74" i="9" s="1"/>
  <c r="E75" i="9" a="1"/>
  <c r="E75" i="9" s="1"/>
  <c r="E76" i="9" a="1"/>
  <c r="E76" i="9" s="1"/>
  <c r="E77" i="9" a="1"/>
  <c r="E77" i="9" s="1"/>
  <c r="E78" i="9" a="1"/>
  <c r="E78" i="9"/>
  <c r="E79" i="9" a="1"/>
  <c r="E79" i="9" s="1"/>
  <c r="E80" i="9" a="1"/>
  <c r="E80" i="9" s="1"/>
  <c r="E81" i="9" a="1"/>
  <c r="E81" i="9" s="1"/>
  <c r="E82" i="9" a="1"/>
  <c r="E82" i="9" s="1"/>
  <c r="E83" i="9" a="1"/>
  <c r="E83" i="9" s="1"/>
  <c r="E84" i="9" a="1"/>
  <c r="E84" i="9" s="1"/>
  <c r="E85" i="9" a="1"/>
  <c r="E85" i="9" s="1"/>
  <c r="E86" i="9" a="1"/>
  <c r="E86" i="9"/>
  <c r="E87" i="9" a="1"/>
  <c r="E87" i="9" s="1"/>
  <c r="E88" i="9" a="1"/>
  <c r="E88" i="9"/>
  <c r="E89" i="9" a="1"/>
  <c r="E89" i="9" s="1"/>
  <c r="E90" i="9" a="1"/>
  <c r="E90" i="9" s="1"/>
  <c r="E91" i="9" a="1"/>
  <c r="E91" i="9" s="1"/>
  <c r="E92" i="9" a="1"/>
  <c r="E92" i="9" s="1"/>
  <c r="E93" i="9" a="1"/>
  <c r="E93" i="9" s="1"/>
  <c r="E94" i="9" a="1"/>
  <c r="E94" i="9"/>
  <c r="E95" i="9" a="1"/>
  <c r="E95" i="9" s="1"/>
  <c r="E96" i="9" a="1"/>
  <c r="E96" i="9" s="1"/>
  <c r="E97" i="9" a="1"/>
  <c r="E97" i="9" s="1"/>
  <c r="E98" i="9" a="1"/>
  <c r="E98" i="9" s="1"/>
  <c r="E99" i="9" a="1"/>
  <c r="E99" i="9" s="1"/>
  <c r="E100" i="9" a="1"/>
  <c r="E100" i="9" s="1"/>
  <c r="D9" i="9" a="1"/>
  <c r="D9" i="9" s="1"/>
  <c r="D10" i="9" a="1"/>
  <c r="D10" i="9"/>
  <c r="D11" i="9" a="1"/>
  <c r="D11" i="9" s="1"/>
  <c r="D12" i="9" a="1"/>
  <c r="D12" i="9"/>
  <c r="D13" i="9" a="1"/>
  <c r="D13" i="9" s="1"/>
  <c r="D14" i="9" a="1"/>
  <c r="D14" i="9" s="1"/>
  <c r="D15" i="9" a="1"/>
  <c r="D15" i="9" s="1"/>
  <c r="D16" i="9" a="1"/>
  <c r="D16" i="9" s="1"/>
  <c r="D17" i="9" a="1"/>
  <c r="D17" i="9" s="1"/>
  <c r="D18" i="9" a="1"/>
  <c r="D18" i="9"/>
  <c r="D19" i="9" a="1"/>
  <c r="D19" i="9" s="1"/>
  <c r="D20" i="9" a="1"/>
  <c r="D20" i="9" s="1"/>
  <c r="D21" i="9" a="1"/>
  <c r="D21" i="9" s="1"/>
  <c r="D22" i="9" a="1"/>
  <c r="D22" i="9" s="1"/>
  <c r="D23" i="9" a="1"/>
  <c r="D23" i="9" s="1"/>
  <c r="D24" i="9" a="1"/>
  <c r="D24" i="9" s="1"/>
  <c r="D25" i="9" a="1"/>
  <c r="D25" i="9" s="1"/>
  <c r="D26" i="9" a="1"/>
  <c r="D26" i="9"/>
  <c r="D27" i="9" a="1"/>
  <c r="D27" i="9" s="1"/>
  <c r="D28" i="9" a="1"/>
  <c r="D28" i="9"/>
  <c r="D29" i="9" a="1"/>
  <c r="D29" i="9" s="1"/>
  <c r="D30" i="9" a="1"/>
  <c r="D30" i="9" s="1"/>
  <c r="D31" i="9" a="1"/>
  <c r="D31" i="9" s="1"/>
  <c r="D32" i="9" a="1"/>
  <c r="D32" i="9" s="1"/>
  <c r="D33" i="9" a="1"/>
  <c r="D33" i="9" s="1"/>
  <c r="D34" i="9" a="1"/>
  <c r="D34" i="9"/>
  <c r="D35" i="9" a="1"/>
  <c r="D35" i="9" s="1"/>
  <c r="D36" i="9" a="1"/>
  <c r="D36" i="9" s="1"/>
  <c r="D37" i="9" a="1"/>
  <c r="D37" i="9" s="1"/>
  <c r="D38" i="9" a="1"/>
  <c r="D38" i="9" s="1"/>
  <c r="D39" i="9" a="1"/>
  <c r="D39" i="9" s="1"/>
  <c r="D40" i="9" a="1"/>
  <c r="D40" i="9" s="1"/>
  <c r="D41" i="9" a="1"/>
  <c r="D41" i="9" s="1"/>
  <c r="D42" i="9" a="1"/>
  <c r="D42" i="9"/>
  <c r="D43" i="9" a="1"/>
  <c r="D43" i="9" s="1"/>
  <c r="D44" i="9" a="1"/>
  <c r="D44" i="9"/>
  <c r="D45" i="9" a="1"/>
  <c r="D45" i="9" s="1"/>
  <c r="D46" i="9" a="1"/>
  <c r="D46" i="9" s="1"/>
  <c r="D47" i="9" a="1"/>
  <c r="D47" i="9" s="1"/>
  <c r="D48" i="9" a="1"/>
  <c r="D48" i="9" s="1"/>
  <c r="D49" i="9" a="1"/>
  <c r="D49" i="9" s="1"/>
  <c r="D50" i="9" a="1"/>
  <c r="D50" i="9"/>
  <c r="D51" i="9" a="1"/>
  <c r="D51" i="9" s="1"/>
  <c r="D52" i="9" a="1"/>
  <c r="D52" i="9" s="1"/>
  <c r="D53" i="9" a="1"/>
  <c r="D53" i="9" s="1"/>
  <c r="D54" i="9" a="1"/>
  <c r="D54" i="9" s="1"/>
  <c r="D55" i="9" a="1"/>
  <c r="D55" i="9" s="1"/>
  <c r="D56" i="9" a="1"/>
  <c r="D56" i="9" s="1"/>
  <c r="D57" i="9" a="1"/>
  <c r="D57" i="9" s="1"/>
  <c r="D58" i="9" a="1"/>
  <c r="D58" i="9"/>
  <c r="D59" i="9" a="1"/>
  <c r="D59" i="9" s="1"/>
  <c r="D60" i="9" a="1"/>
  <c r="D60" i="9"/>
  <c r="D61" i="9" a="1"/>
  <c r="D61" i="9" s="1"/>
  <c r="D62" i="9" a="1"/>
  <c r="D62" i="9" s="1"/>
  <c r="D63" i="9" a="1"/>
  <c r="D63" i="9" s="1"/>
  <c r="D64" i="9" a="1"/>
  <c r="D64" i="9" s="1"/>
  <c r="D65" i="9" a="1"/>
  <c r="D65" i="9" s="1"/>
  <c r="D66" i="9" a="1"/>
  <c r="D66" i="9"/>
  <c r="D67" i="9" a="1"/>
  <c r="D67" i="9" s="1"/>
  <c r="D68" i="9" a="1"/>
  <c r="D68" i="9" s="1"/>
  <c r="D69" i="9" a="1"/>
  <c r="D69" i="9" s="1"/>
  <c r="D70" i="9" a="1"/>
  <c r="D70" i="9" s="1"/>
  <c r="D71" i="9" a="1"/>
  <c r="D71" i="9" s="1"/>
  <c r="D72" i="9" a="1"/>
  <c r="D72" i="9" s="1"/>
  <c r="D73" i="9" a="1"/>
  <c r="D73" i="9" s="1"/>
  <c r="D74" i="9" a="1"/>
  <c r="D74" i="9"/>
  <c r="D75" i="9" a="1"/>
  <c r="D75" i="9" s="1"/>
  <c r="D76" i="9" a="1"/>
  <c r="D76" i="9"/>
  <c r="D77" i="9" a="1"/>
  <c r="D77" i="9" s="1"/>
  <c r="D78" i="9" a="1"/>
  <c r="D78" i="9" s="1"/>
  <c r="D79" i="9" a="1"/>
  <c r="D79" i="9" s="1"/>
  <c r="D80" i="9" a="1"/>
  <c r="D80" i="9" s="1"/>
  <c r="D81" i="9" a="1"/>
  <c r="D81" i="9" s="1"/>
  <c r="D82" i="9" a="1"/>
  <c r="D82" i="9"/>
  <c r="D83" i="9" a="1"/>
  <c r="D83" i="9" s="1"/>
  <c r="D84" i="9" a="1"/>
  <c r="D84" i="9" s="1"/>
  <c r="D85" i="9" a="1"/>
  <c r="D85" i="9" s="1"/>
  <c r="D86" i="9" a="1"/>
  <c r="D86" i="9" s="1"/>
  <c r="D87" i="9" a="1"/>
  <c r="D87" i="9" s="1"/>
  <c r="D88" i="9" a="1"/>
  <c r="D88" i="9" s="1"/>
  <c r="D89" i="9" a="1"/>
  <c r="D89" i="9" s="1"/>
  <c r="D90" i="9" a="1"/>
  <c r="D90" i="9"/>
  <c r="D91" i="9" a="1"/>
  <c r="D91" i="9" s="1"/>
  <c r="D92" i="9" a="1"/>
  <c r="D92" i="9"/>
  <c r="D93" i="9" a="1"/>
  <c r="D93" i="9" s="1"/>
  <c r="D94" i="9" a="1"/>
  <c r="D94" i="9" s="1"/>
  <c r="D95" i="9" a="1"/>
  <c r="D95" i="9" s="1"/>
  <c r="D96" i="9" a="1"/>
  <c r="D96" i="9" s="1"/>
  <c r="D97" i="9" a="1"/>
  <c r="D97" i="9" s="1"/>
  <c r="D98" i="9" a="1"/>
  <c r="D98" i="9"/>
  <c r="D99" i="9" a="1"/>
  <c r="D99" i="9" s="1"/>
  <c r="D100" i="9" a="1"/>
  <c r="D100" i="9" s="1"/>
  <c r="D8" i="9" a="1"/>
  <c r="D8" i="9" s="1"/>
  <c r="A9" i="9" a="1"/>
  <c r="A9" i="9" s="1"/>
  <c r="A10" i="9" a="1"/>
  <c r="A10" i="9" s="1"/>
  <c r="A11" i="9" a="1"/>
  <c r="A11" i="9" s="1"/>
  <c r="A12" i="9" a="1"/>
  <c r="A12" i="9" s="1"/>
  <c r="A13" i="9" a="1"/>
  <c r="A13" i="9" s="1"/>
  <c r="A14" i="9" a="1"/>
  <c r="A14" i="9" s="1"/>
  <c r="A15" i="9" a="1"/>
  <c r="A15" i="9" s="1"/>
  <c r="A16" i="9" a="1"/>
  <c r="A16" i="9"/>
  <c r="A17" i="9" a="1"/>
  <c r="A17" i="9" s="1"/>
  <c r="A18" i="9" a="1"/>
  <c r="A18" i="9"/>
  <c r="A19" i="9" a="1"/>
  <c r="A19" i="9" s="1"/>
  <c r="A20" i="9" a="1"/>
  <c r="A20" i="9" s="1"/>
  <c r="A21" i="9" a="1"/>
  <c r="A21" i="9" s="1"/>
  <c r="A22" i="9" a="1"/>
  <c r="A22" i="9" s="1"/>
  <c r="A23" i="9" a="1"/>
  <c r="A23" i="9" s="1"/>
  <c r="A24" i="9" a="1"/>
  <c r="A24" i="9"/>
  <c r="A25" i="9" a="1"/>
  <c r="A25" i="9" s="1"/>
  <c r="A26" i="9" a="1"/>
  <c r="A26" i="9" s="1"/>
  <c r="A27" i="9" a="1"/>
  <c r="A27" i="9" s="1"/>
  <c r="A28" i="9" a="1"/>
  <c r="A28" i="9" s="1"/>
  <c r="A29" i="9" a="1"/>
  <c r="A29" i="9" s="1"/>
  <c r="A30" i="9" a="1"/>
  <c r="A30" i="9" s="1"/>
  <c r="A31" i="9" a="1"/>
  <c r="A31" i="9" s="1"/>
  <c r="A32" i="9" a="1"/>
  <c r="A32" i="9"/>
  <c r="A33" i="9" a="1"/>
  <c r="A33" i="9" s="1"/>
  <c r="A34" i="9" a="1"/>
  <c r="A34" i="9"/>
  <c r="A35" i="9" a="1"/>
  <c r="A35" i="9" s="1"/>
  <c r="A36" i="9" a="1"/>
  <c r="A36" i="9" s="1"/>
  <c r="A37" i="9" a="1"/>
  <c r="A37" i="9" s="1"/>
  <c r="A38" i="9" a="1"/>
  <c r="A38" i="9" s="1"/>
  <c r="A39" i="9" a="1"/>
  <c r="A39" i="9" s="1"/>
  <c r="A40" i="9" a="1"/>
  <c r="A40" i="9"/>
  <c r="A41" i="9" a="1"/>
  <c r="A41" i="9" s="1"/>
  <c r="A42" i="9" a="1"/>
  <c r="A42" i="9" s="1"/>
  <c r="A43" i="9" a="1"/>
  <c r="A43" i="9" s="1"/>
  <c r="A44" i="9" a="1"/>
  <c r="A44" i="9" s="1"/>
  <c r="A45" i="9" a="1"/>
  <c r="A45" i="9" s="1"/>
  <c r="A46" i="9" a="1"/>
  <c r="A46" i="9" s="1"/>
  <c r="A47" i="9" a="1"/>
  <c r="A47" i="9" s="1"/>
  <c r="A48" i="9" a="1"/>
  <c r="A48" i="9"/>
  <c r="A49" i="9" a="1"/>
  <c r="A49" i="9" s="1"/>
  <c r="A50" i="9" a="1"/>
  <c r="A50" i="9"/>
  <c r="A51" i="9" a="1"/>
  <c r="A51" i="9" s="1"/>
  <c r="A52" i="9" a="1"/>
  <c r="A52" i="9" s="1"/>
  <c r="A53" i="9" a="1"/>
  <c r="A53" i="9" s="1"/>
  <c r="A54" i="9" a="1"/>
  <c r="A54" i="9" s="1"/>
  <c r="A55" i="9" a="1"/>
  <c r="A55" i="9" s="1"/>
  <c r="A56" i="9" a="1"/>
  <c r="A56" i="9"/>
  <c r="A57" i="9" a="1"/>
  <c r="A57" i="9" s="1"/>
  <c r="A58" i="9" a="1"/>
  <c r="A58" i="9" s="1"/>
  <c r="A59" i="9" a="1"/>
  <c r="A59" i="9" s="1"/>
  <c r="A60" i="9" a="1"/>
  <c r="A60" i="9" s="1"/>
  <c r="A61" i="9" a="1"/>
  <c r="A61" i="9" s="1"/>
  <c r="A62" i="9" a="1"/>
  <c r="A62" i="9" s="1"/>
  <c r="A63" i="9" a="1"/>
  <c r="A63" i="9" s="1"/>
  <c r="A64" i="9" a="1"/>
  <c r="A64" i="9"/>
  <c r="A65" i="9" a="1"/>
  <c r="A65" i="9" s="1"/>
  <c r="A66" i="9" a="1"/>
  <c r="A66" i="9"/>
  <c r="A67" i="9" a="1"/>
  <c r="A67" i="9" s="1"/>
  <c r="A68" i="9" a="1"/>
  <c r="A68" i="9" s="1"/>
  <c r="A69" i="9" a="1"/>
  <c r="A69" i="9" s="1"/>
  <c r="A70" i="9" a="1"/>
  <c r="A70" i="9" s="1"/>
  <c r="A71" i="9" a="1"/>
  <c r="A71" i="9" s="1"/>
  <c r="A72" i="9" a="1"/>
  <c r="A72" i="9"/>
  <c r="A73" i="9" a="1"/>
  <c r="A73" i="9" s="1"/>
  <c r="A74" i="9" a="1"/>
  <c r="A74" i="9" s="1"/>
  <c r="A75" i="9" a="1"/>
  <c r="A75" i="9" s="1"/>
  <c r="A76" i="9" a="1"/>
  <c r="A76" i="9" s="1"/>
  <c r="A77" i="9" a="1"/>
  <c r="A77" i="9" s="1"/>
  <c r="A78" i="9" a="1"/>
  <c r="A78" i="9" s="1"/>
  <c r="A79" i="9" a="1"/>
  <c r="A79" i="9" s="1"/>
  <c r="A80" i="9" a="1"/>
  <c r="A80" i="9"/>
  <c r="A81" i="9" a="1"/>
  <c r="A81" i="9" s="1"/>
  <c r="A82" i="9" a="1"/>
  <c r="A82" i="9"/>
  <c r="A83" i="9" a="1"/>
  <c r="A83" i="9" s="1"/>
  <c r="A84" i="9" a="1"/>
  <c r="A84" i="9" s="1"/>
  <c r="A85" i="9" a="1"/>
  <c r="A85" i="9" s="1"/>
  <c r="A86" i="9" a="1"/>
  <c r="A86" i="9" s="1"/>
  <c r="A87" i="9" a="1"/>
  <c r="A87" i="9" s="1"/>
  <c r="A88" i="9" a="1"/>
  <c r="A88" i="9"/>
  <c r="A89" i="9" a="1"/>
  <c r="A89" i="9" s="1"/>
  <c r="A90" i="9" a="1"/>
  <c r="A90" i="9" s="1"/>
  <c r="A91" i="9" a="1"/>
  <c r="A91" i="9" s="1"/>
  <c r="A92" i="9" a="1"/>
  <c r="A92" i="9" s="1"/>
  <c r="A93" i="9" a="1"/>
  <c r="A93" i="9" s="1"/>
  <c r="A94" i="9" a="1"/>
  <c r="A94" i="9" s="1"/>
  <c r="A95" i="9" a="1"/>
  <c r="A95" i="9" s="1"/>
  <c r="A96" i="9" a="1"/>
  <c r="A96" i="9"/>
  <c r="A97" i="9" a="1"/>
  <c r="A97" i="9" s="1"/>
  <c r="A98" i="9" a="1"/>
  <c r="A98" i="9"/>
  <c r="A99" i="9" a="1"/>
  <c r="A99" i="9" s="1"/>
  <c r="A100" i="9" a="1"/>
  <c r="A100" i="9" s="1"/>
  <c r="C9" i="9" a="1"/>
  <c r="C9" i="9" s="1"/>
  <c r="C10" i="9" a="1"/>
  <c r="C10" i="9" s="1"/>
  <c r="C11" i="9" a="1"/>
  <c r="C11" i="9" s="1"/>
  <c r="C12" i="9" a="1"/>
  <c r="C12" i="9"/>
  <c r="C13" i="9" a="1"/>
  <c r="C13" i="9" s="1"/>
  <c r="C14" i="9" a="1"/>
  <c r="C14" i="9" s="1"/>
  <c r="C15" i="9" a="1"/>
  <c r="C15" i="9" s="1"/>
  <c r="C16" i="9" a="1"/>
  <c r="C16" i="9" s="1"/>
  <c r="C17" i="9" a="1"/>
  <c r="C17" i="9" s="1"/>
  <c r="C18" i="9" a="1"/>
  <c r="C18" i="9"/>
  <c r="C19" i="9" a="1"/>
  <c r="C19" i="9" s="1"/>
  <c r="C20" i="9" a="1"/>
  <c r="C20" i="9" s="1"/>
  <c r="C21" i="9" a="1"/>
  <c r="C21" i="9" s="1"/>
  <c r="C22" i="9" a="1"/>
  <c r="C22" i="9" s="1"/>
  <c r="C23" i="9" a="1"/>
  <c r="C23" i="9" s="1"/>
  <c r="C24" i="9" a="1"/>
  <c r="C24" i="9" s="1"/>
  <c r="C25" i="9" a="1"/>
  <c r="C25" i="9" s="1"/>
  <c r="C26" i="9" a="1"/>
  <c r="C26" i="9"/>
  <c r="C27" i="9" a="1"/>
  <c r="C27" i="9" s="1"/>
  <c r="C28" i="9" a="1"/>
  <c r="C28" i="9" s="1"/>
  <c r="C29" i="9" a="1"/>
  <c r="C29" i="9" s="1"/>
  <c r="C30" i="9" a="1"/>
  <c r="C30" i="9" s="1"/>
  <c r="C31" i="9" a="1"/>
  <c r="C31" i="9" s="1"/>
  <c r="C32" i="9" a="1"/>
  <c r="C32" i="9" s="1"/>
  <c r="C33" i="9" a="1"/>
  <c r="C33" i="9" s="1"/>
  <c r="C34" i="9" a="1"/>
  <c r="C34" i="9" s="1"/>
  <c r="C35" i="9" a="1"/>
  <c r="C35" i="9" s="1"/>
  <c r="C36" i="9" a="1"/>
  <c r="C36" i="9" s="1"/>
  <c r="C37" i="9" a="1"/>
  <c r="C37" i="9" s="1"/>
  <c r="C38" i="9" a="1"/>
  <c r="C38" i="9" s="1"/>
  <c r="C39" i="9" a="1"/>
  <c r="C39" i="9" s="1"/>
  <c r="C40" i="9" a="1"/>
  <c r="C40" i="9" s="1"/>
  <c r="C41" i="9" a="1"/>
  <c r="C41" i="9" s="1"/>
  <c r="C42" i="9" a="1"/>
  <c r="C42" i="9" s="1"/>
  <c r="C43" i="9" a="1"/>
  <c r="C43" i="9" s="1"/>
  <c r="C44" i="9" a="1"/>
  <c r="C44" i="9"/>
  <c r="C45" i="9" a="1"/>
  <c r="C45" i="9" s="1"/>
  <c r="C46" i="9" a="1"/>
  <c r="C46" i="9"/>
  <c r="C47" i="9" a="1"/>
  <c r="C47" i="9" s="1"/>
  <c r="C48" i="9" a="1"/>
  <c r="C48" i="9" s="1"/>
  <c r="C49" i="9" a="1"/>
  <c r="C49" i="9" s="1"/>
  <c r="C50" i="9" a="1"/>
  <c r="C50" i="9"/>
  <c r="C51" i="9" a="1"/>
  <c r="C51" i="9" s="1"/>
  <c r="C52" i="9" a="1"/>
  <c r="C52" i="9"/>
  <c r="C53" i="9" a="1"/>
  <c r="C53" i="9" s="1"/>
  <c r="C54" i="9" a="1"/>
  <c r="C54" i="9" s="1"/>
  <c r="C55" i="9" a="1"/>
  <c r="C55" i="9" s="1"/>
  <c r="C56" i="9" a="1"/>
  <c r="C56" i="9" s="1"/>
  <c r="C57" i="9" a="1"/>
  <c r="C57" i="9" s="1"/>
  <c r="C58" i="9" a="1"/>
  <c r="C58" i="9"/>
  <c r="C59" i="9" a="1"/>
  <c r="C59" i="9" s="1"/>
  <c r="C60" i="9" a="1"/>
  <c r="C60" i="9" s="1"/>
  <c r="C61" i="9" a="1"/>
  <c r="C61" i="9" s="1"/>
  <c r="C62" i="9" a="1"/>
  <c r="C62" i="9" s="1"/>
  <c r="C63" i="9" a="1"/>
  <c r="C63" i="9" s="1"/>
  <c r="C64" i="9" a="1"/>
  <c r="C64" i="9" s="1"/>
  <c r="C65" i="9" a="1"/>
  <c r="C65" i="9" s="1"/>
  <c r="C66" i="9" a="1"/>
  <c r="C66" i="9" s="1"/>
  <c r="C67" i="9" a="1"/>
  <c r="C67" i="9" s="1"/>
  <c r="C68" i="9" a="1"/>
  <c r="C68" i="9" s="1"/>
  <c r="C69" i="9" a="1"/>
  <c r="C69" i="9" s="1"/>
  <c r="C70" i="9" a="1"/>
  <c r="C70" i="9"/>
  <c r="C71" i="9" a="1"/>
  <c r="C71" i="9" s="1"/>
  <c r="C72" i="9" a="1"/>
  <c r="C72" i="9" s="1"/>
  <c r="C73" i="9" a="1"/>
  <c r="C73" i="9" s="1"/>
  <c r="C74" i="9" a="1"/>
  <c r="C74" i="9" s="1"/>
  <c r="C75" i="9" a="1"/>
  <c r="C75" i="9" s="1"/>
  <c r="C76" i="9" a="1"/>
  <c r="C76" i="9"/>
  <c r="C77" i="9" a="1"/>
  <c r="C77" i="9" s="1"/>
  <c r="C78" i="9" a="1"/>
  <c r="C78" i="9" s="1"/>
  <c r="C79" i="9" a="1"/>
  <c r="C79" i="9" s="1"/>
  <c r="C80" i="9" a="1"/>
  <c r="C80" i="9" s="1"/>
  <c r="C81" i="9" a="1"/>
  <c r="C81" i="9" s="1"/>
  <c r="C82" i="9" a="1"/>
  <c r="C82" i="9"/>
  <c r="C83" i="9" a="1"/>
  <c r="C83" i="9" s="1"/>
  <c r="C84" i="9" a="1"/>
  <c r="C84" i="9" s="1"/>
  <c r="C85" i="9" a="1"/>
  <c r="C85" i="9" s="1"/>
  <c r="C86" i="9" a="1"/>
  <c r="C86" i="9" s="1"/>
  <c r="C87" i="9" a="1"/>
  <c r="C87" i="9" s="1"/>
  <c r="C88" i="9" a="1"/>
  <c r="C88" i="9" s="1"/>
  <c r="C89" i="9" a="1"/>
  <c r="C89" i="9" s="1"/>
  <c r="C90" i="9" a="1"/>
  <c r="C90" i="9"/>
  <c r="C91" i="9" a="1"/>
  <c r="C91" i="9" s="1"/>
  <c r="C92" i="9" a="1"/>
  <c r="C92" i="9" s="1"/>
  <c r="C93" i="9" a="1"/>
  <c r="C93" i="9" s="1"/>
  <c r="C94" i="9" a="1"/>
  <c r="C94" i="9" s="1"/>
  <c r="C95" i="9" a="1"/>
  <c r="C95" i="9" s="1"/>
  <c r="C96" i="9" a="1"/>
  <c r="C96" i="9" s="1"/>
  <c r="C97" i="9" a="1"/>
  <c r="C97" i="9" s="1"/>
  <c r="C98" i="9" a="1"/>
  <c r="C98" i="9" s="1"/>
  <c r="C99" i="9" a="1"/>
  <c r="C99" i="9" s="1"/>
  <c r="C100" i="9" a="1"/>
  <c r="C100" i="9" s="1"/>
  <c r="C8" i="9" a="1"/>
  <c r="C8" i="9" s="1"/>
  <c r="BC5" i="11"/>
  <c r="I17" i="9" l="1"/>
  <c r="BU6" i="11"/>
  <c r="BV6" i="11"/>
  <c r="BW6" i="11"/>
  <c r="BU7" i="11"/>
  <c r="BV7" i="11"/>
  <c r="BW7" i="11"/>
  <c r="BU8" i="11"/>
  <c r="BV8" i="11"/>
  <c r="BW8" i="11"/>
  <c r="BU9" i="11"/>
  <c r="BV9" i="11"/>
  <c r="BW9" i="11"/>
  <c r="BU10" i="11"/>
  <c r="BV10" i="11"/>
  <c r="BW10" i="11"/>
  <c r="BU11" i="11"/>
  <c r="BV11" i="11"/>
  <c r="BW11" i="11"/>
  <c r="BU12" i="11"/>
  <c r="BV12" i="11"/>
  <c r="BW12" i="11"/>
  <c r="BU13" i="11"/>
  <c r="BV13" i="11"/>
  <c r="BW13" i="11"/>
  <c r="BU14" i="11"/>
  <c r="BV14" i="11"/>
  <c r="BW14" i="11"/>
  <c r="BU15" i="11"/>
  <c r="BV15" i="11"/>
  <c r="BW15" i="11"/>
  <c r="BU16" i="11"/>
  <c r="BV16" i="11"/>
  <c r="BW16" i="11"/>
  <c r="BU17" i="11"/>
  <c r="BV17" i="11"/>
  <c r="BW17" i="11"/>
  <c r="BU18" i="11"/>
  <c r="BV18" i="11"/>
  <c r="BW18" i="11"/>
  <c r="BU19" i="11"/>
  <c r="BV19" i="11"/>
  <c r="BW19" i="11"/>
  <c r="BU20" i="11"/>
  <c r="BV20" i="11"/>
  <c r="BW20" i="11"/>
  <c r="BU21" i="11"/>
  <c r="BV21" i="11"/>
  <c r="BW21" i="11"/>
  <c r="BU22" i="11"/>
  <c r="BV22" i="11"/>
  <c r="BW22" i="11"/>
  <c r="BU23" i="11"/>
  <c r="BV23" i="11"/>
  <c r="BW23" i="11"/>
  <c r="BU24" i="11"/>
  <c r="BV24" i="11"/>
  <c r="BW24" i="11"/>
  <c r="BU25" i="11"/>
  <c r="BV25" i="11"/>
  <c r="BW25" i="11"/>
  <c r="BU26" i="11"/>
  <c r="BV26" i="11"/>
  <c r="BW26" i="11"/>
  <c r="BU27" i="11"/>
  <c r="BV27" i="11"/>
  <c r="BW27" i="11"/>
  <c r="BU28" i="11"/>
  <c r="BV28" i="11"/>
  <c r="BW28" i="11"/>
  <c r="BU29" i="11"/>
  <c r="BV29" i="11"/>
  <c r="BW29" i="11"/>
  <c r="BU30" i="11"/>
  <c r="BV30" i="11"/>
  <c r="BW30" i="11"/>
  <c r="BU31" i="11"/>
  <c r="BV31" i="11"/>
  <c r="BW31" i="11"/>
  <c r="BU32" i="11"/>
  <c r="BV32" i="11"/>
  <c r="BW32" i="11"/>
  <c r="BU33" i="11"/>
  <c r="BV33" i="11"/>
  <c r="BW33" i="11"/>
  <c r="BU34" i="11"/>
  <c r="BV34" i="11"/>
  <c r="BW34" i="11"/>
  <c r="BU35" i="11"/>
  <c r="BV35" i="11"/>
  <c r="BW35" i="11"/>
  <c r="BU36" i="11"/>
  <c r="BV36" i="11"/>
  <c r="BW36" i="11"/>
  <c r="BU37" i="11"/>
  <c r="BV37" i="11"/>
  <c r="BW37" i="11"/>
  <c r="BU38" i="11"/>
  <c r="BV38" i="11"/>
  <c r="BW38" i="11"/>
  <c r="BU39" i="11"/>
  <c r="BV39" i="11"/>
  <c r="BW39" i="11"/>
  <c r="BU40" i="11"/>
  <c r="BV40" i="11"/>
  <c r="BW40" i="11"/>
  <c r="BU41" i="11"/>
  <c r="BV41" i="11"/>
  <c r="BW41" i="11"/>
  <c r="BU42" i="11"/>
  <c r="BV42" i="11"/>
  <c r="BW42" i="11"/>
  <c r="BU43" i="11"/>
  <c r="BV43" i="11"/>
  <c r="BW43" i="11"/>
  <c r="BU44" i="11"/>
  <c r="BV44" i="11"/>
  <c r="BW44" i="11"/>
  <c r="BU45" i="11"/>
  <c r="BV45" i="11"/>
  <c r="BW45" i="11"/>
  <c r="BU46" i="11"/>
  <c r="BV46" i="11"/>
  <c r="BW46" i="11"/>
  <c r="BU47" i="11"/>
  <c r="BV47" i="11"/>
  <c r="BW47" i="11"/>
  <c r="BU48" i="11"/>
  <c r="BV48" i="11"/>
  <c r="BW48" i="11"/>
  <c r="BU49" i="11"/>
  <c r="BV49" i="11"/>
  <c r="BW49" i="11"/>
  <c r="BU50" i="11"/>
  <c r="BV50" i="11"/>
  <c r="BW50" i="11"/>
  <c r="BU51" i="11"/>
  <c r="BV51" i="11"/>
  <c r="BW51" i="11"/>
  <c r="BU52" i="11"/>
  <c r="BV52" i="11"/>
  <c r="BW52" i="11"/>
  <c r="BU53" i="11"/>
  <c r="BV53" i="11"/>
  <c r="BW53" i="11"/>
  <c r="BU54" i="11"/>
  <c r="BV54" i="11"/>
  <c r="BW54" i="11"/>
  <c r="BU55" i="11"/>
  <c r="BV55" i="11"/>
  <c r="BW55" i="11"/>
  <c r="BU56" i="11"/>
  <c r="BV56" i="11"/>
  <c r="BW56" i="11"/>
  <c r="BU57" i="11"/>
  <c r="BV57" i="11"/>
  <c r="BW57" i="11"/>
  <c r="BU58" i="11"/>
  <c r="BV58" i="11"/>
  <c r="BW58" i="11"/>
  <c r="BU59" i="11"/>
  <c r="BV59" i="11"/>
  <c r="BW59" i="11"/>
  <c r="BU60" i="11"/>
  <c r="BV60" i="11"/>
  <c r="BW60" i="11"/>
  <c r="BU61" i="11"/>
  <c r="BV61" i="11"/>
  <c r="BW61" i="11"/>
  <c r="BU62" i="11"/>
  <c r="BV62" i="11"/>
  <c r="BW62" i="11"/>
  <c r="BU63" i="11"/>
  <c r="BV63" i="11"/>
  <c r="BW63" i="11"/>
  <c r="BU64" i="11"/>
  <c r="BV64" i="11"/>
  <c r="BW64" i="11"/>
  <c r="BU65" i="11"/>
  <c r="BV65" i="11"/>
  <c r="BW65" i="11"/>
  <c r="BU66" i="11"/>
  <c r="BV66" i="11"/>
  <c r="BW66" i="11"/>
  <c r="BU67" i="11"/>
  <c r="BV67" i="11"/>
  <c r="BW67" i="11"/>
  <c r="BU68" i="11"/>
  <c r="BV68" i="11"/>
  <c r="BW68" i="11"/>
  <c r="BU69" i="11"/>
  <c r="BV69" i="11"/>
  <c r="BW69" i="11"/>
  <c r="BU70" i="11"/>
  <c r="BV70" i="11"/>
  <c r="BW70" i="11"/>
  <c r="BU71" i="11"/>
  <c r="BV71" i="11"/>
  <c r="BW71" i="11"/>
  <c r="BU72" i="11"/>
  <c r="BV72" i="11"/>
  <c r="BW72" i="11"/>
  <c r="BU73" i="11"/>
  <c r="BV73" i="11"/>
  <c r="BW73" i="11"/>
  <c r="BU74" i="11"/>
  <c r="BV74" i="11"/>
  <c r="BW74" i="11"/>
  <c r="BU75" i="11"/>
  <c r="BV75" i="11"/>
  <c r="BW75" i="11"/>
  <c r="BU76" i="11"/>
  <c r="BV76" i="11"/>
  <c r="BW76" i="11"/>
  <c r="BU77" i="11"/>
  <c r="BV77" i="11"/>
  <c r="BW77" i="11"/>
  <c r="BU78" i="11"/>
  <c r="BV78" i="11"/>
  <c r="BW78" i="11"/>
  <c r="BU79" i="11"/>
  <c r="BV79" i="11"/>
  <c r="BW79" i="11"/>
  <c r="BU80" i="11"/>
  <c r="BV80" i="11"/>
  <c r="BW80" i="11"/>
  <c r="BU81" i="11"/>
  <c r="BV81" i="11"/>
  <c r="BW81" i="11"/>
  <c r="BU82" i="11"/>
  <c r="BV82" i="11"/>
  <c r="BW82" i="11"/>
  <c r="BU83" i="11"/>
  <c r="BV83" i="11"/>
  <c r="BW83" i="11"/>
  <c r="BU84" i="11"/>
  <c r="BV84" i="11"/>
  <c r="BW84" i="11"/>
  <c r="BU85" i="11"/>
  <c r="BV85" i="11"/>
  <c r="BW85" i="11"/>
  <c r="BU86" i="11"/>
  <c r="BV86" i="11"/>
  <c r="BW86" i="11"/>
  <c r="BU87" i="11"/>
  <c r="BV87" i="11"/>
  <c r="BW87" i="11"/>
  <c r="BU88" i="11"/>
  <c r="BV88" i="11"/>
  <c r="BW88" i="11"/>
  <c r="BU89" i="11"/>
  <c r="BV89" i="11"/>
  <c r="BW89" i="11"/>
  <c r="BU90" i="11"/>
  <c r="BV90" i="11"/>
  <c r="BW90" i="11"/>
  <c r="BU91" i="11"/>
  <c r="BV91" i="11"/>
  <c r="BW91" i="11"/>
  <c r="BU92" i="11"/>
  <c r="BV92" i="11"/>
  <c r="BW92" i="11"/>
  <c r="BU93" i="11"/>
  <c r="BV93" i="11"/>
  <c r="BW93" i="11"/>
  <c r="BU94" i="11"/>
  <c r="BV94" i="11"/>
  <c r="BW94" i="11"/>
  <c r="BU95" i="11"/>
  <c r="BV95" i="11"/>
  <c r="BW95" i="11"/>
  <c r="BU96" i="11"/>
  <c r="BV96" i="11"/>
  <c r="BW96" i="11"/>
  <c r="BU97" i="11"/>
  <c r="BV97" i="11"/>
  <c r="BW97" i="11"/>
  <c r="BU98" i="11"/>
  <c r="BV98" i="11"/>
  <c r="BW98" i="11"/>
  <c r="BU99" i="11"/>
  <c r="BV99" i="11"/>
  <c r="BW99" i="11"/>
  <c r="BU100" i="11"/>
  <c r="BV100" i="11"/>
  <c r="BW100" i="11"/>
  <c r="BU101" i="11"/>
  <c r="BV101" i="11"/>
  <c r="BW101" i="11"/>
  <c r="BU102" i="11"/>
  <c r="BV102" i="11"/>
  <c r="BW102" i="11"/>
  <c r="BU103" i="11"/>
  <c r="BV103" i="11"/>
  <c r="BW103" i="11"/>
  <c r="BU104" i="11"/>
  <c r="BV104" i="11"/>
  <c r="BW104" i="11"/>
  <c r="BU105" i="11"/>
  <c r="BV105" i="11"/>
  <c r="BW105" i="11"/>
  <c r="BU106" i="11"/>
  <c r="BV106" i="11"/>
  <c r="BW106" i="11"/>
  <c r="BU107" i="11"/>
  <c r="BV107" i="11"/>
  <c r="BW107" i="11"/>
  <c r="BU108" i="11"/>
  <c r="BV108" i="11"/>
  <c r="BW108" i="11"/>
  <c r="BU109" i="11"/>
  <c r="BV109" i="11"/>
  <c r="BW109" i="11"/>
  <c r="BU110" i="11"/>
  <c r="BV110" i="11"/>
  <c r="BW110" i="11"/>
  <c r="BU111" i="11"/>
  <c r="BV111" i="11"/>
  <c r="BW111" i="11"/>
  <c r="BU112" i="11"/>
  <c r="BV112" i="11"/>
  <c r="BW112" i="11"/>
  <c r="BU113" i="11"/>
  <c r="BV113" i="11"/>
  <c r="BW113" i="11"/>
  <c r="BU114" i="11"/>
  <c r="BV114" i="11"/>
  <c r="BW114" i="11"/>
  <c r="BU115" i="11"/>
  <c r="BV115" i="11"/>
  <c r="BW115" i="11"/>
  <c r="BU116" i="11"/>
  <c r="BV116" i="11"/>
  <c r="BW116" i="11"/>
  <c r="BU117" i="11"/>
  <c r="BV117" i="11"/>
  <c r="BW117" i="11"/>
  <c r="BU118" i="11"/>
  <c r="BV118" i="11"/>
  <c r="BW118" i="11"/>
  <c r="BU119" i="11"/>
  <c r="BV119" i="11"/>
  <c r="BW119" i="11"/>
  <c r="BU120" i="11"/>
  <c r="BV120" i="11"/>
  <c r="BW120" i="11"/>
  <c r="BU121" i="11"/>
  <c r="BV121" i="11"/>
  <c r="BW121" i="11"/>
  <c r="BU122" i="11"/>
  <c r="BV122" i="11"/>
  <c r="BW122" i="11"/>
  <c r="BU123" i="11"/>
  <c r="BV123" i="11"/>
  <c r="BW123" i="11"/>
  <c r="BU124" i="11"/>
  <c r="BV124" i="11"/>
  <c r="BW124" i="11"/>
  <c r="BU125" i="11"/>
  <c r="BV125" i="11"/>
  <c r="BW125" i="11"/>
  <c r="BU126" i="11"/>
  <c r="BV126" i="11"/>
  <c r="BW126" i="11"/>
  <c r="BU127" i="11"/>
  <c r="BV127" i="11"/>
  <c r="BW127" i="11"/>
  <c r="BU128" i="11"/>
  <c r="BV128" i="11"/>
  <c r="BW128" i="11"/>
  <c r="BU129" i="11"/>
  <c r="BV129" i="11"/>
  <c r="BW129" i="11"/>
  <c r="BU130" i="11"/>
  <c r="BV130" i="11"/>
  <c r="BW130" i="11"/>
  <c r="BU131" i="11"/>
  <c r="BV131" i="11"/>
  <c r="BW131" i="11"/>
  <c r="BU132" i="11"/>
  <c r="BV132" i="11"/>
  <c r="BW132" i="11"/>
  <c r="BU133" i="11"/>
  <c r="BV133" i="11"/>
  <c r="BW133" i="11"/>
  <c r="BU134" i="11"/>
  <c r="BV134" i="11"/>
  <c r="BW134" i="11"/>
  <c r="BU135" i="11"/>
  <c r="BV135" i="11"/>
  <c r="BW135" i="11"/>
  <c r="BU136" i="11"/>
  <c r="BV136" i="11"/>
  <c r="BW136" i="11"/>
  <c r="BU137" i="11"/>
  <c r="BV137" i="11"/>
  <c r="BW137" i="11"/>
  <c r="BU138" i="11"/>
  <c r="BV138" i="11"/>
  <c r="BW138" i="11"/>
  <c r="BU139" i="11"/>
  <c r="BV139" i="11"/>
  <c r="BW139" i="11"/>
  <c r="BU140" i="11"/>
  <c r="BV140" i="11"/>
  <c r="BW140" i="11"/>
  <c r="BU141" i="11"/>
  <c r="BV141" i="11"/>
  <c r="BW141" i="11"/>
  <c r="BU142" i="11"/>
  <c r="BV142" i="11"/>
  <c r="BW142" i="11"/>
  <c r="BU143" i="11"/>
  <c r="BV143" i="11"/>
  <c r="BW143" i="11"/>
  <c r="BU144" i="11"/>
  <c r="BV144" i="11"/>
  <c r="BW144" i="11"/>
  <c r="BU145" i="11"/>
  <c r="BV145" i="11"/>
  <c r="BW145" i="11"/>
  <c r="BU146" i="11"/>
  <c r="BV146" i="11"/>
  <c r="BW146" i="11"/>
  <c r="BU147" i="11"/>
  <c r="BV147" i="11"/>
  <c r="BW147" i="11"/>
  <c r="BU148" i="11"/>
  <c r="BV148" i="11"/>
  <c r="BW148" i="11"/>
  <c r="BU149" i="11"/>
  <c r="BV149" i="11"/>
  <c r="BW149" i="11"/>
  <c r="BU150" i="11"/>
  <c r="BV150" i="11"/>
  <c r="BW150" i="11"/>
  <c r="BT147" i="11" l="1"/>
  <c r="BT143" i="11"/>
  <c r="BT139" i="11"/>
  <c r="BT135" i="11"/>
  <c r="BT131" i="11"/>
  <c r="BT127" i="11"/>
  <c r="BT123" i="11"/>
  <c r="BT119" i="11"/>
  <c r="BT115" i="11"/>
  <c r="BT111" i="11"/>
  <c r="BT107" i="11"/>
  <c r="BT103" i="11"/>
  <c r="BT99" i="11"/>
  <c r="BT95" i="11"/>
  <c r="BT91" i="11"/>
  <c r="BT150" i="11"/>
  <c r="BT146" i="11"/>
  <c r="BT142" i="11"/>
  <c r="BT138" i="11"/>
  <c r="BT134" i="11"/>
  <c r="BT130" i="11"/>
  <c r="BT126" i="11"/>
  <c r="BT122" i="11"/>
  <c r="BT118" i="11"/>
  <c r="BT114" i="11"/>
  <c r="BT110" i="11"/>
  <c r="BT106" i="11"/>
  <c r="BT102" i="11"/>
  <c r="BT98" i="11"/>
  <c r="BT94" i="11"/>
  <c r="BT149" i="11"/>
  <c r="BT145" i="11"/>
  <c r="BT141" i="11"/>
  <c r="BT137" i="11"/>
  <c r="BT133" i="11"/>
  <c r="BT129" i="11"/>
  <c r="BT125" i="11"/>
  <c r="BT121" i="11"/>
  <c r="BT117" i="11"/>
  <c r="BT113" i="11"/>
  <c r="BT109" i="11"/>
  <c r="BT105" i="11"/>
  <c r="BT101" i="11"/>
  <c r="BT97" i="11"/>
  <c r="BT93" i="11"/>
  <c r="BT148" i="11"/>
  <c r="BT144" i="11"/>
  <c r="BT140" i="11"/>
  <c r="BT136" i="11"/>
  <c r="BT132" i="11"/>
  <c r="BT128" i="11"/>
  <c r="BT124" i="11"/>
  <c r="BT120" i="11"/>
  <c r="BT116" i="11"/>
  <c r="BT112" i="11"/>
  <c r="BT108" i="11"/>
  <c r="BT104" i="11"/>
  <c r="BT100" i="11"/>
  <c r="BT96" i="11"/>
  <c r="BT92" i="11"/>
  <c r="BT87" i="11"/>
  <c r="BT83" i="11"/>
  <c r="BT79" i="11"/>
  <c r="BT75" i="11"/>
  <c r="BT71" i="11"/>
  <c r="BT67" i="11"/>
  <c r="BT63" i="11"/>
  <c r="BT59" i="11"/>
  <c r="BT55" i="11"/>
  <c r="BT51" i="11"/>
  <c r="BT47" i="11"/>
  <c r="BT43" i="11"/>
  <c r="BT39" i="11"/>
  <c r="BT35" i="11"/>
  <c r="BT31" i="11"/>
  <c r="BT27" i="11"/>
  <c r="BT23" i="11"/>
  <c r="BT19" i="11"/>
  <c r="BT15" i="11"/>
  <c r="BT11" i="11"/>
  <c r="BT7" i="11"/>
  <c r="BT88" i="11"/>
  <c r="BT84" i="11"/>
  <c r="BT80" i="11"/>
  <c r="BT76" i="11"/>
  <c r="BT72" i="11"/>
  <c r="BT68" i="11"/>
  <c r="BT64" i="11"/>
  <c r="BT60" i="11"/>
  <c r="BT56" i="11"/>
  <c r="BT52" i="11"/>
  <c r="BT48" i="11"/>
  <c r="BT44" i="11"/>
  <c r="BT40" i="11"/>
  <c r="BT36" i="11"/>
  <c r="BT32" i="11"/>
  <c r="BT28" i="11"/>
  <c r="BT24" i="11"/>
  <c r="BT20" i="11"/>
  <c r="BT16" i="11"/>
  <c r="BT12" i="11"/>
  <c r="BT8" i="11"/>
  <c r="BT89" i="11"/>
  <c r="BT85" i="11"/>
  <c r="BT81" i="11"/>
  <c r="BT77" i="11"/>
  <c r="BT73" i="11"/>
  <c r="BT69" i="11"/>
  <c r="BT65" i="11"/>
  <c r="BT61" i="11"/>
  <c r="BT57" i="11"/>
  <c r="BT53" i="11"/>
  <c r="BT49" i="11"/>
  <c r="BT45" i="11"/>
  <c r="BT41" i="11"/>
  <c r="BT37" i="11"/>
  <c r="BT33" i="11"/>
  <c r="BT29" i="11"/>
  <c r="BT25" i="11"/>
  <c r="BT21" i="11"/>
  <c r="BT17" i="11"/>
  <c r="BT13" i="11"/>
  <c r="BT9" i="11"/>
  <c r="BT90" i="11"/>
  <c r="BT86" i="11"/>
  <c r="BT82" i="11"/>
  <c r="BT78" i="11"/>
  <c r="BT74" i="11"/>
  <c r="BT70" i="11"/>
  <c r="BT66" i="11"/>
  <c r="BT62" i="11"/>
  <c r="BT58" i="11"/>
  <c r="BT54" i="11"/>
  <c r="BT50" i="11"/>
  <c r="BT46" i="11"/>
  <c r="BT42" i="11"/>
  <c r="BT38" i="11"/>
  <c r="BT34" i="11"/>
  <c r="BT30" i="11"/>
  <c r="BT26" i="11"/>
  <c r="BT22" i="11"/>
  <c r="BT18" i="11"/>
  <c r="BT14" i="11"/>
  <c r="BT10" i="11"/>
  <c r="BT6" i="11"/>
  <c r="L7" i="11" l="1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C26" i="9"/>
  <c r="AD26" i="9"/>
  <c r="AE26" i="9"/>
  <c r="AF26" i="9"/>
  <c r="AG26" i="9"/>
  <c r="AH26" i="9"/>
  <c r="AI26" i="9"/>
  <c r="AJ26" i="9"/>
  <c r="AK26" i="9"/>
  <c r="AL26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C27" i="9"/>
  <c r="AD27" i="9"/>
  <c r="AE27" i="9"/>
  <c r="AF27" i="9"/>
  <c r="AG27" i="9"/>
  <c r="AH27" i="9"/>
  <c r="AI27" i="9"/>
  <c r="AJ27" i="9"/>
  <c r="AK27" i="9"/>
  <c r="AL27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C28" i="9"/>
  <c r="AD28" i="9"/>
  <c r="AE28" i="9"/>
  <c r="AF28" i="9"/>
  <c r="AG28" i="9"/>
  <c r="AH28" i="9"/>
  <c r="AI28" i="9"/>
  <c r="AJ28" i="9"/>
  <c r="AK28" i="9"/>
  <c r="AL28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C29" i="9"/>
  <c r="AD29" i="9"/>
  <c r="AE29" i="9"/>
  <c r="AF29" i="9"/>
  <c r="AG29" i="9"/>
  <c r="AH29" i="9"/>
  <c r="AI29" i="9"/>
  <c r="AJ29" i="9"/>
  <c r="AK29" i="9"/>
  <c r="AL29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C30" i="9"/>
  <c r="AD30" i="9"/>
  <c r="AE30" i="9"/>
  <c r="AF30" i="9"/>
  <c r="AG30" i="9"/>
  <c r="AH30" i="9"/>
  <c r="AI30" i="9"/>
  <c r="AJ30" i="9"/>
  <c r="AK30" i="9"/>
  <c r="AL30" i="9"/>
  <c r="I31" i="9"/>
  <c r="J31" i="9"/>
  <c r="K31" i="9"/>
  <c r="L31" i="9"/>
  <c r="M31" i="9"/>
  <c r="N31" i="9"/>
  <c r="O31" i="9"/>
  <c r="P31" i="9"/>
  <c r="Q31" i="9"/>
  <c r="R31" i="9"/>
  <c r="S31" i="9"/>
  <c r="T31" i="9"/>
  <c r="U31" i="9"/>
  <c r="V31" i="9"/>
  <c r="W31" i="9"/>
  <c r="X31" i="9"/>
  <c r="Y31" i="9"/>
  <c r="Z31" i="9"/>
  <c r="AA31" i="9"/>
  <c r="AC31" i="9"/>
  <c r="AD31" i="9"/>
  <c r="AE31" i="9"/>
  <c r="AF31" i="9"/>
  <c r="AG31" i="9"/>
  <c r="AH31" i="9"/>
  <c r="AI31" i="9"/>
  <c r="AJ31" i="9"/>
  <c r="AK31" i="9"/>
  <c r="AL31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C32" i="9"/>
  <c r="AD32" i="9"/>
  <c r="AE32" i="9"/>
  <c r="AF32" i="9"/>
  <c r="AG32" i="9"/>
  <c r="AH32" i="9"/>
  <c r="AI32" i="9"/>
  <c r="AJ32" i="9"/>
  <c r="AK32" i="9"/>
  <c r="AL32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C33" i="9"/>
  <c r="AD33" i="9"/>
  <c r="AE33" i="9"/>
  <c r="AF33" i="9"/>
  <c r="AG33" i="9"/>
  <c r="AH33" i="9"/>
  <c r="AI33" i="9"/>
  <c r="AJ33" i="9"/>
  <c r="AK33" i="9"/>
  <c r="AL33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C34" i="9"/>
  <c r="AD34" i="9"/>
  <c r="AE34" i="9"/>
  <c r="AF34" i="9"/>
  <c r="AG34" i="9"/>
  <c r="AH34" i="9"/>
  <c r="AI34" i="9"/>
  <c r="AJ34" i="9"/>
  <c r="AK34" i="9"/>
  <c r="AL34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C35" i="9"/>
  <c r="AD35" i="9"/>
  <c r="AE35" i="9"/>
  <c r="AF35" i="9"/>
  <c r="AG35" i="9"/>
  <c r="AH35" i="9"/>
  <c r="AI35" i="9"/>
  <c r="AJ35" i="9"/>
  <c r="AK35" i="9"/>
  <c r="AL35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C36" i="9"/>
  <c r="AD36" i="9"/>
  <c r="AE36" i="9"/>
  <c r="AF36" i="9"/>
  <c r="AG36" i="9"/>
  <c r="AH36" i="9"/>
  <c r="AI36" i="9"/>
  <c r="AJ36" i="9"/>
  <c r="AK36" i="9"/>
  <c r="AL36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C37" i="9"/>
  <c r="AD37" i="9"/>
  <c r="AE37" i="9"/>
  <c r="AF37" i="9"/>
  <c r="AG37" i="9"/>
  <c r="AH37" i="9"/>
  <c r="AI37" i="9"/>
  <c r="AJ37" i="9"/>
  <c r="AK37" i="9"/>
  <c r="AL37" i="9"/>
  <c r="I38" i="9"/>
  <c r="J38" i="9"/>
  <c r="K38" i="9"/>
  <c r="L38" i="9"/>
  <c r="M38" i="9"/>
  <c r="N38" i="9"/>
  <c r="O38" i="9"/>
  <c r="P38" i="9"/>
  <c r="Q38" i="9"/>
  <c r="R38" i="9"/>
  <c r="S38" i="9"/>
  <c r="T38" i="9"/>
  <c r="U38" i="9"/>
  <c r="V38" i="9"/>
  <c r="W38" i="9"/>
  <c r="X38" i="9"/>
  <c r="Y38" i="9"/>
  <c r="Z38" i="9"/>
  <c r="AA38" i="9"/>
  <c r="AC38" i="9"/>
  <c r="AD38" i="9"/>
  <c r="AE38" i="9"/>
  <c r="AF38" i="9"/>
  <c r="AG38" i="9"/>
  <c r="AH38" i="9"/>
  <c r="AI38" i="9"/>
  <c r="AJ38" i="9"/>
  <c r="AK38" i="9"/>
  <c r="AL38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C39" i="9"/>
  <c r="AD39" i="9"/>
  <c r="AE39" i="9"/>
  <c r="AF39" i="9"/>
  <c r="AG39" i="9"/>
  <c r="AH39" i="9"/>
  <c r="AI39" i="9"/>
  <c r="AJ39" i="9"/>
  <c r="AK39" i="9"/>
  <c r="AL39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C40" i="9"/>
  <c r="AD40" i="9"/>
  <c r="AE40" i="9"/>
  <c r="AF40" i="9"/>
  <c r="AG40" i="9"/>
  <c r="AH40" i="9"/>
  <c r="AI40" i="9"/>
  <c r="AJ40" i="9"/>
  <c r="AK40" i="9"/>
  <c r="AL40" i="9"/>
  <c r="I41" i="9"/>
  <c r="J41" i="9"/>
  <c r="K41" i="9"/>
  <c r="L41" i="9"/>
  <c r="M41" i="9"/>
  <c r="N41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C41" i="9"/>
  <c r="AD41" i="9"/>
  <c r="AE41" i="9"/>
  <c r="AF41" i="9"/>
  <c r="AG41" i="9"/>
  <c r="AH41" i="9"/>
  <c r="AI41" i="9"/>
  <c r="AJ41" i="9"/>
  <c r="AK41" i="9"/>
  <c r="AL41" i="9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C42" i="9"/>
  <c r="AD42" i="9"/>
  <c r="AE42" i="9"/>
  <c r="AF42" i="9"/>
  <c r="AG42" i="9"/>
  <c r="AH42" i="9"/>
  <c r="AI42" i="9"/>
  <c r="AJ42" i="9"/>
  <c r="AK42" i="9"/>
  <c r="AL42" i="9"/>
  <c r="I43" i="9"/>
  <c r="J43" i="9"/>
  <c r="K43" i="9"/>
  <c r="L43" i="9"/>
  <c r="M43" i="9"/>
  <c r="N43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AC43" i="9"/>
  <c r="AD43" i="9"/>
  <c r="AE43" i="9"/>
  <c r="AF43" i="9"/>
  <c r="AG43" i="9"/>
  <c r="AH43" i="9"/>
  <c r="AI43" i="9"/>
  <c r="AJ43" i="9"/>
  <c r="AK43" i="9"/>
  <c r="AL43" i="9"/>
  <c r="I44" i="9"/>
  <c r="J44" i="9"/>
  <c r="K44" i="9"/>
  <c r="L44" i="9"/>
  <c r="M44" i="9"/>
  <c r="N44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AC44" i="9"/>
  <c r="AD44" i="9"/>
  <c r="AE44" i="9"/>
  <c r="AF44" i="9"/>
  <c r="AG44" i="9"/>
  <c r="AH44" i="9"/>
  <c r="AI44" i="9"/>
  <c r="AJ44" i="9"/>
  <c r="AK44" i="9"/>
  <c r="AL44" i="9"/>
  <c r="I45" i="9"/>
  <c r="J45" i="9"/>
  <c r="K45" i="9"/>
  <c r="L45" i="9"/>
  <c r="M45" i="9"/>
  <c r="N45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C45" i="9"/>
  <c r="AD45" i="9"/>
  <c r="AE45" i="9"/>
  <c r="AF45" i="9"/>
  <c r="AG45" i="9"/>
  <c r="AH45" i="9"/>
  <c r="AI45" i="9"/>
  <c r="AJ45" i="9"/>
  <c r="AK45" i="9"/>
  <c r="AL45" i="9"/>
  <c r="I46" i="9"/>
  <c r="J46" i="9"/>
  <c r="K46" i="9"/>
  <c r="L46" i="9"/>
  <c r="M46" i="9"/>
  <c r="N46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AC46" i="9"/>
  <c r="AD46" i="9"/>
  <c r="AE46" i="9"/>
  <c r="AF46" i="9"/>
  <c r="AG46" i="9"/>
  <c r="AH46" i="9"/>
  <c r="AI46" i="9"/>
  <c r="AJ46" i="9"/>
  <c r="AK46" i="9"/>
  <c r="AL46" i="9"/>
  <c r="I47" i="9"/>
  <c r="J47" i="9"/>
  <c r="K47" i="9"/>
  <c r="L47" i="9"/>
  <c r="M47" i="9"/>
  <c r="N47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C47" i="9"/>
  <c r="AD47" i="9"/>
  <c r="AE47" i="9"/>
  <c r="AF47" i="9"/>
  <c r="AG47" i="9"/>
  <c r="AH47" i="9"/>
  <c r="AI47" i="9"/>
  <c r="AJ47" i="9"/>
  <c r="AK47" i="9"/>
  <c r="AL47" i="9"/>
  <c r="I48" i="9"/>
  <c r="J48" i="9"/>
  <c r="K48" i="9"/>
  <c r="L48" i="9"/>
  <c r="M48" i="9"/>
  <c r="N48" i="9"/>
  <c r="O48" i="9"/>
  <c r="P48" i="9"/>
  <c r="Q48" i="9"/>
  <c r="R48" i="9"/>
  <c r="S48" i="9"/>
  <c r="T48" i="9"/>
  <c r="U48" i="9"/>
  <c r="V48" i="9"/>
  <c r="W48" i="9"/>
  <c r="X48" i="9"/>
  <c r="Y48" i="9"/>
  <c r="Z48" i="9"/>
  <c r="AA48" i="9"/>
  <c r="AC48" i="9"/>
  <c r="AD48" i="9"/>
  <c r="AE48" i="9"/>
  <c r="AF48" i="9"/>
  <c r="AG48" i="9"/>
  <c r="AH48" i="9"/>
  <c r="AI48" i="9"/>
  <c r="AJ48" i="9"/>
  <c r="AK48" i="9"/>
  <c r="AL48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C49" i="9"/>
  <c r="AD49" i="9"/>
  <c r="AE49" i="9"/>
  <c r="AF49" i="9"/>
  <c r="AG49" i="9"/>
  <c r="AH49" i="9"/>
  <c r="AI49" i="9"/>
  <c r="AJ49" i="9"/>
  <c r="AK49" i="9"/>
  <c r="AL49" i="9"/>
  <c r="I50" i="9"/>
  <c r="J50" i="9"/>
  <c r="K50" i="9"/>
  <c r="L50" i="9"/>
  <c r="M50" i="9"/>
  <c r="N50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C50" i="9"/>
  <c r="AD50" i="9"/>
  <c r="AE50" i="9"/>
  <c r="AF50" i="9"/>
  <c r="AG50" i="9"/>
  <c r="AH50" i="9"/>
  <c r="AI50" i="9"/>
  <c r="AJ50" i="9"/>
  <c r="AK50" i="9"/>
  <c r="AL50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C51" i="9"/>
  <c r="AD51" i="9"/>
  <c r="AE51" i="9"/>
  <c r="AF51" i="9"/>
  <c r="AG51" i="9"/>
  <c r="AH51" i="9"/>
  <c r="AI51" i="9"/>
  <c r="AJ51" i="9"/>
  <c r="AK51" i="9"/>
  <c r="AL51" i="9"/>
  <c r="I52" i="9"/>
  <c r="J52" i="9"/>
  <c r="K52" i="9"/>
  <c r="L52" i="9"/>
  <c r="M52" i="9"/>
  <c r="N52" i="9"/>
  <c r="O52" i="9"/>
  <c r="P52" i="9"/>
  <c r="Q52" i="9"/>
  <c r="R52" i="9"/>
  <c r="S52" i="9"/>
  <c r="T52" i="9"/>
  <c r="U52" i="9"/>
  <c r="V52" i="9"/>
  <c r="W52" i="9"/>
  <c r="X52" i="9"/>
  <c r="Y52" i="9"/>
  <c r="Z52" i="9"/>
  <c r="AA52" i="9"/>
  <c r="AC52" i="9"/>
  <c r="AD52" i="9"/>
  <c r="AE52" i="9"/>
  <c r="AF52" i="9"/>
  <c r="AG52" i="9"/>
  <c r="AH52" i="9"/>
  <c r="AI52" i="9"/>
  <c r="AJ52" i="9"/>
  <c r="AK52" i="9"/>
  <c r="AL52" i="9"/>
  <c r="I53" i="9"/>
  <c r="J53" i="9"/>
  <c r="K53" i="9"/>
  <c r="L53" i="9"/>
  <c r="M53" i="9"/>
  <c r="N53" i="9"/>
  <c r="O53" i="9"/>
  <c r="P53" i="9"/>
  <c r="Q53" i="9"/>
  <c r="R53" i="9"/>
  <c r="S53" i="9"/>
  <c r="T53" i="9"/>
  <c r="U53" i="9"/>
  <c r="V53" i="9"/>
  <c r="W53" i="9"/>
  <c r="X53" i="9"/>
  <c r="Y53" i="9"/>
  <c r="Z53" i="9"/>
  <c r="AA53" i="9"/>
  <c r="AC53" i="9"/>
  <c r="AD53" i="9"/>
  <c r="AE53" i="9"/>
  <c r="AF53" i="9"/>
  <c r="AG53" i="9"/>
  <c r="AH53" i="9"/>
  <c r="AI53" i="9"/>
  <c r="AJ53" i="9"/>
  <c r="AK53" i="9"/>
  <c r="AL53" i="9"/>
  <c r="I54" i="9"/>
  <c r="J54" i="9"/>
  <c r="K54" i="9"/>
  <c r="L54" i="9"/>
  <c r="M54" i="9"/>
  <c r="N54" i="9"/>
  <c r="O54" i="9"/>
  <c r="P54" i="9"/>
  <c r="Q54" i="9"/>
  <c r="R54" i="9"/>
  <c r="S54" i="9"/>
  <c r="T54" i="9"/>
  <c r="U54" i="9"/>
  <c r="V54" i="9"/>
  <c r="W54" i="9"/>
  <c r="X54" i="9"/>
  <c r="Y54" i="9"/>
  <c r="Z54" i="9"/>
  <c r="AA54" i="9"/>
  <c r="AC54" i="9"/>
  <c r="AD54" i="9"/>
  <c r="AE54" i="9"/>
  <c r="AF54" i="9"/>
  <c r="AG54" i="9"/>
  <c r="AH54" i="9"/>
  <c r="AI54" i="9"/>
  <c r="AJ54" i="9"/>
  <c r="AK54" i="9"/>
  <c r="AL54" i="9"/>
  <c r="I55" i="9"/>
  <c r="J55" i="9"/>
  <c r="K55" i="9"/>
  <c r="L55" i="9"/>
  <c r="M55" i="9"/>
  <c r="N55" i="9"/>
  <c r="O55" i="9"/>
  <c r="P55" i="9"/>
  <c r="Q55" i="9"/>
  <c r="R55" i="9"/>
  <c r="S55" i="9"/>
  <c r="T55" i="9"/>
  <c r="U55" i="9"/>
  <c r="V55" i="9"/>
  <c r="W55" i="9"/>
  <c r="X55" i="9"/>
  <c r="Y55" i="9"/>
  <c r="Z55" i="9"/>
  <c r="AA55" i="9"/>
  <c r="AC55" i="9"/>
  <c r="AD55" i="9"/>
  <c r="AE55" i="9"/>
  <c r="AF55" i="9"/>
  <c r="AG55" i="9"/>
  <c r="AH55" i="9"/>
  <c r="AI55" i="9"/>
  <c r="AJ55" i="9"/>
  <c r="AK55" i="9"/>
  <c r="AL55" i="9"/>
  <c r="I56" i="9"/>
  <c r="J56" i="9"/>
  <c r="K56" i="9"/>
  <c r="L56" i="9"/>
  <c r="M56" i="9"/>
  <c r="N56" i="9"/>
  <c r="O56" i="9"/>
  <c r="P56" i="9"/>
  <c r="Q56" i="9"/>
  <c r="R56" i="9"/>
  <c r="S56" i="9"/>
  <c r="T56" i="9"/>
  <c r="U56" i="9"/>
  <c r="V56" i="9"/>
  <c r="W56" i="9"/>
  <c r="X56" i="9"/>
  <c r="Y56" i="9"/>
  <c r="Z56" i="9"/>
  <c r="AA56" i="9"/>
  <c r="AC56" i="9"/>
  <c r="AD56" i="9"/>
  <c r="AE56" i="9"/>
  <c r="AF56" i="9"/>
  <c r="AG56" i="9"/>
  <c r="AH56" i="9"/>
  <c r="AI56" i="9"/>
  <c r="AJ56" i="9"/>
  <c r="AK56" i="9"/>
  <c r="AL56" i="9"/>
  <c r="I57" i="9"/>
  <c r="J57" i="9"/>
  <c r="K57" i="9"/>
  <c r="L57" i="9"/>
  <c r="M57" i="9"/>
  <c r="N57" i="9"/>
  <c r="O57" i="9"/>
  <c r="P57" i="9"/>
  <c r="Q57" i="9"/>
  <c r="R57" i="9"/>
  <c r="S57" i="9"/>
  <c r="T57" i="9"/>
  <c r="U57" i="9"/>
  <c r="V57" i="9"/>
  <c r="W57" i="9"/>
  <c r="X57" i="9"/>
  <c r="Y57" i="9"/>
  <c r="Z57" i="9"/>
  <c r="AA57" i="9"/>
  <c r="AC57" i="9"/>
  <c r="AD57" i="9"/>
  <c r="AE57" i="9"/>
  <c r="AF57" i="9"/>
  <c r="AG57" i="9"/>
  <c r="AH57" i="9"/>
  <c r="AI57" i="9"/>
  <c r="AJ57" i="9"/>
  <c r="AK57" i="9"/>
  <c r="AL57" i="9"/>
  <c r="I58" i="9"/>
  <c r="J58" i="9"/>
  <c r="K58" i="9"/>
  <c r="L58" i="9"/>
  <c r="M58" i="9"/>
  <c r="N58" i="9"/>
  <c r="O58" i="9"/>
  <c r="P58" i="9"/>
  <c r="Q58" i="9"/>
  <c r="R58" i="9"/>
  <c r="S58" i="9"/>
  <c r="T58" i="9"/>
  <c r="U58" i="9"/>
  <c r="V58" i="9"/>
  <c r="W58" i="9"/>
  <c r="X58" i="9"/>
  <c r="Y58" i="9"/>
  <c r="Z58" i="9"/>
  <c r="AA58" i="9"/>
  <c r="AC58" i="9"/>
  <c r="AD58" i="9"/>
  <c r="AE58" i="9"/>
  <c r="AF58" i="9"/>
  <c r="AG58" i="9"/>
  <c r="AH58" i="9"/>
  <c r="AI58" i="9"/>
  <c r="AJ58" i="9"/>
  <c r="AK58" i="9"/>
  <c r="AL58" i="9"/>
  <c r="I59" i="9"/>
  <c r="J59" i="9"/>
  <c r="K59" i="9"/>
  <c r="L59" i="9"/>
  <c r="M59" i="9"/>
  <c r="N59" i="9"/>
  <c r="O59" i="9"/>
  <c r="P59" i="9"/>
  <c r="Q59" i="9"/>
  <c r="R59" i="9"/>
  <c r="S59" i="9"/>
  <c r="T59" i="9"/>
  <c r="U59" i="9"/>
  <c r="V59" i="9"/>
  <c r="W59" i="9"/>
  <c r="X59" i="9"/>
  <c r="Y59" i="9"/>
  <c r="Z59" i="9"/>
  <c r="AA59" i="9"/>
  <c r="AC59" i="9"/>
  <c r="AD59" i="9"/>
  <c r="AE59" i="9"/>
  <c r="AF59" i="9"/>
  <c r="AG59" i="9"/>
  <c r="AH59" i="9"/>
  <c r="AI59" i="9"/>
  <c r="AJ59" i="9"/>
  <c r="AK59" i="9"/>
  <c r="AL59" i="9"/>
  <c r="I60" i="9"/>
  <c r="J60" i="9"/>
  <c r="K60" i="9"/>
  <c r="L60" i="9"/>
  <c r="M60" i="9"/>
  <c r="N60" i="9"/>
  <c r="O60" i="9"/>
  <c r="P60" i="9"/>
  <c r="Q60" i="9"/>
  <c r="R60" i="9"/>
  <c r="S60" i="9"/>
  <c r="T60" i="9"/>
  <c r="U60" i="9"/>
  <c r="V60" i="9"/>
  <c r="W60" i="9"/>
  <c r="X60" i="9"/>
  <c r="Y60" i="9"/>
  <c r="Z60" i="9"/>
  <c r="AA60" i="9"/>
  <c r="AC60" i="9"/>
  <c r="AD60" i="9"/>
  <c r="AE60" i="9"/>
  <c r="AF60" i="9"/>
  <c r="AG60" i="9"/>
  <c r="AH60" i="9"/>
  <c r="AI60" i="9"/>
  <c r="AJ60" i="9"/>
  <c r="AK60" i="9"/>
  <c r="AL60" i="9"/>
  <c r="I61" i="9"/>
  <c r="J61" i="9"/>
  <c r="K61" i="9"/>
  <c r="L61" i="9"/>
  <c r="M61" i="9"/>
  <c r="N61" i="9"/>
  <c r="O61" i="9"/>
  <c r="P61" i="9"/>
  <c r="Q61" i="9"/>
  <c r="R61" i="9"/>
  <c r="S61" i="9"/>
  <c r="T61" i="9"/>
  <c r="U61" i="9"/>
  <c r="V61" i="9"/>
  <c r="W61" i="9"/>
  <c r="X61" i="9"/>
  <c r="Y61" i="9"/>
  <c r="Z61" i="9"/>
  <c r="AA61" i="9"/>
  <c r="AC61" i="9"/>
  <c r="AD61" i="9"/>
  <c r="AE61" i="9"/>
  <c r="AF61" i="9"/>
  <c r="AG61" i="9"/>
  <c r="AH61" i="9"/>
  <c r="AI61" i="9"/>
  <c r="AJ61" i="9"/>
  <c r="AK61" i="9"/>
  <c r="AL61" i="9"/>
  <c r="I62" i="9"/>
  <c r="J62" i="9"/>
  <c r="K62" i="9"/>
  <c r="L62" i="9"/>
  <c r="M62" i="9"/>
  <c r="N62" i="9"/>
  <c r="O62" i="9"/>
  <c r="P62" i="9"/>
  <c r="Q62" i="9"/>
  <c r="R62" i="9"/>
  <c r="S62" i="9"/>
  <c r="T62" i="9"/>
  <c r="U62" i="9"/>
  <c r="V62" i="9"/>
  <c r="W62" i="9"/>
  <c r="X62" i="9"/>
  <c r="Y62" i="9"/>
  <c r="Z62" i="9"/>
  <c r="AA62" i="9"/>
  <c r="AC62" i="9"/>
  <c r="AD62" i="9"/>
  <c r="AE62" i="9"/>
  <c r="AF62" i="9"/>
  <c r="AG62" i="9"/>
  <c r="AH62" i="9"/>
  <c r="AI62" i="9"/>
  <c r="AJ62" i="9"/>
  <c r="AK62" i="9"/>
  <c r="AL62" i="9"/>
  <c r="I63" i="9"/>
  <c r="J63" i="9"/>
  <c r="K63" i="9"/>
  <c r="L63" i="9"/>
  <c r="M63" i="9"/>
  <c r="N63" i="9"/>
  <c r="O63" i="9"/>
  <c r="P63" i="9"/>
  <c r="Q63" i="9"/>
  <c r="R63" i="9"/>
  <c r="S63" i="9"/>
  <c r="T63" i="9"/>
  <c r="U63" i="9"/>
  <c r="V63" i="9"/>
  <c r="W63" i="9"/>
  <c r="X63" i="9"/>
  <c r="Y63" i="9"/>
  <c r="Z63" i="9"/>
  <c r="AA63" i="9"/>
  <c r="AC63" i="9"/>
  <c r="AD63" i="9"/>
  <c r="AE63" i="9"/>
  <c r="AF63" i="9"/>
  <c r="AG63" i="9"/>
  <c r="AH63" i="9"/>
  <c r="AI63" i="9"/>
  <c r="AJ63" i="9"/>
  <c r="AK63" i="9"/>
  <c r="AL63" i="9"/>
  <c r="I64" i="9"/>
  <c r="J64" i="9"/>
  <c r="K64" i="9"/>
  <c r="L64" i="9"/>
  <c r="M64" i="9"/>
  <c r="N64" i="9"/>
  <c r="O64" i="9"/>
  <c r="P64" i="9"/>
  <c r="Q64" i="9"/>
  <c r="R64" i="9"/>
  <c r="S64" i="9"/>
  <c r="T64" i="9"/>
  <c r="U64" i="9"/>
  <c r="V64" i="9"/>
  <c r="W64" i="9"/>
  <c r="X64" i="9"/>
  <c r="Y64" i="9"/>
  <c r="Z64" i="9"/>
  <c r="AA64" i="9"/>
  <c r="AC64" i="9"/>
  <c r="AD64" i="9"/>
  <c r="AE64" i="9"/>
  <c r="AF64" i="9"/>
  <c r="AG64" i="9"/>
  <c r="AH64" i="9"/>
  <c r="AI64" i="9"/>
  <c r="AJ64" i="9"/>
  <c r="AK64" i="9"/>
  <c r="AL64" i="9"/>
  <c r="I65" i="9"/>
  <c r="J65" i="9"/>
  <c r="K65" i="9"/>
  <c r="L65" i="9"/>
  <c r="M65" i="9"/>
  <c r="N65" i="9"/>
  <c r="O65" i="9"/>
  <c r="P65" i="9"/>
  <c r="Q65" i="9"/>
  <c r="R65" i="9"/>
  <c r="S65" i="9"/>
  <c r="T65" i="9"/>
  <c r="U65" i="9"/>
  <c r="V65" i="9"/>
  <c r="W65" i="9"/>
  <c r="X65" i="9"/>
  <c r="Y65" i="9"/>
  <c r="Z65" i="9"/>
  <c r="AA65" i="9"/>
  <c r="AC65" i="9"/>
  <c r="AD65" i="9"/>
  <c r="AE65" i="9"/>
  <c r="AF65" i="9"/>
  <c r="AG65" i="9"/>
  <c r="AH65" i="9"/>
  <c r="AI65" i="9"/>
  <c r="AJ65" i="9"/>
  <c r="AK65" i="9"/>
  <c r="AL65" i="9"/>
  <c r="I66" i="9"/>
  <c r="J66" i="9"/>
  <c r="K66" i="9"/>
  <c r="L66" i="9"/>
  <c r="M66" i="9"/>
  <c r="N66" i="9"/>
  <c r="O66" i="9"/>
  <c r="P66" i="9"/>
  <c r="Q66" i="9"/>
  <c r="R66" i="9"/>
  <c r="S66" i="9"/>
  <c r="T66" i="9"/>
  <c r="U66" i="9"/>
  <c r="V66" i="9"/>
  <c r="W66" i="9"/>
  <c r="X66" i="9"/>
  <c r="Y66" i="9"/>
  <c r="Z66" i="9"/>
  <c r="AA66" i="9"/>
  <c r="AC66" i="9"/>
  <c r="AD66" i="9"/>
  <c r="AE66" i="9"/>
  <c r="AF66" i="9"/>
  <c r="AG66" i="9"/>
  <c r="AH66" i="9"/>
  <c r="AI66" i="9"/>
  <c r="AJ66" i="9"/>
  <c r="AK66" i="9"/>
  <c r="AL66" i="9"/>
  <c r="I67" i="9"/>
  <c r="J67" i="9"/>
  <c r="K67" i="9"/>
  <c r="L67" i="9"/>
  <c r="M67" i="9"/>
  <c r="N67" i="9"/>
  <c r="O67" i="9"/>
  <c r="P67" i="9"/>
  <c r="Q67" i="9"/>
  <c r="R67" i="9"/>
  <c r="S67" i="9"/>
  <c r="T67" i="9"/>
  <c r="U67" i="9"/>
  <c r="V67" i="9"/>
  <c r="W67" i="9"/>
  <c r="X67" i="9"/>
  <c r="Y67" i="9"/>
  <c r="Z67" i="9"/>
  <c r="AA67" i="9"/>
  <c r="AC67" i="9"/>
  <c r="AD67" i="9"/>
  <c r="AE67" i="9"/>
  <c r="AF67" i="9"/>
  <c r="AG67" i="9"/>
  <c r="AH67" i="9"/>
  <c r="AI67" i="9"/>
  <c r="AJ67" i="9"/>
  <c r="AK67" i="9"/>
  <c r="AL67" i="9"/>
  <c r="I68" i="9"/>
  <c r="J68" i="9"/>
  <c r="K68" i="9"/>
  <c r="L68" i="9"/>
  <c r="M68" i="9"/>
  <c r="N68" i="9"/>
  <c r="O68" i="9"/>
  <c r="P68" i="9"/>
  <c r="Q68" i="9"/>
  <c r="R68" i="9"/>
  <c r="S68" i="9"/>
  <c r="T68" i="9"/>
  <c r="U68" i="9"/>
  <c r="V68" i="9"/>
  <c r="W68" i="9"/>
  <c r="X68" i="9"/>
  <c r="Y68" i="9"/>
  <c r="Z68" i="9"/>
  <c r="AA68" i="9"/>
  <c r="AC68" i="9"/>
  <c r="AD68" i="9"/>
  <c r="AE68" i="9"/>
  <c r="AF68" i="9"/>
  <c r="AG68" i="9"/>
  <c r="AH68" i="9"/>
  <c r="AI68" i="9"/>
  <c r="AJ68" i="9"/>
  <c r="AK68" i="9"/>
  <c r="AL68" i="9"/>
  <c r="I69" i="9"/>
  <c r="J69" i="9"/>
  <c r="K69" i="9"/>
  <c r="L69" i="9"/>
  <c r="M69" i="9"/>
  <c r="N69" i="9"/>
  <c r="O69" i="9"/>
  <c r="P69" i="9"/>
  <c r="Q69" i="9"/>
  <c r="R69" i="9"/>
  <c r="S69" i="9"/>
  <c r="T69" i="9"/>
  <c r="U69" i="9"/>
  <c r="V69" i="9"/>
  <c r="W69" i="9"/>
  <c r="X69" i="9"/>
  <c r="Y69" i="9"/>
  <c r="Z69" i="9"/>
  <c r="AA69" i="9"/>
  <c r="AC69" i="9"/>
  <c r="AD69" i="9"/>
  <c r="AE69" i="9"/>
  <c r="AF69" i="9"/>
  <c r="AG69" i="9"/>
  <c r="AH69" i="9"/>
  <c r="AI69" i="9"/>
  <c r="AJ69" i="9"/>
  <c r="AK69" i="9"/>
  <c r="AL69" i="9"/>
  <c r="I70" i="9"/>
  <c r="J70" i="9"/>
  <c r="K70" i="9"/>
  <c r="L70" i="9"/>
  <c r="M70" i="9"/>
  <c r="N70" i="9"/>
  <c r="O70" i="9"/>
  <c r="P70" i="9"/>
  <c r="Q70" i="9"/>
  <c r="R70" i="9"/>
  <c r="S70" i="9"/>
  <c r="T70" i="9"/>
  <c r="U70" i="9"/>
  <c r="V70" i="9"/>
  <c r="W70" i="9"/>
  <c r="X70" i="9"/>
  <c r="Y70" i="9"/>
  <c r="Z70" i="9"/>
  <c r="AA70" i="9"/>
  <c r="AC70" i="9"/>
  <c r="AD70" i="9"/>
  <c r="AE70" i="9"/>
  <c r="AF70" i="9"/>
  <c r="AG70" i="9"/>
  <c r="AH70" i="9"/>
  <c r="AI70" i="9"/>
  <c r="AJ70" i="9"/>
  <c r="AK70" i="9"/>
  <c r="AL70" i="9"/>
  <c r="I71" i="9"/>
  <c r="J71" i="9"/>
  <c r="K71" i="9"/>
  <c r="L71" i="9"/>
  <c r="M71" i="9"/>
  <c r="N71" i="9"/>
  <c r="O71" i="9"/>
  <c r="P71" i="9"/>
  <c r="Q71" i="9"/>
  <c r="R71" i="9"/>
  <c r="S71" i="9"/>
  <c r="T71" i="9"/>
  <c r="U71" i="9"/>
  <c r="V71" i="9"/>
  <c r="W71" i="9"/>
  <c r="X71" i="9"/>
  <c r="Y71" i="9"/>
  <c r="Z71" i="9"/>
  <c r="AA71" i="9"/>
  <c r="AC71" i="9"/>
  <c r="AD71" i="9"/>
  <c r="AE71" i="9"/>
  <c r="AF71" i="9"/>
  <c r="AG71" i="9"/>
  <c r="AH71" i="9"/>
  <c r="AI71" i="9"/>
  <c r="AJ71" i="9"/>
  <c r="AK71" i="9"/>
  <c r="AL71" i="9"/>
  <c r="I72" i="9"/>
  <c r="J72" i="9"/>
  <c r="K72" i="9"/>
  <c r="L72" i="9"/>
  <c r="M72" i="9"/>
  <c r="N72" i="9"/>
  <c r="O72" i="9"/>
  <c r="P72" i="9"/>
  <c r="Q72" i="9"/>
  <c r="R72" i="9"/>
  <c r="S72" i="9"/>
  <c r="T72" i="9"/>
  <c r="U72" i="9"/>
  <c r="V72" i="9"/>
  <c r="W72" i="9"/>
  <c r="X72" i="9"/>
  <c r="Y72" i="9"/>
  <c r="Z72" i="9"/>
  <c r="AA72" i="9"/>
  <c r="AC72" i="9"/>
  <c r="AD72" i="9"/>
  <c r="AE72" i="9"/>
  <c r="AF72" i="9"/>
  <c r="AG72" i="9"/>
  <c r="AH72" i="9"/>
  <c r="AI72" i="9"/>
  <c r="AJ72" i="9"/>
  <c r="AK72" i="9"/>
  <c r="AL72" i="9"/>
  <c r="I73" i="9"/>
  <c r="J73" i="9"/>
  <c r="K73" i="9"/>
  <c r="L73" i="9"/>
  <c r="M73" i="9"/>
  <c r="N73" i="9"/>
  <c r="O73" i="9"/>
  <c r="P73" i="9"/>
  <c r="Q73" i="9"/>
  <c r="R73" i="9"/>
  <c r="S73" i="9"/>
  <c r="T73" i="9"/>
  <c r="U73" i="9"/>
  <c r="V73" i="9"/>
  <c r="W73" i="9"/>
  <c r="X73" i="9"/>
  <c r="Y73" i="9"/>
  <c r="Z73" i="9"/>
  <c r="AA73" i="9"/>
  <c r="AC73" i="9"/>
  <c r="AD73" i="9"/>
  <c r="AE73" i="9"/>
  <c r="AF73" i="9"/>
  <c r="AG73" i="9"/>
  <c r="AH73" i="9"/>
  <c r="AI73" i="9"/>
  <c r="AJ73" i="9"/>
  <c r="AK73" i="9"/>
  <c r="AL73" i="9"/>
  <c r="I74" i="9"/>
  <c r="J74" i="9"/>
  <c r="K74" i="9"/>
  <c r="L74" i="9"/>
  <c r="M74" i="9"/>
  <c r="N74" i="9"/>
  <c r="O74" i="9"/>
  <c r="P74" i="9"/>
  <c r="Q74" i="9"/>
  <c r="R74" i="9"/>
  <c r="S74" i="9"/>
  <c r="T74" i="9"/>
  <c r="U74" i="9"/>
  <c r="V74" i="9"/>
  <c r="W74" i="9"/>
  <c r="X74" i="9"/>
  <c r="Y74" i="9"/>
  <c r="Z74" i="9"/>
  <c r="AA74" i="9"/>
  <c r="AC74" i="9"/>
  <c r="AD74" i="9"/>
  <c r="AE74" i="9"/>
  <c r="AF74" i="9"/>
  <c r="AG74" i="9"/>
  <c r="AH74" i="9"/>
  <c r="AI74" i="9"/>
  <c r="AJ74" i="9"/>
  <c r="AK74" i="9"/>
  <c r="AL74" i="9"/>
  <c r="I75" i="9"/>
  <c r="J75" i="9"/>
  <c r="K75" i="9"/>
  <c r="L75" i="9"/>
  <c r="M75" i="9"/>
  <c r="N75" i="9"/>
  <c r="O75" i="9"/>
  <c r="P75" i="9"/>
  <c r="Q75" i="9"/>
  <c r="R75" i="9"/>
  <c r="S75" i="9"/>
  <c r="T75" i="9"/>
  <c r="U75" i="9"/>
  <c r="V75" i="9"/>
  <c r="W75" i="9"/>
  <c r="X75" i="9"/>
  <c r="Y75" i="9"/>
  <c r="Z75" i="9"/>
  <c r="AA75" i="9"/>
  <c r="AC75" i="9"/>
  <c r="AD75" i="9"/>
  <c r="AE75" i="9"/>
  <c r="AF75" i="9"/>
  <c r="AG75" i="9"/>
  <c r="AH75" i="9"/>
  <c r="AI75" i="9"/>
  <c r="AJ75" i="9"/>
  <c r="AK75" i="9"/>
  <c r="AL75" i="9"/>
  <c r="I76" i="9"/>
  <c r="J76" i="9"/>
  <c r="K76" i="9"/>
  <c r="L76" i="9"/>
  <c r="M76" i="9"/>
  <c r="N76" i="9"/>
  <c r="O76" i="9"/>
  <c r="P76" i="9"/>
  <c r="Q76" i="9"/>
  <c r="R76" i="9"/>
  <c r="S76" i="9"/>
  <c r="T76" i="9"/>
  <c r="U76" i="9"/>
  <c r="V76" i="9"/>
  <c r="W76" i="9"/>
  <c r="X76" i="9"/>
  <c r="Y76" i="9"/>
  <c r="Z76" i="9"/>
  <c r="AA76" i="9"/>
  <c r="AC76" i="9"/>
  <c r="AD76" i="9"/>
  <c r="AE76" i="9"/>
  <c r="AF76" i="9"/>
  <c r="AG76" i="9"/>
  <c r="AH76" i="9"/>
  <c r="AI76" i="9"/>
  <c r="AJ76" i="9"/>
  <c r="AK76" i="9"/>
  <c r="AL76" i="9"/>
  <c r="I77" i="9"/>
  <c r="J77" i="9"/>
  <c r="K77" i="9"/>
  <c r="L77" i="9"/>
  <c r="M77" i="9"/>
  <c r="N77" i="9"/>
  <c r="O77" i="9"/>
  <c r="P77" i="9"/>
  <c r="Q77" i="9"/>
  <c r="R77" i="9"/>
  <c r="S77" i="9"/>
  <c r="T77" i="9"/>
  <c r="U77" i="9"/>
  <c r="V77" i="9"/>
  <c r="W77" i="9"/>
  <c r="X77" i="9"/>
  <c r="Y77" i="9"/>
  <c r="Z77" i="9"/>
  <c r="AA77" i="9"/>
  <c r="AC77" i="9"/>
  <c r="AD77" i="9"/>
  <c r="AE77" i="9"/>
  <c r="AF77" i="9"/>
  <c r="AG77" i="9"/>
  <c r="AH77" i="9"/>
  <c r="AI77" i="9"/>
  <c r="AJ77" i="9"/>
  <c r="AK77" i="9"/>
  <c r="AL77" i="9"/>
  <c r="I78" i="9"/>
  <c r="J78" i="9"/>
  <c r="K78" i="9"/>
  <c r="L78" i="9"/>
  <c r="M78" i="9"/>
  <c r="N78" i="9"/>
  <c r="O78" i="9"/>
  <c r="P78" i="9"/>
  <c r="Q78" i="9"/>
  <c r="R78" i="9"/>
  <c r="S78" i="9"/>
  <c r="T78" i="9"/>
  <c r="U78" i="9"/>
  <c r="V78" i="9"/>
  <c r="W78" i="9"/>
  <c r="X78" i="9"/>
  <c r="Y78" i="9"/>
  <c r="Z78" i="9"/>
  <c r="AA78" i="9"/>
  <c r="AC78" i="9"/>
  <c r="AD78" i="9"/>
  <c r="AE78" i="9"/>
  <c r="AF78" i="9"/>
  <c r="AG78" i="9"/>
  <c r="AH78" i="9"/>
  <c r="AI78" i="9"/>
  <c r="AJ78" i="9"/>
  <c r="AK78" i="9"/>
  <c r="AL78" i="9"/>
  <c r="I79" i="9"/>
  <c r="J79" i="9"/>
  <c r="K79" i="9"/>
  <c r="L79" i="9"/>
  <c r="M79" i="9"/>
  <c r="N79" i="9"/>
  <c r="O79" i="9"/>
  <c r="P79" i="9"/>
  <c r="Q79" i="9"/>
  <c r="R79" i="9"/>
  <c r="S79" i="9"/>
  <c r="T79" i="9"/>
  <c r="U79" i="9"/>
  <c r="V79" i="9"/>
  <c r="W79" i="9"/>
  <c r="X79" i="9"/>
  <c r="Y79" i="9"/>
  <c r="Z79" i="9"/>
  <c r="AA79" i="9"/>
  <c r="AC79" i="9"/>
  <c r="AD79" i="9"/>
  <c r="AE79" i="9"/>
  <c r="AF79" i="9"/>
  <c r="AG79" i="9"/>
  <c r="AH79" i="9"/>
  <c r="AI79" i="9"/>
  <c r="AJ79" i="9"/>
  <c r="AK79" i="9"/>
  <c r="AL79" i="9"/>
  <c r="I80" i="9"/>
  <c r="J80" i="9"/>
  <c r="K80" i="9"/>
  <c r="L80" i="9"/>
  <c r="M80" i="9"/>
  <c r="N80" i="9"/>
  <c r="O80" i="9"/>
  <c r="P80" i="9"/>
  <c r="Q80" i="9"/>
  <c r="R80" i="9"/>
  <c r="S80" i="9"/>
  <c r="T80" i="9"/>
  <c r="U80" i="9"/>
  <c r="V80" i="9"/>
  <c r="W80" i="9"/>
  <c r="X80" i="9"/>
  <c r="Y80" i="9"/>
  <c r="Z80" i="9"/>
  <c r="AA80" i="9"/>
  <c r="AC80" i="9"/>
  <c r="AD80" i="9"/>
  <c r="AE80" i="9"/>
  <c r="AF80" i="9"/>
  <c r="AG80" i="9"/>
  <c r="AH80" i="9"/>
  <c r="AI80" i="9"/>
  <c r="AJ80" i="9"/>
  <c r="AK80" i="9"/>
  <c r="AL80" i="9"/>
  <c r="I81" i="9"/>
  <c r="J81" i="9"/>
  <c r="K81" i="9"/>
  <c r="L81" i="9"/>
  <c r="M81" i="9"/>
  <c r="N81" i="9"/>
  <c r="O81" i="9"/>
  <c r="P81" i="9"/>
  <c r="Q81" i="9"/>
  <c r="R81" i="9"/>
  <c r="S81" i="9"/>
  <c r="T81" i="9"/>
  <c r="U81" i="9"/>
  <c r="V81" i="9"/>
  <c r="W81" i="9"/>
  <c r="X81" i="9"/>
  <c r="Y81" i="9"/>
  <c r="Z81" i="9"/>
  <c r="AA81" i="9"/>
  <c r="AC81" i="9"/>
  <c r="AD81" i="9"/>
  <c r="AE81" i="9"/>
  <c r="AF81" i="9"/>
  <c r="AG81" i="9"/>
  <c r="AH81" i="9"/>
  <c r="AI81" i="9"/>
  <c r="AJ81" i="9"/>
  <c r="AK81" i="9"/>
  <c r="AL81" i="9"/>
  <c r="I82" i="9"/>
  <c r="J82" i="9"/>
  <c r="K82" i="9"/>
  <c r="L82" i="9"/>
  <c r="M82" i="9"/>
  <c r="N82" i="9"/>
  <c r="O82" i="9"/>
  <c r="P82" i="9"/>
  <c r="Q82" i="9"/>
  <c r="R82" i="9"/>
  <c r="S82" i="9"/>
  <c r="T82" i="9"/>
  <c r="U82" i="9"/>
  <c r="V82" i="9"/>
  <c r="W82" i="9"/>
  <c r="X82" i="9"/>
  <c r="Y82" i="9"/>
  <c r="Z82" i="9"/>
  <c r="AA82" i="9"/>
  <c r="AC82" i="9"/>
  <c r="AD82" i="9"/>
  <c r="AE82" i="9"/>
  <c r="AF82" i="9"/>
  <c r="AG82" i="9"/>
  <c r="AH82" i="9"/>
  <c r="AI82" i="9"/>
  <c r="AJ82" i="9"/>
  <c r="AK82" i="9"/>
  <c r="AL82" i="9"/>
  <c r="I83" i="9"/>
  <c r="J83" i="9"/>
  <c r="K83" i="9"/>
  <c r="L83" i="9"/>
  <c r="M83" i="9"/>
  <c r="N83" i="9"/>
  <c r="O83" i="9"/>
  <c r="P83" i="9"/>
  <c r="Q83" i="9"/>
  <c r="R83" i="9"/>
  <c r="S83" i="9"/>
  <c r="T83" i="9"/>
  <c r="U83" i="9"/>
  <c r="V83" i="9"/>
  <c r="W83" i="9"/>
  <c r="X83" i="9"/>
  <c r="Y83" i="9"/>
  <c r="Z83" i="9"/>
  <c r="AA83" i="9"/>
  <c r="AC83" i="9"/>
  <c r="AD83" i="9"/>
  <c r="AE83" i="9"/>
  <c r="AF83" i="9"/>
  <c r="AG83" i="9"/>
  <c r="AH83" i="9"/>
  <c r="AI83" i="9"/>
  <c r="AJ83" i="9"/>
  <c r="AK83" i="9"/>
  <c r="AL83" i="9"/>
  <c r="I84" i="9"/>
  <c r="J84" i="9"/>
  <c r="K84" i="9"/>
  <c r="L84" i="9"/>
  <c r="M84" i="9"/>
  <c r="N84" i="9"/>
  <c r="O84" i="9"/>
  <c r="P84" i="9"/>
  <c r="Q84" i="9"/>
  <c r="R84" i="9"/>
  <c r="S84" i="9"/>
  <c r="T84" i="9"/>
  <c r="U84" i="9"/>
  <c r="V84" i="9"/>
  <c r="W84" i="9"/>
  <c r="X84" i="9"/>
  <c r="Y84" i="9"/>
  <c r="Z84" i="9"/>
  <c r="AA84" i="9"/>
  <c r="AC84" i="9"/>
  <c r="AD84" i="9"/>
  <c r="AE84" i="9"/>
  <c r="AF84" i="9"/>
  <c r="AG84" i="9"/>
  <c r="AH84" i="9"/>
  <c r="AI84" i="9"/>
  <c r="AJ84" i="9"/>
  <c r="AK84" i="9"/>
  <c r="AL84" i="9"/>
  <c r="I85" i="9"/>
  <c r="J85" i="9"/>
  <c r="K85" i="9"/>
  <c r="L85" i="9"/>
  <c r="M85" i="9"/>
  <c r="N85" i="9"/>
  <c r="O85" i="9"/>
  <c r="P85" i="9"/>
  <c r="Q85" i="9"/>
  <c r="R85" i="9"/>
  <c r="S85" i="9"/>
  <c r="T85" i="9"/>
  <c r="U85" i="9"/>
  <c r="V85" i="9"/>
  <c r="W85" i="9"/>
  <c r="X85" i="9"/>
  <c r="Y85" i="9"/>
  <c r="Z85" i="9"/>
  <c r="AA85" i="9"/>
  <c r="AC85" i="9"/>
  <c r="AD85" i="9"/>
  <c r="AE85" i="9"/>
  <c r="AF85" i="9"/>
  <c r="AG85" i="9"/>
  <c r="AH85" i="9"/>
  <c r="AI85" i="9"/>
  <c r="AJ85" i="9"/>
  <c r="AK85" i="9"/>
  <c r="AL85" i="9"/>
  <c r="I86" i="9"/>
  <c r="J86" i="9"/>
  <c r="K86" i="9"/>
  <c r="L86" i="9"/>
  <c r="M86" i="9"/>
  <c r="N86" i="9"/>
  <c r="O86" i="9"/>
  <c r="P86" i="9"/>
  <c r="Q86" i="9"/>
  <c r="R86" i="9"/>
  <c r="S86" i="9"/>
  <c r="T86" i="9"/>
  <c r="U86" i="9"/>
  <c r="V86" i="9"/>
  <c r="W86" i="9"/>
  <c r="X86" i="9"/>
  <c r="Y86" i="9"/>
  <c r="Z86" i="9"/>
  <c r="AA86" i="9"/>
  <c r="AC86" i="9"/>
  <c r="AD86" i="9"/>
  <c r="AE86" i="9"/>
  <c r="AF86" i="9"/>
  <c r="AG86" i="9"/>
  <c r="AH86" i="9"/>
  <c r="AI86" i="9"/>
  <c r="AJ86" i="9"/>
  <c r="AK86" i="9"/>
  <c r="AL86" i="9"/>
  <c r="I87" i="9"/>
  <c r="J87" i="9"/>
  <c r="K87" i="9"/>
  <c r="L87" i="9"/>
  <c r="M87" i="9"/>
  <c r="N87" i="9"/>
  <c r="O87" i="9"/>
  <c r="P87" i="9"/>
  <c r="Q87" i="9"/>
  <c r="R87" i="9"/>
  <c r="S87" i="9"/>
  <c r="T87" i="9"/>
  <c r="U87" i="9"/>
  <c r="V87" i="9"/>
  <c r="W87" i="9"/>
  <c r="X87" i="9"/>
  <c r="Y87" i="9"/>
  <c r="Z87" i="9"/>
  <c r="AA87" i="9"/>
  <c r="AC87" i="9"/>
  <c r="AD87" i="9"/>
  <c r="AE87" i="9"/>
  <c r="AF87" i="9"/>
  <c r="AG87" i="9"/>
  <c r="AH87" i="9"/>
  <c r="AI87" i="9"/>
  <c r="AJ87" i="9"/>
  <c r="AK87" i="9"/>
  <c r="AL87" i="9"/>
  <c r="I88" i="9"/>
  <c r="J88" i="9"/>
  <c r="K88" i="9"/>
  <c r="L88" i="9"/>
  <c r="M88" i="9"/>
  <c r="N88" i="9"/>
  <c r="O88" i="9"/>
  <c r="P88" i="9"/>
  <c r="Q88" i="9"/>
  <c r="R88" i="9"/>
  <c r="S88" i="9"/>
  <c r="T88" i="9"/>
  <c r="U88" i="9"/>
  <c r="V88" i="9"/>
  <c r="W88" i="9"/>
  <c r="X88" i="9"/>
  <c r="Y88" i="9"/>
  <c r="Z88" i="9"/>
  <c r="AA88" i="9"/>
  <c r="AC88" i="9"/>
  <c r="AD88" i="9"/>
  <c r="AE88" i="9"/>
  <c r="AF88" i="9"/>
  <c r="AG88" i="9"/>
  <c r="AH88" i="9"/>
  <c r="AI88" i="9"/>
  <c r="AJ88" i="9"/>
  <c r="AK88" i="9"/>
  <c r="AL88" i="9"/>
  <c r="I89" i="9"/>
  <c r="J89" i="9"/>
  <c r="K89" i="9"/>
  <c r="L89" i="9"/>
  <c r="M89" i="9"/>
  <c r="N89" i="9"/>
  <c r="O89" i="9"/>
  <c r="P89" i="9"/>
  <c r="Q89" i="9"/>
  <c r="R89" i="9"/>
  <c r="S89" i="9"/>
  <c r="T89" i="9"/>
  <c r="U89" i="9"/>
  <c r="V89" i="9"/>
  <c r="W89" i="9"/>
  <c r="X89" i="9"/>
  <c r="Y89" i="9"/>
  <c r="Z89" i="9"/>
  <c r="AA89" i="9"/>
  <c r="AC89" i="9"/>
  <c r="AD89" i="9"/>
  <c r="AE89" i="9"/>
  <c r="AF89" i="9"/>
  <c r="AG89" i="9"/>
  <c r="AH89" i="9"/>
  <c r="AI89" i="9"/>
  <c r="AJ89" i="9"/>
  <c r="AK89" i="9"/>
  <c r="AL89" i="9"/>
  <c r="I90" i="9"/>
  <c r="J90" i="9"/>
  <c r="K90" i="9"/>
  <c r="L90" i="9"/>
  <c r="M90" i="9"/>
  <c r="N90" i="9"/>
  <c r="O90" i="9"/>
  <c r="P90" i="9"/>
  <c r="Q90" i="9"/>
  <c r="R90" i="9"/>
  <c r="S90" i="9"/>
  <c r="T90" i="9"/>
  <c r="U90" i="9"/>
  <c r="V90" i="9"/>
  <c r="W90" i="9"/>
  <c r="X90" i="9"/>
  <c r="Y90" i="9"/>
  <c r="Z90" i="9"/>
  <c r="AA90" i="9"/>
  <c r="AC90" i="9"/>
  <c r="AD90" i="9"/>
  <c r="AE90" i="9"/>
  <c r="AF90" i="9"/>
  <c r="AG90" i="9"/>
  <c r="AH90" i="9"/>
  <c r="AI90" i="9"/>
  <c r="AJ90" i="9"/>
  <c r="AK90" i="9"/>
  <c r="AL90" i="9"/>
  <c r="I91" i="9"/>
  <c r="J91" i="9"/>
  <c r="K91" i="9"/>
  <c r="L91" i="9"/>
  <c r="M91" i="9"/>
  <c r="N91" i="9"/>
  <c r="O91" i="9"/>
  <c r="P91" i="9"/>
  <c r="Q91" i="9"/>
  <c r="R91" i="9"/>
  <c r="S91" i="9"/>
  <c r="T91" i="9"/>
  <c r="U91" i="9"/>
  <c r="V91" i="9"/>
  <c r="W91" i="9"/>
  <c r="X91" i="9"/>
  <c r="Y91" i="9"/>
  <c r="Z91" i="9"/>
  <c r="AA91" i="9"/>
  <c r="AC91" i="9"/>
  <c r="AD91" i="9"/>
  <c r="AE91" i="9"/>
  <c r="AF91" i="9"/>
  <c r="AG91" i="9"/>
  <c r="AH91" i="9"/>
  <c r="AI91" i="9"/>
  <c r="AJ91" i="9"/>
  <c r="AK91" i="9"/>
  <c r="AL91" i="9"/>
  <c r="I92" i="9"/>
  <c r="J92" i="9"/>
  <c r="K92" i="9"/>
  <c r="L92" i="9"/>
  <c r="M92" i="9"/>
  <c r="N92" i="9"/>
  <c r="O92" i="9"/>
  <c r="P92" i="9"/>
  <c r="Q92" i="9"/>
  <c r="R92" i="9"/>
  <c r="S92" i="9"/>
  <c r="T92" i="9"/>
  <c r="U92" i="9"/>
  <c r="V92" i="9"/>
  <c r="W92" i="9"/>
  <c r="X92" i="9"/>
  <c r="Y92" i="9"/>
  <c r="Z92" i="9"/>
  <c r="AA92" i="9"/>
  <c r="AC92" i="9"/>
  <c r="AD92" i="9"/>
  <c r="AE92" i="9"/>
  <c r="AF92" i="9"/>
  <c r="AG92" i="9"/>
  <c r="AH92" i="9"/>
  <c r="AI92" i="9"/>
  <c r="AJ92" i="9"/>
  <c r="AK92" i="9"/>
  <c r="AL92" i="9"/>
  <c r="I93" i="9"/>
  <c r="J93" i="9"/>
  <c r="K93" i="9"/>
  <c r="L93" i="9"/>
  <c r="M93" i="9"/>
  <c r="N93" i="9"/>
  <c r="O93" i="9"/>
  <c r="P93" i="9"/>
  <c r="Q93" i="9"/>
  <c r="R93" i="9"/>
  <c r="S93" i="9"/>
  <c r="T93" i="9"/>
  <c r="U93" i="9"/>
  <c r="V93" i="9"/>
  <c r="W93" i="9"/>
  <c r="X93" i="9"/>
  <c r="Y93" i="9"/>
  <c r="Z93" i="9"/>
  <c r="AA93" i="9"/>
  <c r="AC93" i="9"/>
  <c r="AD93" i="9"/>
  <c r="AE93" i="9"/>
  <c r="AF93" i="9"/>
  <c r="AG93" i="9"/>
  <c r="AH93" i="9"/>
  <c r="AI93" i="9"/>
  <c r="AJ93" i="9"/>
  <c r="AK93" i="9"/>
  <c r="AL93" i="9"/>
  <c r="I94" i="9"/>
  <c r="J94" i="9"/>
  <c r="K94" i="9"/>
  <c r="L94" i="9"/>
  <c r="M94" i="9"/>
  <c r="N94" i="9"/>
  <c r="O94" i="9"/>
  <c r="P94" i="9"/>
  <c r="Q94" i="9"/>
  <c r="R94" i="9"/>
  <c r="S94" i="9"/>
  <c r="T94" i="9"/>
  <c r="U94" i="9"/>
  <c r="V94" i="9"/>
  <c r="W94" i="9"/>
  <c r="X94" i="9"/>
  <c r="Y94" i="9"/>
  <c r="Z94" i="9"/>
  <c r="AA94" i="9"/>
  <c r="AC94" i="9"/>
  <c r="AD94" i="9"/>
  <c r="AE94" i="9"/>
  <c r="AF94" i="9"/>
  <c r="AG94" i="9"/>
  <c r="AH94" i="9"/>
  <c r="AI94" i="9"/>
  <c r="AJ94" i="9"/>
  <c r="AK94" i="9"/>
  <c r="AL94" i="9"/>
  <c r="I95" i="9"/>
  <c r="J95" i="9"/>
  <c r="K95" i="9"/>
  <c r="L95" i="9"/>
  <c r="M95" i="9"/>
  <c r="N95" i="9"/>
  <c r="O95" i="9"/>
  <c r="P95" i="9"/>
  <c r="Q95" i="9"/>
  <c r="R95" i="9"/>
  <c r="S95" i="9"/>
  <c r="T95" i="9"/>
  <c r="U95" i="9"/>
  <c r="V95" i="9"/>
  <c r="W95" i="9"/>
  <c r="X95" i="9"/>
  <c r="Y95" i="9"/>
  <c r="Z95" i="9"/>
  <c r="AA95" i="9"/>
  <c r="AC95" i="9"/>
  <c r="AD95" i="9"/>
  <c r="AE95" i="9"/>
  <c r="AF95" i="9"/>
  <c r="AG95" i="9"/>
  <c r="AH95" i="9"/>
  <c r="AI95" i="9"/>
  <c r="AJ95" i="9"/>
  <c r="AK95" i="9"/>
  <c r="AL95" i="9"/>
  <c r="I96" i="9"/>
  <c r="J96" i="9"/>
  <c r="K96" i="9"/>
  <c r="L96" i="9"/>
  <c r="M96" i="9"/>
  <c r="N96" i="9"/>
  <c r="O96" i="9"/>
  <c r="P96" i="9"/>
  <c r="Q96" i="9"/>
  <c r="R96" i="9"/>
  <c r="S96" i="9"/>
  <c r="T96" i="9"/>
  <c r="U96" i="9"/>
  <c r="V96" i="9"/>
  <c r="W96" i="9"/>
  <c r="X96" i="9"/>
  <c r="Y96" i="9"/>
  <c r="Z96" i="9"/>
  <c r="AA96" i="9"/>
  <c r="AC96" i="9"/>
  <c r="AD96" i="9"/>
  <c r="AE96" i="9"/>
  <c r="AF96" i="9"/>
  <c r="AG96" i="9"/>
  <c r="AH96" i="9"/>
  <c r="AI96" i="9"/>
  <c r="AJ96" i="9"/>
  <c r="AK96" i="9"/>
  <c r="AL96" i="9"/>
  <c r="I97" i="9"/>
  <c r="J97" i="9"/>
  <c r="K97" i="9"/>
  <c r="L97" i="9"/>
  <c r="M97" i="9"/>
  <c r="N97" i="9"/>
  <c r="O97" i="9"/>
  <c r="P97" i="9"/>
  <c r="Q97" i="9"/>
  <c r="R97" i="9"/>
  <c r="S97" i="9"/>
  <c r="T97" i="9"/>
  <c r="U97" i="9"/>
  <c r="V97" i="9"/>
  <c r="W97" i="9"/>
  <c r="X97" i="9"/>
  <c r="Y97" i="9"/>
  <c r="Z97" i="9"/>
  <c r="AA97" i="9"/>
  <c r="AC97" i="9"/>
  <c r="AD97" i="9"/>
  <c r="AE97" i="9"/>
  <c r="AF97" i="9"/>
  <c r="AG97" i="9"/>
  <c r="AH97" i="9"/>
  <c r="AI97" i="9"/>
  <c r="AJ97" i="9"/>
  <c r="AK97" i="9"/>
  <c r="AL97" i="9"/>
  <c r="I98" i="9"/>
  <c r="J98" i="9"/>
  <c r="K98" i="9"/>
  <c r="L98" i="9"/>
  <c r="M98" i="9"/>
  <c r="N98" i="9"/>
  <c r="O98" i="9"/>
  <c r="P98" i="9"/>
  <c r="Q98" i="9"/>
  <c r="R98" i="9"/>
  <c r="S98" i="9"/>
  <c r="T98" i="9"/>
  <c r="U98" i="9"/>
  <c r="V98" i="9"/>
  <c r="W98" i="9"/>
  <c r="X98" i="9"/>
  <c r="Y98" i="9"/>
  <c r="Z98" i="9"/>
  <c r="AA98" i="9"/>
  <c r="AC98" i="9"/>
  <c r="AD98" i="9"/>
  <c r="AE98" i="9"/>
  <c r="AF98" i="9"/>
  <c r="AG98" i="9"/>
  <c r="AH98" i="9"/>
  <c r="AI98" i="9"/>
  <c r="AJ98" i="9"/>
  <c r="AK98" i="9"/>
  <c r="AL98" i="9"/>
  <c r="I99" i="9"/>
  <c r="J99" i="9"/>
  <c r="K99" i="9"/>
  <c r="L99" i="9"/>
  <c r="M99" i="9"/>
  <c r="N99" i="9"/>
  <c r="O99" i="9"/>
  <c r="P99" i="9"/>
  <c r="Q99" i="9"/>
  <c r="R99" i="9"/>
  <c r="S99" i="9"/>
  <c r="T99" i="9"/>
  <c r="U99" i="9"/>
  <c r="V99" i="9"/>
  <c r="W99" i="9"/>
  <c r="X99" i="9"/>
  <c r="Y99" i="9"/>
  <c r="Z99" i="9"/>
  <c r="AA99" i="9"/>
  <c r="AC99" i="9"/>
  <c r="AD99" i="9"/>
  <c r="AE99" i="9"/>
  <c r="AF99" i="9"/>
  <c r="AG99" i="9"/>
  <c r="AH99" i="9"/>
  <c r="AI99" i="9"/>
  <c r="AJ99" i="9"/>
  <c r="AK99" i="9"/>
  <c r="AL99" i="9"/>
  <c r="I100" i="9"/>
  <c r="J100" i="9"/>
  <c r="K100" i="9"/>
  <c r="L100" i="9"/>
  <c r="M100" i="9"/>
  <c r="N100" i="9"/>
  <c r="O100" i="9"/>
  <c r="P100" i="9"/>
  <c r="Q100" i="9"/>
  <c r="R100" i="9"/>
  <c r="S100" i="9"/>
  <c r="T100" i="9"/>
  <c r="U100" i="9"/>
  <c r="V100" i="9"/>
  <c r="W100" i="9"/>
  <c r="X100" i="9"/>
  <c r="Y100" i="9"/>
  <c r="Z100" i="9"/>
  <c r="AA100" i="9"/>
  <c r="AC100" i="9"/>
  <c r="AD100" i="9"/>
  <c r="AE100" i="9"/>
  <c r="AF100" i="9"/>
  <c r="AG100" i="9"/>
  <c r="AH100" i="9"/>
  <c r="AI100" i="9"/>
  <c r="AJ100" i="9"/>
  <c r="AK100" i="9"/>
  <c r="AL100" i="9"/>
  <c r="H6" i="9"/>
  <c r="AB6" i="9"/>
  <c r="X5" i="11"/>
  <c r="Y5" i="11"/>
  <c r="Z5" i="11"/>
  <c r="AA5" i="11"/>
  <c r="AB5" i="11"/>
  <c r="AC5" i="11"/>
  <c r="AD5" i="11"/>
  <c r="AE5" i="11"/>
  <c r="AF5" i="11"/>
  <c r="AG5" i="11"/>
  <c r="AH5" i="11"/>
  <c r="AI5" i="11"/>
  <c r="AJ5" i="11"/>
  <c r="AK5" i="11"/>
  <c r="AL5" i="11"/>
  <c r="AM5" i="11"/>
  <c r="AN5" i="11"/>
  <c r="AO5" i="11"/>
  <c r="AP5" i="11"/>
  <c r="AQ5" i="11"/>
  <c r="AR5" i="11"/>
  <c r="AS5" i="11"/>
  <c r="AT5" i="11"/>
  <c r="AU5" i="11"/>
  <c r="AV5" i="11"/>
  <c r="AW5" i="11"/>
  <c r="AX5" i="11"/>
  <c r="AY5" i="11"/>
  <c r="AZ5" i="11"/>
  <c r="BA5" i="11"/>
  <c r="BB5" i="11"/>
  <c r="BC2" i="11" s="1"/>
  <c r="BD5" i="11"/>
  <c r="BE5" i="11"/>
  <c r="BF5" i="11"/>
  <c r="BG5" i="11"/>
  <c r="BH5" i="11"/>
  <c r="BI5" i="11"/>
  <c r="BJ5" i="11"/>
  <c r="BK5" i="11"/>
  <c r="BL5" i="11"/>
  <c r="G6" i="9" l="1"/>
  <c r="BR5" i="11" l="1"/>
  <c r="Q5" i="11"/>
  <c r="R5" i="11"/>
  <c r="S5" i="11"/>
  <c r="T5" i="11"/>
  <c r="U5" i="11"/>
  <c r="V5" i="11"/>
  <c r="W5" i="11"/>
  <c r="Y2" i="11" s="1"/>
  <c r="BM5" i="11"/>
  <c r="BN5" i="11"/>
  <c r="BO5" i="11"/>
  <c r="BP5" i="11"/>
  <c r="P5" i="11"/>
  <c r="BU5" i="11" s="1"/>
  <c r="M24" i="11"/>
  <c r="L24" i="11"/>
  <c r="M23" i="11"/>
  <c r="L23" i="11"/>
  <c r="M22" i="11"/>
  <c r="L22" i="11"/>
  <c r="M21" i="11"/>
  <c r="L21" i="11"/>
  <c r="M20" i="11"/>
  <c r="L20" i="11"/>
  <c r="M19" i="11"/>
  <c r="L19" i="11"/>
  <c r="M18" i="11"/>
  <c r="L18" i="11"/>
  <c r="M17" i="11"/>
  <c r="L17" i="11"/>
  <c r="M16" i="11"/>
  <c r="L16" i="11"/>
  <c r="M15" i="11"/>
  <c r="L15" i="11"/>
  <c r="M14" i="11"/>
  <c r="L14" i="11"/>
  <c r="M13" i="11"/>
  <c r="L13" i="11"/>
  <c r="M12" i="11"/>
  <c r="L12" i="11"/>
  <c r="M11" i="11"/>
  <c r="L11" i="11"/>
  <c r="M10" i="11"/>
  <c r="L10" i="11"/>
  <c r="M9" i="11"/>
  <c r="L9" i="11"/>
  <c r="M8" i="11"/>
  <c r="L8" i="11"/>
  <c r="M7" i="11"/>
  <c r="M5" i="11" s="1"/>
  <c r="BW5" i="11" l="1"/>
  <c r="O2" i="11"/>
  <c r="BV5" i="11"/>
  <c r="BT5" i="11" s="1"/>
  <c r="L5" i="11"/>
  <c r="AT2" i="11"/>
  <c r="BA2" i="11"/>
  <c r="V2" i="11"/>
  <c r="BL2" i="11"/>
  <c r="AN2" i="11"/>
  <c r="F6" i="9" l="1"/>
  <c r="P9" i="9"/>
  <c r="AG9" i="9"/>
  <c r="U9" i="9"/>
  <c r="AL9" i="9"/>
  <c r="R9" i="9"/>
  <c r="AI9" i="9"/>
  <c r="AJ9" i="9"/>
  <c r="L9" i="9"/>
  <c r="AC9" i="9"/>
  <c r="Q9" i="9"/>
  <c r="AH9" i="9"/>
  <c r="N9" i="9"/>
  <c r="AE9" i="9"/>
  <c r="AA9" i="9"/>
  <c r="X9" i="9"/>
  <c r="M9" i="9"/>
  <c r="AD9" i="9"/>
  <c r="J9" i="9"/>
  <c r="Z9" i="9"/>
  <c r="K9" i="9"/>
  <c r="AF9" i="9"/>
  <c r="T9" i="9"/>
  <c r="AK9" i="9"/>
  <c r="I9" i="9"/>
  <c r="Y9" i="9"/>
  <c r="V9" i="9"/>
  <c r="W9" i="9"/>
  <c r="O9" i="9"/>
  <c r="S9" i="9"/>
  <c r="S10" i="9"/>
  <c r="AJ10" i="9"/>
  <c r="X10" i="9"/>
  <c r="U10" i="9"/>
  <c r="AL10" i="9"/>
  <c r="N10" i="9"/>
  <c r="AI10" i="9"/>
  <c r="O10" i="9"/>
  <c r="AF10" i="9"/>
  <c r="T10" i="9"/>
  <c r="AK10" i="9"/>
  <c r="Q10" i="9"/>
  <c r="AH10" i="9"/>
  <c r="Z10" i="9"/>
  <c r="R10" i="9"/>
  <c r="V10" i="9"/>
  <c r="K10" i="9"/>
  <c r="AA10" i="9"/>
  <c r="P10" i="9"/>
  <c r="AG10" i="9"/>
  <c r="M10" i="9"/>
  <c r="AD10" i="9"/>
  <c r="J10" i="9"/>
  <c r="W10" i="9"/>
  <c r="L10" i="9"/>
  <c r="AC10" i="9"/>
  <c r="I10" i="9"/>
  <c r="Y10" i="9"/>
  <c r="AE10" i="9"/>
  <c r="V11" i="9"/>
  <c r="K11" i="9"/>
  <c r="AA11" i="9"/>
  <c r="X11" i="9"/>
  <c r="M11" i="9"/>
  <c r="Y11" i="9"/>
  <c r="R11" i="9"/>
  <c r="AI11" i="9"/>
  <c r="W11" i="9"/>
  <c r="T11" i="9"/>
  <c r="AK11" i="9"/>
  <c r="AH11" i="9"/>
  <c r="N11" i="9"/>
  <c r="AE11" i="9"/>
  <c r="S11" i="9"/>
  <c r="AJ11" i="9"/>
  <c r="P11" i="9"/>
  <c r="AG11" i="9"/>
  <c r="Q11" i="9"/>
  <c r="AL11" i="9"/>
  <c r="J11" i="9"/>
  <c r="Z11" i="9"/>
  <c r="O11" i="9"/>
  <c r="AF11" i="9"/>
  <c r="L11" i="9"/>
  <c r="AC11" i="9"/>
  <c r="AD11" i="9"/>
  <c r="U11" i="9"/>
  <c r="I11" i="9"/>
  <c r="I12" i="9"/>
  <c r="Y12" i="9"/>
  <c r="N12" i="9"/>
  <c r="AE12" i="9"/>
  <c r="K12" i="9"/>
  <c r="AA12" i="9"/>
  <c r="T12" i="9"/>
  <c r="AJ12" i="9"/>
  <c r="AK12" i="9"/>
  <c r="U12" i="9"/>
  <c r="AL12" i="9"/>
  <c r="J12" i="9"/>
  <c r="Z12" i="9"/>
  <c r="W12" i="9"/>
  <c r="AF12" i="9"/>
  <c r="X12" i="9"/>
  <c r="L12" i="9"/>
  <c r="Q12" i="9"/>
  <c r="AH12" i="9"/>
  <c r="V12" i="9"/>
  <c r="S12" i="9"/>
  <c r="P12" i="9"/>
  <c r="AC12" i="9"/>
  <c r="M12" i="9"/>
  <c r="AD12" i="9"/>
  <c r="R12" i="9"/>
  <c r="AI12" i="9"/>
  <c r="O12" i="9"/>
  <c r="AG12" i="9"/>
  <c r="AF13" i="9"/>
  <c r="L13" i="9"/>
  <c r="AC13" i="9"/>
  <c r="Q13" i="9"/>
  <c r="AH13" i="9"/>
  <c r="J13" i="9"/>
  <c r="AA13" i="9"/>
  <c r="X13" i="9"/>
  <c r="M13" i="9"/>
  <c r="AD13" i="9"/>
  <c r="AI13" i="9"/>
  <c r="S13" i="9"/>
  <c r="AE13" i="9"/>
  <c r="O13" i="9"/>
  <c r="T13" i="9"/>
  <c r="AK13" i="9"/>
  <c r="I13" i="9"/>
  <c r="Y13" i="9"/>
  <c r="Z13" i="9"/>
  <c r="K13" i="9"/>
  <c r="V13" i="9"/>
  <c r="W13" i="9"/>
  <c r="P13" i="9"/>
  <c r="AG13" i="9"/>
  <c r="U13" i="9"/>
  <c r="AL13" i="9"/>
  <c r="R13" i="9"/>
  <c r="AJ13" i="9"/>
  <c r="N13" i="9"/>
  <c r="W14" i="9"/>
  <c r="O14" i="9"/>
  <c r="T14" i="9"/>
  <c r="AK14" i="9"/>
  <c r="M14" i="9"/>
  <c r="AJ14" i="9"/>
  <c r="Z14" i="9"/>
  <c r="I14" i="9"/>
  <c r="AH14" i="9"/>
  <c r="AD14" i="9"/>
  <c r="K14" i="9"/>
  <c r="P14" i="9"/>
  <c r="AG14" i="9"/>
  <c r="AE14" i="9"/>
  <c r="U14" i="9"/>
  <c r="AA14" i="9"/>
  <c r="J14" i="9"/>
  <c r="L14" i="9"/>
  <c r="AC14" i="9"/>
  <c r="Y14" i="9"/>
  <c r="N14" i="9"/>
  <c r="AL14" i="9"/>
  <c r="V14" i="9"/>
  <c r="R14" i="9"/>
  <c r="AI14" i="9"/>
  <c r="X14" i="9"/>
  <c r="S14" i="9"/>
  <c r="AF14" i="9"/>
  <c r="Q14" i="9"/>
  <c r="W15" i="9"/>
  <c r="AC15" i="9"/>
  <c r="R15" i="9"/>
  <c r="Y15" i="9"/>
  <c r="AG15" i="9"/>
  <c r="P15" i="9"/>
  <c r="S15" i="9"/>
  <c r="AJ15" i="9"/>
  <c r="V15" i="9"/>
  <c r="M15" i="9"/>
  <c r="AI15" i="9"/>
  <c r="T15" i="9"/>
  <c r="U15" i="9"/>
  <c r="AL15" i="9"/>
  <c r="O15" i="9"/>
  <c r="AF15" i="9"/>
  <c r="Q15" i="9"/>
  <c r="AD15" i="9"/>
  <c r="N15" i="9"/>
  <c r="AK15" i="9"/>
  <c r="K15" i="9"/>
  <c r="AA15" i="9"/>
  <c r="L15" i="9"/>
  <c r="AH15" i="9"/>
  <c r="X15" i="9"/>
  <c r="I15" i="9"/>
  <c r="AE15" i="9"/>
  <c r="J15" i="9"/>
  <c r="Z15" i="9"/>
  <c r="AJ16" i="9"/>
  <c r="J16" i="9"/>
  <c r="Z16" i="9"/>
  <c r="T16" i="9"/>
  <c r="K16" i="9"/>
  <c r="AG16" i="9"/>
  <c r="Q16" i="9"/>
  <c r="S16" i="9"/>
  <c r="V16" i="9"/>
  <c r="O16" i="9"/>
  <c r="AK16" i="9"/>
  <c r="AA16" i="9"/>
  <c r="L16" i="9"/>
  <c r="AH16" i="9"/>
  <c r="X16" i="9"/>
  <c r="R16" i="9"/>
  <c r="AI16" i="9"/>
  <c r="I16" i="9"/>
  <c r="AF16" i="9"/>
  <c r="U16" i="9"/>
  <c r="AC16" i="9"/>
  <c r="M16" i="9"/>
  <c r="AD16" i="9"/>
  <c r="N16" i="9"/>
  <c r="AE16" i="9"/>
  <c r="Y16" i="9"/>
  <c r="P16" i="9"/>
  <c r="AL16" i="9"/>
  <c r="W16" i="9"/>
  <c r="V17" i="9"/>
  <c r="M17" i="9"/>
  <c r="AD17" i="9"/>
  <c r="L17" i="9"/>
  <c r="AI17" i="9"/>
  <c r="X17" i="9"/>
  <c r="J17" i="9"/>
  <c r="AF17" i="9"/>
  <c r="AA17" i="9"/>
  <c r="Y17" i="9"/>
  <c r="AC17" i="9"/>
  <c r="S17" i="9"/>
  <c r="Z17" i="9"/>
  <c r="K17" i="9"/>
  <c r="U17" i="9"/>
  <c r="AL17" i="9"/>
  <c r="W17" i="9"/>
  <c r="N17" i="9"/>
  <c r="AJ17" i="9"/>
  <c r="T17" i="9"/>
  <c r="P17" i="9"/>
  <c r="AG17" i="9"/>
  <c r="Q17" i="9"/>
  <c r="AH17" i="9"/>
  <c r="R17" i="9"/>
  <c r="AE17" i="9"/>
  <c r="O17" i="9"/>
  <c r="AK17" i="9"/>
  <c r="P18" i="9"/>
  <c r="AG18" i="9"/>
  <c r="Z18" i="9"/>
  <c r="Q18" i="9"/>
  <c r="W18" i="9"/>
  <c r="AE18" i="9"/>
  <c r="N18" i="9"/>
  <c r="L18" i="9"/>
  <c r="AC18" i="9"/>
  <c r="U18" i="9"/>
  <c r="K18" i="9"/>
  <c r="AH18" i="9"/>
  <c r="R18" i="9"/>
  <c r="S18" i="9"/>
  <c r="AJ18" i="9"/>
  <c r="X18" i="9"/>
  <c r="O18" i="9"/>
  <c r="AL18" i="9"/>
  <c r="AA18" i="9"/>
  <c r="M18" i="9"/>
  <c r="AI18" i="9"/>
  <c r="T18" i="9"/>
  <c r="AK18" i="9"/>
  <c r="J18" i="9"/>
  <c r="AF18" i="9"/>
  <c r="V18" i="9"/>
  <c r="AD18" i="9"/>
  <c r="I18" i="9"/>
  <c r="Y18" i="9"/>
  <c r="AH19" i="9"/>
  <c r="S19" i="9"/>
  <c r="AJ19" i="9"/>
  <c r="R19" i="9"/>
  <c r="I19" i="9"/>
  <c r="AE19" i="9"/>
  <c r="P19" i="9"/>
  <c r="AL19" i="9"/>
  <c r="Q19" i="9"/>
  <c r="O19" i="9"/>
  <c r="AF19" i="9"/>
  <c r="M19" i="9"/>
  <c r="AI19" i="9"/>
  <c r="Y19" i="9"/>
  <c r="J19" i="9"/>
  <c r="AG19" i="9"/>
  <c r="V19" i="9"/>
  <c r="K19" i="9"/>
  <c r="AA19" i="9"/>
  <c r="AD19" i="9"/>
  <c r="T19" i="9"/>
  <c r="Z19" i="9"/>
  <c r="L19" i="9"/>
  <c r="AC19" i="9"/>
  <c r="W19" i="9"/>
  <c r="X19" i="9"/>
  <c r="N19" i="9"/>
  <c r="AK19" i="9"/>
  <c r="U19" i="9"/>
  <c r="T20" i="9"/>
  <c r="V20" i="9"/>
  <c r="K20" i="9"/>
  <c r="AF20" i="9"/>
  <c r="W20" i="9"/>
  <c r="AD20" i="9"/>
  <c r="Y20" i="9"/>
  <c r="R20" i="9"/>
  <c r="AA20" i="9"/>
  <c r="Q20" i="9"/>
  <c r="AK20" i="9"/>
  <c r="X20" i="9"/>
  <c r="I20" i="9"/>
  <c r="N20" i="9"/>
  <c r="U20" i="9"/>
  <c r="L20" i="9"/>
  <c r="AG20" i="9"/>
  <c r="S20" i="9"/>
  <c r="AL20" i="9"/>
  <c r="O20" i="9"/>
  <c r="AE20" i="9"/>
  <c r="J20" i="9"/>
  <c r="Z20" i="9"/>
  <c r="P20" i="9"/>
  <c r="AJ20" i="9"/>
  <c r="AC20" i="9"/>
  <c r="M20" i="9"/>
  <c r="AH20" i="9"/>
  <c r="AI20" i="9"/>
  <c r="R21" i="9"/>
  <c r="AI21" i="9"/>
  <c r="K21" i="9"/>
  <c r="AA21" i="9"/>
  <c r="P21" i="9"/>
  <c r="AG21" i="9"/>
  <c r="U21" i="9"/>
  <c r="AH21" i="9"/>
  <c r="I21" i="9"/>
  <c r="N21" i="9"/>
  <c r="AE21" i="9"/>
  <c r="W21" i="9"/>
  <c r="L21" i="9"/>
  <c r="AC21" i="9"/>
  <c r="AL21" i="9"/>
  <c r="M21" i="9"/>
  <c r="Y21" i="9"/>
  <c r="J21" i="9"/>
  <c r="Z21" i="9"/>
  <c r="S21" i="9"/>
  <c r="AJ21" i="9"/>
  <c r="X21" i="9"/>
  <c r="AD21" i="9"/>
  <c r="V21" i="9"/>
  <c r="O21" i="9"/>
  <c r="AF21" i="9"/>
  <c r="T21" i="9"/>
  <c r="AK21" i="9"/>
  <c r="Q21" i="9"/>
  <c r="P22" i="9"/>
  <c r="AC22" i="9"/>
  <c r="U22" i="9"/>
  <c r="AL22" i="9"/>
  <c r="N22" i="9"/>
  <c r="AE22" i="9"/>
  <c r="S22" i="9"/>
  <c r="AJ22" i="9"/>
  <c r="AG22" i="9"/>
  <c r="Q22" i="9"/>
  <c r="AH22" i="9"/>
  <c r="J22" i="9"/>
  <c r="Z22" i="9"/>
  <c r="O22" i="9"/>
  <c r="AF22" i="9"/>
  <c r="T22" i="9"/>
  <c r="M22" i="9"/>
  <c r="AD22" i="9"/>
  <c r="V22" i="9"/>
  <c r="K22" i="9"/>
  <c r="AA22" i="9"/>
  <c r="X22" i="9"/>
  <c r="AK22" i="9"/>
  <c r="L22" i="9"/>
  <c r="I22" i="9"/>
  <c r="Y22" i="9"/>
  <c r="R22" i="9"/>
  <c r="AI22" i="9"/>
  <c r="W22" i="9"/>
  <c r="X23" i="9"/>
  <c r="Q23" i="9"/>
  <c r="AH23" i="9"/>
  <c r="V23" i="9"/>
  <c r="Z23" i="9"/>
  <c r="AF23" i="9"/>
  <c r="O23" i="9"/>
  <c r="T23" i="9"/>
  <c r="AK23" i="9"/>
  <c r="M23" i="9"/>
  <c r="AD23" i="9"/>
  <c r="R23" i="9"/>
  <c r="AI23" i="9"/>
  <c r="S23" i="9"/>
  <c r="AA23" i="9"/>
  <c r="P23" i="9"/>
  <c r="AG23" i="9"/>
  <c r="I23" i="9"/>
  <c r="Y23" i="9"/>
  <c r="N23" i="9"/>
  <c r="AE23" i="9"/>
  <c r="AJ23" i="9"/>
  <c r="L23" i="9"/>
  <c r="AC23" i="9"/>
  <c r="U23" i="9"/>
  <c r="AL23" i="9"/>
  <c r="J23" i="9"/>
  <c r="K23" i="9"/>
  <c r="W23" i="9"/>
  <c r="AI24" i="9"/>
  <c r="I24" i="9"/>
  <c r="N24" i="9"/>
  <c r="K24" i="9"/>
  <c r="AA24" i="9"/>
  <c r="T24" i="9"/>
  <c r="Z24" i="9"/>
  <c r="AE24" i="9"/>
  <c r="Q24" i="9"/>
  <c r="V24" i="9"/>
  <c r="W24" i="9"/>
  <c r="P24" i="9"/>
  <c r="AG24" i="9"/>
  <c r="AK24" i="9"/>
  <c r="J24" i="9"/>
  <c r="X24" i="9"/>
  <c r="AC24" i="9"/>
  <c r="S24" i="9"/>
  <c r="AJ24" i="9"/>
  <c r="L24" i="9"/>
  <c r="AL24" i="9"/>
  <c r="M24" i="9"/>
  <c r="R24" i="9"/>
  <c r="AD24" i="9"/>
  <c r="AH24" i="9"/>
  <c r="O24" i="9"/>
  <c r="AF24" i="9"/>
  <c r="U24" i="9"/>
  <c r="Y24" i="9"/>
  <c r="AA25" i="9"/>
  <c r="AF25" i="9"/>
  <c r="I25" i="9"/>
  <c r="N25" i="9"/>
  <c r="AE25" i="9"/>
  <c r="S25" i="9"/>
  <c r="W25" i="9"/>
  <c r="AG25" i="9"/>
  <c r="K25" i="9"/>
  <c r="AK25" i="9"/>
  <c r="O25" i="9"/>
  <c r="J25" i="9"/>
  <c r="Z25" i="9"/>
  <c r="X25" i="9"/>
  <c r="AC25" i="9"/>
  <c r="AL25" i="9"/>
  <c r="P25" i="9"/>
  <c r="T25" i="9"/>
  <c r="V25" i="9"/>
  <c r="AD25" i="9"/>
  <c r="AH25" i="9"/>
  <c r="L25" i="9"/>
  <c r="U25" i="9"/>
  <c r="Y25" i="9"/>
  <c r="R25" i="9"/>
  <c r="AI25" i="9"/>
  <c r="AJ25" i="9"/>
  <c r="M25" i="9"/>
  <c r="Q25" i="9"/>
  <c r="V8" i="9"/>
  <c r="J8" i="9"/>
  <c r="AG8" i="9"/>
  <c r="AA8" i="9"/>
  <c r="Z8" i="9"/>
  <c r="L8" i="9"/>
  <c r="N8" i="9"/>
  <c r="T8" i="9"/>
  <c r="P8" i="9"/>
  <c r="Y8" i="9"/>
  <c r="Q8" i="9"/>
  <c r="X8" i="9"/>
  <c r="M8" i="9"/>
  <c r="I8" i="9"/>
  <c r="AK8" i="9"/>
  <c r="AF8" i="9"/>
  <c r="AE8" i="9"/>
  <c r="AI8" i="9"/>
  <c r="O8" i="9"/>
  <c r="AJ8" i="9"/>
  <c r="S8" i="9"/>
  <c r="AD8" i="9"/>
  <c r="W8" i="9"/>
  <c r="K8" i="9"/>
  <c r="R8" i="9"/>
  <c r="AC8" i="9"/>
  <c r="AH8" i="9"/>
  <c r="AH6" i="9" s="1"/>
  <c r="AL8" i="9"/>
  <c r="U8" i="9"/>
  <c r="AD6" i="9" l="1"/>
  <c r="Y6" i="9"/>
  <c r="AL6" i="9"/>
  <c r="AA6" i="9"/>
  <c r="U6" i="9"/>
  <c r="R6" i="9"/>
  <c r="S6" i="9"/>
  <c r="AE6" i="9"/>
  <c r="M6" i="9"/>
  <c r="P6" i="9"/>
  <c r="Z6" i="9"/>
  <c r="K6" i="9"/>
  <c r="AJ6" i="9"/>
  <c r="V6" i="9"/>
  <c r="AC6" i="9"/>
  <c r="AI6" i="9"/>
  <c r="I6" i="9"/>
  <c r="L6" i="9"/>
  <c r="J6" i="9"/>
  <c r="W6" i="9"/>
  <c r="O6" i="9"/>
  <c r="AK6" i="9"/>
  <c r="Q6" i="9"/>
  <c r="N6" i="9"/>
  <c r="AG6" i="9"/>
  <c r="AF6" i="9"/>
  <c r="X6" i="9"/>
  <c r="T6" i="9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<sst xmlns="http://schemas.openxmlformats.org/spreadsheetml/2006/main" count="298" uniqueCount="141">
  <si>
    <t>Экипажная часть</t>
  </si>
  <si>
    <t>Моторно-осевые подшипники</t>
  </si>
  <si>
    <t>Неисправность прочего оборудования</t>
  </si>
  <si>
    <t>Тормозное оборудование</t>
  </si>
  <si>
    <t>АА</t>
  </si>
  <si>
    <t>АБ</t>
  </si>
  <si>
    <t>АВ</t>
  </si>
  <si>
    <t>АГ</t>
  </si>
  <si>
    <t>Дата непланового ремонта</t>
  </si>
  <si>
    <t>Месяц принятия к учёту</t>
  </si>
  <si>
    <t>Серия электровоза</t>
  </si>
  <si>
    <t>Номер электровоза</t>
  </si>
  <si>
    <t>Депо приписки</t>
  </si>
  <si>
    <t>Общий прстой в ремонте (включая ожидание), в часах</t>
  </si>
  <si>
    <t>Число случаев ремонта -всего</t>
  </si>
  <si>
    <t>в т.ч. переменого тока</t>
  </si>
  <si>
    <t>в том числе по неисправностям</t>
  </si>
  <si>
    <t>Причины непланов рем.</t>
  </si>
  <si>
    <t>Тяговые двигатели</t>
  </si>
  <si>
    <t>Вспом.машины</t>
  </si>
  <si>
    <t>Электроаппаратура</t>
  </si>
  <si>
    <t>Колесные пары</t>
  </si>
  <si>
    <t>Компрессоры</t>
  </si>
  <si>
    <t>Автотормозные приборы,воздухопровод</t>
  </si>
  <si>
    <t>Приборы безопасности</t>
  </si>
  <si>
    <t>По вине рабочих ремонтных цехов</t>
  </si>
  <si>
    <t>По вине работников локомотивных бригад в результате некачественного технического обслуживания</t>
  </si>
  <si>
    <t>По вине работников других хозяйств, чрезвычайных ситуаций природного хозяйства</t>
  </si>
  <si>
    <t>По вине заводов по ремонту</t>
  </si>
  <si>
    <t>Якори</t>
  </si>
  <si>
    <t>Полюсы,компенс.обмотки</t>
  </si>
  <si>
    <t>Соединения между полюсами, выводные кабели</t>
  </si>
  <si>
    <t>Моторно-якорные подшипники</t>
  </si>
  <si>
    <t>Мотор-вентиляторы</t>
  </si>
  <si>
    <t>Мотор-компрессоры</t>
  </si>
  <si>
    <t>Фазорасщепители</t>
  </si>
  <si>
    <t>Токоприемники, их воздушные рукава, изоляторы</t>
  </si>
  <si>
    <t>Аппараты защиты</t>
  </si>
  <si>
    <t>Контактор силовой цепи</t>
  </si>
  <si>
    <t>Перекл.сил.цепей</t>
  </si>
  <si>
    <t>резисторы пусковые, пускотормозные демпферные</t>
  </si>
  <si>
    <t>Тяговые трансформаторы,реакторы, полупроводниковые преобразователи</t>
  </si>
  <si>
    <t>Высоковольтные провода, шины силовые</t>
  </si>
  <si>
    <t>Цепь управления</t>
  </si>
  <si>
    <t>Электронная аппаратура цепей управленя</t>
  </si>
  <si>
    <t>бандажи</t>
  </si>
  <si>
    <t>Буксовые роликовые подшипники</t>
  </si>
  <si>
    <t>Тяговая зубчатая передача</t>
  </si>
  <si>
    <t>Тяговый редуктор серии ЧС</t>
  </si>
  <si>
    <t>Кожухи зубчатой передачи</t>
  </si>
  <si>
    <t>ВСЕГО</t>
  </si>
  <si>
    <t>б</t>
  </si>
  <si>
    <t>в</t>
  </si>
  <si>
    <t>г</t>
  </si>
  <si>
    <t>д</t>
  </si>
  <si>
    <t>е</t>
  </si>
  <si>
    <t>ж</t>
  </si>
  <si>
    <t>и</t>
  </si>
  <si>
    <t>к</t>
  </si>
  <si>
    <t>л</t>
  </si>
  <si>
    <t>н</t>
  </si>
  <si>
    <t>о</t>
  </si>
  <si>
    <t>п</t>
  </si>
  <si>
    <t>р</t>
  </si>
  <si>
    <t>с</t>
  </si>
  <si>
    <t>т</t>
  </si>
  <si>
    <t>у</t>
  </si>
  <si>
    <t>ф</t>
  </si>
  <si>
    <t>фа</t>
  </si>
  <si>
    <t>х</t>
  </si>
  <si>
    <t>ц</t>
  </si>
  <si>
    <t>ч</t>
  </si>
  <si>
    <t>ча</t>
  </si>
  <si>
    <t>чб</t>
  </si>
  <si>
    <t>ш</t>
  </si>
  <si>
    <t>ша</t>
  </si>
  <si>
    <t>шб</t>
  </si>
  <si>
    <t>шв</t>
  </si>
  <si>
    <t>ю</t>
  </si>
  <si>
    <t>2ЭС6</t>
  </si>
  <si>
    <t>Вспом. машины</t>
  </si>
  <si>
    <t>Токоприемники</t>
  </si>
  <si>
    <t>Силовая цепь</t>
  </si>
  <si>
    <t>Электронная аппаратура</t>
  </si>
  <si>
    <t>Тяговый редуктор</t>
  </si>
  <si>
    <t>колекторно-щеточный аппарат</t>
  </si>
  <si>
    <t>Обмотка возбуждения</t>
  </si>
  <si>
    <t>Вентиль привода токоприемника</t>
  </si>
  <si>
    <t>Аппараты защиты (БВ, ГВ, ВАБ)</t>
  </si>
  <si>
    <t>Полупроводниковые преобразователи</t>
  </si>
  <si>
    <t>силовые диоды</t>
  </si>
  <si>
    <t>Тяговые трансформаторы</t>
  </si>
  <si>
    <t>контакторы цепей управления</t>
  </si>
  <si>
    <t>Система микроклимата</t>
  </si>
  <si>
    <t>МСУД, МПСУ (микропроцессорная система управления)</t>
  </si>
  <si>
    <t>воздухопровод</t>
  </si>
  <si>
    <t>системы ресурсосбережения</t>
  </si>
  <si>
    <t>радиосвязь</t>
  </si>
  <si>
    <t>звуковые сигналы</t>
  </si>
  <si>
    <t>автосцепное устройство СА-3, фрикционный аппарат</t>
  </si>
  <si>
    <t>аккумуляторная батарея</t>
  </si>
  <si>
    <t>ТРП</t>
  </si>
  <si>
    <t>Рессорное подвешивание</t>
  </si>
  <si>
    <t>Отнесение виновности</t>
  </si>
  <si>
    <t>начало ожидания</t>
  </si>
  <si>
    <t>начало ремонта</t>
  </si>
  <si>
    <t>окончание ремонта</t>
  </si>
  <si>
    <t xml:space="preserve"> простой всего, в ч.</t>
  </si>
  <si>
    <t>если "0" то перепростой</t>
  </si>
  <si>
    <t>ТЧЭ2</t>
  </si>
  <si>
    <t>HEПЛ.PEM</t>
  </si>
  <si>
    <t>перекатка КП секции "А" (предельный износ бандажей)</t>
  </si>
  <si>
    <t>Май</t>
  </si>
  <si>
    <t>Место НР</t>
  </si>
  <si>
    <t>Вид ремонта</t>
  </si>
  <si>
    <t>Номер локомотива (системы)</t>
  </si>
  <si>
    <t>Серия локомотива</t>
  </si>
  <si>
    <t>Отчетный месяц НР</t>
  </si>
  <si>
    <t>№п/п</t>
  </si>
  <si>
    <t>Количество</t>
  </si>
  <si>
    <t>Автотормозное оборудование</t>
  </si>
  <si>
    <t>экипировка песком</t>
  </si>
  <si>
    <t xml:space="preserve">Пескоподача </t>
  </si>
  <si>
    <t>Ошибочное заведение, несвоевременный вывод, сбой программы</t>
  </si>
  <si>
    <t xml:space="preserve">Неисправность прочего оборудования </t>
  </si>
  <si>
    <t>Прочее</t>
  </si>
  <si>
    <t>Отказы</t>
  </si>
  <si>
    <t>Магнитная система</t>
  </si>
  <si>
    <t>Якорь ТЭД</t>
  </si>
  <si>
    <t>Причина постановки</t>
  </si>
  <si>
    <t>ПСН (СТПР-100)</t>
  </si>
  <si>
    <t>Кран машиниста</t>
  </si>
  <si>
    <t>По вине работников ТЧЭ</t>
  </si>
  <si>
    <t>Некачественный (или последний) ремонт</t>
  </si>
  <si>
    <t>ДП и КО</t>
  </si>
  <si>
    <t>УКТОЛ</t>
  </si>
  <si>
    <t>ПБ</t>
  </si>
  <si>
    <t>Июнь</t>
  </si>
  <si>
    <t>СЛД-1</t>
  </si>
  <si>
    <t xml:space="preserve">ТР-1 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</si>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</sst>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\ h:mm;@"/>
    <numFmt numFmtId="165" formatCode="#,##0;#,##0;;"/>
  </numFmts>
  <fonts count="22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20"/>
      <name val="Arial Cyr"/>
      <family val="2"/>
      <charset val="204"/>
    </font>
    <font>
      <b/>
      <sz val="11"/>
      <name val="Times New Roman"/>
      <family val="1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sz val="8"/>
      <name val="Arial Cyr"/>
      <family val="2"/>
      <charset val="204"/>
    </font>
    <font>
      <b/>
      <sz val="8"/>
      <name val="Arial Cyr"/>
      <charset val="204"/>
    </font>
    <font>
      <b/>
      <sz val="20"/>
      <color indexed="8"/>
      <name val="Times New Roman"/>
      <family val="1"/>
      <charset val="204"/>
    </font>
    <font>
      <b/>
      <sz val="14"/>
      <name val="Arial Cyr"/>
      <charset val="204"/>
    </font>
    <font>
      <b/>
      <sz val="11"/>
      <name val="Arial Cyr"/>
      <family val="2"/>
      <charset val="204"/>
    </font>
    <font>
      <sz val="10"/>
      <color theme="1"/>
      <name val="Arial Cyr"/>
      <charset val="204"/>
    </font>
    <font>
      <b/>
      <sz val="2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8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256">
    <xf numFmtId="0" fontId="0" fillId="0" borderId="0" xfId="0"/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0" xfId="0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9" fillId="0" borderId="20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6" fillId="0" borderId="0" xfId="0" applyFont="1" applyProtection="1">
      <protection locked="0"/>
    </xf>
    <xf numFmtId="22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6" borderId="2" xfId="0" applyFont="1" applyFill="1" applyBorder="1" applyAlignment="1">
      <alignment horizontal="center" vertical="center" textRotation="90" wrapText="1"/>
    </xf>
    <xf numFmtId="0" fontId="4" fillId="10" borderId="2" xfId="0" applyFont="1" applyFill="1" applyBorder="1" applyAlignment="1">
      <alignment horizontal="center" vertical="center" textRotation="90" wrapText="1"/>
    </xf>
    <xf numFmtId="1" fontId="3" fillId="0" borderId="19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164" fontId="5" fillId="0" borderId="37" xfId="0" applyNumberFormat="1" applyFont="1" applyBorder="1" applyAlignment="1">
      <alignment horizontal="center" vertical="center"/>
    </xf>
    <xf numFmtId="22" fontId="4" fillId="0" borderId="37" xfId="0" applyNumberFormat="1" applyFont="1" applyBorder="1" applyAlignment="1">
      <alignment horizontal="center" vertical="center"/>
    </xf>
    <xf numFmtId="0" fontId="4" fillId="0" borderId="2" xfId="0" applyFont="1" applyBorder="1"/>
    <xf numFmtId="0" fontId="4" fillId="0" borderId="2" xfId="0" applyFont="1" applyBorder="1" applyAlignment="1">
      <alignment horizontal="center" vertical="center"/>
    </xf>
    <xf numFmtId="1" fontId="3" fillId="0" borderId="39" xfId="0" applyNumberFormat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4" fillId="0" borderId="42" xfId="0" applyFont="1" applyBorder="1"/>
    <xf numFmtId="0" fontId="4" fillId="0" borderId="45" xfId="0" applyFont="1" applyBorder="1"/>
    <xf numFmtId="0" fontId="4" fillId="0" borderId="13" xfId="0" applyFont="1" applyBorder="1" applyAlignment="1">
      <alignment horizontal="center" vertical="center" textRotation="90" wrapText="1"/>
    </xf>
    <xf numFmtId="1" fontId="3" fillId="0" borderId="36" xfId="0" applyNumberFormat="1" applyFont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 wrapText="1"/>
    </xf>
    <xf numFmtId="0" fontId="4" fillId="0" borderId="13" xfId="0" applyFont="1" applyBorder="1"/>
    <xf numFmtId="0" fontId="4" fillId="0" borderId="40" xfId="0" applyFont="1" applyBorder="1"/>
    <xf numFmtId="0" fontId="4" fillId="0" borderId="46" xfId="0" applyFont="1" applyBorder="1"/>
    <xf numFmtId="0" fontId="4" fillId="0" borderId="47" xfId="0" applyFont="1" applyBorder="1"/>
    <xf numFmtId="0" fontId="4" fillId="0" borderId="48" xfId="0" applyFont="1" applyBorder="1"/>
    <xf numFmtId="1" fontId="3" fillId="8" borderId="11" xfId="0" applyNumberFormat="1" applyFont="1" applyFill="1" applyBorder="1" applyAlignment="1">
      <alignment vertical="center" wrapText="1"/>
    </xf>
    <xf numFmtId="0" fontId="5" fillId="2" borderId="49" xfId="1" applyFont="1" applyFill="1" applyBorder="1" applyAlignment="1">
      <alignment horizontal="center" vertical="center" wrapText="1"/>
    </xf>
    <xf numFmtId="0" fontId="5" fillId="2" borderId="37" xfId="1" applyFont="1" applyFill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textRotation="90" wrapText="1"/>
    </xf>
    <xf numFmtId="0" fontId="4" fillId="10" borderId="13" xfId="0" applyFont="1" applyFill="1" applyBorder="1" applyAlignment="1">
      <alignment horizontal="center" vertical="center" textRotation="90" wrapText="1"/>
    </xf>
    <xf numFmtId="0" fontId="4" fillId="6" borderId="40" xfId="0" applyFont="1" applyFill="1" applyBorder="1" applyAlignment="1">
      <alignment horizontal="center" vertical="center" textRotation="90" wrapText="1"/>
    </xf>
    <xf numFmtId="1" fontId="3" fillId="0" borderId="33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1" fillId="4" borderId="19" xfId="0" applyFont="1" applyFill="1" applyBorder="1" applyAlignment="1" applyProtection="1">
      <alignment horizontal="center" vertical="center" wrapText="1"/>
      <protection locked="0"/>
    </xf>
    <xf numFmtId="0" fontId="8" fillId="4" borderId="19" xfId="0" applyFont="1" applyFill="1" applyBorder="1" applyAlignment="1" applyProtection="1">
      <alignment horizontal="center" vertical="center" wrapText="1"/>
      <protection locked="0"/>
    </xf>
    <xf numFmtId="0" fontId="1" fillId="4" borderId="34" xfId="0" applyFont="1" applyFill="1" applyBorder="1" applyAlignment="1" applyProtection="1">
      <alignment horizontal="center" vertical="center" wrapText="1"/>
      <protection locked="0"/>
    </xf>
    <xf numFmtId="0" fontId="2" fillId="7" borderId="2" xfId="0" applyFont="1" applyFill="1" applyBorder="1" applyAlignment="1" applyProtection="1">
      <alignment horizontal="center" vertical="top" wrapText="1"/>
      <protection locked="0"/>
    </xf>
    <xf numFmtId="0" fontId="2" fillId="7" borderId="2" xfId="0" applyFont="1" applyFill="1" applyBorder="1" applyAlignment="1" applyProtection="1">
      <alignment horizontal="center" vertical="top"/>
      <protection locked="0"/>
    </xf>
    <xf numFmtId="165" fontId="17" fillId="2" borderId="2" xfId="1" applyNumberFormat="1" applyFont="1" applyFill="1" applyBorder="1" applyAlignment="1">
      <alignment horizontal="center" vertical="center" wrapText="1"/>
    </xf>
    <xf numFmtId="165" fontId="19" fillId="0" borderId="2" xfId="0" applyNumberFormat="1" applyFont="1" applyBorder="1" applyAlignment="1">
      <alignment horizontal="center" vertical="center"/>
    </xf>
    <xf numFmtId="165" fontId="19" fillId="11" borderId="2" xfId="0" applyNumberFormat="1" applyFont="1" applyFill="1" applyBorder="1" applyAlignment="1">
      <alignment horizontal="center" vertical="center"/>
    </xf>
    <xf numFmtId="0" fontId="2" fillId="7" borderId="13" xfId="0" applyFont="1" applyFill="1" applyBorder="1" applyAlignment="1" applyProtection="1">
      <alignment horizontal="center" vertical="top" wrapText="1"/>
      <protection locked="0"/>
    </xf>
    <xf numFmtId="0" fontId="2" fillId="7" borderId="40" xfId="0" applyFont="1" applyFill="1" applyBorder="1" applyAlignment="1" applyProtection="1">
      <alignment horizontal="center" vertical="top" wrapText="1"/>
      <protection locked="0"/>
    </xf>
    <xf numFmtId="165" fontId="4" fillId="11" borderId="40" xfId="0" applyNumberFormat="1" applyFont="1" applyFill="1" applyBorder="1" applyAlignment="1">
      <alignment horizontal="center" vertical="center" wrapText="1"/>
    </xf>
    <xf numFmtId="0" fontId="2" fillId="7" borderId="53" xfId="0" applyFont="1" applyFill="1" applyBorder="1" applyAlignment="1" applyProtection="1">
      <alignment horizontal="center" vertical="top" wrapText="1"/>
      <protection locked="0"/>
    </xf>
    <xf numFmtId="0" fontId="5" fillId="2" borderId="53" xfId="0" applyFont="1" applyFill="1" applyBorder="1" applyAlignment="1">
      <alignment horizontal="center" vertical="center" wrapText="1"/>
    </xf>
    <xf numFmtId="0" fontId="2" fillId="7" borderId="41" xfId="0" applyFont="1" applyFill="1" applyBorder="1" applyAlignment="1" applyProtection="1">
      <alignment horizontal="center" vertical="top" wrapText="1"/>
      <protection locked="0"/>
    </xf>
    <xf numFmtId="0" fontId="2" fillId="7" borderId="42" xfId="0" applyFont="1" applyFill="1" applyBorder="1" applyAlignment="1" applyProtection="1">
      <alignment horizontal="center" vertical="top" wrapText="1"/>
      <protection locked="0"/>
    </xf>
    <xf numFmtId="14" fontId="5" fillId="2" borderId="42" xfId="0" applyNumberFormat="1" applyFont="1" applyFill="1" applyBorder="1" applyAlignment="1">
      <alignment horizontal="center" vertical="center" wrapText="1"/>
    </xf>
    <xf numFmtId="0" fontId="0" fillId="0" borderId="42" xfId="0" applyBorder="1" applyProtection="1">
      <protection locked="0"/>
    </xf>
    <xf numFmtId="0" fontId="0" fillId="0" borderId="45" xfId="0" applyBorder="1" applyProtection="1">
      <protection locked="0"/>
    </xf>
    <xf numFmtId="0" fontId="1" fillId="4" borderId="35" xfId="0" applyFont="1" applyFill="1" applyBorder="1" applyAlignment="1" applyProtection="1">
      <alignment horizontal="center" vertical="center" wrapText="1"/>
      <protection locked="0"/>
    </xf>
    <xf numFmtId="0" fontId="2" fillId="7" borderId="7" xfId="0" applyFont="1" applyFill="1" applyBorder="1" applyAlignment="1" applyProtection="1">
      <alignment horizontal="center" vertical="top" wrapText="1"/>
      <protection locked="0"/>
    </xf>
    <xf numFmtId="164" fontId="5" fillId="2" borderId="7" xfId="0" applyNumberFormat="1" applyFont="1" applyFill="1" applyBorder="1" applyAlignment="1">
      <alignment horizontal="center" vertical="center" wrapText="1"/>
    </xf>
    <xf numFmtId="0" fontId="8" fillId="7" borderId="42" xfId="0" applyFont="1" applyFill="1" applyBorder="1" applyAlignment="1" applyProtection="1">
      <alignment horizontal="center" vertical="top" wrapText="1"/>
      <protection locked="0"/>
    </xf>
    <xf numFmtId="0" fontId="5" fillId="0" borderId="42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  <protection locked="0"/>
    </xf>
    <xf numFmtId="2" fontId="14" fillId="5" borderId="57" xfId="0" applyNumberFormat="1" applyFont="1" applyFill="1" applyBorder="1" applyAlignment="1">
      <alignment horizontal="center" wrapText="1"/>
    </xf>
    <xf numFmtId="2" fontId="4" fillId="0" borderId="42" xfId="0" applyNumberFormat="1" applyFont="1" applyBorder="1" applyAlignment="1">
      <alignment horizontal="center"/>
    </xf>
    <xf numFmtId="1" fontId="15" fillId="4" borderId="35" xfId="0" applyNumberFormat="1" applyFont="1" applyFill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1" fontId="15" fillId="4" borderId="19" xfId="0" applyNumberFormat="1" applyFont="1" applyFill="1" applyBorder="1" applyAlignment="1" applyProtection="1">
      <alignment horizontal="center" vertical="center"/>
      <protection locked="0"/>
    </xf>
    <xf numFmtId="1" fontId="18" fillId="0" borderId="42" xfId="0" applyNumberFormat="1" applyFont="1" applyBorder="1" applyAlignment="1">
      <alignment horizontal="center" vertical="center"/>
    </xf>
    <xf numFmtId="1" fontId="20" fillId="0" borderId="42" xfId="0" applyNumberFormat="1" applyFont="1" applyBorder="1" applyAlignment="1">
      <alignment horizontal="center"/>
    </xf>
    <xf numFmtId="0" fontId="15" fillId="0" borderId="42" xfId="0" applyFont="1" applyBorder="1"/>
    <xf numFmtId="0" fontId="20" fillId="0" borderId="42" xfId="0" applyFont="1" applyBorder="1" applyAlignment="1">
      <alignment horizontal="center"/>
    </xf>
    <xf numFmtId="165" fontId="19" fillId="0" borderId="41" xfId="0" applyNumberFormat="1" applyFont="1" applyBorder="1" applyAlignment="1">
      <alignment horizontal="center" vertical="center"/>
    </xf>
    <xf numFmtId="165" fontId="17" fillId="2" borderId="13" xfId="1" applyNumberFormat="1" applyFont="1" applyFill="1" applyBorder="1" applyAlignment="1">
      <alignment horizontal="center" vertical="center" wrapText="1"/>
    </xf>
    <xf numFmtId="165" fontId="19" fillId="0" borderId="40" xfId="0" applyNumberFormat="1" applyFont="1" applyBorder="1" applyAlignment="1">
      <alignment horizontal="center" vertical="center"/>
    </xf>
    <xf numFmtId="165" fontId="19" fillId="0" borderId="13" xfId="0" applyNumberFormat="1" applyFont="1" applyBorder="1" applyAlignment="1">
      <alignment horizontal="center" vertical="center"/>
    </xf>
    <xf numFmtId="165" fontId="19" fillId="11" borderId="13" xfId="0" applyNumberFormat="1" applyFont="1" applyFill="1" applyBorder="1" applyAlignment="1">
      <alignment horizontal="center" vertical="center"/>
    </xf>
    <xf numFmtId="165" fontId="19" fillId="11" borderId="46" xfId="0" applyNumberFormat="1" applyFont="1" applyFill="1" applyBorder="1" applyAlignment="1">
      <alignment horizontal="center" vertical="center"/>
    </xf>
    <xf numFmtId="165" fontId="19" fillId="11" borderId="47" xfId="0" applyNumberFormat="1" applyFont="1" applyFill="1" applyBorder="1" applyAlignment="1">
      <alignment horizontal="center" vertical="center"/>
    </xf>
    <xf numFmtId="165" fontId="4" fillId="11" borderId="48" xfId="0" applyNumberFormat="1" applyFont="1" applyFill="1" applyBorder="1" applyAlignment="1">
      <alignment horizontal="center" vertical="center" wrapText="1"/>
    </xf>
    <xf numFmtId="1" fontId="15" fillId="4" borderId="28" xfId="0" applyNumberFormat="1" applyFont="1" applyFill="1" applyBorder="1" applyAlignment="1" applyProtection="1">
      <alignment horizontal="center" vertical="center"/>
      <protection locked="0"/>
    </xf>
    <xf numFmtId="1" fontId="15" fillId="4" borderId="39" xfId="0" applyNumberFormat="1" applyFont="1" applyFill="1" applyBorder="1" applyAlignment="1" applyProtection="1">
      <alignment horizontal="center" vertical="center"/>
      <protection locked="0"/>
    </xf>
    <xf numFmtId="1" fontId="15" fillId="4" borderId="54" xfId="0" applyNumberFormat="1" applyFont="1" applyFill="1" applyBorder="1" applyAlignment="1" applyProtection="1">
      <alignment horizontal="center" vertical="center"/>
      <protection locked="0"/>
    </xf>
    <xf numFmtId="1" fontId="15" fillId="4" borderId="0" xfId="0" applyNumberFormat="1" applyFont="1" applyFill="1" applyBorder="1" applyAlignment="1" applyProtection="1">
      <alignment horizontal="center" vertical="center"/>
      <protection locked="0"/>
    </xf>
    <xf numFmtId="1" fontId="15" fillId="4" borderId="49" xfId="0" applyNumberFormat="1" applyFont="1" applyFill="1" applyBorder="1" applyAlignment="1" applyProtection="1">
      <alignment horizontal="center" vertical="center"/>
      <protection locked="0"/>
    </xf>
    <xf numFmtId="1" fontId="15" fillId="4" borderId="37" xfId="0" applyNumberFormat="1" applyFont="1" applyFill="1" applyBorder="1" applyAlignment="1" applyProtection="1">
      <alignment horizontal="center" vertical="center"/>
      <protection locked="0"/>
    </xf>
    <xf numFmtId="1" fontId="15" fillId="4" borderId="50" xfId="0" applyNumberFormat="1" applyFont="1" applyFill="1" applyBorder="1" applyAlignment="1" applyProtection="1">
      <alignment horizontal="center" vertical="center"/>
      <protection locked="0"/>
    </xf>
    <xf numFmtId="0" fontId="12" fillId="3" borderId="51" xfId="0" applyFont="1" applyFill="1" applyBorder="1" applyAlignment="1">
      <alignment horizontal="center" vertical="center" textRotation="90" wrapText="1"/>
    </xf>
    <xf numFmtId="0" fontId="12" fillId="3" borderId="43" xfId="0" applyFont="1" applyFill="1" applyBorder="1" applyAlignment="1">
      <alignment horizontal="center" vertical="center" textRotation="90" wrapText="1"/>
    </xf>
    <xf numFmtId="0" fontId="12" fillId="3" borderId="32" xfId="0" applyFont="1" applyFill="1" applyBorder="1" applyAlignment="1">
      <alignment horizontal="center" vertical="center" textRotation="90" wrapText="1"/>
    </xf>
    <xf numFmtId="0" fontId="12" fillId="3" borderId="31" xfId="0" applyFont="1" applyFill="1" applyBorder="1" applyAlignment="1">
      <alignment horizontal="center" vertical="center" textRotation="90" wrapText="1"/>
    </xf>
    <xf numFmtId="0" fontId="12" fillId="3" borderId="48" xfId="0" applyFont="1" applyFill="1" applyBorder="1" applyAlignment="1">
      <alignment horizontal="center" vertical="center" textRotation="90" wrapText="1"/>
    </xf>
    <xf numFmtId="1" fontId="15" fillId="4" borderId="22" xfId="0" applyNumberFormat="1" applyFont="1" applyFill="1" applyBorder="1" applyAlignment="1" applyProtection="1">
      <alignment horizontal="center" vertical="center"/>
      <protection locked="0"/>
    </xf>
    <xf numFmtId="165" fontId="19" fillId="0" borderId="42" xfId="0" applyNumberFormat="1" applyFont="1" applyBorder="1" applyAlignment="1">
      <alignment horizontal="center" vertical="center"/>
    </xf>
    <xf numFmtId="165" fontId="19" fillId="0" borderId="45" xfId="0" applyNumberFormat="1" applyFont="1" applyBorder="1" applyAlignment="1">
      <alignment horizontal="center" vertical="center"/>
    </xf>
    <xf numFmtId="165" fontId="19" fillId="0" borderId="7" xfId="0" applyNumberFormat="1" applyFont="1" applyBorder="1" applyAlignment="1">
      <alignment horizontal="center" vertical="center"/>
    </xf>
    <xf numFmtId="165" fontId="17" fillId="2" borderId="46" xfId="1" applyNumberFormat="1" applyFont="1" applyFill="1" applyBorder="1" applyAlignment="1">
      <alignment horizontal="center" vertical="center" wrapText="1"/>
    </xf>
    <xf numFmtId="165" fontId="17" fillId="2" borderId="47" xfId="1" applyNumberFormat="1" applyFont="1" applyFill="1" applyBorder="1" applyAlignment="1">
      <alignment horizontal="center" vertical="center" wrapText="1"/>
    </xf>
    <xf numFmtId="165" fontId="19" fillId="0" borderId="47" xfId="0" applyNumberFormat="1" applyFont="1" applyBorder="1" applyAlignment="1">
      <alignment horizontal="center" vertical="center"/>
    </xf>
    <xf numFmtId="165" fontId="19" fillId="0" borderId="48" xfId="0" applyNumberFormat="1" applyFont="1" applyBorder="1" applyAlignment="1">
      <alignment horizontal="center" vertical="center"/>
    </xf>
    <xf numFmtId="165" fontId="19" fillId="0" borderId="46" xfId="0" applyNumberFormat="1" applyFont="1" applyBorder="1" applyAlignment="1">
      <alignment horizontal="center" vertical="center"/>
    </xf>
    <xf numFmtId="165" fontId="19" fillId="0" borderId="55" xfId="0" applyNumberFormat="1" applyFont="1" applyBorder="1" applyAlignment="1">
      <alignment horizontal="center" vertical="center"/>
    </xf>
    <xf numFmtId="165" fontId="19" fillId="0" borderId="56" xfId="0" applyNumberFormat="1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38" xfId="0" applyFont="1" applyBorder="1"/>
    <xf numFmtId="0" fontId="4" fillId="0" borderId="58" xfId="0" applyFont="1" applyBorder="1"/>
    <xf numFmtId="1" fontId="3" fillId="0" borderId="54" xfId="0" applyNumberFormat="1" applyFont="1" applyBorder="1" applyAlignment="1">
      <alignment horizontal="center" vertical="center"/>
    </xf>
    <xf numFmtId="0" fontId="4" fillId="9" borderId="13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4" fillId="9" borderId="13" xfId="0" applyFont="1" applyFill="1" applyBorder="1"/>
    <xf numFmtId="0" fontId="4" fillId="9" borderId="2" xfId="0" applyFont="1" applyFill="1" applyBorder="1"/>
    <xf numFmtId="0" fontId="4" fillId="9" borderId="46" xfId="0" applyFont="1" applyFill="1" applyBorder="1"/>
    <xf numFmtId="0" fontId="4" fillId="9" borderId="47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22" fontId="4" fillId="6" borderId="37" xfId="0" applyNumberFormat="1" applyFont="1" applyFill="1" applyBorder="1" applyAlignment="1">
      <alignment horizontal="center" vertical="center"/>
    </xf>
    <xf numFmtId="2" fontId="4" fillId="6" borderId="37" xfId="0" applyNumberFormat="1" applyFont="1" applyFill="1" applyBorder="1" applyAlignment="1">
      <alignment horizontal="center" vertical="center"/>
    </xf>
    <xf numFmtId="0" fontId="4" fillId="0" borderId="50" xfId="0" applyFont="1" applyBorder="1" applyAlignment="1">
      <alignment horizontal="center" vertical="center" wrapText="1"/>
    </xf>
    <xf numFmtId="2" fontId="3" fillId="5" borderId="47" xfId="0" applyNumberFormat="1" applyFont="1" applyFill="1" applyBorder="1" applyAlignment="1">
      <alignment horizontal="center" vertical="center" wrapText="1"/>
    </xf>
    <xf numFmtId="0" fontId="3" fillId="8" borderId="47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textRotation="90" wrapText="1"/>
    </xf>
    <xf numFmtId="1" fontId="4" fillId="0" borderId="0" xfId="0" applyNumberFormat="1" applyFont="1"/>
    <xf numFmtId="1" fontId="3" fillId="8" borderId="18" xfId="0" applyNumberFormat="1" applyFont="1" applyFill="1" applyBorder="1" applyAlignment="1">
      <alignment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/>
    <xf numFmtId="0" fontId="4" fillId="0" borderId="56" xfId="0" applyFont="1" applyBorder="1"/>
    <xf numFmtId="0" fontId="4" fillId="6" borderId="12" xfId="0" applyFont="1" applyFill="1" applyBorder="1" applyAlignment="1">
      <alignment horizontal="center" vertical="center" textRotation="90" wrapText="1"/>
    </xf>
    <xf numFmtId="0" fontId="4" fillId="6" borderId="41" xfId="0" applyFont="1" applyFill="1" applyBorder="1" applyAlignment="1">
      <alignment horizontal="center" vertical="center" textRotation="90" wrapText="1"/>
    </xf>
    <xf numFmtId="1" fontId="3" fillId="0" borderId="21" xfId="0" applyNumberFormat="1" applyFont="1" applyBorder="1" applyAlignment="1">
      <alignment horizontal="center" vertical="center"/>
    </xf>
    <xf numFmtId="1" fontId="3" fillId="0" borderId="21" xfId="0" applyNumberFormat="1" applyFont="1" applyFill="1" applyBorder="1" applyAlignment="1">
      <alignment vertical="center" wrapText="1"/>
    </xf>
    <xf numFmtId="0" fontId="4" fillId="9" borderId="41" xfId="0" applyFont="1" applyFill="1" applyBorder="1" applyAlignment="1">
      <alignment horizontal="center" vertical="center" wrapText="1"/>
    </xf>
    <xf numFmtId="0" fontId="4" fillId="9" borderId="41" xfId="0" applyFont="1" applyFill="1" applyBorder="1"/>
    <xf numFmtId="0" fontId="4" fillId="9" borderId="55" xfId="0" applyFont="1" applyFill="1" applyBorder="1"/>
    <xf numFmtId="1" fontId="3" fillId="0" borderId="24" xfId="0" applyNumberFormat="1" applyFont="1" applyBorder="1" applyAlignment="1">
      <alignment horizontal="center" vertical="center"/>
    </xf>
    <xf numFmtId="0" fontId="4" fillId="9" borderId="40" xfId="0" applyFont="1" applyFill="1" applyBorder="1" applyAlignment="1">
      <alignment horizontal="center" vertical="center" wrapText="1"/>
    </xf>
    <xf numFmtId="0" fontId="4" fillId="9" borderId="40" xfId="0" applyFont="1" applyFill="1" applyBorder="1"/>
    <xf numFmtId="0" fontId="4" fillId="9" borderId="48" xfId="0" applyFont="1" applyFill="1" applyBorder="1"/>
    <xf numFmtId="0" fontId="4" fillId="0" borderId="37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7" fillId="9" borderId="0" xfId="0" applyNumberFormat="1" applyFont="1" applyFill="1" applyAlignment="1" applyProtection="1">
      <alignment vertical="center"/>
      <protection locked="0"/>
    </xf>
    <xf numFmtId="0" fontId="12" fillId="3" borderId="1" xfId="0" applyFont="1" applyFill="1" applyBorder="1" applyAlignment="1">
      <alignment horizontal="center" vertical="center" textRotation="90" wrapText="1"/>
    </xf>
    <xf numFmtId="0" fontId="0" fillId="3" borderId="47" xfId="0" applyFill="1" applyBorder="1"/>
    <xf numFmtId="0" fontId="12" fillId="3" borderId="47" xfId="0" applyFont="1" applyFill="1" applyBorder="1" applyAlignment="1">
      <alignment horizontal="center" vertical="center" textRotation="90" wrapText="1"/>
    </xf>
    <xf numFmtId="0" fontId="12" fillId="3" borderId="15" xfId="0" applyFont="1" applyFill="1" applyBorder="1" applyAlignment="1">
      <alignment horizontal="center" vertical="center" textRotation="90" wrapText="1"/>
    </xf>
    <xf numFmtId="0" fontId="0" fillId="3" borderId="48" xfId="0" applyFill="1" applyBorder="1"/>
    <xf numFmtId="0" fontId="7" fillId="0" borderId="0" xfId="0" applyFont="1" applyAlignment="1" applyProtection="1">
      <alignment horizontal="right" vertical="center"/>
      <protection locked="0"/>
    </xf>
    <xf numFmtId="0" fontId="7" fillId="9" borderId="0" xfId="0" applyFont="1" applyFill="1" applyAlignment="1" applyProtection="1">
      <alignment horizontal="center" vertical="center"/>
      <protection locked="0"/>
    </xf>
    <xf numFmtId="0" fontId="1" fillId="3" borderId="34" xfId="0" applyFont="1" applyFill="1" applyBorder="1" applyAlignment="1">
      <alignment horizontal="center" wrapText="1"/>
    </xf>
    <xf numFmtId="0" fontId="0" fillId="3" borderId="35" xfId="0" applyFill="1" applyBorder="1"/>
    <xf numFmtId="0" fontId="0" fillId="3" borderId="24" xfId="0" applyFill="1" applyBorder="1"/>
    <xf numFmtId="0" fontId="13" fillId="3" borderId="21" xfId="0" applyFont="1" applyFill="1" applyBorder="1" applyAlignment="1">
      <alignment horizontal="center" wrapText="1"/>
    </xf>
    <xf numFmtId="0" fontId="0" fillId="3" borderId="18" xfId="0" applyFill="1" applyBorder="1"/>
    <xf numFmtId="0" fontId="0" fillId="3" borderId="11" xfId="0" applyFill="1" applyBorder="1"/>
    <xf numFmtId="0" fontId="13" fillId="3" borderId="18" xfId="0" applyFont="1" applyFill="1" applyBorder="1" applyAlignment="1">
      <alignment horizontal="center" wrapText="1"/>
    </xf>
    <xf numFmtId="0" fontId="12" fillId="3" borderId="19" xfId="0" applyFont="1" applyFill="1" applyBorder="1" applyAlignment="1">
      <alignment horizontal="center" vertical="center" textRotation="90" wrapText="1"/>
    </xf>
    <xf numFmtId="0" fontId="0" fillId="3" borderId="26" xfId="0" applyFill="1" applyBorder="1"/>
    <xf numFmtId="0" fontId="12" fillId="3" borderId="35" xfId="0" applyFont="1" applyFill="1" applyBorder="1" applyAlignment="1">
      <alignment horizontal="center" vertical="center" textRotation="90" wrapText="1"/>
    </xf>
    <xf numFmtId="0" fontId="0" fillId="3" borderId="20" xfId="0" applyFill="1" applyBorder="1"/>
    <xf numFmtId="0" fontId="12" fillId="3" borderId="16" xfId="0" applyFont="1" applyFill="1" applyBorder="1" applyAlignment="1">
      <alignment horizontal="center" vertical="center" textRotation="90" wrapText="1"/>
    </xf>
    <xf numFmtId="0" fontId="0" fillId="3" borderId="46" xfId="0" applyFill="1" applyBorder="1"/>
    <xf numFmtId="0" fontId="0" fillId="3" borderId="22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12" fillId="3" borderId="0" xfId="0" applyFont="1" applyFill="1" applyBorder="1" applyAlignment="1">
      <alignment horizontal="center" vertical="center" textRotation="90" wrapText="1"/>
    </xf>
    <xf numFmtId="0" fontId="12" fillId="3" borderId="20" xfId="0" applyFont="1" applyFill="1" applyBorder="1" applyAlignment="1">
      <alignment horizontal="center" vertical="center" textRotation="90" wrapText="1"/>
    </xf>
    <xf numFmtId="0" fontId="0" fillId="3" borderId="22" xfId="0" applyFill="1" applyBorder="1"/>
    <xf numFmtId="0" fontId="1" fillId="3" borderId="21" xfId="0" applyFont="1" applyFill="1" applyBorder="1" applyAlignment="1">
      <alignment horizontal="center" wrapText="1"/>
    </xf>
    <xf numFmtId="0" fontId="10" fillId="3" borderId="34" xfId="0" applyFont="1" applyFill="1" applyBorder="1" applyAlignment="1">
      <alignment horizontal="center" vertical="center" textRotation="90" wrapText="1"/>
    </xf>
    <xf numFmtId="0" fontId="0" fillId="3" borderId="23" xfId="0" applyFill="1" applyBorder="1"/>
    <xf numFmtId="0" fontId="0" fillId="3" borderId="27" xfId="0" applyFill="1" applyBorder="1"/>
    <xf numFmtId="0" fontId="10" fillId="3" borderId="19" xfId="0" applyFont="1" applyFill="1" applyBorder="1" applyAlignment="1">
      <alignment horizontal="center" vertical="center" textRotation="90" wrapText="1"/>
    </xf>
    <xf numFmtId="0" fontId="10" fillId="3" borderId="35" xfId="0" applyFont="1" applyFill="1" applyBorder="1" applyAlignment="1">
      <alignment horizontal="center" vertical="center" textRotation="90" wrapText="1"/>
    </xf>
    <xf numFmtId="0" fontId="0" fillId="3" borderId="0" xfId="0" applyFill="1" applyBorder="1"/>
    <xf numFmtId="0" fontId="11" fillId="3" borderId="19" xfId="0" applyFont="1" applyFill="1" applyBorder="1" applyAlignment="1">
      <alignment horizontal="center" vertical="center" textRotation="90" wrapText="1"/>
    </xf>
    <xf numFmtId="0" fontId="11" fillId="3" borderId="22" xfId="0" applyFont="1" applyFill="1" applyBorder="1" applyAlignment="1">
      <alignment horizontal="center"/>
    </xf>
    <xf numFmtId="0" fontId="11" fillId="3" borderId="26" xfId="0" applyFont="1" applyFill="1" applyBorder="1" applyAlignment="1">
      <alignment horizontal="center"/>
    </xf>
    <xf numFmtId="0" fontId="3" fillId="0" borderId="34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6" xfId="0" applyFont="1" applyBorder="1" applyAlignment="1">
      <alignment horizontal="center" vertical="center" textRotation="90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51" xfId="0" applyFont="1" applyBorder="1" applyAlignment="1">
      <alignment horizontal="center" vertical="center" textRotation="90" wrapText="1"/>
    </xf>
    <xf numFmtId="0" fontId="3" fillId="0" borderId="2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center" vertical="center" textRotation="90" wrapText="1"/>
      <protection locked="0"/>
    </xf>
    <xf numFmtId="0" fontId="3" fillId="0" borderId="41" xfId="0" applyFont="1" applyBorder="1" applyAlignment="1" applyProtection="1">
      <alignment horizontal="center" vertical="center" textRotation="90" wrapText="1"/>
      <protection locked="0"/>
    </xf>
    <xf numFmtId="0" fontId="3" fillId="0" borderId="15" xfId="0" applyFont="1" applyBorder="1" applyAlignment="1">
      <alignment horizontal="center" vertical="center" textRotation="90"/>
    </xf>
    <xf numFmtId="0" fontId="3" fillId="0" borderId="40" xfId="0" applyFont="1" applyBorder="1" applyAlignment="1">
      <alignment horizontal="center" vertical="center" textRotation="90"/>
    </xf>
    <xf numFmtId="1" fontId="3" fillId="0" borderId="49" xfId="0" applyNumberFormat="1" applyFont="1" applyBorder="1" applyAlignment="1">
      <alignment horizontal="center" vertical="center" textRotation="90" wrapText="1"/>
    </xf>
    <xf numFmtId="1" fontId="3" fillId="0" borderId="9" xfId="0" applyNumberFormat="1" applyFont="1" applyBorder="1" applyAlignment="1">
      <alignment horizontal="center" vertical="center" textRotation="90" wrapText="1"/>
    </xf>
    <xf numFmtId="1" fontId="3" fillId="0" borderId="28" xfId="0" applyNumberFormat="1" applyFont="1" applyBorder="1" applyAlignment="1">
      <alignment horizontal="center" vertical="center" textRotation="90" wrapText="1"/>
    </xf>
    <xf numFmtId="1" fontId="3" fillId="0" borderId="51" xfId="0" applyNumberFormat="1" applyFont="1" applyBorder="1" applyAlignment="1">
      <alignment horizontal="center" vertical="center" textRotation="90" wrapText="1"/>
    </xf>
    <xf numFmtId="1" fontId="3" fillId="0" borderId="44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" fontId="3" fillId="0" borderId="5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40" xfId="0" applyFont="1" applyBorder="1" applyAlignment="1">
      <alignment horizontal="center" vertical="center" textRotation="90" wrapText="1"/>
    </xf>
    <xf numFmtId="1" fontId="3" fillId="0" borderId="37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" fontId="3" fillId="6" borderId="50" xfId="0" applyNumberFormat="1" applyFont="1" applyFill="1" applyBorder="1" applyAlignment="1">
      <alignment horizontal="center" vertical="center" textRotation="90" wrapText="1"/>
    </xf>
    <xf numFmtId="1" fontId="3" fillId="6" borderId="3" xfId="0" applyNumberFormat="1" applyFont="1" applyFill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1" fontId="3" fillId="0" borderId="30" xfId="0" applyNumberFormat="1" applyFont="1" applyBorder="1" applyAlignment="1">
      <alignment horizontal="center" vertical="center" textRotation="90" wrapText="1"/>
    </xf>
    <xf numFmtId="1" fontId="3" fillId="0" borderId="32" xfId="0" applyNumberFormat="1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43" xfId="0" applyFont="1" applyBorder="1" applyAlignment="1">
      <alignment horizontal="center" vertical="center" textRotation="90" wrapText="1"/>
    </xf>
    <xf numFmtId="0" fontId="3" fillId="0" borderId="3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1" fontId="3" fillId="0" borderId="49" xfId="0" applyNumberFormat="1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textRotation="90" wrapText="1"/>
    </xf>
    <xf numFmtId="0" fontId="3" fillId="0" borderId="30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</cellXfs>
  <cellStyles count="2">
    <cellStyle name="Обычный" xfId="0" builtinId="0"/>
    <cellStyle name="Обычный 11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AL100"/>
  <sheetViews>
    <sheetView tabSelected="1" topLeftCell="A2" zoomScale="85" zoomScaleNormal="85" workbookViewId="0">
      <selection activeCell="K9" sqref="K9"/>
    </sheetView>
  </sheetViews>
  <sheetFormatPr defaultRowHeight="15" x14ac:dyDescent="0.25"/>
  <cols>
    <col min="1" max="1" width="12.28515625" style="8" customWidth="1"/>
    <col min="2" max="2" width="28.140625" style="8" customWidth="1"/>
    <col min="3" max="3" width="13.140625" style="8" customWidth="1"/>
    <col min="4" max="4" width="15" style="13" customWidth="1"/>
    <col min="5" max="5" width="16" style="8" customWidth="1"/>
    <col min="6" max="6" width="14.85546875" style="14" customWidth="1"/>
    <col min="7" max="8" width="9.42578125" style="8" customWidth="1"/>
    <col min="9" max="9" width="8.5703125" style="8" customWidth="1"/>
    <col min="10" max="34" width="5.7109375" style="8" customWidth="1"/>
    <col min="35" max="35" width="9.140625" style="8"/>
    <col min="36" max="37" width="7.7109375" style="8" customWidth="1"/>
    <col min="38" max="38" width="9.28515625" style="8" customWidth="1"/>
    <col min="39" max="16384" width="9.140625" style="8"/>
  </cols>
  <sheetData>
    <row r="1" spans="1:38" s="3" customFormat="1" ht="26.25" x14ac:dyDescent="0.2">
      <c r="A1" s="177"/>
      <c r="B1" s="177"/>
      <c r="C1" s="177"/>
      <c r="D1" s="177"/>
      <c r="E1" s="177"/>
      <c r="F1" s="177"/>
      <c r="G1" s="177"/>
      <c r="H1" s="177"/>
      <c r="I1" s="171" t="s">
        <v>140</v>
      </c>
      <c r="J1" s="171"/>
      <c r="K1" s="171"/>
      <c r="L1" s="178">
        <v>2025</v>
      </c>
      <c r="M1" s="178"/>
      <c r="N1" s="178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</row>
    <row r="2" spans="1:38" s="3" customFormat="1" ht="18.75" thickBot="1" x14ac:dyDescent="0.3">
      <c r="A2" s="4"/>
      <c r="B2" s="4"/>
      <c r="C2" s="4"/>
      <c r="D2" s="5"/>
      <c r="E2" s="4"/>
      <c r="F2" s="4"/>
      <c r="G2" s="4"/>
      <c r="H2" s="4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7"/>
      <c r="AJ2" s="7"/>
      <c r="AK2" s="7"/>
      <c r="AL2" s="7"/>
    </row>
    <row r="3" spans="1:38" ht="13.5" thickBot="1" x14ac:dyDescent="0.25">
      <c r="A3" s="198" t="s">
        <v>9</v>
      </c>
      <c r="B3" s="201" t="s">
        <v>8</v>
      </c>
      <c r="C3" s="202" t="s">
        <v>10</v>
      </c>
      <c r="D3" s="204" t="s">
        <v>11</v>
      </c>
      <c r="E3" s="202" t="s">
        <v>12</v>
      </c>
      <c r="F3" s="186" t="s">
        <v>13</v>
      </c>
      <c r="G3" s="188" t="s">
        <v>14</v>
      </c>
      <c r="H3" s="186" t="s">
        <v>15</v>
      </c>
      <c r="I3" s="197" t="s">
        <v>16</v>
      </c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4"/>
      <c r="AI3" s="179" t="s">
        <v>17</v>
      </c>
      <c r="AJ3" s="180"/>
      <c r="AK3" s="180"/>
      <c r="AL3" s="181"/>
    </row>
    <row r="4" spans="1:38" ht="13.5" thickBot="1" x14ac:dyDescent="0.25">
      <c r="A4" s="199"/>
      <c r="B4" s="196"/>
      <c r="C4" s="203"/>
      <c r="D4" s="205"/>
      <c r="E4" s="203"/>
      <c r="F4" s="192"/>
      <c r="G4" s="194"/>
      <c r="H4" s="196"/>
      <c r="I4" s="182" t="s">
        <v>18</v>
      </c>
      <c r="J4" s="183"/>
      <c r="K4" s="183"/>
      <c r="L4" s="184"/>
      <c r="M4" s="182" t="s">
        <v>19</v>
      </c>
      <c r="N4" s="183"/>
      <c r="O4" s="184"/>
      <c r="P4" s="185" t="s">
        <v>20</v>
      </c>
      <c r="Q4" s="183"/>
      <c r="R4" s="183"/>
      <c r="S4" s="183"/>
      <c r="T4" s="183"/>
      <c r="U4" s="183"/>
      <c r="V4" s="183"/>
      <c r="W4" s="183"/>
      <c r="X4" s="184"/>
      <c r="Y4" s="182" t="s">
        <v>21</v>
      </c>
      <c r="Z4" s="183"/>
      <c r="AA4" s="183"/>
      <c r="AB4" s="183"/>
      <c r="AC4" s="183"/>
      <c r="AD4" s="181"/>
      <c r="AE4" s="186" t="s">
        <v>22</v>
      </c>
      <c r="AF4" s="188" t="s">
        <v>23</v>
      </c>
      <c r="AG4" s="186" t="s">
        <v>24</v>
      </c>
      <c r="AH4" s="188" t="s">
        <v>2</v>
      </c>
      <c r="AI4" s="190" t="s">
        <v>25</v>
      </c>
      <c r="AJ4" s="172" t="s">
        <v>26</v>
      </c>
      <c r="AK4" s="172" t="s">
        <v>27</v>
      </c>
      <c r="AL4" s="175" t="s">
        <v>28</v>
      </c>
    </row>
    <row r="5" spans="1:38" ht="162" thickBot="1" x14ac:dyDescent="0.25">
      <c r="A5" s="200"/>
      <c r="B5" s="187"/>
      <c r="C5" s="189"/>
      <c r="D5" s="206"/>
      <c r="E5" s="189"/>
      <c r="F5" s="193"/>
      <c r="G5" s="195"/>
      <c r="H5" s="187"/>
      <c r="I5" s="112" t="s">
        <v>29</v>
      </c>
      <c r="J5" s="113" t="s">
        <v>30</v>
      </c>
      <c r="K5" s="113" t="s">
        <v>31</v>
      </c>
      <c r="L5" s="114" t="s">
        <v>32</v>
      </c>
      <c r="M5" s="112" t="s">
        <v>33</v>
      </c>
      <c r="N5" s="113" t="s">
        <v>34</v>
      </c>
      <c r="O5" s="114" t="s">
        <v>35</v>
      </c>
      <c r="P5" s="115" t="s">
        <v>36</v>
      </c>
      <c r="Q5" s="113" t="s">
        <v>37</v>
      </c>
      <c r="R5" s="113" t="s">
        <v>38</v>
      </c>
      <c r="S5" s="113" t="s">
        <v>39</v>
      </c>
      <c r="T5" s="113" t="s">
        <v>40</v>
      </c>
      <c r="U5" s="113" t="s">
        <v>41</v>
      </c>
      <c r="V5" s="113" t="s">
        <v>42</v>
      </c>
      <c r="W5" s="113" t="s">
        <v>43</v>
      </c>
      <c r="X5" s="114" t="s">
        <v>44</v>
      </c>
      <c r="Y5" s="112" t="s">
        <v>45</v>
      </c>
      <c r="Z5" s="113" t="s">
        <v>46</v>
      </c>
      <c r="AA5" s="113" t="s">
        <v>47</v>
      </c>
      <c r="AB5" s="113" t="s">
        <v>48</v>
      </c>
      <c r="AC5" s="113" t="s">
        <v>49</v>
      </c>
      <c r="AD5" s="116" t="s">
        <v>1</v>
      </c>
      <c r="AE5" s="187"/>
      <c r="AF5" s="189"/>
      <c r="AG5" s="187"/>
      <c r="AH5" s="189"/>
      <c r="AI5" s="191"/>
      <c r="AJ5" s="173"/>
      <c r="AK5" s="174"/>
      <c r="AL5" s="176"/>
    </row>
    <row r="6" spans="1:38" ht="25.5" x14ac:dyDescent="0.35">
      <c r="A6" s="66"/>
      <c r="B6" s="64"/>
      <c r="C6" s="82"/>
      <c r="D6" s="65"/>
      <c r="E6" s="82" t="s">
        <v>50</v>
      </c>
      <c r="F6" s="88">
        <f>SUM(F8:F100)</f>
        <v>0</v>
      </c>
      <c r="G6" s="90">
        <f>SUM(G8:G100)</f>
        <v>0</v>
      </c>
      <c r="H6" s="92">
        <f t="shared" ref="H6:AL6" si="0">SUM(H8:H100)</f>
        <v>0</v>
      </c>
      <c r="I6" s="105">
        <f t="shared" si="0"/>
        <v>168</v>
      </c>
      <c r="J6" s="106">
        <f t="shared" si="0"/>
        <v>168</v>
      </c>
      <c r="K6" s="106">
        <f t="shared" si="0"/>
        <v>84</v>
      </c>
      <c r="L6" s="107">
        <f t="shared" si="0"/>
        <v>588</v>
      </c>
      <c r="M6" s="105">
        <f t="shared" si="0"/>
        <v>84</v>
      </c>
      <c r="N6" s="106">
        <f t="shared" si="0"/>
        <v>84</v>
      </c>
      <c r="O6" s="107">
        <f t="shared" si="0"/>
        <v>336</v>
      </c>
      <c r="P6" s="106">
        <f t="shared" si="0"/>
        <v>168</v>
      </c>
      <c r="Q6" s="106">
        <f t="shared" si="0"/>
        <v>84</v>
      </c>
      <c r="R6" s="106">
        <f t="shared" si="0"/>
        <v>84</v>
      </c>
      <c r="S6" s="106">
        <f t="shared" si="0"/>
        <v>84</v>
      </c>
      <c r="T6" s="106">
        <f t="shared" si="0"/>
        <v>84</v>
      </c>
      <c r="U6" s="106">
        <f t="shared" si="0"/>
        <v>84</v>
      </c>
      <c r="V6" s="106">
        <f t="shared" si="0"/>
        <v>84</v>
      </c>
      <c r="W6" s="106">
        <f t="shared" si="0"/>
        <v>168</v>
      </c>
      <c r="X6" s="107">
        <f t="shared" si="0"/>
        <v>840</v>
      </c>
      <c r="Y6" s="105">
        <f t="shared" si="0"/>
        <v>84</v>
      </c>
      <c r="Z6" s="106">
        <f t="shared" si="0"/>
        <v>0</v>
      </c>
      <c r="AA6" s="106">
        <f t="shared" si="0"/>
        <v>0</v>
      </c>
      <c r="AB6" s="106">
        <f t="shared" si="0"/>
        <v>0</v>
      </c>
      <c r="AC6" s="106">
        <f t="shared" si="0"/>
        <v>0</v>
      </c>
      <c r="AD6" s="107">
        <f t="shared" si="0"/>
        <v>84</v>
      </c>
      <c r="AE6" s="117">
        <f t="shared" si="0"/>
        <v>0</v>
      </c>
      <c r="AF6" s="108">
        <f t="shared" si="0"/>
        <v>0</v>
      </c>
      <c r="AG6" s="117">
        <f t="shared" si="0"/>
        <v>0</v>
      </c>
      <c r="AH6" s="108" t="e">
        <f t="shared" si="0"/>
        <v>#REF!</v>
      </c>
      <c r="AI6" s="109">
        <f t="shared" si="0"/>
        <v>1344</v>
      </c>
      <c r="AJ6" s="110">
        <f t="shared" si="0"/>
        <v>84</v>
      </c>
      <c r="AK6" s="110">
        <f t="shared" si="0"/>
        <v>168</v>
      </c>
      <c r="AL6" s="111">
        <f t="shared" si="0"/>
        <v>0</v>
      </c>
    </row>
    <row r="7" spans="1:38" s="9" customFormat="1" ht="18" x14ac:dyDescent="0.25">
      <c r="A7" s="75">
        <v>1</v>
      </c>
      <c r="B7" s="78">
        <v>2</v>
      </c>
      <c r="C7" s="83">
        <v>3</v>
      </c>
      <c r="D7" s="85">
        <v>4</v>
      </c>
      <c r="E7" s="83">
        <v>5</v>
      </c>
      <c r="F7" s="78"/>
      <c r="G7" s="83" t="s">
        <v>51</v>
      </c>
      <c r="H7" s="78" t="s">
        <v>52</v>
      </c>
      <c r="I7" s="72" t="s">
        <v>53</v>
      </c>
      <c r="J7" s="67" t="s">
        <v>54</v>
      </c>
      <c r="K7" s="67" t="s">
        <v>55</v>
      </c>
      <c r="L7" s="73" t="s">
        <v>56</v>
      </c>
      <c r="M7" s="72" t="s">
        <v>57</v>
      </c>
      <c r="N7" s="67" t="s">
        <v>58</v>
      </c>
      <c r="O7" s="73" t="s">
        <v>59</v>
      </c>
      <c r="P7" s="77" t="s">
        <v>60</v>
      </c>
      <c r="Q7" s="67" t="s">
        <v>61</v>
      </c>
      <c r="R7" s="67" t="s">
        <v>62</v>
      </c>
      <c r="S7" s="68" t="s">
        <v>63</v>
      </c>
      <c r="T7" s="68" t="s">
        <v>64</v>
      </c>
      <c r="U7" s="67" t="s">
        <v>65</v>
      </c>
      <c r="V7" s="67" t="s">
        <v>66</v>
      </c>
      <c r="W7" s="67" t="s">
        <v>67</v>
      </c>
      <c r="X7" s="73" t="s">
        <v>68</v>
      </c>
      <c r="Y7" s="72" t="s">
        <v>69</v>
      </c>
      <c r="Z7" s="67" t="s">
        <v>70</v>
      </c>
      <c r="AA7" s="67" t="s">
        <v>71</v>
      </c>
      <c r="AB7" s="67" t="s">
        <v>72</v>
      </c>
      <c r="AC7" s="67" t="s">
        <v>73</v>
      </c>
      <c r="AD7" s="73" t="s">
        <v>74</v>
      </c>
      <c r="AE7" s="78" t="s">
        <v>75</v>
      </c>
      <c r="AF7" s="83" t="s">
        <v>76</v>
      </c>
      <c r="AG7" s="78" t="s">
        <v>77</v>
      </c>
      <c r="AH7" s="83" t="s">
        <v>78</v>
      </c>
      <c r="AI7" s="72" t="s">
        <v>4</v>
      </c>
      <c r="AJ7" s="67" t="s">
        <v>5</v>
      </c>
      <c r="AK7" s="67" t="s">
        <v>7</v>
      </c>
      <c r="AL7" s="73" t="s">
        <v>6</v>
      </c>
    </row>
    <row r="8" spans="1:38" ht="20.100000000000001" customHeight="1" x14ac:dyDescent="0.25">
      <c r="A8" s="76" t="str" cm="1">
        <f t="array" ref="A8">IFERROR(INDEX('НРэ 2025'!$B$6:$I$40,SMALL(IF($I$1='НРэ 2025'!$B$6:$B$40,ROW($A$1:$A$35),""),ROW(A1)),1),"")</f>
        <v>Май</v>
      </c>
      <c r="B8" s="79" cm="1">
        <f t="array" ref="B8">IFERROR(INDEX('НРэ 2025'!$B$6:$I$40,SMALL(IF($I$1='НРэ 2025'!$B$6:$B$40,ROW($A$1:$A$35),""),ROW(A1)),2),"")</f>
        <v>45764.387499942131</v>
      </c>
      <c r="C8" s="84" t="str" cm="1">
        <f t="array" ref="C8">IFERROR(INDEX('НРэ 2025'!$B$6:$I$40,SMALL(IF($I$1='НРэ 2025'!$B$6:$B$40,ROW($A$1:$A$35),""),ROW(A1)),5),"")</f>
        <v>2ЭС6</v>
      </c>
      <c r="D8" s="86" cm="1">
        <f t="array" ref="D8">IFERROR(INDEX('НРэ 2025'!$B$6:$I$40,SMALL(IF($I$1='НРэ 2025'!$B$6:$B$40,ROW($A$1:$A$35),""),ROW(A1)),6),"")</f>
        <v>2</v>
      </c>
      <c r="E8" s="87" t="str" cm="1">
        <f t="array" ref="E8">IFERROR(INDEX('НРэ 2025'!$B$6:$I$40,SMALL(IF($I$1='НРэ 2025'!$B$6:$B$40,ROW($A$1:$A$35),""),ROW(A1)),7),"")</f>
        <v>ТЧЭ2</v>
      </c>
      <c r="F8" s="89" t="str" cm="1">
        <f t="array" ref="F8">IFERROR(INDEX('НРэ 2025'!$B$6:$I$40,SMALL(IF($I$1='НРэ 2025'!$B$6:$B$40,ROW($F$1:$F$35),""),ROW(A1)),11),"")</f>
        <v/>
      </c>
      <c r="G8" s="91" t="str" cm="1">
        <f t="array" ref="G8">IFERROR(INDEX('НРэ 2025'!$B$6:$I$40,SMALL(IF($I$1='НРэ 2025'!$B$6:$B$40,ROW($A$1:$A$35),""),ROW(A1)),15),"")</f>
        <v/>
      </c>
      <c r="H8" s="93"/>
      <c r="I8" s="98">
        <f>SUMIFS('НРэ 2025'!$Q:$Q,'НРэ 2025'!$E:$E,'ТО-15э'!B8,'НРэ 2025'!$G:$G,'ТО-15э'!D8)+SUMIFS('НРэ 2025'!$R:$R,'НРэ 2025'!$E:$E,'ТО-15э'!B8,'НРэ 2025'!$G:$G,'ТО-15э'!D8)</f>
        <v>0</v>
      </c>
      <c r="J8" s="69">
        <f>SUMIFS('НРэ 2025'!$S:$S,'НРэ 2025'!$E:$E,'ТО-15э'!B8,'НРэ 2025'!$G:$G,'ТО-15э'!D8)+SUMIFS('НРэ 2025'!$T:$T,'НРэ 2025'!$E:$E,'ТО-15э'!B8,'НРэ 2025'!$G:$G,'ТО-15э'!D8)</f>
        <v>0</v>
      </c>
      <c r="K8" s="70">
        <f>SUMIFS('НРэ 2025'!$U:$U,'НРэ 2025'!$E:$E,'ТО-15э'!B8,'НРэ 2025'!$G:$G,'ТО-15э'!D8)</f>
        <v>0</v>
      </c>
      <c r="L8" s="99">
        <f>SUMIFS('НРэ 2025'!$V:$V,'НРэ 2025'!$E:$E,'ТО-15э'!B8,'НРэ 2025'!$G:$G,'ТО-15э'!D8)</f>
        <v>0</v>
      </c>
      <c r="M8" s="100">
        <f>SUMIFS('НРэ 2025'!$W:$W,'НРэ 2025'!$E:$E,'ТО-15э'!B8,'НРэ 2025'!$G:$G,'ТО-15э'!D8)</f>
        <v>0</v>
      </c>
      <c r="N8" s="70">
        <f>SUMIFS('НРэ 2025'!$X:$X,'НРэ 2025'!$E:$E,'ТО-15э'!B8,'НРэ 2025'!$G:$G,'ТО-15э'!D8)</f>
        <v>0</v>
      </c>
      <c r="O8" s="99">
        <f>SUMIFS('НРэ 2025'!$Y:$Y,'НРэ 2025'!$E:$E,'ТО-15э'!B8,'НРэ 2025'!$G:$G,'ТО-15э'!D8)</f>
        <v>0</v>
      </c>
      <c r="P8" s="97">
        <f>SUMIFS('НРэ 2025'!$Z:$Z,'НРэ 2025'!$E:$E,'ТО-15э'!B8,'НРэ 2025'!$G:$G,'ТО-15э'!D8)+SUMIFS('НРэ 2025'!$AA:$AA,'НРэ 2025'!$E:$E,'ТО-15э'!B8,'НРэ 2025'!$G:$G,'ТО-15э'!D8)</f>
        <v>0</v>
      </c>
      <c r="Q8" s="70">
        <f>SUMIFS('НРэ 2025'!$AB:$AB,'НРэ 2025'!$E:$E,'ТО-15э'!B8,'НРэ 2025'!$G:$G,'ТО-15э'!D8)</f>
        <v>0</v>
      </c>
      <c r="R8" s="70">
        <f>SUMIFS('НРэ 2025'!$AC:$AC,'НРэ 2025'!$E:$E,'ТО-15э'!B8,'НРэ 2025'!$G:$G,'ТО-15э'!D8)</f>
        <v>0</v>
      </c>
      <c r="S8" s="70">
        <f>SUMIFS('НРэ 2025'!$AD:$AD,'НРэ 2025'!$E:$E,'ТО-15э'!B8,'НРэ 2025'!$G:$G,'ТО-15э'!D8)</f>
        <v>0</v>
      </c>
      <c r="T8" s="70">
        <f>SUMIFS('НРэ 2025'!$AE:$AE,'НРэ 2025'!$E:$E,'ТО-15э'!B8,'НРэ 2025'!$G:$G,'ТО-15э'!D8)</f>
        <v>0</v>
      </c>
      <c r="U8" s="70">
        <f>SUMIFS('НРэ 2025'!$AF:$AF,'НРэ 2025'!$E:$E,'ТО-15э'!B8,'НРэ 2025'!$G:$G,'ТО-15э'!D8)</f>
        <v>0</v>
      </c>
      <c r="V8" s="70">
        <f>SUMIFS('НРэ 2025'!$AG:$AG,'НРэ 2025'!$E:$E,'ТО-15э'!B8,'НРэ 2025'!$G:$G,'ТО-15э'!D8)</f>
        <v>0</v>
      </c>
      <c r="W8" s="70">
        <f>SUMIFS('НРэ 2025'!$AH:$AH,'НРэ 2025'!$E:$E,'ТО-15э'!B8,'НРэ 2025'!$G:$G,'ТО-15э'!D8)+SUMIFS('НРэ 2025'!$AI:$AI,'НРэ 2025'!$E:$E,'ТО-15э'!B8,'НРэ 2025'!$G:$G,'ТО-15э'!D8)</f>
        <v>0</v>
      </c>
      <c r="X8" s="99">
        <f>SUMIFS('НРэ 2025'!$AJ:$AJ,'НРэ 2025'!$E:$E,'ТО-15э'!B8,'НРэ 2025'!$G:$G,'ТО-15э'!D8)+SUMIFS('НРэ 2025'!$AK:$AK,'НРэ 2025'!$E:$E,'ТО-15э'!B8,'НРэ 2025'!$G:$G,'ТО-15э'!D8)+SUMIFS('НРэ 2025'!$AL:$AL,'НРэ 2025'!$E:$E,'ТО-15э'!B8,'НРэ 2025'!$G:$G,'ТО-15э'!D8)+SUMIFS('НРэ 2025'!$AM:$AM,'НРэ 2025'!$E:$E,'ТО-15э'!B8,'НРэ 2025'!$G:$G,'ТО-15э'!D8)+SUMIFS('НРэ 2025'!$AN:$AN,'НРэ 2025'!$E:$E,'ТО-15э'!B8,'НРэ 2025'!$G:$G,'ТО-15э'!D8)</f>
        <v>0</v>
      </c>
      <c r="Y8" s="100">
        <f>SUMIFS('НРэ 2025'!$AO:$AO,'НРэ 2025'!$E:$E,'ТО-15э'!B8,'НРэ 2025'!$G:$G,'ТО-15э'!D8)</f>
        <v>0</v>
      </c>
      <c r="Z8" s="70">
        <f>SUMIFS('НРэ 2025'!$AP:$AP,'НРэ 2025'!$E:$E,'ТО-15э'!B8,'НРэ 2025'!$G:$G,'ТО-15э'!D8)</f>
        <v>0</v>
      </c>
      <c r="AA8" s="70">
        <f>SUMIFS('НРэ 2025'!$AQ:$AQ,'НРэ 2025'!$E:$E,'ТО-15э'!B8,'НРэ 2025'!$G:$G,'ТО-15э'!D8)</f>
        <v>0</v>
      </c>
      <c r="AB8" s="70"/>
      <c r="AC8" s="70">
        <f>SUMIFS('НРэ 2025'!$AS:$AS,'НРэ 2025'!$E:$E,'ТО-15э'!B8,'НРэ 2025'!$G:$G,'ТО-15э'!D8)</f>
        <v>0</v>
      </c>
      <c r="AD8" s="99">
        <f>SUMIFS('НРэ 2025'!$AT:$AT,'НРэ 2025'!$E:$E,'ТО-15э'!B8,'НРэ 2025'!$G:$G,'ТО-15э'!D8)</f>
        <v>0</v>
      </c>
      <c r="AE8" s="118">
        <f>SUMIFS('НРэ 2025'!$AU:$AU,'НРэ 2025'!$E:$E,'ТО-15э'!B8,'НРэ 2025'!$G:$G,'ТО-15э'!D8)</f>
        <v>0</v>
      </c>
      <c r="AF8" s="120">
        <f>SUMIFS('НРэ 2025'!$AV:$AV,'НРэ 2025'!$E:$E,'ТО-15э'!B8,'НРэ 2025'!$G:$G,'ТО-15э'!D8)+SUMIFS('НРэ 2025'!$AW:$AW,'НРэ 2025'!$E:$E,'ТО-15э'!B8,'НРэ 2025'!$G:$G,'ТО-15э'!D8)+SUMIFS('НРэ 2025'!$AX:$AX,'НРэ 2025'!$E:$E,'ТО-15э'!B8,'НРэ 2025'!$G:$G,'ТО-15э'!D8)+SUMIFS('НРэ 2025'!$AY:$AY,'НРэ 2025'!$E:$E,'ТО-15э'!B8,'НРэ 2025'!$G:$G,'ТО-15э'!D8)+SUMIFS('НРэ 2025'!$AZ:$AZ,'НРэ 2025'!$E:$E,'ТО-15э'!B8,'НРэ 2025'!$G:$G,'ТО-15э'!D8)+SUMIFS('НРэ 2025'!$BA:$BA,'НРэ 2025'!$E:$E,'ТО-15э'!B8,'НРэ 2025'!$G:$G,'ТО-15э'!D8)</f>
        <v>0</v>
      </c>
      <c r="AG8" s="118">
        <f>SUMIFS('НРэ 2025'!$BB:$BB,'НРэ 2025'!$E:$E,'ТО-15э'!B8,'НРэ 2025'!$G:$G,'ТО-15э'!D8)</f>
        <v>0</v>
      </c>
      <c r="AH8" s="120" t="e">
        <f>SUMIFS('НРэ 2025'!$BD:$BD,'НРэ 2025'!$E:$E,'ТО-15э'!B8,'НРэ 2025'!$G:$G,'ТО-15э'!D8)+SUMIFS('НРэ 2025'!#REF!,'НРэ 2025'!$E:$E,'ТО-15э'!B8,'НРэ 2025'!$G:$G,'ТО-15э'!D8)+SUMIFS('НРэ 2025'!$BE:$BE,'НРэ 2025'!$E:$E,'ТО-15э'!B8,'НРэ 2025'!$G:$G,'ТО-15э'!D8)+SUMIFS('НРэ 2025'!$BF:$BF,'НРэ 2025'!$E:$E,'ТО-15э'!B8,'НРэ 2025'!$G:$G,'ТО-15э'!D8)+SUMIFS('НРэ 2025'!$BG:$BG,'НРэ 2025'!$E:$E,'ТО-15э'!B8,'НРэ 2025'!$G:$G,'ТО-15э'!D8)+SUMIFS('НРэ 2025'!$BH:$BH,'НРэ 2025'!$E:$E,'ТО-15э'!B8,'НРэ 2025'!$G:$G,'ТО-15э'!D8)+SUMIFS('НРэ 2025'!$BI:$BI,'НРэ 2025'!$E:$E,'ТО-15э'!B8,'НРэ 2025'!$G:$G,'ТО-15э'!D8)+SUMIFS('НРэ 2025'!#REF!,'НРэ 2025'!$E:$E,'ТО-15э'!B8,'НРэ 2025'!$G:$G,'ТО-15э'!D8)+SUMIFS('НРэ 2025'!$BJ:$BJ,'НРэ 2025'!$E:$E,'ТО-15э'!B8,'НРэ 2025'!$G:$G,'ТО-15э'!D8)+SUMIFS('НРэ 2025'!$BK:$BK,'НРэ 2025'!$E:$E,'ТО-15э'!B8,'НРэ 2025'!$G:$G,'ТО-15э'!D8)+SUMIFS('НРэ 2025'!$BL:$BL,'НРэ 2025'!$E:$E,'ТО-15э'!B8,'НРэ 2025'!$G:$G,'ТО-15э'!D8)</f>
        <v>#REF!</v>
      </c>
      <c r="AI8" s="101">
        <f>SUMIFS('НРэ 2025'!$BM:$BM,'НРэ 2025'!$E:$E,'ТО-15э'!B8,'НРэ 2025'!$G:$G,'ТО-15э'!D8)</f>
        <v>0</v>
      </c>
      <c r="AJ8" s="71">
        <f>SUMIFS('НРэ 2025'!$BN:$BN,'НРэ 2025'!$E:$E,'ТО-15э'!B8,'НРэ 2025'!$G:$G,'ТО-15э'!D8)</f>
        <v>0</v>
      </c>
      <c r="AK8" s="71">
        <f>SUMIFS('НРэ 2025'!$BO:$BO,'НРэ 2025'!$E:$E,'ТО-15э'!B8,'НРэ 2025'!$G:$G,'ТО-15э'!D8)</f>
        <v>0</v>
      </c>
      <c r="AL8" s="74">
        <f>SUMIFS('НРэ 2025'!$BP:$BP,'НРэ 2025'!$E:$E,'ТО-15э'!B8,'НРэ 2025'!$G:$G,'ТО-15э'!D8)</f>
        <v>0</v>
      </c>
    </row>
    <row r="9" spans="1:38" ht="20.100000000000001" customHeight="1" x14ac:dyDescent="0.3">
      <c r="A9" s="76" t="str" cm="1">
        <f t="array" ref="A9">IFERROR(INDEX('НРэ 2025'!$B$6:$I$40,SMALL(IF($I$1='НРэ 2025'!$B$6:$B$40,ROW($A$1:$A$35),""),ROW(A2)),1),"")</f>
        <v>Май</v>
      </c>
      <c r="B9" s="79" cm="1">
        <f t="array" ref="B9">IFERROR(INDEX('НРэ 2025'!$B$6:$I$40,SMALL(IF($I$1='НРэ 2025'!$B$6:$B$40,ROW($A$1:$A$35),""),ROW(A2)),2),"")</f>
        <v>45765.387499942131</v>
      </c>
      <c r="C9" s="84" t="str" cm="1">
        <f t="array" ref="C9">IFERROR(INDEX('НРэ 2025'!$B$6:$I$40,SMALL(IF($I$1='НРэ 2025'!$B$6:$B$40,ROW($A$1:$A$35),""),ROW(A2)),5),"")</f>
        <v>2ЭС6</v>
      </c>
      <c r="D9" s="86" cm="1">
        <f t="array" ref="D9">IFERROR(INDEX('НРэ 2025'!$B$6:$I$40,SMALL(IF($I$1='НРэ 2025'!$B$6:$B$40,ROW($A$1:$A$35),""),ROW(A2)),6),"")</f>
        <v>3</v>
      </c>
      <c r="E9" s="87" t="str" cm="1">
        <f t="array" ref="E9">IFERROR(INDEX('НРэ 2025'!$B$6:$I$40,SMALL(IF($I$1='НРэ 2025'!$B$6:$B$40,ROW($A$1:$A$35),""),ROW(A2)),7),"")</f>
        <v>ТЧЭ2</v>
      </c>
      <c r="F9" s="89" t="str" cm="1">
        <f t="array" ref="F9">IFERROR(INDEX('НРэ 2025'!$B$6:$I$40,SMALL(IF($I$1='НРэ 2025'!$B$6:$B$40,ROW($F$1:$F$35),""),ROW(A2)),11),"")</f>
        <v/>
      </c>
      <c r="G9" s="91" t="str" cm="1">
        <f t="array" ref="G9">IFERROR(INDEX('НРэ 2025'!$B$6:$I$40,SMALL(IF($I$1='НРэ 2025'!$B$6:$B$40,ROW($A$1:$A$35),""),ROW(A2)),15),"")</f>
        <v/>
      </c>
      <c r="H9" s="94"/>
      <c r="I9" s="98">
        <f>SUMIFS('НРэ 2025'!$Q:$Q,'НРэ 2025'!$E:$E,'ТО-15э'!B9,'НРэ 2025'!$G:$G,'ТО-15э'!D9)+SUMIFS('НРэ 2025'!$R:$R,'НРэ 2025'!$E:$E,'ТО-15э'!B9,'НРэ 2025'!$G:$G,'ТО-15э'!D9)</f>
        <v>0</v>
      </c>
      <c r="J9" s="69">
        <f>SUMIFS('НРэ 2025'!$S:$S,'НРэ 2025'!$E:$E,'ТО-15э'!B9,'НРэ 2025'!$G:$G,'ТО-15э'!D9)+SUMIFS('НРэ 2025'!$T:$T,'НРэ 2025'!$E:$E,'ТО-15э'!B9,'НРэ 2025'!$G:$G,'ТО-15э'!D9)</f>
        <v>0</v>
      </c>
      <c r="K9" s="70">
        <f>SUMIFS('НРэ 2025'!$U:$U,'НРэ 2025'!$E:$E,'ТО-15э'!B9,'НРэ 2025'!$G:$G,'ТО-15э'!D9)</f>
        <v>0</v>
      </c>
      <c r="L9" s="99">
        <f>SUMIFS('НРэ 2025'!$V:$V,'НРэ 2025'!$E:$E,'ТО-15э'!B9,'НРэ 2025'!$G:$G,'ТО-15э'!D9)</f>
        <v>0</v>
      </c>
      <c r="M9" s="100">
        <f>SUMIFS('НРэ 2025'!$W:$W,'НРэ 2025'!$E:$E,'ТО-15э'!B9,'НРэ 2025'!$G:$G,'ТО-15э'!D9)</f>
        <v>0</v>
      </c>
      <c r="N9" s="70">
        <f>SUMIFS('НРэ 2025'!$X:$X,'НРэ 2025'!$E:$E,'ТО-15э'!B9,'НРэ 2025'!$G:$G,'ТО-15э'!D9)</f>
        <v>0</v>
      </c>
      <c r="O9" s="99">
        <f>SUMIFS('НРэ 2025'!$Y:$Y,'НРэ 2025'!$E:$E,'ТО-15э'!B9,'НРэ 2025'!$G:$G,'ТО-15э'!D9)</f>
        <v>0</v>
      </c>
      <c r="P9" s="97">
        <f>SUMIFS('НРэ 2025'!$Z:$Z,'НРэ 2025'!$E:$E,'ТО-15э'!B9,'НРэ 2025'!$G:$G,'ТО-15э'!D9)+SUMIFS('НРэ 2025'!$AA:$AA,'НРэ 2025'!$E:$E,'ТО-15э'!B9,'НРэ 2025'!$G:$G,'ТО-15э'!D9)</f>
        <v>0</v>
      </c>
      <c r="Q9" s="70">
        <f>SUMIFS('НРэ 2025'!$AB:$AB,'НРэ 2025'!$E:$E,'ТО-15э'!B9,'НРэ 2025'!$G:$G,'ТО-15э'!D9)</f>
        <v>0</v>
      </c>
      <c r="R9" s="70">
        <f>SUMIFS('НРэ 2025'!$AC:$AC,'НРэ 2025'!$E:$E,'ТО-15э'!B9,'НРэ 2025'!$G:$G,'ТО-15э'!D9)</f>
        <v>0</v>
      </c>
      <c r="S9" s="70">
        <f>SUMIFS('НРэ 2025'!$AD:$AD,'НРэ 2025'!$E:$E,'ТО-15э'!B9,'НРэ 2025'!$G:$G,'ТО-15э'!D9)</f>
        <v>0</v>
      </c>
      <c r="T9" s="70">
        <f>SUMIFS('НРэ 2025'!$AE:$AE,'НРэ 2025'!$E:$E,'ТО-15э'!B9,'НРэ 2025'!$G:$G,'ТО-15э'!D9)</f>
        <v>0</v>
      </c>
      <c r="U9" s="70">
        <f>SUMIFS('НРэ 2025'!$AF:$AF,'НРэ 2025'!$E:$E,'ТО-15э'!B9,'НРэ 2025'!$G:$G,'ТО-15э'!D9)</f>
        <v>0</v>
      </c>
      <c r="V9" s="70">
        <f>SUMIFS('НРэ 2025'!$AG:$AG,'НРэ 2025'!$E:$E,'ТО-15э'!B9,'НРэ 2025'!$G:$G,'ТО-15э'!D9)</f>
        <v>0</v>
      </c>
      <c r="W9" s="70">
        <f>SUMIFS('НРэ 2025'!$AH:$AH,'НРэ 2025'!$E:$E,'ТО-15э'!B9,'НРэ 2025'!$G:$G,'ТО-15э'!D9)+SUMIFS('НРэ 2025'!$AI:$AI,'НРэ 2025'!$E:$E,'ТО-15э'!B9,'НРэ 2025'!$G:$G,'ТО-15э'!D9)</f>
        <v>0</v>
      </c>
      <c r="X9" s="99">
        <f>SUMIFS('НРэ 2025'!$AJ:$AJ,'НРэ 2025'!$E:$E,'ТО-15э'!B9,'НРэ 2025'!$G:$G,'ТО-15э'!D9)+SUMIFS('НРэ 2025'!$AK:$AK,'НРэ 2025'!$E:$E,'ТО-15э'!B9,'НРэ 2025'!$G:$G,'ТО-15э'!D9)+SUMIFS('НРэ 2025'!$AL:$AL,'НРэ 2025'!$E:$E,'ТО-15э'!B9,'НРэ 2025'!$G:$G,'ТО-15э'!D9)+SUMIFS('НРэ 2025'!$AM:$AM,'НРэ 2025'!$E:$E,'ТО-15э'!B9,'НРэ 2025'!$G:$G,'ТО-15э'!D9)+SUMIFS('НРэ 2025'!$AN:$AN,'НРэ 2025'!$E:$E,'ТО-15э'!B9,'НРэ 2025'!$G:$G,'ТО-15э'!D9)</f>
        <v>0</v>
      </c>
      <c r="Y9" s="100">
        <f>SUMIFS('НРэ 2025'!$AO:$AO,'НРэ 2025'!$E:$E,'ТО-15э'!B9,'НРэ 2025'!$G:$G,'ТО-15э'!D9)</f>
        <v>0</v>
      </c>
      <c r="Z9" s="70">
        <f>SUMIFS('НРэ 2025'!$AP:$AP,'НРэ 2025'!$E:$E,'ТО-15э'!B9,'НРэ 2025'!$G:$G,'ТО-15э'!D9)</f>
        <v>0</v>
      </c>
      <c r="AA9" s="70">
        <f>SUMIFS('НРэ 2025'!$AQ:$AQ,'НРэ 2025'!$E:$E,'ТО-15э'!B9,'НРэ 2025'!$G:$G,'ТО-15э'!D9)</f>
        <v>0</v>
      </c>
      <c r="AB9" s="70"/>
      <c r="AC9" s="70">
        <f>SUMIFS('НРэ 2025'!$AS:$AS,'НРэ 2025'!$E:$E,'ТО-15э'!B9,'НРэ 2025'!$G:$G,'ТО-15э'!D9)</f>
        <v>0</v>
      </c>
      <c r="AD9" s="99">
        <f>SUMIFS('НРэ 2025'!$AT:$AT,'НРэ 2025'!$E:$E,'ТО-15э'!B9,'НРэ 2025'!$G:$G,'ТО-15э'!D9)</f>
        <v>0</v>
      </c>
      <c r="AE9" s="118">
        <f>SUMIFS('НРэ 2025'!$AU:$AU,'НРэ 2025'!$E:$E,'ТО-15э'!B9,'НРэ 2025'!$G:$G,'ТО-15э'!D9)</f>
        <v>0</v>
      </c>
      <c r="AF9" s="120">
        <f>SUMIFS('НРэ 2025'!$AV:$AV,'НРэ 2025'!$E:$E,'ТО-15э'!B9,'НРэ 2025'!$G:$G,'ТО-15э'!D9)+SUMIFS('НРэ 2025'!$AW:$AW,'НРэ 2025'!$E:$E,'ТО-15э'!B9,'НРэ 2025'!$G:$G,'ТО-15э'!D9)+SUMIFS('НРэ 2025'!$AX:$AX,'НРэ 2025'!$E:$E,'ТО-15э'!B9,'НРэ 2025'!$G:$G,'ТО-15э'!D9)+SUMIFS('НРэ 2025'!$AY:$AY,'НРэ 2025'!$E:$E,'ТО-15э'!B9,'НРэ 2025'!$G:$G,'ТО-15э'!D9)+SUMIFS('НРэ 2025'!$AZ:$AZ,'НРэ 2025'!$E:$E,'ТО-15э'!B9,'НРэ 2025'!$G:$G,'ТО-15э'!D9)+SUMIFS('НРэ 2025'!$BA:$BA,'НРэ 2025'!$E:$E,'ТО-15э'!B9,'НРэ 2025'!$G:$G,'ТО-15э'!D9)</f>
        <v>0</v>
      </c>
      <c r="AG9" s="118">
        <f>SUMIFS('НРэ 2025'!$BB:$BB,'НРэ 2025'!$E:$E,'ТО-15э'!B9,'НРэ 2025'!$G:$G,'ТО-15э'!D9)</f>
        <v>0</v>
      </c>
      <c r="AH9" s="120" t="e">
        <f>SUMIFS('НРэ 2025'!$BD:$BD,'НРэ 2025'!$E:$E,'ТО-15э'!B9,'НРэ 2025'!$G:$G,'ТО-15э'!D9)+SUMIFS('НРэ 2025'!#REF!,'НРэ 2025'!$E:$E,'ТО-15э'!B9,'НРэ 2025'!$G:$G,'ТО-15э'!D9)+SUMIFS('НРэ 2025'!$BE:$BE,'НРэ 2025'!$E:$E,'ТО-15э'!B9,'НРэ 2025'!$G:$G,'ТО-15э'!D9)+SUMIFS('НРэ 2025'!$BF:$BF,'НРэ 2025'!$E:$E,'ТО-15э'!B9,'НРэ 2025'!$G:$G,'ТО-15э'!D9)+SUMIFS('НРэ 2025'!$BG:$BG,'НРэ 2025'!$E:$E,'ТО-15э'!B9,'НРэ 2025'!$G:$G,'ТО-15э'!D9)+SUMIFS('НРэ 2025'!$BH:$BH,'НРэ 2025'!$E:$E,'ТО-15э'!B9,'НРэ 2025'!$G:$G,'ТО-15э'!D9)+SUMIFS('НРэ 2025'!$BI:$BI,'НРэ 2025'!$E:$E,'ТО-15э'!B9,'НРэ 2025'!$G:$G,'ТО-15э'!D9)+SUMIFS('НРэ 2025'!#REF!,'НРэ 2025'!$E:$E,'ТО-15э'!B9,'НРэ 2025'!$G:$G,'ТО-15э'!D9)+SUMIFS('НРэ 2025'!$BJ:$BJ,'НРэ 2025'!$E:$E,'ТО-15э'!B9,'НРэ 2025'!$G:$G,'ТО-15э'!D9)+SUMIFS('НРэ 2025'!$BK:$BK,'НРэ 2025'!$E:$E,'ТО-15э'!B9,'НРэ 2025'!$G:$G,'ТО-15э'!D9)+SUMIFS('НРэ 2025'!$BL:$BL,'НРэ 2025'!$E:$E,'ТО-15э'!B9,'НРэ 2025'!$G:$G,'ТО-15э'!D9)</f>
        <v>#REF!</v>
      </c>
      <c r="AI9" s="101">
        <f>SUMIFS('НРэ 2025'!$BM:$BM,'НРэ 2025'!$E:$E,'ТО-15э'!B9,'НРэ 2025'!$G:$G,'ТО-15э'!D9)</f>
        <v>0</v>
      </c>
      <c r="AJ9" s="71">
        <f>SUMIFS('НРэ 2025'!$BN:$BN,'НРэ 2025'!$E:$E,'ТО-15э'!B9,'НРэ 2025'!$G:$G,'ТО-15э'!D9)</f>
        <v>0</v>
      </c>
      <c r="AK9" s="71">
        <f>SUMIFS('НРэ 2025'!$BO:$BO,'НРэ 2025'!$E:$E,'ТО-15э'!B9,'НРэ 2025'!$G:$G,'ТО-15э'!D9)</f>
        <v>0</v>
      </c>
      <c r="AL9" s="74">
        <f>SUMIFS('НРэ 2025'!$BP:$BP,'НРэ 2025'!$E:$E,'ТО-15э'!B9,'НРэ 2025'!$G:$G,'ТО-15э'!D9)</f>
        <v>0</v>
      </c>
    </row>
    <row r="10" spans="1:38" ht="20.100000000000001" customHeight="1" x14ac:dyDescent="0.3">
      <c r="A10" s="76" t="str" cm="1">
        <f t="array" ref="A10">IFERROR(INDEX('НРэ 2025'!$B$6:$I$40,SMALL(IF($I$1='НРэ 2025'!$B$6:$B$40,ROW($A$1:$A$35),""),ROW(A3)),1),"")</f>
        <v>Май</v>
      </c>
      <c r="B10" s="79" cm="1">
        <f t="array" ref="B10">IFERROR(INDEX('НРэ 2025'!$B$6:$I$40,SMALL(IF($I$1='НРэ 2025'!$B$6:$B$40,ROW($A$1:$A$35),""),ROW(A3)),2),"")</f>
        <v>45766.387499942131</v>
      </c>
      <c r="C10" s="84" t="str" cm="1">
        <f t="array" ref="C10">IFERROR(INDEX('НРэ 2025'!$B$6:$I$40,SMALL(IF($I$1='НРэ 2025'!$B$6:$B$40,ROW($A$1:$A$35),""),ROW(A3)),5),"")</f>
        <v>2ЭС6</v>
      </c>
      <c r="D10" s="86" cm="1">
        <f t="array" ref="D10">IFERROR(INDEX('НРэ 2025'!$B$6:$I$40,SMALL(IF($I$1='НРэ 2025'!$B$6:$B$40,ROW($A$1:$A$35),""),ROW(A3)),6),"")</f>
        <v>4</v>
      </c>
      <c r="E10" s="87" t="str" cm="1">
        <f t="array" ref="E10">IFERROR(INDEX('НРэ 2025'!$B$6:$I$40,SMALL(IF($I$1='НРэ 2025'!$B$6:$B$40,ROW($A$1:$A$35),""),ROW(A3)),7),"")</f>
        <v>ТЧЭ2</v>
      </c>
      <c r="F10" s="89" t="str" cm="1">
        <f t="array" ref="F10">IFERROR(INDEX('НРэ 2025'!$B$6:$I$40,SMALL(IF($I$1='НРэ 2025'!$B$6:$B$40,ROW($F$1:$F$35),""),ROW(A3)),11),"")</f>
        <v/>
      </c>
      <c r="G10" s="91" t="str" cm="1">
        <f t="array" ref="G10">IFERROR(INDEX('НРэ 2025'!$B$6:$I$40,SMALL(IF($I$1='НРэ 2025'!$B$6:$B$40,ROW($A$1:$A$35),""),ROW(A3)),15),"")</f>
        <v/>
      </c>
      <c r="H10" s="94"/>
      <c r="I10" s="98">
        <f>SUMIFS('НРэ 2025'!$Q:$Q,'НРэ 2025'!$E:$E,'ТО-15э'!B10,'НРэ 2025'!$G:$G,'ТО-15э'!D10)+SUMIFS('НРэ 2025'!$R:$R,'НРэ 2025'!$E:$E,'ТО-15э'!B10,'НРэ 2025'!$G:$G,'ТО-15э'!D10)</f>
        <v>0</v>
      </c>
      <c r="J10" s="69">
        <f>SUMIFS('НРэ 2025'!$S:$S,'НРэ 2025'!$E:$E,'ТО-15э'!B10,'НРэ 2025'!$G:$G,'ТО-15э'!D10)+SUMIFS('НРэ 2025'!$T:$T,'НРэ 2025'!$E:$E,'ТО-15э'!B10,'НРэ 2025'!$G:$G,'ТО-15э'!D10)</f>
        <v>0</v>
      </c>
      <c r="K10" s="70">
        <f>SUMIFS('НРэ 2025'!$U:$U,'НРэ 2025'!$E:$E,'ТО-15э'!B10,'НРэ 2025'!$G:$G,'ТО-15э'!D10)</f>
        <v>0</v>
      </c>
      <c r="L10" s="99">
        <f>SUMIFS('НРэ 2025'!$V:$V,'НРэ 2025'!$E:$E,'ТО-15э'!B10,'НРэ 2025'!$G:$G,'ТО-15э'!D10)</f>
        <v>0</v>
      </c>
      <c r="M10" s="100">
        <f>SUMIFS('НРэ 2025'!$W:$W,'НРэ 2025'!$E:$E,'ТО-15э'!B10,'НРэ 2025'!$G:$G,'ТО-15э'!D10)</f>
        <v>0</v>
      </c>
      <c r="N10" s="70">
        <f>SUMIFS('НРэ 2025'!$X:$X,'НРэ 2025'!$E:$E,'ТО-15э'!B10,'НРэ 2025'!$G:$G,'ТО-15э'!D10)</f>
        <v>0</v>
      </c>
      <c r="O10" s="99">
        <f>SUMIFS('НРэ 2025'!$Y:$Y,'НРэ 2025'!$E:$E,'ТО-15э'!B10,'НРэ 2025'!$G:$G,'ТО-15э'!D10)</f>
        <v>0</v>
      </c>
      <c r="P10" s="97">
        <f>SUMIFS('НРэ 2025'!$Z:$Z,'НРэ 2025'!$E:$E,'ТО-15э'!B10,'НРэ 2025'!$G:$G,'ТО-15э'!D10)+SUMIFS('НРэ 2025'!$AA:$AA,'НРэ 2025'!$E:$E,'ТО-15э'!B10,'НРэ 2025'!$G:$G,'ТО-15э'!D10)</f>
        <v>0</v>
      </c>
      <c r="Q10" s="70">
        <f>SUMIFS('НРэ 2025'!$AB:$AB,'НРэ 2025'!$E:$E,'ТО-15э'!B10,'НРэ 2025'!$G:$G,'ТО-15э'!D10)</f>
        <v>0</v>
      </c>
      <c r="R10" s="70">
        <f>SUMIFS('НРэ 2025'!$AC:$AC,'НРэ 2025'!$E:$E,'ТО-15э'!B10,'НРэ 2025'!$G:$G,'ТО-15э'!D10)</f>
        <v>0</v>
      </c>
      <c r="S10" s="70">
        <f>SUMIFS('НРэ 2025'!$AD:$AD,'НРэ 2025'!$E:$E,'ТО-15э'!B10,'НРэ 2025'!$G:$G,'ТО-15э'!D10)</f>
        <v>0</v>
      </c>
      <c r="T10" s="70">
        <f>SUMIFS('НРэ 2025'!$AE:$AE,'НРэ 2025'!$E:$E,'ТО-15э'!B10,'НРэ 2025'!$G:$G,'ТО-15э'!D10)</f>
        <v>0</v>
      </c>
      <c r="U10" s="70">
        <f>SUMIFS('НРэ 2025'!$AF:$AF,'НРэ 2025'!$E:$E,'ТО-15э'!B10,'НРэ 2025'!$G:$G,'ТО-15э'!D10)</f>
        <v>0</v>
      </c>
      <c r="V10" s="70">
        <f>SUMIFS('НРэ 2025'!$AG:$AG,'НРэ 2025'!$E:$E,'ТО-15э'!B10,'НРэ 2025'!$G:$G,'ТО-15э'!D10)</f>
        <v>0</v>
      </c>
      <c r="W10" s="70">
        <f>SUMIFS('НРэ 2025'!$AH:$AH,'НРэ 2025'!$E:$E,'ТО-15э'!B10,'НРэ 2025'!$G:$G,'ТО-15э'!D10)+SUMIFS('НРэ 2025'!$AI:$AI,'НРэ 2025'!$E:$E,'ТО-15э'!B10,'НРэ 2025'!$G:$G,'ТО-15э'!D10)</f>
        <v>0</v>
      </c>
      <c r="X10" s="99">
        <f>SUMIFS('НРэ 2025'!$AJ:$AJ,'НРэ 2025'!$E:$E,'ТО-15э'!B10,'НРэ 2025'!$G:$G,'ТО-15э'!D10)+SUMIFS('НРэ 2025'!$AK:$AK,'НРэ 2025'!$E:$E,'ТО-15э'!B10,'НРэ 2025'!$G:$G,'ТО-15э'!D10)+SUMIFS('НРэ 2025'!$AL:$AL,'НРэ 2025'!$E:$E,'ТО-15э'!B10,'НРэ 2025'!$G:$G,'ТО-15э'!D10)+SUMIFS('НРэ 2025'!$AM:$AM,'НРэ 2025'!$E:$E,'ТО-15э'!B10,'НРэ 2025'!$G:$G,'ТО-15э'!D10)+SUMIFS('НРэ 2025'!$AN:$AN,'НРэ 2025'!$E:$E,'ТО-15э'!B10,'НРэ 2025'!$G:$G,'ТО-15э'!D10)</f>
        <v>0</v>
      </c>
      <c r="Y10" s="100">
        <f>SUMIFS('НРэ 2025'!$AO:$AO,'НРэ 2025'!$E:$E,'ТО-15э'!B10,'НРэ 2025'!$G:$G,'ТО-15э'!D10)</f>
        <v>0</v>
      </c>
      <c r="Z10" s="70">
        <f>SUMIFS('НРэ 2025'!$AP:$AP,'НРэ 2025'!$E:$E,'ТО-15э'!B10,'НРэ 2025'!$G:$G,'ТО-15э'!D10)</f>
        <v>0</v>
      </c>
      <c r="AA10" s="70">
        <f>SUMIFS('НРэ 2025'!$AQ:$AQ,'НРэ 2025'!$E:$E,'ТО-15э'!B10,'НРэ 2025'!$G:$G,'ТО-15э'!D10)</f>
        <v>0</v>
      </c>
      <c r="AB10" s="70"/>
      <c r="AC10" s="70">
        <f>SUMIFS('НРэ 2025'!$AS:$AS,'НРэ 2025'!$E:$E,'ТО-15э'!B10,'НРэ 2025'!$G:$G,'ТО-15э'!D10)</f>
        <v>0</v>
      </c>
      <c r="AD10" s="99">
        <f>SUMIFS('НРэ 2025'!$AT:$AT,'НРэ 2025'!$E:$E,'ТО-15э'!B10,'НРэ 2025'!$G:$G,'ТО-15э'!D10)</f>
        <v>0</v>
      </c>
      <c r="AE10" s="118">
        <f>SUMIFS('НРэ 2025'!$AU:$AU,'НРэ 2025'!$E:$E,'ТО-15э'!B10,'НРэ 2025'!$G:$G,'ТО-15э'!D10)</f>
        <v>0</v>
      </c>
      <c r="AF10" s="120">
        <f>SUMIFS('НРэ 2025'!$AV:$AV,'НРэ 2025'!$E:$E,'ТО-15э'!B10,'НРэ 2025'!$G:$G,'ТО-15э'!D10)+SUMIFS('НРэ 2025'!$AW:$AW,'НРэ 2025'!$E:$E,'ТО-15э'!B10,'НРэ 2025'!$G:$G,'ТО-15э'!D10)+SUMIFS('НРэ 2025'!$AX:$AX,'НРэ 2025'!$E:$E,'ТО-15э'!B10,'НРэ 2025'!$G:$G,'ТО-15э'!D10)+SUMIFS('НРэ 2025'!$AY:$AY,'НРэ 2025'!$E:$E,'ТО-15э'!B10,'НРэ 2025'!$G:$G,'ТО-15э'!D10)+SUMIFS('НРэ 2025'!$AZ:$AZ,'НРэ 2025'!$E:$E,'ТО-15э'!B10,'НРэ 2025'!$G:$G,'ТО-15э'!D10)+SUMIFS('НРэ 2025'!$BA:$BA,'НРэ 2025'!$E:$E,'ТО-15э'!B10,'НРэ 2025'!$G:$G,'ТО-15э'!D10)</f>
        <v>0</v>
      </c>
      <c r="AG10" s="118">
        <f>SUMIFS('НРэ 2025'!$BB:$BB,'НРэ 2025'!$E:$E,'ТО-15э'!B10,'НРэ 2025'!$G:$G,'ТО-15э'!D10)</f>
        <v>0</v>
      </c>
      <c r="AH10" s="120" t="e">
        <f>SUMIFS('НРэ 2025'!$BD:$BD,'НРэ 2025'!$E:$E,'ТО-15э'!B10,'НРэ 2025'!$G:$G,'ТО-15э'!D10)+SUMIFS('НРэ 2025'!#REF!,'НРэ 2025'!$E:$E,'ТО-15э'!B10,'НРэ 2025'!$G:$G,'ТО-15э'!D10)+SUMIFS('НРэ 2025'!$BE:$BE,'НРэ 2025'!$E:$E,'ТО-15э'!B10,'НРэ 2025'!$G:$G,'ТО-15э'!D10)+SUMIFS('НРэ 2025'!$BF:$BF,'НРэ 2025'!$E:$E,'ТО-15э'!B10,'НРэ 2025'!$G:$G,'ТО-15э'!D10)+SUMIFS('НРэ 2025'!$BG:$BG,'НРэ 2025'!$E:$E,'ТО-15э'!B10,'НРэ 2025'!$G:$G,'ТО-15э'!D10)+SUMIFS('НРэ 2025'!$BH:$BH,'НРэ 2025'!$E:$E,'ТО-15э'!B10,'НРэ 2025'!$G:$G,'ТО-15э'!D10)+SUMIFS('НРэ 2025'!$BI:$BI,'НРэ 2025'!$E:$E,'ТО-15э'!B10,'НРэ 2025'!$G:$G,'ТО-15э'!D10)+SUMIFS('НРэ 2025'!#REF!,'НРэ 2025'!$E:$E,'ТО-15э'!B10,'НРэ 2025'!$G:$G,'ТО-15э'!D10)+SUMIFS('НРэ 2025'!$BJ:$BJ,'НРэ 2025'!$E:$E,'ТО-15э'!B10,'НРэ 2025'!$G:$G,'ТО-15э'!D10)+SUMIFS('НРэ 2025'!$BK:$BK,'НРэ 2025'!$E:$E,'ТО-15э'!B10,'НРэ 2025'!$G:$G,'ТО-15э'!D10)+SUMIFS('НРэ 2025'!$BL:$BL,'НРэ 2025'!$E:$E,'ТО-15э'!B10,'НРэ 2025'!$G:$G,'ТО-15э'!D10)</f>
        <v>#REF!</v>
      </c>
      <c r="AI10" s="101">
        <f>SUMIFS('НРэ 2025'!$BM:$BM,'НРэ 2025'!$E:$E,'ТО-15э'!B10,'НРэ 2025'!$G:$G,'ТО-15э'!D10)</f>
        <v>0</v>
      </c>
      <c r="AJ10" s="71">
        <f>SUMIFS('НРэ 2025'!$BN:$BN,'НРэ 2025'!$E:$E,'ТО-15э'!B10,'НРэ 2025'!$G:$G,'ТО-15э'!D10)</f>
        <v>0</v>
      </c>
      <c r="AK10" s="71">
        <f>SUMIFS('НРэ 2025'!$BO:$BO,'НРэ 2025'!$E:$E,'ТО-15э'!B10,'НРэ 2025'!$G:$G,'ТО-15э'!D10)</f>
        <v>0</v>
      </c>
      <c r="AL10" s="74">
        <f>SUMIFS('НРэ 2025'!$BP:$BP,'НРэ 2025'!$E:$E,'ТО-15э'!B10,'НРэ 2025'!$G:$G,'ТО-15э'!D10)</f>
        <v>0</v>
      </c>
    </row>
    <row r="11" spans="1:38" ht="20.100000000000001" customHeight="1" x14ac:dyDescent="0.3">
      <c r="A11" s="76" t="str" cm="1">
        <f t="array" ref="A11">IFERROR(INDEX('НРэ 2025'!$B$6:$I$40,SMALL(IF($I$1='НРэ 2025'!$B$6:$B$40,ROW($A$1:$A$35),""),ROW(A4)),1),"")</f>
        <v>Май</v>
      </c>
      <c r="B11" s="79" cm="1">
        <f t="array" ref="B11">IFERROR(INDEX('НРэ 2025'!$B$6:$I$40,SMALL(IF($I$1='НРэ 2025'!$B$6:$B$40,ROW($A$1:$A$35),""),ROW(A4)),2),"")</f>
        <v>45767.387499942131</v>
      </c>
      <c r="C11" s="84" t="str" cm="1">
        <f t="array" ref="C11">IFERROR(INDEX('НРэ 2025'!$B$6:$I$40,SMALL(IF($I$1='НРэ 2025'!$B$6:$B$40,ROW($A$1:$A$35),""),ROW(A4)),5),"")</f>
        <v>2ЭС6</v>
      </c>
      <c r="D11" s="86" cm="1">
        <f t="array" ref="D11">IFERROR(INDEX('НРэ 2025'!$B$6:$I$40,SMALL(IF($I$1='НРэ 2025'!$B$6:$B$40,ROW($A$1:$A$35),""),ROW(A4)),6),"")</f>
        <v>5</v>
      </c>
      <c r="E11" s="87" t="str" cm="1">
        <f t="array" ref="E11">IFERROR(INDEX('НРэ 2025'!$B$6:$I$40,SMALL(IF($I$1='НРэ 2025'!$B$6:$B$40,ROW($A$1:$A$35),""),ROW(A4)),7),"")</f>
        <v>ТЧЭ2</v>
      </c>
      <c r="F11" s="89" t="str" cm="1">
        <f t="array" ref="F11">IFERROR(INDEX('НРэ 2025'!$B$6:$I$40,SMALL(IF($I$1='НРэ 2025'!$B$6:$B$40,ROW($F$1:$F$35),""),ROW(A4)),11),"")</f>
        <v/>
      </c>
      <c r="G11" s="91" t="str" cm="1">
        <f t="array" ref="G11">IFERROR(INDEX('НРэ 2025'!$B$6:$I$40,SMALL(IF($I$1='НРэ 2025'!$B$6:$B$40,ROW($A$1:$A$35),""),ROW(A4)),15),"")</f>
        <v/>
      </c>
      <c r="H11" s="94"/>
      <c r="I11" s="98">
        <f>SUMIFS('НРэ 2025'!$Q:$Q,'НРэ 2025'!$E:$E,'ТО-15э'!B11,'НРэ 2025'!$G:$G,'ТО-15э'!D11)+SUMIFS('НРэ 2025'!$R:$R,'НРэ 2025'!$E:$E,'ТО-15э'!B11,'НРэ 2025'!$G:$G,'ТО-15э'!D11)</f>
        <v>0</v>
      </c>
      <c r="J11" s="69">
        <f>SUMIFS('НРэ 2025'!$S:$S,'НРэ 2025'!$E:$E,'ТО-15э'!B11,'НРэ 2025'!$G:$G,'ТО-15э'!D11)+SUMIFS('НРэ 2025'!$T:$T,'НРэ 2025'!$E:$E,'ТО-15э'!B11,'НРэ 2025'!$G:$G,'ТО-15э'!D11)</f>
        <v>0</v>
      </c>
      <c r="K11" s="70">
        <f>SUMIFS('НРэ 2025'!$U:$U,'НРэ 2025'!$E:$E,'ТО-15э'!B11,'НРэ 2025'!$G:$G,'ТО-15э'!D11)</f>
        <v>0</v>
      </c>
      <c r="L11" s="99">
        <f>SUMIFS('НРэ 2025'!$V:$V,'НРэ 2025'!$E:$E,'ТО-15э'!B11,'НРэ 2025'!$G:$G,'ТО-15э'!D11)</f>
        <v>0</v>
      </c>
      <c r="M11" s="100">
        <f>SUMIFS('НРэ 2025'!$W:$W,'НРэ 2025'!$E:$E,'ТО-15э'!B11,'НРэ 2025'!$G:$G,'ТО-15э'!D11)</f>
        <v>0</v>
      </c>
      <c r="N11" s="70">
        <f>SUMIFS('НРэ 2025'!$X:$X,'НРэ 2025'!$E:$E,'ТО-15э'!B11,'НРэ 2025'!$G:$G,'ТО-15э'!D11)</f>
        <v>0</v>
      </c>
      <c r="O11" s="99">
        <f>SUMIFS('НРэ 2025'!$Y:$Y,'НРэ 2025'!$E:$E,'ТО-15э'!B11,'НРэ 2025'!$G:$G,'ТО-15э'!D11)</f>
        <v>0</v>
      </c>
      <c r="P11" s="97">
        <f>SUMIFS('НРэ 2025'!$Z:$Z,'НРэ 2025'!$E:$E,'ТО-15э'!B11,'НРэ 2025'!$G:$G,'ТО-15э'!D11)+SUMIFS('НРэ 2025'!$AA:$AA,'НРэ 2025'!$E:$E,'ТО-15э'!B11,'НРэ 2025'!$G:$G,'ТО-15э'!D11)</f>
        <v>0</v>
      </c>
      <c r="Q11" s="70">
        <f>SUMIFS('НРэ 2025'!$AB:$AB,'НРэ 2025'!$E:$E,'ТО-15э'!B11,'НРэ 2025'!$G:$G,'ТО-15э'!D11)</f>
        <v>0</v>
      </c>
      <c r="R11" s="70">
        <f>SUMIFS('НРэ 2025'!$AC:$AC,'НРэ 2025'!$E:$E,'ТО-15э'!B11,'НРэ 2025'!$G:$G,'ТО-15э'!D11)</f>
        <v>0</v>
      </c>
      <c r="S11" s="70">
        <f>SUMIFS('НРэ 2025'!$AD:$AD,'НРэ 2025'!$E:$E,'ТО-15э'!B11,'НРэ 2025'!$G:$G,'ТО-15э'!D11)</f>
        <v>0</v>
      </c>
      <c r="T11" s="70">
        <f>SUMIFS('НРэ 2025'!$AE:$AE,'НРэ 2025'!$E:$E,'ТО-15э'!B11,'НРэ 2025'!$G:$G,'ТО-15э'!D11)</f>
        <v>0</v>
      </c>
      <c r="U11" s="70">
        <f>SUMIFS('НРэ 2025'!$AF:$AF,'НРэ 2025'!$E:$E,'ТО-15э'!B11,'НРэ 2025'!$G:$G,'ТО-15э'!D11)</f>
        <v>0</v>
      </c>
      <c r="V11" s="70">
        <f>SUMIFS('НРэ 2025'!$AG:$AG,'НРэ 2025'!$E:$E,'ТО-15э'!B11,'НРэ 2025'!$G:$G,'ТО-15э'!D11)</f>
        <v>0</v>
      </c>
      <c r="W11" s="70">
        <f>SUMIFS('НРэ 2025'!$AH:$AH,'НРэ 2025'!$E:$E,'ТО-15э'!B11,'НРэ 2025'!$G:$G,'ТО-15э'!D11)+SUMIFS('НРэ 2025'!$AI:$AI,'НРэ 2025'!$E:$E,'ТО-15э'!B11,'НРэ 2025'!$G:$G,'ТО-15э'!D11)</f>
        <v>0</v>
      </c>
      <c r="X11" s="99">
        <f>SUMIFS('НРэ 2025'!$AJ:$AJ,'НРэ 2025'!$E:$E,'ТО-15э'!B11,'НРэ 2025'!$G:$G,'ТО-15э'!D11)+SUMIFS('НРэ 2025'!$AK:$AK,'НРэ 2025'!$E:$E,'ТО-15э'!B11,'НРэ 2025'!$G:$G,'ТО-15э'!D11)+SUMIFS('НРэ 2025'!$AL:$AL,'НРэ 2025'!$E:$E,'ТО-15э'!B11,'НРэ 2025'!$G:$G,'ТО-15э'!D11)+SUMIFS('НРэ 2025'!$AM:$AM,'НРэ 2025'!$E:$E,'ТО-15э'!B11,'НРэ 2025'!$G:$G,'ТО-15э'!D11)+SUMIFS('НРэ 2025'!$AN:$AN,'НРэ 2025'!$E:$E,'ТО-15э'!B11,'НРэ 2025'!$G:$G,'ТО-15э'!D11)</f>
        <v>0</v>
      </c>
      <c r="Y11" s="100">
        <f>SUMIFS('НРэ 2025'!$AO:$AO,'НРэ 2025'!$E:$E,'ТО-15э'!B11,'НРэ 2025'!$G:$G,'ТО-15э'!D11)</f>
        <v>0</v>
      </c>
      <c r="Z11" s="70">
        <f>SUMIFS('НРэ 2025'!$AP:$AP,'НРэ 2025'!$E:$E,'ТО-15э'!B11,'НРэ 2025'!$G:$G,'ТО-15э'!D11)</f>
        <v>0</v>
      </c>
      <c r="AA11" s="70">
        <f>SUMIFS('НРэ 2025'!$AQ:$AQ,'НРэ 2025'!$E:$E,'ТО-15э'!B11,'НРэ 2025'!$G:$G,'ТО-15э'!D11)</f>
        <v>0</v>
      </c>
      <c r="AB11" s="70"/>
      <c r="AC11" s="70">
        <f>SUMIFS('НРэ 2025'!$AS:$AS,'НРэ 2025'!$E:$E,'ТО-15э'!B11,'НРэ 2025'!$G:$G,'ТО-15э'!D11)</f>
        <v>0</v>
      </c>
      <c r="AD11" s="99">
        <f>SUMIFS('НРэ 2025'!$AT:$AT,'НРэ 2025'!$E:$E,'ТО-15э'!B11,'НРэ 2025'!$G:$G,'ТО-15э'!D11)</f>
        <v>0</v>
      </c>
      <c r="AE11" s="118">
        <f>SUMIFS('НРэ 2025'!$AU:$AU,'НРэ 2025'!$E:$E,'ТО-15э'!B11,'НРэ 2025'!$G:$G,'ТО-15э'!D11)</f>
        <v>0</v>
      </c>
      <c r="AF11" s="120">
        <f>SUMIFS('НРэ 2025'!$AV:$AV,'НРэ 2025'!$E:$E,'ТО-15э'!B11,'НРэ 2025'!$G:$G,'ТО-15э'!D11)+SUMIFS('НРэ 2025'!$AW:$AW,'НРэ 2025'!$E:$E,'ТО-15э'!B11,'НРэ 2025'!$G:$G,'ТО-15э'!D11)+SUMIFS('НРэ 2025'!$AX:$AX,'НРэ 2025'!$E:$E,'ТО-15э'!B11,'НРэ 2025'!$G:$G,'ТО-15э'!D11)+SUMIFS('НРэ 2025'!$AY:$AY,'НРэ 2025'!$E:$E,'ТО-15э'!B11,'НРэ 2025'!$G:$G,'ТО-15э'!D11)+SUMIFS('НРэ 2025'!$AZ:$AZ,'НРэ 2025'!$E:$E,'ТО-15э'!B11,'НРэ 2025'!$G:$G,'ТО-15э'!D11)+SUMIFS('НРэ 2025'!$BA:$BA,'НРэ 2025'!$E:$E,'ТО-15э'!B11,'НРэ 2025'!$G:$G,'ТО-15э'!D11)</f>
        <v>0</v>
      </c>
      <c r="AG11" s="118">
        <f>SUMIFS('НРэ 2025'!$BB:$BB,'НРэ 2025'!$E:$E,'ТО-15э'!B11,'НРэ 2025'!$G:$G,'ТО-15э'!D11)</f>
        <v>0</v>
      </c>
      <c r="AH11" s="120" t="e">
        <f>SUMIFS('НРэ 2025'!$BD:$BD,'НРэ 2025'!$E:$E,'ТО-15э'!B11,'НРэ 2025'!$G:$G,'ТО-15э'!D11)+SUMIFS('НРэ 2025'!#REF!,'НРэ 2025'!$E:$E,'ТО-15э'!B11,'НРэ 2025'!$G:$G,'ТО-15э'!D11)+SUMIFS('НРэ 2025'!$BE:$BE,'НРэ 2025'!$E:$E,'ТО-15э'!B11,'НРэ 2025'!$G:$G,'ТО-15э'!D11)+SUMIFS('НРэ 2025'!$BF:$BF,'НРэ 2025'!$E:$E,'ТО-15э'!B11,'НРэ 2025'!$G:$G,'ТО-15э'!D11)+SUMIFS('НРэ 2025'!$BG:$BG,'НРэ 2025'!$E:$E,'ТО-15э'!B11,'НРэ 2025'!$G:$G,'ТО-15э'!D11)+SUMIFS('НРэ 2025'!$BH:$BH,'НРэ 2025'!$E:$E,'ТО-15э'!B11,'НРэ 2025'!$G:$G,'ТО-15э'!D11)+SUMIFS('НРэ 2025'!$BI:$BI,'НРэ 2025'!$E:$E,'ТО-15э'!B11,'НРэ 2025'!$G:$G,'ТО-15э'!D11)+SUMIFS('НРэ 2025'!#REF!,'НРэ 2025'!$E:$E,'ТО-15э'!B11,'НРэ 2025'!$G:$G,'ТО-15э'!D11)+SUMIFS('НРэ 2025'!$BJ:$BJ,'НРэ 2025'!$E:$E,'ТО-15э'!B11,'НРэ 2025'!$G:$G,'ТО-15э'!D11)+SUMIFS('НРэ 2025'!$BK:$BK,'НРэ 2025'!$E:$E,'ТО-15э'!B11,'НРэ 2025'!$G:$G,'ТО-15э'!D11)+SUMIFS('НРэ 2025'!$BL:$BL,'НРэ 2025'!$E:$E,'ТО-15э'!B11,'НРэ 2025'!$G:$G,'ТО-15э'!D11)</f>
        <v>#REF!</v>
      </c>
      <c r="AI11" s="101">
        <f>SUMIFS('НРэ 2025'!$BM:$BM,'НРэ 2025'!$E:$E,'ТО-15э'!B11,'НРэ 2025'!$G:$G,'ТО-15э'!D11)</f>
        <v>0</v>
      </c>
      <c r="AJ11" s="71">
        <f>SUMIFS('НРэ 2025'!$BN:$BN,'НРэ 2025'!$E:$E,'ТО-15э'!B11,'НРэ 2025'!$G:$G,'ТО-15э'!D11)</f>
        <v>0</v>
      </c>
      <c r="AK11" s="71">
        <f>SUMIFS('НРэ 2025'!$BO:$BO,'НРэ 2025'!$E:$E,'ТО-15э'!B11,'НРэ 2025'!$G:$G,'ТО-15э'!D11)</f>
        <v>0</v>
      </c>
      <c r="AL11" s="74">
        <f>SUMIFS('НРэ 2025'!$BP:$BP,'НРэ 2025'!$E:$E,'ТО-15э'!B11,'НРэ 2025'!$G:$G,'ТО-15э'!D11)</f>
        <v>0</v>
      </c>
    </row>
    <row r="12" spans="1:38" ht="20.100000000000001" customHeight="1" x14ac:dyDescent="0.3">
      <c r="A12" s="76" t="str" cm="1">
        <f t="array" ref="A12">IFERROR(INDEX('НРэ 2025'!$B$6:$I$40,SMALL(IF($I$1='НРэ 2025'!$B$6:$B$40,ROW($A$1:$A$35),""),ROW(A5)),1),"")</f>
        <v>Май</v>
      </c>
      <c r="B12" s="79" cm="1">
        <f t="array" ref="B12">IFERROR(INDEX('НРэ 2025'!$B$6:$I$40,SMALL(IF($I$1='НРэ 2025'!$B$6:$B$40,ROW($A$1:$A$35),""),ROW(A5)),2),"")</f>
        <v>45768.387499942131</v>
      </c>
      <c r="C12" s="84" t="str" cm="1">
        <f t="array" ref="C12">IFERROR(INDEX('НРэ 2025'!$B$6:$I$40,SMALL(IF($I$1='НРэ 2025'!$B$6:$B$40,ROW($A$1:$A$35),""),ROW(A5)),5),"")</f>
        <v>2ЭС6</v>
      </c>
      <c r="D12" s="86" cm="1">
        <f t="array" ref="D12">IFERROR(INDEX('НРэ 2025'!$B$6:$I$40,SMALL(IF($I$1='НРэ 2025'!$B$6:$B$40,ROW($A$1:$A$35),""),ROW(A5)),6),"")</f>
        <v>6</v>
      </c>
      <c r="E12" s="87" t="str" cm="1">
        <f t="array" ref="E12">IFERROR(INDEX('НРэ 2025'!$B$6:$I$40,SMALL(IF($I$1='НРэ 2025'!$B$6:$B$40,ROW($A$1:$A$35),""),ROW(A5)),7),"")</f>
        <v>ТЧЭ2</v>
      </c>
      <c r="F12" s="89" t="str" cm="1">
        <f t="array" ref="F12">IFERROR(INDEX('НРэ 2025'!$B$6:$I$40,SMALL(IF($I$1='НРэ 2025'!$B$6:$B$40,ROW($F$1:$F$35),""),ROW(A5)),11),"")</f>
        <v/>
      </c>
      <c r="G12" s="91" t="str" cm="1">
        <f t="array" ref="G12">IFERROR(INDEX('НРэ 2025'!$B$6:$I$40,SMALL(IF($I$1='НРэ 2025'!$B$6:$B$40,ROW($A$1:$A$35),""),ROW(A5)),15),"")</f>
        <v/>
      </c>
      <c r="H12" s="94"/>
      <c r="I12" s="98">
        <f>SUMIFS('НРэ 2025'!$Q:$Q,'НРэ 2025'!$E:$E,'ТО-15э'!B12,'НРэ 2025'!$G:$G,'ТО-15э'!D12)+SUMIFS('НРэ 2025'!$R:$R,'НРэ 2025'!$E:$E,'ТО-15э'!B12,'НРэ 2025'!$G:$G,'ТО-15э'!D12)</f>
        <v>0</v>
      </c>
      <c r="J12" s="69">
        <f>SUMIFS('НРэ 2025'!$S:$S,'НРэ 2025'!$E:$E,'ТО-15э'!B12,'НРэ 2025'!$G:$G,'ТО-15э'!D12)+SUMIFS('НРэ 2025'!$T:$T,'НРэ 2025'!$E:$E,'ТО-15э'!B12,'НРэ 2025'!$G:$G,'ТО-15э'!D12)</f>
        <v>0</v>
      </c>
      <c r="K12" s="70">
        <f>SUMIFS('НРэ 2025'!$U:$U,'НРэ 2025'!$E:$E,'ТО-15э'!B12,'НРэ 2025'!$G:$G,'ТО-15э'!D12)</f>
        <v>0</v>
      </c>
      <c r="L12" s="99">
        <f>SUMIFS('НРэ 2025'!$V:$V,'НРэ 2025'!$E:$E,'ТО-15э'!B12,'НРэ 2025'!$G:$G,'ТО-15э'!D12)</f>
        <v>0</v>
      </c>
      <c r="M12" s="100">
        <f>SUMIFS('НРэ 2025'!$W:$W,'НРэ 2025'!$E:$E,'ТО-15э'!B12,'НРэ 2025'!$G:$G,'ТО-15э'!D12)</f>
        <v>0</v>
      </c>
      <c r="N12" s="70">
        <f>SUMIFS('НРэ 2025'!$X:$X,'НРэ 2025'!$E:$E,'ТО-15э'!B12,'НРэ 2025'!$G:$G,'ТО-15э'!D12)</f>
        <v>0</v>
      </c>
      <c r="O12" s="99">
        <f>SUMIFS('НРэ 2025'!$Y:$Y,'НРэ 2025'!$E:$E,'ТО-15э'!B12,'НРэ 2025'!$G:$G,'ТО-15э'!D12)</f>
        <v>0</v>
      </c>
      <c r="P12" s="97">
        <f>SUMIFS('НРэ 2025'!$Z:$Z,'НРэ 2025'!$E:$E,'ТО-15э'!B12,'НРэ 2025'!$G:$G,'ТО-15э'!D12)+SUMIFS('НРэ 2025'!$AA:$AA,'НРэ 2025'!$E:$E,'ТО-15э'!B12,'НРэ 2025'!$G:$G,'ТО-15э'!D12)</f>
        <v>0</v>
      </c>
      <c r="Q12" s="70">
        <f>SUMIFS('НРэ 2025'!$AB:$AB,'НРэ 2025'!$E:$E,'ТО-15э'!B12,'НРэ 2025'!$G:$G,'ТО-15э'!D12)</f>
        <v>0</v>
      </c>
      <c r="R12" s="70">
        <f>SUMIFS('НРэ 2025'!$AC:$AC,'НРэ 2025'!$E:$E,'ТО-15э'!B12,'НРэ 2025'!$G:$G,'ТО-15э'!D12)</f>
        <v>0</v>
      </c>
      <c r="S12" s="70">
        <f>SUMIFS('НРэ 2025'!$AD:$AD,'НРэ 2025'!$E:$E,'ТО-15э'!B12,'НРэ 2025'!$G:$G,'ТО-15э'!D12)</f>
        <v>0</v>
      </c>
      <c r="T12" s="70">
        <f>SUMIFS('НРэ 2025'!$AE:$AE,'НРэ 2025'!$E:$E,'ТО-15э'!B12,'НРэ 2025'!$G:$G,'ТО-15э'!D12)</f>
        <v>0</v>
      </c>
      <c r="U12" s="70">
        <f>SUMIFS('НРэ 2025'!$AF:$AF,'НРэ 2025'!$E:$E,'ТО-15э'!B12,'НРэ 2025'!$G:$G,'ТО-15э'!D12)</f>
        <v>0</v>
      </c>
      <c r="V12" s="70">
        <f>SUMIFS('НРэ 2025'!$AG:$AG,'НРэ 2025'!$E:$E,'ТО-15э'!B12,'НРэ 2025'!$G:$G,'ТО-15э'!D12)</f>
        <v>0</v>
      </c>
      <c r="W12" s="70">
        <f>SUMIFS('НРэ 2025'!$AH:$AH,'НРэ 2025'!$E:$E,'ТО-15э'!B12,'НРэ 2025'!$G:$G,'ТО-15э'!D12)+SUMIFS('НРэ 2025'!$AI:$AI,'НРэ 2025'!$E:$E,'ТО-15э'!B12,'НРэ 2025'!$G:$G,'ТО-15э'!D12)</f>
        <v>0</v>
      </c>
      <c r="X12" s="99">
        <f>SUMIFS('НРэ 2025'!$AJ:$AJ,'НРэ 2025'!$E:$E,'ТО-15э'!B12,'НРэ 2025'!$G:$G,'ТО-15э'!D12)+SUMIFS('НРэ 2025'!$AK:$AK,'НРэ 2025'!$E:$E,'ТО-15э'!B12,'НРэ 2025'!$G:$G,'ТО-15э'!D12)+SUMIFS('НРэ 2025'!$AL:$AL,'НРэ 2025'!$E:$E,'ТО-15э'!B12,'НРэ 2025'!$G:$G,'ТО-15э'!D12)+SUMIFS('НРэ 2025'!$AM:$AM,'НРэ 2025'!$E:$E,'ТО-15э'!B12,'НРэ 2025'!$G:$G,'ТО-15э'!D12)+SUMIFS('НРэ 2025'!$AN:$AN,'НРэ 2025'!$E:$E,'ТО-15э'!B12,'НРэ 2025'!$G:$G,'ТО-15э'!D12)</f>
        <v>0</v>
      </c>
      <c r="Y12" s="100">
        <f>SUMIFS('НРэ 2025'!$AO:$AO,'НРэ 2025'!$E:$E,'ТО-15э'!B12,'НРэ 2025'!$G:$G,'ТО-15э'!D12)</f>
        <v>0</v>
      </c>
      <c r="Z12" s="70">
        <f>SUMIFS('НРэ 2025'!$AP:$AP,'НРэ 2025'!$E:$E,'ТО-15э'!B12,'НРэ 2025'!$G:$G,'ТО-15э'!D12)</f>
        <v>0</v>
      </c>
      <c r="AA12" s="70">
        <f>SUMIFS('НРэ 2025'!$AQ:$AQ,'НРэ 2025'!$E:$E,'ТО-15э'!B12,'НРэ 2025'!$G:$G,'ТО-15э'!D12)</f>
        <v>0</v>
      </c>
      <c r="AB12" s="70"/>
      <c r="AC12" s="70">
        <f>SUMIFS('НРэ 2025'!$AS:$AS,'НРэ 2025'!$E:$E,'ТО-15э'!B12,'НРэ 2025'!$G:$G,'ТО-15э'!D12)</f>
        <v>0</v>
      </c>
      <c r="AD12" s="99">
        <f>SUMIFS('НРэ 2025'!$AT:$AT,'НРэ 2025'!$E:$E,'ТО-15э'!B12,'НРэ 2025'!$G:$G,'ТО-15э'!D12)</f>
        <v>0</v>
      </c>
      <c r="AE12" s="118">
        <f>SUMIFS('НРэ 2025'!$AU:$AU,'НРэ 2025'!$E:$E,'ТО-15э'!B12,'НРэ 2025'!$G:$G,'ТО-15э'!D12)</f>
        <v>0</v>
      </c>
      <c r="AF12" s="120">
        <f>SUMIFS('НРэ 2025'!$AV:$AV,'НРэ 2025'!$E:$E,'ТО-15э'!B12,'НРэ 2025'!$G:$G,'ТО-15э'!D12)+SUMIFS('НРэ 2025'!$AW:$AW,'НРэ 2025'!$E:$E,'ТО-15э'!B12,'НРэ 2025'!$G:$G,'ТО-15э'!D12)+SUMIFS('НРэ 2025'!$AX:$AX,'НРэ 2025'!$E:$E,'ТО-15э'!B12,'НРэ 2025'!$G:$G,'ТО-15э'!D12)+SUMIFS('НРэ 2025'!$AY:$AY,'НРэ 2025'!$E:$E,'ТО-15э'!B12,'НРэ 2025'!$G:$G,'ТО-15э'!D12)+SUMIFS('НРэ 2025'!$AZ:$AZ,'НРэ 2025'!$E:$E,'ТО-15э'!B12,'НРэ 2025'!$G:$G,'ТО-15э'!D12)+SUMIFS('НРэ 2025'!$BA:$BA,'НРэ 2025'!$E:$E,'ТО-15э'!B12,'НРэ 2025'!$G:$G,'ТО-15э'!D12)</f>
        <v>0</v>
      </c>
      <c r="AG12" s="118">
        <f>SUMIFS('НРэ 2025'!$BB:$BB,'НРэ 2025'!$E:$E,'ТО-15э'!B12,'НРэ 2025'!$G:$G,'ТО-15э'!D12)</f>
        <v>0</v>
      </c>
      <c r="AH12" s="120" t="e">
        <f>SUMIFS('НРэ 2025'!$BD:$BD,'НРэ 2025'!$E:$E,'ТО-15э'!B12,'НРэ 2025'!$G:$G,'ТО-15э'!D12)+SUMIFS('НРэ 2025'!#REF!,'НРэ 2025'!$E:$E,'ТО-15э'!B12,'НРэ 2025'!$G:$G,'ТО-15э'!D12)+SUMIFS('НРэ 2025'!$BE:$BE,'НРэ 2025'!$E:$E,'ТО-15э'!B12,'НРэ 2025'!$G:$G,'ТО-15э'!D12)+SUMIFS('НРэ 2025'!$BF:$BF,'НРэ 2025'!$E:$E,'ТО-15э'!B12,'НРэ 2025'!$G:$G,'ТО-15э'!D12)+SUMIFS('НРэ 2025'!$BG:$BG,'НРэ 2025'!$E:$E,'ТО-15э'!B12,'НРэ 2025'!$G:$G,'ТО-15э'!D12)+SUMIFS('НРэ 2025'!$BH:$BH,'НРэ 2025'!$E:$E,'ТО-15э'!B12,'НРэ 2025'!$G:$G,'ТО-15э'!D12)+SUMIFS('НРэ 2025'!$BI:$BI,'НРэ 2025'!$E:$E,'ТО-15э'!B12,'НРэ 2025'!$G:$G,'ТО-15э'!D12)+SUMIFS('НРэ 2025'!#REF!,'НРэ 2025'!$E:$E,'ТО-15э'!B12,'НРэ 2025'!$G:$G,'ТО-15э'!D12)+SUMIFS('НРэ 2025'!$BJ:$BJ,'НРэ 2025'!$E:$E,'ТО-15э'!B12,'НРэ 2025'!$G:$G,'ТО-15э'!D12)+SUMIFS('НРэ 2025'!$BK:$BK,'НРэ 2025'!$E:$E,'ТО-15э'!B12,'НРэ 2025'!$G:$G,'ТО-15э'!D12)+SUMIFS('НРэ 2025'!$BL:$BL,'НРэ 2025'!$E:$E,'ТО-15э'!B12,'НРэ 2025'!$G:$G,'ТО-15э'!D12)</f>
        <v>#REF!</v>
      </c>
      <c r="AI12" s="101">
        <f>SUMIFS('НРэ 2025'!$BM:$BM,'НРэ 2025'!$E:$E,'ТО-15э'!B12,'НРэ 2025'!$G:$G,'ТО-15э'!D12)</f>
        <v>0</v>
      </c>
      <c r="AJ12" s="71">
        <f>SUMIFS('НРэ 2025'!$BN:$BN,'НРэ 2025'!$E:$E,'ТО-15э'!B12,'НРэ 2025'!$G:$G,'ТО-15э'!D12)</f>
        <v>0</v>
      </c>
      <c r="AK12" s="71">
        <f>SUMIFS('НРэ 2025'!$BO:$BO,'НРэ 2025'!$E:$E,'ТО-15э'!B12,'НРэ 2025'!$G:$G,'ТО-15э'!D12)</f>
        <v>0</v>
      </c>
      <c r="AL12" s="74">
        <f>SUMIFS('НРэ 2025'!$BP:$BP,'НРэ 2025'!$E:$E,'ТО-15э'!B12,'НРэ 2025'!$G:$G,'ТО-15э'!D12)</f>
        <v>0</v>
      </c>
    </row>
    <row r="13" spans="1:38" ht="20.100000000000001" customHeight="1" x14ac:dyDescent="0.3">
      <c r="A13" s="76" t="str" cm="1">
        <f t="array" ref="A13">IFERROR(INDEX('НРэ 2025'!$B$6:$I$40,SMALL(IF($I$1='НРэ 2025'!$B$6:$B$40,ROW($A$1:$A$35),""),ROW(A6)),1),"")</f>
        <v>Май</v>
      </c>
      <c r="B13" s="79" cm="1">
        <f t="array" ref="B13">IFERROR(INDEX('НРэ 2025'!$B$6:$I$40,SMALL(IF($I$1='НРэ 2025'!$B$6:$B$40,ROW($A$1:$A$35),""),ROW(A6)),2),"")</f>
        <v>45769.387499942131</v>
      </c>
      <c r="C13" s="84" t="str" cm="1">
        <f t="array" ref="C13">IFERROR(INDEX('НРэ 2025'!$B$6:$I$40,SMALL(IF($I$1='НРэ 2025'!$B$6:$B$40,ROW($A$1:$A$35),""),ROW(A6)),5),"")</f>
        <v>2ЭС6</v>
      </c>
      <c r="D13" s="86" cm="1">
        <f t="array" ref="D13">IFERROR(INDEX('НРэ 2025'!$B$6:$I$40,SMALL(IF($I$1='НРэ 2025'!$B$6:$B$40,ROW($A$1:$A$35),""),ROW(A6)),6),"")</f>
        <v>7</v>
      </c>
      <c r="E13" s="87" t="str" cm="1">
        <f t="array" ref="E13">IFERROR(INDEX('НРэ 2025'!$B$6:$I$40,SMALL(IF($I$1='НРэ 2025'!$B$6:$B$40,ROW($A$1:$A$35),""),ROW(A6)),7),"")</f>
        <v>ТЧЭ2</v>
      </c>
      <c r="F13" s="89" t="str" cm="1">
        <f t="array" ref="F13">IFERROR(INDEX('НРэ 2025'!$B$6:$I$40,SMALL(IF($I$1='НРэ 2025'!$B$6:$B$40,ROW($F$1:$F$35),""),ROW(A6)),11),"")</f>
        <v/>
      </c>
      <c r="G13" s="91" t="str" cm="1">
        <f t="array" ref="G13">IFERROR(INDEX('НРэ 2025'!$B$6:$I$40,SMALL(IF($I$1='НРэ 2025'!$B$6:$B$40,ROW($A$1:$A$35),""),ROW(A6)),15),"")</f>
        <v/>
      </c>
      <c r="H13" s="94"/>
      <c r="I13" s="98">
        <f>SUMIFS('НРэ 2025'!$Q:$Q,'НРэ 2025'!$E:$E,'ТО-15э'!B13,'НРэ 2025'!$G:$G,'ТО-15э'!D13)+SUMIFS('НРэ 2025'!$R:$R,'НРэ 2025'!$E:$E,'ТО-15э'!B13,'НРэ 2025'!$G:$G,'ТО-15э'!D13)</f>
        <v>0</v>
      </c>
      <c r="J13" s="69">
        <f>SUMIFS('НРэ 2025'!$S:$S,'НРэ 2025'!$E:$E,'ТО-15э'!B13,'НРэ 2025'!$G:$G,'ТО-15э'!D13)+SUMIFS('НРэ 2025'!$T:$T,'НРэ 2025'!$E:$E,'ТО-15э'!B13,'НРэ 2025'!$G:$G,'ТО-15э'!D13)</f>
        <v>0</v>
      </c>
      <c r="K13" s="70">
        <f>SUMIFS('НРэ 2025'!$U:$U,'НРэ 2025'!$E:$E,'ТО-15э'!B13,'НРэ 2025'!$G:$G,'ТО-15э'!D13)</f>
        <v>0</v>
      </c>
      <c r="L13" s="99">
        <f>SUMIFS('НРэ 2025'!$V:$V,'НРэ 2025'!$E:$E,'ТО-15э'!B13,'НРэ 2025'!$G:$G,'ТО-15э'!D13)</f>
        <v>0</v>
      </c>
      <c r="M13" s="100">
        <f>SUMIFS('НРэ 2025'!$W:$W,'НРэ 2025'!$E:$E,'ТО-15э'!B13,'НРэ 2025'!$G:$G,'ТО-15э'!D13)</f>
        <v>0</v>
      </c>
      <c r="N13" s="70">
        <f>SUMIFS('НРэ 2025'!$X:$X,'НРэ 2025'!$E:$E,'ТО-15э'!B13,'НРэ 2025'!$G:$G,'ТО-15э'!D13)</f>
        <v>0</v>
      </c>
      <c r="O13" s="99">
        <f>SUMIFS('НРэ 2025'!$Y:$Y,'НРэ 2025'!$E:$E,'ТО-15э'!B13,'НРэ 2025'!$G:$G,'ТО-15э'!D13)</f>
        <v>0</v>
      </c>
      <c r="P13" s="97">
        <f>SUMIFS('НРэ 2025'!$Z:$Z,'НРэ 2025'!$E:$E,'ТО-15э'!B13,'НРэ 2025'!$G:$G,'ТО-15э'!D13)+SUMIFS('НРэ 2025'!$AA:$AA,'НРэ 2025'!$E:$E,'ТО-15э'!B13,'НРэ 2025'!$G:$G,'ТО-15э'!D13)</f>
        <v>0</v>
      </c>
      <c r="Q13" s="70">
        <f>SUMIFS('НРэ 2025'!$AB:$AB,'НРэ 2025'!$E:$E,'ТО-15э'!B13,'НРэ 2025'!$G:$G,'ТО-15э'!D13)</f>
        <v>0</v>
      </c>
      <c r="R13" s="70">
        <f>SUMIFS('НРэ 2025'!$AC:$AC,'НРэ 2025'!$E:$E,'ТО-15э'!B13,'НРэ 2025'!$G:$G,'ТО-15э'!D13)</f>
        <v>0</v>
      </c>
      <c r="S13" s="70">
        <f>SUMIFS('НРэ 2025'!$AD:$AD,'НРэ 2025'!$E:$E,'ТО-15э'!B13,'НРэ 2025'!$G:$G,'ТО-15э'!D13)</f>
        <v>0</v>
      </c>
      <c r="T13" s="70">
        <f>SUMIFS('НРэ 2025'!$AE:$AE,'НРэ 2025'!$E:$E,'ТО-15э'!B13,'НРэ 2025'!$G:$G,'ТО-15э'!D13)</f>
        <v>0</v>
      </c>
      <c r="U13" s="70">
        <f>SUMIFS('НРэ 2025'!$AF:$AF,'НРэ 2025'!$E:$E,'ТО-15э'!B13,'НРэ 2025'!$G:$G,'ТО-15э'!D13)</f>
        <v>0</v>
      </c>
      <c r="V13" s="70">
        <f>SUMIFS('НРэ 2025'!$AG:$AG,'НРэ 2025'!$E:$E,'ТО-15э'!B13,'НРэ 2025'!$G:$G,'ТО-15э'!D13)</f>
        <v>0</v>
      </c>
      <c r="W13" s="70">
        <f>SUMIFS('НРэ 2025'!$AH:$AH,'НРэ 2025'!$E:$E,'ТО-15э'!B13,'НРэ 2025'!$G:$G,'ТО-15э'!D13)+SUMIFS('НРэ 2025'!$AI:$AI,'НРэ 2025'!$E:$E,'ТО-15э'!B13,'НРэ 2025'!$G:$G,'ТО-15э'!D13)</f>
        <v>0</v>
      </c>
      <c r="X13" s="99">
        <f>SUMIFS('НРэ 2025'!$AJ:$AJ,'НРэ 2025'!$E:$E,'ТО-15э'!B13,'НРэ 2025'!$G:$G,'ТО-15э'!D13)+SUMIFS('НРэ 2025'!$AK:$AK,'НРэ 2025'!$E:$E,'ТО-15э'!B13,'НРэ 2025'!$G:$G,'ТО-15э'!D13)+SUMIFS('НРэ 2025'!$AL:$AL,'НРэ 2025'!$E:$E,'ТО-15э'!B13,'НРэ 2025'!$G:$G,'ТО-15э'!D13)+SUMIFS('НРэ 2025'!$AM:$AM,'НРэ 2025'!$E:$E,'ТО-15э'!B13,'НРэ 2025'!$G:$G,'ТО-15э'!D13)+SUMIFS('НРэ 2025'!$AN:$AN,'НРэ 2025'!$E:$E,'ТО-15э'!B13,'НРэ 2025'!$G:$G,'ТО-15э'!D13)</f>
        <v>0</v>
      </c>
      <c r="Y13" s="100">
        <f>SUMIFS('НРэ 2025'!$AO:$AO,'НРэ 2025'!$E:$E,'ТО-15э'!B13,'НРэ 2025'!$G:$G,'ТО-15э'!D13)</f>
        <v>0</v>
      </c>
      <c r="Z13" s="70">
        <f>SUMIFS('НРэ 2025'!$AP:$AP,'НРэ 2025'!$E:$E,'ТО-15э'!B13,'НРэ 2025'!$G:$G,'ТО-15э'!D13)</f>
        <v>0</v>
      </c>
      <c r="AA13" s="70">
        <f>SUMIFS('НРэ 2025'!$AQ:$AQ,'НРэ 2025'!$E:$E,'ТО-15э'!B13,'НРэ 2025'!$G:$G,'ТО-15э'!D13)</f>
        <v>0</v>
      </c>
      <c r="AB13" s="70"/>
      <c r="AC13" s="70">
        <f>SUMIFS('НРэ 2025'!$AS:$AS,'НРэ 2025'!$E:$E,'ТО-15э'!B13,'НРэ 2025'!$G:$G,'ТО-15э'!D13)</f>
        <v>0</v>
      </c>
      <c r="AD13" s="99">
        <f>SUMIFS('НРэ 2025'!$AT:$AT,'НРэ 2025'!$E:$E,'ТО-15э'!B13,'НРэ 2025'!$G:$G,'ТО-15э'!D13)</f>
        <v>0</v>
      </c>
      <c r="AE13" s="118">
        <f>SUMIFS('НРэ 2025'!$AU:$AU,'НРэ 2025'!$E:$E,'ТО-15э'!B13,'НРэ 2025'!$G:$G,'ТО-15э'!D13)</f>
        <v>0</v>
      </c>
      <c r="AF13" s="120">
        <f>SUMIFS('НРэ 2025'!$AV:$AV,'НРэ 2025'!$E:$E,'ТО-15э'!B13,'НРэ 2025'!$G:$G,'ТО-15э'!D13)+SUMIFS('НРэ 2025'!$AW:$AW,'НРэ 2025'!$E:$E,'ТО-15э'!B13,'НРэ 2025'!$G:$G,'ТО-15э'!D13)+SUMIFS('НРэ 2025'!$AX:$AX,'НРэ 2025'!$E:$E,'ТО-15э'!B13,'НРэ 2025'!$G:$G,'ТО-15э'!D13)+SUMIFS('НРэ 2025'!$AY:$AY,'НРэ 2025'!$E:$E,'ТО-15э'!B13,'НРэ 2025'!$G:$G,'ТО-15э'!D13)+SUMIFS('НРэ 2025'!$AZ:$AZ,'НРэ 2025'!$E:$E,'ТО-15э'!B13,'НРэ 2025'!$G:$G,'ТО-15э'!D13)+SUMIFS('НРэ 2025'!$BA:$BA,'НРэ 2025'!$E:$E,'ТО-15э'!B13,'НРэ 2025'!$G:$G,'ТО-15э'!D13)</f>
        <v>0</v>
      </c>
      <c r="AG13" s="118">
        <f>SUMIFS('НРэ 2025'!$BB:$BB,'НРэ 2025'!$E:$E,'ТО-15э'!B13,'НРэ 2025'!$G:$G,'ТО-15э'!D13)</f>
        <v>0</v>
      </c>
      <c r="AH13" s="120" t="e">
        <f>SUMIFS('НРэ 2025'!$BD:$BD,'НРэ 2025'!$E:$E,'ТО-15э'!B13,'НРэ 2025'!$G:$G,'ТО-15э'!D13)+SUMIFS('НРэ 2025'!#REF!,'НРэ 2025'!$E:$E,'ТО-15э'!B13,'НРэ 2025'!$G:$G,'ТО-15э'!D13)+SUMIFS('НРэ 2025'!$BE:$BE,'НРэ 2025'!$E:$E,'ТО-15э'!B13,'НРэ 2025'!$G:$G,'ТО-15э'!D13)+SUMIFS('НРэ 2025'!$BF:$BF,'НРэ 2025'!$E:$E,'ТО-15э'!B13,'НРэ 2025'!$G:$G,'ТО-15э'!D13)+SUMIFS('НРэ 2025'!$BG:$BG,'НРэ 2025'!$E:$E,'ТО-15э'!B13,'НРэ 2025'!$G:$G,'ТО-15э'!D13)+SUMIFS('НРэ 2025'!$BH:$BH,'НРэ 2025'!$E:$E,'ТО-15э'!B13,'НРэ 2025'!$G:$G,'ТО-15э'!D13)+SUMIFS('НРэ 2025'!$BI:$BI,'НРэ 2025'!$E:$E,'ТО-15э'!B13,'НРэ 2025'!$G:$G,'ТО-15э'!D13)+SUMIFS('НРэ 2025'!#REF!,'НРэ 2025'!$E:$E,'ТО-15э'!B13,'НРэ 2025'!$G:$G,'ТО-15э'!D13)+SUMIFS('НРэ 2025'!$BJ:$BJ,'НРэ 2025'!$E:$E,'ТО-15э'!B13,'НРэ 2025'!$G:$G,'ТО-15э'!D13)+SUMIFS('НРэ 2025'!$BK:$BK,'НРэ 2025'!$E:$E,'ТО-15э'!B13,'НРэ 2025'!$G:$G,'ТО-15э'!D13)+SUMIFS('НРэ 2025'!$BL:$BL,'НРэ 2025'!$E:$E,'ТО-15э'!B13,'НРэ 2025'!$G:$G,'ТО-15э'!D13)</f>
        <v>#REF!</v>
      </c>
      <c r="AI13" s="101">
        <f>SUMIFS('НРэ 2025'!$BM:$BM,'НРэ 2025'!$E:$E,'ТО-15э'!B13,'НРэ 2025'!$G:$G,'ТО-15э'!D13)</f>
        <v>0</v>
      </c>
      <c r="AJ13" s="71">
        <f>SUMIFS('НРэ 2025'!$BN:$BN,'НРэ 2025'!$E:$E,'ТО-15э'!B13,'НРэ 2025'!$G:$G,'ТО-15э'!D13)</f>
        <v>0</v>
      </c>
      <c r="AK13" s="71">
        <f>SUMIFS('НРэ 2025'!$BO:$BO,'НРэ 2025'!$E:$E,'ТО-15э'!B13,'НРэ 2025'!$G:$G,'ТО-15э'!D13)</f>
        <v>0</v>
      </c>
      <c r="AL13" s="74">
        <f>SUMIFS('НРэ 2025'!$BP:$BP,'НРэ 2025'!$E:$E,'ТО-15э'!B13,'НРэ 2025'!$G:$G,'ТО-15э'!D13)</f>
        <v>0</v>
      </c>
    </row>
    <row r="14" spans="1:38" ht="20.100000000000001" customHeight="1" x14ac:dyDescent="0.3">
      <c r="A14" s="76" t="str" cm="1">
        <f t="array" ref="A14">IFERROR(INDEX('НРэ 2025'!$B$6:$I$40,SMALL(IF($I$1='НРэ 2025'!$B$6:$B$40,ROW($A$1:$A$35),""),ROW(A7)),1),"")</f>
        <v>Май</v>
      </c>
      <c r="B14" s="79" cm="1">
        <f t="array" ref="B14">IFERROR(INDEX('НРэ 2025'!$B$6:$I$40,SMALL(IF($I$1='НРэ 2025'!$B$6:$B$40,ROW($A$1:$A$35),""),ROW(A7)),2),"")</f>
        <v>45770.387499942131</v>
      </c>
      <c r="C14" s="84" t="str" cm="1">
        <f t="array" ref="C14">IFERROR(INDEX('НРэ 2025'!$B$6:$I$40,SMALL(IF($I$1='НРэ 2025'!$B$6:$B$40,ROW($A$1:$A$35),""),ROW(A7)),5),"")</f>
        <v>2ЭС6</v>
      </c>
      <c r="D14" s="86" cm="1">
        <f t="array" ref="D14">IFERROR(INDEX('НРэ 2025'!$B$6:$I$40,SMALL(IF($I$1='НРэ 2025'!$B$6:$B$40,ROW($A$1:$A$35),""),ROW(A7)),6),"")</f>
        <v>8</v>
      </c>
      <c r="E14" s="87" t="str" cm="1">
        <f t="array" ref="E14">IFERROR(INDEX('НРэ 2025'!$B$6:$I$40,SMALL(IF($I$1='НРэ 2025'!$B$6:$B$40,ROW($A$1:$A$35),""),ROW(A7)),7),"")</f>
        <v>ТЧЭ2</v>
      </c>
      <c r="F14" s="89" t="str" cm="1">
        <f t="array" ref="F14">IFERROR(INDEX('НРэ 2025'!$B$6:$I$40,SMALL(IF($I$1='НРэ 2025'!$B$6:$B$40,ROW($F$1:$F$35),""),ROW(A7)),11),"")</f>
        <v/>
      </c>
      <c r="G14" s="91" t="str" cm="1">
        <f t="array" ref="G14">IFERROR(INDEX('НРэ 2025'!$B$6:$I$40,SMALL(IF($I$1='НРэ 2025'!$B$6:$B$40,ROW($A$1:$A$35),""),ROW(A7)),15),"")</f>
        <v/>
      </c>
      <c r="H14" s="94"/>
      <c r="I14" s="98">
        <f>SUMIFS('НРэ 2025'!$Q:$Q,'НРэ 2025'!$E:$E,'ТО-15э'!B14,'НРэ 2025'!$G:$G,'ТО-15э'!D14)+SUMIFS('НРэ 2025'!$R:$R,'НРэ 2025'!$E:$E,'ТО-15э'!B14,'НРэ 2025'!$G:$G,'ТО-15э'!D14)</f>
        <v>0</v>
      </c>
      <c r="J14" s="69">
        <f>SUMIFS('НРэ 2025'!$S:$S,'НРэ 2025'!$E:$E,'ТО-15э'!B14,'НРэ 2025'!$G:$G,'ТО-15э'!D14)+SUMIFS('НРэ 2025'!$T:$T,'НРэ 2025'!$E:$E,'ТО-15э'!B14,'НРэ 2025'!$G:$G,'ТО-15э'!D14)</f>
        <v>0</v>
      </c>
      <c r="K14" s="70">
        <f>SUMIFS('НРэ 2025'!$U:$U,'НРэ 2025'!$E:$E,'ТО-15э'!B14,'НРэ 2025'!$G:$G,'ТО-15э'!D14)</f>
        <v>0</v>
      </c>
      <c r="L14" s="99">
        <f>SUMIFS('НРэ 2025'!$V:$V,'НРэ 2025'!$E:$E,'ТО-15э'!B14,'НРэ 2025'!$G:$G,'ТО-15э'!D14)</f>
        <v>0</v>
      </c>
      <c r="M14" s="100">
        <f>SUMIFS('НРэ 2025'!$W:$W,'НРэ 2025'!$E:$E,'ТО-15э'!B14,'НРэ 2025'!$G:$G,'ТО-15э'!D14)</f>
        <v>0</v>
      </c>
      <c r="N14" s="70">
        <f>SUMIFS('НРэ 2025'!$X:$X,'НРэ 2025'!$E:$E,'ТО-15э'!B14,'НРэ 2025'!$G:$G,'ТО-15э'!D14)</f>
        <v>0</v>
      </c>
      <c r="O14" s="99">
        <f>SUMIFS('НРэ 2025'!$Y:$Y,'НРэ 2025'!$E:$E,'ТО-15э'!B14,'НРэ 2025'!$G:$G,'ТО-15э'!D14)</f>
        <v>0</v>
      </c>
      <c r="P14" s="97">
        <f>SUMIFS('НРэ 2025'!$Z:$Z,'НРэ 2025'!$E:$E,'ТО-15э'!B14,'НРэ 2025'!$G:$G,'ТО-15э'!D14)+SUMIFS('НРэ 2025'!$AA:$AA,'НРэ 2025'!$E:$E,'ТО-15э'!B14,'НРэ 2025'!$G:$G,'ТО-15э'!D14)</f>
        <v>0</v>
      </c>
      <c r="Q14" s="70">
        <f>SUMIFS('НРэ 2025'!$AB:$AB,'НРэ 2025'!$E:$E,'ТО-15э'!B14,'НРэ 2025'!$G:$G,'ТО-15э'!D14)</f>
        <v>0</v>
      </c>
      <c r="R14" s="70">
        <f>SUMIFS('НРэ 2025'!$AC:$AC,'НРэ 2025'!$E:$E,'ТО-15э'!B14,'НРэ 2025'!$G:$G,'ТО-15э'!D14)</f>
        <v>0</v>
      </c>
      <c r="S14" s="70">
        <f>SUMIFS('НРэ 2025'!$AD:$AD,'НРэ 2025'!$E:$E,'ТО-15э'!B14,'НРэ 2025'!$G:$G,'ТО-15э'!D14)</f>
        <v>0</v>
      </c>
      <c r="T14" s="70">
        <f>SUMIFS('НРэ 2025'!$AE:$AE,'НРэ 2025'!$E:$E,'ТО-15э'!B14,'НРэ 2025'!$G:$G,'ТО-15э'!D14)</f>
        <v>0</v>
      </c>
      <c r="U14" s="70">
        <f>SUMIFS('НРэ 2025'!$AF:$AF,'НРэ 2025'!$E:$E,'ТО-15э'!B14,'НРэ 2025'!$G:$G,'ТО-15э'!D14)</f>
        <v>0</v>
      </c>
      <c r="V14" s="70">
        <f>SUMIFS('НРэ 2025'!$AG:$AG,'НРэ 2025'!$E:$E,'ТО-15э'!B14,'НРэ 2025'!$G:$G,'ТО-15э'!D14)</f>
        <v>0</v>
      </c>
      <c r="W14" s="70">
        <f>SUMIFS('НРэ 2025'!$AH:$AH,'НРэ 2025'!$E:$E,'ТО-15э'!B14,'НРэ 2025'!$G:$G,'ТО-15э'!D14)+SUMIFS('НРэ 2025'!$AI:$AI,'НРэ 2025'!$E:$E,'ТО-15э'!B14,'НРэ 2025'!$G:$G,'ТО-15э'!D14)</f>
        <v>0</v>
      </c>
      <c r="X14" s="99">
        <f>SUMIFS('НРэ 2025'!$AJ:$AJ,'НРэ 2025'!$E:$E,'ТО-15э'!B14,'НРэ 2025'!$G:$G,'ТО-15э'!D14)+SUMIFS('НРэ 2025'!$AK:$AK,'НРэ 2025'!$E:$E,'ТО-15э'!B14,'НРэ 2025'!$G:$G,'ТО-15э'!D14)+SUMIFS('НРэ 2025'!$AL:$AL,'НРэ 2025'!$E:$E,'ТО-15э'!B14,'НРэ 2025'!$G:$G,'ТО-15э'!D14)+SUMIFS('НРэ 2025'!$AM:$AM,'НРэ 2025'!$E:$E,'ТО-15э'!B14,'НРэ 2025'!$G:$G,'ТО-15э'!D14)+SUMIFS('НРэ 2025'!$AN:$AN,'НРэ 2025'!$E:$E,'ТО-15э'!B14,'НРэ 2025'!$G:$G,'ТО-15э'!D14)</f>
        <v>0</v>
      </c>
      <c r="Y14" s="100">
        <f>SUMIFS('НРэ 2025'!$AO:$AO,'НРэ 2025'!$E:$E,'ТО-15э'!B14,'НРэ 2025'!$G:$G,'ТО-15э'!D14)</f>
        <v>0</v>
      </c>
      <c r="Z14" s="70">
        <f>SUMIFS('НРэ 2025'!$AP:$AP,'НРэ 2025'!$E:$E,'ТО-15э'!B14,'НРэ 2025'!$G:$G,'ТО-15э'!D14)</f>
        <v>0</v>
      </c>
      <c r="AA14" s="70">
        <f>SUMIFS('НРэ 2025'!$AQ:$AQ,'НРэ 2025'!$E:$E,'ТО-15э'!B14,'НРэ 2025'!$G:$G,'ТО-15э'!D14)</f>
        <v>0</v>
      </c>
      <c r="AB14" s="70"/>
      <c r="AC14" s="70">
        <f>SUMIFS('НРэ 2025'!$AS:$AS,'НРэ 2025'!$E:$E,'ТО-15э'!B14,'НРэ 2025'!$G:$G,'ТО-15э'!D14)</f>
        <v>0</v>
      </c>
      <c r="AD14" s="99">
        <f>SUMIFS('НРэ 2025'!$AT:$AT,'НРэ 2025'!$E:$E,'ТО-15э'!B14,'НРэ 2025'!$G:$G,'ТО-15э'!D14)</f>
        <v>0</v>
      </c>
      <c r="AE14" s="118">
        <f>SUMIFS('НРэ 2025'!$AU:$AU,'НРэ 2025'!$E:$E,'ТО-15э'!B14,'НРэ 2025'!$G:$G,'ТО-15э'!D14)</f>
        <v>0</v>
      </c>
      <c r="AF14" s="120">
        <f>SUMIFS('НРэ 2025'!$AV:$AV,'НРэ 2025'!$E:$E,'ТО-15э'!B14,'НРэ 2025'!$G:$G,'ТО-15э'!D14)+SUMIFS('НРэ 2025'!$AW:$AW,'НРэ 2025'!$E:$E,'ТО-15э'!B14,'НРэ 2025'!$G:$G,'ТО-15э'!D14)+SUMIFS('НРэ 2025'!$AX:$AX,'НРэ 2025'!$E:$E,'ТО-15э'!B14,'НРэ 2025'!$G:$G,'ТО-15э'!D14)+SUMIFS('НРэ 2025'!$AY:$AY,'НРэ 2025'!$E:$E,'ТО-15э'!B14,'НРэ 2025'!$G:$G,'ТО-15э'!D14)+SUMIFS('НРэ 2025'!$AZ:$AZ,'НРэ 2025'!$E:$E,'ТО-15э'!B14,'НРэ 2025'!$G:$G,'ТО-15э'!D14)+SUMIFS('НРэ 2025'!$BA:$BA,'НРэ 2025'!$E:$E,'ТО-15э'!B14,'НРэ 2025'!$G:$G,'ТО-15э'!D14)</f>
        <v>0</v>
      </c>
      <c r="AG14" s="118">
        <f>SUMIFS('НРэ 2025'!$BB:$BB,'НРэ 2025'!$E:$E,'ТО-15э'!B14,'НРэ 2025'!$G:$G,'ТО-15э'!D14)</f>
        <v>0</v>
      </c>
      <c r="AH14" s="120" t="e">
        <f>SUMIFS('НРэ 2025'!$BD:$BD,'НРэ 2025'!$E:$E,'ТО-15э'!B14,'НРэ 2025'!$G:$G,'ТО-15э'!D14)+SUMIFS('НРэ 2025'!#REF!,'НРэ 2025'!$E:$E,'ТО-15э'!B14,'НРэ 2025'!$G:$G,'ТО-15э'!D14)+SUMIFS('НРэ 2025'!$BE:$BE,'НРэ 2025'!$E:$E,'ТО-15э'!B14,'НРэ 2025'!$G:$G,'ТО-15э'!D14)+SUMIFS('НРэ 2025'!$BF:$BF,'НРэ 2025'!$E:$E,'ТО-15э'!B14,'НРэ 2025'!$G:$G,'ТО-15э'!D14)+SUMIFS('НРэ 2025'!$BG:$BG,'НРэ 2025'!$E:$E,'ТО-15э'!B14,'НРэ 2025'!$G:$G,'ТО-15э'!D14)+SUMIFS('НРэ 2025'!$BH:$BH,'НРэ 2025'!$E:$E,'ТО-15э'!B14,'НРэ 2025'!$G:$G,'ТО-15э'!D14)+SUMIFS('НРэ 2025'!$BI:$BI,'НРэ 2025'!$E:$E,'ТО-15э'!B14,'НРэ 2025'!$G:$G,'ТО-15э'!D14)+SUMIFS('НРэ 2025'!#REF!,'НРэ 2025'!$E:$E,'ТО-15э'!B14,'НРэ 2025'!$G:$G,'ТО-15э'!D14)+SUMIFS('НРэ 2025'!$BJ:$BJ,'НРэ 2025'!$E:$E,'ТО-15э'!B14,'НРэ 2025'!$G:$G,'ТО-15э'!D14)+SUMIFS('НРэ 2025'!$BK:$BK,'НРэ 2025'!$E:$E,'ТО-15э'!B14,'НРэ 2025'!$G:$G,'ТО-15э'!D14)+SUMIFS('НРэ 2025'!$BL:$BL,'НРэ 2025'!$E:$E,'ТО-15э'!B14,'НРэ 2025'!$G:$G,'ТО-15э'!D14)</f>
        <v>#REF!</v>
      </c>
      <c r="AI14" s="101">
        <f>SUMIFS('НРэ 2025'!$BM:$BM,'НРэ 2025'!$E:$E,'ТО-15э'!B14,'НРэ 2025'!$G:$G,'ТО-15э'!D14)</f>
        <v>0</v>
      </c>
      <c r="AJ14" s="71">
        <f>SUMIFS('НРэ 2025'!$BN:$BN,'НРэ 2025'!$E:$E,'ТО-15э'!B14,'НРэ 2025'!$G:$G,'ТО-15э'!D14)</f>
        <v>0</v>
      </c>
      <c r="AK14" s="71">
        <f>SUMIFS('НРэ 2025'!$BO:$BO,'НРэ 2025'!$E:$E,'ТО-15э'!B14,'НРэ 2025'!$G:$G,'ТО-15э'!D14)</f>
        <v>0</v>
      </c>
      <c r="AL14" s="74">
        <f>SUMIFS('НРэ 2025'!$BP:$BP,'НРэ 2025'!$E:$E,'ТО-15э'!B14,'НРэ 2025'!$G:$G,'ТО-15э'!D14)</f>
        <v>0</v>
      </c>
    </row>
    <row r="15" spans="1:38" ht="20.100000000000001" customHeight="1" x14ac:dyDescent="0.3">
      <c r="A15" s="76" t="str" cm="1">
        <f t="array" ref="A15">IFERROR(INDEX('НРэ 2025'!$B$6:$I$40,SMALL(IF($I$1='НРэ 2025'!$B$6:$B$40,ROW($A$1:$A$35),""),ROW(A8)),1),"")</f>
        <v>Май</v>
      </c>
      <c r="B15" s="79" cm="1">
        <f t="array" ref="B15">IFERROR(INDEX('НРэ 2025'!$B$6:$I$40,SMALL(IF($I$1='НРэ 2025'!$B$6:$B$40,ROW($A$1:$A$35),""),ROW(A8)),2),"")</f>
        <v>45771.387499942131</v>
      </c>
      <c r="C15" s="84" t="str" cm="1">
        <f t="array" ref="C15">IFERROR(INDEX('НРэ 2025'!$B$6:$I$40,SMALL(IF($I$1='НРэ 2025'!$B$6:$B$40,ROW($A$1:$A$35),""),ROW(A8)),5),"")</f>
        <v>2ЭС6</v>
      </c>
      <c r="D15" s="86" cm="1">
        <f t="array" ref="D15">IFERROR(INDEX('НРэ 2025'!$B$6:$I$40,SMALL(IF($I$1='НРэ 2025'!$B$6:$B$40,ROW($A$1:$A$35),""),ROW(A8)),6),"")</f>
        <v>9</v>
      </c>
      <c r="E15" s="87" t="str" cm="1">
        <f t="array" ref="E15">IFERROR(INDEX('НРэ 2025'!$B$6:$I$40,SMALL(IF($I$1='НРэ 2025'!$B$6:$B$40,ROW($A$1:$A$35),""),ROW(A8)),7),"")</f>
        <v>ТЧЭ2</v>
      </c>
      <c r="F15" s="89" t="str" cm="1">
        <f t="array" ref="F15">IFERROR(INDEX('НРэ 2025'!$B$6:$I$40,SMALL(IF($I$1='НРэ 2025'!$B$6:$B$40,ROW($F$1:$F$35),""),ROW(A8)),11),"")</f>
        <v/>
      </c>
      <c r="G15" s="91" t="str" cm="1">
        <f t="array" ref="G15">IFERROR(INDEX('НРэ 2025'!$B$6:$I$40,SMALL(IF($I$1='НРэ 2025'!$B$6:$B$40,ROW($A$1:$A$35),""),ROW(A8)),15),"")</f>
        <v/>
      </c>
      <c r="H15" s="94"/>
      <c r="I15" s="98">
        <f>SUMIFS('НРэ 2025'!$Q:$Q,'НРэ 2025'!$E:$E,'ТО-15э'!B15,'НРэ 2025'!$G:$G,'ТО-15э'!D15)+SUMIFS('НРэ 2025'!$R:$R,'НРэ 2025'!$E:$E,'ТО-15э'!B15,'НРэ 2025'!$G:$G,'ТО-15э'!D15)</f>
        <v>0</v>
      </c>
      <c r="J15" s="69">
        <f>SUMIFS('НРэ 2025'!$S:$S,'НРэ 2025'!$E:$E,'ТО-15э'!B15,'НРэ 2025'!$G:$G,'ТО-15э'!D15)+SUMIFS('НРэ 2025'!$T:$T,'НРэ 2025'!$E:$E,'ТО-15э'!B15,'НРэ 2025'!$G:$G,'ТО-15э'!D15)</f>
        <v>0</v>
      </c>
      <c r="K15" s="70">
        <f>SUMIFS('НРэ 2025'!$U:$U,'НРэ 2025'!$E:$E,'ТО-15э'!B15,'НРэ 2025'!$G:$G,'ТО-15э'!D15)</f>
        <v>0</v>
      </c>
      <c r="L15" s="99">
        <f>SUMIFS('НРэ 2025'!$V:$V,'НРэ 2025'!$E:$E,'ТО-15э'!B15,'НРэ 2025'!$G:$G,'ТО-15э'!D15)</f>
        <v>0</v>
      </c>
      <c r="M15" s="100">
        <f>SUMIFS('НРэ 2025'!$W:$W,'НРэ 2025'!$E:$E,'ТО-15э'!B15,'НРэ 2025'!$G:$G,'ТО-15э'!D15)</f>
        <v>0</v>
      </c>
      <c r="N15" s="70">
        <f>SUMIFS('НРэ 2025'!$X:$X,'НРэ 2025'!$E:$E,'ТО-15э'!B15,'НРэ 2025'!$G:$G,'ТО-15э'!D15)</f>
        <v>0</v>
      </c>
      <c r="O15" s="99">
        <f>SUMIFS('НРэ 2025'!$Y:$Y,'НРэ 2025'!$E:$E,'ТО-15э'!B15,'НРэ 2025'!$G:$G,'ТО-15э'!D15)</f>
        <v>0</v>
      </c>
      <c r="P15" s="97">
        <f>SUMIFS('НРэ 2025'!$Z:$Z,'НРэ 2025'!$E:$E,'ТО-15э'!B15,'НРэ 2025'!$G:$G,'ТО-15э'!D15)+SUMIFS('НРэ 2025'!$AA:$AA,'НРэ 2025'!$E:$E,'ТО-15э'!B15,'НРэ 2025'!$G:$G,'ТО-15э'!D15)</f>
        <v>0</v>
      </c>
      <c r="Q15" s="70">
        <f>SUMIFS('НРэ 2025'!$AB:$AB,'НРэ 2025'!$E:$E,'ТО-15э'!B15,'НРэ 2025'!$G:$G,'ТО-15э'!D15)</f>
        <v>0</v>
      </c>
      <c r="R15" s="70">
        <f>SUMIFS('НРэ 2025'!$AC:$AC,'НРэ 2025'!$E:$E,'ТО-15э'!B15,'НРэ 2025'!$G:$G,'ТО-15э'!D15)</f>
        <v>0</v>
      </c>
      <c r="S15" s="70">
        <f>SUMIFS('НРэ 2025'!$AD:$AD,'НРэ 2025'!$E:$E,'ТО-15э'!B15,'НРэ 2025'!$G:$G,'ТО-15э'!D15)</f>
        <v>0</v>
      </c>
      <c r="T15" s="70">
        <f>SUMIFS('НРэ 2025'!$AE:$AE,'НРэ 2025'!$E:$E,'ТО-15э'!B15,'НРэ 2025'!$G:$G,'ТО-15э'!D15)</f>
        <v>0</v>
      </c>
      <c r="U15" s="70">
        <f>SUMIFS('НРэ 2025'!$AF:$AF,'НРэ 2025'!$E:$E,'ТО-15э'!B15,'НРэ 2025'!$G:$G,'ТО-15э'!D15)</f>
        <v>0</v>
      </c>
      <c r="V15" s="70">
        <f>SUMIFS('НРэ 2025'!$AG:$AG,'НРэ 2025'!$E:$E,'ТО-15э'!B15,'НРэ 2025'!$G:$G,'ТО-15э'!D15)</f>
        <v>0</v>
      </c>
      <c r="W15" s="70">
        <f>SUMIFS('НРэ 2025'!$AH:$AH,'НРэ 2025'!$E:$E,'ТО-15э'!B15,'НРэ 2025'!$G:$G,'ТО-15э'!D15)+SUMIFS('НРэ 2025'!$AI:$AI,'НРэ 2025'!$E:$E,'ТО-15э'!B15,'НРэ 2025'!$G:$G,'ТО-15э'!D15)</f>
        <v>0</v>
      </c>
      <c r="X15" s="99">
        <f>SUMIFS('НРэ 2025'!$AJ:$AJ,'НРэ 2025'!$E:$E,'ТО-15э'!B15,'НРэ 2025'!$G:$G,'ТО-15э'!D15)+SUMIFS('НРэ 2025'!$AK:$AK,'НРэ 2025'!$E:$E,'ТО-15э'!B15,'НРэ 2025'!$G:$G,'ТО-15э'!D15)+SUMIFS('НРэ 2025'!$AL:$AL,'НРэ 2025'!$E:$E,'ТО-15э'!B15,'НРэ 2025'!$G:$G,'ТО-15э'!D15)+SUMIFS('НРэ 2025'!$AM:$AM,'НРэ 2025'!$E:$E,'ТО-15э'!B15,'НРэ 2025'!$G:$G,'ТО-15э'!D15)+SUMIFS('НРэ 2025'!$AN:$AN,'НРэ 2025'!$E:$E,'ТО-15э'!B15,'НРэ 2025'!$G:$G,'ТО-15э'!D15)</f>
        <v>0</v>
      </c>
      <c r="Y15" s="100">
        <f>SUMIFS('НРэ 2025'!$AO:$AO,'НРэ 2025'!$E:$E,'ТО-15э'!B15,'НРэ 2025'!$G:$G,'ТО-15э'!D15)</f>
        <v>0</v>
      </c>
      <c r="Z15" s="70">
        <f>SUMIFS('НРэ 2025'!$AP:$AP,'НРэ 2025'!$E:$E,'ТО-15э'!B15,'НРэ 2025'!$G:$G,'ТО-15э'!D15)</f>
        <v>0</v>
      </c>
      <c r="AA15" s="70">
        <f>SUMIFS('НРэ 2025'!$AQ:$AQ,'НРэ 2025'!$E:$E,'ТО-15э'!B15,'НРэ 2025'!$G:$G,'ТО-15э'!D15)</f>
        <v>0</v>
      </c>
      <c r="AB15" s="70"/>
      <c r="AC15" s="70">
        <f>SUMIFS('НРэ 2025'!$AS:$AS,'НРэ 2025'!$E:$E,'ТО-15э'!B15,'НРэ 2025'!$G:$G,'ТО-15э'!D15)</f>
        <v>0</v>
      </c>
      <c r="AD15" s="99">
        <f>SUMIFS('НРэ 2025'!$AT:$AT,'НРэ 2025'!$E:$E,'ТО-15э'!B15,'НРэ 2025'!$G:$G,'ТО-15э'!D15)</f>
        <v>0</v>
      </c>
      <c r="AE15" s="118">
        <f>SUMIFS('НРэ 2025'!$AU:$AU,'НРэ 2025'!$E:$E,'ТО-15э'!B15,'НРэ 2025'!$G:$G,'ТО-15э'!D15)</f>
        <v>0</v>
      </c>
      <c r="AF15" s="120">
        <f>SUMIFS('НРэ 2025'!$AV:$AV,'НРэ 2025'!$E:$E,'ТО-15э'!B15,'НРэ 2025'!$G:$G,'ТО-15э'!D15)+SUMIFS('НРэ 2025'!$AW:$AW,'НРэ 2025'!$E:$E,'ТО-15э'!B15,'НРэ 2025'!$G:$G,'ТО-15э'!D15)+SUMIFS('НРэ 2025'!$AX:$AX,'НРэ 2025'!$E:$E,'ТО-15э'!B15,'НРэ 2025'!$G:$G,'ТО-15э'!D15)+SUMIFS('НРэ 2025'!$AY:$AY,'НРэ 2025'!$E:$E,'ТО-15э'!B15,'НРэ 2025'!$G:$G,'ТО-15э'!D15)+SUMIFS('НРэ 2025'!$AZ:$AZ,'НРэ 2025'!$E:$E,'ТО-15э'!B15,'НРэ 2025'!$G:$G,'ТО-15э'!D15)+SUMIFS('НРэ 2025'!$BA:$BA,'НРэ 2025'!$E:$E,'ТО-15э'!B15,'НРэ 2025'!$G:$G,'ТО-15э'!D15)</f>
        <v>0</v>
      </c>
      <c r="AG15" s="118">
        <f>SUMIFS('НРэ 2025'!$BB:$BB,'НРэ 2025'!$E:$E,'ТО-15э'!B15,'НРэ 2025'!$G:$G,'ТО-15э'!D15)</f>
        <v>0</v>
      </c>
      <c r="AH15" s="120" t="e">
        <f>SUMIFS('НРэ 2025'!$BD:$BD,'НРэ 2025'!$E:$E,'ТО-15э'!B15,'НРэ 2025'!$G:$G,'ТО-15э'!D15)+SUMIFS('НРэ 2025'!#REF!,'НРэ 2025'!$E:$E,'ТО-15э'!B15,'НРэ 2025'!$G:$G,'ТО-15э'!D15)+SUMIFS('НРэ 2025'!$BE:$BE,'НРэ 2025'!$E:$E,'ТО-15э'!B15,'НРэ 2025'!$G:$G,'ТО-15э'!D15)+SUMIFS('НРэ 2025'!$BF:$BF,'НРэ 2025'!$E:$E,'ТО-15э'!B15,'НРэ 2025'!$G:$G,'ТО-15э'!D15)+SUMIFS('НРэ 2025'!$BG:$BG,'НРэ 2025'!$E:$E,'ТО-15э'!B15,'НРэ 2025'!$G:$G,'ТО-15э'!D15)+SUMIFS('НРэ 2025'!$BH:$BH,'НРэ 2025'!$E:$E,'ТО-15э'!B15,'НРэ 2025'!$G:$G,'ТО-15э'!D15)+SUMIFS('НРэ 2025'!$BI:$BI,'НРэ 2025'!$E:$E,'ТО-15э'!B15,'НРэ 2025'!$G:$G,'ТО-15э'!D15)+SUMIFS('НРэ 2025'!#REF!,'НРэ 2025'!$E:$E,'ТО-15э'!B15,'НРэ 2025'!$G:$G,'ТО-15э'!D15)+SUMIFS('НРэ 2025'!$BJ:$BJ,'НРэ 2025'!$E:$E,'ТО-15э'!B15,'НРэ 2025'!$G:$G,'ТО-15э'!D15)+SUMIFS('НРэ 2025'!$BK:$BK,'НРэ 2025'!$E:$E,'ТО-15э'!B15,'НРэ 2025'!$G:$G,'ТО-15э'!D15)+SUMIFS('НРэ 2025'!$BL:$BL,'НРэ 2025'!$E:$E,'ТО-15э'!B15,'НРэ 2025'!$G:$G,'ТО-15э'!D15)</f>
        <v>#REF!</v>
      </c>
      <c r="AI15" s="101">
        <f>SUMIFS('НРэ 2025'!$BM:$BM,'НРэ 2025'!$E:$E,'ТО-15э'!B15,'НРэ 2025'!$G:$G,'ТО-15э'!D15)</f>
        <v>0</v>
      </c>
      <c r="AJ15" s="71">
        <f>SUMIFS('НРэ 2025'!$BN:$BN,'НРэ 2025'!$E:$E,'ТО-15э'!B15,'НРэ 2025'!$G:$G,'ТО-15э'!D15)</f>
        <v>0</v>
      </c>
      <c r="AK15" s="71">
        <f>SUMIFS('НРэ 2025'!$BO:$BO,'НРэ 2025'!$E:$E,'ТО-15э'!B15,'НРэ 2025'!$G:$G,'ТО-15э'!D15)</f>
        <v>0</v>
      </c>
      <c r="AL15" s="74">
        <f>SUMIFS('НРэ 2025'!$BP:$BP,'НРэ 2025'!$E:$E,'ТО-15э'!B15,'НРэ 2025'!$G:$G,'ТО-15э'!D15)</f>
        <v>0</v>
      </c>
    </row>
    <row r="16" spans="1:38" ht="20.100000000000001" customHeight="1" x14ac:dyDescent="0.25">
      <c r="A16" s="76" t="str" cm="1">
        <f t="array" ref="A16">IFERROR(INDEX('НРэ 2025'!$B$6:$I$40,SMALL(IF($I$1='НРэ 2025'!$B$6:$B$40,ROW($A$1:$A$35),""),ROW(A9)),1),"")</f>
        <v>Май</v>
      </c>
      <c r="B16" s="79" cm="1">
        <f t="array" ref="B16">IFERROR(INDEX('НРэ 2025'!$B$6:$I$40,SMALL(IF($I$1='НРэ 2025'!$B$6:$B$40,ROW($A$1:$A$35),""),ROW(A9)),2),"")</f>
        <v>45772.387499942131</v>
      </c>
      <c r="C16" s="84" t="str" cm="1">
        <f t="array" ref="C16">IFERROR(INDEX('НРэ 2025'!$B$6:$I$40,SMALL(IF($I$1='НРэ 2025'!$B$6:$B$40,ROW($A$1:$A$35),""),ROW(A9)),5),"")</f>
        <v>2ЭС6</v>
      </c>
      <c r="D16" s="86" cm="1">
        <f t="array" ref="D16">IFERROR(INDEX('НРэ 2025'!$B$6:$I$40,SMALL(IF($I$1='НРэ 2025'!$B$6:$B$40,ROW($A$1:$A$35),""),ROW(A9)),6),"")</f>
        <v>10</v>
      </c>
      <c r="E16" s="87" t="str" cm="1">
        <f t="array" ref="E16">IFERROR(INDEX('НРэ 2025'!$B$6:$I$40,SMALL(IF($I$1='НРэ 2025'!$B$6:$B$40,ROW($A$1:$A$35),""),ROW(A9)),7),"")</f>
        <v>ТЧЭ2</v>
      </c>
      <c r="F16" s="89" t="str" cm="1">
        <f t="array" ref="F16">IFERROR(INDEX('НРэ 2025'!$B$6:$I$40,SMALL(IF($I$1='НРэ 2025'!$B$6:$B$40,ROW($F$1:$F$35),""),ROW(A9)),11),"")</f>
        <v/>
      </c>
      <c r="G16" s="91" t="str" cm="1">
        <f t="array" ref="G16">IFERROR(INDEX('НРэ 2025'!$B$6:$I$40,SMALL(IF($I$1='НРэ 2025'!$B$6:$B$40,ROW($A$1:$A$35),""),ROW(A9)),15),"")</f>
        <v/>
      </c>
      <c r="H16" s="95"/>
      <c r="I16" s="98">
        <f>SUMIFS('НРэ 2025'!$Q:$Q,'НРэ 2025'!$E:$E,'ТО-15э'!B16,'НРэ 2025'!$G:$G,'ТО-15э'!D16)+SUMIFS('НРэ 2025'!$R:$R,'НРэ 2025'!$E:$E,'ТО-15э'!B16,'НРэ 2025'!$G:$G,'ТО-15э'!D16)</f>
        <v>0</v>
      </c>
      <c r="J16" s="69">
        <f>SUMIFS('НРэ 2025'!$S:$S,'НРэ 2025'!$E:$E,'ТО-15э'!B16,'НРэ 2025'!$G:$G,'ТО-15э'!D16)+SUMIFS('НРэ 2025'!$T:$T,'НРэ 2025'!$E:$E,'ТО-15э'!B16,'НРэ 2025'!$G:$G,'ТО-15э'!D16)</f>
        <v>0</v>
      </c>
      <c r="K16" s="70">
        <f>SUMIFS('НРэ 2025'!$U:$U,'НРэ 2025'!$E:$E,'ТО-15э'!B16,'НРэ 2025'!$G:$G,'ТО-15э'!D16)</f>
        <v>0</v>
      </c>
      <c r="L16" s="99">
        <f>SUMIFS('НРэ 2025'!$V:$V,'НРэ 2025'!$E:$E,'ТО-15э'!B16,'НРэ 2025'!$G:$G,'ТО-15э'!D16)</f>
        <v>0</v>
      </c>
      <c r="M16" s="100">
        <f>SUMIFS('НРэ 2025'!$W:$W,'НРэ 2025'!$E:$E,'ТО-15э'!B16,'НРэ 2025'!$G:$G,'ТО-15э'!D16)</f>
        <v>0</v>
      </c>
      <c r="N16" s="70">
        <f>SUMIFS('НРэ 2025'!$X:$X,'НРэ 2025'!$E:$E,'ТО-15э'!B16,'НРэ 2025'!$G:$G,'ТО-15э'!D16)</f>
        <v>0</v>
      </c>
      <c r="O16" s="99">
        <f>SUMIFS('НРэ 2025'!$Y:$Y,'НРэ 2025'!$E:$E,'ТО-15э'!B16,'НРэ 2025'!$G:$G,'ТО-15э'!D16)</f>
        <v>0</v>
      </c>
      <c r="P16" s="97">
        <f>SUMIFS('НРэ 2025'!$Z:$Z,'НРэ 2025'!$E:$E,'ТО-15э'!B16,'НРэ 2025'!$G:$G,'ТО-15э'!D16)+SUMIFS('НРэ 2025'!$AA:$AA,'НРэ 2025'!$E:$E,'ТО-15э'!B16,'НРэ 2025'!$G:$G,'ТО-15э'!D16)</f>
        <v>0</v>
      </c>
      <c r="Q16" s="70">
        <f>SUMIFS('НРэ 2025'!$AB:$AB,'НРэ 2025'!$E:$E,'ТО-15э'!B16,'НРэ 2025'!$G:$G,'ТО-15э'!D16)</f>
        <v>0</v>
      </c>
      <c r="R16" s="70">
        <f>SUMIFS('НРэ 2025'!$AC:$AC,'НРэ 2025'!$E:$E,'ТО-15э'!B16,'НРэ 2025'!$G:$G,'ТО-15э'!D16)</f>
        <v>0</v>
      </c>
      <c r="S16" s="70">
        <f>SUMIFS('НРэ 2025'!$AD:$AD,'НРэ 2025'!$E:$E,'ТО-15э'!B16,'НРэ 2025'!$G:$G,'ТО-15э'!D16)</f>
        <v>0</v>
      </c>
      <c r="T16" s="70">
        <f>SUMIFS('НРэ 2025'!$AE:$AE,'НРэ 2025'!$E:$E,'ТО-15э'!B16,'НРэ 2025'!$G:$G,'ТО-15э'!D16)</f>
        <v>0</v>
      </c>
      <c r="U16" s="70">
        <f>SUMIFS('НРэ 2025'!$AF:$AF,'НРэ 2025'!$E:$E,'ТО-15э'!B16,'НРэ 2025'!$G:$G,'ТО-15э'!D16)</f>
        <v>0</v>
      </c>
      <c r="V16" s="70">
        <f>SUMIFS('НРэ 2025'!$AG:$AG,'НРэ 2025'!$E:$E,'ТО-15э'!B16,'НРэ 2025'!$G:$G,'ТО-15э'!D16)</f>
        <v>0</v>
      </c>
      <c r="W16" s="70">
        <f>SUMIFS('НРэ 2025'!$AH:$AH,'НРэ 2025'!$E:$E,'ТО-15э'!B16,'НРэ 2025'!$G:$G,'ТО-15э'!D16)+SUMIFS('НРэ 2025'!$AI:$AI,'НРэ 2025'!$E:$E,'ТО-15э'!B16,'НРэ 2025'!$G:$G,'ТО-15э'!D16)</f>
        <v>0</v>
      </c>
      <c r="X16" s="99">
        <f>SUMIFS('НРэ 2025'!$AJ:$AJ,'НРэ 2025'!$E:$E,'ТО-15э'!B16,'НРэ 2025'!$G:$G,'ТО-15э'!D16)+SUMIFS('НРэ 2025'!$AK:$AK,'НРэ 2025'!$E:$E,'ТО-15э'!B16,'НРэ 2025'!$G:$G,'ТО-15э'!D16)+SUMIFS('НРэ 2025'!$AL:$AL,'НРэ 2025'!$E:$E,'ТО-15э'!B16,'НРэ 2025'!$G:$G,'ТО-15э'!D16)+SUMIFS('НРэ 2025'!$AM:$AM,'НРэ 2025'!$E:$E,'ТО-15э'!B16,'НРэ 2025'!$G:$G,'ТО-15э'!D16)+SUMIFS('НРэ 2025'!$AN:$AN,'НРэ 2025'!$E:$E,'ТО-15э'!B16,'НРэ 2025'!$G:$G,'ТО-15э'!D16)</f>
        <v>0</v>
      </c>
      <c r="Y16" s="100">
        <f>SUMIFS('НРэ 2025'!$AO:$AO,'НРэ 2025'!$E:$E,'ТО-15э'!B16,'НРэ 2025'!$G:$G,'ТО-15э'!D16)</f>
        <v>0</v>
      </c>
      <c r="Z16" s="70">
        <f>SUMIFS('НРэ 2025'!$AP:$AP,'НРэ 2025'!$E:$E,'ТО-15э'!B16,'НРэ 2025'!$G:$G,'ТО-15э'!D16)</f>
        <v>0</v>
      </c>
      <c r="AA16" s="70">
        <f>SUMIFS('НРэ 2025'!$AQ:$AQ,'НРэ 2025'!$E:$E,'ТО-15э'!B16,'НРэ 2025'!$G:$G,'ТО-15э'!D16)</f>
        <v>0</v>
      </c>
      <c r="AB16" s="70"/>
      <c r="AC16" s="70">
        <f>SUMIFS('НРэ 2025'!$AS:$AS,'НРэ 2025'!$E:$E,'ТО-15э'!B16,'НРэ 2025'!$G:$G,'ТО-15э'!D16)</f>
        <v>0</v>
      </c>
      <c r="AD16" s="99">
        <f>SUMIFS('НРэ 2025'!$AT:$AT,'НРэ 2025'!$E:$E,'ТО-15э'!B16,'НРэ 2025'!$G:$G,'ТО-15э'!D16)</f>
        <v>0</v>
      </c>
      <c r="AE16" s="118">
        <f>SUMIFS('НРэ 2025'!$AU:$AU,'НРэ 2025'!$E:$E,'ТО-15э'!B16,'НРэ 2025'!$G:$G,'ТО-15э'!D16)</f>
        <v>0</v>
      </c>
      <c r="AF16" s="120">
        <f>SUMIFS('НРэ 2025'!$AV:$AV,'НРэ 2025'!$E:$E,'ТО-15э'!B16,'НРэ 2025'!$G:$G,'ТО-15э'!D16)+SUMIFS('НРэ 2025'!$AW:$AW,'НРэ 2025'!$E:$E,'ТО-15э'!B16,'НРэ 2025'!$G:$G,'ТО-15э'!D16)+SUMIFS('НРэ 2025'!$AX:$AX,'НРэ 2025'!$E:$E,'ТО-15э'!B16,'НРэ 2025'!$G:$G,'ТО-15э'!D16)+SUMIFS('НРэ 2025'!$AY:$AY,'НРэ 2025'!$E:$E,'ТО-15э'!B16,'НРэ 2025'!$G:$G,'ТО-15э'!D16)+SUMIFS('НРэ 2025'!$AZ:$AZ,'НРэ 2025'!$E:$E,'ТО-15э'!B16,'НРэ 2025'!$G:$G,'ТО-15э'!D16)+SUMIFS('НРэ 2025'!$BA:$BA,'НРэ 2025'!$E:$E,'ТО-15э'!B16,'НРэ 2025'!$G:$G,'ТО-15э'!D16)</f>
        <v>0</v>
      </c>
      <c r="AG16" s="118">
        <f>SUMIFS('НРэ 2025'!$BB:$BB,'НРэ 2025'!$E:$E,'ТО-15э'!B16,'НРэ 2025'!$G:$G,'ТО-15э'!D16)</f>
        <v>0</v>
      </c>
      <c r="AH16" s="120" t="e">
        <f>SUMIFS('НРэ 2025'!$BD:$BD,'НРэ 2025'!$E:$E,'ТО-15э'!B16,'НРэ 2025'!$G:$G,'ТО-15э'!D16)+SUMIFS('НРэ 2025'!#REF!,'НРэ 2025'!$E:$E,'ТО-15э'!B16,'НРэ 2025'!$G:$G,'ТО-15э'!D16)+SUMIFS('НРэ 2025'!$BE:$BE,'НРэ 2025'!$E:$E,'ТО-15э'!B16,'НРэ 2025'!$G:$G,'ТО-15э'!D16)+SUMIFS('НРэ 2025'!$BF:$BF,'НРэ 2025'!$E:$E,'ТО-15э'!B16,'НРэ 2025'!$G:$G,'ТО-15э'!D16)+SUMIFS('НРэ 2025'!$BG:$BG,'НРэ 2025'!$E:$E,'ТО-15э'!B16,'НРэ 2025'!$G:$G,'ТО-15э'!D16)+SUMIFS('НРэ 2025'!$BH:$BH,'НРэ 2025'!$E:$E,'ТО-15э'!B16,'НРэ 2025'!$G:$G,'ТО-15э'!D16)+SUMIFS('НРэ 2025'!$BI:$BI,'НРэ 2025'!$E:$E,'ТО-15э'!B16,'НРэ 2025'!$G:$G,'ТО-15э'!D16)+SUMIFS('НРэ 2025'!#REF!,'НРэ 2025'!$E:$E,'ТО-15э'!B16,'НРэ 2025'!$G:$G,'ТО-15э'!D16)+SUMIFS('НРэ 2025'!$BJ:$BJ,'НРэ 2025'!$E:$E,'ТО-15э'!B16,'НРэ 2025'!$G:$G,'ТО-15э'!D16)+SUMIFS('НРэ 2025'!$BK:$BK,'НРэ 2025'!$E:$E,'ТО-15э'!B16,'НРэ 2025'!$G:$G,'ТО-15э'!D16)+SUMIFS('НРэ 2025'!$BL:$BL,'НРэ 2025'!$E:$E,'ТО-15э'!B16,'НРэ 2025'!$G:$G,'ТО-15э'!D16)</f>
        <v>#REF!</v>
      </c>
      <c r="AI16" s="101">
        <f>SUMIFS('НРэ 2025'!$BM:$BM,'НРэ 2025'!$E:$E,'ТО-15э'!B16,'НРэ 2025'!$G:$G,'ТО-15э'!D16)</f>
        <v>0</v>
      </c>
      <c r="AJ16" s="71">
        <f>SUMIFS('НРэ 2025'!$BN:$BN,'НРэ 2025'!$E:$E,'ТО-15э'!B16,'НРэ 2025'!$G:$G,'ТО-15э'!D16)</f>
        <v>0</v>
      </c>
      <c r="AK16" s="71">
        <f>SUMIFS('НРэ 2025'!$BO:$BO,'НРэ 2025'!$E:$E,'ТО-15э'!B16,'НРэ 2025'!$G:$G,'ТО-15э'!D16)</f>
        <v>0</v>
      </c>
      <c r="AL16" s="74">
        <f>SUMIFS('НРэ 2025'!$BP:$BP,'НРэ 2025'!$E:$E,'ТО-15э'!B16,'НРэ 2025'!$G:$G,'ТО-15э'!D16)</f>
        <v>0</v>
      </c>
    </row>
    <row r="17" spans="1:38" ht="20.100000000000001" customHeight="1" x14ac:dyDescent="0.3">
      <c r="A17" s="76" t="str" cm="1">
        <f t="array" ref="A17">IFERROR(INDEX('НРэ 2025'!$B$6:$I$40,SMALL(IF($I$1='НРэ 2025'!$B$6:$B$40,ROW($A$1:$A$35),""),ROW(A10)),1),"")</f>
        <v/>
      </c>
      <c r="B17" s="79" t="str" cm="1">
        <f t="array" ref="B17">IFERROR(INDEX('НРэ 2025'!$B$6:$I$40,SMALL(IF($I$1='НРэ 2025'!$B$6:$B$40,ROW($A$1:$A$35),""),ROW(A10)),2),"")</f>
        <v/>
      </c>
      <c r="C17" s="84" t="str" cm="1">
        <f t="array" ref="C17">IFERROR(INDEX('НРэ 2025'!$B$6:$I$40,SMALL(IF($I$1='НРэ 2025'!$B$6:$B$40,ROW($A$1:$A$35),""),ROW(A10)),5),"")</f>
        <v/>
      </c>
      <c r="D17" s="86" t="str" cm="1">
        <f t="array" ref="D17">IFERROR(INDEX('НРэ 2025'!$B$6:$I$40,SMALL(IF($I$1='НРэ 2025'!$B$6:$B$40,ROW($A$1:$A$35),""),ROW(A10)),6),"")</f>
        <v/>
      </c>
      <c r="E17" s="87" t="str" cm="1">
        <f t="array" ref="E17">IFERROR(INDEX('НРэ 2025'!$B$6:$I$40,SMALL(IF($I$1='НРэ 2025'!$B$6:$B$40,ROW($A$1:$A$35),""),ROW(A10)),7),"")</f>
        <v/>
      </c>
      <c r="F17" s="89" t="str" cm="1">
        <f t="array" ref="F17">IFERROR(INDEX('НРэ 2025'!$B$6:$I$40,SMALL(IF($I$1='НРэ 2025'!$B$6:$B$40,ROW($F$1:$F$35),""),ROW(A10)),11),"")</f>
        <v/>
      </c>
      <c r="G17" s="91" t="str" cm="1">
        <f t="array" ref="G17">IFERROR(INDEX('НРэ 2025'!$B$6:$I$40,SMALL(IF($I$1='НРэ 2025'!$B$6:$B$40,ROW($A$1:$A$35),""),ROW(A10)),15),"")</f>
        <v/>
      </c>
      <c r="H17" s="96"/>
      <c r="I17" s="98">
        <f>SUMIFS('НРэ 2025'!$Q:$Q,'НРэ 2025'!$E:$E,'ТО-15э'!B17,'НРэ 2025'!$G:$G,'ТО-15э'!D17)+SUMIFS('НРэ 2025'!$R:$R,'НРэ 2025'!$E:$E,'ТО-15э'!B17,'НРэ 2025'!$G:$G,'ТО-15э'!D17)</f>
        <v>2</v>
      </c>
      <c r="J17" s="69">
        <f>SUMIFS('НРэ 2025'!$S:$S,'НРэ 2025'!$E:$E,'ТО-15э'!B17,'НРэ 2025'!$G:$G,'ТО-15э'!D17)+SUMIFS('НРэ 2025'!$T:$T,'НРэ 2025'!$E:$E,'ТО-15э'!B17,'НРэ 2025'!$G:$G,'ТО-15э'!D17)</f>
        <v>2</v>
      </c>
      <c r="K17" s="70">
        <f>SUMIFS('НРэ 2025'!$U:$U,'НРэ 2025'!$E:$E,'ТО-15э'!B17,'НРэ 2025'!$G:$G,'ТО-15э'!D17)</f>
        <v>1</v>
      </c>
      <c r="L17" s="99">
        <f>SUMIFS('НРэ 2025'!$V:$V,'НРэ 2025'!$E:$E,'ТО-15э'!B17,'НРэ 2025'!$G:$G,'ТО-15э'!D17)</f>
        <v>7</v>
      </c>
      <c r="M17" s="100">
        <f>SUMIFS('НРэ 2025'!$W:$W,'НРэ 2025'!$E:$E,'ТО-15э'!B17,'НРэ 2025'!$G:$G,'ТО-15э'!D17)</f>
        <v>1</v>
      </c>
      <c r="N17" s="70">
        <f>SUMIFS('НРэ 2025'!$X:$X,'НРэ 2025'!$E:$E,'ТО-15э'!B17,'НРэ 2025'!$G:$G,'ТО-15э'!D17)</f>
        <v>1</v>
      </c>
      <c r="O17" s="99">
        <f>SUMIFS('НРэ 2025'!$Y:$Y,'НРэ 2025'!$E:$E,'ТО-15э'!B17,'НРэ 2025'!$G:$G,'ТО-15э'!D17)</f>
        <v>4</v>
      </c>
      <c r="P17" s="97">
        <f>SUMIFS('НРэ 2025'!$Z:$Z,'НРэ 2025'!$E:$E,'ТО-15э'!B17,'НРэ 2025'!$G:$G,'ТО-15э'!D17)+SUMIFS('НРэ 2025'!$AA:$AA,'НРэ 2025'!$E:$E,'ТО-15э'!B17,'НРэ 2025'!$G:$G,'ТО-15э'!D17)</f>
        <v>2</v>
      </c>
      <c r="Q17" s="70">
        <f>SUMIFS('НРэ 2025'!$AB:$AB,'НРэ 2025'!$E:$E,'ТО-15э'!B17,'НРэ 2025'!$G:$G,'ТО-15э'!D17)</f>
        <v>1</v>
      </c>
      <c r="R17" s="70">
        <f>SUMIFS('НРэ 2025'!$AC:$AC,'НРэ 2025'!$E:$E,'ТО-15э'!B17,'НРэ 2025'!$G:$G,'ТО-15э'!D17)</f>
        <v>1</v>
      </c>
      <c r="S17" s="70">
        <f>SUMIFS('НРэ 2025'!$AD:$AD,'НРэ 2025'!$E:$E,'ТО-15э'!B17,'НРэ 2025'!$G:$G,'ТО-15э'!D17)</f>
        <v>1</v>
      </c>
      <c r="T17" s="70">
        <f>SUMIFS('НРэ 2025'!$AE:$AE,'НРэ 2025'!$E:$E,'ТО-15э'!B17,'НРэ 2025'!$G:$G,'ТО-15э'!D17)</f>
        <v>1</v>
      </c>
      <c r="U17" s="70">
        <f>SUMIFS('НРэ 2025'!$AF:$AF,'НРэ 2025'!$E:$E,'ТО-15э'!B17,'НРэ 2025'!$G:$G,'ТО-15э'!D17)</f>
        <v>1</v>
      </c>
      <c r="V17" s="70">
        <f>SUMIFS('НРэ 2025'!$AG:$AG,'НРэ 2025'!$E:$E,'ТО-15э'!B17,'НРэ 2025'!$G:$G,'ТО-15э'!D17)</f>
        <v>1</v>
      </c>
      <c r="W17" s="70">
        <f>SUMIFS('НРэ 2025'!$AH:$AH,'НРэ 2025'!$E:$E,'ТО-15э'!B17,'НРэ 2025'!$G:$G,'ТО-15э'!D17)+SUMIFS('НРэ 2025'!$AI:$AI,'НРэ 2025'!$E:$E,'ТО-15э'!B17,'НРэ 2025'!$G:$G,'ТО-15э'!D17)</f>
        <v>2</v>
      </c>
      <c r="X17" s="99">
        <f>SUMIFS('НРэ 2025'!$AJ:$AJ,'НРэ 2025'!$E:$E,'ТО-15э'!B17,'НРэ 2025'!$G:$G,'ТО-15э'!D17)+SUMIFS('НРэ 2025'!$AK:$AK,'НРэ 2025'!$E:$E,'ТО-15э'!B17,'НРэ 2025'!$G:$G,'ТО-15э'!D17)+SUMIFS('НРэ 2025'!$AL:$AL,'НРэ 2025'!$E:$E,'ТО-15э'!B17,'НРэ 2025'!$G:$G,'ТО-15э'!D17)+SUMIFS('НРэ 2025'!$AM:$AM,'НРэ 2025'!$E:$E,'ТО-15э'!B17,'НРэ 2025'!$G:$G,'ТО-15э'!D17)+SUMIFS('НРэ 2025'!$AN:$AN,'НРэ 2025'!$E:$E,'ТО-15э'!B17,'НРэ 2025'!$G:$G,'ТО-15э'!D17)</f>
        <v>10</v>
      </c>
      <c r="Y17" s="100">
        <f>SUMIFS('НРэ 2025'!$AO:$AO,'НРэ 2025'!$E:$E,'ТО-15э'!B17,'НРэ 2025'!$G:$G,'ТО-15э'!D17)</f>
        <v>1</v>
      </c>
      <c r="Z17" s="70">
        <f>SUMIFS('НРэ 2025'!$AP:$AP,'НРэ 2025'!$E:$E,'ТО-15э'!B17,'НРэ 2025'!$G:$G,'ТО-15э'!D17)</f>
        <v>0</v>
      </c>
      <c r="AA17" s="70">
        <f>SUMIFS('НРэ 2025'!$AQ:$AQ,'НРэ 2025'!$E:$E,'ТО-15э'!B17,'НРэ 2025'!$G:$G,'ТО-15э'!D17)</f>
        <v>0</v>
      </c>
      <c r="AB17" s="70"/>
      <c r="AC17" s="70">
        <f>SUMIFS('НРэ 2025'!$AS:$AS,'НРэ 2025'!$E:$E,'ТО-15э'!B17,'НРэ 2025'!$G:$G,'ТО-15э'!D17)</f>
        <v>0</v>
      </c>
      <c r="AD17" s="99">
        <f>SUMIFS('НРэ 2025'!$AT:$AT,'НРэ 2025'!$E:$E,'ТО-15э'!B17,'НРэ 2025'!$G:$G,'ТО-15э'!D17)</f>
        <v>1</v>
      </c>
      <c r="AE17" s="118">
        <f>SUMIFS('НРэ 2025'!$AU:$AU,'НРэ 2025'!$E:$E,'ТО-15э'!B17,'НРэ 2025'!$G:$G,'ТО-15э'!D17)</f>
        <v>0</v>
      </c>
      <c r="AF17" s="120">
        <f>SUMIFS('НРэ 2025'!$AV:$AV,'НРэ 2025'!$E:$E,'ТО-15э'!B17,'НРэ 2025'!$G:$G,'ТО-15э'!D17)+SUMIFS('НРэ 2025'!$AW:$AW,'НРэ 2025'!$E:$E,'ТО-15э'!B17,'НРэ 2025'!$G:$G,'ТО-15э'!D17)+SUMIFS('НРэ 2025'!$AX:$AX,'НРэ 2025'!$E:$E,'ТО-15э'!B17,'НРэ 2025'!$G:$G,'ТО-15э'!D17)+SUMIFS('НРэ 2025'!$AY:$AY,'НРэ 2025'!$E:$E,'ТО-15э'!B17,'НРэ 2025'!$G:$G,'ТО-15э'!D17)+SUMIFS('НРэ 2025'!$AZ:$AZ,'НРэ 2025'!$E:$E,'ТО-15э'!B17,'НРэ 2025'!$G:$G,'ТО-15э'!D17)+SUMIFS('НРэ 2025'!$BA:$BA,'НРэ 2025'!$E:$E,'ТО-15э'!B17,'НРэ 2025'!$G:$G,'ТО-15э'!D17)</f>
        <v>0</v>
      </c>
      <c r="AG17" s="118">
        <f>SUMIFS('НРэ 2025'!$BB:$BB,'НРэ 2025'!$E:$E,'ТО-15э'!B17,'НРэ 2025'!$G:$G,'ТО-15э'!D17)</f>
        <v>0</v>
      </c>
      <c r="AH17" s="120" t="e">
        <f>SUMIFS('НРэ 2025'!$BD:$BD,'НРэ 2025'!$E:$E,'ТО-15э'!B17,'НРэ 2025'!$G:$G,'ТО-15э'!D17)+SUMIFS('НРэ 2025'!#REF!,'НРэ 2025'!$E:$E,'ТО-15э'!B17,'НРэ 2025'!$G:$G,'ТО-15э'!D17)+SUMIFS('НРэ 2025'!$BE:$BE,'НРэ 2025'!$E:$E,'ТО-15э'!B17,'НРэ 2025'!$G:$G,'ТО-15э'!D17)+SUMIFS('НРэ 2025'!$BF:$BF,'НРэ 2025'!$E:$E,'ТО-15э'!B17,'НРэ 2025'!$G:$G,'ТО-15э'!D17)+SUMIFS('НРэ 2025'!$BG:$BG,'НРэ 2025'!$E:$E,'ТО-15э'!B17,'НРэ 2025'!$G:$G,'ТО-15э'!D17)+SUMIFS('НРэ 2025'!$BH:$BH,'НРэ 2025'!$E:$E,'ТО-15э'!B17,'НРэ 2025'!$G:$G,'ТО-15э'!D17)+SUMIFS('НРэ 2025'!$BI:$BI,'НРэ 2025'!$E:$E,'ТО-15э'!B17,'НРэ 2025'!$G:$G,'ТО-15э'!D17)+SUMIFS('НРэ 2025'!#REF!,'НРэ 2025'!$E:$E,'ТО-15э'!B17,'НРэ 2025'!$G:$G,'ТО-15э'!D17)+SUMIFS('НРэ 2025'!$BJ:$BJ,'НРэ 2025'!$E:$E,'ТО-15э'!B17,'НРэ 2025'!$G:$G,'ТО-15э'!D17)+SUMIFS('НРэ 2025'!$BK:$BK,'НРэ 2025'!$E:$E,'ТО-15э'!B17,'НРэ 2025'!$G:$G,'ТО-15э'!D17)+SUMIFS('НРэ 2025'!$BL:$BL,'НРэ 2025'!$E:$E,'ТО-15э'!B17,'НРэ 2025'!$G:$G,'ТО-15э'!D17)</f>
        <v>#REF!</v>
      </c>
      <c r="AI17" s="101">
        <f>SUMIFS('НРэ 2025'!$BM:$BM,'НРэ 2025'!$E:$E,'ТО-15э'!B17,'НРэ 2025'!$G:$G,'ТО-15э'!D17)</f>
        <v>16</v>
      </c>
      <c r="AJ17" s="71">
        <f>SUMIFS('НРэ 2025'!$BN:$BN,'НРэ 2025'!$E:$E,'ТО-15э'!B17,'НРэ 2025'!$G:$G,'ТО-15э'!D17)</f>
        <v>1</v>
      </c>
      <c r="AK17" s="71">
        <f>SUMIFS('НРэ 2025'!$BO:$BO,'НРэ 2025'!$E:$E,'ТО-15э'!B17,'НРэ 2025'!$G:$G,'ТО-15э'!D17)</f>
        <v>2</v>
      </c>
      <c r="AL17" s="74">
        <f>SUMIFS('НРэ 2025'!$BP:$BP,'НРэ 2025'!$E:$E,'ТО-15э'!B17,'НРэ 2025'!$G:$G,'ТО-15э'!D17)</f>
        <v>0</v>
      </c>
    </row>
    <row r="18" spans="1:38" ht="20.100000000000001" customHeight="1" x14ac:dyDescent="0.3">
      <c r="A18" s="76" t="str" cm="1">
        <f t="array" ref="A18">IFERROR(INDEX('НРэ 2025'!$B$6:$I$40,SMALL(IF($I$1='НРэ 2025'!$B$6:$B$40,ROW($A$1:$A$35),""),ROW(A11)),1),"")</f>
        <v/>
      </c>
      <c r="B18" s="79" t="str" cm="1">
        <f t="array" ref="B18">IFERROR(INDEX('НРэ 2025'!$B$6:$I$40,SMALL(IF($I$1='НРэ 2025'!$B$6:$B$40,ROW($A$1:$A$35),""),ROW(A11)),2),"")</f>
        <v/>
      </c>
      <c r="C18" s="84" t="str" cm="1">
        <f t="array" ref="C18">IFERROR(INDEX('НРэ 2025'!$B$6:$I$40,SMALL(IF($I$1='НРэ 2025'!$B$6:$B$40,ROW($A$1:$A$35),""),ROW(A11)),5),"")</f>
        <v/>
      </c>
      <c r="D18" s="86" t="str" cm="1">
        <f t="array" ref="D18">IFERROR(INDEX('НРэ 2025'!$B$6:$I$40,SMALL(IF($I$1='НРэ 2025'!$B$6:$B$40,ROW($A$1:$A$35),""),ROW(A11)),6),"")</f>
        <v/>
      </c>
      <c r="E18" s="87" t="str" cm="1">
        <f t="array" ref="E18">IFERROR(INDEX('НРэ 2025'!$B$6:$I$40,SMALL(IF($I$1='НРэ 2025'!$B$6:$B$40,ROW($A$1:$A$35),""),ROW(A11)),7),"")</f>
        <v/>
      </c>
      <c r="F18" s="89" t="str" cm="1">
        <f t="array" ref="F18">IFERROR(INDEX('НРэ 2025'!$B$6:$I$40,SMALL(IF($I$1='НРэ 2025'!$B$6:$B$40,ROW($F$1:$F$35),""),ROW(A11)),11),"")</f>
        <v/>
      </c>
      <c r="G18" s="91" t="str" cm="1">
        <f t="array" ref="G18">IFERROR(INDEX('НРэ 2025'!$B$6:$I$40,SMALL(IF($I$1='НРэ 2025'!$B$6:$B$40,ROW($A$1:$A$35),""),ROW(A11)),15),"")</f>
        <v/>
      </c>
      <c r="H18" s="94"/>
      <c r="I18" s="98">
        <f>SUMIFS('НРэ 2025'!$Q:$Q,'НРэ 2025'!$E:$E,'ТО-15э'!B18,'НРэ 2025'!$G:$G,'ТО-15э'!D18)+SUMIFS('НРэ 2025'!$R:$R,'НРэ 2025'!$E:$E,'ТО-15э'!B18,'НРэ 2025'!$G:$G,'ТО-15э'!D18)</f>
        <v>2</v>
      </c>
      <c r="J18" s="69">
        <f>SUMIFS('НРэ 2025'!$S:$S,'НРэ 2025'!$E:$E,'ТО-15э'!B18,'НРэ 2025'!$G:$G,'ТО-15э'!D18)+SUMIFS('НРэ 2025'!$T:$T,'НРэ 2025'!$E:$E,'ТО-15э'!B18,'НРэ 2025'!$G:$G,'ТО-15э'!D18)</f>
        <v>2</v>
      </c>
      <c r="K18" s="70">
        <f>SUMIFS('НРэ 2025'!$U:$U,'НРэ 2025'!$E:$E,'ТО-15э'!B18,'НРэ 2025'!$G:$G,'ТО-15э'!D18)</f>
        <v>1</v>
      </c>
      <c r="L18" s="99">
        <f>SUMIFS('НРэ 2025'!$V:$V,'НРэ 2025'!$E:$E,'ТО-15э'!B18,'НРэ 2025'!$G:$G,'ТО-15э'!D18)</f>
        <v>7</v>
      </c>
      <c r="M18" s="100">
        <f>SUMIFS('НРэ 2025'!$W:$W,'НРэ 2025'!$E:$E,'ТО-15э'!B18,'НРэ 2025'!$G:$G,'ТО-15э'!D18)</f>
        <v>1</v>
      </c>
      <c r="N18" s="70">
        <f>SUMIFS('НРэ 2025'!$X:$X,'НРэ 2025'!$E:$E,'ТО-15э'!B18,'НРэ 2025'!$G:$G,'ТО-15э'!D18)</f>
        <v>1</v>
      </c>
      <c r="O18" s="99">
        <f>SUMIFS('НРэ 2025'!$Y:$Y,'НРэ 2025'!$E:$E,'ТО-15э'!B18,'НРэ 2025'!$G:$G,'ТО-15э'!D18)</f>
        <v>4</v>
      </c>
      <c r="P18" s="97">
        <f>SUMIFS('НРэ 2025'!$Z:$Z,'НРэ 2025'!$E:$E,'ТО-15э'!B18,'НРэ 2025'!$G:$G,'ТО-15э'!D18)+SUMIFS('НРэ 2025'!$AA:$AA,'НРэ 2025'!$E:$E,'ТО-15э'!B18,'НРэ 2025'!$G:$G,'ТО-15э'!D18)</f>
        <v>2</v>
      </c>
      <c r="Q18" s="70">
        <f>SUMIFS('НРэ 2025'!$AB:$AB,'НРэ 2025'!$E:$E,'ТО-15э'!B18,'НРэ 2025'!$G:$G,'ТО-15э'!D18)</f>
        <v>1</v>
      </c>
      <c r="R18" s="70">
        <f>SUMIFS('НРэ 2025'!$AC:$AC,'НРэ 2025'!$E:$E,'ТО-15э'!B18,'НРэ 2025'!$G:$G,'ТО-15э'!D18)</f>
        <v>1</v>
      </c>
      <c r="S18" s="70">
        <f>SUMIFS('НРэ 2025'!$AD:$AD,'НРэ 2025'!$E:$E,'ТО-15э'!B18,'НРэ 2025'!$G:$G,'ТО-15э'!D18)</f>
        <v>1</v>
      </c>
      <c r="T18" s="70">
        <f>SUMIFS('НРэ 2025'!$AE:$AE,'НРэ 2025'!$E:$E,'ТО-15э'!B18,'НРэ 2025'!$G:$G,'ТО-15э'!D18)</f>
        <v>1</v>
      </c>
      <c r="U18" s="70">
        <f>SUMIFS('НРэ 2025'!$AF:$AF,'НРэ 2025'!$E:$E,'ТО-15э'!B18,'НРэ 2025'!$G:$G,'ТО-15э'!D18)</f>
        <v>1</v>
      </c>
      <c r="V18" s="70">
        <f>SUMIFS('НРэ 2025'!$AG:$AG,'НРэ 2025'!$E:$E,'ТО-15э'!B18,'НРэ 2025'!$G:$G,'ТО-15э'!D18)</f>
        <v>1</v>
      </c>
      <c r="W18" s="70">
        <f>SUMIFS('НРэ 2025'!$AH:$AH,'НРэ 2025'!$E:$E,'ТО-15э'!B18,'НРэ 2025'!$G:$G,'ТО-15э'!D18)+SUMIFS('НРэ 2025'!$AI:$AI,'НРэ 2025'!$E:$E,'ТО-15э'!B18,'НРэ 2025'!$G:$G,'ТО-15э'!D18)</f>
        <v>2</v>
      </c>
      <c r="X18" s="99">
        <f>SUMIFS('НРэ 2025'!$AJ:$AJ,'НРэ 2025'!$E:$E,'ТО-15э'!B18,'НРэ 2025'!$G:$G,'ТО-15э'!D18)+SUMIFS('НРэ 2025'!$AK:$AK,'НРэ 2025'!$E:$E,'ТО-15э'!B18,'НРэ 2025'!$G:$G,'ТО-15э'!D18)+SUMIFS('НРэ 2025'!$AL:$AL,'НРэ 2025'!$E:$E,'ТО-15э'!B18,'НРэ 2025'!$G:$G,'ТО-15э'!D18)+SUMIFS('НРэ 2025'!$AM:$AM,'НРэ 2025'!$E:$E,'ТО-15э'!B18,'НРэ 2025'!$G:$G,'ТО-15э'!D18)+SUMIFS('НРэ 2025'!$AN:$AN,'НРэ 2025'!$E:$E,'ТО-15э'!B18,'НРэ 2025'!$G:$G,'ТО-15э'!D18)</f>
        <v>10</v>
      </c>
      <c r="Y18" s="100">
        <f>SUMIFS('НРэ 2025'!$AO:$AO,'НРэ 2025'!$E:$E,'ТО-15э'!B18,'НРэ 2025'!$G:$G,'ТО-15э'!D18)</f>
        <v>1</v>
      </c>
      <c r="Z18" s="70">
        <f>SUMIFS('НРэ 2025'!$AP:$AP,'НРэ 2025'!$E:$E,'ТО-15э'!B18,'НРэ 2025'!$G:$G,'ТО-15э'!D18)</f>
        <v>0</v>
      </c>
      <c r="AA18" s="70">
        <f>SUMIFS('НРэ 2025'!$AQ:$AQ,'НРэ 2025'!$E:$E,'ТО-15э'!B18,'НРэ 2025'!$G:$G,'ТО-15э'!D18)</f>
        <v>0</v>
      </c>
      <c r="AB18" s="70"/>
      <c r="AC18" s="70">
        <f>SUMIFS('НРэ 2025'!$AS:$AS,'НРэ 2025'!$E:$E,'ТО-15э'!B18,'НРэ 2025'!$G:$G,'ТО-15э'!D18)</f>
        <v>0</v>
      </c>
      <c r="AD18" s="99">
        <f>SUMIFS('НРэ 2025'!$AT:$AT,'НРэ 2025'!$E:$E,'ТО-15э'!B18,'НРэ 2025'!$G:$G,'ТО-15э'!D18)</f>
        <v>1</v>
      </c>
      <c r="AE18" s="118">
        <f>SUMIFS('НРэ 2025'!$AU:$AU,'НРэ 2025'!$E:$E,'ТО-15э'!B18,'НРэ 2025'!$G:$G,'ТО-15э'!D18)</f>
        <v>0</v>
      </c>
      <c r="AF18" s="120">
        <f>SUMIFS('НРэ 2025'!$AV:$AV,'НРэ 2025'!$E:$E,'ТО-15э'!B18,'НРэ 2025'!$G:$G,'ТО-15э'!D18)+SUMIFS('НРэ 2025'!$AW:$AW,'НРэ 2025'!$E:$E,'ТО-15э'!B18,'НРэ 2025'!$G:$G,'ТО-15э'!D18)+SUMIFS('НРэ 2025'!$AX:$AX,'НРэ 2025'!$E:$E,'ТО-15э'!B18,'НРэ 2025'!$G:$G,'ТО-15э'!D18)+SUMIFS('НРэ 2025'!$AY:$AY,'НРэ 2025'!$E:$E,'ТО-15э'!B18,'НРэ 2025'!$G:$G,'ТО-15э'!D18)+SUMIFS('НРэ 2025'!$AZ:$AZ,'НРэ 2025'!$E:$E,'ТО-15э'!B18,'НРэ 2025'!$G:$G,'ТО-15э'!D18)+SUMIFS('НРэ 2025'!$BA:$BA,'НРэ 2025'!$E:$E,'ТО-15э'!B18,'НРэ 2025'!$G:$G,'ТО-15э'!D18)</f>
        <v>0</v>
      </c>
      <c r="AG18" s="118">
        <f>SUMIFS('НРэ 2025'!$BB:$BB,'НРэ 2025'!$E:$E,'ТО-15э'!B18,'НРэ 2025'!$G:$G,'ТО-15э'!D18)</f>
        <v>0</v>
      </c>
      <c r="AH18" s="120" t="e">
        <f>SUMIFS('НРэ 2025'!$BD:$BD,'НРэ 2025'!$E:$E,'ТО-15э'!B18,'НРэ 2025'!$G:$G,'ТО-15э'!D18)+SUMIFS('НРэ 2025'!#REF!,'НРэ 2025'!$E:$E,'ТО-15э'!B18,'НРэ 2025'!$G:$G,'ТО-15э'!D18)+SUMIFS('НРэ 2025'!$BE:$BE,'НРэ 2025'!$E:$E,'ТО-15э'!B18,'НРэ 2025'!$G:$G,'ТО-15э'!D18)+SUMIFS('НРэ 2025'!$BF:$BF,'НРэ 2025'!$E:$E,'ТО-15э'!B18,'НРэ 2025'!$G:$G,'ТО-15э'!D18)+SUMIFS('НРэ 2025'!$BG:$BG,'НРэ 2025'!$E:$E,'ТО-15э'!B18,'НРэ 2025'!$G:$G,'ТО-15э'!D18)+SUMIFS('НРэ 2025'!$BH:$BH,'НРэ 2025'!$E:$E,'ТО-15э'!B18,'НРэ 2025'!$G:$G,'ТО-15э'!D18)+SUMIFS('НРэ 2025'!$BI:$BI,'НРэ 2025'!$E:$E,'ТО-15э'!B18,'НРэ 2025'!$G:$G,'ТО-15э'!D18)+SUMIFS('НРэ 2025'!#REF!,'НРэ 2025'!$E:$E,'ТО-15э'!B18,'НРэ 2025'!$G:$G,'ТО-15э'!D18)+SUMIFS('НРэ 2025'!$BJ:$BJ,'НРэ 2025'!$E:$E,'ТО-15э'!B18,'НРэ 2025'!$G:$G,'ТО-15э'!D18)+SUMIFS('НРэ 2025'!$BK:$BK,'НРэ 2025'!$E:$E,'ТО-15э'!B18,'НРэ 2025'!$G:$G,'ТО-15э'!D18)+SUMIFS('НРэ 2025'!$BL:$BL,'НРэ 2025'!$E:$E,'ТО-15э'!B18,'НРэ 2025'!$G:$G,'ТО-15э'!D18)</f>
        <v>#REF!</v>
      </c>
      <c r="AI18" s="101">
        <f>SUMIFS('НРэ 2025'!$BM:$BM,'НРэ 2025'!$E:$E,'ТО-15э'!B18,'НРэ 2025'!$G:$G,'ТО-15э'!D18)</f>
        <v>16</v>
      </c>
      <c r="AJ18" s="71">
        <f>SUMIFS('НРэ 2025'!$BN:$BN,'НРэ 2025'!$E:$E,'ТО-15э'!B18,'НРэ 2025'!$G:$G,'ТО-15э'!D18)</f>
        <v>1</v>
      </c>
      <c r="AK18" s="71">
        <f>SUMIFS('НРэ 2025'!$BO:$BO,'НРэ 2025'!$E:$E,'ТО-15э'!B18,'НРэ 2025'!$G:$G,'ТО-15э'!D18)</f>
        <v>2</v>
      </c>
      <c r="AL18" s="74">
        <f>SUMIFS('НРэ 2025'!$BP:$BP,'НРэ 2025'!$E:$E,'ТО-15э'!B18,'НРэ 2025'!$G:$G,'ТО-15э'!D18)</f>
        <v>0</v>
      </c>
    </row>
    <row r="19" spans="1:38" ht="20.100000000000001" customHeight="1" x14ac:dyDescent="0.3">
      <c r="A19" s="76" t="str" cm="1">
        <f t="array" ref="A19">IFERROR(INDEX('НРэ 2025'!$B$6:$I$40,SMALL(IF($I$1='НРэ 2025'!$B$6:$B$40,ROW($A$1:$A$35),""),ROW(A12)),1),"")</f>
        <v/>
      </c>
      <c r="B19" s="79" t="str" cm="1">
        <f t="array" ref="B19">IFERROR(INDEX('НРэ 2025'!$B$6:$I$40,SMALL(IF($I$1='НРэ 2025'!$B$6:$B$40,ROW($A$1:$A$35),""),ROW(A12)),2),"")</f>
        <v/>
      </c>
      <c r="C19" s="84" t="str" cm="1">
        <f t="array" ref="C19">IFERROR(INDEX('НРэ 2025'!$B$6:$I$40,SMALL(IF($I$1='НРэ 2025'!$B$6:$B$40,ROW($A$1:$A$35),""),ROW(A12)),5),"")</f>
        <v/>
      </c>
      <c r="D19" s="86" t="str" cm="1">
        <f t="array" ref="D19">IFERROR(INDEX('НРэ 2025'!$B$6:$I$40,SMALL(IF($I$1='НРэ 2025'!$B$6:$B$40,ROW($A$1:$A$35),""),ROW(A12)),6),"")</f>
        <v/>
      </c>
      <c r="E19" s="87" t="str" cm="1">
        <f t="array" ref="E19">IFERROR(INDEX('НРэ 2025'!$B$6:$I$40,SMALL(IF($I$1='НРэ 2025'!$B$6:$B$40,ROW($A$1:$A$35),""),ROW(A12)),7),"")</f>
        <v/>
      </c>
      <c r="F19" s="89" t="str" cm="1">
        <f t="array" ref="F19">IFERROR(INDEX('НРэ 2025'!$B$6:$I$40,SMALL(IF($I$1='НРэ 2025'!$B$6:$B$40,ROW($F$1:$F$35),""),ROW(A12)),11),"")</f>
        <v/>
      </c>
      <c r="G19" s="91" t="str" cm="1">
        <f t="array" ref="G19">IFERROR(INDEX('НРэ 2025'!$B$6:$I$40,SMALL(IF($I$1='НРэ 2025'!$B$6:$B$40,ROW($A$1:$A$35),""),ROW(A12)),15),"")</f>
        <v/>
      </c>
      <c r="H19" s="94"/>
      <c r="I19" s="98">
        <f>SUMIFS('НРэ 2025'!$Q:$Q,'НРэ 2025'!$E:$E,'ТО-15э'!B19,'НРэ 2025'!$G:$G,'ТО-15э'!D19)+SUMIFS('НРэ 2025'!$R:$R,'НРэ 2025'!$E:$E,'ТО-15э'!B19,'НРэ 2025'!$G:$G,'ТО-15э'!D19)</f>
        <v>2</v>
      </c>
      <c r="J19" s="69">
        <f>SUMIFS('НРэ 2025'!$S:$S,'НРэ 2025'!$E:$E,'ТО-15э'!B19,'НРэ 2025'!$G:$G,'ТО-15э'!D19)+SUMIFS('НРэ 2025'!$T:$T,'НРэ 2025'!$E:$E,'ТО-15э'!B19,'НРэ 2025'!$G:$G,'ТО-15э'!D19)</f>
        <v>2</v>
      </c>
      <c r="K19" s="70">
        <f>SUMIFS('НРэ 2025'!$U:$U,'НРэ 2025'!$E:$E,'ТО-15э'!B19,'НРэ 2025'!$G:$G,'ТО-15э'!D19)</f>
        <v>1</v>
      </c>
      <c r="L19" s="99">
        <f>SUMIFS('НРэ 2025'!$V:$V,'НРэ 2025'!$E:$E,'ТО-15э'!B19,'НРэ 2025'!$G:$G,'ТО-15э'!D19)</f>
        <v>7</v>
      </c>
      <c r="M19" s="100">
        <f>SUMIFS('НРэ 2025'!$W:$W,'НРэ 2025'!$E:$E,'ТО-15э'!B19,'НРэ 2025'!$G:$G,'ТО-15э'!D19)</f>
        <v>1</v>
      </c>
      <c r="N19" s="70">
        <f>SUMIFS('НРэ 2025'!$X:$X,'НРэ 2025'!$E:$E,'ТО-15э'!B19,'НРэ 2025'!$G:$G,'ТО-15э'!D19)</f>
        <v>1</v>
      </c>
      <c r="O19" s="99">
        <f>SUMIFS('НРэ 2025'!$Y:$Y,'НРэ 2025'!$E:$E,'ТО-15э'!B19,'НРэ 2025'!$G:$G,'ТО-15э'!D19)</f>
        <v>4</v>
      </c>
      <c r="P19" s="97">
        <f>SUMIFS('НРэ 2025'!$Z:$Z,'НРэ 2025'!$E:$E,'ТО-15э'!B19,'НРэ 2025'!$G:$G,'ТО-15э'!D19)+SUMIFS('НРэ 2025'!$AA:$AA,'НРэ 2025'!$E:$E,'ТО-15э'!B19,'НРэ 2025'!$G:$G,'ТО-15э'!D19)</f>
        <v>2</v>
      </c>
      <c r="Q19" s="70">
        <f>SUMIFS('НРэ 2025'!$AB:$AB,'НРэ 2025'!$E:$E,'ТО-15э'!B19,'НРэ 2025'!$G:$G,'ТО-15э'!D19)</f>
        <v>1</v>
      </c>
      <c r="R19" s="70">
        <f>SUMIFS('НРэ 2025'!$AC:$AC,'НРэ 2025'!$E:$E,'ТО-15э'!B19,'НРэ 2025'!$G:$G,'ТО-15э'!D19)</f>
        <v>1</v>
      </c>
      <c r="S19" s="70">
        <f>SUMIFS('НРэ 2025'!$AD:$AD,'НРэ 2025'!$E:$E,'ТО-15э'!B19,'НРэ 2025'!$G:$G,'ТО-15э'!D19)</f>
        <v>1</v>
      </c>
      <c r="T19" s="70">
        <f>SUMIFS('НРэ 2025'!$AE:$AE,'НРэ 2025'!$E:$E,'ТО-15э'!B19,'НРэ 2025'!$G:$G,'ТО-15э'!D19)</f>
        <v>1</v>
      </c>
      <c r="U19" s="70">
        <f>SUMIFS('НРэ 2025'!$AF:$AF,'НРэ 2025'!$E:$E,'ТО-15э'!B19,'НРэ 2025'!$G:$G,'ТО-15э'!D19)</f>
        <v>1</v>
      </c>
      <c r="V19" s="70">
        <f>SUMIFS('НРэ 2025'!$AG:$AG,'НРэ 2025'!$E:$E,'ТО-15э'!B19,'НРэ 2025'!$G:$G,'ТО-15э'!D19)</f>
        <v>1</v>
      </c>
      <c r="W19" s="70">
        <f>SUMIFS('НРэ 2025'!$AH:$AH,'НРэ 2025'!$E:$E,'ТО-15э'!B19,'НРэ 2025'!$G:$G,'ТО-15э'!D19)+SUMIFS('НРэ 2025'!$AI:$AI,'НРэ 2025'!$E:$E,'ТО-15э'!B19,'НРэ 2025'!$G:$G,'ТО-15э'!D19)</f>
        <v>2</v>
      </c>
      <c r="X19" s="99">
        <f>SUMIFS('НРэ 2025'!$AJ:$AJ,'НРэ 2025'!$E:$E,'ТО-15э'!B19,'НРэ 2025'!$G:$G,'ТО-15э'!D19)+SUMIFS('НРэ 2025'!$AK:$AK,'НРэ 2025'!$E:$E,'ТО-15э'!B19,'НРэ 2025'!$G:$G,'ТО-15э'!D19)+SUMIFS('НРэ 2025'!$AL:$AL,'НРэ 2025'!$E:$E,'ТО-15э'!B19,'НРэ 2025'!$G:$G,'ТО-15э'!D19)+SUMIFS('НРэ 2025'!$AM:$AM,'НРэ 2025'!$E:$E,'ТО-15э'!B19,'НРэ 2025'!$G:$G,'ТО-15э'!D19)+SUMIFS('НРэ 2025'!$AN:$AN,'НРэ 2025'!$E:$E,'ТО-15э'!B19,'НРэ 2025'!$G:$G,'ТО-15э'!D19)</f>
        <v>10</v>
      </c>
      <c r="Y19" s="100">
        <f>SUMIFS('НРэ 2025'!$AO:$AO,'НРэ 2025'!$E:$E,'ТО-15э'!B19,'НРэ 2025'!$G:$G,'ТО-15э'!D19)</f>
        <v>1</v>
      </c>
      <c r="Z19" s="70">
        <f>SUMIFS('НРэ 2025'!$AP:$AP,'НРэ 2025'!$E:$E,'ТО-15э'!B19,'НРэ 2025'!$G:$G,'ТО-15э'!D19)</f>
        <v>0</v>
      </c>
      <c r="AA19" s="70">
        <f>SUMIFS('НРэ 2025'!$AQ:$AQ,'НРэ 2025'!$E:$E,'ТО-15э'!B19,'НРэ 2025'!$G:$G,'ТО-15э'!D19)</f>
        <v>0</v>
      </c>
      <c r="AB19" s="70"/>
      <c r="AC19" s="70">
        <f>SUMIFS('НРэ 2025'!$AS:$AS,'НРэ 2025'!$E:$E,'ТО-15э'!B19,'НРэ 2025'!$G:$G,'ТО-15э'!D19)</f>
        <v>0</v>
      </c>
      <c r="AD19" s="99">
        <f>SUMIFS('НРэ 2025'!$AT:$AT,'НРэ 2025'!$E:$E,'ТО-15э'!B19,'НРэ 2025'!$G:$G,'ТО-15э'!D19)</f>
        <v>1</v>
      </c>
      <c r="AE19" s="118">
        <f>SUMIFS('НРэ 2025'!$AU:$AU,'НРэ 2025'!$E:$E,'ТО-15э'!B19,'НРэ 2025'!$G:$G,'ТО-15э'!D19)</f>
        <v>0</v>
      </c>
      <c r="AF19" s="120">
        <f>SUMIFS('НРэ 2025'!$AV:$AV,'НРэ 2025'!$E:$E,'ТО-15э'!B19,'НРэ 2025'!$G:$G,'ТО-15э'!D19)+SUMIFS('НРэ 2025'!$AW:$AW,'НРэ 2025'!$E:$E,'ТО-15э'!B19,'НРэ 2025'!$G:$G,'ТО-15э'!D19)+SUMIFS('НРэ 2025'!$AX:$AX,'НРэ 2025'!$E:$E,'ТО-15э'!B19,'НРэ 2025'!$G:$G,'ТО-15э'!D19)+SUMIFS('НРэ 2025'!$AY:$AY,'НРэ 2025'!$E:$E,'ТО-15э'!B19,'НРэ 2025'!$G:$G,'ТО-15э'!D19)+SUMIFS('НРэ 2025'!$AZ:$AZ,'НРэ 2025'!$E:$E,'ТО-15э'!B19,'НРэ 2025'!$G:$G,'ТО-15э'!D19)+SUMIFS('НРэ 2025'!$BA:$BA,'НРэ 2025'!$E:$E,'ТО-15э'!B19,'НРэ 2025'!$G:$G,'ТО-15э'!D19)</f>
        <v>0</v>
      </c>
      <c r="AG19" s="118">
        <f>SUMIFS('НРэ 2025'!$BB:$BB,'НРэ 2025'!$E:$E,'ТО-15э'!B19,'НРэ 2025'!$G:$G,'ТО-15э'!D19)</f>
        <v>0</v>
      </c>
      <c r="AH19" s="120" t="e">
        <f>SUMIFS('НРэ 2025'!$BD:$BD,'НРэ 2025'!$E:$E,'ТО-15э'!B19,'НРэ 2025'!$G:$G,'ТО-15э'!D19)+SUMIFS('НРэ 2025'!#REF!,'НРэ 2025'!$E:$E,'ТО-15э'!B19,'НРэ 2025'!$G:$G,'ТО-15э'!D19)+SUMIFS('НРэ 2025'!$BE:$BE,'НРэ 2025'!$E:$E,'ТО-15э'!B19,'НРэ 2025'!$G:$G,'ТО-15э'!D19)+SUMIFS('НРэ 2025'!$BF:$BF,'НРэ 2025'!$E:$E,'ТО-15э'!B19,'НРэ 2025'!$G:$G,'ТО-15э'!D19)+SUMIFS('НРэ 2025'!$BG:$BG,'НРэ 2025'!$E:$E,'ТО-15э'!B19,'НРэ 2025'!$G:$G,'ТО-15э'!D19)+SUMIFS('НРэ 2025'!$BH:$BH,'НРэ 2025'!$E:$E,'ТО-15э'!B19,'НРэ 2025'!$G:$G,'ТО-15э'!D19)+SUMIFS('НРэ 2025'!$BI:$BI,'НРэ 2025'!$E:$E,'ТО-15э'!B19,'НРэ 2025'!$G:$G,'ТО-15э'!D19)+SUMIFS('НРэ 2025'!#REF!,'НРэ 2025'!$E:$E,'ТО-15э'!B19,'НРэ 2025'!$G:$G,'ТО-15э'!D19)+SUMIFS('НРэ 2025'!$BJ:$BJ,'НРэ 2025'!$E:$E,'ТО-15э'!B19,'НРэ 2025'!$G:$G,'ТО-15э'!D19)+SUMIFS('НРэ 2025'!$BK:$BK,'НРэ 2025'!$E:$E,'ТО-15э'!B19,'НРэ 2025'!$G:$G,'ТО-15э'!D19)+SUMIFS('НРэ 2025'!$BL:$BL,'НРэ 2025'!$E:$E,'ТО-15э'!B19,'НРэ 2025'!$G:$G,'ТО-15э'!D19)</f>
        <v>#REF!</v>
      </c>
      <c r="AI19" s="101">
        <f>SUMIFS('НРэ 2025'!$BM:$BM,'НРэ 2025'!$E:$E,'ТО-15э'!B19,'НРэ 2025'!$G:$G,'ТО-15э'!D19)</f>
        <v>16</v>
      </c>
      <c r="AJ19" s="71">
        <f>SUMIFS('НРэ 2025'!$BN:$BN,'НРэ 2025'!$E:$E,'ТО-15э'!B19,'НРэ 2025'!$G:$G,'ТО-15э'!D19)</f>
        <v>1</v>
      </c>
      <c r="AK19" s="71">
        <f>SUMIFS('НРэ 2025'!$BO:$BO,'НРэ 2025'!$E:$E,'ТО-15э'!B19,'НРэ 2025'!$G:$G,'ТО-15э'!D19)</f>
        <v>2</v>
      </c>
      <c r="AL19" s="74">
        <f>SUMIFS('НРэ 2025'!$BP:$BP,'НРэ 2025'!$E:$E,'ТО-15э'!B19,'НРэ 2025'!$G:$G,'ТО-15э'!D19)</f>
        <v>0</v>
      </c>
    </row>
    <row r="20" spans="1:38" ht="20.100000000000001" customHeight="1" x14ac:dyDescent="0.3">
      <c r="A20" s="76" t="str" cm="1">
        <f t="array" ref="A20">IFERROR(INDEX('НРэ 2025'!$B$6:$I$40,SMALL(IF($I$1='НРэ 2025'!$B$6:$B$40,ROW($A$1:$A$35),""),ROW(A13)),1),"")</f>
        <v/>
      </c>
      <c r="B20" s="79" t="str" cm="1">
        <f t="array" ref="B20">IFERROR(INDEX('НРэ 2025'!$B$6:$I$40,SMALL(IF($I$1='НРэ 2025'!$B$6:$B$40,ROW($A$1:$A$35),""),ROW(A13)),2),"")</f>
        <v/>
      </c>
      <c r="C20" s="84" t="str" cm="1">
        <f t="array" ref="C20">IFERROR(INDEX('НРэ 2025'!$B$6:$I$40,SMALL(IF($I$1='НРэ 2025'!$B$6:$B$40,ROW($A$1:$A$35),""),ROW(A13)),5),"")</f>
        <v/>
      </c>
      <c r="D20" s="86" t="str" cm="1">
        <f t="array" ref="D20">IFERROR(INDEX('НРэ 2025'!$B$6:$I$40,SMALL(IF($I$1='НРэ 2025'!$B$6:$B$40,ROW($A$1:$A$35),""),ROW(A13)),6),"")</f>
        <v/>
      </c>
      <c r="E20" s="87" t="str" cm="1">
        <f t="array" ref="E20">IFERROR(INDEX('НРэ 2025'!$B$6:$I$40,SMALL(IF($I$1='НРэ 2025'!$B$6:$B$40,ROW($A$1:$A$35),""),ROW(A13)),7),"")</f>
        <v/>
      </c>
      <c r="F20" s="89" t="str" cm="1">
        <f t="array" ref="F20">IFERROR(INDEX('НРэ 2025'!$B$6:$I$40,SMALL(IF($I$1='НРэ 2025'!$B$6:$B$40,ROW($F$1:$F$35),""),ROW(A13)),11),"")</f>
        <v/>
      </c>
      <c r="G20" s="91" t="str" cm="1">
        <f t="array" ref="G20">IFERROR(INDEX('НРэ 2025'!$B$6:$I$40,SMALL(IF($I$1='НРэ 2025'!$B$6:$B$40,ROW($A$1:$A$35),""),ROW(A13)),15),"")</f>
        <v/>
      </c>
      <c r="H20" s="94"/>
      <c r="I20" s="98">
        <f>SUMIFS('НРэ 2025'!$Q:$Q,'НРэ 2025'!$E:$E,'ТО-15э'!B20,'НРэ 2025'!$G:$G,'ТО-15э'!D20)+SUMIFS('НРэ 2025'!$R:$R,'НРэ 2025'!$E:$E,'ТО-15э'!B20,'НРэ 2025'!$G:$G,'ТО-15э'!D20)</f>
        <v>2</v>
      </c>
      <c r="J20" s="69">
        <f>SUMIFS('НРэ 2025'!$S:$S,'НРэ 2025'!$E:$E,'ТО-15э'!B20,'НРэ 2025'!$G:$G,'ТО-15э'!D20)+SUMIFS('НРэ 2025'!$T:$T,'НРэ 2025'!$E:$E,'ТО-15э'!B20,'НРэ 2025'!$G:$G,'ТО-15э'!D20)</f>
        <v>2</v>
      </c>
      <c r="K20" s="70">
        <f>SUMIFS('НРэ 2025'!$U:$U,'НРэ 2025'!$E:$E,'ТО-15э'!B20,'НРэ 2025'!$G:$G,'ТО-15э'!D20)</f>
        <v>1</v>
      </c>
      <c r="L20" s="99">
        <f>SUMIFS('НРэ 2025'!$V:$V,'НРэ 2025'!$E:$E,'ТО-15э'!B20,'НРэ 2025'!$G:$G,'ТО-15э'!D20)</f>
        <v>7</v>
      </c>
      <c r="M20" s="100">
        <f>SUMIFS('НРэ 2025'!$W:$W,'НРэ 2025'!$E:$E,'ТО-15э'!B20,'НРэ 2025'!$G:$G,'ТО-15э'!D20)</f>
        <v>1</v>
      </c>
      <c r="N20" s="70">
        <f>SUMIFS('НРэ 2025'!$X:$X,'НРэ 2025'!$E:$E,'ТО-15э'!B20,'НРэ 2025'!$G:$G,'ТО-15э'!D20)</f>
        <v>1</v>
      </c>
      <c r="O20" s="99">
        <f>SUMIFS('НРэ 2025'!$Y:$Y,'НРэ 2025'!$E:$E,'ТО-15э'!B20,'НРэ 2025'!$G:$G,'ТО-15э'!D20)</f>
        <v>4</v>
      </c>
      <c r="P20" s="97">
        <f>SUMIFS('НРэ 2025'!$Z:$Z,'НРэ 2025'!$E:$E,'ТО-15э'!B20,'НРэ 2025'!$G:$G,'ТО-15э'!D20)+SUMIFS('НРэ 2025'!$AA:$AA,'НРэ 2025'!$E:$E,'ТО-15э'!B20,'НРэ 2025'!$G:$G,'ТО-15э'!D20)</f>
        <v>2</v>
      </c>
      <c r="Q20" s="70">
        <f>SUMIFS('НРэ 2025'!$AB:$AB,'НРэ 2025'!$E:$E,'ТО-15э'!B20,'НРэ 2025'!$G:$G,'ТО-15э'!D20)</f>
        <v>1</v>
      </c>
      <c r="R20" s="70">
        <f>SUMIFS('НРэ 2025'!$AC:$AC,'НРэ 2025'!$E:$E,'ТО-15э'!B20,'НРэ 2025'!$G:$G,'ТО-15э'!D20)</f>
        <v>1</v>
      </c>
      <c r="S20" s="70">
        <f>SUMIFS('НРэ 2025'!$AD:$AD,'НРэ 2025'!$E:$E,'ТО-15э'!B20,'НРэ 2025'!$G:$G,'ТО-15э'!D20)</f>
        <v>1</v>
      </c>
      <c r="T20" s="70">
        <f>SUMIFS('НРэ 2025'!$AE:$AE,'НРэ 2025'!$E:$E,'ТО-15э'!B20,'НРэ 2025'!$G:$G,'ТО-15э'!D20)</f>
        <v>1</v>
      </c>
      <c r="U20" s="70">
        <f>SUMIFS('НРэ 2025'!$AF:$AF,'НРэ 2025'!$E:$E,'ТО-15э'!B20,'НРэ 2025'!$G:$G,'ТО-15э'!D20)</f>
        <v>1</v>
      </c>
      <c r="V20" s="70">
        <f>SUMIFS('НРэ 2025'!$AG:$AG,'НРэ 2025'!$E:$E,'ТО-15э'!B20,'НРэ 2025'!$G:$G,'ТО-15э'!D20)</f>
        <v>1</v>
      </c>
      <c r="W20" s="70">
        <f>SUMIFS('НРэ 2025'!$AH:$AH,'НРэ 2025'!$E:$E,'ТО-15э'!B20,'НРэ 2025'!$G:$G,'ТО-15э'!D20)+SUMIFS('НРэ 2025'!$AI:$AI,'НРэ 2025'!$E:$E,'ТО-15э'!B20,'НРэ 2025'!$G:$G,'ТО-15э'!D20)</f>
        <v>2</v>
      </c>
      <c r="X20" s="99">
        <f>SUMIFS('НРэ 2025'!$AJ:$AJ,'НРэ 2025'!$E:$E,'ТО-15э'!B20,'НРэ 2025'!$G:$G,'ТО-15э'!D20)+SUMIFS('НРэ 2025'!$AK:$AK,'НРэ 2025'!$E:$E,'ТО-15э'!B20,'НРэ 2025'!$G:$G,'ТО-15э'!D20)+SUMIFS('НРэ 2025'!$AL:$AL,'НРэ 2025'!$E:$E,'ТО-15э'!B20,'НРэ 2025'!$G:$G,'ТО-15э'!D20)+SUMIFS('НРэ 2025'!$AM:$AM,'НРэ 2025'!$E:$E,'ТО-15э'!B20,'НРэ 2025'!$G:$G,'ТО-15э'!D20)+SUMIFS('НРэ 2025'!$AN:$AN,'НРэ 2025'!$E:$E,'ТО-15э'!B20,'НРэ 2025'!$G:$G,'ТО-15э'!D20)</f>
        <v>10</v>
      </c>
      <c r="Y20" s="100">
        <f>SUMIFS('НРэ 2025'!$AO:$AO,'НРэ 2025'!$E:$E,'ТО-15э'!B20,'НРэ 2025'!$G:$G,'ТО-15э'!D20)</f>
        <v>1</v>
      </c>
      <c r="Z20" s="70">
        <f>SUMIFS('НРэ 2025'!$AP:$AP,'НРэ 2025'!$E:$E,'ТО-15э'!B20,'НРэ 2025'!$G:$G,'ТО-15э'!D20)</f>
        <v>0</v>
      </c>
      <c r="AA20" s="70">
        <f>SUMIFS('НРэ 2025'!$AQ:$AQ,'НРэ 2025'!$E:$E,'ТО-15э'!B20,'НРэ 2025'!$G:$G,'ТО-15э'!D20)</f>
        <v>0</v>
      </c>
      <c r="AB20" s="70"/>
      <c r="AC20" s="70">
        <f>SUMIFS('НРэ 2025'!$AS:$AS,'НРэ 2025'!$E:$E,'ТО-15э'!B20,'НРэ 2025'!$G:$G,'ТО-15э'!D20)</f>
        <v>0</v>
      </c>
      <c r="AD20" s="99">
        <f>SUMIFS('НРэ 2025'!$AT:$AT,'НРэ 2025'!$E:$E,'ТО-15э'!B20,'НРэ 2025'!$G:$G,'ТО-15э'!D20)</f>
        <v>1</v>
      </c>
      <c r="AE20" s="118">
        <f>SUMIFS('НРэ 2025'!$AU:$AU,'НРэ 2025'!$E:$E,'ТО-15э'!B20,'НРэ 2025'!$G:$G,'ТО-15э'!D20)</f>
        <v>0</v>
      </c>
      <c r="AF20" s="120">
        <f>SUMIFS('НРэ 2025'!$AV:$AV,'НРэ 2025'!$E:$E,'ТО-15э'!B20,'НРэ 2025'!$G:$G,'ТО-15э'!D20)+SUMIFS('НРэ 2025'!$AW:$AW,'НРэ 2025'!$E:$E,'ТО-15э'!B20,'НРэ 2025'!$G:$G,'ТО-15э'!D20)+SUMIFS('НРэ 2025'!$AX:$AX,'НРэ 2025'!$E:$E,'ТО-15э'!B20,'НРэ 2025'!$G:$G,'ТО-15э'!D20)+SUMIFS('НРэ 2025'!$AY:$AY,'НРэ 2025'!$E:$E,'ТО-15э'!B20,'НРэ 2025'!$G:$G,'ТО-15э'!D20)+SUMIFS('НРэ 2025'!$AZ:$AZ,'НРэ 2025'!$E:$E,'ТО-15э'!B20,'НРэ 2025'!$G:$G,'ТО-15э'!D20)+SUMIFS('НРэ 2025'!$BA:$BA,'НРэ 2025'!$E:$E,'ТО-15э'!B20,'НРэ 2025'!$G:$G,'ТО-15э'!D20)</f>
        <v>0</v>
      </c>
      <c r="AG20" s="118">
        <f>SUMIFS('НРэ 2025'!$BB:$BB,'НРэ 2025'!$E:$E,'ТО-15э'!B20,'НРэ 2025'!$G:$G,'ТО-15э'!D20)</f>
        <v>0</v>
      </c>
      <c r="AH20" s="120" t="e">
        <f>SUMIFS('НРэ 2025'!$BD:$BD,'НРэ 2025'!$E:$E,'ТО-15э'!B20,'НРэ 2025'!$G:$G,'ТО-15э'!D20)+SUMIFS('НРэ 2025'!#REF!,'НРэ 2025'!$E:$E,'ТО-15э'!B20,'НРэ 2025'!$G:$G,'ТО-15э'!D20)+SUMIFS('НРэ 2025'!$BE:$BE,'НРэ 2025'!$E:$E,'ТО-15э'!B20,'НРэ 2025'!$G:$G,'ТО-15э'!D20)+SUMIFS('НРэ 2025'!$BF:$BF,'НРэ 2025'!$E:$E,'ТО-15э'!B20,'НРэ 2025'!$G:$G,'ТО-15э'!D20)+SUMIFS('НРэ 2025'!$BG:$BG,'НРэ 2025'!$E:$E,'ТО-15э'!B20,'НРэ 2025'!$G:$G,'ТО-15э'!D20)+SUMIFS('НРэ 2025'!$BH:$BH,'НРэ 2025'!$E:$E,'ТО-15э'!B20,'НРэ 2025'!$G:$G,'ТО-15э'!D20)+SUMIFS('НРэ 2025'!$BI:$BI,'НРэ 2025'!$E:$E,'ТО-15э'!B20,'НРэ 2025'!$G:$G,'ТО-15э'!D20)+SUMIFS('НРэ 2025'!#REF!,'НРэ 2025'!$E:$E,'ТО-15э'!B20,'НРэ 2025'!$G:$G,'ТО-15э'!D20)+SUMIFS('НРэ 2025'!$BJ:$BJ,'НРэ 2025'!$E:$E,'ТО-15э'!B20,'НРэ 2025'!$G:$G,'ТО-15э'!D20)+SUMIFS('НРэ 2025'!$BK:$BK,'НРэ 2025'!$E:$E,'ТО-15э'!B20,'НРэ 2025'!$G:$G,'ТО-15э'!D20)+SUMIFS('НРэ 2025'!$BL:$BL,'НРэ 2025'!$E:$E,'ТО-15э'!B20,'НРэ 2025'!$G:$G,'ТО-15э'!D20)</f>
        <v>#REF!</v>
      </c>
      <c r="AI20" s="101">
        <f>SUMIFS('НРэ 2025'!$BM:$BM,'НРэ 2025'!$E:$E,'ТО-15э'!B20,'НРэ 2025'!$G:$G,'ТО-15э'!D20)</f>
        <v>16</v>
      </c>
      <c r="AJ20" s="71">
        <f>SUMIFS('НРэ 2025'!$BN:$BN,'НРэ 2025'!$E:$E,'ТО-15э'!B20,'НРэ 2025'!$G:$G,'ТО-15э'!D20)</f>
        <v>1</v>
      </c>
      <c r="AK20" s="71">
        <f>SUMIFS('НРэ 2025'!$BO:$BO,'НРэ 2025'!$E:$E,'ТО-15э'!B20,'НРэ 2025'!$G:$G,'ТО-15э'!D20)</f>
        <v>2</v>
      </c>
      <c r="AL20" s="74">
        <f>SUMIFS('НРэ 2025'!$BP:$BP,'НРэ 2025'!$E:$E,'ТО-15э'!B20,'НРэ 2025'!$G:$G,'ТО-15э'!D20)</f>
        <v>0</v>
      </c>
    </row>
    <row r="21" spans="1:38" ht="20.100000000000001" customHeight="1" x14ac:dyDescent="0.3">
      <c r="A21" s="76" t="str" cm="1">
        <f t="array" ref="A21">IFERROR(INDEX('НРэ 2025'!$B$6:$I$40,SMALL(IF($I$1='НРэ 2025'!$B$6:$B$40,ROW($A$1:$A$35),""),ROW(A14)),1),"")</f>
        <v/>
      </c>
      <c r="B21" s="79" t="str" cm="1">
        <f t="array" ref="B21">IFERROR(INDEX('НРэ 2025'!$B$6:$I$40,SMALL(IF($I$1='НРэ 2025'!$B$6:$B$40,ROW($A$1:$A$35),""),ROW(A14)),2),"")</f>
        <v/>
      </c>
      <c r="C21" s="84" t="str" cm="1">
        <f t="array" ref="C21">IFERROR(INDEX('НРэ 2025'!$B$6:$I$40,SMALL(IF($I$1='НРэ 2025'!$B$6:$B$40,ROW($A$1:$A$35),""),ROW(A14)),5),"")</f>
        <v/>
      </c>
      <c r="D21" s="86" t="str" cm="1">
        <f t="array" ref="D21">IFERROR(INDEX('НРэ 2025'!$B$6:$I$40,SMALL(IF($I$1='НРэ 2025'!$B$6:$B$40,ROW($A$1:$A$35),""),ROW(A14)),6),"")</f>
        <v/>
      </c>
      <c r="E21" s="87" t="str" cm="1">
        <f t="array" ref="E21">IFERROR(INDEX('НРэ 2025'!$B$6:$I$40,SMALL(IF($I$1='НРэ 2025'!$B$6:$B$40,ROW($A$1:$A$35),""),ROW(A14)),7),"")</f>
        <v/>
      </c>
      <c r="F21" s="89" t="str" cm="1">
        <f t="array" ref="F21">IFERROR(INDEX('НРэ 2025'!$B$6:$I$40,SMALL(IF($I$1='НРэ 2025'!$B$6:$B$40,ROW($F$1:$F$35),""),ROW(A14)),11),"")</f>
        <v/>
      </c>
      <c r="G21" s="91" t="str" cm="1">
        <f t="array" ref="G21">IFERROR(INDEX('НРэ 2025'!$B$6:$I$40,SMALL(IF($I$1='НРэ 2025'!$B$6:$B$40,ROW($A$1:$A$35),""),ROW(A14)),15),"")</f>
        <v/>
      </c>
      <c r="H21" s="96"/>
      <c r="I21" s="98">
        <f>SUMIFS('НРэ 2025'!$Q:$Q,'НРэ 2025'!$E:$E,'ТО-15э'!B21,'НРэ 2025'!$G:$G,'ТО-15э'!D21)+SUMIFS('НРэ 2025'!$R:$R,'НРэ 2025'!$E:$E,'ТО-15э'!B21,'НРэ 2025'!$G:$G,'ТО-15э'!D21)</f>
        <v>2</v>
      </c>
      <c r="J21" s="69">
        <f>SUMIFS('НРэ 2025'!$S:$S,'НРэ 2025'!$E:$E,'ТО-15э'!B21,'НРэ 2025'!$G:$G,'ТО-15э'!D21)+SUMIFS('НРэ 2025'!$T:$T,'НРэ 2025'!$E:$E,'ТО-15э'!B21,'НРэ 2025'!$G:$G,'ТО-15э'!D21)</f>
        <v>2</v>
      </c>
      <c r="K21" s="70">
        <f>SUMIFS('НРэ 2025'!$U:$U,'НРэ 2025'!$E:$E,'ТО-15э'!B21,'НРэ 2025'!$G:$G,'ТО-15э'!D21)</f>
        <v>1</v>
      </c>
      <c r="L21" s="99">
        <f>SUMIFS('НРэ 2025'!$V:$V,'НРэ 2025'!$E:$E,'ТО-15э'!B21,'НРэ 2025'!$G:$G,'ТО-15э'!D21)</f>
        <v>7</v>
      </c>
      <c r="M21" s="100">
        <f>SUMIFS('НРэ 2025'!$W:$W,'НРэ 2025'!$E:$E,'ТО-15э'!B21,'НРэ 2025'!$G:$G,'ТО-15э'!D21)</f>
        <v>1</v>
      </c>
      <c r="N21" s="70">
        <f>SUMIFS('НРэ 2025'!$X:$X,'НРэ 2025'!$E:$E,'ТО-15э'!B21,'НРэ 2025'!$G:$G,'ТО-15э'!D21)</f>
        <v>1</v>
      </c>
      <c r="O21" s="99">
        <f>SUMIFS('НРэ 2025'!$Y:$Y,'НРэ 2025'!$E:$E,'ТО-15э'!B21,'НРэ 2025'!$G:$G,'ТО-15э'!D21)</f>
        <v>4</v>
      </c>
      <c r="P21" s="97">
        <f>SUMIFS('НРэ 2025'!$Z:$Z,'НРэ 2025'!$E:$E,'ТО-15э'!B21,'НРэ 2025'!$G:$G,'ТО-15э'!D21)+SUMIFS('НРэ 2025'!$AA:$AA,'НРэ 2025'!$E:$E,'ТО-15э'!B21,'НРэ 2025'!$G:$G,'ТО-15э'!D21)</f>
        <v>2</v>
      </c>
      <c r="Q21" s="70">
        <f>SUMIFS('НРэ 2025'!$AB:$AB,'НРэ 2025'!$E:$E,'ТО-15э'!B21,'НРэ 2025'!$G:$G,'ТО-15э'!D21)</f>
        <v>1</v>
      </c>
      <c r="R21" s="70">
        <f>SUMIFS('НРэ 2025'!$AC:$AC,'НРэ 2025'!$E:$E,'ТО-15э'!B21,'НРэ 2025'!$G:$G,'ТО-15э'!D21)</f>
        <v>1</v>
      </c>
      <c r="S21" s="70">
        <f>SUMIFS('НРэ 2025'!$AD:$AD,'НРэ 2025'!$E:$E,'ТО-15э'!B21,'НРэ 2025'!$G:$G,'ТО-15э'!D21)</f>
        <v>1</v>
      </c>
      <c r="T21" s="70">
        <f>SUMIFS('НРэ 2025'!$AE:$AE,'НРэ 2025'!$E:$E,'ТО-15э'!B21,'НРэ 2025'!$G:$G,'ТО-15э'!D21)</f>
        <v>1</v>
      </c>
      <c r="U21" s="70">
        <f>SUMIFS('НРэ 2025'!$AF:$AF,'НРэ 2025'!$E:$E,'ТО-15э'!B21,'НРэ 2025'!$G:$G,'ТО-15э'!D21)</f>
        <v>1</v>
      </c>
      <c r="V21" s="70">
        <f>SUMIFS('НРэ 2025'!$AG:$AG,'НРэ 2025'!$E:$E,'ТО-15э'!B21,'НРэ 2025'!$G:$G,'ТО-15э'!D21)</f>
        <v>1</v>
      </c>
      <c r="W21" s="70">
        <f>SUMIFS('НРэ 2025'!$AH:$AH,'НРэ 2025'!$E:$E,'ТО-15э'!B21,'НРэ 2025'!$G:$G,'ТО-15э'!D21)+SUMIFS('НРэ 2025'!$AI:$AI,'НРэ 2025'!$E:$E,'ТО-15э'!B21,'НРэ 2025'!$G:$G,'ТО-15э'!D21)</f>
        <v>2</v>
      </c>
      <c r="X21" s="99">
        <f>SUMIFS('НРэ 2025'!$AJ:$AJ,'НРэ 2025'!$E:$E,'ТО-15э'!B21,'НРэ 2025'!$G:$G,'ТО-15э'!D21)+SUMIFS('НРэ 2025'!$AK:$AK,'НРэ 2025'!$E:$E,'ТО-15э'!B21,'НРэ 2025'!$G:$G,'ТО-15э'!D21)+SUMIFS('НРэ 2025'!$AL:$AL,'НРэ 2025'!$E:$E,'ТО-15э'!B21,'НРэ 2025'!$G:$G,'ТО-15э'!D21)+SUMIFS('НРэ 2025'!$AM:$AM,'НРэ 2025'!$E:$E,'ТО-15э'!B21,'НРэ 2025'!$G:$G,'ТО-15э'!D21)+SUMIFS('НРэ 2025'!$AN:$AN,'НРэ 2025'!$E:$E,'ТО-15э'!B21,'НРэ 2025'!$G:$G,'ТО-15э'!D21)</f>
        <v>10</v>
      </c>
      <c r="Y21" s="100">
        <f>SUMIFS('НРэ 2025'!$AO:$AO,'НРэ 2025'!$E:$E,'ТО-15э'!B21,'НРэ 2025'!$G:$G,'ТО-15э'!D21)</f>
        <v>1</v>
      </c>
      <c r="Z21" s="70">
        <f>SUMIFS('НРэ 2025'!$AP:$AP,'НРэ 2025'!$E:$E,'ТО-15э'!B21,'НРэ 2025'!$G:$G,'ТО-15э'!D21)</f>
        <v>0</v>
      </c>
      <c r="AA21" s="70">
        <f>SUMIFS('НРэ 2025'!$AQ:$AQ,'НРэ 2025'!$E:$E,'ТО-15э'!B21,'НРэ 2025'!$G:$G,'ТО-15э'!D21)</f>
        <v>0</v>
      </c>
      <c r="AB21" s="70"/>
      <c r="AC21" s="70">
        <f>SUMIFS('НРэ 2025'!$AS:$AS,'НРэ 2025'!$E:$E,'ТО-15э'!B21,'НРэ 2025'!$G:$G,'ТО-15э'!D21)</f>
        <v>0</v>
      </c>
      <c r="AD21" s="99">
        <f>SUMIFS('НРэ 2025'!$AT:$AT,'НРэ 2025'!$E:$E,'ТО-15э'!B21,'НРэ 2025'!$G:$G,'ТО-15э'!D21)</f>
        <v>1</v>
      </c>
      <c r="AE21" s="118">
        <f>SUMIFS('НРэ 2025'!$AU:$AU,'НРэ 2025'!$E:$E,'ТО-15э'!B21,'НРэ 2025'!$G:$G,'ТО-15э'!D21)</f>
        <v>0</v>
      </c>
      <c r="AF21" s="120">
        <f>SUMIFS('НРэ 2025'!$AV:$AV,'НРэ 2025'!$E:$E,'ТО-15э'!B21,'НРэ 2025'!$G:$G,'ТО-15э'!D21)+SUMIFS('НРэ 2025'!$AW:$AW,'НРэ 2025'!$E:$E,'ТО-15э'!B21,'НРэ 2025'!$G:$G,'ТО-15э'!D21)+SUMIFS('НРэ 2025'!$AX:$AX,'НРэ 2025'!$E:$E,'ТО-15э'!B21,'НРэ 2025'!$G:$G,'ТО-15э'!D21)+SUMIFS('НРэ 2025'!$AY:$AY,'НРэ 2025'!$E:$E,'ТО-15э'!B21,'НРэ 2025'!$G:$G,'ТО-15э'!D21)+SUMIFS('НРэ 2025'!$AZ:$AZ,'НРэ 2025'!$E:$E,'ТО-15э'!B21,'НРэ 2025'!$G:$G,'ТО-15э'!D21)+SUMIFS('НРэ 2025'!$BA:$BA,'НРэ 2025'!$E:$E,'ТО-15э'!B21,'НРэ 2025'!$G:$G,'ТО-15э'!D21)</f>
        <v>0</v>
      </c>
      <c r="AG21" s="118">
        <f>SUMIFS('НРэ 2025'!$BB:$BB,'НРэ 2025'!$E:$E,'ТО-15э'!B21,'НРэ 2025'!$G:$G,'ТО-15э'!D21)</f>
        <v>0</v>
      </c>
      <c r="AH21" s="120" t="e">
        <f>SUMIFS('НРэ 2025'!$BD:$BD,'НРэ 2025'!$E:$E,'ТО-15э'!B21,'НРэ 2025'!$G:$G,'ТО-15э'!D21)+SUMIFS('НРэ 2025'!#REF!,'НРэ 2025'!$E:$E,'ТО-15э'!B21,'НРэ 2025'!$G:$G,'ТО-15э'!D21)+SUMIFS('НРэ 2025'!$BE:$BE,'НРэ 2025'!$E:$E,'ТО-15э'!B21,'НРэ 2025'!$G:$G,'ТО-15э'!D21)+SUMIFS('НРэ 2025'!$BF:$BF,'НРэ 2025'!$E:$E,'ТО-15э'!B21,'НРэ 2025'!$G:$G,'ТО-15э'!D21)+SUMIFS('НРэ 2025'!$BG:$BG,'НРэ 2025'!$E:$E,'ТО-15э'!B21,'НРэ 2025'!$G:$G,'ТО-15э'!D21)+SUMIFS('НРэ 2025'!$BH:$BH,'НРэ 2025'!$E:$E,'ТО-15э'!B21,'НРэ 2025'!$G:$G,'ТО-15э'!D21)+SUMIFS('НРэ 2025'!$BI:$BI,'НРэ 2025'!$E:$E,'ТО-15э'!B21,'НРэ 2025'!$G:$G,'ТО-15э'!D21)+SUMIFS('НРэ 2025'!#REF!,'НРэ 2025'!$E:$E,'ТО-15э'!B21,'НРэ 2025'!$G:$G,'ТО-15э'!D21)+SUMIFS('НРэ 2025'!$BJ:$BJ,'НРэ 2025'!$E:$E,'ТО-15э'!B21,'НРэ 2025'!$G:$G,'ТО-15э'!D21)+SUMIFS('НРэ 2025'!$BK:$BK,'НРэ 2025'!$E:$E,'ТО-15э'!B21,'НРэ 2025'!$G:$G,'ТО-15э'!D21)+SUMIFS('НРэ 2025'!$BL:$BL,'НРэ 2025'!$E:$E,'ТО-15э'!B21,'НРэ 2025'!$G:$G,'ТО-15э'!D21)</f>
        <v>#REF!</v>
      </c>
      <c r="AI21" s="101">
        <f>SUMIFS('НРэ 2025'!$BM:$BM,'НРэ 2025'!$E:$E,'ТО-15э'!B21,'НРэ 2025'!$G:$G,'ТО-15э'!D21)</f>
        <v>16</v>
      </c>
      <c r="AJ21" s="71">
        <f>SUMIFS('НРэ 2025'!$BN:$BN,'НРэ 2025'!$E:$E,'ТО-15э'!B21,'НРэ 2025'!$G:$G,'ТО-15э'!D21)</f>
        <v>1</v>
      </c>
      <c r="AK21" s="71">
        <f>SUMIFS('НРэ 2025'!$BO:$BO,'НРэ 2025'!$E:$E,'ТО-15э'!B21,'НРэ 2025'!$G:$G,'ТО-15э'!D21)</f>
        <v>2</v>
      </c>
      <c r="AL21" s="74">
        <f>SUMIFS('НРэ 2025'!$BP:$BP,'НРэ 2025'!$E:$E,'ТО-15э'!B21,'НРэ 2025'!$G:$G,'ТО-15э'!D21)</f>
        <v>0</v>
      </c>
    </row>
    <row r="22" spans="1:38" ht="20.100000000000001" customHeight="1" x14ac:dyDescent="0.3">
      <c r="A22" s="76" t="str" cm="1">
        <f t="array" ref="A22">IFERROR(INDEX('НРэ 2025'!$B$6:$I$40,SMALL(IF($I$1='НРэ 2025'!$B$6:$B$40,ROW($A$1:$A$35),""),ROW(A15)),1),"")</f>
        <v/>
      </c>
      <c r="B22" s="79" t="str" cm="1">
        <f t="array" ref="B22">IFERROR(INDEX('НРэ 2025'!$B$6:$I$40,SMALL(IF($I$1='НРэ 2025'!$B$6:$B$40,ROW($A$1:$A$35),""),ROW(A15)),2),"")</f>
        <v/>
      </c>
      <c r="C22" s="84" t="str" cm="1">
        <f t="array" ref="C22">IFERROR(INDEX('НРэ 2025'!$B$6:$I$40,SMALL(IF($I$1='НРэ 2025'!$B$6:$B$40,ROW($A$1:$A$35),""),ROW(A15)),5),"")</f>
        <v/>
      </c>
      <c r="D22" s="86" t="str" cm="1">
        <f t="array" ref="D22">IFERROR(INDEX('НРэ 2025'!$B$6:$I$40,SMALL(IF($I$1='НРэ 2025'!$B$6:$B$40,ROW($A$1:$A$35),""),ROW(A15)),6),"")</f>
        <v/>
      </c>
      <c r="E22" s="87" t="str" cm="1">
        <f t="array" ref="E22">IFERROR(INDEX('НРэ 2025'!$B$6:$I$40,SMALL(IF($I$1='НРэ 2025'!$B$6:$B$40,ROW($A$1:$A$35),""),ROW(A15)),7),"")</f>
        <v/>
      </c>
      <c r="F22" s="89" t="str" cm="1">
        <f t="array" ref="F22">IFERROR(INDEX('НРэ 2025'!$B$6:$I$40,SMALL(IF($I$1='НРэ 2025'!$B$6:$B$40,ROW($F$1:$F$35),""),ROW(A15)),11),"")</f>
        <v/>
      </c>
      <c r="G22" s="91" t="str" cm="1">
        <f t="array" ref="G22">IFERROR(INDEX('НРэ 2025'!$B$6:$I$40,SMALL(IF($I$1='НРэ 2025'!$B$6:$B$40,ROW($A$1:$A$35),""),ROW(A15)),15),"")</f>
        <v/>
      </c>
      <c r="H22" s="96"/>
      <c r="I22" s="98">
        <f>SUMIFS('НРэ 2025'!$Q:$Q,'НРэ 2025'!$E:$E,'ТО-15э'!B22,'НРэ 2025'!$G:$G,'ТО-15э'!D22)+SUMIFS('НРэ 2025'!$R:$R,'НРэ 2025'!$E:$E,'ТО-15э'!B22,'НРэ 2025'!$G:$G,'ТО-15э'!D22)</f>
        <v>2</v>
      </c>
      <c r="J22" s="69">
        <f>SUMIFS('НРэ 2025'!$S:$S,'НРэ 2025'!$E:$E,'ТО-15э'!B22,'НРэ 2025'!$G:$G,'ТО-15э'!D22)+SUMIFS('НРэ 2025'!$T:$T,'НРэ 2025'!$E:$E,'ТО-15э'!B22,'НРэ 2025'!$G:$G,'ТО-15э'!D22)</f>
        <v>2</v>
      </c>
      <c r="K22" s="70">
        <f>SUMIFS('НРэ 2025'!$U:$U,'НРэ 2025'!$E:$E,'ТО-15э'!B22,'НРэ 2025'!$G:$G,'ТО-15э'!D22)</f>
        <v>1</v>
      </c>
      <c r="L22" s="99">
        <f>SUMIFS('НРэ 2025'!$V:$V,'НРэ 2025'!$E:$E,'ТО-15э'!B22,'НРэ 2025'!$G:$G,'ТО-15э'!D22)</f>
        <v>7</v>
      </c>
      <c r="M22" s="100">
        <f>SUMIFS('НРэ 2025'!$W:$W,'НРэ 2025'!$E:$E,'ТО-15э'!B22,'НРэ 2025'!$G:$G,'ТО-15э'!D22)</f>
        <v>1</v>
      </c>
      <c r="N22" s="70">
        <f>SUMIFS('НРэ 2025'!$X:$X,'НРэ 2025'!$E:$E,'ТО-15э'!B22,'НРэ 2025'!$G:$G,'ТО-15э'!D22)</f>
        <v>1</v>
      </c>
      <c r="O22" s="99">
        <f>SUMIFS('НРэ 2025'!$Y:$Y,'НРэ 2025'!$E:$E,'ТО-15э'!B22,'НРэ 2025'!$G:$G,'ТО-15э'!D22)</f>
        <v>4</v>
      </c>
      <c r="P22" s="97">
        <f>SUMIFS('НРэ 2025'!$Z:$Z,'НРэ 2025'!$E:$E,'ТО-15э'!B22,'НРэ 2025'!$G:$G,'ТО-15э'!D22)+SUMIFS('НРэ 2025'!$AA:$AA,'НРэ 2025'!$E:$E,'ТО-15э'!B22,'НРэ 2025'!$G:$G,'ТО-15э'!D22)</f>
        <v>2</v>
      </c>
      <c r="Q22" s="70">
        <f>SUMIFS('НРэ 2025'!$AB:$AB,'НРэ 2025'!$E:$E,'ТО-15э'!B22,'НРэ 2025'!$G:$G,'ТО-15э'!D22)</f>
        <v>1</v>
      </c>
      <c r="R22" s="70">
        <f>SUMIFS('НРэ 2025'!$AC:$AC,'НРэ 2025'!$E:$E,'ТО-15э'!B22,'НРэ 2025'!$G:$G,'ТО-15э'!D22)</f>
        <v>1</v>
      </c>
      <c r="S22" s="70">
        <f>SUMIFS('НРэ 2025'!$AD:$AD,'НРэ 2025'!$E:$E,'ТО-15э'!B22,'НРэ 2025'!$G:$G,'ТО-15э'!D22)</f>
        <v>1</v>
      </c>
      <c r="T22" s="70">
        <f>SUMIFS('НРэ 2025'!$AE:$AE,'НРэ 2025'!$E:$E,'ТО-15э'!B22,'НРэ 2025'!$G:$G,'ТО-15э'!D22)</f>
        <v>1</v>
      </c>
      <c r="U22" s="70">
        <f>SUMIFS('НРэ 2025'!$AF:$AF,'НРэ 2025'!$E:$E,'ТО-15э'!B22,'НРэ 2025'!$G:$G,'ТО-15э'!D22)</f>
        <v>1</v>
      </c>
      <c r="V22" s="70">
        <f>SUMIFS('НРэ 2025'!$AG:$AG,'НРэ 2025'!$E:$E,'ТО-15э'!B22,'НРэ 2025'!$G:$G,'ТО-15э'!D22)</f>
        <v>1</v>
      </c>
      <c r="W22" s="70">
        <f>SUMIFS('НРэ 2025'!$AH:$AH,'НРэ 2025'!$E:$E,'ТО-15э'!B22,'НРэ 2025'!$G:$G,'ТО-15э'!D22)+SUMIFS('НРэ 2025'!$AI:$AI,'НРэ 2025'!$E:$E,'ТО-15э'!B22,'НРэ 2025'!$G:$G,'ТО-15э'!D22)</f>
        <v>2</v>
      </c>
      <c r="X22" s="99">
        <f>SUMIFS('НРэ 2025'!$AJ:$AJ,'НРэ 2025'!$E:$E,'ТО-15э'!B22,'НРэ 2025'!$G:$G,'ТО-15э'!D22)+SUMIFS('НРэ 2025'!$AK:$AK,'НРэ 2025'!$E:$E,'ТО-15э'!B22,'НРэ 2025'!$G:$G,'ТО-15э'!D22)+SUMIFS('НРэ 2025'!$AL:$AL,'НРэ 2025'!$E:$E,'ТО-15э'!B22,'НРэ 2025'!$G:$G,'ТО-15э'!D22)+SUMIFS('НРэ 2025'!$AM:$AM,'НРэ 2025'!$E:$E,'ТО-15э'!B22,'НРэ 2025'!$G:$G,'ТО-15э'!D22)+SUMIFS('НРэ 2025'!$AN:$AN,'НРэ 2025'!$E:$E,'ТО-15э'!B22,'НРэ 2025'!$G:$G,'ТО-15э'!D22)</f>
        <v>10</v>
      </c>
      <c r="Y22" s="100">
        <f>SUMIFS('НРэ 2025'!$AO:$AO,'НРэ 2025'!$E:$E,'ТО-15э'!B22,'НРэ 2025'!$G:$G,'ТО-15э'!D22)</f>
        <v>1</v>
      </c>
      <c r="Z22" s="70">
        <f>SUMIFS('НРэ 2025'!$AP:$AP,'НРэ 2025'!$E:$E,'ТО-15э'!B22,'НРэ 2025'!$G:$G,'ТО-15э'!D22)</f>
        <v>0</v>
      </c>
      <c r="AA22" s="70">
        <f>SUMIFS('НРэ 2025'!$AQ:$AQ,'НРэ 2025'!$E:$E,'ТО-15э'!B22,'НРэ 2025'!$G:$G,'ТО-15э'!D22)</f>
        <v>0</v>
      </c>
      <c r="AB22" s="70"/>
      <c r="AC22" s="70">
        <f>SUMIFS('НРэ 2025'!$AS:$AS,'НРэ 2025'!$E:$E,'ТО-15э'!B22,'НРэ 2025'!$G:$G,'ТО-15э'!D22)</f>
        <v>0</v>
      </c>
      <c r="AD22" s="99">
        <f>SUMIFS('НРэ 2025'!$AT:$AT,'НРэ 2025'!$E:$E,'ТО-15э'!B22,'НРэ 2025'!$G:$G,'ТО-15э'!D22)</f>
        <v>1</v>
      </c>
      <c r="AE22" s="118">
        <f>SUMIFS('НРэ 2025'!$AU:$AU,'НРэ 2025'!$E:$E,'ТО-15э'!B22,'НРэ 2025'!$G:$G,'ТО-15э'!D22)</f>
        <v>0</v>
      </c>
      <c r="AF22" s="120">
        <f>SUMIFS('НРэ 2025'!$AV:$AV,'НРэ 2025'!$E:$E,'ТО-15э'!B22,'НРэ 2025'!$G:$G,'ТО-15э'!D22)+SUMIFS('НРэ 2025'!$AW:$AW,'НРэ 2025'!$E:$E,'ТО-15э'!B22,'НРэ 2025'!$G:$G,'ТО-15э'!D22)+SUMIFS('НРэ 2025'!$AX:$AX,'НРэ 2025'!$E:$E,'ТО-15э'!B22,'НРэ 2025'!$G:$G,'ТО-15э'!D22)+SUMIFS('НРэ 2025'!$AY:$AY,'НРэ 2025'!$E:$E,'ТО-15э'!B22,'НРэ 2025'!$G:$G,'ТО-15э'!D22)+SUMIFS('НРэ 2025'!$AZ:$AZ,'НРэ 2025'!$E:$E,'ТО-15э'!B22,'НРэ 2025'!$G:$G,'ТО-15э'!D22)+SUMIFS('НРэ 2025'!$BA:$BA,'НРэ 2025'!$E:$E,'ТО-15э'!B22,'НРэ 2025'!$G:$G,'ТО-15э'!D22)</f>
        <v>0</v>
      </c>
      <c r="AG22" s="118">
        <f>SUMIFS('НРэ 2025'!$BB:$BB,'НРэ 2025'!$E:$E,'ТО-15э'!B22,'НРэ 2025'!$G:$G,'ТО-15э'!D22)</f>
        <v>0</v>
      </c>
      <c r="AH22" s="120" t="e">
        <f>SUMIFS('НРэ 2025'!$BD:$BD,'НРэ 2025'!$E:$E,'ТО-15э'!B22,'НРэ 2025'!$G:$G,'ТО-15э'!D22)+SUMIFS('НРэ 2025'!#REF!,'НРэ 2025'!$E:$E,'ТО-15э'!B22,'НРэ 2025'!$G:$G,'ТО-15э'!D22)+SUMIFS('НРэ 2025'!$BE:$BE,'НРэ 2025'!$E:$E,'ТО-15э'!B22,'НРэ 2025'!$G:$G,'ТО-15э'!D22)+SUMIFS('НРэ 2025'!$BF:$BF,'НРэ 2025'!$E:$E,'ТО-15э'!B22,'НРэ 2025'!$G:$G,'ТО-15э'!D22)+SUMIFS('НРэ 2025'!$BG:$BG,'НРэ 2025'!$E:$E,'ТО-15э'!B22,'НРэ 2025'!$G:$G,'ТО-15э'!D22)+SUMIFS('НРэ 2025'!$BH:$BH,'НРэ 2025'!$E:$E,'ТО-15э'!B22,'НРэ 2025'!$G:$G,'ТО-15э'!D22)+SUMIFS('НРэ 2025'!$BI:$BI,'НРэ 2025'!$E:$E,'ТО-15э'!B22,'НРэ 2025'!$G:$G,'ТО-15э'!D22)+SUMIFS('НРэ 2025'!#REF!,'НРэ 2025'!$E:$E,'ТО-15э'!B22,'НРэ 2025'!$G:$G,'ТО-15э'!D22)+SUMIFS('НРэ 2025'!$BJ:$BJ,'НРэ 2025'!$E:$E,'ТО-15э'!B22,'НРэ 2025'!$G:$G,'ТО-15э'!D22)+SUMIFS('НРэ 2025'!$BK:$BK,'НРэ 2025'!$E:$E,'ТО-15э'!B22,'НРэ 2025'!$G:$G,'ТО-15э'!D22)+SUMIFS('НРэ 2025'!$BL:$BL,'НРэ 2025'!$E:$E,'ТО-15э'!B22,'НРэ 2025'!$G:$G,'ТО-15э'!D22)</f>
        <v>#REF!</v>
      </c>
      <c r="AI22" s="101">
        <f>SUMIFS('НРэ 2025'!$BM:$BM,'НРэ 2025'!$E:$E,'ТО-15э'!B22,'НРэ 2025'!$G:$G,'ТО-15э'!D22)</f>
        <v>16</v>
      </c>
      <c r="AJ22" s="71">
        <f>SUMIFS('НРэ 2025'!$BN:$BN,'НРэ 2025'!$E:$E,'ТО-15э'!B22,'НРэ 2025'!$G:$G,'ТО-15э'!D22)</f>
        <v>1</v>
      </c>
      <c r="AK22" s="71">
        <f>SUMIFS('НРэ 2025'!$BO:$BO,'НРэ 2025'!$E:$E,'ТО-15э'!B22,'НРэ 2025'!$G:$G,'ТО-15э'!D22)</f>
        <v>2</v>
      </c>
      <c r="AL22" s="74">
        <f>SUMIFS('НРэ 2025'!$BP:$BP,'НРэ 2025'!$E:$E,'ТО-15э'!B22,'НРэ 2025'!$G:$G,'ТО-15э'!D22)</f>
        <v>0</v>
      </c>
    </row>
    <row r="23" spans="1:38" ht="20.100000000000001" customHeight="1" x14ac:dyDescent="0.3">
      <c r="A23" s="76" t="str" cm="1">
        <f t="array" ref="A23">IFERROR(INDEX('НРэ 2025'!$B$6:$I$40,SMALL(IF($I$1='НРэ 2025'!$B$6:$B$40,ROW($A$1:$A$35),""),ROW(A16)),1),"")</f>
        <v/>
      </c>
      <c r="B23" s="79" t="str" cm="1">
        <f t="array" ref="B23">IFERROR(INDEX('НРэ 2025'!$B$6:$I$40,SMALL(IF($I$1='НРэ 2025'!$B$6:$B$40,ROW($A$1:$A$35),""),ROW(A16)),2),"")</f>
        <v/>
      </c>
      <c r="C23" s="84" t="str" cm="1">
        <f t="array" ref="C23">IFERROR(INDEX('НРэ 2025'!$B$6:$I$40,SMALL(IF($I$1='НРэ 2025'!$B$6:$B$40,ROW($A$1:$A$35),""),ROW(A16)),5),"")</f>
        <v/>
      </c>
      <c r="D23" s="86" t="str" cm="1">
        <f t="array" ref="D23">IFERROR(INDEX('НРэ 2025'!$B$6:$I$40,SMALL(IF($I$1='НРэ 2025'!$B$6:$B$40,ROW($A$1:$A$35),""),ROW(A16)),6),"")</f>
        <v/>
      </c>
      <c r="E23" s="87" t="str" cm="1">
        <f t="array" ref="E23">IFERROR(INDEX('НРэ 2025'!$B$6:$I$40,SMALL(IF($I$1='НРэ 2025'!$B$6:$B$40,ROW($A$1:$A$35),""),ROW(A16)),7),"")</f>
        <v/>
      </c>
      <c r="F23" s="89" t="str" cm="1">
        <f t="array" ref="F23">IFERROR(INDEX('НРэ 2025'!$B$6:$I$40,SMALL(IF($I$1='НРэ 2025'!$B$6:$B$40,ROW($F$1:$F$35),""),ROW(A16)),11),"")</f>
        <v/>
      </c>
      <c r="G23" s="91" t="str" cm="1">
        <f t="array" ref="G23">IFERROR(INDEX('НРэ 2025'!$B$6:$I$40,SMALL(IF($I$1='НРэ 2025'!$B$6:$B$40,ROW($A$1:$A$35),""),ROW(A16)),15),"")</f>
        <v/>
      </c>
      <c r="H23" s="94"/>
      <c r="I23" s="98">
        <f>SUMIFS('НРэ 2025'!$Q:$Q,'НРэ 2025'!$E:$E,'ТО-15э'!B23,'НРэ 2025'!$G:$G,'ТО-15э'!D23)+SUMIFS('НРэ 2025'!$R:$R,'НРэ 2025'!$E:$E,'ТО-15э'!B23,'НРэ 2025'!$G:$G,'ТО-15э'!D23)</f>
        <v>2</v>
      </c>
      <c r="J23" s="69">
        <f>SUMIFS('НРэ 2025'!$S:$S,'НРэ 2025'!$E:$E,'ТО-15э'!B23,'НРэ 2025'!$G:$G,'ТО-15э'!D23)+SUMIFS('НРэ 2025'!$T:$T,'НРэ 2025'!$E:$E,'ТО-15э'!B23,'НРэ 2025'!$G:$G,'ТО-15э'!D23)</f>
        <v>2</v>
      </c>
      <c r="K23" s="70">
        <f>SUMIFS('НРэ 2025'!$U:$U,'НРэ 2025'!$E:$E,'ТО-15э'!B23,'НРэ 2025'!$G:$G,'ТО-15э'!D23)</f>
        <v>1</v>
      </c>
      <c r="L23" s="99">
        <f>SUMIFS('НРэ 2025'!$V:$V,'НРэ 2025'!$E:$E,'ТО-15э'!B23,'НРэ 2025'!$G:$G,'ТО-15э'!D23)</f>
        <v>7</v>
      </c>
      <c r="M23" s="100">
        <f>SUMIFS('НРэ 2025'!$W:$W,'НРэ 2025'!$E:$E,'ТО-15э'!B23,'НРэ 2025'!$G:$G,'ТО-15э'!D23)</f>
        <v>1</v>
      </c>
      <c r="N23" s="70">
        <f>SUMIFS('НРэ 2025'!$X:$X,'НРэ 2025'!$E:$E,'ТО-15э'!B23,'НРэ 2025'!$G:$G,'ТО-15э'!D23)</f>
        <v>1</v>
      </c>
      <c r="O23" s="99">
        <f>SUMIFS('НРэ 2025'!$Y:$Y,'НРэ 2025'!$E:$E,'ТО-15э'!B23,'НРэ 2025'!$G:$G,'ТО-15э'!D23)</f>
        <v>4</v>
      </c>
      <c r="P23" s="97">
        <f>SUMIFS('НРэ 2025'!$Z:$Z,'НРэ 2025'!$E:$E,'ТО-15э'!B23,'НРэ 2025'!$G:$G,'ТО-15э'!D23)+SUMIFS('НРэ 2025'!$AA:$AA,'НРэ 2025'!$E:$E,'ТО-15э'!B23,'НРэ 2025'!$G:$G,'ТО-15э'!D23)</f>
        <v>2</v>
      </c>
      <c r="Q23" s="70">
        <f>SUMIFS('НРэ 2025'!$AB:$AB,'НРэ 2025'!$E:$E,'ТО-15э'!B23,'НРэ 2025'!$G:$G,'ТО-15э'!D23)</f>
        <v>1</v>
      </c>
      <c r="R23" s="70">
        <f>SUMIFS('НРэ 2025'!$AC:$AC,'НРэ 2025'!$E:$E,'ТО-15э'!B23,'НРэ 2025'!$G:$G,'ТО-15э'!D23)</f>
        <v>1</v>
      </c>
      <c r="S23" s="70">
        <f>SUMIFS('НРэ 2025'!$AD:$AD,'НРэ 2025'!$E:$E,'ТО-15э'!B23,'НРэ 2025'!$G:$G,'ТО-15э'!D23)</f>
        <v>1</v>
      </c>
      <c r="T23" s="70">
        <f>SUMIFS('НРэ 2025'!$AE:$AE,'НРэ 2025'!$E:$E,'ТО-15э'!B23,'НРэ 2025'!$G:$G,'ТО-15э'!D23)</f>
        <v>1</v>
      </c>
      <c r="U23" s="70">
        <f>SUMIFS('НРэ 2025'!$AF:$AF,'НРэ 2025'!$E:$E,'ТО-15э'!B23,'НРэ 2025'!$G:$G,'ТО-15э'!D23)</f>
        <v>1</v>
      </c>
      <c r="V23" s="70">
        <f>SUMIFS('НРэ 2025'!$AG:$AG,'НРэ 2025'!$E:$E,'ТО-15э'!B23,'НРэ 2025'!$G:$G,'ТО-15э'!D23)</f>
        <v>1</v>
      </c>
      <c r="W23" s="70">
        <f>SUMIFS('НРэ 2025'!$AH:$AH,'НРэ 2025'!$E:$E,'ТО-15э'!B23,'НРэ 2025'!$G:$G,'ТО-15э'!D23)+SUMIFS('НРэ 2025'!$AI:$AI,'НРэ 2025'!$E:$E,'ТО-15э'!B23,'НРэ 2025'!$G:$G,'ТО-15э'!D23)</f>
        <v>2</v>
      </c>
      <c r="X23" s="99">
        <f>SUMIFS('НРэ 2025'!$AJ:$AJ,'НРэ 2025'!$E:$E,'ТО-15э'!B23,'НРэ 2025'!$G:$G,'ТО-15э'!D23)+SUMIFS('НРэ 2025'!$AK:$AK,'НРэ 2025'!$E:$E,'ТО-15э'!B23,'НРэ 2025'!$G:$G,'ТО-15э'!D23)+SUMIFS('НРэ 2025'!$AL:$AL,'НРэ 2025'!$E:$E,'ТО-15э'!B23,'НРэ 2025'!$G:$G,'ТО-15э'!D23)+SUMIFS('НРэ 2025'!$AM:$AM,'НРэ 2025'!$E:$E,'ТО-15э'!B23,'НРэ 2025'!$G:$G,'ТО-15э'!D23)+SUMIFS('НРэ 2025'!$AN:$AN,'НРэ 2025'!$E:$E,'ТО-15э'!B23,'НРэ 2025'!$G:$G,'ТО-15э'!D23)</f>
        <v>10</v>
      </c>
      <c r="Y23" s="100">
        <f>SUMIFS('НРэ 2025'!$AO:$AO,'НРэ 2025'!$E:$E,'ТО-15э'!B23,'НРэ 2025'!$G:$G,'ТО-15э'!D23)</f>
        <v>1</v>
      </c>
      <c r="Z23" s="70">
        <f>SUMIFS('НРэ 2025'!$AP:$AP,'НРэ 2025'!$E:$E,'ТО-15э'!B23,'НРэ 2025'!$G:$G,'ТО-15э'!D23)</f>
        <v>0</v>
      </c>
      <c r="AA23" s="70">
        <f>SUMIFS('НРэ 2025'!$AQ:$AQ,'НРэ 2025'!$E:$E,'ТО-15э'!B23,'НРэ 2025'!$G:$G,'ТО-15э'!D23)</f>
        <v>0</v>
      </c>
      <c r="AB23" s="70"/>
      <c r="AC23" s="70">
        <f>SUMIFS('НРэ 2025'!$AS:$AS,'НРэ 2025'!$E:$E,'ТО-15э'!B23,'НРэ 2025'!$G:$G,'ТО-15э'!D23)</f>
        <v>0</v>
      </c>
      <c r="AD23" s="99">
        <f>SUMIFS('НРэ 2025'!$AT:$AT,'НРэ 2025'!$E:$E,'ТО-15э'!B23,'НРэ 2025'!$G:$G,'ТО-15э'!D23)</f>
        <v>1</v>
      </c>
      <c r="AE23" s="118">
        <f>SUMIFS('НРэ 2025'!$AU:$AU,'НРэ 2025'!$E:$E,'ТО-15э'!B23,'НРэ 2025'!$G:$G,'ТО-15э'!D23)</f>
        <v>0</v>
      </c>
      <c r="AF23" s="120">
        <f>SUMIFS('НРэ 2025'!$AV:$AV,'НРэ 2025'!$E:$E,'ТО-15э'!B23,'НРэ 2025'!$G:$G,'ТО-15э'!D23)+SUMIFS('НРэ 2025'!$AW:$AW,'НРэ 2025'!$E:$E,'ТО-15э'!B23,'НРэ 2025'!$G:$G,'ТО-15э'!D23)+SUMIFS('НРэ 2025'!$AX:$AX,'НРэ 2025'!$E:$E,'ТО-15э'!B23,'НРэ 2025'!$G:$G,'ТО-15э'!D23)+SUMIFS('НРэ 2025'!$AY:$AY,'НРэ 2025'!$E:$E,'ТО-15э'!B23,'НРэ 2025'!$G:$G,'ТО-15э'!D23)+SUMIFS('НРэ 2025'!$AZ:$AZ,'НРэ 2025'!$E:$E,'ТО-15э'!B23,'НРэ 2025'!$G:$G,'ТО-15э'!D23)+SUMIFS('НРэ 2025'!$BA:$BA,'НРэ 2025'!$E:$E,'ТО-15э'!B23,'НРэ 2025'!$G:$G,'ТО-15э'!D23)</f>
        <v>0</v>
      </c>
      <c r="AG23" s="118">
        <f>SUMIFS('НРэ 2025'!$BB:$BB,'НРэ 2025'!$E:$E,'ТО-15э'!B23,'НРэ 2025'!$G:$G,'ТО-15э'!D23)</f>
        <v>0</v>
      </c>
      <c r="AH23" s="120" t="e">
        <f>SUMIFS('НРэ 2025'!$BD:$BD,'НРэ 2025'!$E:$E,'ТО-15э'!B23,'НРэ 2025'!$G:$G,'ТО-15э'!D23)+SUMIFS('НРэ 2025'!#REF!,'НРэ 2025'!$E:$E,'ТО-15э'!B23,'НРэ 2025'!$G:$G,'ТО-15э'!D23)+SUMIFS('НРэ 2025'!$BE:$BE,'НРэ 2025'!$E:$E,'ТО-15э'!B23,'НРэ 2025'!$G:$G,'ТО-15э'!D23)+SUMIFS('НРэ 2025'!$BF:$BF,'НРэ 2025'!$E:$E,'ТО-15э'!B23,'НРэ 2025'!$G:$G,'ТО-15э'!D23)+SUMIFS('НРэ 2025'!$BG:$BG,'НРэ 2025'!$E:$E,'ТО-15э'!B23,'НРэ 2025'!$G:$G,'ТО-15э'!D23)+SUMIFS('НРэ 2025'!$BH:$BH,'НРэ 2025'!$E:$E,'ТО-15э'!B23,'НРэ 2025'!$G:$G,'ТО-15э'!D23)+SUMIFS('НРэ 2025'!$BI:$BI,'НРэ 2025'!$E:$E,'ТО-15э'!B23,'НРэ 2025'!$G:$G,'ТО-15э'!D23)+SUMIFS('НРэ 2025'!#REF!,'НРэ 2025'!$E:$E,'ТО-15э'!B23,'НРэ 2025'!$G:$G,'ТО-15э'!D23)+SUMIFS('НРэ 2025'!$BJ:$BJ,'НРэ 2025'!$E:$E,'ТО-15э'!B23,'НРэ 2025'!$G:$G,'ТО-15э'!D23)+SUMIFS('НРэ 2025'!$BK:$BK,'НРэ 2025'!$E:$E,'ТО-15э'!B23,'НРэ 2025'!$G:$G,'ТО-15э'!D23)+SUMIFS('НРэ 2025'!$BL:$BL,'НРэ 2025'!$E:$E,'ТО-15э'!B23,'НРэ 2025'!$G:$G,'ТО-15э'!D23)</f>
        <v>#REF!</v>
      </c>
      <c r="AI23" s="101">
        <f>SUMIFS('НРэ 2025'!$BM:$BM,'НРэ 2025'!$E:$E,'ТО-15э'!B23,'НРэ 2025'!$G:$G,'ТО-15э'!D23)</f>
        <v>16</v>
      </c>
      <c r="AJ23" s="71">
        <f>SUMIFS('НРэ 2025'!$BN:$BN,'НРэ 2025'!$E:$E,'ТО-15э'!B23,'НРэ 2025'!$G:$G,'ТО-15э'!D23)</f>
        <v>1</v>
      </c>
      <c r="AK23" s="71">
        <f>SUMIFS('НРэ 2025'!$BO:$BO,'НРэ 2025'!$E:$E,'ТО-15э'!B23,'НРэ 2025'!$G:$G,'ТО-15э'!D23)</f>
        <v>2</v>
      </c>
      <c r="AL23" s="74">
        <f>SUMIFS('НРэ 2025'!$BP:$BP,'НРэ 2025'!$E:$E,'ТО-15э'!B23,'НРэ 2025'!$G:$G,'ТО-15э'!D23)</f>
        <v>0</v>
      </c>
    </row>
    <row r="24" spans="1:38" ht="20.100000000000001" customHeight="1" x14ac:dyDescent="0.3">
      <c r="A24" s="76" t="str" cm="1">
        <f t="array" ref="A24">IFERROR(INDEX('НРэ 2025'!$B$6:$I$40,SMALL(IF($I$1='НРэ 2025'!$B$6:$B$40,ROW($A$1:$A$35),""),ROW(A17)),1),"")</f>
        <v/>
      </c>
      <c r="B24" s="79" t="str" cm="1">
        <f t="array" ref="B24">IFERROR(INDEX('НРэ 2025'!$B$6:$I$40,SMALL(IF($I$1='НРэ 2025'!$B$6:$B$40,ROW($A$1:$A$35),""),ROW(A17)),2),"")</f>
        <v/>
      </c>
      <c r="C24" s="84" t="str" cm="1">
        <f t="array" ref="C24">IFERROR(INDEX('НРэ 2025'!$B$6:$I$40,SMALL(IF($I$1='НРэ 2025'!$B$6:$B$40,ROW($A$1:$A$35),""),ROW(A17)),5),"")</f>
        <v/>
      </c>
      <c r="D24" s="86" t="str" cm="1">
        <f t="array" ref="D24">IFERROR(INDEX('НРэ 2025'!$B$6:$I$40,SMALL(IF($I$1='НРэ 2025'!$B$6:$B$40,ROW($A$1:$A$35),""),ROW(A17)),6),"")</f>
        <v/>
      </c>
      <c r="E24" s="87" t="str" cm="1">
        <f t="array" ref="E24">IFERROR(INDEX('НРэ 2025'!$B$6:$I$40,SMALL(IF($I$1='НРэ 2025'!$B$6:$B$40,ROW($A$1:$A$35),""),ROW(A17)),7),"")</f>
        <v/>
      </c>
      <c r="F24" s="89" t="str" cm="1">
        <f t="array" ref="F24">IFERROR(INDEX('НРэ 2025'!$B$6:$I$40,SMALL(IF($I$1='НРэ 2025'!$B$6:$B$40,ROW($F$1:$F$35),""),ROW(A17)),11),"")</f>
        <v/>
      </c>
      <c r="G24" s="91" t="str" cm="1">
        <f t="array" ref="G24">IFERROR(INDEX('НРэ 2025'!$B$6:$I$40,SMALL(IF($I$1='НРэ 2025'!$B$6:$B$40,ROW($A$1:$A$35),""),ROW(A17)),15),"")</f>
        <v/>
      </c>
      <c r="H24" s="94"/>
      <c r="I24" s="98">
        <f>SUMIFS('НРэ 2025'!$Q:$Q,'НРэ 2025'!$E:$E,'ТО-15э'!B24,'НРэ 2025'!$G:$G,'ТО-15э'!D24)+SUMIFS('НРэ 2025'!$R:$R,'НРэ 2025'!$E:$E,'ТО-15э'!B24,'НРэ 2025'!$G:$G,'ТО-15э'!D24)</f>
        <v>2</v>
      </c>
      <c r="J24" s="69">
        <f>SUMIFS('НРэ 2025'!$S:$S,'НРэ 2025'!$E:$E,'ТО-15э'!B24,'НРэ 2025'!$G:$G,'ТО-15э'!D24)+SUMIFS('НРэ 2025'!$T:$T,'НРэ 2025'!$E:$E,'ТО-15э'!B24,'НРэ 2025'!$G:$G,'ТО-15э'!D24)</f>
        <v>2</v>
      </c>
      <c r="K24" s="70">
        <f>SUMIFS('НРэ 2025'!$U:$U,'НРэ 2025'!$E:$E,'ТО-15э'!B24,'НРэ 2025'!$G:$G,'ТО-15э'!D24)</f>
        <v>1</v>
      </c>
      <c r="L24" s="99">
        <f>SUMIFS('НРэ 2025'!$V:$V,'НРэ 2025'!$E:$E,'ТО-15э'!B24,'НРэ 2025'!$G:$G,'ТО-15э'!D24)</f>
        <v>7</v>
      </c>
      <c r="M24" s="100">
        <f>SUMIFS('НРэ 2025'!$W:$W,'НРэ 2025'!$E:$E,'ТО-15э'!B24,'НРэ 2025'!$G:$G,'ТО-15э'!D24)</f>
        <v>1</v>
      </c>
      <c r="N24" s="70">
        <f>SUMIFS('НРэ 2025'!$X:$X,'НРэ 2025'!$E:$E,'ТО-15э'!B24,'НРэ 2025'!$G:$G,'ТО-15э'!D24)</f>
        <v>1</v>
      </c>
      <c r="O24" s="99">
        <f>SUMIFS('НРэ 2025'!$Y:$Y,'НРэ 2025'!$E:$E,'ТО-15э'!B24,'НРэ 2025'!$G:$G,'ТО-15э'!D24)</f>
        <v>4</v>
      </c>
      <c r="P24" s="97">
        <f>SUMIFS('НРэ 2025'!$Z:$Z,'НРэ 2025'!$E:$E,'ТО-15э'!B24,'НРэ 2025'!$G:$G,'ТО-15э'!D24)+SUMIFS('НРэ 2025'!$AA:$AA,'НРэ 2025'!$E:$E,'ТО-15э'!B24,'НРэ 2025'!$G:$G,'ТО-15э'!D24)</f>
        <v>2</v>
      </c>
      <c r="Q24" s="70">
        <f>SUMIFS('НРэ 2025'!$AB:$AB,'НРэ 2025'!$E:$E,'ТО-15э'!B24,'НРэ 2025'!$G:$G,'ТО-15э'!D24)</f>
        <v>1</v>
      </c>
      <c r="R24" s="70">
        <f>SUMIFS('НРэ 2025'!$AC:$AC,'НРэ 2025'!$E:$E,'ТО-15э'!B24,'НРэ 2025'!$G:$G,'ТО-15э'!D24)</f>
        <v>1</v>
      </c>
      <c r="S24" s="70">
        <f>SUMIFS('НРэ 2025'!$AD:$AD,'НРэ 2025'!$E:$E,'ТО-15э'!B24,'НРэ 2025'!$G:$G,'ТО-15э'!D24)</f>
        <v>1</v>
      </c>
      <c r="T24" s="70">
        <f>SUMIFS('НРэ 2025'!$AE:$AE,'НРэ 2025'!$E:$E,'ТО-15э'!B24,'НРэ 2025'!$G:$G,'ТО-15э'!D24)</f>
        <v>1</v>
      </c>
      <c r="U24" s="70">
        <f>SUMIFS('НРэ 2025'!$AF:$AF,'НРэ 2025'!$E:$E,'ТО-15э'!B24,'НРэ 2025'!$G:$G,'ТО-15э'!D24)</f>
        <v>1</v>
      </c>
      <c r="V24" s="70">
        <f>SUMIFS('НРэ 2025'!$AG:$AG,'НРэ 2025'!$E:$E,'ТО-15э'!B24,'НРэ 2025'!$G:$G,'ТО-15э'!D24)</f>
        <v>1</v>
      </c>
      <c r="W24" s="70">
        <f>SUMIFS('НРэ 2025'!$AH:$AH,'НРэ 2025'!$E:$E,'ТО-15э'!B24,'НРэ 2025'!$G:$G,'ТО-15э'!D24)+SUMIFS('НРэ 2025'!$AI:$AI,'НРэ 2025'!$E:$E,'ТО-15э'!B24,'НРэ 2025'!$G:$G,'ТО-15э'!D24)</f>
        <v>2</v>
      </c>
      <c r="X24" s="99">
        <f>SUMIFS('НРэ 2025'!$AJ:$AJ,'НРэ 2025'!$E:$E,'ТО-15э'!B24,'НРэ 2025'!$G:$G,'ТО-15э'!D24)+SUMIFS('НРэ 2025'!$AK:$AK,'НРэ 2025'!$E:$E,'ТО-15э'!B24,'НРэ 2025'!$G:$G,'ТО-15э'!D24)+SUMIFS('НРэ 2025'!$AL:$AL,'НРэ 2025'!$E:$E,'ТО-15э'!B24,'НРэ 2025'!$G:$G,'ТО-15э'!D24)+SUMIFS('НРэ 2025'!$AM:$AM,'НРэ 2025'!$E:$E,'ТО-15э'!B24,'НРэ 2025'!$G:$G,'ТО-15э'!D24)+SUMIFS('НРэ 2025'!$AN:$AN,'НРэ 2025'!$E:$E,'ТО-15э'!B24,'НРэ 2025'!$G:$G,'ТО-15э'!D24)</f>
        <v>10</v>
      </c>
      <c r="Y24" s="100">
        <f>SUMIFS('НРэ 2025'!$AO:$AO,'НРэ 2025'!$E:$E,'ТО-15э'!B24,'НРэ 2025'!$G:$G,'ТО-15э'!D24)</f>
        <v>1</v>
      </c>
      <c r="Z24" s="70">
        <f>SUMIFS('НРэ 2025'!$AP:$AP,'НРэ 2025'!$E:$E,'ТО-15э'!B24,'НРэ 2025'!$G:$G,'ТО-15э'!D24)</f>
        <v>0</v>
      </c>
      <c r="AA24" s="70">
        <f>SUMIFS('НРэ 2025'!$AQ:$AQ,'НРэ 2025'!$E:$E,'ТО-15э'!B24,'НРэ 2025'!$G:$G,'ТО-15э'!D24)</f>
        <v>0</v>
      </c>
      <c r="AB24" s="70"/>
      <c r="AC24" s="70">
        <f>SUMIFS('НРэ 2025'!$AS:$AS,'НРэ 2025'!$E:$E,'ТО-15э'!B24,'НРэ 2025'!$G:$G,'ТО-15э'!D24)</f>
        <v>0</v>
      </c>
      <c r="AD24" s="99">
        <f>SUMIFS('НРэ 2025'!$AT:$AT,'НРэ 2025'!$E:$E,'ТО-15э'!B24,'НРэ 2025'!$G:$G,'ТО-15э'!D24)</f>
        <v>1</v>
      </c>
      <c r="AE24" s="118">
        <f>SUMIFS('НРэ 2025'!$AU:$AU,'НРэ 2025'!$E:$E,'ТО-15э'!B24,'НРэ 2025'!$G:$G,'ТО-15э'!D24)</f>
        <v>0</v>
      </c>
      <c r="AF24" s="120">
        <f>SUMIFS('НРэ 2025'!$AV:$AV,'НРэ 2025'!$E:$E,'ТО-15э'!B24,'НРэ 2025'!$G:$G,'ТО-15э'!D24)+SUMIFS('НРэ 2025'!$AW:$AW,'НРэ 2025'!$E:$E,'ТО-15э'!B24,'НРэ 2025'!$G:$G,'ТО-15э'!D24)+SUMIFS('НРэ 2025'!$AX:$AX,'НРэ 2025'!$E:$E,'ТО-15э'!B24,'НРэ 2025'!$G:$G,'ТО-15э'!D24)+SUMIFS('НРэ 2025'!$AY:$AY,'НРэ 2025'!$E:$E,'ТО-15э'!B24,'НРэ 2025'!$G:$G,'ТО-15э'!D24)+SUMIFS('НРэ 2025'!$AZ:$AZ,'НРэ 2025'!$E:$E,'ТО-15э'!B24,'НРэ 2025'!$G:$G,'ТО-15э'!D24)+SUMIFS('НРэ 2025'!$BA:$BA,'НРэ 2025'!$E:$E,'ТО-15э'!B24,'НРэ 2025'!$G:$G,'ТО-15э'!D24)</f>
        <v>0</v>
      </c>
      <c r="AG24" s="118">
        <f>SUMIFS('НРэ 2025'!$BB:$BB,'НРэ 2025'!$E:$E,'ТО-15э'!B24,'НРэ 2025'!$G:$G,'ТО-15э'!D24)</f>
        <v>0</v>
      </c>
      <c r="AH24" s="120" t="e">
        <f>SUMIFS('НРэ 2025'!$BD:$BD,'НРэ 2025'!$E:$E,'ТО-15э'!B24,'НРэ 2025'!$G:$G,'ТО-15э'!D24)+SUMIFS('НРэ 2025'!#REF!,'НРэ 2025'!$E:$E,'ТО-15э'!B24,'НРэ 2025'!$G:$G,'ТО-15э'!D24)+SUMIFS('НРэ 2025'!$BE:$BE,'НРэ 2025'!$E:$E,'ТО-15э'!B24,'НРэ 2025'!$G:$G,'ТО-15э'!D24)+SUMIFS('НРэ 2025'!$BF:$BF,'НРэ 2025'!$E:$E,'ТО-15э'!B24,'НРэ 2025'!$G:$G,'ТО-15э'!D24)+SUMIFS('НРэ 2025'!$BG:$BG,'НРэ 2025'!$E:$E,'ТО-15э'!B24,'НРэ 2025'!$G:$G,'ТО-15э'!D24)+SUMIFS('НРэ 2025'!$BH:$BH,'НРэ 2025'!$E:$E,'ТО-15э'!B24,'НРэ 2025'!$G:$G,'ТО-15э'!D24)+SUMIFS('НРэ 2025'!$BI:$BI,'НРэ 2025'!$E:$E,'ТО-15э'!B24,'НРэ 2025'!$G:$G,'ТО-15э'!D24)+SUMIFS('НРэ 2025'!#REF!,'НРэ 2025'!$E:$E,'ТО-15э'!B24,'НРэ 2025'!$G:$G,'ТО-15э'!D24)+SUMIFS('НРэ 2025'!$BJ:$BJ,'НРэ 2025'!$E:$E,'ТО-15э'!B24,'НРэ 2025'!$G:$G,'ТО-15э'!D24)+SUMIFS('НРэ 2025'!$BK:$BK,'НРэ 2025'!$E:$E,'ТО-15э'!B24,'НРэ 2025'!$G:$G,'ТО-15э'!D24)+SUMIFS('НРэ 2025'!$BL:$BL,'НРэ 2025'!$E:$E,'ТО-15э'!B24,'НРэ 2025'!$G:$G,'ТО-15э'!D24)</f>
        <v>#REF!</v>
      </c>
      <c r="AI24" s="101">
        <f>SUMIFS('НРэ 2025'!$BM:$BM,'НРэ 2025'!$E:$E,'ТО-15э'!B24,'НРэ 2025'!$G:$G,'ТО-15э'!D24)</f>
        <v>16</v>
      </c>
      <c r="AJ24" s="71">
        <f>SUMIFS('НРэ 2025'!$BN:$BN,'НРэ 2025'!$E:$E,'ТО-15э'!B24,'НРэ 2025'!$G:$G,'ТО-15э'!D24)</f>
        <v>1</v>
      </c>
      <c r="AK24" s="71">
        <f>SUMIFS('НРэ 2025'!$BO:$BO,'НРэ 2025'!$E:$E,'ТО-15э'!B24,'НРэ 2025'!$G:$G,'ТО-15э'!D24)</f>
        <v>2</v>
      </c>
      <c r="AL24" s="74">
        <f>SUMIFS('НРэ 2025'!$BP:$BP,'НРэ 2025'!$E:$E,'ТО-15э'!B24,'НРэ 2025'!$G:$G,'ТО-15э'!D24)</f>
        <v>0</v>
      </c>
    </row>
    <row r="25" spans="1:38" ht="20.100000000000001" customHeight="1" x14ac:dyDescent="0.3">
      <c r="A25" s="76" t="str" cm="1">
        <f t="array" ref="A25">IFERROR(INDEX('НРэ 2025'!$B$6:$I$40,SMALL(IF($I$1='НРэ 2025'!$B$6:$B$40,ROW($A$1:$A$35),""),ROW(A18)),1),"")</f>
        <v/>
      </c>
      <c r="B25" s="79" t="str" cm="1">
        <f t="array" ref="B25">IFERROR(INDEX('НРэ 2025'!$B$6:$I$40,SMALL(IF($I$1='НРэ 2025'!$B$6:$B$40,ROW($A$1:$A$35),""),ROW(A18)),2),"")</f>
        <v/>
      </c>
      <c r="C25" s="84" t="str" cm="1">
        <f t="array" ref="C25">IFERROR(INDEX('НРэ 2025'!$B$6:$I$40,SMALL(IF($I$1='НРэ 2025'!$B$6:$B$40,ROW($A$1:$A$35),""),ROW(A18)),5),"")</f>
        <v/>
      </c>
      <c r="D25" s="86" t="str" cm="1">
        <f t="array" ref="D25">IFERROR(INDEX('НРэ 2025'!$B$6:$I$40,SMALL(IF($I$1='НРэ 2025'!$B$6:$B$40,ROW($A$1:$A$35),""),ROW(A18)),6),"")</f>
        <v/>
      </c>
      <c r="E25" s="87" t="str" cm="1">
        <f t="array" ref="E25">IFERROR(INDEX('НРэ 2025'!$B$6:$I$40,SMALL(IF($I$1='НРэ 2025'!$B$6:$B$40,ROW($A$1:$A$35),""),ROW(A18)),7),"")</f>
        <v/>
      </c>
      <c r="F25" s="89" t="str" cm="1">
        <f t="array" ref="F25">IFERROR(INDEX('НРэ 2025'!$B$6:$I$40,SMALL(IF($I$1='НРэ 2025'!$B$6:$B$40,ROW($F$1:$F$35),""),ROW(A18)),11),"")</f>
        <v/>
      </c>
      <c r="G25" s="91" t="str" cm="1">
        <f t="array" ref="G25">IFERROR(INDEX('НРэ 2025'!$B$6:$I$40,SMALL(IF($I$1='НРэ 2025'!$B$6:$B$40,ROW($A$1:$A$35),""),ROW(A18)),15),"")</f>
        <v/>
      </c>
      <c r="H25" s="94"/>
      <c r="I25" s="98">
        <f>SUMIFS('НРэ 2025'!$Q:$Q,'НРэ 2025'!$E:$E,'ТО-15э'!B25,'НРэ 2025'!$G:$G,'ТО-15э'!D25)+SUMIFS('НРэ 2025'!$R:$R,'НРэ 2025'!$E:$E,'ТО-15э'!B25,'НРэ 2025'!$G:$G,'ТО-15э'!D25)</f>
        <v>2</v>
      </c>
      <c r="J25" s="69">
        <f>SUMIFS('НРэ 2025'!$S:$S,'НРэ 2025'!$E:$E,'ТО-15э'!B25,'НРэ 2025'!$G:$G,'ТО-15э'!D25)+SUMIFS('НРэ 2025'!$T:$T,'НРэ 2025'!$E:$E,'ТО-15э'!B25,'НРэ 2025'!$G:$G,'ТО-15э'!D25)</f>
        <v>2</v>
      </c>
      <c r="K25" s="70">
        <f>SUMIFS('НРэ 2025'!$U:$U,'НРэ 2025'!$E:$E,'ТО-15э'!B25,'НРэ 2025'!$G:$G,'ТО-15э'!D25)</f>
        <v>1</v>
      </c>
      <c r="L25" s="99">
        <f>SUMIFS('НРэ 2025'!$V:$V,'НРэ 2025'!$E:$E,'ТО-15э'!B25,'НРэ 2025'!$G:$G,'ТО-15э'!D25)</f>
        <v>7</v>
      </c>
      <c r="M25" s="100">
        <f>SUMIFS('НРэ 2025'!$W:$W,'НРэ 2025'!$E:$E,'ТО-15э'!B25,'НРэ 2025'!$G:$G,'ТО-15э'!D25)</f>
        <v>1</v>
      </c>
      <c r="N25" s="70">
        <f>SUMIFS('НРэ 2025'!$X:$X,'НРэ 2025'!$E:$E,'ТО-15э'!B25,'НРэ 2025'!$G:$G,'ТО-15э'!D25)</f>
        <v>1</v>
      </c>
      <c r="O25" s="99">
        <f>SUMIFS('НРэ 2025'!$Y:$Y,'НРэ 2025'!$E:$E,'ТО-15э'!B25,'НРэ 2025'!$G:$G,'ТО-15э'!D25)</f>
        <v>4</v>
      </c>
      <c r="P25" s="97">
        <f>SUMIFS('НРэ 2025'!$Z:$Z,'НРэ 2025'!$E:$E,'ТО-15э'!B25,'НРэ 2025'!$G:$G,'ТО-15э'!D25)+SUMIFS('НРэ 2025'!$AA:$AA,'НРэ 2025'!$E:$E,'ТО-15э'!B25,'НРэ 2025'!$G:$G,'ТО-15э'!D25)</f>
        <v>2</v>
      </c>
      <c r="Q25" s="70">
        <f>SUMIFS('НРэ 2025'!$AB:$AB,'НРэ 2025'!$E:$E,'ТО-15э'!B25,'НРэ 2025'!$G:$G,'ТО-15э'!D25)</f>
        <v>1</v>
      </c>
      <c r="R25" s="70">
        <f>SUMIFS('НРэ 2025'!$AC:$AC,'НРэ 2025'!$E:$E,'ТО-15э'!B25,'НРэ 2025'!$G:$G,'ТО-15э'!D25)</f>
        <v>1</v>
      </c>
      <c r="S25" s="70">
        <f>SUMIFS('НРэ 2025'!$AD:$AD,'НРэ 2025'!$E:$E,'ТО-15э'!B25,'НРэ 2025'!$G:$G,'ТО-15э'!D25)</f>
        <v>1</v>
      </c>
      <c r="T25" s="70">
        <f>SUMIFS('НРэ 2025'!$AE:$AE,'НРэ 2025'!$E:$E,'ТО-15э'!B25,'НРэ 2025'!$G:$G,'ТО-15э'!D25)</f>
        <v>1</v>
      </c>
      <c r="U25" s="70">
        <f>SUMIFS('НРэ 2025'!$AF:$AF,'НРэ 2025'!$E:$E,'ТО-15э'!B25,'НРэ 2025'!$G:$G,'ТО-15э'!D25)</f>
        <v>1</v>
      </c>
      <c r="V25" s="70">
        <f>SUMIFS('НРэ 2025'!$AG:$AG,'НРэ 2025'!$E:$E,'ТО-15э'!B25,'НРэ 2025'!$G:$G,'ТО-15э'!D25)</f>
        <v>1</v>
      </c>
      <c r="W25" s="70">
        <f>SUMIFS('НРэ 2025'!$AH:$AH,'НРэ 2025'!$E:$E,'ТО-15э'!B25,'НРэ 2025'!$G:$G,'ТО-15э'!D25)+SUMIFS('НРэ 2025'!$AI:$AI,'НРэ 2025'!$E:$E,'ТО-15э'!B25,'НРэ 2025'!$G:$G,'ТО-15э'!D25)</f>
        <v>2</v>
      </c>
      <c r="X25" s="99">
        <f>SUMIFS('НРэ 2025'!$AJ:$AJ,'НРэ 2025'!$E:$E,'ТО-15э'!B25,'НРэ 2025'!$G:$G,'ТО-15э'!D25)+SUMIFS('НРэ 2025'!$AK:$AK,'НРэ 2025'!$E:$E,'ТО-15э'!B25,'НРэ 2025'!$G:$G,'ТО-15э'!D25)+SUMIFS('НРэ 2025'!$AL:$AL,'НРэ 2025'!$E:$E,'ТО-15э'!B25,'НРэ 2025'!$G:$G,'ТО-15э'!D25)+SUMIFS('НРэ 2025'!$AM:$AM,'НРэ 2025'!$E:$E,'ТО-15э'!B25,'НРэ 2025'!$G:$G,'ТО-15э'!D25)+SUMIFS('НРэ 2025'!$AN:$AN,'НРэ 2025'!$E:$E,'ТО-15э'!B25,'НРэ 2025'!$G:$G,'ТО-15э'!D25)</f>
        <v>10</v>
      </c>
      <c r="Y25" s="100">
        <f>SUMIFS('НРэ 2025'!$AO:$AO,'НРэ 2025'!$E:$E,'ТО-15э'!B25,'НРэ 2025'!$G:$G,'ТО-15э'!D25)</f>
        <v>1</v>
      </c>
      <c r="Z25" s="70">
        <f>SUMIFS('НРэ 2025'!$AP:$AP,'НРэ 2025'!$E:$E,'ТО-15э'!B25,'НРэ 2025'!$G:$G,'ТО-15э'!D25)</f>
        <v>0</v>
      </c>
      <c r="AA25" s="70">
        <f>SUMIFS('НРэ 2025'!$AQ:$AQ,'НРэ 2025'!$E:$E,'ТО-15э'!B25,'НРэ 2025'!$G:$G,'ТО-15э'!D25)</f>
        <v>0</v>
      </c>
      <c r="AB25" s="70"/>
      <c r="AC25" s="70">
        <f>SUMIFS('НРэ 2025'!$AS:$AS,'НРэ 2025'!$E:$E,'ТО-15э'!B25,'НРэ 2025'!$G:$G,'ТО-15э'!D25)</f>
        <v>0</v>
      </c>
      <c r="AD25" s="99">
        <f>SUMIFS('НРэ 2025'!$AT:$AT,'НРэ 2025'!$E:$E,'ТО-15э'!B25,'НРэ 2025'!$G:$G,'ТО-15э'!D25)</f>
        <v>1</v>
      </c>
      <c r="AE25" s="118">
        <f>SUMIFS('НРэ 2025'!$AU:$AU,'НРэ 2025'!$E:$E,'ТО-15э'!B25,'НРэ 2025'!$G:$G,'ТО-15э'!D25)</f>
        <v>0</v>
      </c>
      <c r="AF25" s="120">
        <f>SUMIFS('НРэ 2025'!$AV:$AV,'НРэ 2025'!$E:$E,'ТО-15э'!B25,'НРэ 2025'!$G:$G,'ТО-15э'!D25)+SUMIFS('НРэ 2025'!$AW:$AW,'НРэ 2025'!$E:$E,'ТО-15э'!B25,'НРэ 2025'!$G:$G,'ТО-15э'!D25)+SUMIFS('НРэ 2025'!$AX:$AX,'НРэ 2025'!$E:$E,'ТО-15э'!B25,'НРэ 2025'!$G:$G,'ТО-15э'!D25)+SUMIFS('НРэ 2025'!$AY:$AY,'НРэ 2025'!$E:$E,'ТО-15э'!B25,'НРэ 2025'!$G:$G,'ТО-15э'!D25)+SUMIFS('НРэ 2025'!$AZ:$AZ,'НРэ 2025'!$E:$E,'ТО-15э'!B25,'НРэ 2025'!$G:$G,'ТО-15э'!D25)+SUMIFS('НРэ 2025'!$BA:$BA,'НРэ 2025'!$E:$E,'ТО-15э'!B25,'НРэ 2025'!$G:$G,'ТО-15э'!D25)</f>
        <v>0</v>
      </c>
      <c r="AG25" s="118">
        <f>SUMIFS('НРэ 2025'!$BB:$BB,'НРэ 2025'!$E:$E,'ТО-15э'!B25,'НРэ 2025'!$G:$G,'ТО-15э'!D25)</f>
        <v>0</v>
      </c>
      <c r="AH25" s="120" t="e">
        <f>SUMIFS('НРэ 2025'!$BD:$BD,'НРэ 2025'!$E:$E,'ТО-15э'!B25,'НРэ 2025'!$G:$G,'ТО-15э'!D25)+SUMIFS('НРэ 2025'!#REF!,'НРэ 2025'!$E:$E,'ТО-15э'!B25,'НРэ 2025'!$G:$G,'ТО-15э'!D25)+SUMIFS('НРэ 2025'!$BE:$BE,'НРэ 2025'!$E:$E,'ТО-15э'!B25,'НРэ 2025'!$G:$G,'ТО-15э'!D25)+SUMIFS('НРэ 2025'!$BF:$BF,'НРэ 2025'!$E:$E,'ТО-15э'!B25,'НРэ 2025'!$G:$G,'ТО-15э'!D25)+SUMIFS('НРэ 2025'!$BG:$BG,'НРэ 2025'!$E:$E,'ТО-15э'!B25,'НРэ 2025'!$G:$G,'ТО-15э'!D25)+SUMIFS('НРэ 2025'!$BH:$BH,'НРэ 2025'!$E:$E,'ТО-15э'!B25,'НРэ 2025'!$G:$G,'ТО-15э'!D25)+SUMIFS('НРэ 2025'!$BI:$BI,'НРэ 2025'!$E:$E,'ТО-15э'!B25,'НРэ 2025'!$G:$G,'ТО-15э'!D25)+SUMIFS('НРэ 2025'!#REF!,'НРэ 2025'!$E:$E,'ТО-15э'!B25,'НРэ 2025'!$G:$G,'ТО-15э'!D25)+SUMIFS('НРэ 2025'!$BJ:$BJ,'НРэ 2025'!$E:$E,'ТО-15э'!B25,'НРэ 2025'!$G:$G,'ТО-15э'!D25)+SUMIFS('НРэ 2025'!$BK:$BK,'НРэ 2025'!$E:$E,'ТО-15э'!B25,'НРэ 2025'!$G:$G,'ТО-15э'!D25)+SUMIFS('НРэ 2025'!$BL:$BL,'НРэ 2025'!$E:$E,'ТО-15э'!B25,'НРэ 2025'!$G:$G,'ТО-15э'!D25)</f>
        <v>#REF!</v>
      </c>
      <c r="AI25" s="101">
        <f>SUMIFS('НРэ 2025'!$BM:$BM,'НРэ 2025'!$E:$E,'ТО-15э'!B25,'НРэ 2025'!$G:$G,'ТО-15э'!D25)</f>
        <v>16</v>
      </c>
      <c r="AJ25" s="71">
        <f>SUMIFS('НРэ 2025'!$BN:$BN,'НРэ 2025'!$E:$E,'ТО-15э'!B25,'НРэ 2025'!$G:$G,'ТО-15э'!D25)</f>
        <v>1</v>
      </c>
      <c r="AK25" s="71">
        <f>SUMIFS('НРэ 2025'!$BO:$BO,'НРэ 2025'!$E:$E,'ТО-15э'!B25,'НРэ 2025'!$G:$G,'ТО-15э'!D25)</f>
        <v>2</v>
      </c>
      <c r="AL25" s="74">
        <f>SUMIFS('НРэ 2025'!$BP:$BP,'НРэ 2025'!$E:$E,'ТО-15э'!B25,'НРэ 2025'!$G:$G,'ТО-15э'!D25)</f>
        <v>0</v>
      </c>
    </row>
    <row r="26" spans="1:38" ht="20.100000000000001" customHeight="1" x14ac:dyDescent="0.3">
      <c r="A26" s="76" t="str" cm="1">
        <f t="array" ref="A26">IFERROR(INDEX('НРэ 2025'!$B$6:$I$40,SMALL(IF($I$1='НРэ 2025'!$B$6:$B$40,ROW($A$1:$A$35),""),ROW(A19)),1),"")</f>
        <v/>
      </c>
      <c r="B26" s="79" t="str" cm="1">
        <f t="array" ref="B26">IFERROR(INDEX('НРэ 2025'!$B$6:$I$40,SMALL(IF($I$1='НРэ 2025'!$B$6:$B$40,ROW($A$1:$A$35),""),ROW(A19)),2),"")</f>
        <v/>
      </c>
      <c r="C26" s="84" t="str" cm="1">
        <f t="array" ref="C26">IFERROR(INDEX('НРэ 2025'!$B$6:$I$40,SMALL(IF($I$1='НРэ 2025'!$B$6:$B$40,ROW($A$1:$A$35),""),ROW(A19)),5),"")</f>
        <v/>
      </c>
      <c r="D26" s="86" t="str" cm="1">
        <f t="array" ref="D26">IFERROR(INDEX('НРэ 2025'!$B$6:$I$40,SMALL(IF($I$1='НРэ 2025'!$B$6:$B$40,ROW($A$1:$A$35),""),ROW(A19)),6),"")</f>
        <v/>
      </c>
      <c r="E26" s="87" t="str" cm="1">
        <f t="array" ref="E26">IFERROR(INDEX('НРэ 2025'!$B$6:$I$40,SMALL(IF($I$1='НРэ 2025'!$B$6:$B$40,ROW($A$1:$A$35),""),ROW(A19)),7),"")</f>
        <v/>
      </c>
      <c r="F26" s="89" t="str" cm="1">
        <f t="array" ref="F26">IFERROR(INDEX('НРэ 2025'!$B$6:$I$40,SMALL(IF($I$1='НРэ 2025'!$B$6:$B$40,ROW($F$1:$F$35),""),ROW(A19)),11),"")</f>
        <v/>
      </c>
      <c r="G26" s="91" t="str" cm="1">
        <f t="array" ref="G26">IFERROR(INDEX('НРэ 2025'!$B$6:$I$40,SMALL(IF($I$1='НРэ 2025'!$B$6:$B$40,ROW($A$1:$A$35),""),ROW(A19)),15),"")</f>
        <v/>
      </c>
      <c r="H26" s="96"/>
      <c r="I26" s="98">
        <f>SUMIFS('НРэ 2025'!$Q:$Q,'НРэ 2025'!$E:$E,'ТО-15э'!B26,'НРэ 2025'!$G:$G,'ТО-15э'!D26)+SUMIFS('НРэ 2025'!$R:$R,'НРэ 2025'!$E:$E,'ТО-15э'!B26,'НРэ 2025'!$G:$G,'ТО-15э'!D26)</f>
        <v>2</v>
      </c>
      <c r="J26" s="69">
        <f>SUMIFS('НРэ 2025'!$S:$S,'НРэ 2025'!$E:$E,'ТО-15э'!B26,'НРэ 2025'!$G:$G,'ТО-15э'!D26)+SUMIFS('НРэ 2025'!$T:$T,'НРэ 2025'!$E:$E,'ТО-15э'!B26,'НРэ 2025'!$G:$G,'ТО-15э'!D26)</f>
        <v>2</v>
      </c>
      <c r="K26" s="70">
        <f>SUMIFS('НРэ 2025'!$U:$U,'НРэ 2025'!$E:$E,'ТО-15э'!B26,'НРэ 2025'!$G:$G,'ТО-15э'!D26)</f>
        <v>1</v>
      </c>
      <c r="L26" s="99">
        <f>SUMIFS('НРэ 2025'!$V:$V,'НРэ 2025'!$E:$E,'ТО-15э'!B26,'НРэ 2025'!$G:$G,'ТО-15э'!D26)</f>
        <v>7</v>
      </c>
      <c r="M26" s="100">
        <f>SUMIFS('НРэ 2025'!$W:$W,'НРэ 2025'!$E:$E,'ТО-15э'!B26,'НРэ 2025'!$G:$G,'ТО-15э'!D26)</f>
        <v>1</v>
      </c>
      <c r="N26" s="70">
        <f>SUMIFS('НРэ 2025'!$X:$X,'НРэ 2025'!$E:$E,'ТО-15э'!B26,'НРэ 2025'!$G:$G,'ТО-15э'!D26)</f>
        <v>1</v>
      </c>
      <c r="O26" s="99">
        <f>SUMIFS('НРэ 2025'!$Y:$Y,'НРэ 2025'!$E:$E,'ТО-15э'!B26,'НРэ 2025'!$G:$G,'ТО-15э'!D26)</f>
        <v>4</v>
      </c>
      <c r="P26" s="97">
        <f>SUMIFS('НРэ 2025'!$Z:$Z,'НРэ 2025'!$E:$E,'ТО-15э'!B26,'НРэ 2025'!$G:$G,'ТО-15э'!D26)+SUMIFS('НРэ 2025'!$AA:$AA,'НРэ 2025'!$E:$E,'ТО-15э'!B26,'НРэ 2025'!$G:$G,'ТО-15э'!D26)</f>
        <v>2</v>
      </c>
      <c r="Q26" s="70">
        <f>SUMIFS('НРэ 2025'!$AB:$AB,'НРэ 2025'!$E:$E,'ТО-15э'!B26,'НРэ 2025'!$G:$G,'ТО-15э'!D26)</f>
        <v>1</v>
      </c>
      <c r="R26" s="70">
        <f>SUMIFS('НРэ 2025'!$AC:$AC,'НРэ 2025'!$E:$E,'ТО-15э'!B26,'НРэ 2025'!$G:$G,'ТО-15э'!D26)</f>
        <v>1</v>
      </c>
      <c r="S26" s="70">
        <f>SUMIFS('НРэ 2025'!$AD:$AD,'НРэ 2025'!$E:$E,'ТО-15э'!B26,'НРэ 2025'!$G:$G,'ТО-15э'!D26)</f>
        <v>1</v>
      </c>
      <c r="T26" s="70">
        <f>SUMIFS('НРэ 2025'!$AE:$AE,'НРэ 2025'!$E:$E,'ТО-15э'!B26,'НРэ 2025'!$G:$G,'ТО-15э'!D26)</f>
        <v>1</v>
      </c>
      <c r="U26" s="70">
        <f>SUMIFS('НРэ 2025'!$AF:$AF,'НРэ 2025'!$E:$E,'ТО-15э'!B26,'НРэ 2025'!$G:$G,'ТО-15э'!D26)</f>
        <v>1</v>
      </c>
      <c r="V26" s="70">
        <f>SUMIFS('НРэ 2025'!$AG:$AG,'НРэ 2025'!$E:$E,'ТО-15э'!B26,'НРэ 2025'!$G:$G,'ТО-15э'!D26)</f>
        <v>1</v>
      </c>
      <c r="W26" s="70">
        <f>SUMIFS('НРэ 2025'!$AH:$AH,'НРэ 2025'!$E:$E,'ТО-15э'!B26,'НРэ 2025'!$G:$G,'ТО-15э'!D26)+SUMIFS('НРэ 2025'!$AI:$AI,'НРэ 2025'!$E:$E,'ТО-15э'!B26,'НРэ 2025'!$G:$G,'ТО-15э'!D26)</f>
        <v>2</v>
      </c>
      <c r="X26" s="99">
        <f>SUMIFS('НРэ 2025'!$AJ:$AJ,'НРэ 2025'!$E:$E,'ТО-15э'!B26,'НРэ 2025'!$G:$G,'ТО-15э'!D26)+SUMIFS('НРэ 2025'!$AK:$AK,'НРэ 2025'!$E:$E,'ТО-15э'!B26,'НРэ 2025'!$G:$G,'ТО-15э'!D26)+SUMIFS('НРэ 2025'!$AL:$AL,'НРэ 2025'!$E:$E,'ТО-15э'!B26,'НРэ 2025'!$G:$G,'ТО-15э'!D26)+SUMIFS('НРэ 2025'!$AM:$AM,'НРэ 2025'!$E:$E,'ТО-15э'!B26,'НРэ 2025'!$G:$G,'ТО-15э'!D26)+SUMIFS('НРэ 2025'!$AN:$AN,'НРэ 2025'!$E:$E,'ТО-15э'!B26,'НРэ 2025'!$G:$G,'ТО-15э'!D26)</f>
        <v>10</v>
      </c>
      <c r="Y26" s="100">
        <f>SUMIFS('НРэ 2025'!$AO:$AO,'НРэ 2025'!$E:$E,'ТО-15э'!B26,'НРэ 2025'!$G:$G,'ТО-15э'!D26)</f>
        <v>1</v>
      </c>
      <c r="Z26" s="70">
        <f>SUMIFS('НРэ 2025'!$AP:$AP,'НРэ 2025'!$E:$E,'ТО-15э'!B26,'НРэ 2025'!$G:$G,'ТО-15э'!D26)</f>
        <v>0</v>
      </c>
      <c r="AA26" s="70">
        <f>SUMIFS('НРэ 2025'!$AQ:$AQ,'НРэ 2025'!$E:$E,'ТО-15э'!B26,'НРэ 2025'!$G:$G,'ТО-15э'!D26)</f>
        <v>0</v>
      </c>
      <c r="AB26" s="70"/>
      <c r="AC26" s="70">
        <f>SUMIFS('НРэ 2025'!$AS:$AS,'НРэ 2025'!$E:$E,'ТО-15э'!B26,'НРэ 2025'!$G:$G,'ТО-15э'!D26)</f>
        <v>0</v>
      </c>
      <c r="AD26" s="99">
        <f>SUMIFS('НРэ 2025'!$AT:$AT,'НРэ 2025'!$E:$E,'ТО-15э'!B26,'НРэ 2025'!$G:$G,'ТО-15э'!D26)</f>
        <v>1</v>
      </c>
      <c r="AE26" s="118">
        <f>SUMIFS('НРэ 2025'!$AU:$AU,'НРэ 2025'!$E:$E,'ТО-15э'!B26,'НРэ 2025'!$G:$G,'ТО-15э'!D26)</f>
        <v>0</v>
      </c>
      <c r="AF26" s="120">
        <f>SUMIFS('НРэ 2025'!$AV:$AV,'НРэ 2025'!$E:$E,'ТО-15э'!B26,'НРэ 2025'!$G:$G,'ТО-15э'!D26)+SUMIFS('НРэ 2025'!$AW:$AW,'НРэ 2025'!$E:$E,'ТО-15э'!B26,'НРэ 2025'!$G:$G,'ТО-15э'!D26)+SUMIFS('НРэ 2025'!$AX:$AX,'НРэ 2025'!$E:$E,'ТО-15э'!B26,'НРэ 2025'!$G:$G,'ТО-15э'!D26)+SUMIFS('НРэ 2025'!$AY:$AY,'НРэ 2025'!$E:$E,'ТО-15э'!B26,'НРэ 2025'!$G:$G,'ТО-15э'!D26)+SUMIFS('НРэ 2025'!$AZ:$AZ,'НРэ 2025'!$E:$E,'ТО-15э'!B26,'НРэ 2025'!$G:$G,'ТО-15э'!D26)+SUMIFS('НРэ 2025'!$BA:$BA,'НРэ 2025'!$E:$E,'ТО-15э'!B26,'НРэ 2025'!$G:$G,'ТО-15э'!D26)</f>
        <v>0</v>
      </c>
      <c r="AG26" s="118">
        <f>SUMIFS('НРэ 2025'!$BB:$BB,'НРэ 2025'!$E:$E,'ТО-15э'!B26,'НРэ 2025'!$G:$G,'ТО-15э'!D26)</f>
        <v>0</v>
      </c>
      <c r="AH26" s="120" t="e">
        <f>SUMIFS('НРэ 2025'!$BD:$BD,'НРэ 2025'!$E:$E,'ТО-15э'!B26,'НРэ 2025'!$G:$G,'ТО-15э'!D26)+SUMIFS('НРэ 2025'!#REF!,'НРэ 2025'!$E:$E,'ТО-15э'!B26,'НРэ 2025'!$G:$G,'ТО-15э'!D26)+SUMIFS('НРэ 2025'!$BE:$BE,'НРэ 2025'!$E:$E,'ТО-15э'!B26,'НРэ 2025'!$G:$G,'ТО-15э'!D26)+SUMIFS('НРэ 2025'!$BF:$BF,'НРэ 2025'!$E:$E,'ТО-15э'!B26,'НРэ 2025'!$G:$G,'ТО-15э'!D26)+SUMIFS('НРэ 2025'!$BG:$BG,'НРэ 2025'!$E:$E,'ТО-15э'!B26,'НРэ 2025'!$G:$G,'ТО-15э'!D26)+SUMIFS('НРэ 2025'!$BH:$BH,'НРэ 2025'!$E:$E,'ТО-15э'!B26,'НРэ 2025'!$G:$G,'ТО-15э'!D26)+SUMIFS('НРэ 2025'!$BI:$BI,'НРэ 2025'!$E:$E,'ТО-15э'!B26,'НРэ 2025'!$G:$G,'ТО-15э'!D26)+SUMIFS('НРэ 2025'!#REF!,'НРэ 2025'!$E:$E,'ТО-15э'!B26,'НРэ 2025'!$G:$G,'ТО-15э'!D26)+SUMIFS('НРэ 2025'!$BJ:$BJ,'НРэ 2025'!$E:$E,'ТО-15э'!B26,'НРэ 2025'!$G:$G,'ТО-15э'!D26)+SUMIFS('НРэ 2025'!$BK:$BK,'НРэ 2025'!$E:$E,'ТО-15э'!B26,'НРэ 2025'!$G:$G,'ТО-15э'!D26)+SUMIFS('НРэ 2025'!$BL:$BL,'НРэ 2025'!$E:$E,'ТО-15э'!B26,'НРэ 2025'!$G:$G,'ТО-15э'!D26)</f>
        <v>#REF!</v>
      </c>
      <c r="AI26" s="101">
        <f>SUMIFS('НРэ 2025'!$BM:$BM,'НРэ 2025'!$E:$E,'ТО-15э'!B26,'НРэ 2025'!$G:$G,'ТО-15э'!D26)</f>
        <v>16</v>
      </c>
      <c r="AJ26" s="71">
        <f>SUMIFS('НРэ 2025'!$BN:$BN,'НРэ 2025'!$E:$E,'ТО-15э'!B26,'НРэ 2025'!$G:$G,'ТО-15э'!D26)</f>
        <v>1</v>
      </c>
      <c r="AK26" s="71">
        <f>SUMIFS('НРэ 2025'!$BO:$BO,'НРэ 2025'!$E:$E,'ТО-15э'!B26,'НРэ 2025'!$G:$G,'ТО-15э'!D26)</f>
        <v>2</v>
      </c>
      <c r="AL26" s="74">
        <f>SUMIFS('НРэ 2025'!$BP:$BP,'НРэ 2025'!$E:$E,'ТО-15э'!B26,'НРэ 2025'!$G:$G,'ТО-15э'!D26)</f>
        <v>0</v>
      </c>
    </row>
    <row r="27" spans="1:38" ht="20.100000000000001" customHeight="1" x14ac:dyDescent="0.3">
      <c r="A27" s="76" t="str" cm="1">
        <f t="array" ref="A27">IFERROR(INDEX('НРэ 2025'!$B$6:$I$40,SMALL(IF($I$1='НРэ 2025'!$B$6:$B$40,ROW($A$1:$A$35),""),ROW(A20)),1),"")</f>
        <v/>
      </c>
      <c r="B27" s="79" t="str" cm="1">
        <f t="array" ref="B27">IFERROR(INDEX('НРэ 2025'!$B$6:$I$40,SMALL(IF($I$1='НРэ 2025'!$B$6:$B$40,ROW($A$1:$A$35),""),ROW(A20)),2),"")</f>
        <v/>
      </c>
      <c r="C27" s="84" t="str" cm="1">
        <f t="array" ref="C27">IFERROR(INDEX('НРэ 2025'!$B$6:$I$40,SMALL(IF($I$1='НРэ 2025'!$B$6:$B$40,ROW($A$1:$A$35),""),ROW(A20)),5),"")</f>
        <v/>
      </c>
      <c r="D27" s="86" t="str" cm="1">
        <f t="array" ref="D27">IFERROR(INDEX('НРэ 2025'!$B$6:$I$40,SMALL(IF($I$1='НРэ 2025'!$B$6:$B$40,ROW($A$1:$A$35),""),ROW(A20)),6),"")</f>
        <v/>
      </c>
      <c r="E27" s="87" t="str" cm="1">
        <f t="array" ref="E27">IFERROR(INDEX('НРэ 2025'!$B$6:$I$40,SMALL(IF($I$1='НРэ 2025'!$B$6:$B$40,ROW($A$1:$A$35),""),ROW(A20)),7),"")</f>
        <v/>
      </c>
      <c r="F27" s="89" t="str" cm="1">
        <f t="array" ref="F27">IFERROR(INDEX('НРэ 2025'!$B$6:$I$40,SMALL(IF($I$1='НРэ 2025'!$B$6:$B$40,ROW($F$1:$F$35),""),ROW(A20)),11),"")</f>
        <v/>
      </c>
      <c r="G27" s="91" t="str" cm="1">
        <f t="array" ref="G27">IFERROR(INDEX('НРэ 2025'!$B$6:$I$40,SMALL(IF($I$1='НРэ 2025'!$B$6:$B$40,ROW($A$1:$A$35),""),ROW(A20)),15),"")</f>
        <v/>
      </c>
      <c r="H27" s="94"/>
      <c r="I27" s="98">
        <f>SUMIFS('НРэ 2025'!$Q:$Q,'НРэ 2025'!$E:$E,'ТО-15э'!B27,'НРэ 2025'!$G:$G,'ТО-15э'!D27)+SUMIFS('НРэ 2025'!$R:$R,'НРэ 2025'!$E:$E,'ТО-15э'!B27,'НРэ 2025'!$G:$G,'ТО-15э'!D27)</f>
        <v>2</v>
      </c>
      <c r="J27" s="69">
        <f>SUMIFS('НРэ 2025'!$S:$S,'НРэ 2025'!$E:$E,'ТО-15э'!B27,'НРэ 2025'!$G:$G,'ТО-15э'!D27)+SUMIFS('НРэ 2025'!$T:$T,'НРэ 2025'!$E:$E,'ТО-15э'!B27,'НРэ 2025'!$G:$G,'ТО-15э'!D27)</f>
        <v>2</v>
      </c>
      <c r="K27" s="70">
        <f>SUMIFS('НРэ 2025'!$U:$U,'НРэ 2025'!$E:$E,'ТО-15э'!B27,'НРэ 2025'!$G:$G,'ТО-15э'!D27)</f>
        <v>1</v>
      </c>
      <c r="L27" s="99">
        <f>SUMIFS('НРэ 2025'!$V:$V,'НРэ 2025'!$E:$E,'ТО-15э'!B27,'НРэ 2025'!$G:$G,'ТО-15э'!D27)</f>
        <v>7</v>
      </c>
      <c r="M27" s="100">
        <f>SUMIFS('НРэ 2025'!$W:$W,'НРэ 2025'!$E:$E,'ТО-15э'!B27,'НРэ 2025'!$G:$G,'ТО-15э'!D27)</f>
        <v>1</v>
      </c>
      <c r="N27" s="70">
        <f>SUMIFS('НРэ 2025'!$X:$X,'НРэ 2025'!$E:$E,'ТО-15э'!B27,'НРэ 2025'!$G:$G,'ТО-15э'!D27)</f>
        <v>1</v>
      </c>
      <c r="O27" s="99">
        <f>SUMIFS('НРэ 2025'!$Y:$Y,'НРэ 2025'!$E:$E,'ТО-15э'!B27,'НРэ 2025'!$G:$G,'ТО-15э'!D27)</f>
        <v>4</v>
      </c>
      <c r="P27" s="97">
        <f>SUMIFS('НРэ 2025'!$Z:$Z,'НРэ 2025'!$E:$E,'ТО-15э'!B27,'НРэ 2025'!$G:$G,'ТО-15э'!D27)+SUMIFS('НРэ 2025'!$AA:$AA,'НРэ 2025'!$E:$E,'ТО-15э'!B27,'НРэ 2025'!$G:$G,'ТО-15э'!D27)</f>
        <v>2</v>
      </c>
      <c r="Q27" s="70">
        <f>SUMIFS('НРэ 2025'!$AB:$AB,'НРэ 2025'!$E:$E,'ТО-15э'!B27,'НРэ 2025'!$G:$G,'ТО-15э'!D27)</f>
        <v>1</v>
      </c>
      <c r="R27" s="70">
        <f>SUMIFS('НРэ 2025'!$AC:$AC,'НРэ 2025'!$E:$E,'ТО-15э'!B27,'НРэ 2025'!$G:$G,'ТО-15э'!D27)</f>
        <v>1</v>
      </c>
      <c r="S27" s="70">
        <f>SUMIFS('НРэ 2025'!$AD:$AD,'НРэ 2025'!$E:$E,'ТО-15э'!B27,'НРэ 2025'!$G:$G,'ТО-15э'!D27)</f>
        <v>1</v>
      </c>
      <c r="T27" s="70">
        <f>SUMIFS('НРэ 2025'!$AE:$AE,'НРэ 2025'!$E:$E,'ТО-15э'!B27,'НРэ 2025'!$G:$G,'ТО-15э'!D27)</f>
        <v>1</v>
      </c>
      <c r="U27" s="70">
        <f>SUMIFS('НРэ 2025'!$AF:$AF,'НРэ 2025'!$E:$E,'ТО-15э'!B27,'НРэ 2025'!$G:$G,'ТО-15э'!D27)</f>
        <v>1</v>
      </c>
      <c r="V27" s="70">
        <f>SUMIFS('НРэ 2025'!$AG:$AG,'НРэ 2025'!$E:$E,'ТО-15э'!B27,'НРэ 2025'!$G:$G,'ТО-15э'!D27)</f>
        <v>1</v>
      </c>
      <c r="W27" s="70">
        <f>SUMIFS('НРэ 2025'!$AH:$AH,'НРэ 2025'!$E:$E,'ТО-15э'!B27,'НРэ 2025'!$G:$G,'ТО-15э'!D27)+SUMIFS('НРэ 2025'!$AI:$AI,'НРэ 2025'!$E:$E,'ТО-15э'!B27,'НРэ 2025'!$G:$G,'ТО-15э'!D27)</f>
        <v>2</v>
      </c>
      <c r="X27" s="99">
        <f>SUMIFS('НРэ 2025'!$AJ:$AJ,'НРэ 2025'!$E:$E,'ТО-15э'!B27,'НРэ 2025'!$G:$G,'ТО-15э'!D27)+SUMIFS('НРэ 2025'!$AK:$AK,'НРэ 2025'!$E:$E,'ТО-15э'!B27,'НРэ 2025'!$G:$G,'ТО-15э'!D27)+SUMIFS('НРэ 2025'!$AL:$AL,'НРэ 2025'!$E:$E,'ТО-15э'!B27,'НРэ 2025'!$G:$G,'ТО-15э'!D27)+SUMIFS('НРэ 2025'!$AM:$AM,'НРэ 2025'!$E:$E,'ТО-15э'!B27,'НРэ 2025'!$G:$G,'ТО-15э'!D27)+SUMIFS('НРэ 2025'!$AN:$AN,'НРэ 2025'!$E:$E,'ТО-15э'!B27,'НРэ 2025'!$G:$G,'ТО-15э'!D27)</f>
        <v>10</v>
      </c>
      <c r="Y27" s="100">
        <f>SUMIFS('НРэ 2025'!$AO:$AO,'НРэ 2025'!$E:$E,'ТО-15э'!B27,'НРэ 2025'!$G:$G,'ТО-15э'!D27)</f>
        <v>1</v>
      </c>
      <c r="Z27" s="70">
        <f>SUMIFS('НРэ 2025'!$AP:$AP,'НРэ 2025'!$E:$E,'ТО-15э'!B27,'НРэ 2025'!$G:$G,'ТО-15э'!D27)</f>
        <v>0</v>
      </c>
      <c r="AA27" s="70">
        <f>SUMIFS('НРэ 2025'!$AQ:$AQ,'НРэ 2025'!$E:$E,'ТО-15э'!B27,'НРэ 2025'!$G:$G,'ТО-15э'!D27)</f>
        <v>0</v>
      </c>
      <c r="AB27" s="70"/>
      <c r="AC27" s="70">
        <f>SUMIFS('НРэ 2025'!$AS:$AS,'НРэ 2025'!$E:$E,'ТО-15э'!B27,'НРэ 2025'!$G:$G,'ТО-15э'!D27)</f>
        <v>0</v>
      </c>
      <c r="AD27" s="99">
        <f>SUMIFS('НРэ 2025'!$AT:$AT,'НРэ 2025'!$E:$E,'ТО-15э'!B27,'НРэ 2025'!$G:$G,'ТО-15э'!D27)</f>
        <v>1</v>
      </c>
      <c r="AE27" s="118">
        <f>SUMIFS('НРэ 2025'!$AU:$AU,'НРэ 2025'!$E:$E,'ТО-15э'!B27,'НРэ 2025'!$G:$G,'ТО-15э'!D27)</f>
        <v>0</v>
      </c>
      <c r="AF27" s="120">
        <f>SUMIFS('НРэ 2025'!$AV:$AV,'НРэ 2025'!$E:$E,'ТО-15э'!B27,'НРэ 2025'!$G:$G,'ТО-15э'!D27)+SUMIFS('НРэ 2025'!$AW:$AW,'НРэ 2025'!$E:$E,'ТО-15э'!B27,'НРэ 2025'!$G:$G,'ТО-15э'!D27)+SUMIFS('НРэ 2025'!$AX:$AX,'НРэ 2025'!$E:$E,'ТО-15э'!B27,'НРэ 2025'!$G:$G,'ТО-15э'!D27)+SUMIFS('НРэ 2025'!$AY:$AY,'НРэ 2025'!$E:$E,'ТО-15э'!B27,'НРэ 2025'!$G:$G,'ТО-15э'!D27)+SUMIFS('НРэ 2025'!$AZ:$AZ,'НРэ 2025'!$E:$E,'ТО-15э'!B27,'НРэ 2025'!$G:$G,'ТО-15э'!D27)+SUMIFS('НРэ 2025'!$BA:$BA,'НРэ 2025'!$E:$E,'ТО-15э'!B27,'НРэ 2025'!$G:$G,'ТО-15э'!D27)</f>
        <v>0</v>
      </c>
      <c r="AG27" s="118">
        <f>SUMIFS('НРэ 2025'!$BB:$BB,'НРэ 2025'!$E:$E,'ТО-15э'!B27,'НРэ 2025'!$G:$G,'ТО-15э'!D27)</f>
        <v>0</v>
      </c>
      <c r="AH27" s="120" t="e">
        <f>SUMIFS('НРэ 2025'!$BD:$BD,'НРэ 2025'!$E:$E,'ТО-15э'!B27,'НРэ 2025'!$G:$G,'ТО-15э'!D27)+SUMIFS('НРэ 2025'!#REF!,'НРэ 2025'!$E:$E,'ТО-15э'!B27,'НРэ 2025'!$G:$G,'ТО-15э'!D27)+SUMIFS('НРэ 2025'!$BE:$BE,'НРэ 2025'!$E:$E,'ТО-15э'!B27,'НРэ 2025'!$G:$G,'ТО-15э'!D27)+SUMIFS('НРэ 2025'!$BF:$BF,'НРэ 2025'!$E:$E,'ТО-15э'!B27,'НРэ 2025'!$G:$G,'ТО-15э'!D27)+SUMIFS('НРэ 2025'!$BG:$BG,'НРэ 2025'!$E:$E,'ТО-15э'!B27,'НРэ 2025'!$G:$G,'ТО-15э'!D27)+SUMIFS('НРэ 2025'!$BH:$BH,'НРэ 2025'!$E:$E,'ТО-15э'!B27,'НРэ 2025'!$G:$G,'ТО-15э'!D27)+SUMIFS('НРэ 2025'!$BI:$BI,'НРэ 2025'!$E:$E,'ТО-15э'!B27,'НРэ 2025'!$G:$G,'ТО-15э'!D27)+SUMIFS('НРэ 2025'!#REF!,'НРэ 2025'!$E:$E,'ТО-15э'!B27,'НРэ 2025'!$G:$G,'ТО-15э'!D27)+SUMIFS('НРэ 2025'!$BJ:$BJ,'НРэ 2025'!$E:$E,'ТО-15э'!B27,'НРэ 2025'!$G:$G,'ТО-15э'!D27)+SUMIFS('НРэ 2025'!$BK:$BK,'НРэ 2025'!$E:$E,'ТО-15э'!B27,'НРэ 2025'!$G:$G,'ТО-15э'!D27)+SUMIFS('НРэ 2025'!$BL:$BL,'НРэ 2025'!$E:$E,'ТО-15э'!B27,'НРэ 2025'!$G:$G,'ТО-15э'!D27)</f>
        <v>#REF!</v>
      </c>
      <c r="AI27" s="101">
        <f>SUMIFS('НРэ 2025'!$BM:$BM,'НРэ 2025'!$E:$E,'ТО-15э'!B27,'НРэ 2025'!$G:$G,'ТО-15э'!D27)</f>
        <v>16</v>
      </c>
      <c r="AJ27" s="71">
        <f>SUMIFS('НРэ 2025'!$BN:$BN,'НРэ 2025'!$E:$E,'ТО-15э'!B27,'НРэ 2025'!$G:$G,'ТО-15э'!D27)</f>
        <v>1</v>
      </c>
      <c r="AK27" s="71">
        <f>SUMIFS('НРэ 2025'!$BO:$BO,'НРэ 2025'!$E:$E,'ТО-15э'!B27,'НРэ 2025'!$G:$G,'ТО-15э'!D27)</f>
        <v>2</v>
      </c>
      <c r="AL27" s="74">
        <f>SUMIFS('НРэ 2025'!$BP:$BP,'НРэ 2025'!$E:$E,'ТО-15э'!B27,'НРэ 2025'!$G:$G,'ТО-15э'!D27)</f>
        <v>0</v>
      </c>
    </row>
    <row r="28" spans="1:38" ht="20.100000000000001" customHeight="1" x14ac:dyDescent="0.3">
      <c r="A28" s="76" t="str" cm="1">
        <f t="array" ref="A28">IFERROR(INDEX('НРэ 2025'!$B$6:$I$40,SMALL(IF($I$1='НРэ 2025'!$B$6:$B$40,ROW($A$1:$A$35),""),ROW(A21)),1),"")</f>
        <v/>
      </c>
      <c r="B28" s="79" t="str" cm="1">
        <f t="array" ref="B28">IFERROR(INDEX('НРэ 2025'!$B$6:$I$40,SMALL(IF($I$1='НРэ 2025'!$B$6:$B$40,ROW($A$1:$A$35),""),ROW(A21)),2),"")</f>
        <v/>
      </c>
      <c r="C28" s="84" t="str" cm="1">
        <f t="array" ref="C28">IFERROR(INDEX('НРэ 2025'!$B$6:$I$40,SMALL(IF($I$1='НРэ 2025'!$B$6:$B$40,ROW($A$1:$A$35),""),ROW(A21)),5),"")</f>
        <v/>
      </c>
      <c r="D28" s="86" t="str" cm="1">
        <f t="array" ref="D28">IFERROR(INDEX('НРэ 2025'!$B$6:$I$40,SMALL(IF($I$1='НРэ 2025'!$B$6:$B$40,ROW($A$1:$A$35),""),ROW(A21)),6),"")</f>
        <v/>
      </c>
      <c r="E28" s="87" t="str" cm="1">
        <f t="array" ref="E28">IFERROR(INDEX('НРэ 2025'!$B$6:$I$40,SMALL(IF($I$1='НРэ 2025'!$B$6:$B$40,ROW($A$1:$A$35),""),ROW(A21)),7),"")</f>
        <v/>
      </c>
      <c r="F28" s="89" t="str" cm="1">
        <f t="array" ref="F28">IFERROR(INDEX('НРэ 2025'!$B$6:$I$40,SMALL(IF($I$1='НРэ 2025'!$B$6:$B$40,ROW($F$1:$F$35),""),ROW(A21)),11),"")</f>
        <v/>
      </c>
      <c r="G28" s="91" t="str" cm="1">
        <f t="array" ref="G28">IFERROR(INDEX('НРэ 2025'!$B$6:$I$40,SMALL(IF($I$1='НРэ 2025'!$B$6:$B$40,ROW($A$1:$A$35),""),ROW(A21)),15),"")</f>
        <v/>
      </c>
      <c r="H28" s="94"/>
      <c r="I28" s="98">
        <f>SUMIFS('НРэ 2025'!$Q:$Q,'НРэ 2025'!$E:$E,'ТО-15э'!B28,'НРэ 2025'!$G:$G,'ТО-15э'!D28)+SUMIFS('НРэ 2025'!$R:$R,'НРэ 2025'!$E:$E,'ТО-15э'!B28,'НРэ 2025'!$G:$G,'ТО-15э'!D28)</f>
        <v>2</v>
      </c>
      <c r="J28" s="69">
        <f>SUMIFS('НРэ 2025'!$S:$S,'НРэ 2025'!$E:$E,'ТО-15э'!B28,'НРэ 2025'!$G:$G,'ТО-15э'!D28)+SUMIFS('НРэ 2025'!$T:$T,'НРэ 2025'!$E:$E,'ТО-15э'!B28,'НРэ 2025'!$G:$G,'ТО-15э'!D28)</f>
        <v>2</v>
      </c>
      <c r="K28" s="70">
        <f>SUMIFS('НРэ 2025'!$U:$U,'НРэ 2025'!$E:$E,'ТО-15э'!B28,'НРэ 2025'!$G:$G,'ТО-15э'!D28)</f>
        <v>1</v>
      </c>
      <c r="L28" s="99">
        <f>SUMIFS('НРэ 2025'!$V:$V,'НРэ 2025'!$E:$E,'ТО-15э'!B28,'НРэ 2025'!$G:$G,'ТО-15э'!D28)</f>
        <v>7</v>
      </c>
      <c r="M28" s="100">
        <f>SUMIFS('НРэ 2025'!$W:$W,'НРэ 2025'!$E:$E,'ТО-15э'!B28,'НРэ 2025'!$G:$G,'ТО-15э'!D28)</f>
        <v>1</v>
      </c>
      <c r="N28" s="70">
        <f>SUMIFS('НРэ 2025'!$X:$X,'НРэ 2025'!$E:$E,'ТО-15э'!B28,'НРэ 2025'!$G:$G,'ТО-15э'!D28)</f>
        <v>1</v>
      </c>
      <c r="O28" s="99">
        <f>SUMIFS('НРэ 2025'!$Y:$Y,'НРэ 2025'!$E:$E,'ТО-15э'!B28,'НРэ 2025'!$G:$G,'ТО-15э'!D28)</f>
        <v>4</v>
      </c>
      <c r="P28" s="97">
        <f>SUMIFS('НРэ 2025'!$Z:$Z,'НРэ 2025'!$E:$E,'ТО-15э'!B28,'НРэ 2025'!$G:$G,'ТО-15э'!D28)+SUMIFS('НРэ 2025'!$AA:$AA,'НРэ 2025'!$E:$E,'ТО-15э'!B28,'НРэ 2025'!$G:$G,'ТО-15э'!D28)</f>
        <v>2</v>
      </c>
      <c r="Q28" s="70">
        <f>SUMIFS('НРэ 2025'!$AB:$AB,'НРэ 2025'!$E:$E,'ТО-15э'!B28,'НРэ 2025'!$G:$G,'ТО-15э'!D28)</f>
        <v>1</v>
      </c>
      <c r="R28" s="70">
        <f>SUMIFS('НРэ 2025'!$AC:$AC,'НРэ 2025'!$E:$E,'ТО-15э'!B28,'НРэ 2025'!$G:$G,'ТО-15э'!D28)</f>
        <v>1</v>
      </c>
      <c r="S28" s="70">
        <f>SUMIFS('НРэ 2025'!$AD:$AD,'НРэ 2025'!$E:$E,'ТО-15э'!B28,'НРэ 2025'!$G:$G,'ТО-15э'!D28)</f>
        <v>1</v>
      </c>
      <c r="T28" s="70">
        <f>SUMIFS('НРэ 2025'!$AE:$AE,'НРэ 2025'!$E:$E,'ТО-15э'!B28,'НРэ 2025'!$G:$G,'ТО-15э'!D28)</f>
        <v>1</v>
      </c>
      <c r="U28" s="70">
        <f>SUMIFS('НРэ 2025'!$AF:$AF,'НРэ 2025'!$E:$E,'ТО-15э'!B28,'НРэ 2025'!$G:$G,'ТО-15э'!D28)</f>
        <v>1</v>
      </c>
      <c r="V28" s="70">
        <f>SUMIFS('НРэ 2025'!$AG:$AG,'НРэ 2025'!$E:$E,'ТО-15э'!B28,'НРэ 2025'!$G:$G,'ТО-15э'!D28)</f>
        <v>1</v>
      </c>
      <c r="W28" s="70">
        <f>SUMIFS('НРэ 2025'!$AH:$AH,'НРэ 2025'!$E:$E,'ТО-15э'!B28,'НРэ 2025'!$G:$G,'ТО-15э'!D28)+SUMIFS('НРэ 2025'!$AI:$AI,'НРэ 2025'!$E:$E,'ТО-15э'!B28,'НРэ 2025'!$G:$G,'ТО-15э'!D28)</f>
        <v>2</v>
      </c>
      <c r="X28" s="99">
        <f>SUMIFS('НРэ 2025'!$AJ:$AJ,'НРэ 2025'!$E:$E,'ТО-15э'!B28,'НРэ 2025'!$G:$G,'ТО-15э'!D28)+SUMIFS('НРэ 2025'!$AK:$AK,'НРэ 2025'!$E:$E,'ТО-15э'!B28,'НРэ 2025'!$G:$G,'ТО-15э'!D28)+SUMIFS('НРэ 2025'!$AL:$AL,'НРэ 2025'!$E:$E,'ТО-15э'!B28,'НРэ 2025'!$G:$G,'ТО-15э'!D28)+SUMIFS('НРэ 2025'!$AM:$AM,'НРэ 2025'!$E:$E,'ТО-15э'!B28,'НРэ 2025'!$G:$G,'ТО-15э'!D28)+SUMIFS('НРэ 2025'!$AN:$AN,'НРэ 2025'!$E:$E,'ТО-15э'!B28,'НРэ 2025'!$G:$G,'ТО-15э'!D28)</f>
        <v>10</v>
      </c>
      <c r="Y28" s="100">
        <f>SUMIFS('НРэ 2025'!$AO:$AO,'НРэ 2025'!$E:$E,'ТО-15э'!B28,'НРэ 2025'!$G:$G,'ТО-15э'!D28)</f>
        <v>1</v>
      </c>
      <c r="Z28" s="70">
        <f>SUMIFS('НРэ 2025'!$AP:$AP,'НРэ 2025'!$E:$E,'ТО-15э'!B28,'НРэ 2025'!$G:$G,'ТО-15э'!D28)</f>
        <v>0</v>
      </c>
      <c r="AA28" s="70">
        <f>SUMIFS('НРэ 2025'!$AQ:$AQ,'НРэ 2025'!$E:$E,'ТО-15э'!B28,'НРэ 2025'!$G:$G,'ТО-15э'!D28)</f>
        <v>0</v>
      </c>
      <c r="AB28" s="70"/>
      <c r="AC28" s="70">
        <f>SUMIFS('НРэ 2025'!$AS:$AS,'НРэ 2025'!$E:$E,'ТО-15э'!B28,'НРэ 2025'!$G:$G,'ТО-15э'!D28)</f>
        <v>0</v>
      </c>
      <c r="AD28" s="99">
        <f>SUMIFS('НРэ 2025'!$AT:$AT,'НРэ 2025'!$E:$E,'ТО-15э'!B28,'НРэ 2025'!$G:$G,'ТО-15э'!D28)</f>
        <v>1</v>
      </c>
      <c r="AE28" s="118">
        <f>SUMIFS('НРэ 2025'!$AU:$AU,'НРэ 2025'!$E:$E,'ТО-15э'!B28,'НРэ 2025'!$G:$G,'ТО-15э'!D28)</f>
        <v>0</v>
      </c>
      <c r="AF28" s="120">
        <f>SUMIFS('НРэ 2025'!$AV:$AV,'НРэ 2025'!$E:$E,'ТО-15э'!B28,'НРэ 2025'!$G:$G,'ТО-15э'!D28)+SUMIFS('НРэ 2025'!$AW:$AW,'НРэ 2025'!$E:$E,'ТО-15э'!B28,'НРэ 2025'!$G:$G,'ТО-15э'!D28)+SUMIFS('НРэ 2025'!$AX:$AX,'НРэ 2025'!$E:$E,'ТО-15э'!B28,'НРэ 2025'!$G:$G,'ТО-15э'!D28)+SUMIFS('НРэ 2025'!$AY:$AY,'НРэ 2025'!$E:$E,'ТО-15э'!B28,'НРэ 2025'!$G:$G,'ТО-15э'!D28)+SUMIFS('НРэ 2025'!$AZ:$AZ,'НРэ 2025'!$E:$E,'ТО-15э'!B28,'НРэ 2025'!$G:$G,'ТО-15э'!D28)+SUMIFS('НРэ 2025'!$BA:$BA,'НРэ 2025'!$E:$E,'ТО-15э'!B28,'НРэ 2025'!$G:$G,'ТО-15э'!D28)</f>
        <v>0</v>
      </c>
      <c r="AG28" s="118">
        <f>SUMIFS('НРэ 2025'!$BB:$BB,'НРэ 2025'!$E:$E,'ТО-15э'!B28,'НРэ 2025'!$G:$G,'ТО-15э'!D28)</f>
        <v>0</v>
      </c>
      <c r="AH28" s="120" t="e">
        <f>SUMIFS('НРэ 2025'!$BD:$BD,'НРэ 2025'!$E:$E,'ТО-15э'!B28,'НРэ 2025'!$G:$G,'ТО-15э'!D28)+SUMIFS('НРэ 2025'!#REF!,'НРэ 2025'!$E:$E,'ТО-15э'!B28,'НРэ 2025'!$G:$G,'ТО-15э'!D28)+SUMIFS('НРэ 2025'!$BE:$BE,'НРэ 2025'!$E:$E,'ТО-15э'!B28,'НРэ 2025'!$G:$G,'ТО-15э'!D28)+SUMIFS('НРэ 2025'!$BF:$BF,'НРэ 2025'!$E:$E,'ТО-15э'!B28,'НРэ 2025'!$G:$G,'ТО-15э'!D28)+SUMIFS('НРэ 2025'!$BG:$BG,'НРэ 2025'!$E:$E,'ТО-15э'!B28,'НРэ 2025'!$G:$G,'ТО-15э'!D28)+SUMIFS('НРэ 2025'!$BH:$BH,'НРэ 2025'!$E:$E,'ТО-15э'!B28,'НРэ 2025'!$G:$G,'ТО-15э'!D28)+SUMIFS('НРэ 2025'!$BI:$BI,'НРэ 2025'!$E:$E,'ТО-15э'!B28,'НРэ 2025'!$G:$G,'ТО-15э'!D28)+SUMIFS('НРэ 2025'!#REF!,'НРэ 2025'!$E:$E,'ТО-15э'!B28,'НРэ 2025'!$G:$G,'ТО-15э'!D28)+SUMIFS('НРэ 2025'!$BJ:$BJ,'НРэ 2025'!$E:$E,'ТО-15э'!B28,'НРэ 2025'!$G:$G,'ТО-15э'!D28)+SUMIFS('НРэ 2025'!$BK:$BK,'НРэ 2025'!$E:$E,'ТО-15э'!B28,'НРэ 2025'!$G:$G,'ТО-15э'!D28)+SUMIFS('НРэ 2025'!$BL:$BL,'НРэ 2025'!$E:$E,'ТО-15э'!B28,'НРэ 2025'!$G:$G,'ТО-15э'!D28)</f>
        <v>#REF!</v>
      </c>
      <c r="AI28" s="101">
        <f>SUMIFS('НРэ 2025'!$BM:$BM,'НРэ 2025'!$E:$E,'ТО-15э'!B28,'НРэ 2025'!$G:$G,'ТО-15э'!D28)</f>
        <v>16</v>
      </c>
      <c r="AJ28" s="71">
        <f>SUMIFS('НРэ 2025'!$BN:$BN,'НРэ 2025'!$E:$E,'ТО-15э'!B28,'НРэ 2025'!$G:$G,'ТО-15э'!D28)</f>
        <v>1</v>
      </c>
      <c r="AK28" s="71">
        <f>SUMIFS('НРэ 2025'!$BO:$BO,'НРэ 2025'!$E:$E,'ТО-15э'!B28,'НРэ 2025'!$G:$G,'ТО-15э'!D28)</f>
        <v>2</v>
      </c>
      <c r="AL28" s="74">
        <f>SUMIFS('НРэ 2025'!$BP:$BP,'НРэ 2025'!$E:$E,'ТО-15э'!B28,'НРэ 2025'!$G:$G,'ТО-15э'!D28)</f>
        <v>0</v>
      </c>
    </row>
    <row r="29" spans="1:38" ht="20.100000000000001" customHeight="1" x14ac:dyDescent="0.3">
      <c r="A29" s="76" t="str" cm="1">
        <f t="array" ref="A29">IFERROR(INDEX('НРэ 2025'!$B$6:$I$40,SMALL(IF($I$1='НРэ 2025'!$B$6:$B$40,ROW($A$1:$A$35),""),ROW(A22)),1),"")</f>
        <v/>
      </c>
      <c r="B29" s="79" t="str" cm="1">
        <f t="array" ref="B29">IFERROR(INDEX('НРэ 2025'!$B$6:$I$40,SMALL(IF($I$1='НРэ 2025'!$B$6:$B$40,ROW($A$1:$A$35),""),ROW(A22)),2),"")</f>
        <v/>
      </c>
      <c r="C29" s="84" t="str" cm="1">
        <f t="array" ref="C29">IFERROR(INDEX('НРэ 2025'!$B$6:$I$40,SMALL(IF($I$1='НРэ 2025'!$B$6:$B$40,ROW($A$1:$A$35),""),ROW(A22)),5),"")</f>
        <v/>
      </c>
      <c r="D29" s="86" t="str" cm="1">
        <f t="array" ref="D29">IFERROR(INDEX('НРэ 2025'!$B$6:$I$40,SMALL(IF($I$1='НРэ 2025'!$B$6:$B$40,ROW($A$1:$A$35),""),ROW(A22)),6),"")</f>
        <v/>
      </c>
      <c r="E29" s="87" t="str" cm="1">
        <f t="array" ref="E29">IFERROR(INDEX('НРэ 2025'!$B$6:$I$40,SMALL(IF($I$1='НРэ 2025'!$B$6:$B$40,ROW($A$1:$A$35),""),ROW(A22)),7),"")</f>
        <v/>
      </c>
      <c r="F29" s="89" t="str" cm="1">
        <f t="array" ref="F29">IFERROR(INDEX('НРэ 2025'!$B$6:$I$40,SMALL(IF($I$1='НРэ 2025'!$B$6:$B$40,ROW($F$1:$F$35),""),ROW(A22)),11),"")</f>
        <v/>
      </c>
      <c r="G29" s="91" t="str" cm="1">
        <f t="array" ref="G29">IFERROR(INDEX('НРэ 2025'!$B$6:$I$40,SMALL(IF($I$1='НРэ 2025'!$B$6:$B$40,ROW($A$1:$A$35),""),ROW(A22)),15),"")</f>
        <v/>
      </c>
      <c r="H29" s="94"/>
      <c r="I29" s="98">
        <f>SUMIFS('НРэ 2025'!$Q:$Q,'НРэ 2025'!$E:$E,'ТО-15э'!B29,'НРэ 2025'!$G:$G,'ТО-15э'!D29)+SUMIFS('НРэ 2025'!$R:$R,'НРэ 2025'!$E:$E,'ТО-15э'!B29,'НРэ 2025'!$G:$G,'ТО-15э'!D29)</f>
        <v>2</v>
      </c>
      <c r="J29" s="69">
        <f>SUMIFS('НРэ 2025'!$S:$S,'НРэ 2025'!$E:$E,'ТО-15э'!B29,'НРэ 2025'!$G:$G,'ТО-15э'!D29)+SUMIFS('НРэ 2025'!$T:$T,'НРэ 2025'!$E:$E,'ТО-15э'!B29,'НРэ 2025'!$G:$G,'ТО-15э'!D29)</f>
        <v>2</v>
      </c>
      <c r="K29" s="70">
        <f>SUMIFS('НРэ 2025'!$U:$U,'НРэ 2025'!$E:$E,'ТО-15э'!B29,'НРэ 2025'!$G:$G,'ТО-15э'!D29)</f>
        <v>1</v>
      </c>
      <c r="L29" s="99">
        <f>SUMIFS('НРэ 2025'!$V:$V,'НРэ 2025'!$E:$E,'ТО-15э'!B29,'НРэ 2025'!$G:$G,'ТО-15э'!D29)</f>
        <v>7</v>
      </c>
      <c r="M29" s="100">
        <f>SUMIFS('НРэ 2025'!$W:$W,'НРэ 2025'!$E:$E,'ТО-15э'!B29,'НРэ 2025'!$G:$G,'ТО-15э'!D29)</f>
        <v>1</v>
      </c>
      <c r="N29" s="70">
        <f>SUMIFS('НРэ 2025'!$X:$X,'НРэ 2025'!$E:$E,'ТО-15э'!B29,'НРэ 2025'!$G:$G,'ТО-15э'!D29)</f>
        <v>1</v>
      </c>
      <c r="O29" s="99">
        <f>SUMIFS('НРэ 2025'!$Y:$Y,'НРэ 2025'!$E:$E,'ТО-15э'!B29,'НРэ 2025'!$G:$G,'ТО-15э'!D29)</f>
        <v>4</v>
      </c>
      <c r="P29" s="97">
        <f>SUMIFS('НРэ 2025'!$Z:$Z,'НРэ 2025'!$E:$E,'ТО-15э'!B29,'НРэ 2025'!$G:$G,'ТО-15э'!D29)+SUMIFS('НРэ 2025'!$AA:$AA,'НРэ 2025'!$E:$E,'ТО-15э'!B29,'НРэ 2025'!$G:$G,'ТО-15э'!D29)</f>
        <v>2</v>
      </c>
      <c r="Q29" s="70">
        <f>SUMIFS('НРэ 2025'!$AB:$AB,'НРэ 2025'!$E:$E,'ТО-15э'!B29,'НРэ 2025'!$G:$G,'ТО-15э'!D29)</f>
        <v>1</v>
      </c>
      <c r="R29" s="70">
        <f>SUMIFS('НРэ 2025'!$AC:$AC,'НРэ 2025'!$E:$E,'ТО-15э'!B29,'НРэ 2025'!$G:$G,'ТО-15э'!D29)</f>
        <v>1</v>
      </c>
      <c r="S29" s="70">
        <f>SUMIFS('НРэ 2025'!$AD:$AD,'НРэ 2025'!$E:$E,'ТО-15э'!B29,'НРэ 2025'!$G:$G,'ТО-15э'!D29)</f>
        <v>1</v>
      </c>
      <c r="T29" s="70">
        <f>SUMIFS('НРэ 2025'!$AE:$AE,'НРэ 2025'!$E:$E,'ТО-15э'!B29,'НРэ 2025'!$G:$G,'ТО-15э'!D29)</f>
        <v>1</v>
      </c>
      <c r="U29" s="70">
        <f>SUMIFS('НРэ 2025'!$AF:$AF,'НРэ 2025'!$E:$E,'ТО-15э'!B29,'НРэ 2025'!$G:$G,'ТО-15э'!D29)</f>
        <v>1</v>
      </c>
      <c r="V29" s="70">
        <f>SUMIFS('НРэ 2025'!$AG:$AG,'НРэ 2025'!$E:$E,'ТО-15э'!B29,'НРэ 2025'!$G:$G,'ТО-15э'!D29)</f>
        <v>1</v>
      </c>
      <c r="W29" s="70">
        <f>SUMIFS('НРэ 2025'!$AH:$AH,'НРэ 2025'!$E:$E,'ТО-15э'!B29,'НРэ 2025'!$G:$G,'ТО-15э'!D29)+SUMIFS('НРэ 2025'!$AI:$AI,'НРэ 2025'!$E:$E,'ТО-15э'!B29,'НРэ 2025'!$G:$G,'ТО-15э'!D29)</f>
        <v>2</v>
      </c>
      <c r="X29" s="99">
        <f>SUMIFS('НРэ 2025'!$AJ:$AJ,'НРэ 2025'!$E:$E,'ТО-15э'!B29,'НРэ 2025'!$G:$G,'ТО-15э'!D29)+SUMIFS('НРэ 2025'!$AK:$AK,'НРэ 2025'!$E:$E,'ТО-15э'!B29,'НРэ 2025'!$G:$G,'ТО-15э'!D29)+SUMIFS('НРэ 2025'!$AL:$AL,'НРэ 2025'!$E:$E,'ТО-15э'!B29,'НРэ 2025'!$G:$G,'ТО-15э'!D29)+SUMIFS('НРэ 2025'!$AM:$AM,'НРэ 2025'!$E:$E,'ТО-15э'!B29,'НРэ 2025'!$G:$G,'ТО-15э'!D29)+SUMIFS('НРэ 2025'!$AN:$AN,'НРэ 2025'!$E:$E,'ТО-15э'!B29,'НРэ 2025'!$G:$G,'ТО-15э'!D29)</f>
        <v>10</v>
      </c>
      <c r="Y29" s="100">
        <f>SUMIFS('НРэ 2025'!$AO:$AO,'НРэ 2025'!$E:$E,'ТО-15э'!B29,'НРэ 2025'!$G:$G,'ТО-15э'!D29)</f>
        <v>1</v>
      </c>
      <c r="Z29" s="70">
        <f>SUMIFS('НРэ 2025'!$AP:$AP,'НРэ 2025'!$E:$E,'ТО-15э'!B29,'НРэ 2025'!$G:$G,'ТО-15э'!D29)</f>
        <v>0</v>
      </c>
      <c r="AA29" s="70">
        <f>SUMIFS('НРэ 2025'!$AQ:$AQ,'НРэ 2025'!$E:$E,'ТО-15э'!B29,'НРэ 2025'!$G:$G,'ТО-15э'!D29)</f>
        <v>0</v>
      </c>
      <c r="AB29" s="70"/>
      <c r="AC29" s="70">
        <f>SUMIFS('НРэ 2025'!$AS:$AS,'НРэ 2025'!$E:$E,'ТО-15э'!B29,'НРэ 2025'!$G:$G,'ТО-15э'!D29)</f>
        <v>0</v>
      </c>
      <c r="AD29" s="99">
        <f>SUMIFS('НРэ 2025'!$AT:$AT,'НРэ 2025'!$E:$E,'ТО-15э'!B29,'НРэ 2025'!$G:$G,'ТО-15э'!D29)</f>
        <v>1</v>
      </c>
      <c r="AE29" s="118">
        <f>SUMIFS('НРэ 2025'!$AU:$AU,'НРэ 2025'!$E:$E,'ТО-15э'!B29,'НРэ 2025'!$G:$G,'ТО-15э'!D29)</f>
        <v>0</v>
      </c>
      <c r="AF29" s="120">
        <f>SUMIFS('НРэ 2025'!$AV:$AV,'НРэ 2025'!$E:$E,'ТО-15э'!B29,'НРэ 2025'!$G:$G,'ТО-15э'!D29)+SUMIFS('НРэ 2025'!$AW:$AW,'НРэ 2025'!$E:$E,'ТО-15э'!B29,'НРэ 2025'!$G:$G,'ТО-15э'!D29)+SUMIFS('НРэ 2025'!$AX:$AX,'НРэ 2025'!$E:$E,'ТО-15э'!B29,'НРэ 2025'!$G:$G,'ТО-15э'!D29)+SUMIFS('НРэ 2025'!$AY:$AY,'НРэ 2025'!$E:$E,'ТО-15э'!B29,'НРэ 2025'!$G:$G,'ТО-15э'!D29)+SUMIFS('НРэ 2025'!$AZ:$AZ,'НРэ 2025'!$E:$E,'ТО-15э'!B29,'НРэ 2025'!$G:$G,'ТО-15э'!D29)+SUMIFS('НРэ 2025'!$BA:$BA,'НРэ 2025'!$E:$E,'ТО-15э'!B29,'НРэ 2025'!$G:$G,'ТО-15э'!D29)</f>
        <v>0</v>
      </c>
      <c r="AG29" s="118">
        <f>SUMIFS('НРэ 2025'!$BB:$BB,'НРэ 2025'!$E:$E,'ТО-15э'!B29,'НРэ 2025'!$G:$G,'ТО-15э'!D29)</f>
        <v>0</v>
      </c>
      <c r="AH29" s="120" t="e">
        <f>SUMIFS('НРэ 2025'!$BD:$BD,'НРэ 2025'!$E:$E,'ТО-15э'!B29,'НРэ 2025'!$G:$G,'ТО-15э'!D29)+SUMIFS('НРэ 2025'!#REF!,'НРэ 2025'!$E:$E,'ТО-15э'!B29,'НРэ 2025'!$G:$G,'ТО-15э'!D29)+SUMIFS('НРэ 2025'!$BE:$BE,'НРэ 2025'!$E:$E,'ТО-15э'!B29,'НРэ 2025'!$G:$G,'ТО-15э'!D29)+SUMIFS('НРэ 2025'!$BF:$BF,'НРэ 2025'!$E:$E,'ТО-15э'!B29,'НРэ 2025'!$G:$G,'ТО-15э'!D29)+SUMIFS('НРэ 2025'!$BG:$BG,'НРэ 2025'!$E:$E,'ТО-15э'!B29,'НРэ 2025'!$G:$G,'ТО-15э'!D29)+SUMIFS('НРэ 2025'!$BH:$BH,'НРэ 2025'!$E:$E,'ТО-15э'!B29,'НРэ 2025'!$G:$G,'ТО-15э'!D29)+SUMIFS('НРэ 2025'!$BI:$BI,'НРэ 2025'!$E:$E,'ТО-15э'!B29,'НРэ 2025'!$G:$G,'ТО-15э'!D29)+SUMIFS('НРэ 2025'!#REF!,'НРэ 2025'!$E:$E,'ТО-15э'!B29,'НРэ 2025'!$G:$G,'ТО-15э'!D29)+SUMIFS('НРэ 2025'!$BJ:$BJ,'НРэ 2025'!$E:$E,'ТО-15э'!B29,'НРэ 2025'!$G:$G,'ТО-15э'!D29)+SUMIFS('НРэ 2025'!$BK:$BK,'НРэ 2025'!$E:$E,'ТО-15э'!B29,'НРэ 2025'!$G:$G,'ТО-15э'!D29)+SUMIFS('НРэ 2025'!$BL:$BL,'НРэ 2025'!$E:$E,'ТО-15э'!B29,'НРэ 2025'!$G:$G,'ТО-15э'!D29)</f>
        <v>#REF!</v>
      </c>
      <c r="AI29" s="101">
        <f>SUMIFS('НРэ 2025'!$BM:$BM,'НРэ 2025'!$E:$E,'ТО-15э'!B29,'НРэ 2025'!$G:$G,'ТО-15э'!D29)</f>
        <v>16</v>
      </c>
      <c r="AJ29" s="71">
        <f>SUMIFS('НРэ 2025'!$BN:$BN,'НРэ 2025'!$E:$E,'ТО-15э'!B29,'НРэ 2025'!$G:$G,'ТО-15э'!D29)</f>
        <v>1</v>
      </c>
      <c r="AK29" s="71">
        <f>SUMIFS('НРэ 2025'!$BO:$BO,'НРэ 2025'!$E:$E,'ТО-15э'!B29,'НРэ 2025'!$G:$G,'ТО-15э'!D29)</f>
        <v>2</v>
      </c>
      <c r="AL29" s="74">
        <f>SUMIFS('НРэ 2025'!$BP:$BP,'НРэ 2025'!$E:$E,'ТО-15э'!B29,'НРэ 2025'!$G:$G,'ТО-15э'!D29)</f>
        <v>0</v>
      </c>
    </row>
    <row r="30" spans="1:38" ht="20.100000000000001" customHeight="1" x14ac:dyDescent="0.3">
      <c r="A30" s="76" t="str" cm="1">
        <f t="array" ref="A30">IFERROR(INDEX('НРэ 2025'!$B$6:$I$40,SMALL(IF($I$1='НРэ 2025'!$B$6:$B$40,ROW($A$1:$A$35),""),ROW(A23)),1),"")</f>
        <v/>
      </c>
      <c r="B30" s="79" t="str" cm="1">
        <f t="array" ref="B30">IFERROR(INDEX('НРэ 2025'!$B$6:$I$40,SMALL(IF($I$1='НРэ 2025'!$B$6:$B$40,ROW($A$1:$A$35),""),ROW(A23)),2),"")</f>
        <v/>
      </c>
      <c r="C30" s="84" t="str" cm="1">
        <f t="array" ref="C30">IFERROR(INDEX('НРэ 2025'!$B$6:$I$40,SMALL(IF($I$1='НРэ 2025'!$B$6:$B$40,ROW($A$1:$A$35),""),ROW(A23)),5),"")</f>
        <v/>
      </c>
      <c r="D30" s="86" t="str" cm="1">
        <f t="array" ref="D30">IFERROR(INDEX('НРэ 2025'!$B$6:$I$40,SMALL(IF($I$1='НРэ 2025'!$B$6:$B$40,ROW($A$1:$A$35),""),ROW(A23)),6),"")</f>
        <v/>
      </c>
      <c r="E30" s="87" t="str" cm="1">
        <f t="array" ref="E30">IFERROR(INDEX('НРэ 2025'!$B$6:$I$40,SMALL(IF($I$1='НРэ 2025'!$B$6:$B$40,ROW($A$1:$A$35),""),ROW(A23)),7),"")</f>
        <v/>
      </c>
      <c r="F30" s="89" t="str" cm="1">
        <f t="array" ref="F30">IFERROR(INDEX('НРэ 2025'!$B$6:$I$40,SMALL(IF($I$1='НРэ 2025'!$B$6:$B$40,ROW($F$1:$F$35),""),ROW(A23)),11),"")</f>
        <v/>
      </c>
      <c r="G30" s="91" t="str" cm="1">
        <f t="array" ref="G30">IFERROR(INDEX('НРэ 2025'!$B$6:$I$40,SMALL(IF($I$1='НРэ 2025'!$B$6:$B$40,ROW($A$1:$A$35),""),ROW(A23)),15),"")</f>
        <v/>
      </c>
      <c r="H30" s="94"/>
      <c r="I30" s="98">
        <f>SUMIFS('НРэ 2025'!$Q:$Q,'НРэ 2025'!$E:$E,'ТО-15э'!B30,'НРэ 2025'!$G:$G,'ТО-15э'!D30)+SUMIFS('НРэ 2025'!$R:$R,'НРэ 2025'!$E:$E,'ТО-15э'!B30,'НРэ 2025'!$G:$G,'ТО-15э'!D30)</f>
        <v>2</v>
      </c>
      <c r="J30" s="69">
        <f>SUMIFS('НРэ 2025'!$S:$S,'НРэ 2025'!$E:$E,'ТО-15э'!B30,'НРэ 2025'!$G:$G,'ТО-15э'!D30)+SUMIFS('НРэ 2025'!$T:$T,'НРэ 2025'!$E:$E,'ТО-15э'!B30,'НРэ 2025'!$G:$G,'ТО-15э'!D30)</f>
        <v>2</v>
      </c>
      <c r="K30" s="70">
        <f>SUMIFS('НРэ 2025'!$U:$U,'НРэ 2025'!$E:$E,'ТО-15э'!B30,'НРэ 2025'!$G:$G,'ТО-15э'!D30)</f>
        <v>1</v>
      </c>
      <c r="L30" s="99">
        <f>SUMIFS('НРэ 2025'!$V:$V,'НРэ 2025'!$E:$E,'ТО-15э'!B30,'НРэ 2025'!$G:$G,'ТО-15э'!D30)</f>
        <v>7</v>
      </c>
      <c r="M30" s="100">
        <f>SUMIFS('НРэ 2025'!$W:$W,'НРэ 2025'!$E:$E,'ТО-15э'!B30,'НРэ 2025'!$G:$G,'ТО-15э'!D30)</f>
        <v>1</v>
      </c>
      <c r="N30" s="70">
        <f>SUMIFS('НРэ 2025'!$X:$X,'НРэ 2025'!$E:$E,'ТО-15э'!B30,'НРэ 2025'!$G:$G,'ТО-15э'!D30)</f>
        <v>1</v>
      </c>
      <c r="O30" s="99">
        <f>SUMIFS('НРэ 2025'!$Y:$Y,'НРэ 2025'!$E:$E,'ТО-15э'!B30,'НРэ 2025'!$G:$G,'ТО-15э'!D30)</f>
        <v>4</v>
      </c>
      <c r="P30" s="97">
        <f>SUMIFS('НРэ 2025'!$Z:$Z,'НРэ 2025'!$E:$E,'ТО-15э'!B30,'НРэ 2025'!$G:$G,'ТО-15э'!D30)+SUMIFS('НРэ 2025'!$AA:$AA,'НРэ 2025'!$E:$E,'ТО-15э'!B30,'НРэ 2025'!$G:$G,'ТО-15э'!D30)</f>
        <v>2</v>
      </c>
      <c r="Q30" s="70">
        <f>SUMIFS('НРэ 2025'!$AB:$AB,'НРэ 2025'!$E:$E,'ТО-15э'!B30,'НРэ 2025'!$G:$G,'ТО-15э'!D30)</f>
        <v>1</v>
      </c>
      <c r="R30" s="70">
        <f>SUMIFS('НРэ 2025'!$AC:$AC,'НРэ 2025'!$E:$E,'ТО-15э'!B30,'НРэ 2025'!$G:$G,'ТО-15э'!D30)</f>
        <v>1</v>
      </c>
      <c r="S30" s="70">
        <f>SUMIFS('НРэ 2025'!$AD:$AD,'НРэ 2025'!$E:$E,'ТО-15э'!B30,'НРэ 2025'!$G:$G,'ТО-15э'!D30)</f>
        <v>1</v>
      </c>
      <c r="T30" s="70">
        <f>SUMIFS('НРэ 2025'!$AE:$AE,'НРэ 2025'!$E:$E,'ТО-15э'!B30,'НРэ 2025'!$G:$G,'ТО-15э'!D30)</f>
        <v>1</v>
      </c>
      <c r="U30" s="70">
        <f>SUMIFS('НРэ 2025'!$AF:$AF,'НРэ 2025'!$E:$E,'ТО-15э'!B30,'НРэ 2025'!$G:$G,'ТО-15э'!D30)</f>
        <v>1</v>
      </c>
      <c r="V30" s="70">
        <f>SUMIFS('НРэ 2025'!$AG:$AG,'НРэ 2025'!$E:$E,'ТО-15э'!B30,'НРэ 2025'!$G:$G,'ТО-15э'!D30)</f>
        <v>1</v>
      </c>
      <c r="W30" s="70">
        <f>SUMIFS('НРэ 2025'!$AH:$AH,'НРэ 2025'!$E:$E,'ТО-15э'!B30,'НРэ 2025'!$G:$G,'ТО-15э'!D30)+SUMIFS('НРэ 2025'!$AI:$AI,'НРэ 2025'!$E:$E,'ТО-15э'!B30,'НРэ 2025'!$G:$G,'ТО-15э'!D30)</f>
        <v>2</v>
      </c>
      <c r="X30" s="99">
        <f>SUMIFS('НРэ 2025'!$AJ:$AJ,'НРэ 2025'!$E:$E,'ТО-15э'!B30,'НРэ 2025'!$G:$G,'ТО-15э'!D30)+SUMIFS('НРэ 2025'!$AK:$AK,'НРэ 2025'!$E:$E,'ТО-15э'!B30,'НРэ 2025'!$G:$G,'ТО-15э'!D30)+SUMIFS('НРэ 2025'!$AL:$AL,'НРэ 2025'!$E:$E,'ТО-15э'!B30,'НРэ 2025'!$G:$G,'ТО-15э'!D30)+SUMIFS('НРэ 2025'!$AM:$AM,'НРэ 2025'!$E:$E,'ТО-15э'!B30,'НРэ 2025'!$G:$G,'ТО-15э'!D30)+SUMIFS('НРэ 2025'!$AN:$AN,'НРэ 2025'!$E:$E,'ТО-15э'!B30,'НРэ 2025'!$G:$G,'ТО-15э'!D30)</f>
        <v>10</v>
      </c>
      <c r="Y30" s="100">
        <f>SUMIFS('НРэ 2025'!$AO:$AO,'НРэ 2025'!$E:$E,'ТО-15э'!B30,'НРэ 2025'!$G:$G,'ТО-15э'!D30)</f>
        <v>1</v>
      </c>
      <c r="Z30" s="70">
        <f>SUMIFS('НРэ 2025'!$AP:$AP,'НРэ 2025'!$E:$E,'ТО-15э'!B30,'НРэ 2025'!$G:$G,'ТО-15э'!D30)</f>
        <v>0</v>
      </c>
      <c r="AA30" s="70">
        <f>SUMIFS('НРэ 2025'!$AQ:$AQ,'НРэ 2025'!$E:$E,'ТО-15э'!B30,'НРэ 2025'!$G:$G,'ТО-15э'!D30)</f>
        <v>0</v>
      </c>
      <c r="AB30" s="70"/>
      <c r="AC30" s="70">
        <f>SUMIFS('НРэ 2025'!$AS:$AS,'НРэ 2025'!$E:$E,'ТО-15э'!B30,'НРэ 2025'!$G:$G,'ТО-15э'!D30)</f>
        <v>0</v>
      </c>
      <c r="AD30" s="99">
        <f>SUMIFS('НРэ 2025'!$AT:$AT,'НРэ 2025'!$E:$E,'ТО-15э'!B30,'НРэ 2025'!$G:$G,'ТО-15э'!D30)</f>
        <v>1</v>
      </c>
      <c r="AE30" s="118">
        <f>SUMIFS('НРэ 2025'!$AU:$AU,'НРэ 2025'!$E:$E,'ТО-15э'!B30,'НРэ 2025'!$G:$G,'ТО-15э'!D30)</f>
        <v>0</v>
      </c>
      <c r="AF30" s="120">
        <f>SUMIFS('НРэ 2025'!$AV:$AV,'НРэ 2025'!$E:$E,'ТО-15э'!B30,'НРэ 2025'!$G:$G,'ТО-15э'!D30)+SUMIFS('НРэ 2025'!$AW:$AW,'НРэ 2025'!$E:$E,'ТО-15э'!B30,'НРэ 2025'!$G:$G,'ТО-15э'!D30)+SUMIFS('НРэ 2025'!$AX:$AX,'НРэ 2025'!$E:$E,'ТО-15э'!B30,'НРэ 2025'!$G:$G,'ТО-15э'!D30)+SUMIFS('НРэ 2025'!$AY:$AY,'НРэ 2025'!$E:$E,'ТО-15э'!B30,'НРэ 2025'!$G:$G,'ТО-15э'!D30)+SUMIFS('НРэ 2025'!$AZ:$AZ,'НРэ 2025'!$E:$E,'ТО-15э'!B30,'НРэ 2025'!$G:$G,'ТО-15э'!D30)+SUMIFS('НРэ 2025'!$BA:$BA,'НРэ 2025'!$E:$E,'ТО-15э'!B30,'НРэ 2025'!$G:$G,'ТО-15э'!D30)</f>
        <v>0</v>
      </c>
      <c r="AG30" s="118">
        <f>SUMIFS('НРэ 2025'!$BB:$BB,'НРэ 2025'!$E:$E,'ТО-15э'!B30,'НРэ 2025'!$G:$G,'ТО-15э'!D30)</f>
        <v>0</v>
      </c>
      <c r="AH30" s="120" t="e">
        <f>SUMIFS('НРэ 2025'!$BD:$BD,'НРэ 2025'!$E:$E,'ТО-15э'!B30,'НРэ 2025'!$G:$G,'ТО-15э'!D30)+SUMIFS('НРэ 2025'!#REF!,'НРэ 2025'!$E:$E,'ТО-15э'!B30,'НРэ 2025'!$G:$G,'ТО-15э'!D30)+SUMIFS('НРэ 2025'!$BE:$BE,'НРэ 2025'!$E:$E,'ТО-15э'!B30,'НРэ 2025'!$G:$G,'ТО-15э'!D30)+SUMIFS('НРэ 2025'!$BF:$BF,'НРэ 2025'!$E:$E,'ТО-15э'!B30,'НРэ 2025'!$G:$G,'ТО-15э'!D30)+SUMIFS('НРэ 2025'!$BG:$BG,'НРэ 2025'!$E:$E,'ТО-15э'!B30,'НРэ 2025'!$G:$G,'ТО-15э'!D30)+SUMIFS('НРэ 2025'!$BH:$BH,'НРэ 2025'!$E:$E,'ТО-15э'!B30,'НРэ 2025'!$G:$G,'ТО-15э'!D30)+SUMIFS('НРэ 2025'!$BI:$BI,'НРэ 2025'!$E:$E,'ТО-15э'!B30,'НРэ 2025'!$G:$G,'ТО-15э'!D30)+SUMIFS('НРэ 2025'!#REF!,'НРэ 2025'!$E:$E,'ТО-15э'!B30,'НРэ 2025'!$G:$G,'ТО-15э'!D30)+SUMIFS('НРэ 2025'!$BJ:$BJ,'НРэ 2025'!$E:$E,'ТО-15э'!B30,'НРэ 2025'!$G:$G,'ТО-15э'!D30)+SUMIFS('НРэ 2025'!$BK:$BK,'НРэ 2025'!$E:$E,'ТО-15э'!B30,'НРэ 2025'!$G:$G,'ТО-15э'!D30)+SUMIFS('НРэ 2025'!$BL:$BL,'НРэ 2025'!$E:$E,'ТО-15э'!B30,'НРэ 2025'!$G:$G,'ТО-15э'!D30)</f>
        <v>#REF!</v>
      </c>
      <c r="AI30" s="101">
        <f>SUMIFS('НРэ 2025'!$BM:$BM,'НРэ 2025'!$E:$E,'ТО-15э'!B30,'НРэ 2025'!$G:$G,'ТО-15э'!D30)</f>
        <v>16</v>
      </c>
      <c r="AJ30" s="71">
        <f>SUMIFS('НРэ 2025'!$BN:$BN,'НРэ 2025'!$E:$E,'ТО-15э'!B30,'НРэ 2025'!$G:$G,'ТО-15э'!D30)</f>
        <v>1</v>
      </c>
      <c r="AK30" s="71">
        <f>SUMIFS('НРэ 2025'!$BO:$BO,'НРэ 2025'!$E:$E,'ТО-15э'!B30,'НРэ 2025'!$G:$G,'ТО-15э'!D30)</f>
        <v>2</v>
      </c>
      <c r="AL30" s="74">
        <f>SUMIFS('НРэ 2025'!$BP:$BP,'НРэ 2025'!$E:$E,'ТО-15э'!B30,'НРэ 2025'!$G:$G,'ТО-15э'!D30)</f>
        <v>0</v>
      </c>
    </row>
    <row r="31" spans="1:38" ht="20.100000000000001" customHeight="1" x14ac:dyDescent="0.3">
      <c r="A31" s="76" t="str" cm="1">
        <f t="array" ref="A31">IFERROR(INDEX('НРэ 2025'!$B$6:$I$40,SMALL(IF($I$1='НРэ 2025'!$B$6:$B$40,ROW($A$1:$A$35),""),ROW(A24)),1),"")</f>
        <v/>
      </c>
      <c r="B31" s="79" t="str" cm="1">
        <f t="array" ref="B31">IFERROR(INDEX('НРэ 2025'!$B$6:$I$40,SMALL(IF($I$1='НРэ 2025'!$B$6:$B$40,ROW($A$1:$A$35),""),ROW(A24)),2),"")</f>
        <v/>
      </c>
      <c r="C31" s="84" t="str" cm="1">
        <f t="array" ref="C31">IFERROR(INDEX('НРэ 2025'!$B$6:$I$40,SMALL(IF($I$1='НРэ 2025'!$B$6:$B$40,ROW($A$1:$A$35),""),ROW(A24)),5),"")</f>
        <v/>
      </c>
      <c r="D31" s="86" t="str" cm="1">
        <f t="array" ref="D31">IFERROR(INDEX('НРэ 2025'!$B$6:$I$40,SMALL(IF($I$1='НРэ 2025'!$B$6:$B$40,ROW($A$1:$A$35),""),ROW(A24)),6),"")</f>
        <v/>
      </c>
      <c r="E31" s="87" t="str" cm="1">
        <f t="array" ref="E31">IFERROR(INDEX('НРэ 2025'!$B$6:$I$40,SMALL(IF($I$1='НРэ 2025'!$B$6:$B$40,ROW($A$1:$A$35),""),ROW(A24)),7),"")</f>
        <v/>
      </c>
      <c r="F31" s="89" t="str" cm="1">
        <f t="array" ref="F31">IFERROR(INDEX('НРэ 2025'!$B$6:$I$40,SMALL(IF($I$1='НРэ 2025'!$B$6:$B$40,ROW($F$1:$F$35),""),ROW(A24)),11),"")</f>
        <v/>
      </c>
      <c r="G31" s="91" t="str" cm="1">
        <f t="array" ref="G31">IFERROR(INDEX('НРэ 2025'!$B$6:$I$40,SMALL(IF($I$1='НРэ 2025'!$B$6:$B$40,ROW($A$1:$A$35),""),ROW(A24)),15),"")</f>
        <v/>
      </c>
      <c r="H31" s="94"/>
      <c r="I31" s="98">
        <f>SUMIFS('НРэ 2025'!$Q:$Q,'НРэ 2025'!$E:$E,'ТО-15э'!B31,'НРэ 2025'!$G:$G,'ТО-15э'!D31)+SUMIFS('НРэ 2025'!$R:$R,'НРэ 2025'!$E:$E,'ТО-15э'!B31,'НРэ 2025'!$G:$G,'ТО-15э'!D31)</f>
        <v>2</v>
      </c>
      <c r="J31" s="69">
        <f>SUMIFS('НРэ 2025'!$S:$S,'НРэ 2025'!$E:$E,'ТО-15э'!B31,'НРэ 2025'!$G:$G,'ТО-15э'!D31)+SUMIFS('НРэ 2025'!$T:$T,'НРэ 2025'!$E:$E,'ТО-15э'!B31,'НРэ 2025'!$G:$G,'ТО-15э'!D31)</f>
        <v>2</v>
      </c>
      <c r="K31" s="70">
        <f>SUMIFS('НРэ 2025'!$U:$U,'НРэ 2025'!$E:$E,'ТО-15э'!B31,'НРэ 2025'!$G:$G,'ТО-15э'!D31)</f>
        <v>1</v>
      </c>
      <c r="L31" s="99">
        <f>SUMIFS('НРэ 2025'!$V:$V,'НРэ 2025'!$E:$E,'ТО-15э'!B31,'НРэ 2025'!$G:$G,'ТО-15э'!D31)</f>
        <v>7</v>
      </c>
      <c r="M31" s="100">
        <f>SUMIFS('НРэ 2025'!$W:$W,'НРэ 2025'!$E:$E,'ТО-15э'!B31,'НРэ 2025'!$G:$G,'ТО-15э'!D31)</f>
        <v>1</v>
      </c>
      <c r="N31" s="70">
        <f>SUMIFS('НРэ 2025'!$X:$X,'НРэ 2025'!$E:$E,'ТО-15э'!B31,'НРэ 2025'!$G:$G,'ТО-15э'!D31)</f>
        <v>1</v>
      </c>
      <c r="O31" s="99">
        <f>SUMIFS('НРэ 2025'!$Y:$Y,'НРэ 2025'!$E:$E,'ТО-15э'!B31,'НРэ 2025'!$G:$G,'ТО-15э'!D31)</f>
        <v>4</v>
      </c>
      <c r="P31" s="97">
        <f>SUMIFS('НРэ 2025'!$Z:$Z,'НРэ 2025'!$E:$E,'ТО-15э'!B31,'НРэ 2025'!$G:$G,'ТО-15э'!D31)+SUMIFS('НРэ 2025'!$AA:$AA,'НРэ 2025'!$E:$E,'ТО-15э'!B31,'НРэ 2025'!$G:$G,'ТО-15э'!D31)</f>
        <v>2</v>
      </c>
      <c r="Q31" s="70">
        <f>SUMIFS('НРэ 2025'!$AB:$AB,'НРэ 2025'!$E:$E,'ТО-15э'!B31,'НРэ 2025'!$G:$G,'ТО-15э'!D31)</f>
        <v>1</v>
      </c>
      <c r="R31" s="70">
        <f>SUMIFS('НРэ 2025'!$AC:$AC,'НРэ 2025'!$E:$E,'ТО-15э'!B31,'НРэ 2025'!$G:$G,'ТО-15э'!D31)</f>
        <v>1</v>
      </c>
      <c r="S31" s="70">
        <f>SUMIFS('НРэ 2025'!$AD:$AD,'НРэ 2025'!$E:$E,'ТО-15э'!B31,'НРэ 2025'!$G:$G,'ТО-15э'!D31)</f>
        <v>1</v>
      </c>
      <c r="T31" s="70">
        <f>SUMIFS('НРэ 2025'!$AE:$AE,'НРэ 2025'!$E:$E,'ТО-15э'!B31,'НРэ 2025'!$G:$G,'ТО-15э'!D31)</f>
        <v>1</v>
      </c>
      <c r="U31" s="70">
        <f>SUMIFS('НРэ 2025'!$AF:$AF,'НРэ 2025'!$E:$E,'ТО-15э'!B31,'НРэ 2025'!$G:$G,'ТО-15э'!D31)</f>
        <v>1</v>
      </c>
      <c r="V31" s="70">
        <f>SUMIFS('НРэ 2025'!$AG:$AG,'НРэ 2025'!$E:$E,'ТО-15э'!B31,'НРэ 2025'!$G:$G,'ТО-15э'!D31)</f>
        <v>1</v>
      </c>
      <c r="W31" s="70">
        <f>SUMIFS('НРэ 2025'!$AH:$AH,'НРэ 2025'!$E:$E,'ТО-15э'!B31,'НРэ 2025'!$G:$G,'ТО-15э'!D31)+SUMIFS('НРэ 2025'!$AI:$AI,'НРэ 2025'!$E:$E,'ТО-15э'!B31,'НРэ 2025'!$G:$G,'ТО-15э'!D31)</f>
        <v>2</v>
      </c>
      <c r="X31" s="99">
        <f>SUMIFS('НРэ 2025'!$AJ:$AJ,'НРэ 2025'!$E:$E,'ТО-15э'!B31,'НРэ 2025'!$G:$G,'ТО-15э'!D31)+SUMIFS('НРэ 2025'!$AK:$AK,'НРэ 2025'!$E:$E,'ТО-15э'!B31,'НРэ 2025'!$G:$G,'ТО-15э'!D31)+SUMIFS('НРэ 2025'!$AL:$AL,'НРэ 2025'!$E:$E,'ТО-15э'!B31,'НРэ 2025'!$G:$G,'ТО-15э'!D31)+SUMIFS('НРэ 2025'!$AM:$AM,'НРэ 2025'!$E:$E,'ТО-15э'!B31,'НРэ 2025'!$G:$G,'ТО-15э'!D31)+SUMIFS('НРэ 2025'!$AN:$AN,'НРэ 2025'!$E:$E,'ТО-15э'!B31,'НРэ 2025'!$G:$G,'ТО-15э'!D31)</f>
        <v>10</v>
      </c>
      <c r="Y31" s="100">
        <f>SUMIFS('НРэ 2025'!$AO:$AO,'НРэ 2025'!$E:$E,'ТО-15э'!B31,'НРэ 2025'!$G:$G,'ТО-15э'!D31)</f>
        <v>1</v>
      </c>
      <c r="Z31" s="70">
        <f>SUMIFS('НРэ 2025'!$AP:$AP,'НРэ 2025'!$E:$E,'ТО-15э'!B31,'НРэ 2025'!$G:$G,'ТО-15э'!D31)</f>
        <v>0</v>
      </c>
      <c r="AA31" s="70">
        <f>SUMIFS('НРэ 2025'!$AQ:$AQ,'НРэ 2025'!$E:$E,'ТО-15э'!B31,'НРэ 2025'!$G:$G,'ТО-15э'!D31)</f>
        <v>0</v>
      </c>
      <c r="AB31" s="70"/>
      <c r="AC31" s="70">
        <f>SUMIFS('НРэ 2025'!$AS:$AS,'НРэ 2025'!$E:$E,'ТО-15э'!B31,'НРэ 2025'!$G:$G,'ТО-15э'!D31)</f>
        <v>0</v>
      </c>
      <c r="AD31" s="99">
        <f>SUMIFS('НРэ 2025'!$AT:$AT,'НРэ 2025'!$E:$E,'ТО-15э'!B31,'НРэ 2025'!$G:$G,'ТО-15э'!D31)</f>
        <v>1</v>
      </c>
      <c r="AE31" s="118">
        <f>SUMIFS('НРэ 2025'!$AU:$AU,'НРэ 2025'!$E:$E,'ТО-15э'!B31,'НРэ 2025'!$G:$G,'ТО-15э'!D31)</f>
        <v>0</v>
      </c>
      <c r="AF31" s="120">
        <f>SUMIFS('НРэ 2025'!$AV:$AV,'НРэ 2025'!$E:$E,'ТО-15э'!B31,'НРэ 2025'!$G:$G,'ТО-15э'!D31)+SUMIFS('НРэ 2025'!$AW:$AW,'НРэ 2025'!$E:$E,'ТО-15э'!B31,'НРэ 2025'!$G:$G,'ТО-15э'!D31)+SUMIFS('НРэ 2025'!$AX:$AX,'НРэ 2025'!$E:$E,'ТО-15э'!B31,'НРэ 2025'!$G:$G,'ТО-15э'!D31)+SUMIFS('НРэ 2025'!$AY:$AY,'НРэ 2025'!$E:$E,'ТО-15э'!B31,'НРэ 2025'!$G:$G,'ТО-15э'!D31)+SUMIFS('НРэ 2025'!$AZ:$AZ,'НРэ 2025'!$E:$E,'ТО-15э'!B31,'НРэ 2025'!$G:$G,'ТО-15э'!D31)+SUMIFS('НРэ 2025'!$BA:$BA,'НРэ 2025'!$E:$E,'ТО-15э'!B31,'НРэ 2025'!$G:$G,'ТО-15э'!D31)</f>
        <v>0</v>
      </c>
      <c r="AG31" s="118">
        <f>SUMIFS('НРэ 2025'!$BB:$BB,'НРэ 2025'!$E:$E,'ТО-15э'!B31,'НРэ 2025'!$G:$G,'ТО-15э'!D31)</f>
        <v>0</v>
      </c>
      <c r="AH31" s="120" t="e">
        <f>SUMIFS('НРэ 2025'!$BD:$BD,'НРэ 2025'!$E:$E,'ТО-15э'!B31,'НРэ 2025'!$G:$G,'ТО-15э'!D31)+SUMIFS('НРэ 2025'!#REF!,'НРэ 2025'!$E:$E,'ТО-15э'!B31,'НРэ 2025'!$G:$G,'ТО-15э'!D31)+SUMIFS('НРэ 2025'!$BE:$BE,'НРэ 2025'!$E:$E,'ТО-15э'!B31,'НРэ 2025'!$G:$G,'ТО-15э'!D31)+SUMIFS('НРэ 2025'!$BF:$BF,'НРэ 2025'!$E:$E,'ТО-15э'!B31,'НРэ 2025'!$G:$G,'ТО-15э'!D31)+SUMIFS('НРэ 2025'!$BG:$BG,'НРэ 2025'!$E:$E,'ТО-15э'!B31,'НРэ 2025'!$G:$G,'ТО-15э'!D31)+SUMIFS('НРэ 2025'!$BH:$BH,'НРэ 2025'!$E:$E,'ТО-15э'!B31,'НРэ 2025'!$G:$G,'ТО-15э'!D31)+SUMIFS('НРэ 2025'!$BI:$BI,'НРэ 2025'!$E:$E,'ТО-15э'!B31,'НРэ 2025'!$G:$G,'ТО-15э'!D31)+SUMIFS('НРэ 2025'!#REF!,'НРэ 2025'!$E:$E,'ТО-15э'!B31,'НРэ 2025'!$G:$G,'ТО-15э'!D31)+SUMIFS('НРэ 2025'!$BJ:$BJ,'НРэ 2025'!$E:$E,'ТО-15э'!B31,'НРэ 2025'!$G:$G,'ТО-15э'!D31)+SUMIFS('НРэ 2025'!$BK:$BK,'НРэ 2025'!$E:$E,'ТО-15э'!B31,'НРэ 2025'!$G:$G,'ТО-15э'!D31)+SUMIFS('НРэ 2025'!$BL:$BL,'НРэ 2025'!$E:$E,'ТО-15э'!B31,'НРэ 2025'!$G:$G,'ТО-15э'!D31)</f>
        <v>#REF!</v>
      </c>
      <c r="AI31" s="101">
        <f>SUMIFS('НРэ 2025'!$BM:$BM,'НРэ 2025'!$E:$E,'ТО-15э'!B31,'НРэ 2025'!$G:$G,'ТО-15э'!D31)</f>
        <v>16</v>
      </c>
      <c r="AJ31" s="71">
        <f>SUMIFS('НРэ 2025'!$BN:$BN,'НРэ 2025'!$E:$E,'ТО-15э'!B31,'НРэ 2025'!$G:$G,'ТО-15э'!D31)</f>
        <v>1</v>
      </c>
      <c r="AK31" s="71">
        <f>SUMIFS('НРэ 2025'!$BO:$BO,'НРэ 2025'!$E:$E,'ТО-15э'!B31,'НРэ 2025'!$G:$G,'ТО-15э'!D31)</f>
        <v>2</v>
      </c>
      <c r="AL31" s="74">
        <f>SUMIFS('НРэ 2025'!$BP:$BP,'НРэ 2025'!$E:$E,'ТО-15э'!B31,'НРэ 2025'!$G:$G,'ТО-15э'!D31)</f>
        <v>0</v>
      </c>
    </row>
    <row r="32" spans="1:38" ht="20.100000000000001" customHeight="1" x14ac:dyDescent="0.3">
      <c r="A32" s="76" t="str" cm="1">
        <f t="array" ref="A32">IFERROR(INDEX('НРэ 2025'!$B$6:$I$40,SMALL(IF($I$1='НРэ 2025'!$B$6:$B$40,ROW($A$1:$A$35),""),ROW(A25)),1),"")</f>
        <v/>
      </c>
      <c r="B32" s="79" t="str" cm="1">
        <f t="array" ref="B32">IFERROR(INDEX('НРэ 2025'!$B$6:$I$40,SMALL(IF($I$1='НРэ 2025'!$B$6:$B$40,ROW($A$1:$A$35),""),ROW(A25)),2),"")</f>
        <v/>
      </c>
      <c r="C32" s="84" t="str" cm="1">
        <f t="array" ref="C32">IFERROR(INDEX('НРэ 2025'!$B$6:$I$40,SMALL(IF($I$1='НРэ 2025'!$B$6:$B$40,ROW($A$1:$A$35),""),ROW(A25)),5),"")</f>
        <v/>
      </c>
      <c r="D32" s="86" t="str" cm="1">
        <f t="array" ref="D32">IFERROR(INDEX('НРэ 2025'!$B$6:$I$40,SMALL(IF($I$1='НРэ 2025'!$B$6:$B$40,ROW($A$1:$A$35),""),ROW(A25)),6),"")</f>
        <v/>
      </c>
      <c r="E32" s="87" t="str" cm="1">
        <f t="array" ref="E32">IFERROR(INDEX('НРэ 2025'!$B$6:$I$40,SMALL(IF($I$1='НРэ 2025'!$B$6:$B$40,ROW($A$1:$A$35),""),ROW(A25)),7),"")</f>
        <v/>
      </c>
      <c r="F32" s="89" t="str" cm="1">
        <f t="array" ref="F32">IFERROR(INDEX('НРэ 2025'!$B$6:$I$40,SMALL(IF($I$1='НРэ 2025'!$B$6:$B$40,ROW($F$1:$F$35),""),ROW(A25)),11),"")</f>
        <v/>
      </c>
      <c r="G32" s="91" t="str" cm="1">
        <f t="array" ref="G32">IFERROR(INDEX('НРэ 2025'!$B$6:$I$40,SMALL(IF($I$1='НРэ 2025'!$B$6:$B$40,ROW($A$1:$A$35),""),ROW(A25)),15),"")</f>
        <v/>
      </c>
      <c r="H32" s="94"/>
      <c r="I32" s="98">
        <f>SUMIFS('НРэ 2025'!$Q:$Q,'НРэ 2025'!$E:$E,'ТО-15э'!B32,'НРэ 2025'!$G:$G,'ТО-15э'!D32)+SUMIFS('НРэ 2025'!$R:$R,'НРэ 2025'!$E:$E,'ТО-15э'!B32,'НРэ 2025'!$G:$G,'ТО-15э'!D32)</f>
        <v>2</v>
      </c>
      <c r="J32" s="69">
        <f>SUMIFS('НРэ 2025'!$S:$S,'НРэ 2025'!$E:$E,'ТО-15э'!B32,'НРэ 2025'!$G:$G,'ТО-15э'!D32)+SUMIFS('НРэ 2025'!$T:$T,'НРэ 2025'!$E:$E,'ТО-15э'!B32,'НРэ 2025'!$G:$G,'ТО-15э'!D32)</f>
        <v>2</v>
      </c>
      <c r="K32" s="70">
        <f>SUMIFS('НРэ 2025'!$U:$U,'НРэ 2025'!$E:$E,'ТО-15э'!B32,'НРэ 2025'!$G:$G,'ТО-15э'!D32)</f>
        <v>1</v>
      </c>
      <c r="L32" s="99">
        <f>SUMIFS('НРэ 2025'!$V:$V,'НРэ 2025'!$E:$E,'ТО-15э'!B32,'НРэ 2025'!$G:$G,'ТО-15э'!D32)</f>
        <v>7</v>
      </c>
      <c r="M32" s="100">
        <f>SUMIFS('НРэ 2025'!$W:$W,'НРэ 2025'!$E:$E,'ТО-15э'!B32,'НРэ 2025'!$G:$G,'ТО-15э'!D32)</f>
        <v>1</v>
      </c>
      <c r="N32" s="70">
        <f>SUMIFS('НРэ 2025'!$X:$X,'НРэ 2025'!$E:$E,'ТО-15э'!B32,'НРэ 2025'!$G:$G,'ТО-15э'!D32)</f>
        <v>1</v>
      </c>
      <c r="O32" s="99">
        <f>SUMIFS('НРэ 2025'!$Y:$Y,'НРэ 2025'!$E:$E,'ТО-15э'!B32,'НРэ 2025'!$G:$G,'ТО-15э'!D32)</f>
        <v>4</v>
      </c>
      <c r="P32" s="97">
        <f>SUMIFS('НРэ 2025'!$Z:$Z,'НРэ 2025'!$E:$E,'ТО-15э'!B32,'НРэ 2025'!$G:$G,'ТО-15э'!D32)+SUMIFS('НРэ 2025'!$AA:$AA,'НРэ 2025'!$E:$E,'ТО-15э'!B32,'НРэ 2025'!$G:$G,'ТО-15э'!D32)</f>
        <v>2</v>
      </c>
      <c r="Q32" s="70">
        <f>SUMIFS('НРэ 2025'!$AB:$AB,'НРэ 2025'!$E:$E,'ТО-15э'!B32,'НРэ 2025'!$G:$G,'ТО-15э'!D32)</f>
        <v>1</v>
      </c>
      <c r="R32" s="70">
        <f>SUMIFS('НРэ 2025'!$AC:$AC,'НРэ 2025'!$E:$E,'ТО-15э'!B32,'НРэ 2025'!$G:$G,'ТО-15э'!D32)</f>
        <v>1</v>
      </c>
      <c r="S32" s="70">
        <f>SUMIFS('НРэ 2025'!$AD:$AD,'НРэ 2025'!$E:$E,'ТО-15э'!B32,'НРэ 2025'!$G:$G,'ТО-15э'!D32)</f>
        <v>1</v>
      </c>
      <c r="T32" s="70">
        <f>SUMIFS('НРэ 2025'!$AE:$AE,'НРэ 2025'!$E:$E,'ТО-15э'!B32,'НРэ 2025'!$G:$G,'ТО-15э'!D32)</f>
        <v>1</v>
      </c>
      <c r="U32" s="70">
        <f>SUMIFS('НРэ 2025'!$AF:$AF,'НРэ 2025'!$E:$E,'ТО-15э'!B32,'НРэ 2025'!$G:$G,'ТО-15э'!D32)</f>
        <v>1</v>
      </c>
      <c r="V32" s="70">
        <f>SUMIFS('НРэ 2025'!$AG:$AG,'НРэ 2025'!$E:$E,'ТО-15э'!B32,'НРэ 2025'!$G:$G,'ТО-15э'!D32)</f>
        <v>1</v>
      </c>
      <c r="W32" s="70">
        <f>SUMIFS('НРэ 2025'!$AH:$AH,'НРэ 2025'!$E:$E,'ТО-15э'!B32,'НРэ 2025'!$G:$G,'ТО-15э'!D32)+SUMIFS('НРэ 2025'!$AI:$AI,'НРэ 2025'!$E:$E,'ТО-15э'!B32,'НРэ 2025'!$G:$G,'ТО-15э'!D32)</f>
        <v>2</v>
      </c>
      <c r="X32" s="99">
        <f>SUMIFS('НРэ 2025'!$AJ:$AJ,'НРэ 2025'!$E:$E,'ТО-15э'!B32,'НРэ 2025'!$G:$G,'ТО-15э'!D32)+SUMIFS('НРэ 2025'!$AK:$AK,'НРэ 2025'!$E:$E,'ТО-15э'!B32,'НРэ 2025'!$G:$G,'ТО-15э'!D32)+SUMIFS('НРэ 2025'!$AL:$AL,'НРэ 2025'!$E:$E,'ТО-15э'!B32,'НРэ 2025'!$G:$G,'ТО-15э'!D32)+SUMIFS('НРэ 2025'!$AM:$AM,'НРэ 2025'!$E:$E,'ТО-15э'!B32,'НРэ 2025'!$G:$G,'ТО-15э'!D32)+SUMIFS('НРэ 2025'!$AN:$AN,'НРэ 2025'!$E:$E,'ТО-15э'!B32,'НРэ 2025'!$G:$G,'ТО-15э'!D32)</f>
        <v>10</v>
      </c>
      <c r="Y32" s="100">
        <f>SUMIFS('НРэ 2025'!$AO:$AO,'НРэ 2025'!$E:$E,'ТО-15э'!B32,'НРэ 2025'!$G:$G,'ТО-15э'!D32)</f>
        <v>1</v>
      </c>
      <c r="Z32" s="70">
        <f>SUMIFS('НРэ 2025'!$AP:$AP,'НРэ 2025'!$E:$E,'ТО-15э'!B32,'НРэ 2025'!$G:$G,'ТО-15э'!D32)</f>
        <v>0</v>
      </c>
      <c r="AA32" s="70">
        <f>SUMIFS('НРэ 2025'!$AQ:$AQ,'НРэ 2025'!$E:$E,'ТО-15э'!B32,'НРэ 2025'!$G:$G,'ТО-15э'!D32)</f>
        <v>0</v>
      </c>
      <c r="AB32" s="70"/>
      <c r="AC32" s="70">
        <f>SUMIFS('НРэ 2025'!$AS:$AS,'НРэ 2025'!$E:$E,'ТО-15э'!B32,'НРэ 2025'!$G:$G,'ТО-15э'!D32)</f>
        <v>0</v>
      </c>
      <c r="AD32" s="99">
        <f>SUMIFS('НРэ 2025'!$AT:$AT,'НРэ 2025'!$E:$E,'ТО-15э'!B32,'НРэ 2025'!$G:$G,'ТО-15э'!D32)</f>
        <v>1</v>
      </c>
      <c r="AE32" s="118">
        <f>SUMIFS('НРэ 2025'!$AU:$AU,'НРэ 2025'!$E:$E,'ТО-15э'!B32,'НРэ 2025'!$G:$G,'ТО-15э'!D32)</f>
        <v>0</v>
      </c>
      <c r="AF32" s="120">
        <f>SUMIFS('НРэ 2025'!$AV:$AV,'НРэ 2025'!$E:$E,'ТО-15э'!B32,'НРэ 2025'!$G:$G,'ТО-15э'!D32)+SUMIFS('НРэ 2025'!$AW:$AW,'НРэ 2025'!$E:$E,'ТО-15э'!B32,'НРэ 2025'!$G:$G,'ТО-15э'!D32)+SUMIFS('НРэ 2025'!$AX:$AX,'НРэ 2025'!$E:$E,'ТО-15э'!B32,'НРэ 2025'!$G:$G,'ТО-15э'!D32)+SUMIFS('НРэ 2025'!$AY:$AY,'НРэ 2025'!$E:$E,'ТО-15э'!B32,'НРэ 2025'!$G:$G,'ТО-15э'!D32)+SUMIFS('НРэ 2025'!$AZ:$AZ,'НРэ 2025'!$E:$E,'ТО-15э'!B32,'НРэ 2025'!$G:$G,'ТО-15э'!D32)+SUMIFS('НРэ 2025'!$BA:$BA,'НРэ 2025'!$E:$E,'ТО-15э'!B32,'НРэ 2025'!$G:$G,'ТО-15э'!D32)</f>
        <v>0</v>
      </c>
      <c r="AG32" s="118">
        <f>SUMIFS('НРэ 2025'!$BB:$BB,'НРэ 2025'!$E:$E,'ТО-15э'!B32,'НРэ 2025'!$G:$G,'ТО-15э'!D32)</f>
        <v>0</v>
      </c>
      <c r="AH32" s="120" t="e">
        <f>SUMIFS('НРэ 2025'!$BD:$BD,'НРэ 2025'!$E:$E,'ТО-15э'!B32,'НРэ 2025'!$G:$G,'ТО-15э'!D32)+SUMIFS('НРэ 2025'!#REF!,'НРэ 2025'!$E:$E,'ТО-15э'!B32,'НРэ 2025'!$G:$G,'ТО-15э'!D32)+SUMIFS('НРэ 2025'!$BE:$BE,'НРэ 2025'!$E:$E,'ТО-15э'!B32,'НРэ 2025'!$G:$G,'ТО-15э'!D32)+SUMIFS('НРэ 2025'!$BF:$BF,'НРэ 2025'!$E:$E,'ТО-15э'!B32,'НРэ 2025'!$G:$G,'ТО-15э'!D32)+SUMIFS('НРэ 2025'!$BG:$BG,'НРэ 2025'!$E:$E,'ТО-15э'!B32,'НРэ 2025'!$G:$G,'ТО-15э'!D32)+SUMIFS('НРэ 2025'!$BH:$BH,'НРэ 2025'!$E:$E,'ТО-15э'!B32,'НРэ 2025'!$G:$G,'ТО-15э'!D32)+SUMIFS('НРэ 2025'!$BI:$BI,'НРэ 2025'!$E:$E,'ТО-15э'!B32,'НРэ 2025'!$G:$G,'ТО-15э'!D32)+SUMIFS('НРэ 2025'!#REF!,'НРэ 2025'!$E:$E,'ТО-15э'!B32,'НРэ 2025'!$G:$G,'ТО-15э'!D32)+SUMIFS('НРэ 2025'!$BJ:$BJ,'НРэ 2025'!$E:$E,'ТО-15э'!B32,'НРэ 2025'!$G:$G,'ТО-15э'!D32)+SUMIFS('НРэ 2025'!$BK:$BK,'НРэ 2025'!$E:$E,'ТО-15э'!B32,'НРэ 2025'!$G:$G,'ТО-15э'!D32)+SUMIFS('НРэ 2025'!$BL:$BL,'НРэ 2025'!$E:$E,'ТО-15э'!B32,'НРэ 2025'!$G:$G,'ТО-15э'!D32)</f>
        <v>#REF!</v>
      </c>
      <c r="AI32" s="101">
        <f>SUMIFS('НРэ 2025'!$BM:$BM,'НРэ 2025'!$E:$E,'ТО-15э'!B32,'НРэ 2025'!$G:$G,'ТО-15э'!D32)</f>
        <v>16</v>
      </c>
      <c r="AJ32" s="71">
        <f>SUMIFS('НРэ 2025'!$BN:$BN,'НРэ 2025'!$E:$E,'ТО-15э'!B32,'НРэ 2025'!$G:$G,'ТО-15э'!D32)</f>
        <v>1</v>
      </c>
      <c r="AK32" s="71">
        <f>SUMIFS('НРэ 2025'!$BO:$BO,'НРэ 2025'!$E:$E,'ТО-15э'!B32,'НРэ 2025'!$G:$G,'ТО-15э'!D32)</f>
        <v>2</v>
      </c>
      <c r="AL32" s="74">
        <f>SUMIFS('НРэ 2025'!$BP:$BP,'НРэ 2025'!$E:$E,'ТО-15э'!B32,'НРэ 2025'!$G:$G,'ТО-15э'!D32)</f>
        <v>0</v>
      </c>
    </row>
    <row r="33" spans="1:38" ht="20.100000000000001" customHeight="1" x14ac:dyDescent="0.3">
      <c r="A33" s="76" t="str" cm="1">
        <f t="array" ref="A33">IFERROR(INDEX('НРэ 2025'!$B$6:$I$40,SMALL(IF($I$1='НРэ 2025'!$B$6:$B$40,ROW($A$1:$A$35),""),ROW(A26)),1),"")</f>
        <v/>
      </c>
      <c r="B33" s="79" t="str" cm="1">
        <f t="array" ref="B33">IFERROR(INDEX('НРэ 2025'!$B$6:$I$40,SMALL(IF($I$1='НРэ 2025'!$B$6:$B$40,ROW($A$1:$A$35),""),ROW(A26)),2),"")</f>
        <v/>
      </c>
      <c r="C33" s="84" t="str" cm="1">
        <f t="array" ref="C33">IFERROR(INDEX('НРэ 2025'!$B$6:$I$40,SMALL(IF($I$1='НРэ 2025'!$B$6:$B$40,ROW($A$1:$A$35),""),ROW(A26)),5),"")</f>
        <v/>
      </c>
      <c r="D33" s="86" t="str" cm="1">
        <f t="array" ref="D33">IFERROR(INDEX('НРэ 2025'!$B$6:$I$40,SMALL(IF($I$1='НРэ 2025'!$B$6:$B$40,ROW($A$1:$A$35),""),ROW(A26)),6),"")</f>
        <v/>
      </c>
      <c r="E33" s="87" t="str" cm="1">
        <f t="array" ref="E33">IFERROR(INDEX('НРэ 2025'!$B$6:$I$40,SMALL(IF($I$1='НРэ 2025'!$B$6:$B$40,ROW($A$1:$A$35),""),ROW(A26)),7),"")</f>
        <v/>
      </c>
      <c r="F33" s="89" t="str" cm="1">
        <f t="array" ref="F33">IFERROR(INDEX('НРэ 2025'!$B$6:$I$40,SMALL(IF($I$1='НРэ 2025'!$B$6:$B$40,ROW($F$1:$F$35),""),ROW(A26)),11),"")</f>
        <v/>
      </c>
      <c r="G33" s="91" t="str" cm="1">
        <f t="array" ref="G33">IFERROR(INDEX('НРэ 2025'!$B$6:$I$40,SMALL(IF($I$1='НРэ 2025'!$B$6:$B$40,ROW($A$1:$A$35),""),ROW(A26)),15),"")</f>
        <v/>
      </c>
      <c r="H33" s="94"/>
      <c r="I33" s="98">
        <f>SUMIFS('НРэ 2025'!$Q:$Q,'НРэ 2025'!$E:$E,'ТО-15э'!B33,'НРэ 2025'!$G:$G,'ТО-15э'!D33)+SUMIFS('НРэ 2025'!$R:$R,'НРэ 2025'!$E:$E,'ТО-15э'!B33,'НРэ 2025'!$G:$G,'ТО-15э'!D33)</f>
        <v>2</v>
      </c>
      <c r="J33" s="69">
        <f>SUMIFS('НРэ 2025'!$S:$S,'НРэ 2025'!$E:$E,'ТО-15э'!B33,'НРэ 2025'!$G:$G,'ТО-15э'!D33)+SUMIFS('НРэ 2025'!$T:$T,'НРэ 2025'!$E:$E,'ТО-15э'!B33,'НРэ 2025'!$G:$G,'ТО-15э'!D33)</f>
        <v>2</v>
      </c>
      <c r="K33" s="70">
        <f>SUMIFS('НРэ 2025'!$U:$U,'НРэ 2025'!$E:$E,'ТО-15э'!B33,'НРэ 2025'!$G:$G,'ТО-15э'!D33)</f>
        <v>1</v>
      </c>
      <c r="L33" s="99">
        <f>SUMIFS('НРэ 2025'!$V:$V,'НРэ 2025'!$E:$E,'ТО-15э'!B33,'НРэ 2025'!$G:$G,'ТО-15э'!D33)</f>
        <v>7</v>
      </c>
      <c r="M33" s="100">
        <f>SUMIFS('НРэ 2025'!$W:$W,'НРэ 2025'!$E:$E,'ТО-15э'!B33,'НРэ 2025'!$G:$G,'ТО-15э'!D33)</f>
        <v>1</v>
      </c>
      <c r="N33" s="70">
        <f>SUMIFS('НРэ 2025'!$X:$X,'НРэ 2025'!$E:$E,'ТО-15э'!B33,'НРэ 2025'!$G:$G,'ТО-15э'!D33)</f>
        <v>1</v>
      </c>
      <c r="O33" s="99">
        <f>SUMIFS('НРэ 2025'!$Y:$Y,'НРэ 2025'!$E:$E,'ТО-15э'!B33,'НРэ 2025'!$G:$G,'ТО-15э'!D33)</f>
        <v>4</v>
      </c>
      <c r="P33" s="97">
        <f>SUMIFS('НРэ 2025'!$Z:$Z,'НРэ 2025'!$E:$E,'ТО-15э'!B33,'НРэ 2025'!$G:$G,'ТО-15э'!D33)+SUMIFS('НРэ 2025'!$AA:$AA,'НРэ 2025'!$E:$E,'ТО-15э'!B33,'НРэ 2025'!$G:$G,'ТО-15э'!D33)</f>
        <v>2</v>
      </c>
      <c r="Q33" s="70">
        <f>SUMIFS('НРэ 2025'!$AB:$AB,'НРэ 2025'!$E:$E,'ТО-15э'!B33,'НРэ 2025'!$G:$G,'ТО-15э'!D33)</f>
        <v>1</v>
      </c>
      <c r="R33" s="70">
        <f>SUMIFS('НРэ 2025'!$AC:$AC,'НРэ 2025'!$E:$E,'ТО-15э'!B33,'НРэ 2025'!$G:$G,'ТО-15э'!D33)</f>
        <v>1</v>
      </c>
      <c r="S33" s="70">
        <f>SUMIFS('НРэ 2025'!$AD:$AD,'НРэ 2025'!$E:$E,'ТО-15э'!B33,'НРэ 2025'!$G:$G,'ТО-15э'!D33)</f>
        <v>1</v>
      </c>
      <c r="T33" s="70">
        <f>SUMIFS('НРэ 2025'!$AE:$AE,'НРэ 2025'!$E:$E,'ТО-15э'!B33,'НРэ 2025'!$G:$G,'ТО-15э'!D33)</f>
        <v>1</v>
      </c>
      <c r="U33" s="70">
        <f>SUMIFS('НРэ 2025'!$AF:$AF,'НРэ 2025'!$E:$E,'ТО-15э'!B33,'НРэ 2025'!$G:$G,'ТО-15э'!D33)</f>
        <v>1</v>
      </c>
      <c r="V33" s="70">
        <f>SUMIFS('НРэ 2025'!$AG:$AG,'НРэ 2025'!$E:$E,'ТО-15э'!B33,'НРэ 2025'!$G:$G,'ТО-15э'!D33)</f>
        <v>1</v>
      </c>
      <c r="W33" s="70">
        <f>SUMIFS('НРэ 2025'!$AH:$AH,'НРэ 2025'!$E:$E,'ТО-15э'!B33,'НРэ 2025'!$G:$G,'ТО-15э'!D33)+SUMIFS('НРэ 2025'!$AI:$AI,'НРэ 2025'!$E:$E,'ТО-15э'!B33,'НРэ 2025'!$G:$G,'ТО-15э'!D33)</f>
        <v>2</v>
      </c>
      <c r="X33" s="99">
        <f>SUMIFS('НРэ 2025'!$AJ:$AJ,'НРэ 2025'!$E:$E,'ТО-15э'!B33,'НРэ 2025'!$G:$G,'ТО-15э'!D33)+SUMIFS('НРэ 2025'!$AK:$AK,'НРэ 2025'!$E:$E,'ТО-15э'!B33,'НРэ 2025'!$G:$G,'ТО-15э'!D33)+SUMIFS('НРэ 2025'!$AL:$AL,'НРэ 2025'!$E:$E,'ТО-15э'!B33,'НРэ 2025'!$G:$G,'ТО-15э'!D33)+SUMIFS('НРэ 2025'!$AM:$AM,'НРэ 2025'!$E:$E,'ТО-15э'!B33,'НРэ 2025'!$G:$G,'ТО-15э'!D33)+SUMIFS('НРэ 2025'!$AN:$AN,'НРэ 2025'!$E:$E,'ТО-15э'!B33,'НРэ 2025'!$G:$G,'ТО-15э'!D33)</f>
        <v>10</v>
      </c>
      <c r="Y33" s="100">
        <f>SUMIFS('НРэ 2025'!$AO:$AO,'НРэ 2025'!$E:$E,'ТО-15э'!B33,'НРэ 2025'!$G:$G,'ТО-15э'!D33)</f>
        <v>1</v>
      </c>
      <c r="Z33" s="70">
        <f>SUMIFS('НРэ 2025'!$AP:$AP,'НРэ 2025'!$E:$E,'ТО-15э'!B33,'НРэ 2025'!$G:$G,'ТО-15э'!D33)</f>
        <v>0</v>
      </c>
      <c r="AA33" s="70">
        <f>SUMIFS('НРэ 2025'!$AQ:$AQ,'НРэ 2025'!$E:$E,'ТО-15э'!B33,'НРэ 2025'!$G:$G,'ТО-15э'!D33)</f>
        <v>0</v>
      </c>
      <c r="AB33" s="70"/>
      <c r="AC33" s="70">
        <f>SUMIFS('НРэ 2025'!$AS:$AS,'НРэ 2025'!$E:$E,'ТО-15э'!B33,'НРэ 2025'!$G:$G,'ТО-15э'!D33)</f>
        <v>0</v>
      </c>
      <c r="AD33" s="99">
        <f>SUMIFS('НРэ 2025'!$AT:$AT,'НРэ 2025'!$E:$E,'ТО-15э'!B33,'НРэ 2025'!$G:$G,'ТО-15э'!D33)</f>
        <v>1</v>
      </c>
      <c r="AE33" s="118">
        <f>SUMIFS('НРэ 2025'!$AU:$AU,'НРэ 2025'!$E:$E,'ТО-15э'!B33,'НРэ 2025'!$G:$G,'ТО-15э'!D33)</f>
        <v>0</v>
      </c>
      <c r="AF33" s="120">
        <f>SUMIFS('НРэ 2025'!$AV:$AV,'НРэ 2025'!$E:$E,'ТО-15э'!B33,'НРэ 2025'!$G:$G,'ТО-15э'!D33)+SUMIFS('НРэ 2025'!$AW:$AW,'НРэ 2025'!$E:$E,'ТО-15э'!B33,'НРэ 2025'!$G:$G,'ТО-15э'!D33)+SUMIFS('НРэ 2025'!$AX:$AX,'НРэ 2025'!$E:$E,'ТО-15э'!B33,'НРэ 2025'!$G:$G,'ТО-15э'!D33)+SUMIFS('НРэ 2025'!$AY:$AY,'НРэ 2025'!$E:$E,'ТО-15э'!B33,'НРэ 2025'!$G:$G,'ТО-15э'!D33)+SUMIFS('НРэ 2025'!$AZ:$AZ,'НРэ 2025'!$E:$E,'ТО-15э'!B33,'НРэ 2025'!$G:$G,'ТО-15э'!D33)+SUMIFS('НРэ 2025'!$BA:$BA,'НРэ 2025'!$E:$E,'ТО-15э'!B33,'НРэ 2025'!$G:$G,'ТО-15э'!D33)</f>
        <v>0</v>
      </c>
      <c r="AG33" s="118">
        <f>SUMIFS('НРэ 2025'!$BB:$BB,'НРэ 2025'!$E:$E,'ТО-15э'!B33,'НРэ 2025'!$G:$G,'ТО-15э'!D33)</f>
        <v>0</v>
      </c>
      <c r="AH33" s="120" t="e">
        <f>SUMIFS('НРэ 2025'!$BD:$BD,'НРэ 2025'!$E:$E,'ТО-15э'!B33,'НРэ 2025'!$G:$G,'ТО-15э'!D33)+SUMIFS('НРэ 2025'!#REF!,'НРэ 2025'!$E:$E,'ТО-15э'!B33,'НРэ 2025'!$G:$G,'ТО-15э'!D33)+SUMIFS('НРэ 2025'!$BE:$BE,'НРэ 2025'!$E:$E,'ТО-15э'!B33,'НРэ 2025'!$G:$G,'ТО-15э'!D33)+SUMIFS('НРэ 2025'!$BF:$BF,'НРэ 2025'!$E:$E,'ТО-15э'!B33,'НРэ 2025'!$G:$G,'ТО-15э'!D33)+SUMIFS('НРэ 2025'!$BG:$BG,'НРэ 2025'!$E:$E,'ТО-15э'!B33,'НРэ 2025'!$G:$G,'ТО-15э'!D33)+SUMIFS('НРэ 2025'!$BH:$BH,'НРэ 2025'!$E:$E,'ТО-15э'!B33,'НРэ 2025'!$G:$G,'ТО-15э'!D33)+SUMIFS('НРэ 2025'!$BI:$BI,'НРэ 2025'!$E:$E,'ТО-15э'!B33,'НРэ 2025'!$G:$G,'ТО-15э'!D33)+SUMIFS('НРэ 2025'!#REF!,'НРэ 2025'!$E:$E,'ТО-15э'!B33,'НРэ 2025'!$G:$G,'ТО-15э'!D33)+SUMIFS('НРэ 2025'!$BJ:$BJ,'НРэ 2025'!$E:$E,'ТО-15э'!B33,'НРэ 2025'!$G:$G,'ТО-15э'!D33)+SUMIFS('НРэ 2025'!$BK:$BK,'НРэ 2025'!$E:$E,'ТО-15э'!B33,'НРэ 2025'!$G:$G,'ТО-15э'!D33)+SUMIFS('НРэ 2025'!$BL:$BL,'НРэ 2025'!$E:$E,'ТО-15э'!B33,'НРэ 2025'!$G:$G,'ТО-15э'!D33)</f>
        <v>#REF!</v>
      </c>
      <c r="AI33" s="101">
        <f>SUMIFS('НРэ 2025'!$BM:$BM,'НРэ 2025'!$E:$E,'ТО-15э'!B33,'НРэ 2025'!$G:$G,'ТО-15э'!D33)</f>
        <v>16</v>
      </c>
      <c r="AJ33" s="71">
        <f>SUMIFS('НРэ 2025'!$BN:$BN,'НРэ 2025'!$E:$E,'ТО-15э'!B33,'НРэ 2025'!$G:$G,'ТО-15э'!D33)</f>
        <v>1</v>
      </c>
      <c r="AK33" s="71">
        <f>SUMIFS('НРэ 2025'!$BO:$BO,'НРэ 2025'!$E:$E,'ТО-15э'!B33,'НРэ 2025'!$G:$G,'ТО-15э'!D33)</f>
        <v>2</v>
      </c>
      <c r="AL33" s="74">
        <f>SUMIFS('НРэ 2025'!$BP:$BP,'НРэ 2025'!$E:$E,'ТО-15э'!B33,'НРэ 2025'!$G:$G,'ТО-15э'!D33)</f>
        <v>0</v>
      </c>
    </row>
    <row r="34" spans="1:38" ht="20.100000000000001" customHeight="1" x14ac:dyDescent="0.3">
      <c r="A34" s="76" t="str" cm="1">
        <f t="array" ref="A34">IFERROR(INDEX('НРэ 2025'!$B$6:$I$40,SMALL(IF($I$1='НРэ 2025'!$B$6:$B$40,ROW($A$1:$A$35),""),ROW(A27)),1),"")</f>
        <v/>
      </c>
      <c r="B34" s="79" t="str" cm="1">
        <f t="array" ref="B34">IFERROR(INDEX('НРэ 2025'!$B$6:$I$40,SMALL(IF($I$1='НРэ 2025'!$B$6:$B$40,ROW($A$1:$A$35),""),ROW(A27)),2),"")</f>
        <v/>
      </c>
      <c r="C34" s="84" t="str" cm="1">
        <f t="array" ref="C34">IFERROR(INDEX('НРэ 2025'!$B$6:$I$40,SMALL(IF($I$1='НРэ 2025'!$B$6:$B$40,ROW($A$1:$A$35),""),ROW(A27)),5),"")</f>
        <v/>
      </c>
      <c r="D34" s="86" t="str" cm="1">
        <f t="array" ref="D34">IFERROR(INDEX('НРэ 2025'!$B$6:$I$40,SMALL(IF($I$1='НРэ 2025'!$B$6:$B$40,ROW($A$1:$A$35),""),ROW(A27)),6),"")</f>
        <v/>
      </c>
      <c r="E34" s="87" t="str" cm="1">
        <f t="array" ref="E34">IFERROR(INDEX('НРэ 2025'!$B$6:$I$40,SMALL(IF($I$1='НРэ 2025'!$B$6:$B$40,ROW($A$1:$A$35),""),ROW(A27)),7),"")</f>
        <v/>
      </c>
      <c r="F34" s="89" t="str" cm="1">
        <f t="array" ref="F34">IFERROR(INDEX('НРэ 2025'!$B$6:$I$40,SMALL(IF($I$1='НРэ 2025'!$B$6:$B$40,ROW($F$1:$F$35),""),ROW(A27)),11),"")</f>
        <v/>
      </c>
      <c r="G34" s="91" t="str" cm="1">
        <f t="array" ref="G34">IFERROR(INDEX('НРэ 2025'!$B$6:$I$40,SMALL(IF($I$1='НРэ 2025'!$B$6:$B$40,ROW($A$1:$A$35),""),ROW(A27)),15),"")</f>
        <v/>
      </c>
      <c r="H34" s="94"/>
      <c r="I34" s="98">
        <f>SUMIFS('НРэ 2025'!$Q:$Q,'НРэ 2025'!$E:$E,'ТО-15э'!B34,'НРэ 2025'!$G:$G,'ТО-15э'!D34)+SUMIFS('НРэ 2025'!$R:$R,'НРэ 2025'!$E:$E,'ТО-15э'!B34,'НРэ 2025'!$G:$G,'ТО-15э'!D34)</f>
        <v>2</v>
      </c>
      <c r="J34" s="69">
        <f>SUMIFS('НРэ 2025'!$S:$S,'НРэ 2025'!$E:$E,'ТО-15э'!B34,'НРэ 2025'!$G:$G,'ТО-15э'!D34)+SUMIFS('НРэ 2025'!$T:$T,'НРэ 2025'!$E:$E,'ТО-15э'!B34,'НРэ 2025'!$G:$G,'ТО-15э'!D34)</f>
        <v>2</v>
      </c>
      <c r="K34" s="70">
        <f>SUMIFS('НРэ 2025'!$U:$U,'НРэ 2025'!$E:$E,'ТО-15э'!B34,'НРэ 2025'!$G:$G,'ТО-15э'!D34)</f>
        <v>1</v>
      </c>
      <c r="L34" s="99">
        <f>SUMIFS('НРэ 2025'!$V:$V,'НРэ 2025'!$E:$E,'ТО-15э'!B34,'НРэ 2025'!$G:$G,'ТО-15э'!D34)</f>
        <v>7</v>
      </c>
      <c r="M34" s="100">
        <f>SUMIFS('НРэ 2025'!$W:$W,'НРэ 2025'!$E:$E,'ТО-15э'!B34,'НРэ 2025'!$G:$G,'ТО-15э'!D34)</f>
        <v>1</v>
      </c>
      <c r="N34" s="70">
        <f>SUMIFS('НРэ 2025'!$X:$X,'НРэ 2025'!$E:$E,'ТО-15э'!B34,'НРэ 2025'!$G:$G,'ТО-15э'!D34)</f>
        <v>1</v>
      </c>
      <c r="O34" s="99">
        <f>SUMIFS('НРэ 2025'!$Y:$Y,'НРэ 2025'!$E:$E,'ТО-15э'!B34,'НРэ 2025'!$G:$G,'ТО-15э'!D34)</f>
        <v>4</v>
      </c>
      <c r="P34" s="97">
        <f>SUMIFS('НРэ 2025'!$Z:$Z,'НРэ 2025'!$E:$E,'ТО-15э'!B34,'НРэ 2025'!$G:$G,'ТО-15э'!D34)+SUMIFS('НРэ 2025'!$AA:$AA,'НРэ 2025'!$E:$E,'ТО-15э'!B34,'НРэ 2025'!$G:$G,'ТО-15э'!D34)</f>
        <v>2</v>
      </c>
      <c r="Q34" s="70">
        <f>SUMIFS('НРэ 2025'!$AB:$AB,'НРэ 2025'!$E:$E,'ТО-15э'!B34,'НРэ 2025'!$G:$G,'ТО-15э'!D34)</f>
        <v>1</v>
      </c>
      <c r="R34" s="70">
        <f>SUMIFS('НРэ 2025'!$AC:$AC,'НРэ 2025'!$E:$E,'ТО-15э'!B34,'НРэ 2025'!$G:$G,'ТО-15э'!D34)</f>
        <v>1</v>
      </c>
      <c r="S34" s="70">
        <f>SUMIFS('НРэ 2025'!$AD:$AD,'НРэ 2025'!$E:$E,'ТО-15э'!B34,'НРэ 2025'!$G:$G,'ТО-15э'!D34)</f>
        <v>1</v>
      </c>
      <c r="T34" s="70">
        <f>SUMIFS('НРэ 2025'!$AE:$AE,'НРэ 2025'!$E:$E,'ТО-15э'!B34,'НРэ 2025'!$G:$G,'ТО-15э'!D34)</f>
        <v>1</v>
      </c>
      <c r="U34" s="70">
        <f>SUMIFS('НРэ 2025'!$AF:$AF,'НРэ 2025'!$E:$E,'ТО-15э'!B34,'НРэ 2025'!$G:$G,'ТО-15э'!D34)</f>
        <v>1</v>
      </c>
      <c r="V34" s="70">
        <f>SUMIFS('НРэ 2025'!$AG:$AG,'НРэ 2025'!$E:$E,'ТО-15э'!B34,'НРэ 2025'!$G:$G,'ТО-15э'!D34)</f>
        <v>1</v>
      </c>
      <c r="W34" s="70">
        <f>SUMIFS('НРэ 2025'!$AH:$AH,'НРэ 2025'!$E:$E,'ТО-15э'!B34,'НРэ 2025'!$G:$G,'ТО-15э'!D34)+SUMIFS('НРэ 2025'!$AI:$AI,'НРэ 2025'!$E:$E,'ТО-15э'!B34,'НРэ 2025'!$G:$G,'ТО-15э'!D34)</f>
        <v>2</v>
      </c>
      <c r="X34" s="99">
        <f>SUMIFS('НРэ 2025'!$AJ:$AJ,'НРэ 2025'!$E:$E,'ТО-15э'!B34,'НРэ 2025'!$G:$G,'ТО-15э'!D34)+SUMIFS('НРэ 2025'!$AK:$AK,'НРэ 2025'!$E:$E,'ТО-15э'!B34,'НРэ 2025'!$G:$G,'ТО-15э'!D34)+SUMIFS('НРэ 2025'!$AL:$AL,'НРэ 2025'!$E:$E,'ТО-15э'!B34,'НРэ 2025'!$G:$G,'ТО-15э'!D34)+SUMIFS('НРэ 2025'!$AM:$AM,'НРэ 2025'!$E:$E,'ТО-15э'!B34,'НРэ 2025'!$G:$G,'ТО-15э'!D34)+SUMIFS('НРэ 2025'!$AN:$AN,'НРэ 2025'!$E:$E,'ТО-15э'!B34,'НРэ 2025'!$G:$G,'ТО-15э'!D34)</f>
        <v>10</v>
      </c>
      <c r="Y34" s="100">
        <f>SUMIFS('НРэ 2025'!$AO:$AO,'НРэ 2025'!$E:$E,'ТО-15э'!B34,'НРэ 2025'!$G:$G,'ТО-15э'!D34)</f>
        <v>1</v>
      </c>
      <c r="Z34" s="70">
        <f>SUMIFS('НРэ 2025'!$AP:$AP,'НРэ 2025'!$E:$E,'ТО-15э'!B34,'НРэ 2025'!$G:$G,'ТО-15э'!D34)</f>
        <v>0</v>
      </c>
      <c r="AA34" s="70">
        <f>SUMIFS('НРэ 2025'!$AQ:$AQ,'НРэ 2025'!$E:$E,'ТО-15э'!B34,'НРэ 2025'!$G:$G,'ТО-15э'!D34)</f>
        <v>0</v>
      </c>
      <c r="AB34" s="70"/>
      <c r="AC34" s="70">
        <f>SUMIFS('НРэ 2025'!$AS:$AS,'НРэ 2025'!$E:$E,'ТО-15э'!B34,'НРэ 2025'!$G:$G,'ТО-15э'!D34)</f>
        <v>0</v>
      </c>
      <c r="AD34" s="99">
        <f>SUMIFS('НРэ 2025'!$AT:$AT,'НРэ 2025'!$E:$E,'ТО-15э'!B34,'НРэ 2025'!$G:$G,'ТО-15э'!D34)</f>
        <v>1</v>
      </c>
      <c r="AE34" s="118">
        <f>SUMIFS('НРэ 2025'!$AU:$AU,'НРэ 2025'!$E:$E,'ТО-15э'!B34,'НРэ 2025'!$G:$G,'ТО-15э'!D34)</f>
        <v>0</v>
      </c>
      <c r="AF34" s="120">
        <f>SUMIFS('НРэ 2025'!$AV:$AV,'НРэ 2025'!$E:$E,'ТО-15э'!B34,'НРэ 2025'!$G:$G,'ТО-15э'!D34)+SUMIFS('НРэ 2025'!$AW:$AW,'НРэ 2025'!$E:$E,'ТО-15э'!B34,'НРэ 2025'!$G:$G,'ТО-15э'!D34)+SUMIFS('НРэ 2025'!$AX:$AX,'НРэ 2025'!$E:$E,'ТО-15э'!B34,'НРэ 2025'!$G:$G,'ТО-15э'!D34)+SUMIFS('НРэ 2025'!$AY:$AY,'НРэ 2025'!$E:$E,'ТО-15э'!B34,'НРэ 2025'!$G:$G,'ТО-15э'!D34)+SUMIFS('НРэ 2025'!$AZ:$AZ,'НРэ 2025'!$E:$E,'ТО-15э'!B34,'НРэ 2025'!$G:$G,'ТО-15э'!D34)+SUMIFS('НРэ 2025'!$BA:$BA,'НРэ 2025'!$E:$E,'ТО-15э'!B34,'НРэ 2025'!$G:$G,'ТО-15э'!D34)</f>
        <v>0</v>
      </c>
      <c r="AG34" s="118">
        <f>SUMIFS('НРэ 2025'!$BB:$BB,'НРэ 2025'!$E:$E,'ТО-15э'!B34,'НРэ 2025'!$G:$G,'ТО-15э'!D34)</f>
        <v>0</v>
      </c>
      <c r="AH34" s="120" t="e">
        <f>SUMIFS('НРэ 2025'!$BD:$BD,'НРэ 2025'!$E:$E,'ТО-15э'!B34,'НРэ 2025'!$G:$G,'ТО-15э'!D34)+SUMIFS('НРэ 2025'!#REF!,'НРэ 2025'!$E:$E,'ТО-15э'!B34,'НРэ 2025'!$G:$G,'ТО-15э'!D34)+SUMIFS('НРэ 2025'!$BE:$BE,'НРэ 2025'!$E:$E,'ТО-15э'!B34,'НРэ 2025'!$G:$G,'ТО-15э'!D34)+SUMIFS('НРэ 2025'!$BF:$BF,'НРэ 2025'!$E:$E,'ТО-15э'!B34,'НРэ 2025'!$G:$G,'ТО-15э'!D34)+SUMIFS('НРэ 2025'!$BG:$BG,'НРэ 2025'!$E:$E,'ТО-15э'!B34,'НРэ 2025'!$G:$G,'ТО-15э'!D34)+SUMIFS('НРэ 2025'!$BH:$BH,'НРэ 2025'!$E:$E,'ТО-15э'!B34,'НРэ 2025'!$G:$G,'ТО-15э'!D34)+SUMIFS('НРэ 2025'!$BI:$BI,'НРэ 2025'!$E:$E,'ТО-15э'!B34,'НРэ 2025'!$G:$G,'ТО-15э'!D34)+SUMIFS('НРэ 2025'!#REF!,'НРэ 2025'!$E:$E,'ТО-15э'!B34,'НРэ 2025'!$G:$G,'ТО-15э'!D34)+SUMIFS('НРэ 2025'!$BJ:$BJ,'НРэ 2025'!$E:$E,'ТО-15э'!B34,'НРэ 2025'!$G:$G,'ТО-15э'!D34)+SUMIFS('НРэ 2025'!$BK:$BK,'НРэ 2025'!$E:$E,'ТО-15э'!B34,'НРэ 2025'!$G:$G,'ТО-15э'!D34)+SUMIFS('НРэ 2025'!$BL:$BL,'НРэ 2025'!$E:$E,'ТО-15э'!B34,'НРэ 2025'!$G:$G,'ТО-15э'!D34)</f>
        <v>#REF!</v>
      </c>
      <c r="AI34" s="101">
        <f>SUMIFS('НРэ 2025'!$BM:$BM,'НРэ 2025'!$E:$E,'ТО-15э'!B34,'НРэ 2025'!$G:$G,'ТО-15э'!D34)</f>
        <v>16</v>
      </c>
      <c r="AJ34" s="71">
        <f>SUMIFS('НРэ 2025'!$BN:$BN,'НРэ 2025'!$E:$E,'ТО-15э'!B34,'НРэ 2025'!$G:$G,'ТО-15э'!D34)</f>
        <v>1</v>
      </c>
      <c r="AK34" s="71">
        <f>SUMIFS('НРэ 2025'!$BO:$BO,'НРэ 2025'!$E:$E,'ТО-15э'!B34,'НРэ 2025'!$G:$G,'ТО-15э'!D34)</f>
        <v>2</v>
      </c>
      <c r="AL34" s="74">
        <f>SUMIFS('НРэ 2025'!$BP:$BP,'НРэ 2025'!$E:$E,'ТО-15э'!B34,'НРэ 2025'!$G:$G,'ТО-15э'!D34)</f>
        <v>0</v>
      </c>
    </row>
    <row r="35" spans="1:38" ht="20.100000000000001" customHeight="1" x14ac:dyDescent="0.3">
      <c r="A35" s="76" t="str" cm="1">
        <f t="array" ref="A35">IFERROR(INDEX('НРэ 2025'!$B$6:$I$40,SMALL(IF($I$1='НРэ 2025'!$B$6:$B$40,ROW($A$1:$A$35),""),ROW(A28)),1),"")</f>
        <v/>
      </c>
      <c r="B35" s="79" t="str" cm="1">
        <f t="array" ref="B35">IFERROR(INDEX('НРэ 2025'!$B$6:$I$40,SMALL(IF($I$1='НРэ 2025'!$B$6:$B$40,ROW($A$1:$A$35),""),ROW(A28)),2),"")</f>
        <v/>
      </c>
      <c r="C35" s="84" t="str" cm="1">
        <f t="array" ref="C35">IFERROR(INDEX('НРэ 2025'!$B$6:$I$40,SMALL(IF($I$1='НРэ 2025'!$B$6:$B$40,ROW($A$1:$A$35),""),ROW(A28)),5),"")</f>
        <v/>
      </c>
      <c r="D35" s="86" t="str" cm="1">
        <f t="array" ref="D35">IFERROR(INDEX('НРэ 2025'!$B$6:$I$40,SMALL(IF($I$1='НРэ 2025'!$B$6:$B$40,ROW($A$1:$A$35),""),ROW(A28)),6),"")</f>
        <v/>
      </c>
      <c r="E35" s="87" t="str" cm="1">
        <f t="array" ref="E35">IFERROR(INDEX('НРэ 2025'!$B$6:$I$40,SMALL(IF($I$1='НРэ 2025'!$B$6:$B$40,ROW($A$1:$A$35),""),ROW(A28)),7),"")</f>
        <v/>
      </c>
      <c r="F35" s="89" t="str" cm="1">
        <f t="array" ref="F35">IFERROR(INDEX('НРэ 2025'!$B$6:$I$40,SMALL(IF($I$1='НРэ 2025'!$B$6:$B$40,ROW($F$1:$F$35),""),ROW(A28)),11),"")</f>
        <v/>
      </c>
      <c r="G35" s="91" t="str" cm="1">
        <f t="array" ref="G35">IFERROR(INDEX('НРэ 2025'!$B$6:$I$40,SMALL(IF($I$1='НРэ 2025'!$B$6:$B$40,ROW($A$1:$A$35),""),ROW(A28)),15),"")</f>
        <v/>
      </c>
      <c r="H35" s="94"/>
      <c r="I35" s="98">
        <f>SUMIFS('НРэ 2025'!$Q:$Q,'НРэ 2025'!$E:$E,'ТО-15э'!B35,'НРэ 2025'!$G:$G,'ТО-15э'!D35)+SUMIFS('НРэ 2025'!$R:$R,'НРэ 2025'!$E:$E,'ТО-15э'!B35,'НРэ 2025'!$G:$G,'ТО-15э'!D35)</f>
        <v>2</v>
      </c>
      <c r="J35" s="69">
        <f>SUMIFS('НРэ 2025'!$S:$S,'НРэ 2025'!$E:$E,'ТО-15э'!B35,'НРэ 2025'!$G:$G,'ТО-15э'!D35)+SUMIFS('НРэ 2025'!$T:$T,'НРэ 2025'!$E:$E,'ТО-15э'!B35,'НРэ 2025'!$G:$G,'ТО-15э'!D35)</f>
        <v>2</v>
      </c>
      <c r="K35" s="70">
        <f>SUMIFS('НРэ 2025'!$U:$U,'НРэ 2025'!$E:$E,'ТО-15э'!B35,'НРэ 2025'!$G:$G,'ТО-15э'!D35)</f>
        <v>1</v>
      </c>
      <c r="L35" s="99">
        <f>SUMIFS('НРэ 2025'!$V:$V,'НРэ 2025'!$E:$E,'ТО-15э'!B35,'НРэ 2025'!$G:$G,'ТО-15э'!D35)</f>
        <v>7</v>
      </c>
      <c r="M35" s="100">
        <f>SUMIFS('НРэ 2025'!$W:$W,'НРэ 2025'!$E:$E,'ТО-15э'!B35,'НРэ 2025'!$G:$G,'ТО-15э'!D35)</f>
        <v>1</v>
      </c>
      <c r="N35" s="70">
        <f>SUMIFS('НРэ 2025'!$X:$X,'НРэ 2025'!$E:$E,'ТО-15э'!B35,'НРэ 2025'!$G:$G,'ТО-15э'!D35)</f>
        <v>1</v>
      </c>
      <c r="O35" s="99">
        <f>SUMIFS('НРэ 2025'!$Y:$Y,'НРэ 2025'!$E:$E,'ТО-15э'!B35,'НРэ 2025'!$G:$G,'ТО-15э'!D35)</f>
        <v>4</v>
      </c>
      <c r="P35" s="97">
        <f>SUMIFS('НРэ 2025'!$Z:$Z,'НРэ 2025'!$E:$E,'ТО-15э'!B35,'НРэ 2025'!$G:$G,'ТО-15э'!D35)+SUMIFS('НРэ 2025'!$AA:$AA,'НРэ 2025'!$E:$E,'ТО-15э'!B35,'НРэ 2025'!$G:$G,'ТО-15э'!D35)</f>
        <v>2</v>
      </c>
      <c r="Q35" s="70">
        <f>SUMIFS('НРэ 2025'!$AB:$AB,'НРэ 2025'!$E:$E,'ТО-15э'!B35,'НРэ 2025'!$G:$G,'ТО-15э'!D35)</f>
        <v>1</v>
      </c>
      <c r="R35" s="70">
        <f>SUMIFS('НРэ 2025'!$AC:$AC,'НРэ 2025'!$E:$E,'ТО-15э'!B35,'НРэ 2025'!$G:$G,'ТО-15э'!D35)</f>
        <v>1</v>
      </c>
      <c r="S35" s="70">
        <f>SUMIFS('НРэ 2025'!$AD:$AD,'НРэ 2025'!$E:$E,'ТО-15э'!B35,'НРэ 2025'!$G:$G,'ТО-15э'!D35)</f>
        <v>1</v>
      </c>
      <c r="T35" s="70">
        <f>SUMIFS('НРэ 2025'!$AE:$AE,'НРэ 2025'!$E:$E,'ТО-15э'!B35,'НРэ 2025'!$G:$G,'ТО-15э'!D35)</f>
        <v>1</v>
      </c>
      <c r="U35" s="70">
        <f>SUMIFS('НРэ 2025'!$AF:$AF,'НРэ 2025'!$E:$E,'ТО-15э'!B35,'НРэ 2025'!$G:$G,'ТО-15э'!D35)</f>
        <v>1</v>
      </c>
      <c r="V35" s="70">
        <f>SUMIFS('НРэ 2025'!$AG:$AG,'НРэ 2025'!$E:$E,'ТО-15э'!B35,'НРэ 2025'!$G:$G,'ТО-15э'!D35)</f>
        <v>1</v>
      </c>
      <c r="W35" s="70">
        <f>SUMIFS('НРэ 2025'!$AH:$AH,'НРэ 2025'!$E:$E,'ТО-15э'!B35,'НРэ 2025'!$G:$G,'ТО-15э'!D35)+SUMIFS('НРэ 2025'!$AI:$AI,'НРэ 2025'!$E:$E,'ТО-15э'!B35,'НРэ 2025'!$G:$G,'ТО-15э'!D35)</f>
        <v>2</v>
      </c>
      <c r="X35" s="99">
        <f>SUMIFS('НРэ 2025'!$AJ:$AJ,'НРэ 2025'!$E:$E,'ТО-15э'!B35,'НРэ 2025'!$G:$G,'ТО-15э'!D35)+SUMIFS('НРэ 2025'!$AK:$AK,'НРэ 2025'!$E:$E,'ТО-15э'!B35,'НРэ 2025'!$G:$G,'ТО-15э'!D35)+SUMIFS('НРэ 2025'!$AL:$AL,'НРэ 2025'!$E:$E,'ТО-15э'!B35,'НРэ 2025'!$G:$G,'ТО-15э'!D35)+SUMIFS('НРэ 2025'!$AM:$AM,'НРэ 2025'!$E:$E,'ТО-15э'!B35,'НРэ 2025'!$G:$G,'ТО-15э'!D35)+SUMIFS('НРэ 2025'!$AN:$AN,'НРэ 2025'!$E:$E,'ТО-15э'!B35,'НРэ 2025'!$G:$G,'ТО-15э'!D35)</f>
        <v>10</v>
      </c>
      <c r="Y35" s="100">
        <f>SUMIFS('НРэ 2025'!$AO:$AO,'НРэ 2025'!$E:$E,'ТО-15э'!B35,'НРэ 2025'!$G:$G,'ТО-15э'!D35)</f>
        <v>1</v>
      </c>
      <c r="Z35" s="70">
        <f>SUMIFS('НРэ 2025'!$AP:$AP,'НРэ 2025'!$E:$E,'ТО-15э'!B35,'НРэ 2025'!$G:$G,'ТО-15э'!D35)</f>
        <v>0</v>
      </c>
      <c r="AA35" s="70">
        <f>SUMIFS('НРэ 2025'!$AQ:$AQ,'НРэ 2025'!$E:$E,'ТО-15э'!B35,'НРэ 2025'!$G:$G,'ТО-15э'!D35)</f>
        <v>0</v>
      </c>
      <c r="AB35" s="70"/>
      <c r="AC35" s="70">
        <f>SUMIFS('НРэ 2025'!$AS:$AS,'НРэ 2025'!$E:$E,'ТО-15э'!B35,'НРэ 2025'!$G:$G,'ТО-15э'!D35)</f>
        <v>0</v>
      </c>
      <c r="AD35" s="99">
        <f>SUMIFS('НРэ 2025'!$AT:$AT,'НРэ 2025'!$E:$E,'ТО-15э'!B35,'НРэ 2025'!$G:$G,'ТО-15э'!D35)</f>
        <v>1</v>
      </c>
      <c r="AE35" s="118">
        <f>SUMIFS('НРэ 2025'!$AU:$AU,'НРэ 2025'!$E:$E,'ТО-15э'!B35,'НРэ 2025'!$G:$G,'ТО-15э'!D35)</f>
        <v>0</v>
      </c>
      <c r="AF35" s="120">
        <f>SUMIFS('НРэ 2025'!$AV:$AV,'НРэ 2025'!$E:$E,'ТО-15э'!B35,'НРэ 2025'!$G:$G,'ТО-15э'!D35)+SUMIFS('НРэ 2025'!$AW:$AW,'НРэ 2025'!$E:$E,'ТО-15э'!B35,'НРэ 2025'!$G:$G,'ТО-15э'!D35)+SUMIFS('НРэ 2025'!$AX:$AX,'НРэ 2025'!$E:$E,'ТО-15э'!B35,'НРэ 2025'!$G:$G,'ТО-15э'!D35)+SUMIFS('НРэ 2025'!$AY:$AY,'НРэ 2025'!$E:$E,'ТО-15э'!B35,'НРэ 2025'!$G:$G,'ТО-15э'!D35)+SUMIFS('НРэ 2025'!$AZ:$AZ,'НРэ 2025'!$E:$E,'ТО-15э'!B35,'НРэ 2025'!$G:$G,'ТО-15э'!D35)+SUMIFS('НРэ 2025'!$BA:$BA,'НРэ 2025'!$E:$E,'ТО-15э'!B35,'НРэ 2025'!$G:$G,'ТО-15э'!D35)</f>
        <v>0</v>
      </c>
      <c r="AG35" s="118">
        <f>SUMIFS('НРэ 2025'!$BB:$BB,'НРэ 2025'!$E:$E,'ТО-15э'!B35,'НРэ 2025'!$G:$G,'ТО-15э'!D35)</f>
        <v>0</v>
      </c>
      <c r="AH35" s="120" t="e">
        <f>SUMIFS('НРэ 2025'!$BD:$BD,'НРэ 2025'!$E:$E,'ТО-15э'!B35,'НРэ 2025'!$G:$G,'ТО-15э'!D35)+SUMIFS('НРэ 2025'!#REF!,'НРэ 2025'!$E:$E,'ТО-15э'!B35,'НРэ 2025'!$G:$G,'ТО-15э'!D35)+SUMIFS('НРэ 2025'!$BE:$BE,'НРэ 2025'!$E:$E,'ТО-15э'!B35,'НРэ 2025'!$G:$G,'ТО-15э'!D35)+SUMIFS('НРэ 2025'!$BF:$BF,'НРэ 2025'!$E:$E,'ТО-15э'!B35,'НРэ 2025'!$G:$G,'ТО-15э'!D35)+SUMIFS('НРэ 2025'!$BG:$BG,'НРэ 2025'!$E:$E,'ТО-15э'!B35,'НРэ 2025'!$G:$G,'ТО-15э'!D35)+SUMIFS('НРэ 2025'!$BH:$BH,'НРэ 2025'!$E:$E,'ТО-15э'!B35,'НРэ 2025'!$G:$G,'ТО-15э'!D35)+SUMIFS('НРэ 2025'!$BI:$BI,'НРэ 2025'!$E:$E,'ТО-15э'!B35,'НРэ 2025'!$G:$G,'ТО-15э'!D35)+SUMIFS('НРэ 2025'!#REF!,'НРэ 2025'!$E:$E,'ТО-15э'!B35,'НРэ 2025'!$G:$G,'ТО-15э'!D35)+SUMIFS('НРэ 2025'!$BJ:$BJ,'НРэ 2025'!$E:$E,'ТО-15э'!B35,'НРэ 2025'!$G:$G,'ТО-15э'!D35)+SUMIFS('НРэ 2025'!$BK:$BK,'НРэ 2025'!$E:$E,'ТО-15э'!B35,'НРэ 2025'!$G:$G,'ТО-15э'!D35)+SUMIFS('НРэ 2025'!$BL:$BL,'НРэ 2025'!$E:$E,'ТО-15э'!B35,'НРэ 2025'!$G:$G,'ТО-15э'!D35)</f>
        <v>#REF!</v>
      </c>
      <c r="AI35" s="101">
        <f>SUMIFS('НРэ 2025'!$BM:$BM,'НРэ 2025'!$E:$E,'ТО-15э'!B35,'НРэ 2025'!$G:$G,'ТО-15э'!D35)</f>
        <v>16</v>
      </c>
      <c r="AJ35" s="71">
        <f>SUMIFS('НРэ 2025'!$BN:$BN,'НРэ 2025'!$E:$E,'ТО-15э'!B35,'НРэ 2025'!$G:$G,'ТО-15э'!D35)</f>
        <v>1</v>
      </c>
      <c r="AK35" s="71">
        <f>SUMIFS('НРэ 2025'!$BO:$BO,'НРэ 2025'!$E:$E,'ТО-15э'!B35,'НРэ 2025'!$G:$G,'ТО-15э'!D35)</f>
        <v>2</v>
      </c>
      <c r="AL35" s="74">
        <f>SUMIFS('НРэ 2025'!$BP:$BP,'НРэ 2025'!$E:$E,'ТО-15э'!B35,'НРэ 2025'!$G:$G,'ТО-15э'!D35)</f>
        <v>0</v>
      </c>
    </row>
    <row r="36" spans="1:38" ht="20.100000000000001" customHeight="1" x14ac:dyDescent="0.3">
      <c r="A36" s="76" t="str" cm="1">
        <f t="array" ref="A36">IFERROR(INDEX('НРэ 2025'!$B$6:$I$40,SMALL(IF($I$1='НРэ 2025'!$B$6:$B$40,ROW($A$1:$A$35),""),ROW(A29)),1),"")</f>
        <v/>
      </c>
      <c r="B36" s="79" t="str" cm="1">
        <f t="array" ref="B36">IFERROR(INDEX('НРэ 2025'!$B$6:$I$40,SMALL(IF($I$1='НРэ 2025'!$B$6:$B$40,ROW($A$1:$A$35),""),ROW(A29)),2),"")</f>
        <v/>
      </c>
      <c r="C36" s="84" t="str" cm="1">
        <f t="array" ref="C36">IFERROR(INDEX('НРэ 2025'!$B$6:$I$40,SMALL(IF($I$1='НРэ 2025'!$B$6:$B$40,ROW($A$1:$A$35),""),ROW(A29)),5),"")</f>
        <v/>
      </c>
      <c r="D36" s="86" t="str" cm="1">
        <f t="array" ref="D36">IFERROR(INDEX('НРэ 2025'!$B$6:$I$40,SMALL(IF($I$1='НРэ 2025'!$B$6:$B$40,ROW($A$1:$A$35),""),ROW(A29)),6),"")</f>
        <v/>
      </c>
      <c r="E36" s="87" t="str" cm="1">
        <f t="array" ref="E36">IFERROR(INDEX('НРэ 2025'!$B$6:$I$40,SMALL(IF($I$1='НРэ 2025'!$B$6:$B$40,ROW($A$1:$A$35),""),ROW(A29)),7),"")</f>
        <v/>
      </c>
      <c r="F36" s="89" t="str" cm="1">
        <f t="array" ref="F36">IFERROR(INDEX('НРэ 2025'!$B$6:$I$40,SMALL(IF($I$1='НРэ 2025'!$B$6:$B$40,ROW($F$1:$F$35),""),ROW(A29)),11),"")</f>
        <v/>
      </c>
      <c r="G36" s="91" t="str" cm="1">
        <f t="array" ref="G36">IFERROR(INDEX('НРэ 2025'!$B$6:$I$40,SMALL(IF($I$1='НРэ 2025'!$B$6:$B$40,ROW($A$1:$A$35),""),ROW(A29)),15),"")</f>
        <v/>
      </c>
      <c r="H36" s="94"/>
      <c r="I36" s="98">
        <f>SUMIFS('НРэ 2025'!$Q:$Q,'НРэ 2025'!$E:$E,'ТО-15э'!B36,'НРэ 2025'!$G:$G,'ТО-15э'!D36)+SUMIFS('НРэ 2025'!$R:$R,'НРэ 2025'!$E:$E,'ТО-15э'!B36,'НРэ 2025'!$G:$G,'ТО-15э'!D36)</f>
        <v>2</v>
      </c>
      <c r="J36" s="69">
        <f>SUMIFS('НРэ 2025'!$S:$S,'НРэ 2025'!$E:$E,'ТО-15э'!B36,'НРэ 2025'!$G:$G,'ТО-15э'!D36)+SUMIFS('НРэ 2025'!$T:$T,'НРэ 2025'!$E:$E,'ТО-15э'!B36,'НРэ 2025'!$G:$G,'ТО-15э'!D36)</f>
        <v>2</v>
      </c>
      <c r="K36" s="70">
        <f>SUMIFS('НРэ 2025'!$U:$U,'НРэ 2025'!$E:$E,'ТО-15э'!B36,'НРэ 2025'!$G:$G,'ТО-15э'!D36)</f>
        <v>1</v>
      </c>
      <c r="L36" s="99">
        <f>SUMIFS('НРэ 2025'!$V:$V,'НРэ 2025'!$E:$E,'ТО-15э'!B36,'НРэ 2025'!$G:$G,'ТО-15э'!D36)</f>
        <v>7</v>
      </c>
      <c r="M36" s="100">
        <f>SUMIFS('НРэ 2025'!$W:$W,'НРэ 2025'!$E:$E,'ТО-15э'!B36,'НРэ 2025'!$G:$G,'ТО-15э'!D36)</f>
        <v>1</v>
      </c>
      <c r="N36" s="70">
        <f>SUMIFS('НРэ 2025'!$X:$X,'НРэ 2025'!$E:$E,'ТО-15э'!B36,'НРэ 2025'!$G:$G,'ТО-15э'!D36)</f>
        <v>1</v>
      </c>
      <c r="O36" s="99">
        <f>SUMIFS('НРэ 2025'!$Y:$Y,'НРэ 2025'!$E:$E,'ТО-15э'!B36,'НРэ 2025'!$G:$G,'ТО-15э'!D36)</f>
        <v>4</v>
      </c>
      <c r="P36" s="97">
        <f>SUMIFS('НРэ 2025'!$Z:$Z,'НРэ 2025'!$E:$E,'ТО-15э'!B36,'НРэ 2025'!$G:$G,'ТО-15э'!D36)+SUMIFS('НРэ 2025'!$AA:$AA,'НРэ 2025'!$E:$E,'ТО-15э'!B36,'НРэ 2025'!$G:$G,'ТО-15э'!D36)</f>
        <v>2</v>
      </c>
      <c r="Q36" s="70">
        <f>SUMIFS('НРэ 2025'!$AB:$AB,'НРэ 2025'!$E:$E,'ТО-15э'!B36,'НРэ 2025'!$G:$G,'ТО-15э'!D36)</f>
        <v>1</v>
      </c>
      <c r="R36" s="70">
        <f>SUMIFS('НРэ 2025'!$AC:$AC,'НРэ 2025'!$E:$E,'ТО-15э'!B36,'НРэ 2025'!$G:$G,'ТО-15э'!D36)</f>
        <v>1</v>
      </c>
      <c r="S36" s="70">
        <f>SUMIFS('НРэ 2025'!$AD:$AD,'НРэ 2025'!$E:$E,'ТО-15э'!B36,'НРэ 2025'!$G:$G,'ТО-15э'!D36)</f>
        <v>1</v>
      </c>
      <c r="T36" s="70">
        <f>SUMIFS('НРэ 2025'!$AE:$AE,'НРэ 2025'!$E:$E,'ТО-15э'!B36,'НРэ 2025'!$G:$G,'ТО-15э'!D36)</f>
        <v>1</v>
      </c>
      <c r="U36" s="70">
        <f>SUMIFS('НРэ 2025'!$AF:$AF,'НРэ 2025'!$E:$E,'ТО-15э'!B36,'НРэ 2025'!$G:$G,'ТО-15э'!D36)</f>
        <v>1</v>
      </c>
      <c r="V36" s="70">
        <f>SUMIFS('НРэ 2025'!$AG:$AG,'НРэ 2025'!$E:$E,'ТО-15э'!B36,'НРэ 2025'!$G:$G,'ТО-15э'!D36)</f>
        <v>1</v>
      </c>
      <c r="W36" s="70">
        <f>SUMIFS('НРэ 2025'!$AH:$AH,'НРэ 2025'!$E:$E,'ТО-15э'!B36,'НРэ 2025'!$G:$G,'ТО-15э'!D36)+SUMIFS('НРэ 2025'!$AI:$AI,'НРэ 2025'!$E:$E,'ТО-15э'!B36,'НРэ 2025'!$G:$G,'ТО-15э'!D36)</f>
        <v>2</v>
      </c>
      <c r="X36" s="99">
        <f>SUMIFS('НРэ 2025'!$AJ:$AJ,'НРэ 2025'!$E:$E,'ТО-15э'!B36,'НРэ 2025'!$G:$G,'ТО-15э'!D36)+SUMIFS('НРэ 2025'!$AK:$AK,'НРэ 2025'!$E:$E,'ТО-15э'!B36,'НРэ 2025'!$G:$G,'ТО-15э'!D36)+SUMIFS('НРэ 2025'!$AL:$AL,'НРэ 2025'!$E:$E,'ТО-15э'!B36,'НРэ 2025'!$G:$G,'ТО-15э'!D36)+SUMIFS('НРэ 2025'!$AM:$AM,'НРэ 2025'!$E:$E,'ТО-15э'!B36,'НРэ 2025'!$G:$G,'ТО-15э'!D36)+SUMIFS('НРэ 2025'!$AN:$AN,'НРэ 2025'!$E:$E,'ТО-15э'!B36,'НРэ 2025'!$G:$G,'ТО-15э'!D36)</f>
        <v>10</v>
      </c>
      <c r="Y36" s="100">
        <f>SUMIFS('НРэ 2025'!$AO:$AO,'НРэ 2025'!$E:$E,'ТО-15э'!B36,'НРэ 2025'!$G:$G,'ТО-15э'!D36)</f>
        <v>1</v>
      </c>
      <c r="Z36" s="70">
        <f>SUMIFS('НРэ 2025'!$AP:$AP,'НРэ 2025'!$E:$E,'ТО-15э'!B36,'НРэ 2025'!$G:$G,'ТО-15э'!D36)</f>
        <v>0</v>
      </c>
      <c r="AA36" s="70">
        <f>SUMIFS('НРэ 2025'!$AQ:$AQ,'НРэ 2025'!$E:$E,'ТО-15э'!B36,'НРэ 2025'!$G:$G,'ТО-15э'!D36)</f>
        <v>0</v>
      </c>
      <c r="AB36" s="70"/>
      <c r="AC36" s="70">
        <f>SUMIFS('НРэ 2025'!$AS:$AS,'НРэ 2025'!$E:$E,'ТО-15э'!B36,'НРэ 2025'!$G:$G,'ТО-15э'!D36)</f>
        <v>0</v>
      </c>
      <c r="AD36" s="99">
        <f>SUMIFS('НРэ 2025'!$AT:$AT,'НРэ 2025'!$E:$E,'ТО-15э'!B36,'НРэ 2025'!$G:$G,'ТО-15э'!D36)</f>
        <v>1</v>
      </c>
      <c r="AE36" s="118">
        <f>SUMIFS('НРэ 2025'!$AU:$AU,'НРэ 2025'!$E:$E,'ТО-15э'!B36,'НРэ 2025'!$G:$G,'ТО-15э'!D36)</f>
        <v>0</v>
      </c>
      <c r="AF36" s="120">
        <f>SUMIFS('НРэ 2025'!$AV:$AV,'НРэ 2025'!$E:$E,'ТО-15э'!B36,'НРэ 2025'!$G:$G,'ТО-15э'!D36)+SUMIFS('НРэ 2025'!$AW:$AW,'НРэ 2025'!$E:$E,'ТО-15э'!B36,'НРэ 2025'!$G:$G,'ТО-15э'!D36)+SUMIFS('НРэ 2025'!$AX:$AX,'НРэ 2025'!$E:$E,'ТО-15э'!B36,'НРэ 2025'!$G:$G,'ТО-15э'!D36)+SUMIFS('НРэ 2025'!$AY:$AY,'НРэ 2025'!$E:$E,'ТО-15э'!B36,'НРэ 2025'!$G:$G,'ТО-15э'!D36)+SUMIFS('НРэ 2025'!$AZ:$AZ,'НРэ 2025'!$E:$E,'ТО-15э'!B36,'НРэ 2025'!$G:$G,'ТО-15э'!D36)+SUMIFS('НРэ 2025'!$BA:$BA,'НРэ 2025'!$E:$E,'ТО-15э'!B36,'НРэ 2025'!$G:$G,'ТО-15э'!D36)</f>
        <v>0</v>
      </c>
      <c r="AG36" s="118">
        <f>SUMIFS('НРэ 2025'!$BB:$BB,'НРэ 2025'!$E:$E,'ТО-15э'!B36,'НРэ 2025'!$G:$G,'ТО-15э'!D36)</f>
        <v>0</v>
      </c>
      <c r="AH36" s="120" t="e">
        <f>SUMIFS('НРэ 2025'!$BD:$BD,'НРэ 2025'!$E:$E,'ТО-15э'!B36,'НРэ 2025'!$G:$G,'ТО-15э'!D36)+SUMIFS('НРэ 2025'!#REF!,'НРэ 2025'!$E:$E,'ТО-15э'!B36,'НРэ 2025'!$G:$G,'ТО-15э'!D36)+SUMIFS('НРэ 2025'!$BE:$BE,'НРэ 2025'!$E:$E,'ТО-15э'!B36,'НРэ 2025'!$G:$G,'ТО-15э'!D36)+SUMIFS('НРэ 2025'!$BF:$BF,'НРэ 2025'!$E:$E,'ТО-15э'!B36,'НРэ 2025'!$G:$G,'ТО-15э'!D36)+SUMIFS('НРэ 2025'!$BG:$BG,'НРэ 2025'!$E:$E,'ТО-15э'!B36,'НРэ 2025'!$G:$G,'ТО-15э'!D36)+SUMIFS('НРэ 2025'!$BH:$BH,'НРэ 2025'!$E:$E,'ТО-15э'!B36,'НРэ 2025'!$G:$G,'ТО-15э'!D36)+SUMIFS('НРэ 2025'!$BI:$BI,'НРэ 2025'!$E:$E,'ТО-15э'!B36,'НРэ 2025'!$G:$G,'ТО-15э'!D36)+SUMIFS('НРэ 2025'!#REF!,'НРэ 2025'!$E:$E,'ТО-15э'!B36,'НРэ 2025'!$G:$G,'ТО-15э'!D36)+SUMIFS('НРэ 2025'!$BJ:$BJ,'НРэ 2025'!$E:$E,'ТО-15э'!B36,'НРэ 2025'!$G:$G,'ТО-15э'!D36)+SUMIFS('НРэ 2025'!$BK:$BK,'НРэ 2025'!$E:$E,'ТО-15э'!B36,'НРэ 2025'!$G:$G,'ТО-15э'!D36)+SUMIFS('НРэ 2025'!$BL:$BL,'НРэ 2025'!$E:$E,'ТО-15э'!B36,'НРэ 2025'!$G:$G,'ТО-15э'!D36)</f>
        <v>#REF!</v>
      </c>
      <c r="AI36" s="101">
        <f>SUMIFS('НРэ 2025'!$BM:$BM,'НРэ 2025'!$E:$E,'ТО-15э'!B36,'НРэ 2025'!$G:$G,'ТО-15э'!D36)</f>
        <v>16</v>
      </c>
      <c r="AJ36" s="71">
        <f>SUMIFS('НРэ 2025'!$BN:$BN,'НРэ 2025'!$E:$E,'ТО-15э'!B36,'НРэ 2025'!$G:$G,'ТО-15э'!D36)</f>
        <v>1</v>
      </c>
      <c r="AK36" s="71">
        <f>SUMIFS('НРэ 2025'!$BO:$BO,'НРэ 2025'!$E:$E,'ТО-15э'!B36,'НРэ 2025'!$G:$G,'ТО-15э'!D36)</f>
        <v>2</v>
      </c>
      <c r="AL36" s="74">
        <f>SUMIFS('НРэ 2025'!$BP:$BP,'НРэ 2025'!$E:$E,'ТО-15э'!B36,'НРэ 2025'!$G:$G,'ТО-15э'!D36)</f>
        <v>0</v>
      </c>
    </row>
    <row r="37" spans="1:38" ht="20.100000000000001" customHeight="1" x14ac:dyDescent="0.3">
      <c r="A37" s="76" t="str" cm="1">
        <f t="array" ref="A37">IFERROR(INDEX('НРэ 2025'!$B$6:$I$40,SMALL(IF($I$1='НРэ 2025'!$B$6:$B$40,ROW($A$1:$A$35),""),ROW(A30)),1),"")</f>
        <v/>
      </c>
      <c r="B37" s="79" t="str" cm="1">
        <f t="array" ref="B37">IFERROR(INDEX('НРэ 2025'!$B$6:$I$40,SMALL(IF($I$1='НРэ 2025'!$B$6:$B$40,ROW($A$1:$A$35),""),ROW(A30)),2),"")</f>
        <v/>
      </c>
      <c r="C37" s="84" t="str" cm="1">
        <f t="array" ref="C37">IFERROR(INDEX('НРэ 2025'!$B$6:$I$40,SMALL(IF($I$1='НРэ 2025'!$B$6:$B$40,ROW($A$1:$A$35),""),ROW(A30)),5),"")</f>
        <v/>
      </c>
      <c r="D37" s="86" t="str" cm="1">
        <f t="array" ref="D37">IFERROR(INDEX('НРэ 2025'!$B$6:$I$40,SMALL(IF($I$1='НРэ 2025'!$B$6:$B$40,ROW($A$1:$A$35),""),ROW(A30)),6),"")</f>
        <v/>
      </c>
      <c r="E37" s="87" t="str" cm="1">
        <f t="array" ref="E37">IFERROR(INDEX('НРэ 2025'!$B$6:$I$40,SMALL(IF($I$1='НРэ 2025'!$B$6:$B$40,ROW($A$1:$A$35),""),ROW(A30)),7),"")</f>
        <v/>
      </c>
      <c r="F37" s="89" t="str" cm="1">
        <f t="array" ref="F37">IFERROR(INDEX('НРэ 2025'!$B$6:$I$40,SMALL(IF($I$1='НРэ 2025'!$B$6:$B$40,ROW($F$1:$F$35),""),ROW(A30)),11),"")</f>
        <v/>
      </c>
      <c r="G37" s="91" t="str" cm="1">
        <f t="array" ref="G37">IFERROR(INDEX('НРэ 2025'!$B$6:$I$40,SMALL(IF($I$1='НРэ 2025'!$B$6:$B$40,ROW($A$1:$A$35),""),ROW(A30)),15),"")</f>
        <v/>
      </c>
      <c r="H37" s="94"/>
      <c r="I37" s="98">
        <f>SUMIFS('НРэ 2025'!$Q:$Q,'НРэ 2025'!$E:$E,'ТО-15э'!B37,'НРэ 2025'!$G:$G,'ТО-15э'!D37)+SUMIFS('НРэ 2025'!$R:$R,'НРэ 2025'!$E:$E,'ТО-15э'!B37,'НРэ 2025'!$G:$G,'ТО-15э'!D37)</f>
        <v>2</v>
      </c>
      <c r="J37" s="69">
        <f>SUMIFS('НРэ 2025'!$S:$S,'НРэ 2025'!$E:$E,'ТО-15э'!B37,'НРэ 2025'!$G:$G,'ТО-15э'!D37)+SUMIFS('НРэ 2025'!$T:$T,'НРэ 2025'!$E:$E,'ТО-15э'!B37,'НРэ 2025'!$G:$G,'ТО-15э'!D37)</f>
        <v>2</v>
      </c>
      <c r="K37" s="70">
        <f>SUMIFS('НРэ 2025'!$U:$U,'НРэ 2025'!$E:$E,'ТО-15э'!B37,'НРэ 2025'!$G:$G,'ТО-15э'!D37)</f>
        <v>1</v>
      </c>
      <c r="L37" s="99">
        <f>SUMIFS('НРэ 2025'!$V:$V,'НРэ 2025'!$E:$E,'ТО-15э'!B37,'НРэ 2025'!$G:$G,'ТО-15э'!D37)</f>
        <v>7</v>
      </c>
      <c r="M37" s="100">
        <f>SUMIFS('НРэ 2025'!$W:$W,'НРэ 2025'!$E:$E,'ТО-15э'!B37,'НРэ 2025'!$G:$G,'ТО-15э'!D37)</f>
        <v>1</v>
      </c>
      <c r="N37" s="70">
        <f>SUMIFS('НРэ 2025'!$X:$X,'НРэ 2025'!$E:$E,'ТО-15э'!B37,'НРэ 2025'!$G:$G,'ТО-15э'!D37)</f>
        <v>1</v>
      </c>
      <c r="O37" s="99">
        <f>SUMIFS('НРэ 2025'!$Y:$Y,'НРэ 2025'!$E:$E,'ТО-15э'!B37,'НРэ 2025'!$G:$G,'ТО-15э'!D37)</f>
        <v>4</v>
      </c>
      <c r="P37" s="97">
        <f>SUMIFS('НРэ 2025'!$Z:$Z,'НРэ 2025'!$E:$E,'ТО-15э'!B37,'НРэ 2025'!$G:$G,'ТО-15э'!D37)+SUMIFS('НРэ 2025'!$AA:$AA,'НРэ 2025'!$E:$E,'ТО-15э'!B37,'НРэ 2025'!$G:$G,'ТО-15э'!D37)</f>
        <v>2</v>
      </c>
      <c r="Q37" s="70">
        <f>SUMIFS('НРэ 2025'!$AB:$AB,'НРэ 2025'!$E:$E,'ТО-15э'!B37,'НРэ 2025'!$G:$G,'ТО-15э'!D37)</f>
        <v>1</v>
      </c>
      <c r="R37" s="70">
        <f>SUMIFS('НРэ 2025'!$AC:$AC,'НРэ 2025'!$E:$E,'ТО-15э'!B37,'НРэ 2025'!$G:$G,'ТО-15э'!D37)</f>
        <v>1</v>
      </c>
      <c r="S37" s="70">
        <f>SUMIFS('НРэ 2025'!$AD:$AD,'НРэ 2025'!$E:$E,'ТО-15э'!B37,'НРэ 2025'!$G:$G,'ТО-15э'!D37)</f>
        <v>1</v>
      </c>
      <c r="T37" s="70">
        <f>SUMIFS('НРэ 2025'!$AE:$AE,'НРэ 2025'!$E:$E,'ТО-15э'!B37,'НРэ 2025'!$G:$G,'ТО-15э'!D37)</f>
        <v>1</v>
      </c>
      <c r="U37" s="70">
        <f>SUMIFS('НРэ 2025'!$AF:$AF,'НРэ 2025'!$E:$E,'ТО-15э'!B37,'НРэ 2025'!$G:$G,'ТО-15э'!D37)</f>
        <v>1</v>
      </c>
      <c r="V37" s="70">
        <f>SUMIFS('НРэ 2025'!$AG:$AG,'НРэ 2025'!$E:$E,'ТО-15э'!B37,'НРэ 2025'!$G:$G,'ТО-15э'!D37)</f>
        <v>1</v>
      </c>
      <c r="W37" s="70">
        <f>SUMIFS('НРэ 2025'!$AH:$AH,'НРэ 2025'!$E:$E,'ТО-15э'!B37,'НРэ 2025'!$G:$G,'ТО-15э'!D37)+SUMIFS('НРэ 2025'!$AI:$AI,'НРэ 2025'!$E:$E,'ТО-15э'!B37,'НРэ 2025'!$G:$G,'ТО-15э'!D37)</f>
        <v>2</v>
      </c>
      <c r="X37" s="99">
        <f>SUMIFS('НРэ 2025'!$AJ:$AJ,'НРэ 2025'!$E:$E,'ТО-15э'!B37,'НРэ 2025'!$G:$G,'ТО-15э'!D37)+SUMIFS('НРэ 2025'!$AK:$AK,'НРэ 2025'!$E:$E,'ТО-15э'!B37,'НРэ 2025'!$G:$G,'ТО-15э'!D37)+SUMIFS('НРэ 2025'!$AL:$AL,'НРэ 2025'!$E:$E,'ТО-15э'!B37,'НРэ 2025'!$G:$G,'ТО-15э'!D37)+SUMIFS('НРэ 2025'!$AM:$AM,'НРэ 2025'!$E:$E,'ТО-15э'!B37,'НРэ 2025'!$G:$G,'ТО-15э'!D37)+SUMIFS('НРэ 2025'!$AN:$AN,'НРэ 2025'!$E:$E,'ТО-15э'!B37,'НРэ 2025'!$G:$G,'ТО-15э'!D37)</f>
        <v>10</v>
      </c>
      <c r="Y37" s="100">
        <f>SUMIFS('НРэ 2025'!$AO:$AO,'НРэ 2025'!$E:$E,'ТО-15э'!B37,'НРэ 2025'!$G:$G,'ТО-15э'!D37)</f>
        <v>1</v>
      </c>
      <c r="Z37" s="70">
        <f>SUMIFS('НРэ 2025'!$AP:$AP,'НРэ 2025'!$E:$E,'ТО-15э'!B37,'НРэ 2025'!$G:$G,'ТО-15э'!D37)</f>
        <v>0</v>
      </c>
      <c r="AA37" s="70">
        <f>SUMIFS('НРэ 2025'!$AQ:$AQ,'НРэ 2025'!$E:$E,'ТО-15э'!B37,'НРэ 2025'!$G:$G,'ТО-15э'!D37)</f>
        <v>0</v>
      </c>
      <c r="AB37" s="70"/>
      <c r="AC37" s="70">
        <f>SUMIFS('НРэ 2025'!$AS:$AS,'НРэ 2025'!$E:$E,'ТО-15э'!B37,'НРэ 2025'!$G:$G,'ТО-15э'!D37)</f>
        <v>0</v>
      </c>
      <c r="AD37" s="99">
        <f>SUMIFS('НРэ 2025'!$AT:$AT,'НРэ 2025'!$E:$E,'ТО-15э'!B37,'НРэ 2025'!$G:$G,'ТО-15э'!D37)</f>
        <v>1</v>
      </c>
      <c r="AE37" s="118">
        <f>SUMIFS('НРэ 2025'!$AU:$AU,'НРэ 2025'!$E:$E,'ТО-15э'!B37,'НРэ 2025'!$G:$G,'ТО-15э'!D37)</f>
        <v>0</v>
      </c>
      <c r="AF37" s="120">
        <f>SUMIFS('НРэ 2025'!$AV:$AV,'НРэ 2025'!$E:$E,'ТО-15э'!B37,'НРэ 2025'!$G:$G,'ТО-15э'!D37)+SUMIFS('НРэ 2025'!$AW:$AW,'НРэ 2025'!$E:$E,'ТО-15э'!B37,'НРэ 2025'!$G:$G,'ТО-15э'!D37)+SUMIFS('НРэ 2025'!$AX:$AX,'НРэ 2025'!$E:$E,'ТО-15э'!B37,'НРэ 2025'!$G:$G,'ТО-15э'!D37)+SUMIFS('НРэ 2025'!$AY:$AY,'НРэ 2025'!$E:$E,'ТО-15э'!B37,'НРэ 2025'!$G:$G,'ТО-15э'!D37)+SUMIFS('НРэ 2025'!$AZ:$AZ,'НРэ 2025'!$E:$E,'ТО-15э'!B37,'НРэ 2025'!$G:$G,'ТО-15э'!D37)+SUMIFS('НРэ 2025'!$BA:$BA,'НРэ 2025'!$E:$E,'ТО-15э'!B37,'НРэ 2025'!$G:$G,'ТО-15э'!D37)</f>
        <v>0</v>
      </c>
      <c r="AG37" s="118">
        <f>SUMIFS('НРэ 2025'!$BB:$BB,'НРэ 2025'!$E:$E,'ТО-15э'!B37,'НРэ 2025'!$G:$G,'ТО-15э'!D37)</f>
        <v>0</v>
      </c>
      <c r="AH37" s="120" t="e">
        <f>SUMIFS('НРэ 2025'!$BD:$BD,'НРэ 2025'!$E:$E,'ТО-15э'!B37,'НРэ 2025'!$G:$G,'ТО-15э'!D37)+SUMIFS('НРэ 2025'!#REF!,'НРэ 2025'!$E:$E,'ТО-15э'!B37,'НРэ 2025'!$G:$G,'ТО-15э'!D37)+SUMIFS('НРэ 2025'!$BE:$BE,'НРэ 2025'!$E:$E,'ТО-15э'!B37,'НРэ 2025'!$G:$G,'ТО-15э'!D37)+SUMIFS('НРэ 2025'!$BF:$BF,'НРэ 2025'!$E:$E,'ТО-15э'!B37,'НРэ 2025'!$G:$G,'ТО-15э'!D37)+SUMIFS('НРэ 2025'!$BG:$BG,'НРэ 2025'!$E:$E,'ТО-15э'!B37,'НРэ 2025'!$G:$G,'ТО-15э'!D37)+SUMIFS('НРэ 2025'!$BH:$BH,'НРэ 2025'!$E:$E,'ТО-15э'!B37,'НРэ 2025'!$G:$G,'ТО-15э'!D37)+SUMIFS('НРэ 2025'!$BI:$BI,'НРэ 2025'!$E:$E,'ТО-15э'!B37,'НРэ 2025'!$G:$G,'ТО-15э'!D37)+SUMIFS('НРэ 2025'!#REF!,'НРэ 2025'!$E:$E,'ТО-15э'!B37,'НРэ 2025'!$G:$G,'ТО-15э'!D37)+SUMIFS('НРэ 2025'!$BJ:$BJ,'НРэ 2025'!$E:$E,'ТО-15э'!B37,'НРэ 2025'!$G:$G,'ТО-15э'!D37)+SUMIFS('НРэ 2025'!$BK:$BK,'НРэ 2025'!$E:$E,'ТО-15э'!B37,'НРэ 2025'!$G:$G,'ТО-15э'!D37)+SUMIFS('НРэ 2025'!$BL:$BL,'НРэ 2025'!$E:$E,'ТО-15э'!B37,'НРэ 2025'!$G:$G,'ТО-15э'!D37)</f>
        <v>#REF!</v>
      </c>
      <c r="AI37" s="101">
        <f>SUMIFS('НРэ 2025'!$BM:$BM,'НРэ 2025'!$E:$E,'ТО-15э'!B37,'НРэ 2025'!$G:$G,'ТО-15э'!D37)</f>
        <v>16</v>
      </c>
      <c r="AJ37" s="71">
        <f>SUMIFS('НРэ 2025'!$BN:$BN,'НРэ 2025'!$E:$E,'ТО-15э'!B37,'НРэ 2025'!$G:$G,'ТО-15э'!D37)</f>
        <v>1</v>
      </c>
      <c r="AK37" s="71">
        <f>SUMIFS('НРэ 2025'!$BO:$BO,'НРэ 2025'!$E:$E,'ТО-15э'!B37,'НРэ 2025'!$G:$G,'ТО-15э'!D37)</f>
        <v>2</v>
      </c>
      <c r="AL37" s="74">
        <f>SUMIFS('НРэ 2025'!$BP:$BP,'НРэ 2025'!$E:$E,'ТО-15э'!B37,'НРэ 2025'!$G:$G,'ТО-15э'!D37)</f>
        <v>0</v>
      </c>
    </row>
    <row r="38" spans="1:38" ht="20.100000000000001" customHeight="1" x14ac:dyDescent="0.3">
      <c r="A38" s="76" t="str" cm="1">
        <f t="array" ref="A38">IFERROR(INDEX('НРэ 2025'!$B$6:$I$40,SMALL(IF($I$1='НРэ 2025'!$B$6:$B$40,ROW($A$1:$A$35),""),ROW(A31)),1),"")</f>
        <v/>
      </c>
      <c r="B38" s="79" t="str" cm="1">
        <f t="array" ref="B38">IFERROR(INDEX('НРэ 2025'!$B$6:$I$40,SMALL(IF($I$1='НРэ 2025'!$B$6:$B$40,ROW($A$1:$A$35),""),ROW(A31)),2),"")</f>
        <v/>
      </c>
      <c r="C38" s="84" t="str" cm="1">
        <f t="array" ref="C38">IFERROR(INDEX('НРэ 2025'!$B$6:$I$40,SMALL(IF($I$1='НРэ 2025'!$B$6:$B$40,ROW($A$1:$A$35),""),ROW(A31)),5),"")</f>
        <v/>
      </c>
      <c r="D38" s="86" t="str" cm="1">
        <f t="array" ref="D38">IFERROR(INDEX('НРэ 2025'!$B$6:$I$40,SMALL(IF($I$1='НРэ 2025'!$B$6:$B$40,ROW($A$1:$A$35),""),ROW(A31)),6),"")</f>
        <v/>
      </c>
      <c r="E38" s="87" t="str" cm="1">
        <f t="array" ref="E38">IFERROR(INDEX('НРэ 2025'!$B$6:$I$40,SMALL(IF($I$1='НРэ 2025'!$B$6:$B$40,ROW($A$1:$A$35),""),ROW(A31)),7),"")</f>
        <v/>
      </c>
      <c r="F38" s="89" t="str" cm="1">
        <f t="array" ref="F38">IFERROR(INDEX('НРэ 2025'!$B$6:$I$40,SMALL(IF($I$1='НРэ 2025'!$B$6:$B$40,ROW($F$1:$F$35),""),ROW(A31)),11),"")</f>
        <v/>
      </c>
      <c r="G38" s="91" t="str" cm="1">
        <f t="array" ref="G38">IFERROR(INDEX('НРэ 2025'!$B$6:$I$40,SMALL(IF($I$1='НРэ 2025'!$B$6:$B$40,ROW($A$1:$A$35),""),ROW(A31)),15),"")</f>
        <v/>
      </c>
      <c r="H38" s="94"/>
      <c r="I38" s="98">
        <f>SUMIFS('НРэ 2025'!$Q:$Q,'НРэ 2025'!$E:$E,'ТО-15э'!B38,'НРэ 2025'!$G:$G,'ТО-15э'!D38)+SUMIFS('НРэ 2025'!$R:$R,'НРэ 2025'!$E:$E,'ТО-15э'!B38,'НРэ 2025'!$G:$G,'ТО-15э'!D38)</f>
        <v>2</v>
      </c>
      <c r="J38" s="69">
        <f>SUMIFS('НРэ 2025'!$S:$S,'НРэ 2025'!$E:$E,'ТО-15э'!B38,'НРэ 2025'!$G:$G,'ТО-15э'!D38)+SUMIFS('НРэ 2025'!$T:$T,'НРэ 2025'!$E:$E,'ТО-15э'!B38,'НРэ 2025'!$G:$G,'ТО-15э'!D38)</f>
        <v>2</v>
      </c>
      <c r="K38" s="70">
        <f>SUMIFS('НРэ 2025'!$U:$U,'НРэ 2025'!$E:$E,'ТО-15э'!B38,'НРэ 2025'!$G:$G,'ТО-15э'!D38)</f>
        <v>1</v>
      </c>
      <c r="L38" s="99">
        <f>SUMIFS('НРэ 2025'!$V:$V,'НРэ 2025'!$E:$E,'ТО-15э'!B38,'НРэ 2025'!$G:$G,'ТО-15э'!D38)</f>
        <v>7</v>
      </c>
      <c r="M38" s="100">
        <f>SUMIFS('НРэ 2025'!$W:$W,'НРэ 2025'!$E:$E,'ТО-15э'!B38,'НРэ 2025'!$G:$G,'ТО-15э'!D38)</f>
        <v>1</v>
      </c>
      <c r="N38" s="70">
        <f>SUMIFS('НРэ 2025'!$X:$X,'НРэ 2025'!$E:$E,'ТО-15э'!B38,'НРэ 2025'!$G:$G,'ТО-15э'!D38)</f>
        <v>1</v>
      </c>
      <c r="O38" s="99">
        <f>SUMIFS('НРэ 2025'!$Y:$Y,'НРэ 2025'!$E:$E,'ТО-15э'!B38,'НРэ 2025'!$G:$G,'ТО-15э'!D38)</f>
        <v>4</v>
      </c>
      <c r="P38" s="97">
        <f>SUMIFS('НРэ 2025'!$Z:$Z,'НРэ 2025'!$E:$E,'ТО-15э'!B38,'НРэ 2025'!$G:$G,'ТО-15э'!D38)+SUMIFS('НРэ 2025'!$AA:$AA,'НРэ 2025'!$E:$E,'ТО-15э'!B38,'НРэ 2025'!$G:$G,'ТО-15э'!D38)</f>
        <v>2</v>
      </c>
      <c r="Q38" s="70">
        <f>SUMIFS('НРэ 2025'!$AB:$AB,'НРэ 2025'!$E:$E,'ТО-15э'!B38,'НРэ 2025'!$G:$G,'ТО-15э'!D38)</f>
        <v>1</v>
      </c>
      <c r="R38" s="70">
        <f>SUMIFS('НРэ 2025'!$AC:$AC,'НРэ 2025'!$E:$E,'ТО-15э'!B38,'НРэ 2025'!$G:$G,'ТО-15э'!D38)</f>
        <v>1</v>
      </c>
      <c r="S38" s="70">
        <f>SUMIFS('НРэ 2025'!$AD:$AD,'НРэ 2025'!$E:$E,'ТО-15э'!B38,'НРэ 2025'!$G:$G,'ТО-15э'!D38)</f>
        <v>1</v>
      </c>
      <c r="T38" s="70">
        <f>SUMIFS('НРэ 2025'!$AE:$AE,'НРэ 2025'!$E:$E,'ТО-15э'!B38,'НРэ 2025'!$G:$G,'ТО-15э'!D38)</f>
        <v>1</v>
      </c>
      <c r="U38" s="70">
        <f>SUMIFS('НРэ 2025'!$AF:$AF,'НРэ 2025'!$E:$E,'ТО-15э'!B38,'НРэ 2025'!$G:$G,'ТО-15э'!D38)</f>
        <v>1</v>
      </c>
      <c r="V38" s="70">
        <f>SUMIFS('НРэ 2025'!$AG:$AG,'НРэ 2025'!$E:$E,'ТО-15э'!B38,'НРэ 2025'!$G:$G,'ТО-15э'!D38)</f>
        <v>1</v>
      </c>
      <c r="W38" s="70">
        <f>SUMIFS('НРэ 2025'!$AH:$AH,'НРэ 2025'!$E:$E,'ТО-15э'!B38,'НРэ 2025'!$G:$G,'ТО-15э'!D38)+SUMIFS('НРэ 2025'!$AI:$AI,'НРэ 2025'!$E:$E,'ТО-15э'!B38,'НРэ 2025'!$G:$G,'ТО-15э'!D38)</f>
        <v>2</v>
      </c>
      <c r="X38" s="99">
        <f>SUMIFS('НРэ 2025'!$AJ:$AJ,'НРэ 2025'!$E:$E,'ТО-15э'!B38,'НРэ 2025'!$G:$G,'ТО-15э'!D38)+SUMIFS('НРэ 2025'!$AK:$AK,'НРэ 2025'!$E:$E,'ТО-15э'!B38,'НРэ 2025'!$G:$G,'ТО-15э'!D38)+SUMIFS('НРэ 2025'!$AL:$AL,'НРэ 2025'!$E:$E,'ТО-15э'!B38,'НРэ 2025'!$G:$G,'ТО-15э'!D38)+SUMIFS('НРэ 2025'!$AM:$AM,'НРэ 2025'!$E:$E,'ТО-15э'!B38,'НРэ 2025'!$G:$G,'ТО-15э'!D38)+SUMIFS('НРэ 2025'!$AN:$AN,'НРэ 2025'!$E:$E,'ТО-15э'!B38,'НРэ 2025'!$G:$G,'ТО-15э'!D38)</f>
        <v>10</v>
      </c>
      <c r="Y38" s="100">
        <f>SUMIFS('НРэ 2025'!$AO:$AO,'НРэ 2025'!$E:$E,'ТО-15э'!B38,'НРэ 2025'!$G:$G,'ТО-15э'!D38)</f>
        <v>1</v>
      </c>
      <c r="Z38" s="70">
        <f>SUMIFS('НРэ 2025'!$AP:$AP,'НРэ 2025'!$E:$E,'ТО-15э'!B38,'НРэ 2025'!$G:$G,'ТО-15э'!D38)</f>
        <v>0</v>
      </c>
      <c r="AA38" s="70">
        <f>SUMIFS('НРэ 2025'!$AQ:$AQ,'НРэ 2025'!$E:$E,'ТО-15э'!B38,'НРэ 2025'!$G:$G,'ТО-15э'!D38)</f>
        <v>0</v>
      </c>
      <c r="AB38" s="70"/>
      <c r="AC38" s="70">
        <f>SUMIFS('НРэ 2025'!$AS:$AS,'НРэ 2025'!$E:$E,'ТО-15э'!B38,'НРэ 2025'!$G:$G,'ТО-15э'!D38)</f>
        <v>0</v>
      </c>
      <c r="AD38" s="99">
        <f>SUMIFS('НРэ 2025'!$AT:$AT,'НРэ 2025'!$E:$E,'ТО-15э'!B38,'НРэ 2025'!$G:$G,'ТО-15э'!D38)</f>
        <v>1</v>
      </c>
      <c r="AE38" s="118">
        <f>SUMIFS('НРэ 2025'!$AU:$AU,'НРэ 2025'!$E:$E,'ТО-15э'!B38,'НРэ 2025'!$G:$G,'ТО-15э'!D38)</f>
        <v>0</v>
      </c>
      <c r="AF38" s="120">
        <f>SUMIFS('НРэ 2025'!$AV:$AV,'НРэ 2025'!$E:$E,'ТО-15э'!B38,'НРэ 2025'!$G:$G,'ТО-15э'!D38)+SUMIFS('НРэ 2025'!$AW:$AW,'НРэ 2025'!$E:$E,'ТО-15э'!B38,'НРэ 2025'!$G:$G,'ТО-15э'!D38)+SUMIFS('НРэ 2025'!$AX:$AX,'НРэ 2025'!$E:$E,'ТО-15э'!B38,'НРэ 2025'!$G:$G,'ТО-15э'!D38)+SUMIFS('НРэ 2025'!$AY:$AY,'НРэ 2025'!$E:$E,'ТО-15э'!B38,'НРэ 2025'!$G:$G,'ТО-15э'!D38)+SUMIFS('НРэ 2025'!$AZ:$AZ,'НРэ 2025'!$E:$E,'ТО-15э'!B38,'НРэ 2025'!$G:$G,'ТО-15э'!D38)+SUMIFS('НРэ 2025'!$BA:$BA,'НРэ 2025'!$E:$E,'ТО-15э'!B38,'НРэ 2025'!$G:$G,'ТО-15э'!D38)</f>
        <v>0</v>
      </c>
      <c r="AG38" s="118">
        <f>SUMIFS('НРэ 2025'!$BB:$BB,'НРэ 2025'!$E:$E,'ТО-15э'!B38,'НРэ 2025'!$G:$G,'ТО-15э'!D38)</f>
        <v>0</v>
      </c>
      <c r="AH38" s="120" t="e">
        <f>SUMIFS('НРэ 2025'!$BD:$BD,'НРэ 2025'!$E:$E,'ТО-15э'!B38,'НРэ 2025'!$G:$G,'ТО-15э'!D38)+SUMIFS('НРэ 2025'!#REF!,'НРэ 2025'!$E:$E,'ТО-15э'!B38,'НРэ 2025'!$G:$G,'ТО-15э'!D38)+SUMIFS('НРэ 2025'!$BE:$BE,'НРэ 2025'!$E:$E,'ТО-15э'!B38,'НРэ 2025'!$G:$G,'ТО-15э'!D38)+SUMIFS('НРэ 2025'!$BF:$BF,'НРэ 2025'!$E:$E,'ТО-15э'!B38,'НРэ 2025'!$G:$G,'ТО-15э'!D38)+SUMIFS('НРэ 2025'!$BG:$BG,'НРэ 2025'!$E:$E,'ТО-15э'!B38,'НРэ 2025'!$G:$G,'ТО-15э'!D38)+SUMIFS('НРэ 2025'!$BH:$BH,'НРэ 2025'!$E:$E,'ТО-15э'!B38,'НРэ 2025'!$G:$G,'ТО-15э'!D38)+SUMIFS('НРэ 2025'!$BI:$BI,'НРэ 2025'!$E:$E,'ТО-15э'!B38,'НРэ 2025'!$G:$G,'ТО-15э'!D38)+SUMIFS('НРэ 2025'!#REF!,'НРэ 2025'!$E:$E,'ТО-15э'!B38,'НРэ 2025'!$G:$G,'ТО-15э'!D38)+SUMIFS('НРэ 2025'!$BJ:$BJ,'НРэ 2025'!$E:$E,'ТО-15э'!B38,'НРэ 2025'!$G:$G,'ТО-15э'!D38)+SUMIFS('НРэ 2025'!$BK:$BK,'НРэ 2025'!$E:$E,'ТО-15э'!B38,'НРэ 2025'!$G:$G,'ТО-15э'!D38)+SUMIFS('НРэ 2025'!$BL:$BL,'НРэ 2025'!$E:$E,'ТО-15э'!B38,'НРэ 2025'!$G:$G,'ТО-15э'!D38)</f>
        <v>#REF!</v>
      </c>
      <c r="AI38" s="101">
        <f>SUMIFS('НРэ 2025'!$BM:$BM,'НРэ 2025'!$E:$E,'ТО-15э'!B38,'НРэ 2025'!$G:$G,'ТО-15э'!D38)</f>
        <v>16</v>
      </c>
      <c r="AJ38" s="71">
        <f>SUMIFS('НРэ 2025'!$BN:$BN,'НРэ 2025'!$E:$E,'ТО-15э'!B38,'НРэ 2025'!$G:$G,'ТО-15э'!D38)</f>
        <v>1</v>
      </c>
      <c r="AK38" s="71">
        <f>SUMIFS('НРэ 2025'!$BO:$BO,'НРэ 2025'!$E:$E,'ТО-15э'!B38,'НРэ 2025'!$G:$G,'ТО-15э'!D38)</f>
        <v>2</v>
      </c>
      <c r="AL38" s="74">
        <f>SUMIFS('НРэ 2025'!$BP:$BP,'НРэ 2025'!$E:$E,'ТО-15э'!B38,'НРэ 2025'!$G:$G,'ТО-15э'!D38)</f>
        <v>0</v>
      </c>
    </row>
    <row r="39" spans="1:38" ht="20.100000000000001" customHeight="1" x14ac:dyDescent="0.3">
      <c r="A39" s="76" t="str" cm="1">
        <f t="array" ref="A39">IFERROR(INDEX('НРэ 2025'!$B$6:$I$40,SMALL(IF($I$1='НРэ 2025'!$B$6:$B$40,ROW($A$1:$A$35),""),ROW(A32)),1),"")</f>
        <v/>
      </c>
      <c r="B39" s="79" t="str" cm="1">
        <f t="array" ref="B39">IFERROR(INDEX('НРэ 2025'!$B$6:$I$40,SMALL(IF($I$1='НРэ 2025'!$B$6:$B$40,ROW($A$1:$A$35),""),ROW(A32)),2),"")</f>
        <v/>
      </c>
      <c r="C39" s="84" t="str" cm="1">
        <f t="array" ref="C39">IFERROR(INDEX('НРэ 2025'!$B$6:$I$40,SMALL(IF($I$1='НРэ 2025'!$B$6:$B$40,ROW($A$1:$A$35),""),ROW(A32)),5),"")</f>
        <v/>
      </c>
      <c r="D39" s="86" t="str" cm="1">
        <f t="array" ref="D39">IFERROR(INDEX('НРэ 2025'!$B$6:$I$40,SMALL(IF($I$1='НРэ 2025'!$B$6:$B$40,ROW($A$1:$A$35),""),ROW(A32)),6),"")</f>
        <v/>
      </c>
      <c r="E39" s="87" t="str" cm="1">
        <f t="array" ref="E39">IFERROR(INDEX('НРэ 2025'!$B$6:$I$40,SMALL(IF($I$1='НРэ 2025'!$B$6:$B$40,ROW($A$1:$A$35),""),ROW(A32)),7),"")</f>
        <v/>
      </c>
      <c r="F39" s="89" t="str" cm="1">
        <f t="array" ref="F39">IFERROR(INDEX('НРэ 2025'!$B$6:$I$40,SMALL(IF($I$1='НРэ 2025'!$B$6:$B$40,ROW($F$1:$F$35),""),ROW(A32)),11),"")</f>
        <v/>
      </c>
      <c r="G39" s="91" t="str" cm="1">
        <f t="array" ref="G39">IFERROR(INDEX('НРэ 2025'!$B$6:$I$40,SMALL(IF($I$1='НРэ 2025'!$B$6:$B$40,ROW($A$1:$A$35),""),ROW(A32)),15),"")</f>
        <v/>
      </c>
      <c r="H39" s="94"/>
      <c r="I39" s="98">
        <f>SUMIFS('НРэ 2025'!$Q:$Q,'НРэ 2025'!$E:$E,'ТО-15э'!B39,'НРэ 2025'!$G:$G,'ТО-15э'!D39)+SUMIFS('НРэ 2025'!$R:$R,'НРэ 2025'!$E:$E,'ТО-15э'!B39,'НРэ 2025'!$G:$G,'ТО-15э'!D39)</f>
        <v>2</v>
      </c>
      <c r="J39" s="69">
        <f>SUMIFS('НРэ 2025'!$S:$S,'НРэ 2025'!$E:$E,'ТО-15э'!B39,'НРэ 2025'!$G:$G,'ТО-15э'!D39)+SUMIFS('НРэ 2025'!$T:$T,'НРэ 2025'!$E:$E,'ТО-15э'!B39,'НРэ 2025'!$G:$G,'ТО-15э'!D39)</f>
        <v>2</v>
      </c>
      <c r="K39" s="70">
        <f>SUMIFS('НРэ 2025'!$U:$U,'НРэ 2025'!$E:$E,'ТО-15э'!B39,'НРэ 2025'!$G:$G,'ТО-15э'!D39)</f>
        <v>1</v>
      </c>
      <c r="L39" s="99">
        <f>SUMIFS('НРэ 2025'!$V:$V,'НРэ 2025'!$E:$E,'ТО-15э'!B39,'НРэ 2025'!$G:$G,'ТО-15э'!D39)</f>
        <v>7</v>
      </c>
      <c r="M39" s="100">
        <f>SUMIFS('НРэ 2025'!$W:$W,'НРэ 2025'!$E:$E,'ТО-15э'!B39,'НРэ 2025'!$G:$G,'ТО-15э'!D39)</f>
        <v>1</v>
      </c>
      <c r="N39" s="70">
        <f>SUMIFS('НРэ 2025'!$X:$X,'НРэ 2025'!$E:$E,'ТО-15э'!B39,'НРэ 2025'!$G:$G,'ТО-15э'!D39)</f>
        <v>1</v>
      </c>
      <c r="O39" s="99">
        <f>SUMIFS('НРэ 2025'!$Y:$Y,'НРэ 2025'!$E:$E,'ТО-15э'!B39,'НРэ 2025'!$G:$G,'ТО-15э'!D39)</f>
        <v>4</v>
      </c>
      <c r="P39" s="97">
        <f>SUMIFS('НРэ 2025'!$Z:$Z,'НРэ 2025'!$E:$E,'ТО-15э'!B39,'НРэ 2025'!$G:$G,'ТО-15э'!D39)+SUMIFS('НРэ 2025'!$AA:$AA,'НРэ 2025'!$E:$E,'ТО-15э'!B39,'НРэ 2025'!$G:$G,'ТО-15э'!D39)</f>
        <v>2</v>
      </c>
      <c r="Q39" s="70">
        <f>SUMIFS('НРэ 2025'!$AB:$AB,'НРэ 2025'!$E:$E,'ТО-15э'!B39,'НРэ 2025'!$G:$G,'ТО-15э'!D39)</f>
        <v>1</v>
      </c>
      <c r="R39" s="70">
        <f>SUMIFS('НРэ 2025'!$AC:$AC,'НРэ 2025'!$E:$E,'ТО-15э'!B39,'НРэ 2025'!$G:$G,'ТО-15э'!D39)</f>
        <v>1</v>
      </c>
      <c r="S39" s="70">
        <f>SUMIFS('НРэ 2025'!$AD:$AD,'НРэ 2025'!$E:$E,'ТО-15э'!B39,'НРэ 2025'!$G:$G,'ТО-15э'!D39)</f>
        <v>1</v>
      </c>
      <c r="T39" s="70">
        <f>SUMIFS('НРэ 2025'!$AE:$AE,'НРэ 2025'!$E:$E,'ТО-15э'!B39,'НРэ 2025'!$G:$G,'ТО-15э'!D39)</f>
        <v>1</v>
      </c>
      <c r="U39" s="70">
        <f>SUMIFS('НРэ 2025'!$AF:$AF,'НРэ 2025'!$E:$E,'ТО-15э'!B39,'НРэ 2025'!$G:$G,'ТО-15э'!D39)</f>
        <v>1</v>
      </c>
      <c r="V39" s="70">
        <f>SUMIFS('НРэ 2025'!$AG:$AG,'НРэ 2025'!$E:$E,'ТО-15э'!B39,'НРэ 2025'!$G:$G,'ТО-15э'!D39)</f>
        <v>1</v>
      </c>
      <c r="W39" s="70">
        <f>SUMIFS('НРэ 2025'!$AH:$AH,'НРэ 2025'!$E:$E,'ТО-15э'!B39,'НРэ 2025'!$G:$G,'ТО-15э'!D39)+SUMIFS('НРэ 2025'!$AI:$AI,'НРэ 2025'!$E:$E,'ТО-15э'!B39,'НРэ 2025'!$G:$G,'ТО-15э'!D39)</f>
        <v>2</v>
      </c>
      <c r="X39" s="99">
        <f>SUMIFS('НРэ 2025'!$AJ:$AJ,'НРэ 2025'!$E:$E,'ТО-15э'!B39,'НРэ 2025'!$G:$G,'ТО-15э'!D39)+SUMIFS('НРэ 2025'!$AK:$AK,'НРэ 2025'!$E:$E,'ТО-15э'!B39,'НРэ 2025'!$G:$G,'ТО-15э'!D39)+SUMIFS('НРэ 2025'!$AL:$AL,'НРэ 2025'!$E:$E,'ТО-15э'!B39,'НРэ 2025'!$G:$G,'ТО-15э'!D39)+SUMIFS('НРэ 2025'!$AM:$AM,'НРэ 2025'!$E:$E,'ТО-15э'!B39,'НРэ 2025'!$G:$G,'ТО-15э'!D39)+SUMIFS('НРэ 2025'!$AN:$AN,'НРэ 2025'!$E:$E,'ТО-15э'!B39,'НРэ 2025'!$G:$G,'ТО-15э'!D39)</f>
        <v>10</v>
      </c>
      <c r="Y39" s="100">
        <f>SUMIFS('НРэ 2025'!$AO:$AO,'НРэ 2025'!$E:$E,'ТО-15э'!B39,'НРэ 2025'!$G:$G,'ТО-15э'!D39)</f>
        <v>1</v>
      </c>
      <c r="Z39" s="70">
        <f>SUMIFS('НРэ 2025'!$AP:$AP,'НРэ 2025'!$E:$E,'ТО-15э'!B39,'НРэ 2025'!$G:$G,'ТО-15э'!D39)</f>
        <v>0</v>
      </c>
      <c r="AA39" s="70">
        <f>SUMIFS('НРэ 2025'!$AQ:$AQ,'НРэ 2025'!$E:$E,'ТО-15э'!B39,'НРэ 2025'!$G:$G,'ТО-15э'!D39)</f>
        <v>0</v>
      </c>
      <c r="AB39" s="70"/>
      <c r="AC39" s="70">
        <f>SUMIFS('НРэ 2025'!$AS:$AS,'НРэ 2025'!$E:$E,'ТО-15э'!B39,'НРэ 2025'!$G:$G,'ТО-15э'!D39)</f>
        <v>0</v>
      </c>
      <c r="AD39" s="99">
        <f>SUMIFS('НРэ 2025'!$AT:$AT,'НРэ 2025'!$E:$E,'ТО-15э'!B39,'НРэ 2025'!$G:$G,'ТО-15э'!D39)</f>
        <v>1</v>
      </c>
      <c r="AE39" s="118">
        <f>SUMIFS('НРэ 2025'!$AU:$AU,'НРэ 2025'!$E:$E,'ТО-15э'!B39,'НРэ 2025'!$G:$G,'ТО-15э'!D39)</f>
        <v>0</v>
      </c>
      <c r="AF39" s="120">
        <f>SUMIFS('НРэ 2025'!$AV:$AV,'НРэ 2025'!$E:$E,'ТО-15э'!B39,'НРэ 2025'!$G:$G,'ТО-15э'!D39)+SUMIFS('НРэ 2025'!$AW:$AW,'НРэ 2025'!$E:$E,'ТО-15э'!B39,'НРэ 2025'!$G:$G,'ТО-15э'!D39)+SUMIFS('НРэ 2025'!$AX:$AX,'НРэ 2025'!$E:$E,'ТО-15э'!B39,'НРэ 2025'!$G:$G,'ТО-15э'!D39)+SUMIFS('НРэ 2025'!$AY:$AY,'НРэ 2025'!$E:$E,'ТО-15э'!B39,'НРэ 2025'!$G:$G,'ТО-15э'!D39)+SUMIFS('НРэ 2025'!$AZ:$AZ,'НРэ 2025'!$E:$E,'ТО-15э'!B39,'НРэ 2025'!$G:$G,'ТО-15э'!D39)+SUMIFS('НРэ 2025'!$BA:$BA,'НРэ 2025'!$E:$E,'ТО-15э'!B39,'НРэ 2025'!$G:$G,'ТО-15э'!D39)</f>
        <v>0</v>
      </c>
      <c r="AG39" s="118">
        <f>SUMIFS('НРэ 2025'!$BB:$BB,'НРэ 2025'!$E:$E,'ТО-15э'!B39,'НРэ 2025'!$G:$G,'ТО-15э'!D39)</f>
        <v>0</v>
      </c>
      <c r="AH39" s="120" t="e">
        <f>SUMIFS('НРэ 2025'!$BD:$BD,'НРэ 2025'!$E:$E,'ТО-15э'!B39,'НРэ 2025'!$G:$G,'ТО-15э'!D39)+SUMIFS('НРэ 2025'!#REF!,'НРэ 2025'!$E:$E,'ТО-15э'!B39,'НРэ 2025'!$G:$G,'ТО-15э'!D39)+SUMIFS('НРэ 2025'!$BE:$BE,'НРэ 2025'!$E:$E,'ТО-15э'!B39,'НРэ 2025'!$G:$G,'ТО-15э'!D39)+SUMIFS('НРэ 2025'!$BF:$BF,'НРэ 2025'!$E:$E,'ТО-15э'!B39,'НРэ 2025'!$G:$G,'ТО-15э'!D39)+SUMIFS('НРэ 2025'!$BG:$BG,'НРэ 2025'!$E:$E,'ТО-15э'!B39,'НРэ 2025'!$G:$G,'ТО-15э'!D39)+SUMIFS('НРэ 2025'!$BH:$BH,'НРэ 2025'!$E:$E,'ТО-15э'!B39,'НРэ 2025'!$G:$G,'ТО-15э'!D39)+SUMIFS('НРэ 2025'!$BI:$BI,'НРэ 2025'!$E:$E,'ТО-15э'!B39,'НРэ 2025'!$G:$G,'ТО-15э'!D39)+SUMIFS('НРэ 2025'!#REF!,'НРэ 2025'!$E:$E,'ТО-15э'!B39,'НРэ 2025'!$G:$G,'ТО-15э'!D39)+SUMIFS('НРэ 2025'!$BJ:$BJ,'НРэ 2025'!$E:$E,'ТО-15э'!B39,'НРэ 2025'!$G:$G,'ТО-15э'!D39)+SUMIFS('НРэ 2025'!$BK:$BK,'НРэ 2025'!$E:$E,'ТО-15э'!B39,'НРэ 2025'!$G:$G,'ТО-15э'!D39)+SUMIFS('НРэ 2025'!$BL:$BL,'НРэ 2025'!$E:$E,'ТО-15э'!B39,'НРэ 2025'!$G:$G,'ТО-15э'!D39)</f>
        <v>#REF!</v>
      </c>
      <c r="AI39" s="101">
        <f>SUMIFS('НРэ 2025'!$BM:$BM,'НРэ 2025'!$E:$E,'ТО-15э'!B39,'НРэ 2025'!$G:$G,'ТО-15э'!D39)</f>
        <v>16</v>
      </c>
      <c r="AJ39" s="71">
        <f>SUMIFS('НРэ 2025'!$BN:$BN,'НРэ 2025'!$E:$E,'ТО-15э'!B39,'НРэ 2025'!$G:$G,'ТО-15э'!D39)</f>
        <v>1</v>
      </c>
      <c r="AK39" s="71">
        <f>SUMIFS('НРэ 2025'!$BO:$BO,'НРэ 2025'!$E:$E,'ТО-15э'!B39,'НРэ 2025'!$G:$G,'ТО-15э'!D39)</f>
        <v>2</v>
      </c>
      <c r="AL39" s="74">
        <f>SUMIFS('НРэ 2025'!$BP:$BP,'НРэ 2025'!$E:$E,'ТО-15э'!B39,'НРэ 2025'!$G:$G,'ТО-15э'!D39)</f>
        <v>0</v>
      </c>
    </row>
    <row r="40" spans="1:38" ht="20.100000000000001" customHeight="1" x14ac:dyDescent="0.25">
      <c r="A40" s="76" t="str" cm="1">
        <f t="array" ref="A40">IFERROR(INDEX('НРэ 2025'!$B$6:$I$40,SMALL(IF($I$1='НРэ 2025'!$B$6:$B$40,ROW($A$1:$A$35),""),ROW(A33)),1),"")</f>
        <v/>
      </c>
      <c r="B40" s="79" t="str" cm="1">
        <f t="array" ref="B40">IFERROR(INDEX('НРэ 2025'!$B$6:$I$40,SMALL(IF($I$1='НРэ 2025'!$B$6:$B$40,ROW($A$1:$A$35),""),ROW(A33)),2),"")</f>
        <v/>
      </c>
      <c r="C40" s="84" t="str" cm="1">
        <f t="array" ref="C40">IFERROR(INDEX('НРэ 2025'!$B$6:$I$40,SMALL(IF($I$1='НРэ 2025'!$B$6:$B$40,ROW($A$1:$A$35),""),ROW(A33)),5),"")</f>
        <v/>
      </c>
      <c r="D40" s="86" t="str" cm="1">
        <f t="array" ref="D40">IFERROR(INDEX('НРэ 2025'!$B$6:$I$40,SMALL(IF($I$1='НРэ 2025'!$B$6:$B$40,ROW($A$1:$A$35),""),ROW(A33)),6),"")</f>
        <v/>
      </c>
      <c r="E40" s="87" t="str" cm="1">
        <f t="array" ref="E40">IFERROR(INDEX('НРэ 2025'!$B$6:$I$40,SMALL(IF($I$1='НРэ 2025'!$B$6:$B$40,ROW($A$1:$A$35),""),ROW(A33)),7),"")</f>
        <v/>
      </c>
      <c r="F40" s="89" t="str" cm="1">
        <f t="array" ref="F40">IFERROR(INDEX('НРэ 2025'!$B$6:$I$40,SMALL(IF($I$1='НРэ 2025'!$B$6:$B$40,ROW($F$1:$F$35),""),ROW(A33)),11),"")</f>
        <v/>
      </c>
      <c r="G40" s="91" t="str" cm="1">
        <f t="array" ref="G40">IFERROR(INDEX('НРэ 2025'!$B$6:$I$40,SMALL(IF($I$1='НРэ 2025'!$B$6:$B$40,ROW($A$1:$A$35),""),ROW(A33)),15),"")</f>
        <v/>
      </c>
      <c r="H40" s="80"/>
      <c r="I40" s="98">
        <f>SUMIFS('НРэ 2025'!$Q:$Q,'НРэ 2025'!$E:$E,'ТО-15э'!B40,'НРэ 2025'!$G:$G,'ТО-15э'!D40)+SUMIFS('НРэ 2025'!$R:$R,'НРэ 2025'!$E:$E,'ТО-15э'!B40,'НРэ 2025'!$G:$G,'ТО-15э'!D40)</f>
        <v>2</v>
      </c>
      <c r="J40" s="69">
        <f>SUMIFS('НРэ 2025'!$S:$S,'НРэ 2025'!$E:$E,'ТО-15э'!B40,'НРэ 2025'!$G:$G,'ТО-15э'!D40)+SUMIFS('НРэ 2025'!$T:$T,'НРэ 2025'!$E:$E,'ТО-15э'!B40,'НРэ 2025'!$G:$G,'ТО-15э'!D40)</f>
        <v>2</v>
      </c>
      <c r="K40" s="70">
        <f>SUMIFS('НРэ 2025'!$U:$U,'НРэ 2025'!$E:$E,'ТО-15э'!B40,'НРэ 2025'!$G:$G,'ТО-15э'!D40)</f>
        <v>1</v>
      </c>
      <c r="L40" s="99">
        <f>SUMIFS('НРэ 2025'!$V:$V,'НРэ 2025'!$E:$E,'ТО-15э'!B40,'НРэ 2025'!$G:$G,'ТО-15э'!D40)</f>
        <v>7</v>
      </c>
      <c r="M40" s="100">
        <f>SUMIFS('НРэ 2025'!$W:$W,'НРэ 2025'!$E:$E,'ТО-15э'!B40,'НРэ 2025'!$G:$G,'ТО-15э'!D40)</f>
        <v>1</v>
      </c>
      <c r="N40" s="70">
        <f>SUMIFS('НРэ 2025'!$X:$X,'НРэ 2025'!$E:$E,'ТО-15э'!B40,'НРэ 2025'!$G:$G,'ТО-15э'!D40)</f>
        <v>1</v>
      </c>
      <c r="O40" s="99">
        <f>SUMIFS('НРэ 2025'!$Y:$Y,'НРэ 2025'!$E:$E,'ТО-15э'!B40,'НРэ 2025'!$G:$G,'ТО-15э'!D40)</f>
        <v>4</v>
      </c>
      <c r="P40" s="97">
        <f>SUMIFS('НРэ 2025'!$Z:$Z,'НРэ 2025'!$E:$E,'ТО-15э'!B40,'НРэ 2025'!$G:$G,'ТО-15э'!D40)+SUMIFS('НРэ 2025'!$AA:$AA,'НРэ 2025'!$E:$E,'ТО-15э'!B40,'НРэ 2025'!$G:$G,'ТО-15э'!D40)</f>
        <v>2</v>
      </c>
      <c r="Q40" s="70">
        <f>SUMIFS('НРэ 2025'!$AB:$AB,'НРэ 2025'!$E:$E,'ТО-15э'!B40,'НРэ 2025'!$G:$G,'ТО-15э'!D40)</f>
        <v>1</v>
      </c>
      <c r="R40" s="70">
        <f>SUMIFS('НРэ 2025'!$AC:$AC,'НРэ 2025'!$E:$E,'ТО-15э'!B40,'НРэ 2025'!$G:$G,'ТО-15э'!D40)</f>
        <v>1</v>
      </c>
      <c r="S40" s="70">
        <f>SUMIFS('НРэ 2025'!$AD:$AD,'НРэ 2025'!$E:$E,'ТО-15э'!B40,'НРэ 2025'!$G:$G,'ТО-15э'!D40)</f>
        <v>1</v>
      </c>
      <c r="T40" s="70">
        <f>SUMIFS('НРэ 2025'!$AE:$AE,'НРэ 2025'!$E:$E,'ТО-15э'!B40,'НРэ 2025'!$G:$G,'ТО-15э'!D40)</f>
        <v>1</v>
      </c>
      <c r="U40" s="70">
        <f>SUMIFS('НРэ 2025'!$AF:$AF,'НРэ 2025'!$E:$E,'ТО-15э'!B40,'НРэ 2025'!$G:$G,'ТО-15э'!D40)</f>
        <v>1</v>
      </c>
      <c r="V40" s="70">
        <f>SUMIFS('НРэ 2025'!$AG:$AG,'НРэ 2025'!$E:$E,'ТО-15э'!B40,'НРэ 2025'!$G:$G,'ТО-15э'!D40)</f>
        <v>1</v>
      </c>
      <c r="W40" s="70">
        <f>SUMIFS('НРэ 2025'!$AH:$AH,'НРэ 2025'!$E:$E,'ТО-15э'!B40,'НРэ 2025'!$G:$G,'ТО-15э'!D40)+SUMIFS('НРэ 2025'!$AI:$AI,'НРэ 2025'!$E:$E,'ТО-15э'!B40,'НРэ 2025'!$G:$G,'ТО-15э'!D40)</f>
        <v>2</v>
      </c>
      <c r="X40" s="99">
        <f>SUMIFS('НРэ 2025'!$AJ:$AJ,'НРэ 2025'!$E:$E,'ТО-15э'!B40,'НРэ 2025'!$G:$G,'ТО-15э'!D40)+SUMIFS('НРэ 2025'!$AK:$AK,'НРэ 2025'!$E:$E,'ТО-15э'!B40,'НРэ 2025'!$G:$G,'ТО-15э'!D40)+SUMIFS('НРэ 2025'!$AL:$AL,'НРэ 2025'!$E:$E,'ТО-15э'!B40,'НРэ 2025'!$G:$G,'ТО-15э'!D40)+SUMIFS('НРэ 2025'!$AM:$AM,'НРэ 2025'!$E:$E,'ТО-15э'!B40,'НРэ 2025'!$G:$G,'ТО-15э'!D40)+SUMIFS('НРэ 2025'!$AN:$AN,'НРэ 2025'!$E:$E,'ТО-15э'!B40,'НРэ 2025'!$G:$G,'ТО-15э'!D40)</f>
        <v>10</v>
      </c>
      <c r="Y40" s="100">
        <f>SUMIFS('НРэ 2025'!$AO:$AO,'НРэ 2025'!$E:$E,'ТО-15э'!B40,'НРэ 2025'!$G:$G,'ТО-15э'!D40)</f>
        <v>1</v>
      </c>
      <c r="Z40" s="70">
        <f>SUMIFS('НРэ 2025'!$AP:$AP,'НРэ 2025'!$E:$E,'ТО-15э'!B40,'НРэ 2025'!$G:$G,'ТО-15э'!D40)</f>
        <v>0</v>
      </c>
      <c r="AA40" s="70">
        <f>SUMIFS('НРэ 2025'!$AQ:$AQ,'НРэ 2025'!$E:$E,'ТО-15э'!B40,'НРэ 2025'!$G:$G,'ТО-15э'!D40)</f>
        <v>0</v>
      </c>
      <c r="AB40" s="70"/>
      <c r="AC40" s="70">
        <f>SUMIFS('НРэ 2025'!$AS:$AS,'НРэ 2025'!$E:$E,'ТО-15э'!B40,'НРэ 2025'!$G:$G,'ТО-15э'!D40)</f>
        <v>0</v>
      </c>
      <c r="AD40" s="99">
        <f>SUMIFS('НРэ 2025'!$AT:$AT,'НРэ 2025'!$E:$E,'ТО-15э'!B40,'НРэ 2025'!$G:$G,'ТО-15э'!D40)</f>
        <v>1</v>
      </c>
      <c r="AE40" s="118">
        <f>SUMIFS('НРэ 2025'!$AU:$AU,'НРэ 2025'!$E:$E,'ТО-15э'!B40,'НРэ 2025'!$G:$G,'ТО-15э'!D40)</f>
        <v>0</v>
      </c>
      <c r="AF40" s="120">
        <f>SUMIFS('НРэ 2025'!$AV:$AV,'НРэ 2025'!$E:$E,'ТО-15э'!B40,'НРэ 2025'!$G:$G,'ТО-15э'!D40)+SUMIFS('НРэ 2025'!$AW:$AW,'НРэ 2025'!$E:$E,'ТО-15э'!B40,'НРэ 2025'!$G:$G,'ТО-15э'!D40)+SUMIFS('НРэ 2025'!$AX:$AX,'НРэ 2025'!$E:$E,'ТО-15э'!B40,'НРэ 2025'!$G:$G,'ТО-15э'!D40)+SUMIFS('НРэ 2025'!$AY:$AY,'НРэ 2025'!$E:$E,'ТО-15э'!B40,'НРэ 2025'!$G:$G,'ТО-15э'!D40)+SUMIFS('НРэ 2025'!$AZ:$AZ,'НРэ 2025'!$E:$E,'ТО-15э'!B40,'НРэ 2025'!$G:$G,'ТО-15э'!D40)+SUMIFS('НРэ 2025'!$BA:$BA,'НРэ 2025'!$E:$E,'ТО-15э'!B40,'НРэ 2025'!$G:$G,'ТО-15э'!D40)</f>
        <v>0</v>
      </c>
      <c r="AG40" s="118">
        <f>SUMIFS('НРэ 2025'!$BB:$BB,'НРэ 2025'!$E:$E,'ТО-15э'!B40,'НРэ 2025'!$G:$G,'ТО-15э'!D40)</f>
        <v>0</v>
      </c>
      <c r="AH40" s="120" t="e">
        <f>SUMIFS('НРэ 2025'!$BD:$BD,'НРэ 2025'!$E:$E,'ТО-15э'!B40,'НРэ 2025'!$G:$G,'ТО-15э'!D40)+SUMIFS('НРэ 2025'!#REF!,'НРэ 2025'!$E:$E,'ТО-15э'!B40,'НРэ 2025'!$G:$G,'ТО-15э'!D40)+SUMIFS('НРэ 2025'!$BE:$BE,'НРэ 2025'!$E:$E,'ТО-15э'!B40,'НРэ 2025'!$G:$G,'ТО-15э'!D40)+SUMIFS('НРэ 2025'!$BF:$BF,'НРэ 2025'!$E:$E,'ТО-15э'!B40,'НРэ 2025'!$G:$G,'ТО-15э'!D40)+SUMIFS('НРэ 2025'!$BG:$BG,'НРэ 2025'!$E:$E,'ТО-15э'!B40,'НРэ 2025'!$G:$G,'ТО-15э'!D40)+SUMIFS('НРэ 2025'!$BH:$BH,'НРэ 2025'!$E:$E,'ТО-15э'!B40,'НРэ 2025'!$G:$G,'ТО-15э'!D40)+SUMIFS('НРэ 2025'!$BI:$BI,'НРэ 2025'!$E:$E,'ТО-15э'!B40,'НРэ 2025'!$G:$G,'ТО-15э'!D40)+SUMIFS('НРэ 2025'!#REF!,'НРэ 2025'!$E:$E,'ТО-15э'!B40,'НРэ 2025'!$G:$G,'ТО-15э'!D40)+SUMIFS('НРэ 2025'!$BJ:$BJ,'НРэ 2025'!$E:$E,'ТО-15э'!B40,'НРэ 2025'!$G:$G,'ТО-15э'!D40)+SUMIFS('НРэ 2025'!$BK:$BK,'НРэ 2025'!$E:$E,'ТО-15э'!B40,'НРэ 2025'!$G:$G,'ТО-15э'!D40)+SUMIFS('НРэ 2025'!$BL:$BL,'НРэ 2025'!$E:$E,'ТО-15э'!B40,'НРэ 2025'!$G:$G,'ТО-15э'!D40)</f>
        <v>#REF!</v>
      </c>
      <c r="AI40" s="101">
        <f>SUMIFS('НРэ 2025'!$BM:$BM,'НРэ 2025'!$E:$E,'ТО-15э'!B40,'НРэ 2025'!$G:$G,'ТО-15э'!D40)</f>
        <v>16</v>
      </c>
      <c r="AJ40" s="71">
        <f>SUMIFS('НРэ 2025'!$BN:$BN,'НРэ 2025'!$E:$E,'ТО-15э'!B40,'НРэ 2025'!$G:$G,'ТО-15э'!D40)</f>
        <v>1</v>
      </c>
      <c r="AK40" s="71">
        <f>SUMIFS('НРэ 2025'!$BO:$BO,'НРэ 2025'!$E:$E,'ТО-15э'!B40,'НРэ 2025'!$G:$G,'ТО-15э'!D40)</f>
        <v>2</v>
      </c>
      <c r="AL40" s="74">
        <f>SUMIFS('НРэ 2025'!$BP:$BP,'НРэ 2025'!$E:$E,'ТО-15э'!B40,'НРэ 2025'!$G:$G,'ТО-15э'!D40)</f>
        <v>0</v>
      </c>
    </row>
    <row r="41" spans="1:38" ht="20.100000000000001" customHeight="1" x14ac:dyDescent="0.25">
      <c r="A41" s="76" t="str" cm="1">
        <f t="array" ref="A41">IFERROR(INDEX('НРэ 2025'!$B$6:$I$40,SMALL(IF($I$1='НРэ 2025'!$B$6:$B$40,ROW($A$1:$A$35),""),ROW(A34)),1),"")</f>
        <v/>
      </c>
      <c r="B41" s="79" t="str" cm="1">
        <f t="array" ref="B41">IFERROR(INDEX('НРэ 2025'!$B$6:$I$40,SMALL(IF($I$1='НРэ 2025'!$B$6:$B$40,ROW($A$1:$A$35),""),ROW(A34)),2),"")</f>
        <v/>
      </c>
      <c r="C41" s="84" t="str" cm="1">
        <f t="array" ref="C41">IFERROR(INDEX('НРэ 2025'!$B$6:$I$40,SMALL(IF($I$1='НРэ 2025'!$B$6:$B$40,ROW($A$1:$A$35),""),ROW(A34)),5),"")</f>
        <v/>
      </c>
      <c r="D41" s="86" t="str" cm="1">
        <f t="array" ref="D41">IFERROR(INDEX('НРэ 2025'!$B$6:$I$40,SMALL(IF($I$1='НРэ 2025'!$B$6:$B$40,ROW($A$1:$A$35),""),ROW(A34)),6),"")</f>
        <v/>
      </c>
      <c r="E41" s="87" t="str" cm="1">
        <f t="array" ref="E41">IFERROR(INDEX('НРэ 2025'!$B$6:$I$40,SMALL(IF($I$1='НРэ 2025'!$B$6:$B$40,ROW($A$1:$A$35),""),ROW(A34)),7),"")</f>
        <v/>
      </c>
      <c r="F41" s="89" t="str" cm="1">
        <f t="array" ref="F41">IFERROR(INDEX('НРэ 2025'!$B$6:$I$40,SMALL(IF($I$1='НРэ 2025'!$B$6:$B$40,ROW($F$1:$F$35),""),ROW(A34)),11),"")</f>
        <v/>
      </c>
      <c r="G41" s="91" t="str" cm="1">
        <f t="array" ref="G41">IFERROR(INDEX('НРэ 2025'!$B$6:$I$40,SMALL(IF($I$1='НРэ 2025'!$B$6:$B$40,ROW($A$1:$A$35),""),ROW(A34)),15),"")</f>
        <v/>
      </c>
      <c r="H41" s="80"/>
      <c r="I41" s="98">
        <f>SUMIFS('НРэ 2025'!$Q:$Q,'НРэ 2025'!$E:$E,'ТО-15э'!B41,'НРэ 2025'!$G:$G,'ТО-15э'!D41)+SUMIFS('НРэ 2025'!$R:$R,'НРэ 2025'!$E:$E,'ТО-15э'!B41,'НРэ 2025'!$G:$G,'ТО-15э'!D41)</f>
        <v>2</v>
      </c>
      <c r="J41" s="69">
        <f>SUMIFS('НРэ 2025'!$S:$S,'НРэ 2025'!$E:$E,'ТО-15э'!B41,'НРэ 2025'!$G:$G,'ТО-15э'!D41)+SUMIFS('НРэ 2025'!$T:$T,'НРэ 2025'!$E:$E,'ТО-15э'!B41,'НРэ 2025'!$G:$G,'ТО-15э'!D41)</f>
        <v>2</v>
      </c>
      <c r="K41" s="70">
        <f>SUMIFS('НРэ 2025'!$U:$U,'НРэ 2025'!$E:$E,'ТО-15э'!B41,'НРэ 2025'!$G:$G,'ТО-15э'!D41)</f>
        <v>1</v>
      </c>
      <c r="L41" s="99">
        <f>SUMIFS('НРэ 2025'!$V:$V,'НРэ 2025'!$E:$E,'ТО-15э'!B41,'НРэ 2025'!$G:$G,'ТО-15э'!D41)</f>
        <v>7</v>
      </c>
      <c r="M41" s="100">
        <f>SUMIFS('НРэ 2025'!$W:$W,'НРэ 2025'!$E:$E,'ТО-15э'!B41,'НРэ 2025'!$G:$G,'ТО-15э'!D41)</f>
        <v>1</v>
      </c>
      <c r="N41" s="70">
        <f>SUMIFS('НРэ 2025'!$X:$X,'НРэ 2025'!$E:$E,'ТО-15э'!B41,'НРэ 2025'!$G:$G,'ТО-15э'!D41)</f>
        <v>1</v>
      </c>
      <c r="O41" s="99">
        <f>SUMIFS('НРэ 2025'!$Y:$Y,'НРэ 2025'!$E:$E,'ТО-15э'!B41,'НРэ 2025'!$G:$G,'ТО-15э'!D41)</f>
        <v>4</v>
      </c>
      <c r="P41" s="97">
        <f>SUMIFS('НРэ 2025'!$Z:$Z,'НРэ 2025'!$E:$E,'ТО-15э'!B41,'НРэ 2025'!$G:$G,'ТО-15э'!D41)+SUMIFS('НРэ 2025'!$AA:$AA,'НРэ 2025'!$E:$E,'ТО-15э'!B41,'НРэ 2025'!$G:$G,'ТО-15э'!D41)</f>
        <v>2</v>
      </c>
      <c r="Q41" s="70">
        <f>SUMIFS('НРэ 2025'!$AB:$AB,'НРэ 2025'!$E:$E,'ТО-15э'!B41,'НРэ 2025'!$G:$G,'ТО-15э'!D41)</f>
        <v>1</v>
      </c>
      <c r="R41" s="70">
        <f>SUMIFS('НРэ 2025'!$AC:$AC,'НРэ 2025'!$E:$E,'ТО-15э'!B41,'НРэ 2025'!$G:$G,'ТО-15э'!D41)</f>
        <v>1</v>
      </c>
      <c r="S41" s="70">
        <f>SUMIFS('НРэ 2025'!$AD:$AD,'НРэ 2025'!$E:$E,'ТО-15э'!B41,'НРэ 2025'!$G:$G,'ТО-15э'!D41)</f>
        <v>1</v>
      </c>
      <c r="T41" s="70">
        <f>SUMIFS('НРэ 2025'!$AE:$AE,'НРэ 2025'!$E:$E,'ТО-15э'!B41,'НРэ 2025'!$G:$G,'ТО-15э'!D41)</f>
        <v>1</v>
      </c>
      <c r="U41" s="70">
        <f>SUMIFS('НРэ 2025'!$AF:$AF,'НРэ 2025'!$E:$E,'ТО-15э'!B41,'НРэ 2025'!$G:$G,'ТО-15э'!D41)</f>
        <v>1</v>
      </c>
      <c r="V41" s="70">
        <f>SUMIFS('НРэ 2025'!$AG:$AG,'НРэ 2025'!$E:$E,'ТО-15э'!B41,'НРэ 2025'!$G:$G,'ТО-15э'!D41)</f>
        <v>1</v>
      </c>
      <c r="W41" s="70">
        <f>SUMIFS('НРэ 2025'!$AH:$AH,'НРэ 2025'!$E:$E,'ТО-15э'!B41,'НРэ 2025'!$G:$G,'ТО-15э'!D41)+SUMIFS('НРэ 2025'!$AI:$AI,'НРэ 2025'!$E:$E,'ТО-15э'!B41,'НРэ 2025'!$G:$G,'ТО-15э'!D41)</f>
        <v>2</v>
      </c>
      <c r="X41" s="99">
        <f>SUMIFS('НРэ 2025'!$AJ:$AJ,'НРэ 2025'!$E:$E,'ТО-15э'!B41,'НРэ 2025'!$G:$G,'ТО-15э'!D41)+SUMIFS('НРэ 2025'!$AK:$AK,'НРэ 2025'!$E:$E,'ТО-15э'!B41,'НРэ 2025'!$G:$G,'ТО-15э'!D41)+SUMIFS('НРэ 2025'!$AL:$AL,'НРэ 2025'!$E:$E,'ТО-15э'!B41,'НРэ 2025'!$G:$G,'ТО-15э'!D41)+SUMIFS('НРэ 2025'!$AM:$AM,'НРэ 2025'!$E:$E,'ТО-15э'!B41,'НРэ 2025'!$G:$G,'ТО-15э'!D41)+SUMIFS('НРэ 2025'!$AN:$AN,'НРэ 2025'!$E:$E,'ТО-15э'!B41,'НРэ 2025'!$G:$G,'ТО-15э'!D41)</f>
        <v>10</v>
      </c>
      <c r="Y41" s="100">
        <f>SUMIFS('НРэ 2025'!$AO:$AO,'НРэ 2025'!$E:$E,'ТО-15э'!B41,'НРэ 2025'!$G:$G,'ТО-15э'!D41)</f>
        <v>1</v>
      </c>
      <c r="Z41" s="70">
        <f>SUMIFS('НРэ 2025'!$AP:$AP,'НРэ 2025'!$E:$E,'ТО-15э'!B41,'НРэ 2025'!$G:$G,'ТО-15э'!D41)</f>
        <v>0</v>
      </c>
      <c r="AA41" s="70">
        <f>SUMIFS('НРэ 2025'!$AQ:$AQ,'НРэ 2025'!$E:$E,'ТО-15э'!B41,'НРэ 2025'!$G:$G,'ТО-15э'!D41)</f>
        <v>0</v>
      </c>
      <c r="AB41" s="70"/>
      <c r="AC41" s="70">
        <f>SUMIFS('НРэ 2025'!$AS:$AS,'НРэ 2025'!$E:$E,'ТО-15э'!B41,'НРэ 2025'!$G:$G,'ТО-15э'!D41)</f>
        <v>0</v>
      </c>
      <c r="AD41" s="99">
        <f>SUMIFS('НРэ 2025'!$AT:$AT,'НРэ 2025'!$E:$E,'ТО-15э'!B41,'НРэ 2025'!$G:$G,'ТО-15э'!D41)</f>
        <v>1</v>
      </c>
      <c r="AE41" s="118">
        <f>SUMIFS('НРэ 2025'!$AU:$AU,'НРэ 2025'!$E:$E,'ТО-15э'!B41,'НРэ 2025'!$G:$G,'ТО-15э'!D41)</f>
        <v>0</v>
      </c>
      <c r="AF41" s="120">
        <f>SUMIFS('НРэ 2025'!$AV:$AV,'НРэ 2025'!$E:$E,'ТО-15э'!B41,'НРэ 2025'!$G:$G,'ТО-15э'!D41)+SUMIFS('НРэ 2025'!$AW:$AW,'НРэ 2025'!$E:$E,'ТО-15э'!B41,'НРэ 2025'!$G:$G,'ТО-15э'!D41)+SUMIFS('НРэ 2025'!$AX:$AX,'НРэ 2025'!$E:$E,'ТО-15э'!B41,'НРэ 2025'!$G:$G,'ТО-15э'!D41)+SUMIFS('НРэ 2025'!$AY:$AY,'НРэ 2025'!$E:$E,'ТО-15э'!B41,'НРэ 2025'!$G:$G,'ТО-15э'!D41)+SUMIFS('НРэ 2025'!$AZ:$AZ,'НРэ 2025'!$E:$E,'ТО-15э'!B41,'НРэ 2025'!$G:$G,'ТО-15э'!D41)+SUMIFS('НРэ 2025'!$BA:$BA,'НРэ 2025'!$E:$E,'ТО-15э'!B41,'НРэ 2025'!$G:$G,'ТО-15э'!D41)</f>
        <v>0</v>
      </c>
      <c r="AG41" s="118">
        <f>SUMIFS('НРэ 2025'!$BB:$BB,'НРэ 2025'!$E:$E,'ТО-15э'!B41,'НРэ 2025'!$G:$G,'ТО-15э'!D41)</f>
        <v>0</v>
      </c>
      <c r="AH41" s="120" t="e">
        <f>SUMIFS('НРэ 2025'!$BD:$BD,'НРэ 2025'!$E:$E,'ТО-15э'!B41,'НРэ 2025'!$G:$G,'ТО-15э'!D41)+SUMIFS('НРэ 2025'!#REF!,'НРэ 2025'!$E:$E,'ТО-15э'!B41,'НРэ 2025'!$G:$G,'ТО-15э'!D41)+SUMIFS('НРэ 2025'!$BE:$BE,'НРэ 2025'!$E:$E,'ТО-15э'!B41,'НРэ 2025'!$G:$G,'ТО-15э'!D41)+SUMIFS('НРэ 2025'!$BF:$BF,'НРэ 2025'!$E:$E,'ТО-15э'!B41,'НРэ 2025'!$G:$G,'ТО-15э'!D41)+SUMIFS('НРэ 2025'!$BG:$BG,'НРэ 2025'!$E:$E,'ТО-15э'!B41,'НРэ 2025'!$G:$G,'ТО-15э'!D41)+SUMIFS('НРэ 2025'!$BH:$BH,'НРэ 2025'!$E:$E,'ТО-15э'!B41,'НРэ 2025'!$G:$G,'ТО-15э'!D41)+SUMIFS('НРэ 2025'!$BI:$BI,'НРэ 2025'!$E:$E,'ТО-15э'!B41,'НРэ 2025'!$G:$G,'ТО-15э'!D41)+SUMIFS('НРэ 2025'!#REF!,'НРэ 2025'!$E:$E,'ТО-15э'!B41,'НРэ 2025'!$G:$G,'ТО-15э'!D41)+SUMIFS('НРэ 2025'!$BJ:$BJ,'НРэ 2025'!$E:$E,'ТО-15э'!B41,'НРэ 2025'!$G:$G,'ТО-15э'!D41)+SUMIFS('НРэ 2025'!$BK:$BK,'НРэ 2025'!$E:$E,'ТО-15э'!B41,'НРэ 2025'!$G:$G,'ТО-15э'!D41)+SUMIFS('НРэ 2025'!$BL:$BL,'НРэ 2025'!$E:$E,'ТО-15э'!B41,'НРэ 2025'!$G:$G,'ТО-15э'!D41)</f>
        <v>#REF!</v>
      </c>
      <c r="AI41" s="101">
        <f>SUMIFS('НРэ 2025'!$BM:$BM,'НРэ 2025'!$E:$E,'ТО-15э'!B41,'НРэ 2025'!$G:$G,'ТО-15э'!D41)</f>
        <v>16</v>
      </c>
      <c r="AJ41" s="71">
        <f>SUMIFS('НРэ 2025'!$BN:$BN,'НРэ 2025'!$E:$E,'ТО-15э'!B41,'НРэ 2025'!$G:$G,'ТО-15э'!D41)</f>
        <v>1</v>
      </c>
      <c r="AK41" s="71">
        <f>SUMIFS('НРэ 2025'!$BO:$BO,'НРэ 2025'!$E:$E,'ТО-15э'!B41,'НРэ 2025'!$G:$G,'ТО-15э'!D41)</f>
        <v>2</v>
      </c>
      <c r="AL41" s="74">
        <f>SUMIFS('НРэ 2025'!$BP:$BP,'НРэ 2025'!$E:$E,'ТО-15э'!B41,'НРэ 2025'!$G:$G,'ТО-15э'!D41)</f>
        <v>0</v>
      </c>
    </row>
    <row r="42" spans="1:38" ht="20.100000000000001" customHeight="1" x14ac:dyDescent="0.25">
      <c r="A42" s="76" t="str" cm="1">
        <f t="array" ref="A42">IFERROR(INDEX('НРэ 2025'!$B$6:$I$40,SMALL(IF($I$1='НРэ 2025'!$B$6:$B$40,ROW($A$1:$A$35),""),ROW(A35)),1),"")</f>
        <v/>
      </c>
      <c r="B42" s="79" t="str" cm="1">
        <f t="array" ref="B42">IFERROR(INDEX('НРэ 2025'!$B$6:$I$40,SMALL(IF($I$1='НРэ 2025'!$B$6:$B$40,ROW($A$1:$A$35),""),ROW(A35)),2),"")</f>
        <v/>
      </c>
      <c r="C42" s="84" t="str" cm="1">
        <f t="array" ref="C42">IFERROR(INDEX('НРэ 2025'!$B$6:$I$40,SMALL(IF($I$1='НРэ 2025'!$B$6:$B$40,ROW($A$1:$A$35),""),ROW(A35)),5),"")</f>
        <v/>
      </c>
      <c r="D42" s="86" t="str" cm="1">
        <f t="array" ref="D42">IFERROR(INDEX('НРэ 2025'!$B$6:$I$40,SMALL(IF($I$1='НРэ 2025'!$B$6:$B$40,ROW($A$1:$A$35),""),ROW(A35)),6),"")</f>
        <v/>
      </c>
      <c r="E42" s="87" t="str" cm="1">
        <f t="array" ref="E42">IFERROR(INDEX('НРэ 2025'!$B$6:$I$40,SMALL(IF($I$1='НРэ 2025'!$B$6:$B$40,ROW($A$1:$A$35),""),ROW(A35)),7),"")</f>
        <v/>
      </c>
      <c r="F42" s="89" t="str" cm="1">
        <f t="array" ref="F42">IFERROR(INDEX('НРэ 2025'!$B$6:$I$40,SMALL(IF($I$1='НРэ 2025'!$B$6:$B$40,ROW($F$1:$F$35),""),ROW(A35)),11),"")</f>
        <v/>
      </c>
      <c r="G42" s="91" t="str" cm="1">
        <f t="array" ref="G42">IFERROR(INDEX('НРэ 2025'!$B$6:$I$40,SMALL(IF($I$1='НРэ 2025'!$B$6:$B$40,ROW($A$1:$A$35),""),ROW(A35)),15),"")</f>
        <v/>
      </c>
      <c r="H42" s="80"/>
      <c r="I42" s="98">
        <f>SUMIFS('НРэ 2025'!$Q:$Q,'НРэ 2025'!$E:$E,'ТО-15э'!B42,'НРэ 2025'!$G:$G,'ТО-15э'!D42)+SUMIFS('НРэ 2025'!$R:$R,'НРэ 2025'!$E:$E,'ТО-15э'!B42,'НРэ 2025'!$G:$G,'ТО-15э'!D42)</f>
        <v>2</v>
      </c>
      <c r="J42" s="69">
        <f>SUMIFS('НРэ 2025'!$S:$S,'НРэ 2025'!$E:$E,'ТО-15э'!B42,'НРэ 2025'!$G:$G,'ТО-15э'!D42)+SUMIFS('НРэ 2025'!$T:$T,'НРэ 2025'!$E:$E,'ТО-15э'!B42,'НРэ 2025'!$G:$G,'ТО-15э'!D42)</f>
        <v>2</v>
      </c>
      <c r="K42" s="70">
        <f>SUMIFS('НРэ 2025'!$U:$U,'НРэ 2025'!$E:$E,'ТО-15э'!B42,'НРэ 2025'!$G:$G,'ТО-15э'!D42)</f>
        <v>1</v>
      </c>
      <c r="L42" s="99">
        <f>SUMIFS('НРэ 2025'!$V:$V,'НРэ 2025'!$E:$E,'ТО-15э'!B42,'НРэ 2025'!$G:$G,'ТО-15э'!D42)</f>
        <v>7</v>
      </c>
      <c r="M42" s="100">
        <f>SUMIFS('НРэ 2025'!$W:$W,'НРэ 2025'!$E:$E,'ТО-15э'!B42,'НРэ 2025'!$G:$G,'ТО-15э'!D42)</f>
        <v>1</v>
      </c>
      <c r="N42" s="70">
        <f>SUMIFS('НРэ 2025'!$X:$X,'НРэ 2025'!$E:$E,'ТО-15э'!B42,'НРэ 2025'!$G:$G,'ТО-15э'!D42)</f>
        <v>1</v>
      </c>
      <c r="O42" s="99">
        <f>SUMIFS('НРэ 2025'!$Y:$Y,'НРэ 2025'!$E:$E,'ТО-15э'!B42,'НРэ 2025'!$G:$G,'ТО-15э'!D42)</f>
        <v>4</v>
      </c>
      <c r="P42" s="97">
        <f>SUMIFS('НРэ 2025'!$Z:$Z,'НРэ 2025'!$E:$E,'ТО-15э'!B42,'НРэ 2025'!$G:$G,'ТО-15э'!D42)+SUMIFS('НРэ 2025'!$AA:$AA,'НРэ 2025'!$E:$E,'ТО-15э'!B42,'НРэ 2025'!$G:$G,'ТО-15э'!D42)</f>
        <v>2</v>
      </c>
      <c r="Q42" s="70">
        <f>SUMIFS('НРэ 2025'!$AB:$AB,'НРэ 2025'!$E:$E,'ТО-15э'!B42,'НРэ 2025'!$G:$G,'ТО-15э'!D42)</f>
        <v>1</v>
      </c>
      <c r="R42" s="70">
        <f>SUMIFS('НРэ 2025'!$AC:$AC,'НРэ 2025'!$E:$E,'ТО-15э'!B42,'НРэ 2025'!$G:$G,'ТО-15э'!D42)</f>
        <v>1</v>
      </c>
      <c r="S42" s="70">
        <f>SUMIFS('НРэ 2025'!$AD:$AD,'НРэ 2025'!$E:$E,'ТО-15э'!B42,'НРэ 2025'!$G:$G,'ТО-15э'!D42)</f>
        <v>1</v>
      </c>
      <c r="T42" s="70">
        <f>SUMIFS('НРэ 2025'!$AE:$AE,'НРэ 2025'!$E:$E,'ТО-15э'!B42,'НРэ 2025'!$G:$G,'ТО-15э'!D42)</f>
        <v>1</v>
      </c>
      <c r="U42" s="70">
        <f>SUMIFS('НРэ 2025'!$AF:$AF,'НРэ 2025'!$E:$E,'ТО-15э'!B42,'НРэ 2025'!$G:$G,'ТО-15э'!D42)</f>
        <v>1</v>
      </c>
      <c r="V42" s="70">
        <f>SUMIFS('НРэ 2025'!$AG:$AG,'НРэ 2025'!$E:$E,'ТО-15э'!B42,'НРэ 2025'!$G:$G,'ТО-15э'!D42)</f>
        <v>1</v>
      </c>
      <c r="W42" s="70">
        <f>SUMIFS('НРэ 2025'!$AH:$AH,'НРэ 2025'!$E:$E,'ТО-15э'!B42,'НРэ 2025'!$G:$G,'ТО-15э'!D42)+SUMIFS('НРэ 2025'!$AI:$AI,'НРэ 2025'!$E:$E,'ТО-15э'!B42,'НРэ 2025'!$G:$G,'ТО-15э'!D42)</f>
        <v>2</v>
      </c>
      <c r="X42" s="99">
        <f>SUMIFS('НРэ 2025'!$AJ:$AJ,'НРэ 2025'!$E:$E,'ТО-15э'!B42,'НРэ 2025'!$G:$G,'ТО-15э'!D42)+SUMIFS('НРэ 2025'!$AK:$AK,'НРэ 2025'!$E:$E,'ТО-15э'!B42,'НРэ 2025'!$G:$G,'ТО-15э'!D42)+SUMIFS('НРэ 2025'!$AL:$AL,'НРэ 2025'!$E:$E,'ТО-15э'!B42,'НРэ 2025'!$G:$G,'ТО-15э'!D42)+SUMIFS('НРэ 2025'!$AM:$AM,'НРэ 2025'!$E:$E,'ТО-15э'!B42,'НРэ 2025'!$G:$G,'ТО-15э'!D42)+SUMIFS('НРэ 2025'!$AN:$AN,'НРэ 2025'!$E:$E,'ТО-15э'!B42,'НРэ 2025'!$G:$G,'ТО-15э'!D42)</f>
        <v>10</v>
      </c>
      <c r="Y42" s="100">
        <f>SUMIFS('НРэ 2025'!$AO:$AO,'НРэ 2025'!$E:$E,'ТО-15э'!B42,'НРэ 2025'!$G:$G,'ТО-15э'!D42)</f>
        <v>1</v>
      </c>
      <c r="Z42" s="70">
        <f>SUMIFS('НРэ 2025'!$AP:$AP,'НРэ 2025'!$E:$E,'ТО-15э'!B42,'НРэ 2025'!$G:$G,'ТО-15э'!D42)</f>
        <v>0</v>
      </c>
      <c r="AA42" s="70">
        <f>SUMIFS('НРэ 2025'!$AQ:$AQ,'НРэ 2025'!$E:$E,'ТО-15э'!B42,'НРэ 2025'!$G:$G,'ТО-15э'!D42)</f>
        <v>0</v>
      </c>
      <c r="AB42" s="70"/>
      <c r="AC42" s="70">
        <f>SUMIFS('НРэ 2025'!$AS:$AS,'НРэ 2025'!$E:$E,'ТО-15э'!B42,'НРэ 2025'!$G:$G,'ТО-15э'!D42)</f>
        <v>0</v>
      </c>
      <c r="AD42" s="99">
        <f>SUMIFS('НРэ 2025'!$AT:$AT,'НРэ 2025'!$E:$E,'ТО-15э'!B42,'НРэ 2025'!$G:$G,'ТО-15э'!D42)</f>
        <v>1</v>
      </c>
      <c r="AE42" s="118">
        <f>SUMIFS('НРэ 2025'!$AU:$AU,'НРэ 2025'!$E:$E,'ТО-15э'!B42,'НРэ 2025'!$G:$G,'ТО-15э'!D42)</f>
        <v>0</v>
      </c>
      <c r="AF42" s="120">
        <f>SUMIFS('НРэ 2025'!$AV:$AV,'НРэ 2025'!$E:$E,'ТО-15э'!B42,'НРэ 2025'!$G:$G,'ТО-15э'!D42)+SUMIFS('НРэ 2025'!$AW:$AW,'НРэ 2025'!$E:$E,'ТО-15э'!B42,'НРэ 2025'!$G:$G,'ТО-15э'!D42)+SUMIFS('НРэ 2025'!$AX:$AX,'НРэ 2025'!$E:$E,'ТО-15э'!B42,'НРэ 2025'!$G:$G,'ТО-15э'!D42)+SUMIFS('НРэ 2025'!$AY:$AY,'НРэ 2025'!$E:$E,'ТО-15э'!B42,'НРэ 2025'!$G:$G,'ТО-15э'!D42)+SUMIFS('НРэ 2025'!$AZ:$AZ,'НРэ 2025'!$E:$E,'ТО-15э'!B42,'НРэ 2025'!$G:$G,'ТО-15э'!D42)+SUMIFS('НРэ 2025'!$BA:$BA,'НРэ 2025'!$E:$E,'ТО-15э'!B42,'НРэ 2025'!$G:$G,'ТО-15э'!D42)</f>
        <v>0</v>
      </c>
      <c r="AG42" s="118">
        <f>SUMIFS('НРэ 2025'!$BB:$BB,'НРэ 2025'!$E:$E,'ТО-15э'!B42,'НРэ 2025'!$G:$G,'ТО-15э'!D42)</f>
        <v>0</v>
      </c>
      <c r="AH42" s="120" t="e">
        <f>SUMIFS('НРэ 2025'!$BD:$BD,'НРэ 2025'!$E:$E,'ТО-15э'!B42,'НРэ 2025'!$G:$G,'ТО-15э'!D42)+SUMIFS('НРэ 2025'!#REF!,'НРэ 2025'!$E:$E,'ТО-15э'!B42,'НРэ 2025'!$G:$G,'ТО-15э'!D42)+SUMIFS('НРэ 2025'!$BE:$BE,'НРэ 2025'!$E:$E,'ТО-15э'!B42,'НРэ 2025'!$G:$G,'ТО-15э'!D42)+SUMIFS('НРэ 2025'!$BF:$BF,'НРэ 2025'!$E:$E,'ТО-15э'!B42,'НРэ 2025'!$G:$G,'ТО-15э'!D42)+SUMIFS('НРэ 2025'!$BG:$BG,'НРэ 2025'!$E:$E,'ТО-15э'!B42,'НРэ 2025'!$G:$G,'ТО-15э'!D42)+SUMIFS('НРэ 2025'!$BH:$BH,'НРэ 2025'!$E:$E,'ТО-15э'!B42,'НРэ 2025'!$G:$G,'ТО-15э'!D42)+SUMIFS('НРэ 2025'!$BI:$BI,'НРэ 2025'!$E:$E,'ТО-15э'!B42,'НРэ 2025'!$G:$G,'ТО-15э'!D42)+SUMIFS('НРэ 2025'!#REF!,'НРэ 2025'!$E:$E,'ТО-15э'!B42,'НРэ 2025'!$G:$G,'ТО-15э'!D42)+SUMIFS('НРэ 2025'!$BJ:$BJ,'НРэ 2025'!$E:$E,'ТО-15э'!B42,'НРэ 2025'!$G:$G,'ТО-15э'!D42)+SUMIFS('НРэ 2025'!$BK:$BK,'НРэ 2025'!$E:$E,'ТО-15э'!B42,'НРэ 2025'!$G:$G,'ТО-15э'!D42)+SUMIFS('НРэ 2025'!$BL:$BL,'НРэ 2025'!$E:$E,'ТО-15э'!B42,'НРэ 2025'!$G:$G,'ТО-15э'!D42)</f>
        <v>#REF!</v>
      </c>
      <c r="AI42" s="101">
        <f>SUMIFS('НРэ 2025'!$BM:$BM,'НРэ 2025'!$E:$E,'ТО-15э'!B42,'НРэ 2025'!$G:$G,'ТО-15э'!D42)</f>
        <v>16</v>
      </c>
      <c r="AJ42" s="71">
        <f>SUMIFS('НРэ 2025'!$BN:$BN,'НРэ 2025'!$E:$E,'ТО-15э'!B42,'НРэ 2025'!$G:$G,'ТО-15э'!D42)</f>
        <v>1</v>
      </c>
      <c r="AK42" s="71">
        <f>SUMIFS('НРэ 2025'!$BO:$BO,'НРэ 2025'!$E:$E,'ТО-15э'!B42,'НРэ 2025'!$G:$G,'ТО-15э'!D42)</f>
        <v>2</v>
      </c>
      <c r="AL42" s="74">
        <f>SUMIFS('НРэ 2025'!$BP:$BP,'НРэ 2025'!$E:$E,'ТО-15э'!B42,'НРэ 2025'!$G:$G,'ТО-15э'!D42)</f>
        <v>0</v>
      </c>
    </row>
    <row r="43" spans="1:38" ht="20.100000000000001" customHeight="1" x14ac:dyDescent="0.25">
      <c r="A43" s="76" t="str" cm="1">
        <f t="array" ref="A43">IFERROR(INDEX('НРэ 2025'!$B$6:$I$40,SMALL(IF($I$1='НРэ 2025'!$B$6:$B$40,ROW($A$1:$A$35),""),ROW(A36)),1),"")</f>
        <v/>
      </c>
      <c r="B43" s="79" t="str" cm="1">
        <f t="array" ref="B43">IFERROR(INDEX('НРэ 2025'!$B$6:$I$40,SMALL(IF($I$1='НРэ 2025'!$B$6:$B$40,ROW($A$1:$A$35),""),ROW(A36)),2),"")</f>
        <v/>
      </c>
      <c r="C43" s="84" t="str" cm="1">
        <f t="array" ref="C43">IFERROR(INDEX('НРэ 2025'!$B$6:$I$40,SMALL(IF($I$1='НРэ 2025'!$B$6:$B$40,ROW($A$1:$A$35),""),ROW(A36)),5),"")</f>
        <v/>
      </c>
      <c r="D43" s="86" t="str" cm="1">
        <f t="array" ref="D43">IFERROR(INDEX('НРэ 2025'!$B$6:$I$40,SMALL(IF($I$1='НРэ 2025'!$B$6:$B$40,ROW($A$1:$A$35),""),ROW(A36)),6),"")</f>
        <v/>
      </c>
      <c r="E43" s="87" t="str" cm="1">
        <f t="array" ref="E43">IFERROR(INDEX('НРэ 2025'!$B$6:$I$40,SMALL(IF($I$1='НРэ 2025'!$B$6:$B$40,ROW($A$1:$A$35),""),ROW(A36)),7),"")</f>
        <v/>
      </c>
      <c r="F43" s="89" t="str" cm="1">
        <f t="array" ref="F43">IFERROR(INDEX('НРэ 2025'!$B$6:$I$40,SMALL(IF($I$1='НРэ 2025'!$B$6:$B$40,ROW($F$1:$F$35),""),ROW(A36)),11),"")</f>
        <v/>
      </c>
      <c r="G43" s="91" t="str" cm="1">
        <f t="array" ref="G43">IFERROR(INDEX('НРэ 2025'!$B$6:$I$40,SMALL(IF($I$1='НРэ 2025'!$B$6:$B$40,ROW($A$1:$A$35),""),ROW(A36)),15),"")</f>
        <v/>
      </c>
      <c r="H43" s="80"/>
      <c r="I43" s="98">
        <f>SUMIFS('НРэ 2025'!$Q:$Q,'НРэ 2025'!$E:$E,'ТО-15э'!B43,'НРэ 2025'!$G:$G,'ТО-15э'!D43)+SUMIFS('НРэ 2025'!$R:$R,'НРэ 2025'!$E:$E,'ТО-15э'!B43,'НРэ 2025'!$G:$G,'ТО-15э'!D43)</f>
        <v>2</v>
      </c>
      <c r="J43" s="69">
        <f>SUMIFS('НРэ 2025'!$S:$S,'НРэ 2025'!$E:$E,'ТО-15э'!B43,'НРэ 2025'!$G:$G,'ТО-15э'!D43)+SUMIFS('НРэ 2025'!$T:$T,'НРэ 2025'!$E:$E,'ТО-15э'!B43,'НРэ 2025'!$G:$G,'ТО-15э'!D43)</f>
        <v>2</v>
      </c>
      <c r="K43" s="70">
        <f>SUMIFS('НРэ 2025'!$U:$U,'НРэ 2025'!$E:$E,'ТО-15э'!B43,'НРэ 2025'!$G:$G,'ТО-15э'!D43)</f>
        <v>1</v>
      </c>
      <c r="L43" s="99">
        <f>SUMIFS('НРэ 2025'!$V:$V,'НРэ 2025'!$E:$E,'ТО-15э'!B43,'НРэ 2025'!$G:$G,'ТО-15э'!D43)</f>
        <v>7</v>
      </c>
      <c r="M43" s="100">
        <f>SUMIFS('НРэ 2025'!$W:$W,'НРэ 2025'!$E:$E,'ТО-15э'!B43,'НРэ 2025'!$G:$G,'ТО-15э'!D43)</f>
        <v>1</v>
      </c>
      <c r="N43" s="70">
        <f>SUMIFS('НРэ 2025'!$X:$X,'НРэ 2025'!$E:$E,'ТО-15э'!B43,'НРэ 2025'!$G:$G,'ТО-15э'!D43)</f>
        <v>1</v>
      </c>
      <c r="O43" s="99">
        <f>SUMIFS('НРэ 2025'!$Y:$Y,'НРэ 2025'!$E:$E,'ТО-15э'!B43,'НРэ 2025'!$G:$G,'ТО-15э'!D43)</f>
        <v>4</v>
      </c>
      <c r="P43" s="97">
        <f>SUMIFS('НРэ 2025'!$Z:$Z,'НРэ 2025'!$E:$E,'ТО-15э'!B43,'НРэ 2025'!$G:$G,'ТО-15э'!D43)+SUMIFS('НРэ 2025'!$AA:$AA,'НРэ 2025'!$E:$E,'ТО-15э'!B43,'НРэ 2025'!$G:$G,'ТО-15э'!D43)</f>
        <v>2</v>
      </c>
      <c r="Q43" s="70">
        <f>SUMIFS('НРэ 2025'!$AB:$AB,'НРэ 2025'!$E:$E,'ТО-15э'!B43,'НРэ 2025'!$G:$G,'ТО-15э'!D43)</f>
        <v>1</v>
      </c>
      <c r="R43" s="70">
        <f>SUMIFS('НРэ 2025'!$AC:$AC,'НРэ 2025'!$E:$E,'ТО-15э'!B43,'НРэ 2025'!$G:$G,'ТО-15э'!D43)</f>
        <v>1</v>
      </c>
      <c r="S43" s="70">
        <f>SUMIFS('НРэ 2025'!$AD:$AD,'НРэ 2025'!$E:$E,'ТО-15э'!B43,'НРэ 2025'!$G:$G,'ТО-15э'!D43)</f>
        <v>1</v>
      </c>
      <c r="T43" s="70">
        <f>SUMIFS('НРэ 2025'!$AE:$AE,'НРэ 2025'!$E:$E,'ТО-15э'!B43,'НРэ 2025'!$G:$G,'ТО-15э'!D43)</f>
        <v>1</v>
      </c>
      <c r="U43" s="70">
        <f>SUMIFS('НРэ 2025'!$AF:$AF,'НРэ 2025'!$E:$E,'ТО-15э'!B43,'НРэ 2025'!$G:$G,'ТО-15э'!D43)</f>
        <v>1</v>
      </c>
      <c r="V43" s="70">
        <f>SUMIFS('НРэ 2025'!$AG:$AG,'НРэ 2025'!$E:$E,'ТО-15э'!B43,'НРэ 2025'!$G:$G,'ТО-15э'!D43)</f>
        <v>1</v>
      </c>
      <c r="W43" s="70">
        <f>SUMIFS('НРэ 2025'!$AH:$AH,'НРэ 2025'!$E:$E,'ТО-15э'!B43,'НРэ 2025'!$G:$G,'ТО-15э'!D43)+SUMIFS('НРэ 2025'!$AI:$AI,'НРэ 2025'!$E:$E,'ТО-15э'!B43,'НРэ 2025'!$G:$G,'ТО-15э'!D43)</f>
        <v>2</v>
      </c>
      <c r="X43" s="99">
        <f>SUMIFS('НРэ 2025'!$AJ:$AJ,'НРэ 2025'!$E:$E,'ТО-15э'!B43,'НРэ 2025'!$G:$G,'ТО-15э'!D43)+SUMIFS('НРэ 2025'!$AK:$AK,'НРэ 2025'!$E:$E,'ТО-15э'!B43,'НРэ 2025'!$G:$G,'ТО-15э'!D43)+SUMIFS('НРэ 2025'!$AL:$AL,'НРэ 2025'!$E:$E,'ТО-15э'!B43,'НРэ 2025'!$G:$G,'ТО-15э'!D43)+SUMIFS('НРэ 2025'!$AM:$AM,'НРэ 2025'!$E:$E,'ТО-15э'!B43,'НРэ 2025'!$G:$G,'ТО-15э'!D43)+SUMIFS('НРэ 2025'!$AN:$AN,'НРэ 2025'!$E:$E,'ТО-15э'!B43,'НРэ 2025'!$G:$G,'ТО-15э'!D43)</f>
        <v>10</v>
      </c>
      <c r="Y43" s="100">
        <f>SUMIFS('НРэ 2025'!$AO:$AO,'НРэ 2025'!$E:$E,'ТО-15э'!B43,'НРэ 2025'!$G:$G,'ТО-15э'!D43)</f>
        <v>1</v>
      </c>
      <c r="Z43" s="70">
        <f>SUMIFS('НРэ 2025'!$AP:$AP,'НРэ 2025'!$E:$E,'ТО-15э'!B43,'НРэ 2025'!$G:$G,'ТО-15э'!D43)</f>
        <v>0</v>
      </c>
      <c r="AA43" s="70">
        <f>SUMIFS('НРэ 2025'!$AQ:$AQ,'НРэ 2025'!$E:$E,'ТО-15э'!B43,'НРэ 2025'!$G:$G,'ТО-15э'!D43)</f>
        <v>0</v>
      </c>
      <c r="AB43" s="70"/>
      <c r="AC43" s="70">
        <f>SUMIFS('НРэ 2025'!$AS:$AS,'НРэ 2025'!$E:$E,'ТО-15э'!B43,'НРэ 2025'!$G:$G,'ТО-15э'!D43)</f>
        <v>0</v>
      </c>
      <c r="AD43" s="99">
        <f>SUMIFS('НРэ 2025'!$AT:$AT,'НРэ 2025'!$E:$E,'ТО-15э'!B43,'НРэ 2025'!$G:$G,'ТО-15э'!D43)</f>
        <v>1</v>
      </c>
      <c r="AE43" s="118">
        <f>SUMIFS('НРэ 2025'!$AU:$AU,'НРэ 2025'!$E:$E,'ТО-15э'!B43,'НРэ 2025'!$G:$G,'ТО-15э'!D43)</f>
        <v>0</v>
      </c>
      <c r="AF43" s="120">
        <f>SUMIFS('НРэ 2025'!$AV:$AV,'НРэ 2025'!$E:$E,'ТО-15э'!B43,'НРэ 2025'!$G:$G,'ТО-15э'!D43)+SUMIFS('НРэ 2025'!$AW:$AW,'НРэ 2025'!$E:$E,'ТО-15э'!B43,'НРэ 2025'!$G:$G,'ТО-15э'!D43)+SUMIFS('НРэ 2025'!$AX:$AX,'НРэ 2025'!$E:$E,'ТО-15э'!B43,'НРэ 2025'!$G:$G,'ТО-15э'!D43)+SUMIFS('НРэ 2025'!$AY:$AY,'НРэ 2025'!$E:$E,'ТО-15э'!B43,'НРэ 2025'!$G:$G,'ТО-15э'!D43)+SUMIFS('НРэ 2025'!$AZ:$AZ,'НРэ 2025'!$E:$E,'ТО-15э'!B43,'НРэ 2025'!$G:$G,'ТО-15э'!D43)+SUMIFS('НРэ 2025'!$BA:$BA,'НРэ 2025'!$E:$E,'ТО-15э'!B43,'НРэ 2025'!$G:$G,'ТО-15э'!D43)</f>
        <v>0</v>
      </c>
      <c r="AG43" s="118">
        <f>SUMIFS('НРэ 2025'!$BB:$BB,'НРэ 2025'!$E:$E,'ТО-15э'!B43,'НРэ 2025'!$G:$G,'ТО-15э'!D43)</f>
        <v>0</v>
      </c>
      <c r="AH43" s="120" t="e">
        <f>SUMIFS('НРэ 2025'!$BD:$BD,'НРэ 2025'!$E:$E,'ТО-15э'!B43,'НРэ 2025'!$G:$G,'ТО-15э'!D43)+SUMIFS('НРэ 2025'!#REF!,'НРэ 2025'!$E:$E,'ТО-15э'!B43,'НРэ 2025'!$G:$G,'ТО-15э'!D43)+SUMIFS('НРэ 2025'!$BE:$BE,'НРэ 2025'!$E:$E,'ТО-15э'!B43,'НРэ 2025'!$G:$G,'ТО-15э'!D43)+SUMIFS('НРэ 2025'!$BF:$BF,'НРэ 2025'!$E:$E,'ТО-15э'!B43,'НРэ 2025'!$G:$G,'ТО-15э'!D43)+SUMIFS('НРэ 2025'!$BG:$BG,'НРэ 2025'!$E:$E,'ТО-15э'!B43,'НРэ 2025'!$G:$G,'ТО-15э'!D43)+SUMIFS('НРэ 2025'!$BH:$BH,'НРэ 2025'!$E:$E,'ТО-15э'!B43,'НРэ 2025'!$G:$G,'ТО-15э'!D43)+SUMIFS('НРэ 2025'!$BI:$BI,'НРэ 2025'!$E:$E,'ТО-15э'!B43,'НРэ 2025'!$G:$G,'ТО-15э'!D43)+SUMIFS('НРэ 2025'!#REF!,'НРэ 2025'!$E:$E,'ТО-15э'!B43,'НРэ 2025'!$G:$G,'ТО-15э'!D43)+SUMIFS('НРэ 2025'!$BJ:$BJ,'НРэ 2025'!$E:$E,'ТО-15э'!B43,'НРэ 2025'!$G:$G,'ТО-15э'!D43)+SUMIFS('НРэ 2025'!$BK:$BK,'НРэ 2025'!$E:$E,'ТО-15э'!B43,'НРэ 2025'!$G:$G,'ТО-15э'!D43)+SUMIFS('НРэ 2025'!$BL:$BL,'НРэ 2025'!$E:$E,'ТО-15э'!B43,'НРэ 2025'!$G:$G,'ТО-15э'!D43)</f>
        <v>#REF!</v>
      </c>
      <c r="AI43" s="101">
        <f>SUMIFS('НРэ 2025'!$BM:$BM,'НРэ 2025'!$E:$E,'ТО-15э'!B43,'НРэ 2025'!$G:$G,'ТО-15э'!D43)</f>
        <v>16</v>
      </c>
      <c r="AJ43" s="71">
        <f>SUMIFS('НРэ 2025'!$BN:$BN,'НРэ 2025'!$E:$E,'ТО-15э'!B43,'НРэ 2025'!$G:$G,'ТО-15э'!D43)</f>
        <v>1</v>
      </c>
      <c r="AK43" s="71">
        <f>SUMIFS('НРэ 2025'!$BO:$BO,'НРэ 2025'!$E:$E,'ТО-15э'!B43,'НРэ 2025'!$G:$G,'ТО-15э'!D43)</f>
        <v>2</v>
      </c>
      <c r="AL43" s="74">
        <f>SUMIFS('НРэ 2025'!$BP:$BP,'НРэ 2025'!$E:$E,'ТО-15э'!B43,'НРэ 2025'!$G:$G,'ТО-15э'!D43)</f>
        <v>0</v>
      </c>
    </row>
    <row r="44" spans="1:38" ht="20.100000000000001" customHeight="1" x14ac:dyDescent="0.25">
      <c r="A44" s="76" t="str" cm="1">
        <f t="array" ref="A44">IFERROR(INDEX('НРэ 2025'!$B$6:$I$40,SMALL(IF($I$1='НРэ 2025'!$B$6:$B$40,ROW($A$1:$A$35),""),ROW(A37)),1),"")</f>
        <v/>
      </c>
      <c r="B44" s="79" t="str" cm="1">
        <f t="array" ref="B44">IFERROR(INDEX('НРэ 2025'!$B$6:$I$40,SMALL(IF($I$1='НРэ 2025'!$B$6:$B$40,ROW($A$1:$A$35),""),ROW(A37)),2),"")</f>
        <v/>
      </c>
      <c r="C44" s="84" t="str" cm="1">
        <f t="array" ref="C44">IFERROR(INDEX('НРэ 2025'!$B$6:$I$40,SMALL(IF($I$1='НРэ 2025'!$B$6:$B$40,ROW($A$1:$A$35),""),ROW(A37)),5),"")</f>
        <v/>
      </c>
      <c r="D44" s="86" t="str" cm="1">
        <f t="array" ref="D44">IFERROR(INDEX('НРэ 2025'!$B$6:$I$40,SMALL(IF($I$1='НРэ 2025'!$B$6:$B$40,ROW($A$1:$A$35),""),ROW(A37)),6),"")</f>
        <v/>
      </c>
      <c r="E44" s="87" t="str" cm="1">
        <f t="array" ref="E44">IFERROR(INDEX('НРэ 2025'!$B$6:$I$40,SMALL(IF($I$1='НРэ 2025'!$B$6:$B$40,ROW($A$1:$A$35),""),ROW(A37)),7),"")</f>
        <v/>
      </c>
      <c r="F44" s="89" t="str" cm="1">
        <f t="array" ref="F44">IFERROR(INDEX('НРэ 2025'!$B$6:$I$40,SMALL(IF($I$1='НРэ 2025'!$B$6:$B$40,ROW($F$1:$F$35),""),ROW(A37)),11),"")</f>
        <v/>
      </c>
      <c r="G44" s="91" t="str" cm="1">
        <f t="array" ref="G44">IFERROR(INDEX('НРэ 2025'!$B$6:$I$40,SMALL(IF($I$1='НРэ 2025'!$B$6:$B$40,ROW($A$1:$A$35),""),ROW(A37)),15),"")</f>
        <v/>
      </c>
      <c r="H44" s="80"/>
      <c r="I44" s="98">
        <f>SUMIFS('НРэ 2025'!$Q:$Q,'НРэ 2025'!$E:$E,'ТО-15э'!B44,'НРэ 2025'!$G:$G,'ТО-15э'!D44)+SUMIFS('НРэ 2025'!$R:$R,'НРэ 2025'!$E:$E,'ТО-15э'!B44,'НРэ 2025'!$G:$G,'ТО-15э'!D44)</f>
        <v>2</v>
      </c>
      <c r="J44" s="69">
        <f>SUMIFS('НРэ 2025'!$S:$S,'НРэ 2025'!$E:$E,'ТО-15э'!B44,'НРэ 2025'!$G:$G,'ТО-15э'!D44)+SUMIFS('НРэ 2025'!$T:$T,'НРэ 2025'!$E:$E,'ТО-15э'!B44,'НРэ 2025'!$G:$G,'ТО-15э'!D44)</f>
        <v>2</v>
      </c>
      <c r="K44" s="70">
        <f>SUMIFS('НРэ 2025'!$U:$U,'НРэ 2025'!$E:$E,'ТО-15э'!B44,'НРэ 2025'!$G:$G,'ТО-15э'!D44)</f>
        <v>1</v>
      </c>
      <c r="L44" s="99">
        <f>SUMIFS('НРэ 2025'!$V:$V,'НРэ 2025'!$E:$E,'ТО-15э'!B44,'НРэ 2025'!$G:$G,'ТО-15э'!D44)</f>
        <v>7</v>
      </c>
      <c r="M44" s="100">
        <f>SUMIFS('НРэ 2025'!$W:$W,'НРэ 2025'!$E:$E,'ТО-15э'!B44,'НРэ 2025'!$G:$G,'ТО-15э'!D44)</f>
        <v>1</v>
      </c>
      <c r="N44" s="70">
        <f>SUMIFS('НРэ 2025'!$X:$X,'НРэ 2025'!$E:$E,'ТО-15э'!B44,'НРэ 2025'!$G:$G,'ТО-15э'!D44)</f>
        <v>1</v>
      </c>
      <c r="O44" s="99">
        <f>SUMIFS('НРэ 2025'!$Y:$Y,'НРэ 2025'!$E:$E,'ТО-15э'!B44,'НРэ 2025'!$G:$G,'ТО-15э'!D44)</f>
        <v>4</v>
      </c>
      <c r="P44" s="97">
        <f>SUMIFS('НРэ 2025'!$Z:$Z,'НРэ 2025'!$E:$E,'ТО-15э'!B44,'НРэ 2025'!$G:$G,'ТО-15э'!D44)+SUMIFS('НРэ 2025'!$AA:$AA,'НРэ 2025'!$E:$E,'ТО-15э'!B44,'НРэ 2025'!$G:$G,'ТО-15э'!D44)</f>
        <v>2</v>
      </c>
      <c r="Q44" s="70">
        <f>SUMIFS('НРэ 2025'!$AB:$AB,'НРэ 2025'!$E:$E,'ТО-15э'!B44,'НРэ 2025'!$G:$G,'ТО-15э'!D44)</f>
        <v>1</v>
      </c>
      <c r="R44" s="70">
        <f>SUMIFS('НРэ 2025'!$AC:$AC,'НРэ 2025'!$E:$E,'ТО-15э'!B44,'НРэ 2025'!$G:$G,'ТО-15э'!D44)</f>
        <v>1</v>
      </c>
      <c r="S44" s="70">
        <f>SUMIFS('НРэ 2025'!$AD:$AD,'НРэ 2025'!$E:$E,'ТО-15э'!B44,'НРэ 2025'!$G:$G,'ТО-15э'!D44)</f>
        <v>1</v>
      </c>
      <c r="T44" s="70">
        <f>SUMIFS('НРэ 2025'!$AE:$AE,'НРэ 2025'!$E:$E,'ТО-15э'!B44,'НРэ 2025'!$G:$G,'ТО-15э'!D44)</f>
        <v>1</v>
      </c>
      <c r="U44" s="70">
        <f>SUMIFS('НРэ 2025'!$AF:$AF,'НРэ 2025'!$E:$E,'ТО-15э'!B44,'НРэ 2025'!$G:$G,'ТО-15э'!D44)</f>
        <v>1</v>
      </c>
      <c r="V44" s="70">
        <f>SUMIFS('НРэ 2025'!$AG:$AG,'НРэ 2025'!$E:$E,'ТО-15э'!B44,'НРэ 2025'!$G:$G,'ТО-15э'!D44)</f>
        <v>1</v>
      </c>
      <c r="W44" s="70">
        <f>SUMIFS('НРэ 2025'!$AH:$AH,'НРэ 2025'!$E:$E,'ТО-15э'!B44,'НРэ 2025'!$G:$G,'ТО-15э'!D44)+SUMIFS('НРэ 2025'!$AI:$AI,'НРэ 2025'!$E:$E,'ТО-15э'!B44,'НРэ 2025'!$G:$G,'ТО-15э'!D44)</f>
        <v>2</v>
      </c>
      <c r="X44" s="99">
        <f>SUMIFS('НРэ 2025'!$AJ:$AJ,'НРэ 2025'!$E:$E,'ТО-15э'!B44,'НРэ 2025'!$G:$G,'ТО-15э'!D44)+SUMIFS('НРэ 2025'!$AK:$AK,'НРэ 2025'!$E:$E,'ТО-15э'!B44,'НРэ 2025'!$G:$G,'ТО-15э'!D44)+SUMIFS('НРэ 2025'!$AL:$AL,'НРэ 2025'!$E:$E,'ТО-15э'!B44,'НРэ 2025'!$G:$G,'ТО-15э'!D44)+SUMIFS('НРэ 2025'!$AM:$AM,'НРэ 2025'!$E:$E,'ТО-15э'!B44,'НРэ 2025'!$G:$G,'ТО-15э'!D44)+SUMIFS('НРэ 2025'!$AN:$AN,'НРэ 2025'!$E:$E,'ТО-15э'!B44,'НРэ 2025'!$G:$G,'ТО-15э'!D44)</f>
        <v>10</v>
      </c>
      <c r="Y44" s="100">
        <f>SUMIFS('НРэ 2025'!$AO:$AO,'НРэ 2025'!$E:$E,'ТО-15э'!B44,'НРэ 2025'!$G:$G,'ТО-15э'!D44)</f>
        <v>1</v>
      </c>
      <c r="Z44" s="70">
        <f>SUMIFS('НРэ 2025'!$AP:$AP,'НРэ 2025'!$E:$E,'ТО-15э'!B44,'НРэ 2025'!$G:$G,'ТО-15э'!D44)</f>
        <v>0</v>
      </c>
      <c r="AA44" s="70">
        <f>SUMIFS('НРэ 2025'!$AQ:$AQ,'НРэ 2025'!$E:$E,'ТО-15э'!B44,'НРэ 2025'!$G:$G,'ТО-15э'!D44)</f>
        <v>0</v>
      </c>
      <c r="AB44" s="70"/>
      <c r="AC44" s="70">
        <f>SUMIFS('НРэ 2025'!$AS:$AS,'НРэ 2025'!$E:$E,'ТО-15э'!B44,'НРэ 2025'!$G:$G,'ТО-15э'!D44)</f>
        <v>0</v>
      </c>
      <c r="AD44" s="99">
        <f>SUMIFS('НРэ 2025'!$AT:$AT,'НРэ 2025'!$E:$E,'ТО-15э'!B44,'НРэ 2025'!$G:$G,'ТО-15э'!D44)</f>
        <v>1</v>
      </c>
      <c r="AE44" s="118">
        <f>SUMIFS('НРэ 2025'!$AU:$AU,'НРэ 2025'!$E:$E,'ТО-15э'!B44,'НРэ 2025'!$G:$G,'ТО-15э'!D44)</f>
        <v>0</v>
      </c>
      <c r="AF44" s="120">
        <f>SUMIFS('НРэ 2025'!$AV:$AV,'НРэ 2025'!$E:$E,'ТО-15э'!B44,'НРэ 2025'!$G:$G,'ТО-15э'!D44)+SUMIFS('НРэ 2025'!$AW:$AW,'НРэ 2025'!$E:$E,'ТО-15э'!B44,'НРэ 2025'!$G:$G,'ТО-15э'!D44)+SUMIFS('НРэ 2025'!$AX:$AX,'НРэ 2025'!$E:$E,'ТО-15э'!B44,'НРэ 2025'!$G:$G,'ТО-15э'!D44)+SUMIFS('НРэ 2025'!$AY:$AY,'НРэ 2025'!$E:$E,'ТО-15э'!B44,'НРэ 2025'!$G:$G,'ТО-15э'!D44)+SUMIFS('НРэ 2025'!$AZ:$AZ,'НРэ 2025'!$E:$E,'ТО-15э'!B44,'НРэ 2025'!$G:$G,'ТО-15э'!D44)+SUMIFS('НРэ 2025'!$BA:$BA,'НРэ 2025'!$E:$E,'ТО-15э'!B44,'НРэ 2025'!$G:$G,'ТО-15э'!D44)</f>
        <v>0</v>
      </c>
      <c r="AG44" s="118">
        <f>SUMIFS('НРэ 2025'!$BB:$BB,'НРэ 2025'!$E:$E,'ТО-15э'!B44,'НРэ 2025'!$G:$G,'ТО-15э'!D44)</f>
        <v>0</v>
      </c>
      <c r="AH44" s="120" t="e">
        <f>SUMIFS('НРэ 2025'!$BD:$BD,'НРэ 2025'!$E:$E,'ТО-15э'!B44,'НРэ 2025'!$G:$G,'ТО-15э'!D44)+SUMIFS('НРэ 2025'!#REF!,'НРэ 2025'!$E:$E,'ТО-15э'!B44,'НРэ 2025'!$G:$G,'ТО-15э'!D44)+SUMIFS('НРэ 2025'!$BE:$BE,'НРэ 2025'!$E:$E,'ТО-15э'!B44,'НРэ 2025'!$G:$G,'ТО-15э'!D44)+SUMIFS('НРэ 2025'!$BF:$BF,'НРэ 2025'!$E:$E,'ТО-15э'!B44,'НРэ 2025'!$G:$G,'ТО-15э'!D44)+SUMIFS('НРэ 2025'!$BG:$BG,'НРэ 2025'!$E:$E,'ТО-15э'!B44,'НРэ 2025'!$G:$G,'ТО-15э'!D44)+SUMIFS('НРэ 2025'!$BH:$BH,'НРэ 2025'!$E:$E,'ТО-15э'!B44,'НРэ 2025'!$G:$G,'ТО-15э'!D44)+SUMIFS('НРэ 2025'!$BI:$BI,'НРэ 2025'!$E:$E,'ТО-15э'!B44,'НРэ 2025'!$G:$G,'ТО-15э'!D44)+SUMIFS('НРэ 2025'!#REF!,'НРэ 2025'!$E:$E,'ТО-15э'!B44,'НРэ 2025'!$G:$G,'ТО-15э'!D44)+SUMIFS('НРэ 2025'!$BJ:$BJ,'НРэ 2025'!$E:$E,'ТО-15э'!B44,'НРэ 2025'!$G:$G,'ТО-15э'!D44)+SUMIFS('НРэ 2025'!$BK:$BK,'НРэ 2025'!$E:$E,'ТО-15э'!B44,'НРэ 2025'!$G:$G,'ТО-15э'!D44)+SUMIFS('НРэ 2025'!$BL:$BL,'НРэ 2025'!$E:$E,'ТО-15э'!B44,'НРэ 2025'!$G:$G,'ТО-15э'!D44)</f>
        <v>#REF!</v>
      </c>
      <c r="AI44" s="101">
        <f>SUMIFS('НРэ 2025'!$BM:$BM,'НРэ 2025'!$E:$E,'ТО-15э'!B44,'НРэ 2025'!$G:$G,'ТО-15э'!D44)</f>
        <v>16</v>
      </c>
      <c r="AJ44" s="71">
        <f>SUMIFS('НРэ 2025'!$BN:$BN,'НРэ 2025'!$E:$E,'ТО-15э'!B44,'НРэ 2025'!$G:$G,'ТО-15э'!D44)</f>
        <v>1</v>
      </c>
      <c r="AK44" s="71">
        <f>SUMIFS('НРэ 2025'!$BO:$BO,'НРэ 2025'!$E:$E,'ТО-15э'!B44,'НРэ 2025'!$G:$G,'ТО-15э'!D44)</f>
        <v>2</v>
      </c>
      <c r="AL44" s="74">
        <f>SUMIFS('НРэ 2025'!$BP:$BP,'НРэ 2025'!$E:$E,'ТО-15э'!B44,'НРэ 2025'!$G:$G,'ТО-15э'!D44)</f>
        <v>0</v>
      </c>
    </row>
    <row r="45" spans="1:38" ht="20.100000000000001" customHeight="1" x14ac:dyDescent="0.25">
      <c r="A45" s="76" t="str" cm="1">
        <f t="array" ref="A45">IFERROR(INDEX('НРэ 2025'!$B$6:$I$40,SMALL(IF($I$1='НРэ 2025'!$B$6:$B$40,ROW($A$1:$A$35),""),ROW(A38)),1),"")</f>
        <v/>
      </c>
      <c r="B45" s="79" t="str" cm="1">
        <f t="array" ref="B45">IFERROR(INDEX('НРэ 2025'!$B$6:$I$40,SMALL(IF($I$1='НРэ 2025'!$B$6:$B$40,ROW($A$1:$A$35),""),ROW(A38)),2),"")</f>
        <v/>
      </c>
      <c r="C45" s="84" t="str" cm="1">
        <f t="array" ref="C45">IFERROR(INDEX('НРэ 2025'!$B$6:$I$40,SMALL(IF($I$1='НРэ 2025'!$B$6:$B$40,ROW($A$1:$A$35),""),ROW(A38)),5),"")</f>
        <v/>
      </c>
      <c r="D45" s="86" t="str" cm="1">
        <f t="array" ref="D45">IFERROR(INDEX('НРэ 2025'!$B$6:$I$40,SMALL(IF($I$1='НРэ 2025'!$B$6:$B$40,ROW($A$1:$A$35),""),ROW(A38)),6),"")</f>
        <v/>
      </c>
      <c r="E45" s="87" t="str" cm="1">
        <f t="array" ref="E45">IFERROR(INDEX('НРэ 2025'!$B$6:$I$40,SMALL(IF($I$1='НРэ 2025'!$B$6:$B$40,ROW($A$1:$A$35),""),ROW(A38)),7),"")</f>
        <v/>
      </c>
      <c r="F45" s="89" t="str" cm="1">
        <f t="array" ref="F45">IFERROR(INDEX('НРэ 2025'!$B$6:$I$40,SMALL(IF($I$1='НРэ 2025'!$B$6:$B$40,ROW($F$1:$F$35),""),ROW(A38)),11),"")</f>
        <v/>
      </c>
      <c r="G45" s="91" t="str" cm="1">
        <f t="array" ref="G45">IFERROR(INDEX('НРэ 2025'!$B$6:$I$40,SMALL(IF($I$1='НРэ 2025'!$B$6:$B$40,ROW($A$1:$A$35),""),ROW(A38)),15),"")</f>
        <v/>
      </c>
      <c r="H45" s="80"/>
      <c r="I45" s="98">
        <f>SUMIFS('НРэ 2025'!$Q:$Q,'НРэ 2025'!$E:$E,'ТО-15э'!B45,'НРэ 2025'!$G:$G,'ТО-15э'!D45)+SUMIFS('НРэ 2025'!$R:$R,'НРэ 2025'!$E:$E,'ТО-15э'!B45,'НРэ 2025'!$G:$G,'ТО-15э'!D45)</f>
        <v>2</v>
      </c>
      <c r="J45" s="69">
        <f>SUMIFS('НРэ 2025'!$S:$S,'НРэ 2025'!$E:$E,'ТО-15э'!B45,'НРэ 2025'!$G:$G,'ТО-15э'!D45)+SUMIFS('НРэ 2025'!$T:$T,'НРэ 2025'!$E:$E,'ТО-15э'!B45,'НРэ 2025'!$G:$G,'ТО-15э'!D45)</f>
        <v>2</v>
      </c>
      <c r="K45" s="70">
        <f>SUMIFS('НРэ 2025'!$U:$U,'НРэ 2025'!$E:$E,'ТО-15э'!B45,'НРэ 2025'!$G:$G,'ТО-15э'!D45)</f>
        <v>1</v>
      </c>
      <c r="L45" s="99">
        <f>SUMIFS('НРэ 2025'!$V:$V,'НРэ 2025'!$E:$E,'ТО-15э'!B45,'НРэ 2025'!$G:$G,'ТО-15э'!D45)</f>
        <v>7</v>
      </c>
      <c r="M45" s="100">
        <f>SUMIFS('НРэ 2025'!$W:$W,'НРэ 2025'!$E:$E,'ТО-15э'!B45,'НРэ 2025'!$G:$G,'ТО-15э'!D45)</f>
        <v>1</v>
      </c>
      <c r="N45" s="70">
        <f>SUMIFS('НРэ 2025'!$X:$X,'НРэ 2025'!$E:$E,'ТО-15э'!B45,'НРэ 2025'!$G:$G,'ТО-15э'!D45)</f>
        <v>1</v>
      </c>
      <c r="O45" s="99">
        <f>SUMIFS('НРэ 2025'!$Y:$Y,'НРэ 2025'!$E:$E,'ТО-15э'!B45,'НРэ 2025'!$G:$G,'ТО-15э'!D45)</f>
        <v>4</v>
      </c>
      <c r="P45" s="97">
        <f>SUMIFS('НРэ 2025'!$Z:$Z,'НРэ 2025'!$E:$E,'ТО-15э'!B45,'НРэ 2025'!$G:$G,'ТО-15э'!D45)+SUMIFS('НРэ 2025'!$AA:$AA,'НРэ 2025'!$E:$E,'ТО-15э'!B45,'НРэ 2025'!$G:$G,'ТО-15э'!D45)</f>
        <v>2</v>
      </c>
      <c r="Q45" s="70">
        <f>SUMIFS('НРэ 2025'!$AB:$AB,'НРэ 2025'!$E:$E,'ТО-15э'!B45,'НРэ 2025'!$G:$G,'ТО-15э'!D45)</f>
        <v>1</v>
      </c>
      <c r="R45" s="70">
        <f>SUMIFS('НРэ 2025'!$AC:$AC,'НРэ 2025'!$E:$E,'ТО-15э'!B45,'НРэ 2025'!$G:$G,'ТО-15э'!D45)</f>
        <v>1</v>
      </c>
      <c r="S45" s="70">
        <f>SUMIFS('НРэ 2025'!$AD:$AD,'НРэ 2025'!$E:$E,'ТО-15э'!B45,'НРэ 2025'!$G:$G,'ТО-15э'!D45)</f>
        <v>1</v>
      </c>
      <c r="T45" s="70">
        <f>SUMIFS('НРэ 2025'!$AE:$AE,'НРэ 2025'!$E:$E,'ТО-15э'!B45,'НРэ 2025'!$G:$G,'ТО-15э'!D45)</f>
        <v>1</v>
      </c>
      <c r="U45" s="70">
        <f>SUMIFS('НРэ 2025'!$AF:$AF,'НРэ 2025'!$E:$E,'ТО-15э'!B45,'НРэ 2025'!$G:$G,'ТО-15э'!D45)</f>
        <v>1</v>
      </c>
      <c r="V45" s="70">
        <f>SUMIFS('НРэ 2025'!$AG:$AG,'НРэ 2025'!$E:$E,'ТО-15э'!B45,'НРэ 2025'!$G:$G,'ТО-15э'!D45)</f>
        <v>1</v>
      </c>
      <c r="W45" s="70">
        <f>SUMIFS('НРэ 2025'!$AH:$AH,'НРэ 2025'!$E:$E,'ТО-15э'!B45,'НРэ 2025'!$G:$G,'ТО-15э'!D45)+SUMIFS('НРэ 2025'!$AI:$AI,'НРэ 2025'!$E:$E,'ТО-15э'!B45,'НРэ 2025'!$G:$G,'ТО-15э'!D45)</f>
        <v>2</v>
      </c>
      <c r="X45" s="99">
        <f>SUMIFS('НРэ 2025'!$AJ:$AJ,'НРэ 2025'!$E:$E,'ТО-15э'!B45,'НРэ 2025'!$G:$G,'ТО-15э'!D45)+SUMIFS('НРэ 2025'!$AK:$AK,'НРэ 2025'!$E:$E,'ТО-15э'!B45,'НРэ 2025'!$G:$G,'ТО-15э'!D45)+SUMIFS('НРэ 2025'!$AL:$AL,'НРэ 2025'!$E:$E,'ТО-15э'!B45,'НРэ 2025'!$G:$G,'ТО-15э'!D45)+SUMIFS('НРэ 2025'!$AM:$AM,'НРэ 2025'!$E:$E,'ТО-15э'!B45,'НРэ 2025'!$G:$G,'ТО-15э'!D45)+SUMIFS('НРэ 2025'!$AN:$AN,'НРэ 2025'!$E:$E,'ТО-15э'!B45,'НРэ 2025'!$G:$G,'ТО-15э'!D45)</f>
        <v>10</v>
      </c>
      <c r="Y45" s="100">
        <f>SUMIFS('НРэ 2025'!$AO:$AO,'НРэ 2025'!$E:$E,'ТО-15э'!B45,'НРэ 2025'!$G:$G,'ТО-15э'!D45)</f>
        <v>1</v>
      </c>
      <c r="Z45" s="70">
        <f>SUMIFS('НРэ 2025'!$AP:$AP,'НРэ 2025'!$E:$E,'ТО-15э'!B45,'НРэ 2025'!$G:$G,'ТО-15э'!D45)</f>
        <v>0</v>
      </c>
      <c r="AA45" s="70">
        <f>SUMIFS('НРэ 2025'!$AQ:$AQ,'НРэ 2025'!$E:$E,'ТО-15э'!B45,'НРэ 2025'!$G:$G,'ТО-15э'!D45)</f>
        <v>0</v>
      </c>
      <c r="AB45" s="70"/>
      <c r="AC45" s="70">
        <f>SUMIFS('НРэ 2025'!$AS:$AS,'НРэ 2025'!$E:$E,'ТО-15э'!B45,'НРэ 2025'!$G:$G,'ТО-15э'!D45)</f>
        <v>0</v>
      </c>
      <c r="AD45" s="99">
        <f>SUMIFS('НРэ 2025'!$AT:$AT,'НРэ 2025'!$E:$E,'ТО-15э'!B45,'НРэ 2025'!$G:$G,'ТО-15э'!D45)</f>
        <v>1</v>
      </c>
      <c r="AE45" s="118">
        <f>SUMIFS('НРэ 2025'!$AU:$AU,'НРэ 2025'!$E:$E,'ТО-15э'!B45,'НРэ 2025'!$G:$G,'ТО-15э'!D45)</f>
        <v>0</v>
      </c>
      <c r="AF45" s="120">
        <f>SUMIFS('НРэ 2025'!$AV:$AV,'НРэ 2025'!$E:$E,'ТО-15э'!B45,'НРэ 2025'!$G:$G,'ТО-15э'!D45)+SUMIFS('НРэ 2025'!$AW:$AW,'НРэ 2025'!$E:$E,'ТО-15э'!B45,'НРэ 2025'!$G:$G,'ТО-15э'!D45)+SUMIFS('НРэ 2025'!$AX:$AX,'НРэ 2025'!$E:$E,'ТО-15э'!B45,'НРэ 2025'!$G:$G,'ТО-15э'!D45)+SUMIFS('НРэ 2025'!$AY:$AY,'НРэ 2025'!$E:$E,'ТО-15э'!B45,'НРэ 2025'!$G:$G,'ТО-15э'!D45)+SUMIFS('НРэ 2025'!$AZ:$AZ,'НРэ 2025'!$E:$E,'ТО-15э'!B45,'НРэ 2025'!$G:$G,'ТО-15э'!D45)+SUMIFS('НРэ 2025'!$BA:$BA,'НРэ 2025'!$E:$E,'ТО-15э'!B45,'НРэ 2025'!$G:$G,'ТО-15э'!D45)</f>
        <v>0</v>
      </c>
      <c r="AG45" s="118">
        <f>SUMIFS('НРэ 2025'!$BB:$BB,'НРэ 2025'!$E:$E,'ТО-15э'!B45,'НРэ 2025'!$G:$G,'ТО-15э'!D45)</f>
        <v>0</v>
      </c>
      <c r="AH45" s="120" t="e">
        <f>SUMIFS('НРэ 2025'!$BD:$BD,'НРэ 2025'!$E:$E,'ТО-15э'!B45,'НРэ 2025'!$G:$G,'ТО-15э'!D45)+SUMIFS('НРэ 2025'!#REF!,'НРэ 2025'!$E:$E,'ТО-15э'!B45,'НРэ 2025'!$G:$G,'ТО-15э'!D45)+SUMIFS('НРэ 2025'!$BE:$BE,'НРэ 2025'!$E:$E,'ТО-15э'!B45,'НРэ 2025'!$G:$G,'ТО-15э'!D45)+SUMIFS('НРэ 2025'!$BF:$BF,'НРэ 2025'!$E:$E,'ТО-15э'!B45,'НРэ 2025'!$G:$G,'ТО-15э'!D45)+SUMIFS('НРэ 2025'!$BG:$BG,'НРэ 2025'!$E:$E,'ТО-15э'!B45,'НРэ 2025'!$G:$G,'ТО-15э'!D45)+SUMIFS('НРэ 2025'!$BH:$BH,'НРэ 2025'!$E:$E,'ТО-15э'!B45,'НРэ 2025'!$G:$G,'ТО-15э'!D45)+SUMIFS('НРэ 2025'!$BI:$BI,'НРэ 2025'!$E:$E,'ТО-15э'!B45,'НРэ 2025'!$G:$G,'ТО-15э'!D45)+SUMIFS('НРэ 2025'!#REF!,'НРэ 2025'!$E:$E,'ТО-15э'!B45,'НРэ 2025'!$G:$G,'ТО-15э'!D45)+SUMIFS('НРэ 2025'!$BJ:$BJ,'НРэ 2025'!$E:$E,'ТО-15э'!B45,'НРэ 2025'!$G:$G,'ТО-15э'!D45)+SUMIFS('НРэ 2025'!$BK:$BK,'НРэ 2025'!$E:$E,'ТО-15э'!B45,'НРэ 2025'!$G:$G,'ТО-15э'!D45)+SUMIFS('НРэ 2025'!$BL:$BL,'НРэ 2025'!$E:$E,'ТО-15э'!B45,'НРэ 2025'!$G:$G,'ТО-15э'!D45)</f>
        <v>#REF!</v>
      </c>
      <c r="AI45" s="101">
        <f>SUMIFS('НРэ 2025'!$BM:$BM,'НРэ 2025'!$E:$E,'ТО-15э'!B45,'НРэ 2025'!$G:$G,'ТО-15э'!D45)</f>
        <v>16</v>
      </c>
      <c r="AJ45" s="71">
        <f>SUMIFS('НРэ 2025'!$BN:$BN,'НРэ 2025'!$E:$E,'ТО-15э'!B45,'НРэ 2025'!$G:$G,'ТО-15э'!D45)</f>
        <v>1</v>
      </c>
      <c r="AK45" s="71">
        <f>SUMIFS('НРэ 2025'!$BO:$BO,'НРэ 2025'!$E:$E,'ТО-15э'!B45,'НРэ 2025'!$G:$G,'ТО-15э'!D45)</f>
        <v>2</v>
      </c>
      <c r="AL45" s="74">
        <f>SUMIFS('НРэ 2025'!$BP:$BP,'НРэ 2025'!$E:$E,'ТО-15э'!B45,'НРэ 2025'!$G:$G,'ТО-15э'!D45)</f>
        <v>0</v>
      </c>
    </row>
    <row r="46" spans="1:38" ht="20.100000000000001" customHeight="1" x14ac:dyDescent="0.25">
      <c r="A46" s="76" t="str" cm="1">
        <f t="array" ref="A46">IFERROR(INDEX('НРэ 2025'!$B$6:$I$40,SMALL(IF($I$1='НРэ 2025'!$B$6:$B$40,ROW($A$1:$A$35),""),ROW(A39)),1),"")</f>
        <v/>
      </c>
      <c r="B46" s="79" t="str" cm="1">
        <f t="array" ref="B46">IFERROR(INDEX('НРэ 2025'!$B$6:$I$40,SMALL(IF($I$1='НРэ 2025'!$B$6:$B$40,ROW($A$1:$A$35),""),ROW(A39)),2),"")</f>
        <v/>
      </c>
      <c r="C46" s="84" t="str" cm="1">
        <f t="array" ref="C46">IFERROR(INDEX('НРэ 2025'!$B$6:$I$40,SMALL(IF($I$1='НРэ 2025'!$B$6:$B$40,ROW($A$1:$A$35),""),ROW(A39)),5),"")</f>
        <v/>
      </c>
      <c r="D46" s="86" t="str" cm="1">
        <f t="array" ref="D46">IFERROR(INDEX('НРэ 2025'!$B$6:$I$40,SMALL(IF($I$1='НРэ 2025'!$B$6:$B$40,ROW($A$1:$A$35),""),ROW(A39)),6),"")</f>
        <v/>
      </c>
      <c r="E46" s="87" t="str" cm="1">
        <f t="array" ref="E46">IFERROR(INDEX('НРэ 2025'!$B$6:$I$40,SMALL(IF($I$1='НРэ 2025'!$B$6:$B$40,ROW($A$1:$A$35),""),ROW(A39)),7),"")</f>
        <v/>
      </c>
      <c r="F46" s="89" t="str" cm="1">
        <f t="array" ref="F46">IFERROR(INDEX('НРэ 2025'!$B$6:$I$40,SMALL(IF($I$1='НРэ 2025'!$B$6:$B$40,ROW($F$1:$F$35),""),ROW(A39)),11),"")</f>
        <v/>
      </c>
      <c r="G46" s="91" t="str" cm="1">
        <f t="array" ref="G46">IFERROR(INDEX('НРэ 2025'!$B$6:$I$40,SMALL(IF($I$1='НРэ 2025'!$B$6:$B$40,ROW($A$1:$A$35),""),ROW(A39)),15),"")</f>
        <v/>
      </c>
      <c r="H46" s="80"/>
      <c r="I46" s="98">
        <f>SUMIFS('НРэ 2025'!$Q:$Q,'НРэ 2025'!$E:$E,'ТО-15э'!B46,'НРэ 2025'!$G:$G,'ТО-15э'!D46)+SUMIFS('НРэ 2025'!$R:$R,'НРэ 2025'!$E:$E,'ТО-15э'!B46,'НРэ 2025'!$G:$G,'ТО-15э'!D46)</f>
        <v>2</v>
      </c>
      <c r="J46" s="69">
        <f>SUMIFS('НРэ 2025'!$S:$S,'НРэ 2025'!$E:$E,'ТО-15э'!B46,'НРэ 2025'!$G:$G,'ТО-15э'!D46)+SUMIFS('НРэ 2025'!$T:$T,'НРэ 2025'!$E:$E,'ТО-15э'!B46,'НРэ 2025'!$G:$G,'ТО-15э'!D46)</f>
        <v>2</v>
      </c>
      <c r="K46" s="70">
        <f>SUMIFS('НРэ 2025'!$U:$U,'НРэ 2025'!$E:$E,'ТО-15э'!B46,'НРэ 2025'!$G:$G,'ТО-15э'!D46)</f>
        <v>1</v>
      </c>
      <c r="L46" s="99">
        <f>SUMIFS('НРэ 2025'!$V:$V,'НРэ 2025'!$E:$E,'ТО-15э'!B46,'НРэ 2025'!$G:$G,'ТО-15э'!D46)</f>
        <v>7</v>
      </c>
      <c r="M46" s="100">
        <f>SUMIFS('НРэ 2025'!$W:$W,'НРэ 2025'!$E:$E,'ТО-15э'!B46,'НРэ 2025'!$G:$G,'ТО-15э'!D46)</f>
        <v>1</v>
      </c>
      <c r="N46" s="70">
        <f>SUMIFS('НРэ 2025'!$X:$X,'НРэ 2025'!$E:$E,'ТО-15э'!B46,'НРэ 2025'!$G:$G,'ТО-15э'!D46)</f>
        <v>1</v>
      </c>
      <c r="O46" s="99">
        <f>SUMIFS('НРэ 2025'!$Y:$Y,'НРэ 2025'!$E:$E,'ТО-15э'!B46,'НРэ 2025'!$G:$G,'ТО-15э'!D46)</f>
        <v>4</v>
      </c>
      <c r="P46" s="97">
        <f>SUMIFS('НРэ 2025'!$Z:$Z,'НРэ 2025'!$E:$E,'ТО-15э'!B46,'НРэ 2025'!$G:$G,'ТО-15э'!D46)+SUMIFS('НРэ 2025'!$AA:$AA,'НРэ 2025'!$E:$E,'ТО-15э'!B46,'НРэ 2025'!$G:$G,'ТО-15э'!D46)</f>
        <v>2</v>
      </c>
      <c r="Q46" s="70">
        <f>SUMIFS('НРэ 2025'!$AB:$AB,'НРэ 2025'!$E:$E,'ТО-15э'!B46,'НРэ 2025'!$G:$G,'ТО-15э'!D46)</f>
        <v>1</v>
      </c>
      <c r="R46" s="70">
        <f>SUMIFS('НРэ 2025'!$AC:$AC,'НРэ 2025'!$E:$E,'ТО-15э'!B46,'НРэ 2025'!$G:$G,'ТО-15э'!D46)</f>
        <v>1</v>
      </c>
      <c r="S46" s="70">
        <f>SUMIFS('НРэ 2025'!$AD:$AD,'НРэ 2025'!$E:$E,'ТО-15э'!B46,'НРэ 2025'!$G:$G,'ТО-15э'!D46)</f>
        <v>1</v>
      </c>
      <c r="T46" s="70">
        <f>SUMIFS('НРэ 2025'!$AE:$AE,'НРэ 2025'!$E:$E,'ТО-15э'!B46,'НРэ 2025'!$G:$G,'ТО-15э'!D46)</f>
        <v>1</v>
      </c>
      <c r="U46" s="70">
        <f>SUMIFS('НРэ 2025'!$AF:$AF,'НРэ 2025'!$E:$E,'ТО-15э'!B46,'НРэ 2025'!$G:$G,'ТО-15э'!D46)</f>
        <v>1</v>
      </c>
      <c r="V46" s="70">
        <f>SUMIFS('НРэ 2025'!$AG:$AG,'НРэ 2025'!$E:$E,'ТО-15э'!B46,'НРэ 2025'!$G:$G,'ТО-15э'!D46)</f>
        <v>1</v>
      </c>
      <c r="W46" s="70">
        <f>SUMIFS('НРэ 2025'!$AH:$AH,'НРэ 2025'!$E:$E,'ТО-15э'!B46,'НРэ 2025'!$G:$G,'ТО-15э'!D46)+SUMIFS('НРэ 2025'!$AI:$AI,'НРэ 2025'!$E:$E,'ТО-15э'!B46,'НРэ 2025'!$G:$G,'ТО-15э'!D46)</f>
        <v>2</v>
      </c>
      <c r="X46" s="99">
        <f>SUMIFS('НРэ 2025'!$AJ:$AJ,'НРэ 2025'!$E:$E,'ТО-15э'!B46,'НРэ 2025'!$G:$G,'ТО-15э'!D46)+SUMIFS('НРэ 2025'!$AK:$AK,'НРэ 2025'!$E:$E,'ТО-15э'!B46,'НРэ 2025'!$G:$G,'ТО-15э'!D46)+SUMIFS('НРэ 2025'!$AL:$AL,'НРэ 2025'!$E:$E,'ТО-15э'!B46,'НРэ 2025'!$G:$G,'ТО-15э'!D46)+SUMIFS('НРэ 2025'!$AM:$AM,'НРэ 2025'!$E:$E,'ТО-15э'!B46,'НРэ 2025'!$G:$G,'ТО-15э'!D46)+SUMIFS('НРэ 2025'!$AN:$AN,'НРэ 2025'!$E:$E,'ТО-15э'!B46,'НРэ 2025'!$G:$G,'ТО-15э'!D46)</f>
        <v>10</v>
      </c>
      <c r="Y46" s="100">
        <f>SUMIFS('НРэ 2025'!$AO:$AO,'НРэ 2025'!$E:$E,'ТО-15э'!B46,'НРэ 2025'!$G:$G,'ТО-15э'!D46)</f>
        <v>1</v>
      </c>
      <c r="Z46" s="70">
        <f>SUMIFS('НРэ 2025'!$AP:$AP,'НРэ 2025'!$E:$E,'ТО-15э'!B46,'НРэ 2025'!$G:$G,'ТО-15э'!D46)</f>
        <v>0</v>
      </c>
      <c r="AA46" s="70">
        <f>SUMIFS('НРэ 2025'!$AQ:$AQ,'НРэ 2025'!$E:$E,'ТО-15э'!B46,'НРэ 2025'!$G:$G,'ТО-15э'!D46)</f>
        <v>0</v>
      </c>
      <c r="AB46" s="70"/>
      <c r="AC46" s="70">
        <f>SUMIFS('НРэ 2025'!$AS:$AS,'НРэ 2025'!$E:$E,'ТО-15э'!B46,'НРэ 2025'!$G:$G,'ТО-15э'!D46)</f>
        <v>0</v>
      </c>
      <c r="AD46" s="99">
        <f>SUMIFS('НРэ 2025'!$AT:$AT,'НРэ 2025'!$E:$E,'ТО-15э'!B46,'НРэ 2025'!$G:$G,'ТО-15э'!D46)</f>
        <v>1</v>
      </c>
      <c r="AE46" s="118">
        <f>SUMIFS('НРэ 2025'!$AU:$AU,'НРэ 2025'!$E:$E,'ТО-15э'!B46,'НРэ 2025'!$G:$G,'ТО-15э'!D46)</f>
        <v>0</v>
      </c>
      <c r="AF46" s="120">
        <f>SUMIFS('НРэ 2025'!$AV:$AV,'НРэ 2025'!$E:$E,'ТО-15э'!B46,'НРэ 2025'!$G:$G,'ТО-15э'!D46)+SUMIFS('НРэ 2025'!$AW:$AW,'НРэ 2025'!$E:$E,'ТО-15э'!B46,'НРэ 2025'!$G:$G,'ТО-15э'!D46)+SUMIFS('НРэ 2025'!$AX:$AX,'НРэ 2025'!$E:$E,'ТО-15э'!B46,'НРэ 2025'!$G:$G,'ТО-15э'!D46)+SUMIFS('НРэ 2025'!$AY:$AY,'НРэ 2025'!$E:$E,'ТО-15э'!B46,'НРэ 2025'!$G:$G,'ТО-15э'!D46)+SUMIFS('НРэ 2025'!$AZ:$AZ,'НРэ 2025'!$E:$E,'ТО-15э'!B46,'НРэ 2025'!$G:$G,'ТО-15э'!D46)+SUMIFS('НРэ 2025'!$BA:$BA,'НРэ 2025'!$E:$E,'ТО-15э'!B46,'НРэ 2025'!$G:$G,'ТО-15э'!D46)</f>
        <v>0</v>
      </c>
      <c r="AG46" s="118">
        <f>SUMIFS('НРэ 2025'!$BB:$BB,'НРэ 2025'!$E:$E,'ТО-15э'!B46,'НРэ 2025'!$G:$G,'ТО-15э'!D46)</f>
        <v>0</v>
      </c>
      <c r="AH46" s="120" t="e">
        <f>SUMIFS('НРэ 2025'!$BD:$BD,'НРэ 2025'!$E:$E,'ТО-15э'!B46,'НРэ 2025'!$G:$G,'ТО-15э'!D46)+SUMIFS('НРэ 2025'!#REF!,'НРэ 2025'!$E:$E,'ТО-15э'!B46,'НРэ 2025'!$G:$G,'ТО-15э'!D46)+SUMIFS('НРэ 2025'!$BE:$BE,'НРэ 2025'!$E:$E,'ТО-15э'!B46,'НРэ 2025'!$G:$G,'ТО-15э'!D46)+SUMIFS('НРэ 2025'!$BF:$BF,'НРэ 2025'!$E:$E,'ТО-15э'!B46,'НРэ 2025'!$G:$G,'ТО-15э'!D46)+SUMIFS('НРэ 2025'!$BG:$BG,'НРэ 2025'!$E:$E,'ТО-15э'!B46,'НРэ 2025'!$G:$G,'ТО-15э'!D46)+SUMIFS('НРэ 2025'!$BH:$BH,'НРэ 2025'!$E:$E,'ТО-15э'!B46,'НРэ 2025'!$G:$G,'ТО-15э'!D46)+SUMIFS('НРэ 2025'!$BI:$BI,'НРэ 2025'!$E:$E,'ТО-15э'!B46,'НРэ 2025'!$G:$G,'ТО-15э'!D46)+SUMIFS('НРэ 2025'!#REF!,'НРэ 2025'!$E:$E,'ТО-15э'!B46,'НРэ 2025'!$G:$G,'ТО-15э'!D46)+SUMIFS('НРэ 2025'!$BJ:$BJ,'НРэ 2025'!$E:$E,'ТО-15э'!B46,'НРэ 2025'!$G:$G,'ТО-15э'!D46)+SUMIFS('НРэ 2025'!$BK:$BK,'НРэ 2025'!$E:$E,'ТО-15э'!B46,'НРэ 2025'!$G:$G,'ТО-15э'!D46)+SUMIFS('НРэ 2025'!$BL:$BL,'НРэ 2025'!$E:$E,'ТО-15э'!B46,'НРэ 2025'!$G:$G,'ТО-15э'!D46)</f>
        <v>#REF!</v>
      </c>
      <c r="AI46" s="101">
        <f>SUMIFS('НРэ 2025'!$BM:$BM,'НРэ 2025'!$E:$E,'ТО-15э'!B46,'НРэ 2025'!$G:$G,'ТО-15э'!D46)</f>
        <v>16</v>
      </c>
      <c r="AJ46" s="71">
        <f>SUMIFS('НРэ 2025'!$BN:$BN,'НРэ 2025'!$E:$E,'ТО-15э'!B46,'НРэ 2025'!$G:$G,'ТО-15э'!D46)</f>
        <v>1</v>
      </c>
      <c r="AK46" s="71">
        <f>SUMIFS('НРэ 2025'!$BO:$BO,'НРэ 2025'!$E:$E,'ТО-15э'!B46,'НРэ 2025'!$G:$G,'ТО-15э'!D46)</f>
        <v>2</v>
      </c>
      <c r="AL46" s="74">
        <f>SUMIFS('НРэ 2025'!$BP:$BP,'НРэ 2025'!$E:$E,'ТО-15э'!B46,'НРэ 2025'!$G:$G,'ТО-15э'!D46)</f>
        <v>0</v>
      </c>
    </row>
    <row r="47" spans="1:38" ht="20.100000000000001" customHeight="1" x14ac:dyDescent="0.25">
      <c r="A47" s="76" t="str" cm="1">
        <f t="array" ref="A47">IFERROR(INDEX('НРэ 2025'!$B$6:$I$40,SMALL(IF($I$1='НРэ 2025'!$B$6:$B$40,ROW($A$1:$A$35),""),ROW(A40)),1),"")</f>
        <v/>
      </c>
      <c r="B47" s="79" t="str" cm="1">
        <f t="array" ref="B47">IFERROR(INDEX('НРэ 2025'!$B$6:$I$40,SMALL(IF($I$1='НРэ 2025'!$B$6:$B$40,ROW($A$1:$A$35),""),ROW(A40)),2),"")</f>
        <v/>
      </c>
      <c r="C47" s="84" t="str" cm="1">
        <f t="array" ref="C47">IFERROR(INDEX('НРэ 2025'!$B$6:$I$40,SMALL(IF($I$1='НРэ 2025'!$B$6:$B$40,ROW($A$1:$A$35),""),ROW(A40)),5),"")</f>
        <v/>
      </c>
      <c r="D47" s="86" t="str" cm="1">
        <f t="array" ref="D47">IFERROR(INDEX('НРэ 2025'!$B$6:$I$40,SMALL(IF($I$1='НРэ 2025'!$B$6:$B$40,ROW($A$1:$A$35),""),ROW(A40)),6),"")</f>
        <v/>
      </c>
      <c r="E47" s="87" t="str" cm="1">
        <f t="array" ref="E47">IFERROR(INDEX('НРэ 2025'!$B$6:$I$40,SMALL(IF($I$1='НРэ 2025'!$B$6:$B$40,ROW($A$1:$A$35),""),ROW(A40)),7),"")</f>
        <v/>
      </c>
      <c r="F47" s="89" t="str" cm="1">
        <f t="array" ref="F47">IFERROR(INDEX('НРэ 2025'!$B$6:$I$40,SMALL(IF($I$1='НРэ 2025'!$B$6:$B$40,ROW($F$1:$F$35),""),ROW(A40)),11),"")</f>
        <v/>
      </c>
      <c r="G47" s="91" t="str" cm="1">
        <f t="array" ref="G47">IFERROR(INDEX('НРэ 2025'!$B$6:$I$40,SMALL(IF($I$1='НРэ 2025'!$B$6:$B$40,ROW($A$1:$A$35),""),ROW(A40)),15),"")</f>
        <v/>
      </c>
      <c r="H47" s="80"/>
      <c r="I47" s="98">
        <f>SUMIFS('НРэ 2025'!$Q:$Q,'НРэ 2025'!$E:$E,'ТО-15э'!B47,'НРэ 2025'!$G:$G,'ТО-15э'!D47)+SUMIFS('НРэ 2025'!$R:$R,'НРэ 2025'!$E:$E,'ТО-15э'!B47,'НРэ 2025'!$G:$G,'ТО-15э'!D47)</f>
        <v>2</v>
      </c>
      <c r="J47" s="69">
        <f>SUMIFS('НРэ 2025'!$S:$S,'НРэ 2025'!$E:$E,'ТО-15э'!B47,'НРэ 2025'!$G:$G,'ТО-15э'!D47)+SUMIFS('НРэ 2025'!$T:$T,'НРэ 2025'!$E:$E,'ТО-15э'!B47,'НРэ 2025'!$G:$G,'ТО-15э'!D47)</f>
        <v>2</v>
      </c>
      <c r="K47" s="70">
        <f>SUMIFS('НРэ 2025'!$U:$U,'НРэ 2025'!$E:$E,'ТО-15э'!B47,'НРэ 2025'!$G:$G,'ТО-15э'!D47)</f>
        <v>1</v>
      </c>
      <c r="L47" s="99">
        <f>SUMIFS('НРэ 2025'!$V:$V,'НРэ 2025'!$E:$E,'ТО-15э'!B47,'НРэ 2025'!$G:$G,'ТО-15э'!D47)</f>
        <v>7</v>
      </c>
      <c r="M47" s="100">
        <f>SUMIFS('НРэ 2025'!$W:$W,'НРэ 2025'!$E:$E,'ТО-15э'!B47,'НРэ 2025'!$G:$G,'ТО-15э'!D47)</f>
        <v>1</v>
      </c>
      <c r="N47" s="70">
        <f>SUMIFS('НРэ 2025'!$X:$X,'НРэ 2025'!$E:$E,'ТО-15э'!B47,'НРэ 2025'!$G:$G,'ТО-15э'!D47)</f>
        <v>1</v>
      </c>
      <c r="O47" s="99">
        <f>SUMIFS('НРэ 2025'!$Y:$Y,'НРэ 2025'!$E:$E,'ТО-15э'!B47,'НРэ 2025'!$G:$G,'ТО-15э'!D47)</f>
        <v>4</v>
      </c>
      <c r="P47" s="97">
        <f>SUMIFS('НРэ 2025'!$Z:$Z,'НРэ 2025'!$E:$E,'ТО-15э'!B47,'НРэ 2025'!$G:$G,'ТО-15э'!D47)+SUMIFS('НРэ 2025'!$AA:$AA,'НРэ 2025'!$E:$E,'ТО-15э'!B47,'НРэ 2025'!$G:$G,'ТО-15э'!D47)</f>
        <v>2</v>
      </c>
      <c r="Q47" s="70">
        <f>SUMIFS('НРэ 2025'!$AB:$AB,'НРэ 2025'!$E:$E,'ТО-15э'!B47,'НРэ 2025'!$G:$G,'ТО-15э'!D47)</f>
        <v>1</v>
      </c>
      <c r="R47" s="70">
        <f>SUMIFS('НРэ 2025'!$AC:$AC,'НРэ 2025'!$E:$E,'ТО-15э'!B47,'НРэ 2025'!$G:$G,'ТО-15э'!D47)</f>
        <v>1</v>
      </c>
      <c r="S47" s="70">
        <f>SUMIFS('НРэ 2025'!$AD:$AD,'НРэ 2025'!$E:$E,'ТО-15э'!B47,'НРэ 2025'!$G:$G,'ТО-15э'!D47)</f>
        <v>1</v>
      </c>
      <c r="T47" s="70">
        <f>SUMIFS('НРэ 2025'!$AE:$AE,'НРэ 2025'!$E:$E,'ТО-15э'!B47,'НРэ 2025'!$G:$G,'ТО-15э'!D47)</f>
        <v>1</v>
      </c>
      <c r="U47" s="70">
        <f>SUMIFS('НРэ 2025'!$AF:$AF,'НРэ 2025'!$E:$E,'ТО-15э'!B47,'НРэ 2025'!$G:$G,'ТО-15э'!D47)</f>
        <v>1</v>
      </c>
      <c r="V47" s="70">
        <f>SUMIFS('НРэ 2025'!$AG:$AG,'НРэ 2025'!$E:$E,'ТО-15э'!B47,'НРэ 2025'!$G:$G,'ТО-15э'!D47)</f>
        <v>1</v>
      </c>
      <c r="W47" s="70">
        <f>SUMIFS('НРэ 2025'!$AH:$AH,'НРэ 2025'!$E:$E,'ТО-15э'!B47,'НРэ 2025'!$G:$G,'ТО-15э'!D47)+SUMIFS('НРэ 2025'!$AI:$AI,'НРэ 2025'!$E:$E,'ТО-15э'!B47,'НРэ 2025'!$G:$G,'ТО-15э'!D47)</f>
        <v>2</v>
      </c>
      <c r="X47" s="99">
        <f>SUMIFS('НРэ 2025'!$AJ:$AJ,'НРэ 2025'!$E:$E,'ТО-15э'!B47,'НРэ 2025'!$G:$G,'ТО-15э'!D47)+SUMIFS('НРэ 2025'!$AK:$AK,'НРэ 2025'!$E:$E,'ТО-15э'!B47,'НРэ 2025'!$G:$G,'ТО-15э'!D47)+SUMIFS('НРэ 2025'!$AL:$AL,'НРэ 2025'!$E:$E,'ТО-15э'!B47,'НРэ 2025'!$G:$G,'ТО-15э'!D47)+SUMIFS('НРэ 2025'!$AM:$AM,'НРэ 2025'!$E:$E,'ТО-15э'!B47,'НРэ 2025'!$G:$G,'ТО-15э'!D47)+SUMIFS('НРэ 2025'!$AN:$AN,'НРэ 2025'!$E:$E,'ТО-15э'!B47,'НРэ 2025'!$G:$G,'ТО-15э'!D47)</f>
        <v>10</v>
      </c>
      <c r="Y47" s="100">
        <f>SUMIFS('НРэ 2025'!$AO:$AO,'НРэ 2025'!$E:$E,'ТО-15э'!B47,'НРэ 2025'!$G:$G,'ТО-15э'!D47)</f>
        <v>1</v>
      </c>
      <c r="Z47" s="70">
        <f>SUMIFS('НРэ 2025'!$AP:$AP,'НРэ 2025'!$E:$E,'ТО-15э'!B47,'НРэ 2025'!$G:$G,'ТО-15э'!D47)</f>
        <v>0</v>
      </c>
      <c r="AA47" s="70">
        <f>SUMIFS('НРэ 2025'!$AQ:$AQ,'НРэ 2025'!$E:$E,'ТО-15э'!B47,'НРэ 2025'!$G:$G,'ТО-15э'!D47)</f>
        <v>0</v>
      </c>
      <c r="AB47" s="70"/>
      <c r="AC47" s="70">
        <f>SUMIFS('НРэ 2025'!$AS:$AS,'НРэ 2025'!$E:$E,'ТО-15э'!B47,'НРэ 2025'!$G:$G,'ТО-15э'!D47)</f>
        <v>0</v>
      </c>
      <c r="AD47" s="99">
        <f>SUMIFS('НРэ 2025'!$AT:$AT,'НРэ 2025'!$E:$E,'ТО-15э'!B47,'НРэ 2025'!$G:$G,'ТО-15э'!D47)</f>
        <v>1</v>
      </c>
      <c r="AE47" s="118">
        <f>SUMIFS('НРэ 2025'!$AU:$AU,'НРэ 2025'!$E:$E,'ТО-15э'!B47,'НРэ 2025'!$G:$G,'ТО-15э'!D47)</f>
        <v>0</v>
      </c>
      <c r="AF47" s="120">
        <f>SUMIFS('НРэ 2025'!$AV:$AV,'НРэ 2025'!$E:$E,'ТО-15э'!B47,'НРэ 2025'!$G:$G,'ТО-15э'!D47)+SUMIFS('НРэ 2025'!$AW:$AW,'НРэ 2025'!$E:$E,'ТО-15э'!B47,'НРэ 2025'!$G:$G,'ТО-15э'!D47)+SUMIFS('НРэ 2025'!$AX:$AX,'НРэ 2025'!$E:$E,'ТО-15э'!B47,'НРэ 2025'!$G:$G,'ТО-15э'!D47)+SUMIFS('НРэ 2025'!$AY:$AY,'НРэ 2025'!$E:$E,'ТО-15э'!B47,'НРэ 2025'!$G:$G,'ТО-15э'!D47)+SUMIFS('НРэ 2025'!$AZ:$AZ,'НРэ 2025'!$E:$E,'ТО-15э'!B47,'НРэ 2025'!$G:$G,'ТО-15э'!D47)+SUMIFS('НРэ 2025'!$BA:$BA,'НРэ 2025'!$E:$E,'ТО-15э'!B47,'НРэ 2025'!$G:$G,'ТО-15э'!D47)</f>
        <v>0</v>
      </c>
      <c r="AG47" s="118">
        <f>SUMIFS('НРэ 2025'!$BB:$BB,'НРэ 2025'!$E:$E,'ТО-15э'!B47,'НРэ 2025'!$G:$G,'ТО-15э'!D47)</f>
        <v>0</v>
      </c>
      <c r="AH47" s="120" t="e">
        <f>SUMIFS('НРэ 2025'!$BD:$BD,'НРэ 2025'!$E:$E,'ТО-15э'!B47,'НРэ 2025'!$G:$G,'ТО-15э'!D47)+SUMIFS('НРэ 2025'!#REF!,'НРэ 2025'!$E:$E,'ТО-15э'!B47,'НРэ 2025'!$G:$G,'ТО-15э'!D47)+SUMIFS('НРэ 2025'!$BE:$BE,'НРэ 2025'!$E:$E,'ТО-15э'!B47,'НРэ 2025'!$G:$G,'ТО-15э'!D47)+SUMIFS('НРэ 2025'!$BF:$BF,'НРэ 2025'!$E:$E,'ТО-15э'!B47,'НРэ 2025'!$G:$G,'ТО-15э'!D47)+SUMIFS('НРэ 2025'!$BG:$BG,'НРэ 2025'!$E:$E,'ТО-15э'!B47,'НРэ 2025'!$G:$G,'ТО-15э'!D47)+SUMIFS('НРэ 2025'!$BH:$BH,'НРэ 2025'!$E:$E,'ТО-15э'!B47,'НРэ 2025'!$G:$G,'ТО-15э'!D47)+SUMIFS('НРэ 2025'!$BI:$BI,'НРэ 2025'!$E:$E,'ТО-15э'!B47,'НРэ 2025'!$G:$G,'ТО-15э'!D47)+SUMIFS('НРэ 2025'!#REF!,'НРэ 2025'!$E:$E,'ТО-15э'!B47,'НРэ 2025'!$G:$G,'ТО-15э'!D47)+SUMIFS('НРэ 2025'!$BJ:$BJ,'НРэ 2025'!$E:$E,'ТО-15э'!B47,'НРэ 2025'!$G:$G,'ТО-15э'!D47)+SUMIFS('НРэ 2025'!$BK:$BK,'НРэ 2025'!$E:$E,'ТО-15э'!B47,'НРэ 2025'!$G:$G,'ТО-15э'!D47)+SUMIFS('НРэ 2025'!$BL:$BL,'НРэ 2025'!$E:$E,'ТО-15э'!B47,'НРэ 2025'!$G:$G,'ТО-15э'!D47)</f>
        <v>#REF!</v>
      </c>
      <c r="AI47" s="101">
        <f>SUMIFS('НРэ 2025'!$BM:$BM,'НРэ 2025'!$E:$E,'ТО-15э'!B47,'НРэ 2025'!$G:$G,'ТО-15э'!D47)</f>
        <v>16</v>
      </c>
      <c r="AJ47" s="71">
        <f>SUMIFS('НРэ 2025'!$BN:$BN,'НРэ 2025'!$E:$E,'ТО-15э'!B47,'НРэ 2025'!$G:$G,'ТО-15э'!D47)</f>
        <v>1</v>
      </c>
      <c r="AK47" s="71">
        <f>SUMIFS('НРэ 2025'!$BO:$BO,'НРэ 2025'!$E:$E,'ТО-15э'!B47,'НРэ 2025'!$G:$G,'ТО-15э'!D47)</f>
        <v>2</v>
      </c>
      <c r="AL47" s="74">
        <f>SUMIFS('НРэ 2025'!$BP:$BP,'НРэ 2025'!$E:$E,'ТО-15э'!B47,'НРэ 2025'!$G:$G,'ТО-15э'!D47)</f>
        <v>0</v>
      </c>
    </row>
    <row r="48" spans="1:38" ht="20.100000000000001" customHeight="1" x14ac:dyDescent="0.25">
      <c r="A48" s="76" t="str" cm="1">
        <f t="array" ref="A48">IFERROR(INDEX('НРэ 2025'!$B$6:$I$40,SMALL(IF($I$1='НРэ 2025'!$B$6:$B$40,ROW($A$1:$A$35),""),ROW(A41)),1),"")</f>
        <v/>
      </c>
      <c r="B48" s="79" t="str" cm="1">
        <f t="array" ref="B48">IFERROR(INDEX('НРэ 2025'!$B$6:$I$40,SMALL(IF($I$1='НРэ 2025'!$B$6:$B$40,ROW($A$1:$A$35),""),ROW(A41)),2),"")</f>
        <v/>
      </c>
      <c r="C48" s="84" t="str" cm="1">
        <f t="array" ref="C48">IFERROR(INDEX('НРэ 2025'!$B$6:$I$40,SMALL(IF($I$1='НРэ 2025'!$B$6:$B$40,ROW($A$1:$A$35),""),ROW(A41)),5),"")</f>
        <v/>
      </c>
      <c r="D48" s="86" t="str" cm="1">
        <f t="array" ref="D48">IFERROR(INDEX('НРэ 2025'!$B$6:$I$40,SMALL(IF($I$1='НРэ 2025'!$B$6:$B$40,ROW($A$1:$A$35),""),ROW(A41)),6),"")</f>
        <v/>
      </c>
      <c r="E48" s="87" t="str" cm="1">
        <f t="array" ref="E48">IFERROR(INDEX('НРэ 2025'!$B$6:$I$40,SMALL(IF($I$1='НРэ 2025'!$B$6:$B$40,ROW($A$1:$A$35),""),ROW(A41)),7),"")</f>
        <v/>
      </c>
      <c r="F48" s="89" t="str" cm="1">
        <f t="array" ref="F48">IFERROR(INDEX('НРэ 2025'!$B$6:$I$40,SMALL(IF($I$1='НРэ 2025'!$B$6:$B$40,ROW($F$1:$F$35),""),ROW(A41)),11),"")</f>
        <v/>
      </c>
      <c r="G48" s="91" t="str" cm="1">
        <f t="array" ref="G48">IFERROR(INDEX('НРэ 2025'!$B$6:$I$40,SMALL(IF($I$1='НРэ 2025'!$B$6:$B$40,ROW($A$1:$A$35),""),ROW(A41)),15),"")</f>
        <v/>
      </c>
      <c r="H48" s="80"/>
      <c r="I48" s="98">
        <f>SUMIFS('НРэ 2025'!$Q:$Q,'НРэ 2025'!$E:$E,'ТО-15э'!B48,'НРэ 2025'!$G:$G,'ТО-15э'!D48)+SUMIFS('НРэ 2025'!$R:$R,'НРэ 2025'!$E:$E,'ТО-15э'!B48,'НРэ 2025'!$G:$G,'ТО-15э'!D48)</f>
        <v>2</v>
      </c>
      <c r="J48" s="69">
        <f>SUMIFS('НРэ 2025'!$S:$S,'НРэ 2025'!$E:$E,'ТО-15э'!B48,'НРэ 2025'!$G:$G,'ТО-15э'!D48)+SUMIFS('НРэ 2025'!$T:$T,'НРэ 2025'!$E:$E,'ТО-15э'!B48,'НРэ 2025'!$G:$G,'ТО-15э'!D48)</f>
        <v>2</v>
      </c>
      <c r="K48" s="70">
        <f>SUMIFS('НРэ 2025'!$U:$U,'НРэ 2025'!$E:$E,'ТО-15э'!B48,'НРэ 2025'!$G:$G,'ТО-15э'!D48)</f>
        <v>1</v>
      </c>
      <c r="L48" s="99">
        <f>SUMIFS('НРэ 2025'!$V:$V,'НРэ 2025'!$E:$E,'ТО-15э'!B48,'НРэ 2025'!$G:$G,'ТО-15э'!D48)</f>
        <v>7</v>
      </c>
      <c r="M48" s="100">
        <f>SUMIFS('НРэ 2025'!$W:$W,'НРэ 2025'!$E:$E,'ТО-15э'!B48,'НРэ 2025'!$G:$G,'ТО-15э'!D48)</f>
        <v>1</v>
      </c>
      <c r="N48" s="70">
        <f>SUMIFS('НРэ 2025'!$X:$X,'НРэ 2025'!$E:$E,'ТО-15э'!B48,'НРэ 2025'!$G:$G,'ТО-15э'!D48)</f>
        <v>1</v>
      </c>
      <c r="O48" s="99">
        <f>SUMIFS('НРэ 2025'!$Y:$Y,'НРэ 2025'!$E:$E,'ТО-15э'!B48,'НРэ 2025'!$G:$G,'ТО-15э'!D48)</f>
        <v>4</v>
      </c>
      <c r="P48" s="97">
        <f>SUMIFS('НРэ 2025'!$Z:$Z,'НРэ 2025'!$E:$E,'ТО-15э'!B48,'НРэ 2025'!$G:$G,'ТО-15э'!D48)+SUMIFS('НРэ 2025'!$AA:$AA,'НРэ 2025'!$E:$E,'ТО-15э'!B48,'НРэ 2025'!$G:$G,'ТО-15э'!D48)</f>
        <v>2</v>
      </c>
      <c r="Q48" s="70">
        <f>SUMIFS('НРэ 2025'!$AB:$AB,'НРэ 2025'!$E:$E,'ТО-15э'!B48,'НРэ 2025'!$G:$G,'ТО-15э'!D48)</f>
        <v>1</v>
      </c>
      <c r="R48" s="70">
        <f>SUMIFS('НРэ 2025'!$AC:$AC,'НРэ 2025'!$E:$E,'ТО-15э'!B48,'НРэ 2025'!$G:$G,'ТО-15э'!D48)</f>
        <v>1</v>
      </c>
      <c r="S48" s="70">
        <f>SUMIFS('НРэ 2025'!$AD:$AD,'НРэ 2025'!$E:$E,'ТО-15э'!B48,'НРэ 2025'!$G:$G,'ТО-15э'!D48)</f>
        <v>1</v>
      </c>
      <c r="T48" s="70">
        <f>SUMIFS('НРэ 2025'!$AE:$AE,'НРэ 2025'!$E:$E,'ТО-15э'!B48,'НРэ 2025'!$G:$G,'ТО-15э'!D48)</f>
        <v>1</v>
      </c>
      <c r="U48" s="70">
        <f>SUMIFS('НРэ 2025'!$AF:$AF,'НРэ 2025'!$E:$E,'ТО-15э'!B48,'НРэ 2025'!$G:$G,'ТО-15э'!D48)</f>
        <v>1</v>
      </c>
      <c r="V48" s="70">
        <f>SUMIFS('НРэ 2025'!$AG:$AG,'НРэ 2025'!$E:$E,'ТО-15э'!B48,'НРэ 2025'!$G:$G,'ТО-15э'!D48)</f>
        <v>1</v>
      </c>
      <c r="W48" s="70">
        <f>SUMIFS('НРэ 2025'!$AH:$AH,'НРэ 2025'!$E:$E,'ТО-15э'!B48,'НРэ 2025'!$G:$G,'ТО-15э'!D48)+SUMIFS('НРэ 2025'!$AI:$AI,'НРэ 2025'!$E:$E,'ТО-15э'!B48,'НРэ 2025'!$G:$G,'ТО-15э'!D48)</f>
        <v>2</v>
      </c>
      <c r="X48" s="99">
        <f>SUMIFS('НРэ 2025'!$AJ:$AJ,'НРэ 2025'!$E:$E,'ТО-15э'!B48,'НРэ 2025'!$G:$G,'ТО-15э'!D48)+SUMIFS('НРэ 2025'!$AK:$AK,'НРэ 2025'!$E:$E,'ТО-15э'!B48,'НРэ 2025'!$G:$G,'ТО-15э'!D48)+SUMIFS('НРэ 2025'!$AL:$AL,'НРэ 2025'!$E:$E,'ТО-15э'!B48,'НРэ 2025'!$G:$G,'ТО-15э'!D48)+SUMIFS('НРэ 2025'!$AM:$AM,'НРэ 2025'!$E:$E,'ТО-15э'!B48,'НРэ 2025'!$G:$G,'ТО-15э'!D48)+SUMIFS('НРэ 2025'!$AN:$AN,'НРэ 2025'!$E:$E,'ТО-15э'!B48,'НРэ 2025'!$G:$G,'ТО-15э'!D48)</f>
        <v>10</v>
      </c>
      <c r="Y48" s="100">
        <f>SUMIFS('НРэ 2025'!$AO:$AO,'НРэ 2025'!$E:$E,'ТО-15э'!B48,'НРэ 2025'!$G:$G,'ТО-15э'!D48)</f>
        <v>1</v>
      </c>
      <c r="Z48" s="70">
        <f>SUMIFS('НРэ 2025'!$AP:$AP,'НРэ 2025'!$E:$E,'ТО-15э'!B48,'НРэ 2025'!$G:$G,'ТО-15э'!D48)</f>
        <v>0</v>
      </c>
      <c r="AA48" s="70">
        <f>SUMIFS('НРэ 2025'!$AQ:$AQ,'НРэ 2025'!$E:$E,'ТО-15э'!B48,'НРэ 2025'!$G:$G,'ТО-15э'!D48)</f>
        <v>0</v>
      </c>
      <c r="AB48" s="70"/>
      <c r="AC48" s="70">
        <f>SUMIFS('НРэ 2025'!$AS:$AS,'НРэ 2025'!$E:$E,'ТО-15э'!B48,'НРэ 2025'!$G:$G,'ТО-15э'!D48)</f>
        <v>0</v>
      </c>
      <c r="AD48" s="99">
        <f>SUMIFS('НРэ 2025'!$AT:$AT,'НРэ 2025'!$E:$E,'ТО-15э'!B48,'НРэ 2025'!$G:$G,'ТО-15э'!D48)</f>
        <v>1</v>
      </c>
      <c r="AE48" s="118">
        <f>SUMIFS('НРэ 2025'!$AU:$AU,'НРэ 2025'!$E:$E,'ТО-15э'!B48,'НРэ 2025'!$G:$G,'ТО-15э'!D48)</f>
        <v>0</v>
      </c>
      <c r="AF48" s="120">
        <f>SUMIFS('НРэ 2025'!$AV:$AV,'НРэ 2025'!$E:$E,'ТО-15э'!B48,'НРэ 2025'!$G:$G,'ТО-15э'!D48)+SUMIFS('НРэ 2025'!$AW:$AW,'НРэ 2025'!$E:$E,'ТО-15э'!B48,'НРэ 2025'!$G:$G,'ТО-15э'!D48)+SUMIFS('НРэ 2025'!$AX:$AX,'НРэ 2025'!$E:$E,'ТО-15э'!B48,'НРэ 2025'!$G:$G,'ТО-15э'!D48)+SUMIFS('НРэ 2025'!$AY:$AY,'НРэ 2025'!$E:$E,'ТО-15э'!B48,'НРэ 2025'!$G:$G,'ТО-15э'!D48)+SUMIFS('НРэ 2025'!$AZ:$AZ,'НРэ 2025'!$E:$E,'ТО-15э'!B48,'НРэ 2025'!$G:$G,'ТО-15э'!D48)+SUMIFS('НРэ 2025'!$BA:$BA,'НРэ 2025'!$E:$E,'ТО-15э'!B48,'НРэ 2025'!$G:$G,'ТО-15э'!D48)</f>
        <v>0</v>
      </c>
      <c r="AG48" s="118">
        <f>SUMIFS('НРэ 2025'!$BB:$BB,'НРэ 2025'!$E:$E,'ТО-15э'!B48,'НРэ 2025'!$G:$G,'ТО-15э'!D48)</f>
        <v>0</v>
      </c>
      <c r="AH48" s="120" t="e">
        <f>SUMIFS('НРэ 2025'!$BD:$BD,'НРэ 2025'!$E:$E,'ТО-15э'!B48,'НРэ 2025'!$G:$G,'ТО-15э'!D48)+SUMIFS('НРэ 2025'!#REF!,'НРэ 2025'!$E:$E,'ТО-15э'!B48,'НРэ 2025'!$G:$G,'ТО-15э'!D48)+SUMIFS('НРэ 2025'!$BE:$BE,'НРэ 2025'!$E:$E,'ТО-15э'!B48,'НРэ 2025'!$G:$G,'ТО-15э'!D48)+SUMIFS('НРэ 2025'!$BF:$BF,'НРэ 2025'!$E:$E,'ТО-15э'!B48,'НРэ 2025'!$G:$G,'ТО-15э'!D48)+SUMIFS('НРэ 2025'!$BG:$BG,'НРэ 2025'!$E:$E,'ТО-15э'!B48,'НРэ 2025'!$G:$G,'ТО-15э'!D48)+SUMIFS('НРэ 2025'!$BH:$BH,'НРэ 2025'!$E:$E,'ТО-15э'!B48,'НРэ 2025'!$G:$G,'ТО-15э'!D48)+SUMIFS('НРэ 2025'!$BI:$BI,'НРэ 2025'!$E:$E,'ТО-15э'!B48,'НРэ 2025'!$G:$G,'ТО-15э'!D48)+SUMIFS('НРэ 2025'!#REF!,'НРэ 2025'!$E:$E,'ТО-15э'!B48,'НРэ 2025'!$G:$G,'ТО-15э'!D48)+SUMIFS('НРэ 2025'!$BJ:$BJ,'НРэ 2025'!$E:$E,'ТО-15э'!B48,'НРэ 2025'!$G:$G,'ТО-15э'!D48)+SUMIFS('НРэ 2025'!$BK:$BK,'НРэ 2025'!$E:$E,'ТО-15э'!B48,'НРэ 2025'!$G:$G,'ТО-15э'!D48)+SUMIFS('НРэ 2025'!$BL:$BL,'НРэ 2025'!$E:$E,'ТО-15э'!B48,'НРэ 2025'!$G:$G,'ТО-15э'!D48)</f>
        <v>#REF!</v>
      </c>
      <c r="AI48" s="101">
        <f>SUMIFS('НРэ 2025'!$BM:$BM,'НРэ 2025'!$E:$E,'ТО-15э'!B48,'НРэ 2025'!$G:$G,'ТО-15э'!D48)</f>
        <v>16</v>
      </c>
      <c r="AJ48" s="71">
        <f>SUMIFS('НРэ 2025'!$BN:$BN,'НРэ 2025'!$E:$E,'ТО-15э'!B48,'НРэ 2025'!$G:$G,'ТО-15э'!D48)</f>
        <v>1</v>
      </c>
      <c r="AK48" s="71">
        <f>SUMIFS('НРэ 2025'!$BO:$BO,'НРэ 2025'!$E:$E,'ТО-15э'!B48,'НРэ 2025'!$G:$G,'ТО-15э'!D48)</f>
        <v>2</v>
      </c>
      <c r="AL48" s="74">
        <f>SUMIFS('НРэ 2025'!$BP:$BP,'НРэ 2025'!$E:$E,'ТО-15э'!B48,'НРэ 2025'!$G:$G,'ТО-15э'!D48)</f>
        <v>0</v>
      </c>
    </row>
    <row r="49" spans="1:38" ht="20.100000000000001" customHeight="1" x14ac:dyDescent="0.25">
      <c r="A49" s="76" t="str" cm="1">
        <f t="array" ref="A49">IFERROR(INDEX('НРэ 2025'!$B$6:$I$40,SMALL(IF($I$1='НРэ 2025'!$B$6:$B$40,ROW($A$1:$A$35),""),ROW(A42)),1),"")</f>
        <v/>
      </c>
      <c r="B49" s="79" t="str" cm="1">
        <f t="array" ref="B49">IFERROR(INDEX('НРэ 2025'!$B$6:$I$40,SMALL(IF($I$1='НРэ 2025'!$B$6:$B$40,ROW($A$1:$A$35),""),ROW(A42)),2),"")</f>
        <v/>
      </c>
      <c r="C49" s="84" t="str" cm="1">
        <f t="array" ref="C49">IFERROR(INDEX('НРэ 2025'!$B$6:$I$40,SMALL(IF($I$1='НРэ 2025'!$B$6:$B$40,ROW($A$1:$A$35),""),ROW(A42)),5),"")</f>
        <v/>
      </c>
      <c r="D49" s="86" t="str" cm="1">
        <f t="array" ref="D49">IFERROR(INDEX('НРэ 2025'!$B$6:$I$40,SMALL(IF($I$1='НРэ 2025'!$B$6:$B$40,ROW($A$1:$A$35),""),ROW(A42)),6),"")</f>
        <v/>
      </c>
      <c r="E49" s="87" t="str" cm="1">
        <f t="array" ref="E49">IFERROR(INDEX('НРэ 2025'!$B$6:$I$40,SMALL(IF($I$1='НРэ 2025'!$B$6:$B$40,ROW($A$1:$A$35),""),ROW(A42)),7),"")</f>
        <v/>
      </c>
      <c r="F49" s="89" t="str" cm="1">
        <f t="array" ref="F49">IFERROR(INDEX('НРэ 2025'!$B$6:$I$40,SMALL(IF($I$1='НРэ 2025'!$B$6:$B$40,ROW($F$1:$F$35),""),ROW(A42)),11),"")</f>
        <v/>
      </c>
      <c r="G49" s="91" t="str" cm="1">
        <f t="array" ref="G49">IFERROR(INDEX('НРэ 2025'!$B$6:$I$40,SMALL(IF($I$1='НРэ 2025'!$B$6:$B$40,ROW($A$1:$A$35),""),ROW(A42)),15),"")</f>
        <v/>
      </c>
      <c r="H49" s="80"/>
      <c r="I49" s="98">
        <f>SUMIFS('НРэ 2025'!$Q:$Q,'НРэ 2025'!$E:$E,'ТО-15э'!B49,'НРэ 2025'!$G:$G,'ТО-15э'!D49)+SUMIFS('НРэ 2025'!$R:$R,'НРэ 2025'!$E:$E,'ТО-15э'!B49,'НРэ 2025'!$G:$G,'ТО-15э'!D49)</f>
        <v>2</v>
      </c>
      <c r="J49" s="69">
        <f>SUMIFS('НРэ 2025'!$S:$S,'НРэ 2025'!$E:$E,'ТО-15э'!B49,'НРэ 2025'!$G:$G,'ТО-15э'!D49)+SUMIFS('НРэ 2025'!$T:$T,'НРэ 2025'!$E:$E,'ТО-15э'!B49,'НРэ 2025'!$G:$G,'ТО-15э'!D49)</f>
        <v>2</v>
      </c>
      <c r="K49" s="70">
        <f>SUMIFS('НРэ 2025'!$U:$U,'НРэ 2025'!$E:$E,'ТО-15э'!B49,'НРэ 2025'!$G:$G,'ТО-15э'!D49)</f>
        <v>1</v>
      </c>
      <c r="L49" s="99">
        <f>SUMIFS('НРэ 2025'!$V:$V,'НРэ 2025'!$E:$E,'ТО-15э'!B49,'НРэ 2025'!$G:$G,'ТО-15э'!D49)</f>
        <v>7</v>
      </c>
      <c r="M49" s="100">
        <f>SUMIFS('НРэ 2025'!$W:$W,'НРэ 2025'!$E:$E,'ТО-15э'!B49,'НРэ 2025'!$G:$G,'ТО-15э'!D49)</f>
        <v>1</v>
      </c>
      <c r="N49" s="70">
        <f>SUMIFS('НРэ 2025'!$X:$X,'НРэ 2025'!$E:$E,'ТО-15э'!B49,'НРэ 2025'!$G:$G,'ТО-15э'!D49)</f>
        <v>1</v>
      </c>
      <c r="O49" s="99">
        <f>SUMIFS('НРэ 2025'!$Y:$Y,'НРэ 2025'!$E:$E,'ТО-15э'!B49,'НРэ 2025'!$G:$G,'ТО-15э'!D49)</f>
        <v>4</v>
      </c>
      <c r="P49" s="97">
        <f>SUMIFS('НРэ 2025'!$Z:$Z,'НРэ 2025'!$E:$E,'ТО-15э'!B49,'НРэ 2025'!$G:$G,'ТО-15э'!D49)+SUMIFS('НРэ 2025'!$AA:$AA,'НРэ 2025'!$E:$E,'ТО-15э'!B49,'НРэ 2025'!$G:$G,'ТО-15э'!D49)</f>
        <v>2</v>
      </c>
      <c r="Q49" s="70">
        <f>SUMIFS('НРэ 2025'!$AB:$AB,'НРэ 2025'!$E:$E,'ТО-15э'!B49,'НРэ 2025'!$G:$G,'ТО-15э'!D49)</f>
        <v>1</v>
      </c>
      <c r="R49" s="70">
        <f>SUMIFS('НРэ 2025'!$AC:$AC,'НРэ 2025'!$E:$E,'ТО-15э'!B49,'НРэ 2025'!$G:$G,'ТО-15э'!D49)</f>
        <v>1</v>
      </c>
      <c r="S49" s="70">
        <f>SUMIFS('НРэ 2025'!$AD:$AD,'НРэ 2025'!$E:$E,'ТО-15э'!B49,'НРэ 2025'!$G:$G,'ТО-15э'!D49)</f>
        <v>1</v>
      </c>
      <c r="T49" s="70">
        <f>SUMIFS('НРэ 2025'!$AE:$AE,'НРэ 2025'!$E:$E,'ТО-15э'!B49,'НРэ 2025'!$G:$G,'ТО-15э'!D49)</f>
        <v>1</v>
      </c>
      <c r="U49" s="70">
        <f>SUMIFS('НРэ 2025'!$AF:$AF,'НРэ 2025'!$E:$E,'ТО-15э'!B49,'НРэ 2025'!$G:$G,'ТО-15э'!D49)</f>
        <v>1</v>
      </c>
      <c r="V49" s="70">
        <f>SUMIFS('НРэ 2025'!$AG:$AG,'НРэ 2025'!$E:$E,'ТО-15э'!B49,'НРэ 2025'!$G:$G,'ТО-15э'!D49)</f>
        <v>1</v>
      </c>
      <c r="W49" s="70">
        <f>SUMIFS('НРэ 2025'!$AH:$AH,'НРэ 2025'!$E:$E,'ТО-15э'!B49,'НРэ 2025'!$G:$G,'ТО-15э'!D49)+SUMIFS('НРэ 2025'!$AI:$AI,'НРэ 2025'!$E:$E,'ТО-15э'!B49,'НРэ 2025'!$G:$G,'ТО-15э'!D49)</f>
        <v>2</v>
      </c>
      <c r="X49" s="99">
        <f>SUMIFS('НРэ 2025'!$AJ:$AJ,'НРэ 2025'!$E:$E,'ТО-15э'!B49,'НРэ 2025'!$G:$G,'ТО-15э'!D49)+SUMIFS('НРэ 2025'!$AK:$AK,'НРэ 2025'!$E:$E,'ТО-15э'!B49,'НРэ 2025'!$G:$G,'ТО-15э'!D49)+SUMIFS('НРэ 2025'!$AL:$AL,'НРэ 2025'!$E:$E,'ТО-15э'!B49,'НРэ 2025'!$G:$G,'ТО-15э'!D49)+SUMIFS('НРэ 2025'!$AM:$AM,'НРэ 2025'!$E:$E,'ТО-15э'!B49,'НРэ 2025'!$G:$G,'ТО-15э'!D49)+SUMIFS('НРэ 2025'!$AN:$AN,'НРэ 2025'!$E:$E,'ТО-15э'!B49,'НРэ 2025'!$G:$G,'ТО-15э'!D49)</f>
        <v>10</v>
      </c>
      <c r="Y49" s="100">
        <f>SUMIFS('НРэ 2025'!$AO:$AO,'НРэ 2025'!$E:$E,'ТО-15э'!B49,'НРэ 2025'!$G:$G,'ТО-15э'!D49)</f>
        <v>1</v>
      </c>
      <c r="Z49" s="70">
        <f>SUMIFS('НРэ 2025'!$AP:$AP,'НРэ 2025'!$E:$E,'ТО-15э'!B49,'НРэ 2025'!$G:$G,'ТО-15э'!D49)</f>
        <v>0</v>
      </c>
      <c r="AA49" s="70">
        <f>SUMIFS('НРэ 2025'!$AQ:$AQ,'НРэ 2025'!$E:$E,'ТО-15э'!B49,'НРэ 2025'!$G:$G,'ТО-15э'!D49)</f>
        <v>0</v>
      </c>
      <c r="AB49" s="70"/>
      <c r="AC49" s="70">
        <f>SUMIFS('НРэ 2025'!$AS:$AS,'НРэ 2025'!$E:$E,'ТО-15э'!B49,'НРэ 2025'!$G:$G,'ТО-15э'!D49)</f>
        <v>0</v>
      </c>
      <c r="AD49" s="99">
        <f>SUMIFS('НРэ 2025'!$AT:$AT,'НРэ 2025'!$E:$E,'ТО-15э'!B49,'НРэ 2025'!$G:$G,'ТО-15э'!D49)</f>
        <v>1</v>
      </c>
      <c r="AE49" s="118">
        <f>SUMIFS('НРэ 2025'!$AU:$AU,'НРэ 2025'!$E:$E,'ТО-15э'!B49,'НРэ 2025'!$G:$G,'ТО-15э'!D49)</f>
        <v>0</v>
      </c>
      <c r="AF49" s="120">
        <f>SUMIFS('НРэ 2025'!$AV:$AV,'НРэ 2025'!$E:$E,'ТО-15э'!B49,'НРэ 2025'!$G:$G,'ТО-15э'!D49)+SUMIFS('НРэ 2025'!$AW:$AW,'НРэ 2025'!$E:$E,'ТО-15э'!B49,'НРэ 2025'!$G:$G,'ТО-15э'!D49)+SUMIFS('НРэ 2025'!$AX:$AX,'НРэ 2025'!$E:$E,'ТО-15э'!B49,'НРэ 2025'!$G:$G,'ТО-15э'!D49)+SUMIFS('НРэ 2025'!$AY:$AY,'НРэ 2025'!$E:$E,'ТО-15э'!B49,'НРэ 2025'!$G:$G,'ТО-15э'!D49)+SUMIFS('НРэ 2025'!$AZ:$AZ,'НРэ 2025'!$E:$E,'ТО-15э'!B49,'НРэ 2025'!$G:$G,'ТО-15э'!D49)+SUMIFS('НРэ 2025'!$BA:$BA,'НРэ 2025'!$E:$E,'ТО-15э'!B49,'НРэ 2025'!$G:$G,'ТО-15э'!D49)</f>
        <v>0</v>
      </c>
      <c r="AG49" s="118">
        <f>SUMIFS('НРэ 2025'!$BB:$BB,'НРэ 2025'!$E:$E,'ТО-15э'!B49,'НРэ 2025'!$G:$G,'ТО-15э'!D49)</f>
        <v>0</v>
      </c>
      <c r="AH49" s="120" t="e">
        <f>SUMIFS('НРэ 2025'!$BD:$BD,'НРэ 2025'!$E:$E,'ТО-15э'!B49,'НРэ 2025'!$G:$G,'ТО-15э'!D49)+SUMIFS('НРэ 2025'!#REF!,'НРэ 2025'!$E:$E,'ТО-15э'!B49,'НРэ 2025'!$G:$G,'ТО-15э'!D49)+SUMIFS('НРэ 2025'!$BE:$BE,'НРэ 2025'!$E:$E,'ТО-15э'!B49,'НРэ 2025'!$G:$G,'ТО-15э'!D49)+SUMIFS('НРэ 2025'!$BF:$BF,'НРэ 2025'!$E:$E,'ТО-15э'!B49,'НРэ 2025'!$G:$G,'ТО-15э'!D49)+SUMIFS('НРэ 2025'!$BG:$BG,'НРэ 2025'!$E:$E,'ТО-15э'!B49,'НРэ 2025'!$G:$G,'ТО-15э'!D49)+SUMIFS('НРэ 2025'!$BH:$BH,'НРэ 2025'!$E:$E,'ТО-15э'!B49,'НРэ 2025'!$G:$G,'ТО-15э'!D49)+SUMIFS('НРэ 2025'!$BI:$BI,'НРэ 2025'!$E:$E,'ТО-15э'!B49,'НРэ 2025'!$G:$G,'ТО-15э'!D49)+SUMIFS('НРэ 2025'!#REF!,'НРэ 2025'!$E:$E,'ТО-15э'!B49,'НРэ 2025'!$G:$G,'ТО-15э'!D49)+SUMIFS('НРэ 2025'!$BJ:$BJ,'НРэ 2025'!$E:$E,'ТО-15э'!B49,'НРэ 2025'!$G:$G,'ТО-15э'!D49)+SUMIFS('НРэ 2025'!$BK:$BK,'НРэ 2025'!$E:$E,'ТО-15э'!B49,'НРэ 2025'!$G:$G,'ТО-15э'!D49)+SUMIFS('НРэ 2025'!$BL:$BL,'НРэ 2025'!$E:$E,'ТО-15э'!B49,'НРэ 2025'!$G:$G,'ТО-15э'!D49)</f>
        <v>#REF!</v>
      </c>
      <c r="AI49" s="101">
        <f>SUMIFS('НРэ 2025'!$BM:$BM,'НРэ 2025'!$E:$E,'ТО-15э'!B49,'НРэ 2025'!$G:$G,'ТО-15э'!D49)</f>
        <v>16</v>
      </c>
      <c r="AJ49" s="71">
        <f>SUMIFS('НРэ 2025'!$BN:$BN,'НРэ 2025'!$E:$E,'ТО-15э'!B49,'НРэ 2025'!$G:$G,'ТО-15э'!D49)</f>
        <v>1</v>
      </c>
      <c r="AK49" s="71">
        <f>SUMIFS('НРэ 2025'!$BO:$BO,'НРэ 2025'!$E:$E,'ТО-15э'!B49,'НРэ 2025'!$G:$G,'ТО-15э'!D49)</f>
        <v>2</v>
      </c>
      <c r="AL49" s="74">
        <f>SUMIFS('НРэ 2025'!$BP:$BP,'НРэ 2025'!$E:$E,'ТО-15э'!B49,'НРэ 2025'!$G:$G,'ТО-15э'!D49)</f>
        <v>0</v>
      </c>
    </row>
    <row r="50" spans="1:38" ht="20.100000000000001" customHeight="1" x14ac:dyDescent="0.25">
      <c r="A50" s="76" t="str" cm="1">
        <f t="array" ref="A50">IFERROR(INDEX('НРэ 2025'!$B$6:$I$40,SMALL(IF($I$1='НРэ 2025'!$B$6:$B$40,ROW($A$1:$A$35),""),ROW(A43)),1),"")</f>
        <v/>
      </c>
      <c r="B50" s="79" t="str" cm="1">
        <f t="array" ref="B50">IFERROR(INDEX('НРэ 2025'!$B$6:$I$40,SMALL(IF($I$1='НРэ 2025'!$B$6:$B$40,ROW($A$1:$A$35),""),ROW(A43)),2),"")</f>
        <v/>
      </c>
      <c r="C50" s="84" t="str" cm="1">
        <f t="array" ref="C50">IFERROR(INDEX('НРэ 2025'!$B$6:$I$40,SMALL(IF($I$1='НРэ 2025'!$B$6:$B$40,ROW($A$1:$A$35),""),ROW(A43)),5),"")</f>
        <v/>
      </c>
      <c r="D50" s="86" t="str" cm="1">
        <f t="array" ref="D50">IFERROR(INDEX('НРэ 2025'!$B$6:$I$40,SMALL(IF($I$1='НРэ 2025'!$B$6:$B$40,ROW($A$1:$A$35),""),ROW(A43)),6),"")</f>
        <v/>
      </c>
      <c r="E50" s="87" t="str" cm="1">
        <f t="array" ref="E50">IFERROR(INDEX('НРэ 2025'!$B$6:$I$40,SMALL(IF($I$1='НРэ 2025'!$B$6:$B$40,ROW($A$1:$A$35),""),ROW(A43)),7),"")</f>
        <v/>
      </c>
      <c r="F50" s="89" t="str" cm="1">
        <f t="array" ref="F50">IFERROR(INDEX('НРэ 2025'!$B$6:$I$40,SMALL(IF($I$1='НРэ 2025'!$B$6:$B$40,ROW($F$1:$F$35),""),ROW(A43)),11),"")</f>
        <v/>
      </c>
      <c r="G50" s="91" t="str" cm="1">
        <f t="array" ref="G50">IFERROR(INDEX('НРэ 2025'!$B$6:$I$40,SMALL(IF($I$1='НРэ 2025'!$B$6:$B$40,ROW($A$1:$A$35),""),ROW(A43)),15),"")</f>
        <v/>
      </c>
      <c r="H50" s="80"/>
      <c r="I50" s="98">
        <f>SUMIFS('НРэ 2025'!$Q:$Q,'НРэ 2025'!$E:$E,'ТО-15э'!B50,'НРэ 2025'!$G:$G,'ТО-15э'!D50)+SUMIFS('НРэ 2025'!$R:$R,'НРэ 2025'!$E:$E,'ТО-15э'!B50,'НРэ 2025'!$G:$G,'ТО-15э'!D50)</f>
        <v>2</v>
      </c>
      <c r="J50" s="69">
        <f>SUMIFS('НРэ 2025'!$S:$S,'НРэ 2025'!$E:$E,'ТО-15э'!B50,'НРэ 2025'!$G:$G,'ТО-15э'!D50)+SUMIFS('НРэ 2025'!$T:$T,'НРэ 2025'!$E:$E,'ТО-15э'!B50,'НРэ 2025'!$G:$G,'ТО-15э'!D50)</f>
        <v>2</v>
      </c>
      <c r="K50" s="70">
        <f>SUMIFS('НРэ 2025'!$U:$U,'НРэ 2025'!$E:$E,'ТО-15э'!B50,'НРэ 2025'!$G:$G,'ТО-15э'!D50)</f>
        <v>1</v>
      </c>
      <c r="L50" s="99">
        <f>SUMIFS('НРэ 2025'!$V:$V,'НРэ 2025'!$E:$E,'ТО-15э'!B50,'НРэ 2025'!$G:$G,'ТО-15э'!D50)</f>
        <v>7</v>
      </c>
      <c r="M50" s="100">
        <f>SUMIFS('НРэ 2025'!$W:$W,'НРэ 2025'!$E:$E,'ТО-15э'!B50,'НРэ 2025'!$G:$G,'ТО-15э'!D50)</f>
        <v>1</v>
      </c>
      <c r="N50" s="70">
        <f>SUMIFS('НРэ 2025'!$X:$X,'НРэ 2025'!$E:$E,'ТО-15э'!B50,'НРэ 2025'!$G:$G,'ТО-15э'!D50)</f>
        <v>1</v>
      </c>
      <c r="O50" s="99">
        <f>SUMIFS('НРэ 2025'!$Y:$Y,'НРэ 2025'!$E:$E,'ТО-15э'!B50,'НРэ 2025'!$G:$G,'ТО-15э'!D50)</f>
        <v>4</v>
      </c>
      <c r="P50" s="97">
        <f>SUMIFS('НРэ 2025'!$Z:$Z,'НРэ 2025'!$E:$E,'ТО-15э'!B50,'НРэ 2025'!$G:$G,'ТО-15э'!D50)+SUMIFS('НРэ 2025'!$AA:$AA,'НРэ 2025'!$E:$E,'ТО-15э'!B50,'НРэ 2025'!$G:$G,'ТО-15э'!D50)</f>
        <v>2</v>
      </c>
      <c r="Q50" s="70">
        <f>SUMIFS('НРэ 2025'!$AB:$AB,'НРэ 2025'!$E:$E,'ТО-15э'!B50,'НРэ 2025'!$G:$G,'ТО-15э'!D50)</f>
        <v>1</v>
      </c>
      <c r="R50" s="70">
        <f>SUMIFS('НРэ 2025'!$AC:$AC,'НРэ 2025'!$E:$E,'ТО-15э'!B50,'НРэ 2025'!$G:$G,'ТО-15э'!D50)</f>
        <v>1</v>
      </c>
      <c r="S50" s="70">
        <f>SUMIFS('НРэ 2025'!$AD:$AD,'НРэ 2025'!$E:$E,'ТО-15э'!B50,'НРэ 2025'!$G:$G,'ТО-15э'!D50)</f>
        <v>1</v>
      </c>
      <c r="T50" s="70">
        <f>SUMIFS('НРэ 2025'!$AE:$AE,'НРэ 2025'!$E:$E,'ТО-15э'!B50,'НРэ 2025'!$G:$G,'ТО-15э'!D50)</f>
        <v>1</v>
      </c>
      <c r="U50" s="70">
        <f>SUMIFS('НРэ 2025'!$AF:$AF,'НРэ 2025'!$E:$E,'ТО-15э'!B50,'НРэ 2025'!$G:$G,'ТО-15э'!D50)</f>
        <v>1</v>
      </c>
      <c r="V50" s="70">
        <f>SUMIFS('НРэ 2025'!$AG:$AG,'НРэ 2025'!$E:$E,'ТО-15э'!B50,'НРэ 2025'!$G:$G,'ТО-15э'!D50)</f>
        <v>1</v>
      </c>
      <c r="W50" s="70">
        <f>SUMIFS('НРэ 2025'!$AH:$AH,'НРэ 2025'!$E:$E,'ТО-15э'!B50,'НРэ 2025'!$G:$G,'ТО-15э'!D50)+SUMIFS('НРэ 2025'!$AI:$AI,'НРэ 2025'!$E:$E,'ТО-15э'!B50,'НРэ 2025'!$G:$G,'ТО-15э'!D50)</f>
        <v>2</v>
      </c>
      <c r="X50" s="99">
        <f>SUMIFS('НРэ 2025'!$AJ:$AJ,'НРэ 2025'!$E:$E,'ТО-15э'!B50,'НРэ 2025'!$G:$G,'ТО-15э'!D50)+SUMIFS('НРэ 2025'!$AK:$AK,'НРэ 2025'!$E:$E,'ТО-15э'!B50,'НРэ 2025'!$G:$G,'ТО-15э'!D50)+SUMIFS('НРэ 2025'!$AL:$AL,'НРэ 2025'!$E:$E,'ТО-15э'!B50,'НРэ 2025'!$G:$G,'ТО-15э'!D50)+SUMIFS('НРэ 2025'!$AM:$AM,'НРэ 2025'!$E:$E,'ТО-15э'!B50,'НРэ 2025'!$G:$G,'ТО-15э'!D50)+SUMIFS('НРэ 2025'!$AN:$AN,'НРэ 2025'!$E:$E,'ТО-15э'!B50,'НРэ 2025'!$G:$G,'ТО-15э'!D50)</f>
        <v>10</v>
      </c>
      <c r="Y50" s="100">
        <f>SUMIFS('НРэ 2025'!$AO:$AO,'НРэ 2025'!$E:$E,'ТО-15э'!B50,'НРэ 2025'!$G:$G,'ТО-15э'!D50)</f>
        <v>1</v>
      </c>
      <c r="Z50" s="70">
        <f>SUMIFS('НРэ 2025'!$AP:$AP,'НРэ 2025'!$E:$E,'ТО-15э'!B50,'НРэ 2025'!$G:$G,'ТО-15э'!D50)</f>
        <v>0</v>
      </c>
      <c r="AA50" s="70">
        <f>SUMIFS('НРэ 2025'!$AQ:$AQ,'НРэ 2025'!$E:$E,'ТО-15э'!B50,'НРэ 2025'!$G:$G,'ТО-15э'!D50)</f>
        <v>0</v>
      </c>
      <c r="AB50" s="70"/>
      <c r="AC50" s="70">
        <f>SUMIFS('НРэ 2025'!$AS:$AS,'НРэ 2025'!$E:$E,'ТО-15э'!B50,'НРэ 2025'!$G:$G,'ТО-15э'!D50)</f>
        <v>0</v>
      </c>
      <c r="AD50" s="99">
        <f>SUMIFS('НРэ 2025'!$AT:$AT,'НРэ 2025'!$E:$E,'ТО-15э'!B50,'НРэ 2025'!$G:$G,'ТО-15э'!D50)</f>
        <v>1</v>
      </c>
      <c r="AE50" s="118">
        <f>SUMIFS('НРэ 2025'!$AU:$AU,'НРэ 2025'!$E:$E,'ТО-15э'!B50,'НРэ 2025'!$G:$G,'ТО-15э'!D50)</f>
        <v>0</v>
      </c>
      <c r="AF50" s="120">
        <f>SUMIFS('НРэ 2025'!$AV:$AV,'НРэ 2025'!$E:$E,'ТО-15э'!B50,'НРэ 2025'!$G:$G,'ТО-15э'!D50)+SUMIFS('НРэ 2025'!$AW:$AW,'НРэ 2025'!$E:$E,'ТО-15э'!B50,'НРэ 2025'!$G:$G,'ТО-15э'!D50)+SUMIFS('НРэ 2025'!$AX:$AX,'НРэ 2025'!$E:$E,'ТО-15э'!B50,'НРэ 2025'!$G:$G,'ТО-15э'!D50)+SUMIFS('НРэ 2025'!$AY:$AY,'НРэ 2025'!$E:$E,'ТО-15э'!B50,'НРэ 2025'!$G:$G,'ТО-15э'!D50)+SUMIFS('НРэ 2025'!$AZ:$AZ,'НРэ 2025'!$E:$E,'ТО-15э'!B50,'НРэ 2025'!$G:$G,'ТО-15э'!D50)+SUMIFS('НРэ 2025'!$BA:$BA,'НРэ 2025'!$E:$E,'ТО-15э'!B50,'НРэ 2025'!$G:$G,'ТО-15э'!D50)</f>
        <v>0</v>
      </c>
      <c r="AG50" s="118">
        <f>SUMIFS('НРэ 2025'!$BB:$BB,'НРэ 2025'!$E:$E,'ТО-15э'!B50,'НРэ 2025'!$G:$G,'ТО-15э'!D50)</f>
        <v>0</v>
      </c>
      <c r="AH50" s="120" t="e">
        <f>SUMIFS('НРэ 2025'!$BD:$BD,'НРэ 2025'!$E:$E,'ТО-15э'!B50,'НРэ 2025'!$G:$G,'ТО-15э'!D50)+SUMIFS('НРэ 2025'!#REF!,'НРэ 2025'!$E:$E,'ТО-15э'!B50,'НРэ 2025'!$G:$G,'ТО-15э'!D50)+SUMIFS('НРэ 2025'!$BE:$BE,'НРэ 2025'!$E:$E,'ТО-15э'!B50,'НРэ 2025'!$G:$G,'ТО-15э'!D50)+SUMIFS('НРэ 2025'!$BF:$BF,'НРэ 2025'!$E:$E,'ТО-15э'!B50,'НРэ 2025'!$G:$G,'ТО-15э'!D50)+SUMIFS('НРэ 2025'!$BG:$BG,'НРэ 2025'!$E:$E,'ТО-15э'!B50,'НРэ 2025'!$G:$G,'ТО-15э'!D50)+SUMIFS('НРэ 2025'!$BH:$BH,'НРэ 2025'!$E:$E,'ТО-15э'!B50,'НРэ 2025'!$G:$G,'ТО-15э'!D50)+SUMIFS('НРэ 2025'!$BI:$BI,'НРэ 2025'!$E:$E,'ТО-15э'!B50,'НРэ 2025'!$G:$G,'ТО-15э'!D50)+SUMIFS('НРэ 2025'!#REF!,'НРэ 2025'!$E:$E,'ТО-15э'!B50,'НРэ 2025'!$G:$G,'ТО-15э'!D50)+SUMIFS('НРэ 2025'!$BJ:$BJ,'НРэ 2025'!$E:$E,'ТО-15э'!B50,'НРэ 2025'!$G:$G,'ТО-15э'!D50)+SUMIFS('НРэ 2025'!$BK:$BK,'НРэ 2025'!$E:$E,'ТО-15э'!B50,'НРэ 2025'!$G:$G,'ТО-15э'!D50)+SUMIFS('НРэ 2025'!$BL:$BL,'НРэ 2025'!$E:$E,'ТО-15э'!B50,'НРэ 2025'!$G:$G,'ТО-15э'!D50)</f>
        <v>#REF!</v>
      </c>
      <c r="AI50" s="101">
        <f>SUMIFS('НРэ 2025'!$BM:$BM,'НРэ 2025'!$E:$E,'ТО-15э'!B50,'НРэ 2025'!$G:$G,'ТО-15э'!D50)</f>
        <v>16</v>
      </c>
      <c r="AJ50" s="71">
        <f>SUMIFS('НРэ 2025'!$BN:$BN,'НРэ 2025'!$E:$E,'ТО-15э'!B50,'НРэ 2025'!$G:$G,'ТО-15э'!D50)</f>
        <v>1</v>
      </c>
      <c r="AK50" s="71">
        <f>SUMIFS('НРэ 2025'!$BO:$BO,'НРэ 2025'!$E:$E,'ТО-15э'!B50,'НРэ 2025'!$G:$G,'ТО-15э'!D50)</f>
        <v>2</v>
      </c>
      <c r="AL50" s="74">
        <f>SUMIFS('НРэ 2025'!$BP:$BP,'НРэ 2025'!$E:$E,'ТО-15э'!B50,'НРэ 2025'!$G:$G,'ТО-15э'!D50)</f>
        <v>0</v>
      </c>
    </row>
    <row r="51" spans="1:38" ht="20.100000000000001" customHeight="1" x14ac:dyDescent="0.25">
      <c r="A51" s="76" t="str" cm="1">
        <f t="array" ref="A51">IFERROR(INDEX('НРэ 2025'!$B$6:$I$40,SMALL(IF($I$1='НРэ 2025'!$B$6:$B$40,ROW($A$1:$A$35),""),ROW(A44)),1),"")</f>
        <v/>
      </c>
      <c r="B51" s="79" t="str" cm="1">
        <f t="array" ref="B51">IFERROR(INDEX('НРэ 2025'!$B$6:$I$40,SMALL(IF($I$1='НРэ 2025'!$B$6:$B$40,ROW($A$1:$A$35),""),ROW(A44)),2),"")</f>
        <v/>
      </c>
      <c r="C51" s="84" t="str" cm="1">
        <f t="array" ref="C51">IFERROR(INDEX('НРэ 2025'!$B$6:$I$40,SMALL(IF($I$1='НРэ 2025'!$B$6:$B$40,ROW($A$1:$A$35),""),ROW(A44)),5),"")</f>
        <v/>
      </c>
      <c r="D51" s="86" t="str" cm="1">
        <f t="array" ref="D51">IFERROR(INDEX('НРэ 2025'!$B$6:$I$40,SMALL(IF($I$1='НРэ 2025'!$B$6:$B$40,ROW($A$1:$A$35),""),ROW(A44)),6),"")</f>
        <v/>
      </c>
      <c r="E51" s="87" t="str" cm="1">
        <f t="array" ref="E51">IFERROR(INDEX('НРэ 2025'!$B$6:$I$40,SMALL(IF($I$1='НРэ 2025'!$B$6:$B$40,ROW($A$1:$A$35),""),ROW(A44)),7),"")</f>
        <v/>
      </c>
      <c r="F51" s="89" t="str" cm="1">
        <f t="array" ref="F51">IFERROR(INDEX('НРэ 2025'!$B$6:$I$40,SMALL(IF($I$1='НРэ 2025'!$B$6:$B$40,ROW($F$1:$F$35),""),ROW(A44)),11),"")</f>
        <v/>
      </c>
      <c r="G51" s="91" t="str" cm="1">
        <f t="array" ref="G51">IFERROR(INDEX('НРэ 2025'!$B$6:$I$40,SMALL(IF($I$1='НРэ 2025'!$B$6:$B$40,ROW($A$1:$A$35),""),ROW(A44)),15),"")</f>
        <v/>
      </c>
      <c r="H51" s="80"/>
      <c r="I51" s="98">
        <f>SUMIFS('НРэ 2025'!$Q:$Q,'НРэ 2025'!$E:$E,'ТО-15э'!B51,'НРэ 2025'!$G:$G,'ТО-15э'!D51)+SUMIFS('НРэ 2025'!$R:$R,'НРэ 2025'!$E:$E,'ТО-15э'!B51,'НРэ 2025'!$G:$G,'ТО-15э'!D51)</f>
        <v>2</v>
      </c>
      <c r="J51" s="69">
        <f>SUMIFS('НРэ 2025'!$S:$S,'НРэ 2025'!$E:$E,'ТО-15э'!B51,'НРэ 2025'!$G:$G,'ТО-15э'!D51)+SUMIFS('НРэ 2025'!$T:$T,'НРэ 2025'!$E:$E,'ТО-15э'!B51,'НРэ 2025'!$G:$G,'ТО-15э'!D51)</f>
        <v>2</v>
      </c>
      <c r="K51" s="70">
        <f>SUMIFS('НРэ 2025'!$U:$U,'НРэ 2025'!$E:$E,'ТО-15э'!B51,'НРэ 2025'!$G:$G,'ТО-15э'!D51)</f>
        <v>1</v>
      </c>
      <c r="L51" s="99">
        <f>SUMIFS('НРэ 2025'!$V:$V,'НРэ 2025'!$E:$E,'ТО-15э'!B51,'НРэ 2025'!$G:$G,'ТО-15э'!D51)</f>
        <v>7</v>
      </c>
      <c r="M51" s="100">
        <f>SUMIFS('НРэ 2025'!$W:$W,'НРэ 2025'!$E:$E,'ТО-15э'!B51,'НРэ 2025'!$G:$G,'ТО-15э'!D51)</f>
        <v>1</v>
      </c>
      <c r="N51" s="70">
        <f>SUMIFS('НРэ 2025'!$X:$X,'НРэ 2025'!$E:$E,'ТО-15э'!B51,'НРэ 2025'!$G:$G,'ТО-15э'!D51)</f>
        <v>1</v>
      </c>
      <c r="O51" s="99">
        <f>SUMIFS('НРэ 2025'!$Y:$Y,'НРэ 2025'!$E:$E,'ТО-15э'!B51,'НРэ 2025'!$G:$G,'ТО-15э'!D51)</f>
        <v>4</v>
      </c>
      <c r="P51" s="97">
        <f>SUMIFS('НРэ 2025'!$Z:$Z,'НРэ 2025'!$E:$E,'ТО-15э'!B51,'НРэ 2025'!$G:$G,'ТО-15э'!D51)+SUMIFS('НРэ 2025'!$AA:$AA,'НРэ 2025'!$E:$E,'ТО-15э'!B51,'НРэ 2025'!$G:$G,'ТО-15э'!D51)</f>
        <v>2</v>
      </c>
      <c r="Q51" s="70">
        <f>SUMIFS('НРэ 2025'!$AB:$AB,'НРэ 2025'!$E:$E,'ТО-15э'!B51,'НРэ 2025'!$G:$G,'ТО-15э'!D51)</f>
        <v>1</v>
      </c>
      <c r="R51" s="70">
        <f>SUMIFS('НРэ 2025'!$AC:$AC,'НРэ 2025'!$E:$E,'ТО-15э'!B51,'НРэ 2025'!$G:$G,'ТО-15э'!D51)</f>
        <v>1</v>
      </c>
      <c r="S51" s="70">
        <f>SUMIFS('НРэ 2025'!$AD:$AD,'НРэ 2025'!$E:$E,'ТО-15э'!B51,'НРэ 2025'!$G:$G,'ТО-15э'!D51)</f>
        <v>1</v>
      </c>
      <c r="T51" s="70">
        <f>SUMIFS('НРэ 2025'!$AE:$AE,'НРэ 2025'!$E:$E,'ТО-15э'!B51,'НРэ 2025'!$G:$G,'ТО-15э'!D51)</f>
        <v>1</v>
      </c>
      <c r="U51" s="70">
        <f>SUMIFS('НРэ 2025'!$AF:$AF,'НРэ 2025'!$E:$E,'ТО-15э'!B51,'НРэ 2025'!$G:$G,'ТО-15э'!D51)</f>
        <v>1</v>
      </c>
      <c r="V51" s="70">
        <f>SUMIFS('НРэ 2025'!$AG:$AG,'НРэ 2025'!$E:$E,'ТО-15э'!B51,'НРэ 2025'!$G:$G,'ТО-15э'!D51)</f>
        <v>1</v>
      </c>
      <c r="W51" s="70">
        <f>SUMIFS('НРэ 2025'!$AH:$AH,'НРэ 2025'!$E:$E,'ТО-15э'!B51,'НРэ 2025'!$G:$G,'ТО-15э'!D51)+SUMIFS('НРэ 2025'!$AI:$AI,'НРэ 2025'!$E:$E,'ТО-15э'!B51,'НРэ 2025'!$G:$G,'ТО-15э'!D51)</f>
        <v>2</v>
      </c>
      <c r="X51" s="99">
        <f>SUMIFS('НРэ 2025'!$AJ:$AJ,'НРэ 2025'!$E:$E,'ТО-15э'!B51,'НРэ 2025'!$G:$G,'ТО-15э'!D51)+SUMIFS('НРэ 2025'!$AK:$AK,'НРэ 2025'!$E:$E,'ТО-15э'!B51,'НРэ 2025'!$G:$G,'ТО-15э'!D51)+SUMIFS('НРэ 2025'!$AL:$AL,'НРэ 2025'!$E:$E,'ТО-15э'!B51,'НРэ 2025'!$G:$G,'ТО-15э'!D51)+SUMIFS('НРэ 2025'!$AM:$AM,'НРэ 2025'!$E:$E,'ТО-15э'!B51,'НРэ 2025'!$G:$G,'ТО-15э'!D51)+SUMIFS('НРэ 2025'!$AN:$AN,'НРэ 2025'!$E:$E,'ТО-15э'!B51,'НРэ 2025'!$G:$G,'ТО-15э'!D51)</f>
        <v>10</v>
      </c>
      <c r="Y51" s="100">
        <f>SUMIFS('НРэ 2025'!$AO:$AO,'НРэ 2025'!$E:$E,'ТО-15э'!B51,'НРэ 2025'!$G:$G,'ТО-15э'!D51)</f>
        <v>1</v>
      </c>
      <c r="Z51" s="70">
        <f>SUMIFS('НРэ 2025'!$AP:$AP,'НРэ 2025'!$E:$E,'ТО-15э'!B51,'НРэ 2025'!$G:$G,'ТО-15э'!D51)</f>
        <v>0</v>
      </c>
      <c r="AA51" s="70">
        <f>SUMIFS('НРэ 2025'!$AQ:$AQ,'НРэ 2025'!$E:$E,'ТО-15э'!B51,'НРэ 2025'!$G:$G,'ТО-15э'!D51)</f>
        <v>0</v>
      </c>
      <c r="AB51" s="70"/>
      <c r="AC51" s="70">
        <f>SUMIFS('НРэ 2025'!$AS:$AS,'НРэ 2025'!$E:$E,'ТО-15э'!B51,'НРэ 2025'!$G:$G,'ТО-15э'!D51)</f>
        <v>0</v>
      </c>
      <c r="AD51" s="99">
        <f>SUMIFS('НРэ 2025'!$AT:$AT,'НРэ 2025'!$E:$E,'ТО-15э'!B51,'НРэ 2025'!$G:$G,'ТО-15э'!D51)</f>
        <v>1</v>
      </c>
      <c r="AE51" s="118">
        <f>SUMIFS('НРэ 2025'!$AU:$AU,'НРэ 2025'!$E:$E,'ТО-15э'!B51,'НРэ 2025'!$G:$G,'ТО-15э'!D51)</f>
        <v>0</v>
      </c>
      <c r="AF51" s="120">
        <f>SUMIFS('НРэ 2025'!$AV:$AV,'НРэ 2025'!$E:$E,'ТО-15э'!B51,'НРэ 2025'!$G:$G,'ТО-15э'!D51)+SUMIFS('НРэ 2025'!$AW:$AW,'НРэ 2025'!$E:$E,'ТО-15э'!B51,'НРэ 2025'!$G:$G,'ТО-15э'!D51)+SUMIFS('НРэ 2025'!$AX:$AX,'НРэ 2025'!$E:$E,'ТО-15э'!B51,'НРэ 2025'!$G:$G,'ТО-15э'!D51)+SUMIFS('НРэ 2025'!$AY:$AY,'НРэ 2025'!$E:$E,'ТО-15э'!B51,'НРэ 2025'!$G:$G,'ТО-15э'!D51)+SUMIFS('НРэ 2025'!$AZ:$AZ,'НРэ 2025'!$E:$E,'ТО-15э'!B51,'НРэ 2025'!$G:$G,'ТО-15э'!D51)+SUMIFS('НРэ 2025'!$BA:$BA,'НРэ 2025'!$E:$E,'ТО-15э'!B51,'НРэ 2025'!$G:$G,'ТО-15э'!D51)</f>
        <v>0</v>
      </c>
      <c r="AG51" s="118">
        <f>SUMIFS('НРэ 2025'!$BB:$BB,'НРэ 2025'!$E:$E,'ТО-15э'!B51,'НРэ 2025'!$G:$G,'ТО-15э'!D51)</f>
        <v>0</v>
      </c>
      <c r="AH51" s="120" t="e">
        <f>SUMIFS('НРэ 2025'!$BD:$BD,'НРэ 2025'!$E:$E,'ТО-15э'!B51,'НРэ 2025'!$G:$G,'ТО-15э'!D51)+SUMIFS('НРэ 2025'!#REF!,'НРэ 2025'!$E:$E,'ТО-15э'!B51,'НРэ 2025'!$G:$G,'ТО-15э'!D51)+SUMIFS('НРэ 2025'!$BE:$BE,'НРэ 2025'!$E:$E,'ТО-15э'!B51,'НРэ 2025'!$G:$G,'ТО-15э'!D51)+SUMIFS('НРэ 2025'!$BF:$BF,'НРэ 2025'!$E:$E,'ТО-15э'!B51,'НРэ 2025'!$G:$G,'ТО-15э'!D51)+SUMIFS('НРэ 2025'!$BG:$BG,'НРэ 2025'!$E:$E,'ТО-15э'!B51,'НРэ 2025'!$G:$G,'ТО-15э'!D51)+SUMIFS('НРэ 2025'!$BH:$BH,'НРэ 2025'!$E:$E,'ТО-15э'!B51,'НРэ 2025'!$G:$G,'ТО-15э'!D51)+SUMIFS('НРэ 2025'!$BI:$BI,'НРэ 2025'!$E:$E,'ТО-15э'!B51,'НРэ 2025'!$G:$G,'ТО-15э'!D51)+SUMIFS('НРэ 2025'!#REF!,'НРэ 2025'!$E:$E,'ТО-15э'!B51,'НРэ 2025'!$G:$G,'ТО-15э'!D51)+SUMIFS('НРэ 2025'!$BJ:$BJ,'НРэ 2025'!$E:$E,'ТО-15э'!B51,'НРэ 2025'!$G:$G,'ТО-15э'!D51)+SUMIFS('НРэ 2025'!$BK:$BK,'НРэ 2025'!$E:$E,'ТО-15э'!B51,'НРэ 2025'!$G:$G,'ТО-15э'!D51)+SUMIFS('НРэ 2025'!$BL:$BL,'НРэ 2025'!$E:$E,'ТО-15э'!B51,'НРэ 2025'!$G:$G,'ТО-15э'!D51)</f>
        <v>#REF!</v>
      </c>
      <c r="AI51" s="101">
        <f>SUMIFS('НРэ 2025'!$BM:$BM,'НРэ 2025'!$E:$E,'ТО-15э'!B51,'НРэ 2025'!$G:$G,'ТО-15э'!D51)</f>
        <v>16</v>
      </c>
      <c r="AJ51" s="71">
        <f>SUMIFS('НРэ 2025'!$BN:$BN,'НРэ 2025'!$E:$E,'ТО-15э'!B51,'НРэ 2025'!$G:$G,'ТО-15э'!D51)</f>
        <v>1</v>
      </c>
      <c r="AK51" s="71">
        <f>SUMIFS('НРэ 2025'!$BO:$BO,'НРэ 2025'!$E:$E,'ТО-15э'!B51,'НРэ 2025'!$G:$G,'ТО-15э'!D51)</f>
        <v>2</v>
      </c>
      <c r="AL51" s="74">
        <f>SUMIFS('НРэ 2025'!$BP:$BP,'НРэ 2025'!$E:$E,'ТО-15э'!B51,'НРэ 2025'!$G:$G,'ТО-15э'!D51)</f>
        <v>0</v>
      </c>
    </row>
    <row r="52" spans="1:38" ht="20.100000000000001" customHeight="1" x14ac:dyDescent="0.25">
      <c r="A52" s="76" t="str" cm="1">
        <f t="array" ref="A52">IFERROR(INDEX('НРэ 2025'!$B$6:$I$40,SMALL(IF($I$1='НРэ 2025'!$B$6:$B$40,ROW($A$1:$A$35),""),ROW(A45)),1),"")</f>
        <v/>
      </c>
      <c r="B52" s="79" t="str" cm="1">
        <f t="array" ref="B52">IFERROR(INDEX('НРэ 2025'!$B$6:$I$40,SMALL(IF($I$1='НРэ 2025'!$B$6:$B$40,ROW($A$1:$A$35),""),ROW(A45)),2),"")</f>
        <v/>
      </c>
      <c r="C52" s="84" t="str" cm="1">
        <f t="array" ref="C52">IFERROR(INDEX('НРэ 2025'!$B$6:$I$40,SMALL(IF($I$1='НРэ 2025'!$B$6:$B$40,ROW($A$1:$A$35),""),ROW(A45)),5),"")</f>
        <v/>
      </c>
      <c r="D52" s="86" t="str" cm="1">
        <f t="array" ref="D52">IFERROR(INDEX('НРэ 2025'!$B$6:$I$40,SMALL(IF($I$1='НРэ 2025'!$B$6:$B$40,ROW($A$1:$A$35),""),ROW(A45)),6),"")</f>
        <v/>
      </c>
      <c r="E52" s="87" t="str" cm="1">
        <f t="array" ref="E52">IFERROR(INDEX('НРэ 2025'!$B$6:$I$40,SMALL(IF($I$1='НРэ 2025'!$B$6:$B$40,ROW($A$1:$A$35),""),ROW(A45)),7),"")</f>
        <v/>
      </c>
      <c r="F52" s="89" t="str" cm="1">
        <f t="array" ref="F52">IFERROR(INDEX('НРэ 2025'!$B$6:$I$40,SMALL(IF($I$1='НРэ 2025'!$B$6:$B$40,ROW($F$1:$F$35),""),ROW(A45)),11),"")</f>
        <v/>
      </c>
      <c r="G52" s="91" t="str" cm="1">
        <f t="array" ref="G52">IFERROR(INDEX('НРэ 2025'!$B$6:$I$40,SMALL(IF($I$1='НРэ 2025'!$B$6:$B$40,ROW($A$1:$A$35),""),ROW(A45)),15),"")</f>
        <v/>
      </c>
      <c r="H52" s="80"/>
      <c r="I52" s="98">
        <f>SUMIFS('НРэ 2025'!$Q:$Q,'НРэ 2025'!$E:$E,'ТО-15э'!B52,'НРэ 2025'!$G:$G,'ТО-15э'!D52)+SUMIFS('НРэ 2025'!$R:$R,'НРэ 2025'!$E:$E,'ТО-15э'!B52,'НРэ 2025'!$G:$G,'ТО-15э'!D52)</f>
        <v>2</v>
      </c>
      <c r="J52" s="69">
        <f>SUMIFS('НРэ 2025'!$S:$S,'НРэ 2025'!$E:$E,'ТО-15э'!B52,'НРэ 2025'!$G:$G,'ТО-15э'!D52)+SUMIFS('НРэ 2025'!$T:$T,'НРэ 2025'!$E:$E,'ТО-15э'!B52,'НРэ 2025'!$G:$G,'ТО-15э'!D52)</f>
        <v>2</v>
      </c>
      <c r="K52" s="70">
        <f>SUMIFS('НРэ 2025'!$U:$U,'НРэ 2025'!$E:$E,'ТО-15э'!B52,'НРэ 2025'!$G:$G,'ТО-15э'!D52)</f>
        <v>1</v>
      </c>
      <c r="L52" s="99">
        <f>SUMIFS('НРэ 2025'!$V:$V,'НРэ 2025'!$E:$E,'ТО-15э'!B52,'НРэ 2025'!$G:$G,'ТО-15э'!D52)</f>
        <v>7</v>
      </c>
      <c r="M52" s="100">
        <f>SUMIFS('НРэ 2025'!$W:$W,'НРэ 2025'!$E:$E,'ТО-15э'!B52,'НРэ 2025'!$G:$G,'ТО-15э'!D52)</f>
        <v>1</v>
      </c>
      <c r="N52" s="70">
        <f>SUMIFS('НРэ 2025'!$X:$X,'НРэ 2025'!$E:$E,'ТО-15э'!B52,'НРэ 2025'!$G:$G,'ТО-15э'!D52)</f>
        <v>1</v>
      </c>
      <c r="O52" s="99">
        <f>SUMIFS('НРэ 2025'!$Y:$Y,'НРэ 2025'!$E:$E,'ТО-15э'!B52,'НРэ 2025'!$G:$G,'ТО-15э'!D52)</f>
        <v>4</v>
      </c>
      <c r="P52" s="97">
        <f>SUMIFS('НРэ 2025'!$Z:$Z,'НРэ 2025'!$E:$E,'ТО-15э'!B52,'НРэ 2025'!$G:$G,'ТО-15э'!D52)+SUMIFS('НРэ 2025'!$AA:$AA,'НРэ 2025'!$E:$E,'ТО-15э'!B52,'НРэ 2025'!$G:$G,'ТО-15э'!D52)</f>
        <v>2</v>
      </c>
      <c r="Q52" s="70">
        <f>SUMIFS('НРэ 2025'!$AB:$AB,'НРэ 2025'!$E:$E,'ТО-15э'!B52,'НРэ 2025'!$G:$G,'ТО-15э'!D52)</f>
        <v>1</v>
      </c>
      <c r="R52" s="70">
        <f>SUMIFS('НРэ 2025'!$AC:$AC,'НРэ 2025'!$E:$E,'ТО-15э'!B52,'НРэ 2025'!$G:$G,'ТО-15э'!D52)</f>
        <v>1</v>
      </c>
      <c r="S52" s="70">
        <f>SUMIFS('НРэ 2025'!$AD:$AD,'НРэ 2025'!$E:$E,'ТО-15э'!B52,'НРэ 2025'!$G:$G,'ТО-15э'!D52)</f>
        <v>1</v>
      </c>
      <c r="T52" s="70">
        <f>SUMIFS('НРэ 2025'!$AE:$AE,'НРэ 2025'!$E:$E,'ТО-15э'!B52,'НРэ 2025'!$G:$G,'ТО-15э'!D52)</f>
        <v>1</v>
      </c>
      <c r="U52" s="70">
        <f>SUMIFS('НРэ 2025'!$AF:$AF,'НРэ 2025'!$E:$E,'ТО-15э'!B52,'НРэ 2025'!$G:$G,'ТО-15э'!D52)</f>
        <v>1</v>
      </c>
      <c r="V52" s="70">
        <f>SUMIFS('НРэ 2025'!$AG:$AG,'НРэ 2025'!$E:$E,'ТО-15э'!B52,'НРэ 2025'!$G:$G,'ТО-15э'!D52)</f>
        <v>1</v>
      </c>
      <c r="W52" s="70">
        <f>SUMIFS('НРэ 2025'!$AH:$AH,'НРэ 2025'!$E:$E,'ТО-15э'!B52,'НРэ 2025'!$G:$G,'ТО-15э'!D52)+SUMIFS('НРэ 2025'!$AI:$AI,'НРэ 2025'!$E:$E,'ТО-15э'!B52,'НРэ 2025'!$G:$G,'ТО-15э'!D52)</f>
        <v>2</v>
      </c>
      <c r="X52" s="99">
        <f>SUMIFS('НРэ 2025'!$AJ:$AJ,'НРэ 2025'!$E:$E,'ТО-15э'!B52,'НРэ 2025'!$G:$G,'ТО-15э'!D52)+SUMIFS('НРэ 2025'!$AK:$AK,'НРэ 2025'!$E:$E,'ТО-15э'!B52,'НРэ 2025'!$G:$G,'ТО-15э'!D52)+SUMIFS('НРэ 2025'!$AL:$AL,'НРэ 2025'!$E:$E,'ТО-15э'!B52,'НРэ 2025'!$G:$G,'ТО-15э'!D52)+SUMIFS('НРэ 2025'!$AM:$AM,'НРэ 2025'!$E:$E,'ТО-15э'!B52,'НРэ 2025'!$G:$G,'ТО-15э'!D52)+SUMIFS('НРэ 2025'!$AN:$AN,'НРэ 2025'!$E:$E,'ТО-15э'!B52,'НРэ 2025'!$G:$G,'ТО-15э'!D52)</f>
        <v>10</v>
      </c>
      <c r="Y52" s="100">
        <f>SUMIFS('НРэ 2025'!$AO:$AO,'НРэ 2025'!$E:$E,'ТО-15э'!B52,'НРэ 2025'!$G:$G,'ТО-15э'!D52)</f>
        <v>1</v>
      </c>
      <c r="Z52" s="70">
        <f>SUMIFS('НРэ 2025'!$AP:$AP,'НРэ 2025'!$E:$E,'ТО-15э'!B52,'НРэ 2025'!$G:$G,'ТО-15э'!D52)</f>
        <v>0</v>
      </c>
      <c r="AA52" s="70">
        <f>SUMIFS('НРэ 2025'!$AQ:$AQ,'НРэ 2025'!$E:$E,'ТО-15э'!B52,'НРэ 2025'!$G:$G,'ТО-15э'!D52)</f>
        <v>0</v>
      </c>
      <c r="AB52" s="70"/>
      <c r="AC52" s="70">
        <f>SUMIFS('НРэ 2025'!$AS:$AS,'НРэ 2025'!$E:$E,'ТО-15э'!B52,'НРэ 2025'!$G:$G,'ТО-15э'!D52)</f>
        <v>0</v>
      </c>
      <c r="AD52" s="99">
        <f>SUMIFS('НРэ 2025'!$AT:$AT,'НРэ 2025'!$E:$E,'ТО-15э'!B52,'НРэ 2025'!$G:$G,'ТО-15э'!D52)</f>
        <v>1</v>
      </c>
      <c r="AE52" s="118">
        <f>SUMIFS('НРэ 2025'!$AU:$AU,'НРэ 2025'!$E:$E,'ТО-15э'!B52,'НРэ 2025'!$G:$G,'ТО-15э'!D52)</f>
        <v>0</v>
      </c>
      <c r="AF52" s="120">
        <f>SUMIFS('НРэ 2025'!$AV:$AV,'НРэ 2025'!$E:$E,'ТО-15э'!B52,'НРэ 2025'!$G:$G,'ТО-15э'!D52)+SUMIFS('НРэ 2025'!$AW:$AW,'НРэ 2025'!$E:$E,'ТО-15э'!B52,'НРэ 2025'!$G:$G,'ТО-15э'!D52)+SUMIFS('НРэ 2025'!$AX:$AX,'НРэ 2025'!$E:$E,'ТО-15э'!B52,'НРэ 2025'!$G:$G,'ТО-15э'!D52)+SUMIFS('НРэ 2025'!$AY:$AY,'НРэ 2025'!$E:$E,'ТО-15э'!B52,'НРэ 2025'!$G:$G,'ТО-15э'!D52)+SUMIFS('НРэ 2025'!$AZ:$AZ,'НРэ 2025'!$E:$E,'ТО-15э'!B52,'НРэ 2025'!$G:$G,'ТО-15э'!D52)+SUMIFS('НРэ 2025'!$BA:$BA,'НРэ 2025'!$E:$E,'ТО-15э'!B52,'НРэ 2025'!$G:$G,'ТО-15э'!D52)</f>
        <v>0</v>
      </c>
      <c r="AG52" s="118">
        <f>SUMIFS('НРэ 2025'!$BB:$BB,'НРэ 2025'!$E:$E,'ТО-15э'!B52,'НРэ 2025'!$G:$G,'ТО-15э'!D52)</f>
        <v>0</v>
      </c>
      <c r="AH52" s="120" t="e">
        <f>SUMIFS('НРэ 2025'!$BD:$BD,'НРэ 2025'!$E:$E,'ТО-15э'!B52,'НРэ 2025'!$G:$G,'ТО-15э'!D52)+SUMIFS('НРэ 2025'!#REF!,'НРэ 2025'!$E:$E,'ТО-15э'!B52,'НРэ 2025'!$G:$G,'ТО-15э'!D52)+SUMIFS('НРэ 2025'!$BE:$BE,'НРэ 2025'!$E:$E,'ТО-15э'!B52,'НРэ 2025'!$G:$G,'ТО-15э'!D52)+SUMIFS('НРэ 2025'!$BF:$BF,'НРэ 2025'!$E:$E,'ТО-15э'!B52,'НРэ 2025'!$G:$G,'ТО-15э'!D52)+SUMIFS('НРэ 2025'!$BG:$BG,'НРэ 2025'!$E:$E,'ТО-15э'!B52,'НРэ 2025'!$G:$G,'ТО-15э'!D52)+SUMIFS('НРэ 2025'!$BH:$BH,'НРэ 2025'!$E:$E,'ТО-15э'!B52,'НРэ 2025'!$G:$G,'ТО-15э'!D52)+SUMIFS('НРэ 2025'!$BI:$BI,'НРэ 2025'!$E:$E,'ТО-15э'!B52,'НРэ 2025'!$G:$G,'ТО-15э'!D52)+SUMIFS('НРэ 2025'!#REF!,'НРэ 2025'!$E:$E,'ТО-15э'!B52,'НРэ 2025'!$G:$G,'ТО-15э'!D52)+SUMIFS('НРэ 2025'!$BJ:$BJ,'НРэ 2025'!$E:$E,'ТО-15э'!B52,'НРэ 2025'!$G:$G,'ТО-15э'!D52)+SUMIFS('НРэ 2025'!$BK:$BK,'НРэ 2025'!$E:$E,'ТО-15э'!B52,'НРэ 2025'!$G:$G,'ТО-15э'!D52)+SUMIFS('НРэ 2025'!$BL:$BL,'НРэ 2025'!$E:$E,'ТО-15э'!B52,'НРэ 2025'!$G:$G,'ТО-15э'!D52)</f>
        <v>#REF!</v>
      </c>
      <c r="AI52" s="101">
        <f>SUMIFS('НРэ 2025'!$BM:$BM,'НРэ 2025'!$E:$E,'ТО-15э'!B52,'НРэ 2025'!$G:$G,'ТО-15э'!D52)</f>
        <v>16</v>
      </c>
      <c r="AJ52" s="71">
        <f>SUMIFS('НРэ 2025'!$BN:$BN,'НРэ 2025'!$E:$E,'ТО-15э'!B52,'НРэ 2025'!$G:$G,'ТО-15э'!D52)</f>
        <v>1</v>
      </c>
      <c r="AK52" s="71">
        <f>SUMIFS('НРэ 2025'!$BO:$BO,'НРэ 2025'!$E:$E,'ТО-15э'!B52,'НРэ 2025'!$G:$G,'ТО-15э'!D52)</f>
        <v>2</v>
      </c>
      <c r="AL52" s="74">
        <f>SUMIFS('НРэ 2025'!$BP:$BP,'НРэ 2025'!$E:$E,'ТО-15э'!B52,'НРэ 2025'!$G:$G,'ТО-15э'!D52)</f>
        <v>0</v>
      </c>
    </row>
    <row r="53" spans="1:38" ht="20.100000000000001" customHeight="1" x14ac:dyDescent="0.25">
      <c r="A53" s="76" t="str" cm="1">
        <f t="array" ref="A53">IFERROR(INDEX('НРэ 2025'!$B$6:$I$40,SMALL(IF($I$1='НРэ 2025'!$B$6:$B$40,ROW($A$1:$A$35),""),ROW(A46)),1),"")</f>
        <v/>
      </c>
      <c r="B53" s="79" t="str" cm="1">
        <f t="array" ref="B53">IFERROR(INDEX('НРэ 2025'!$B$6:$I$40,SMALL(IF($I$1='НРэ 2025'!$B$6:$B$40,ROW($A$1:$A$35),""),ROW(A46)),2),"")</f>
        <v/>
      </c>
      <c r="C53" s="84" t="str" cm="1">
        <f t="array" ref="C53">IFERROR(INDEX('НРэ 2025'!$B$6:$I$40,SMALL(IF($I$1='НРэ 2025'!$B$6:$B$40,ROW($A$1:$A$35),""),ROW(A46)),5),"")</f>
        <v/>
      </c>
      <c r="D53" s="86" t="str" cm="1">
        <f t="array" ref="D53">IFERROR(INDEX('НРэ 2025'!$B$6:$I$40,SMALL(IF($I$1='НРэ 2025'!$B$6:$B$40,ROW($A$1:$A$35),""),ROW(A46)),6),"")</f>
        <v/>
      </c>
      <c r="E53" s="87" t="str" cm="1">
        <f t="array" ref="E53">IFERROR(INDEX('НРэ 2025'!$B$6:$I$40,SMALL(IF($I$1='НРэ 2025'!$B$6:$B$40,ROW($A$1:$A$35),""),ROW(A46)),7),"")</f>
        <v/>
      </c>
      <c r="F53" s="89" t="str" cm="1">
        <f t="array" ref="F53">IFERROR(INDEX('НРэ 2025'!$B$6:$I$40,SMALL(IF($I$1='НРэ 2025'!$B$6:$B$40,ROW($F$1:$F$35),""),ROW(A46)),11),"")</f>
        <v/>
      </c>
      <c r="G53" s="91" t="str" cm="1">
        <f t="array" ref="G53">IFERROR(INDEX('НРэ 2025'!$B$6:$I$40,SMALL(IF($I$1='НРэ 2025'!$B$6:$B$40,ROW($A$1:$A$35),""),ROW(A46)),15),"")</f>
        <v/>
      </c>
      <c r="H53" s="80"/>
      <c r="I53" s="98">
        <f>SUMIFS('НРэ 2025'!$Q:$Q,'НРэ 2025'!$E:$E,'ТО-15э'!B53,'НРэ 2025'!$G:$G,'ТО-15э'!D53)+SUMIFS('НРэ 2025'!$R:$R,'НРэ 2025'!$E:$E,'ТО-15э'!B53,'НРэ 2025'!$G:$G,'ТО-15э'!D53)</f>
        <v>2</v>
      </c>
      <c r="J53" s="69">
        <f>SUMIFS('НРэ 2025'!$S:$S,'НРэ 2025'!$E:$E,'ТО-15э'!B53,'НРэ 2025'!$G:$G,'ТО-15э'!D53)+SUMIFS('НРэ 2025'!$T:$T,'НРэ 2025'!$E:$E,'ТО-15э'!B53,'НРэ 2025'!$G:$G,'ТО-15э'!D53)</f>
        <v>2</v>
      </c>
      <c r="K53" s="70">
        <f>SUMIFS('НРэ 2025'!$U:$U,'НРэ 2025'!$E:$E,'ТО-15э'!B53,'НРэ 2025'!$G:$G,'ТО-15э'!D53)</f>
        <v>1</v>
      </c>
      <c r="L53" s="99">
        <f>SUMIFS('НРэ 2025'!$V:$V,'НРэ 2025'!$E:$E,'ТО-15э'!B53,'НРэ 2025'!$G:$G,'ТО-15э'!D53)</f>
        <v>7</v>
      </c>
      <c r="M53" s="100">
        <f>SUMIFS('НРэ 2025'!$W:$W,'НРэ 2025'!$E:$E,'ТО-15э'!B53,'НРэ 2025'!$G:$G,'ТО-15э'!D53)</f>
        <v>1</v>
      </c>
      <c r="N53" s="70">
        <f>SUMIFS('НРэ 2025'!$X:$X,'НРэ 2025'!$E:$E,'ТО-15э'!B53,'НРэ 2025'!$G:$G,'ТО-15э'!D53)</f>
        <v>1</v>
      </c>
      <c r="O53" s="99">
        <f>SUMIFS('НРэ 2025'!$Y:$Y,'НРэ 2025'!$E:$E,'ТО-15э'!B53,'НРэ 2025'!$G:$G,'ТО-15э'!D53)</f>
        <v>4</v>
      </c>
      <c r="P53" s="97">
        <f>SUMIFS('НРэ 2025'!$Z:$Z,'НРэ 2025'!$E:$E,'ТО-15э'!B53,'НРэ 2025'!$G:$G,'ТО-15э'!D53)+SUMIFS('НРэ 2025'!$AA:$AA,'НРэ 2025'!$E:$E,'ТО-15э'!B53,'НРэ 2025'!$G:$G,'ТО-15э'!D53)</f>
        <v>2</v>
      </c>
      <c r="Q53" s="70">
        <f>SUMIFS('НРэ 2025'!$AB:$AB,'НРэ 2025'!$E:$E,'ТО-15э'!B53,'НРэ 2025'!$G:$G,'ТО-15э'!D53)</f>
        <v>1</v>
      </c>
      <c r="R53" s="70">
        <f>SUMIFS('НРэ 2025'!$AC:$AC,'НРэ 2025'!$E:$E,'ТО-15э'!B53,'НРэ 2025'!$G:$G,'ТО-15э'!D53)</f>
        <v>1</v>
      </c>
      <c r="S53" s="70">
        <f>SUMIFS('НРэ 2025'!$AD:$AD,'НРэ 2025'!$E:$E,'ТО-15э'!B53,'НРэ 2025'!$G:$G,'ТО-15э'!D53)</f>
        <v>1</v>
      </c>
      <c r="T53" s="70">
        <f>SUMIFS('НРэ 2025'!$AE:$AE,'НРэ 2025'!$E:$E,'ТО-15э'!B53,'НРэ 2025'!$G:$G,'ТО-15э'!D53)</f>
        <v>1</v>
      </c>
      <c r="U53" s="70">
        <f>SUMIFS('НРэ 2025'!$AF:$AF,'НРэ 2025'!$E:$E,'ТО-15э'!B53,'НРэ 2025'!$G:$G,'ТО-15э'!D53)</f>
        <v>1</v>
      </c>
      <c r="V53" s="70">
        <f>SUMIFS('НРэ 2025'!$AG:$AG,'НРэ 2025'!$E:$E,'ТО-15э'!B53,'НРэ 2025'!$G:$G,'ТО-15э'!D53)</f>
        <v>1</v>
      </c>
      <c r="W53" s="70">
        <f>SUMIFS('НРэ 2025'!$AH:$AH,'НРэ 2025'!$E:$E,'ТО-15э'!B53,'НРэ 2025'!$G:$G,'ТО-15э'!D53)+SUMIFS('НРэ 2025'!$AI:$AI,'НРэ 2025'!$E:$E,'ТО-15э'!B53,'НРэ 2025'!$G:$G,'ТО-15э'!D53)</f>
        <v>2</v>
      </c>
      <c r="X53" s="99">
        <f>SUMIFS('НРэ 2025'!$AJ:$AJ,'НРэ 2025'!$E:$E,'ТО-15э'!B53,'НРэ 2025'!$G:$G,'ТО-15э'!D53)+SUMIFS('НРэ 2025'!$AK:$AK,'НРэ 2025'!$E:$E,'ТО-15э'!B53,'НРэ 2025'!$G:$G,'ТО-15э'!D53)+SUMIFS('НРэ 2025'!$AL:$AL,'НРэ 2025'!$E:$E,'ТО-15э'!B53,'НРэ 2025'!$G:$G,'ТО-15э'!D53)+SUMIFS('НРэ 2025'!$AM:$AM,'НРэ 2025'!$E:$E,'ТО-15э'!B53,'НРэ 2025'!$G:$G,'ТО-15э'!D53)+SUMIFS('НРэ 2025'!$AN:$AN,'НРэ 2025'!$E:$E,'ТО-15э'!B53,'НРэ 2025'!$G:$G,'ТО-15э'!D53)</f>
        <v>10</v>
      </c>
      <c r="Y53" s="100">
        <f>SUMIFS('НРэ 2025'!$AO:$AO,'НРэ 2025'!$E:$E,'ТО-15э'!B53,'НРэ 2025'!$G:$G,'ТО-15э'!D53)</f>
        <v>1</v>
      </c>
      <c r="Z53" s="70">
        <f>SUMIFS('НРэ 2025'!$AP:$AP,'НРэ 2025'!$E:$E,'ТО-15э'!B53,'НРэ 2025'!$G:$G,'ТО-15э'!D53)</f>
        <v>0</v>
      </c>
      <c r="AA53" s="70">
        <f>SUMIFS('НРэ 2025'!$AQ:$AQ,'НРэ 2025'!$E:$E,'ТО-15э'!B53,'НРэ 2025'!$G:$G,'ТО-15э'!D53)</f>
        <v>0</v>
      </c>
      <c r="AB53" s="70"/>
      <c r="AC53" s="70">
        <f>SUMIFS('НРэ 2025'!$AS:$AS,'НРэ 2025'!$E:$E,'ТО-15э'!B53,'НРэ 2025'!$G:$G,'ТО-15э'!D53)</f>
        <v>0</v>
      </c>
      <c r="AD53" s="99">
        <f>SUMIFS('НРэ 2025'!$AT:$AT,'НРэ 2025'!$E:$E,'ТО-15э'!B53,'НРэ 2025'!$G:$G,'ТО-15э'!D53)</f>
        <v>1</v>
      </c>
      <c r="AE53" s="118">
        <f>SUMIFS('НРэ 2025'!$AU:$AU,'НРэ 2025'!$E:$E,'ТО-15э'!B53,'НРэ 2025'!$G:$G,'ТО-15э'!D53)</f>
        <v>0</v>
      </c>
      <c r="AF53" s="120">
        <f>SUMIFS('НРэ 2025'!$AV:$AV,'НРэ 2025'!$E:$E,'ТО-15э'!B53,'НРэ 2025'!$G:$G,'ТО-15э'!D53)+SUMIFS('НРэ 2025'!$AW:$AW,'НРэ 2025'!$E:$E,'ТО-15э'!B53,'НРэ 2025'!$G:$G,'ТО-15э'!D53)+SUMIFS('НРэ 2025'!$AX:$AX,'НРэ 2025'!$E:$E,'ТО-15э'!B53,'НРэ 2025'!$G:$G,'ТО-15э'!D53)+SUMIFS('НРэ 2025'!$AY:$AY,'НРэ 2025'!$E:$E,'ТО-15э'!B53,'НРэ 2025'!$G:$G,'ТО-15э'!D53)+SUMIFS('НРэ 2025'!$AZ:$AZ,'НРэ 2025'!$E:$E,'ТО-15э'!B53,'НРэ 2025'!$G:$G,'ТО-15э'!D53)+SUMIFS('НРэ 2025'!$BA:$BA,'НРэ 2025'!$E:$E,'ТО-15э'!B53,'НРэ 2025'!$G:$G,'ТО-15э'!D53)</f>
        <v>0</v>
      </c>
      <c r="AG53" s="118">
        <f>SUMIFS('НРэ 2025'!$BB:$BB,'НРэ 2025'!$E:$E,'ТО-15э'!B53,'НРэ 2025'!$G:$G,'ТО-15э'!D53)</f>
        <v>0</v>
      </c>
      <c r="AH53" s="120" t="e">
        <f>SUMIFS('НРэ 2025'!$BD:$BD,'НРэ 2025'!$E:$E,'ТО-15э'!B53,'НРэ 2025'!$G:$G,'ТО-15э'!D53)+SUMIFS('НРэ 2025'!#REF!,'НРэ 2025'!$E:$E,'ТО-15э'!B53,'НРэ 2025'!$G:$G,'ТО-15э'!D53)+SUMIFS('НРэ 2025'!$BE:$BE,'НРэ 2025'!$E:$E,'ТО-15э'!B53,'НРэ 2025'!$G:$G,'ТО-15э'!D53)+SUMIFS('НРэ 2025'!$BF:$BF,'НРэ 2025'!$E:$E,'ТО-15э'!B53,'НРэ 2025'!$G:$G,'ТО-15э'!D53)+SUMIFS('НРэ 2025'!$BG:$BG,'НРэ 2025'!$E:$E,'ТО-15э'!B53,'НРэ 2025'!$G:$G,'ТО-15э'!D53)+SUMIFS('НРэ 2025'!$BH:$BH,'НРэ 2025'!$E:$E,'ТО-15э'!B53,'НРэ 2025'!$G:$G,'ТО-15э'!D53)+SUMIFS('НРэ 2025'!$BI:$BI,'НРэ 2025'!$E:$E,'ТО-15э'!B53,'НРэ 2025'!$G:$G,'ТО-15э'!D53)+SUMIFS('НРэ 2025'!#REF!,'НРэ 2025'!$E:$E,'ТО-15э'!B53,'НРэ 2025'!$G:$G,'ТО-15э'!D53)+SUMIFS('НРэ 2025'!$BJ:$BJ,'НРэ 2025'!$E:$E,'ТО-15э'!B53,'НРэ 2025'!$G:$G,'ТО-15э'!D53)+SUMIFS('НРэ 2025'!$BK:$BK,'НРэ 2025'!$E:$E,'ТО-15э'!B53,'НРэ 2025'!$G:$G,'ТО-15э'!D53)+SUMIFS('НРэ 2025'!$BL:$BL,'НРэ 2025'!$E:$E,'ТО-15э'!B53,'НРэ 2025'!$G:$G,'ТО-15э'!D53)</f>
        <v>#REF!</v>
      </c>
      <c r="AI53" s="101">
        <f>SUMIFS('НРэ 2025'!$BM:$BM,'НРэ 2025'!$E:$E,'ТО-15э'!B53,'НРэ 2025'!$G:$G,'ТО-15э'!D53)</f>
        <v>16</v>
      </c>
      <c r="AJ53" s="71">
        <f>SUMIFS('НРэ 2025'!$BN:$BN,'НРэ 2025'!$E:$E,'ТО-15э'!B53,'НРэ 2025'!$G:$G,'ТО-15э'!D53)</f>
        <v>1</v>
      </c>
      <c r="AK53" s="71">
        <f>SUMIFS('НРэ 2025'!$BO:$BO,'НРэ 2025'!$E:$E,'ТО-15э'!B53,'НРэ 2025'!$G:$G,'ТО-15э'!D53)</f>
        <v>2</v>
      </c>
      <c r="AL53" s="74">
        <f>SUMIFS('НРэ 2025'!$BP:$BP,'НРэ 2025'!$E:$E,'ТО-15э'!B53,'НРэ 2025'!$G:$G,'ТО-15э'!D53)</f>
        <v>0</v>
      </c>
    </row>
    <row r="54" spans="1:38" ht="20.100000000000001" customHeight="1" x14ac:dyDescent="0.25">
      <c r="A54" s="76" t="str" cm="1">
        <f t="array" ref="A54">IFERROR(INDEX('НРэ 2025'!$B$6:$I$40,SMALL(IF($I$1='НРэ 2025'!$B$6:$B$40,ROW($A$1:$A$35),""),ROW(A47)),1),"")</f>
        <v/>
      </c>
      <c r="B54" s="79" t="str" cm="1">
        <f t="array" ref="B54">IFERROR(INDEX('НРэ 2025'!$B$6:$I$40,SMALL(IF($I$1='НРэ 2025'!$B$6:$B$40,ROW($A$1:$A$35),""),ROW(A47)),2),"")</f>
        <v/>
      </c>
      <c r="C54" s="84" t="str" cm="1">
        <f t="array" ref="C54">IFERROR(INDEX('НРэ 2025'!$B$6:$I$40,SMALL(IF($I$1='НРэ 2025'!$B$6:$B$40,ROW($A$1:$A$35),""),ROW(A47)),5),"")</f>
        <v/>
      </c>
      <c r="D54" s="86" t="str" cm="1">
        <f t="array" ref="D54">IFERROR(INDEX('НРэ 2025'!$B$6:$I$40,SMALL(IF($I$1='НРэ 2025'!$B$6:$B$40,ROW($A$1:$A$35),""),ROW(A47)),6),"")</f>
        <v/>
      </c>
      <c r="E54" s="87" t="str" cm="1">
        <f t="array" ref="E54">IFERROR(INDEX('НРэ 2025'!$B$6:$I$40,SMALL(IF($I$1='НРэ 2025'!$B$6:$B$40,ROW($A$1:$A$35),""),ROW(A47)),7),"")</f>
        <v/>
      </c>
      <c r="F54" s="89" t="str" cm="1">
        <f t="array" ref="F54">IFERROR(INDEX('НРэ 2025'!$B$6:$I$40,SMALL(IF($I$1='НРэ 2025'!$B$6:$B$40,ROW($F$1:$F$35),""),ROW(A47)),11),"")</f>
        <v/>
      </c>
      <c r="G54" s="91" t="str" cm="1">
        <f t="array" ref="G54">IFERROR(INDEX('НРэ 2025'!$B$6:$I$40,SMALL(IF($I$1='НРэ 2025'!$B$6:$B$40,ROW($A$1:$A$35),""),ROW(A47)),15),"")</f>
        <v/>
      </c>
      <c r="H54" s="80"/>
      <c r="I54" s="98">
        <f>SUMIFS('НРэ 2025'!$Q:$Q,'НРэ 2025'!$E:$E,'ТО-15э'!B54,'НРэ 2025'!$G:$G,'ТО-15э'!D54)+SUMIFS('НРэ 2025'!$R:$R,'НРэ 2025'!$E:$E,'ТО-15э'!B54,'НРэ 2025'!$G:$G,'ТО-15э'!D54)</f>
        <v>2</v>
      </c>
      <c r="J54" s="69">
        <f>SUMIFS('НРэ 2025'!$S:$S,'НРэ 2025'!$E:$E,'ТО-15э'!B54,'НРэ 2025'!$G:$G,'ТО-15э'!D54)+SUMIFS('НРэ 2025'!$T:$T,'НРэ 2025'!$E:$E,'ТО-15э'!B54,'НРэ 2025'!$G:$G,'ТО-15э'!D54)</f>
        <v>2</v>
      </c>
      <c r="K54" s="70">
        <f>SUMIFS('НРэ 2025'!$U:$U,'НРэ 2025'!$E:$E,'ТО-15э'!B54,'НРэ 2025'!$G:$G,'ТО-15э'!D54)</f>
        <v>1</v>
      </c>
      <c r="L54" s="99">
        <f>SUMIFS('НРэ 2025'!$V:$V,'НРэ 2025'!$E:$E,'ТО-15э'!B54,'НРэ 2025'!$G:$G,'ТО-15э'!D54)</f>
        <v>7</v>
      </c>
      <c r="M54" s="100">
        <f>SUMIFS('НРэ 2025'!$W:$W,'НРэ 2025'!$E:$E,'ТО-15э'!B54,'НРэ 2025'!$G:$G,'ТО-15э'!D54)</f>
        <v>1</v>
      </c>
      <c r="N54" s="70">
        <f>SUMIFS('НРэ 2025'!$X:$X,'НРэ 2025'!$E:$E,'ТО-15э'!B54,'НРэ 2025'!$G:$G,'ТО-15э'!D54)</f>
        <v>1</v>
      </c>
      <c r="O54" s="99">
        <f>SUMIFS('НРэ 2025'!$Y:$Y,'НРэ 2025'!$E:$E,'ТО-15э'!B54,'НРэ 2025'!$G:$G,'ТО-15э'!D54)</f>
        <v>4</v>
      </c>
      <c r="P54" s="97">
        <f>SUMIFS('НРэ 2025'!$Z:$Z,'НРэ 2025'!$E:$E,'ТО-15э'!B54,'НРэ 2025'!$G:$G,'ТО-15э'!D54)+SUMIFS('НРэ 2025'!$AA:$AA,'НРэ 2025'!$E:$E,'ТО-15э'!B54,'НРэ 2025'!$G:$G,'ТО-15э'!D54)</f>
        <v>2</v>
      </c>
      <c r="Q54" s="70">
        <f>SUMIFS('НРэ 2025'!$AB:$AB,'НРэ 2025'!$E:$E,'ТО-15э'!B54,'НРэ 2025'!$G:$G,'ТО-15э'!D54)</f>
        <v>1</v>
      </c>
      <c r="R54" s="70">
        <f>SUMIFS('НРэ 2025'!$AC:$AC,'НРэ 2025'!$E:$E,'ТО-15э'!B54,'НРэ 2025'!$G:$G,'ТО-15э'!D54)</f>
        <v>1</v>
      </c>
      <c r="S54" s="70">
        <f>SUMIFS('НРэ 2025'!$AD:$AD,'НРэ 2025'!$E:$E,'ТО-15э'!B54,'НРэ 2025'!$G:$G,'ТО-15э'!D54)</f>
        <v>1</v>
      </c>
      <c r="T54" s="70">
        <f>SUMIFS('НРэ 2025'!$AE:$AE,'НРэ 2025'!$E:$E,'ТО-15э'!B54,'НРэ 2025'!$G:$G,'ТО-15э'!D54)</f>
        <v>1</v>
      </c>
      <c r="U54" s="70">
        <f>SUMIFS('НРэ 2025'!$AF:$AF,'НРэ 2025'!$E:$E,'ТО-15э'!B54,'НРэ 2025'!$G:$G,'ТО-15э'!D54)</f>
        <v>1</v>
      </c>
      <c r="V54" s="70">
        <f>SUMIFS('НРэ 2025'!$AG:$AG,'НРэ 2025'!$E:$E,'ТО-15э'!B54,'НРэ 2025'!$G:$G,'ТО-15э'!D54)</f>
        <v>1</v>
      </c>
      <c r="W54" s="70">
        <f>SUMIFS('НРэ 2025'!$AH:$AH,'НРэ 2025'!$E:$E,'ТО-15э'!B54,'НРэ 2025'!$G:$G,'ТО-15э'!D54)+SUMIFS('НРэ 2025'!$AI:$AI,'НРэ 2025'!$E:$E,'ТО-15э'!B54,'НРэ 2025'!$G:$G,'ТО-15э'!D54)</f>
        <v>2</v>
      </c>
      <c r="X54" s="99">
        <f>SUMIFS('НРэ 2025'!$AJ:$AJ,'НРэ 2025'!$E:$E,'ТО-15э'!B54,'НРэ 2025'!$G:$G,'ТО-15э'!D54)+SUMIFS('НРэ 2025'!$AK:$AK,'НРэ 2025'!$E:$E,'ТО-15э'!B54,'НРэ 2025'!$G:$G,'ТО-15э'!D54)+SUMIFS('НРэ 2025'!$AL:$AL,'НРэ 2025'!$E:$E,'ТО-15э'!B54,'НРэ 2025'!$G:$G,'ТО-15э'!D54)+SUMIFS('НРэ 2025'!$AM:$AM,'НРэ 2025'!$E:$E,'ТО-15э'!B54,'НРэ 2025'!$G:$G,'ТО-15э'!D54)+SUMIFS('НРэ 2025'!$AN:$AN,'НРэ 2025'!$E:$E,'ТО-15э'!B54,'НРэ 2025'!$G:$G,'ТО-15э'!D54)</f>
        <v>10</v>
      </c>
      <c r="Y54" s="100">
        <f>SUMIFS('НРэ 2025'!$AO:$AO,'НРэ 2025'!$E:$E,'ТО-15э'!B54,'НРэ 2025'!$G:$G,'ТО-15э'!D54)</f>
        <v>1</v>
      </c>
      <c r="Z54" s="70">
        <f>SUMIFS('НРэ 2025'!$AP:$AP,'НРэ 2025'!$E:$E,'ТО-15э'!B54,'НРэ 2025'!$G:$G,'ТО-15э'!D54)</f>
        <v>0</v>
      </c>
      <c r="AA54" s="70">
        <f>SUMIFS('НРэ 2025'!$AQ:$AQ,'НРэ 2025'!$E:$E,'ТО-15э'!B54,'НРэ 2025'!$G:$G,'ТО-15э'!D54)</f>
        <v>0</v>
      </c>
      <c r="AB54" s="70"/>
      <c r="AC54" s="70">
        <f>SUMIFS('НРэ 2025'!$AS:$AS,'НРэ 2025'!$E:$E,'ТО-15э'!B54,'НРэ 2025'!$G:$G,'ТО-15э'!D54)</f>
        <v>0</v>
      </c>
      <c r="AD54" s="99">
        <f>SUMIFS('НРэ 2025'!$AT:$AT,'НРэ 2025'!$E:$E,'ТО-15э'!B54,'НРэ 2025'!$G:$G,'ТО-15э'!D54)</f>
        <v>1</v>
      </c>
      <c r="AE54" s="118">
        <f>SUMIFS('НРэ 2025'!$AU:$AU,'НРэ 2025'!$E:$E,'ТО-15э'!B54,'НРэ 2025'!$G:$G,'ТО-15э'!D54)</f>
        <v>0</v>
      </c>
      <c r="AF54" s="120">
        <f>SUMIFS('НРэ 2025'!$AV:$AV,'НРэ 2025'!$E:$E,'ТО-15э'!B54,'НРэ 2025'!$G:$G,'ТО-15э'!D54)+SUMIFS('НРэ 2025'!$AW:$AW,'НРэ 2025'!$E:$E,'ТО-15э'!B54,'НРэ 2025'!$G:$G,'ТО-15э'!D54)+SUMIFS('НРэ 2025'!$AX:$AX,'НРэ 2025'!$E:$E,'ТО-15э'!B54,'НРэ 2025'!$G:$G,'ТО-15э'!D54)+SUMIFS('НРэ 2025'!$AY:$AY,'НРэ 2025'!$E:$E,'ТО-15э'!B54,'НРэ 2025'!$G:$G,'ТО-15э'!D54)+SUMIFS('НРэ 2025'!$AZ:$AZ,'НРэ 2025'!$E:$E,'ТО-15э'!B54,'НРэ 2025'!$G:$G,'ТО-15э'!D54)+SUMIFS('НРэ 2025'!$BA:$BA,'НРэ 2025'!$E:$E,'ТО-15э'!B54,'НРэ 2025'!$G:$G,'ТО-15э'!D54)</f>
        <v>0</v>
      </c>
      <c r="AG54" s="118">
        <f>SUMIFS('НРэ 2025'!$BB:$BB,'НРэ 2025'!$E:$E,'ТО-15э'!B54,'НРэ 2025'!$G:$G,'ТО-15э'!D54)</f>
        <v>0</v>
      </c>
      <c r="AH54" s="120" t="e">
        <f>SUMIFS('НРэ 2025'!$BD:$BD,'НРэ 2025'!$E:$E,'ТО-15э'!B54,'НРэ 2025'!$G:$G,'ТО-15э'!D54)+SUMIFS('НРэ 2025'!#REF!,'НРэ 2025'!$E:$E,'ТО-15э'!B54,'НРэ 2025'!$G:$G,'ТО-15э'!D54)+SUMIFS('НРэ 2025'!$BE:$BE,'НРэ 2025'!$E:$E,'ТО-15э'!B54,'НРэ 2025'!$G:$G,'ТО-15э'!D54)+SUMIFS('НРэ 2025'!$BF:$BF,'НРэ 2025'!$E:$E,'ТО-15э'!B54,'НРэ 2025'!$G:$G,'ТО-15э'!D54)+SUMIFS('НРэ 2025'!$BG:$BG,'НРэ 2025'!$E:$E,'ТО-15э'!B54,'НРэ 2025'!$G:$G,'ТО-15э'!D54)+SUMIFS('НРэ 2025'!$BH:$BH,'НРэ 2025'!$E:$E,'ТО-15э'!B54,'НРэ 2025'!$G:$G,'ТО-15э'!D54)+SUMIFS('НРэ 2025'!$BI:$BI,'НРэ 2025'!$E:$E,'ТО-15э'!B54,'НРэ 2025'!$G:$G,'ТО-15э'!D54)+SUMIFS('НРэ 2025'!#REF!,'НРэ 2025'!$E:$E,'ТО-15э'!B54,'НРэ 2025'!$G:$G,'ТО-15э'!D54)+SUMIFS('НРэ 2025'!$BJ:$BJ,'НРэ 2025'!$E:$E,'ТО-15э'!B54,'НРэ 2025'!$G:$G,'ТО-15э'!D54)+SUMIFS('НРэ 2025'!$BK:$BK,'НРэ 2025'!$E:$E,'ТО-15э'!B54,'НРэ 2025'!$G:$G,'ТО-15э'!D54)+SUMIFS('НРэ 2025'!$BL:$BL,'НРэ 2025'!$E:$E,'ТО-15э'!B54,'НРэ 2025'!$G:$G,'ТО-15э'!D54)</f>
        <v>#REF!</v>
      </c>
      <c r="AI54" s="101">
        <f>SUMIFS('НРэ 2025'!$BM:$BM,'НРэ 2025'!$E:$E,'ТО-15э'!B54,'НРэ 2025'!$G:$G,'ТО-15э'!D54)</f>
        <v>16</v>
      </c>
      <c r="AJ54" s="71">
        <f>SUMIFS('НРэ 2025'!$BN:$BN,'НРэ 2025'!$E:$E,'ТО-15э'!B54,'НРэ 2025'!$G:$G,'ТО-15э'!D54)</f>
        <v>1</v>
      </c>
      <c r="AK54" s="71">
        <f>SUMIFS('НРэ 2025'!$BO:$BO,'НРэ 2025'!$E:$E,'ТО-15э'!B54,'НРэ 2025'!$G:$G,'ТО-15э'!D54)</f>
        <v>2</v>
      </c>
      <c r="AL54" s="74">
        <f>SUMIFS('НРэ 2025'!$BP:$BP,'НРэ 2025'!$E:$E,'ТО-15э'!B54,'НРэ 2025'!$G:$G,'ТО-15э'!D54)</f>
        <v>0</v>
      </c>
    </row>
    <row r="55" spans="1:38" ht="20.100000000000001" customHeight="1" x14ac:dyDescent="0.25">
      <c r="A55" s="76" t="str" cm="1">
        <f t="array" ref="A55">IFERROR(INDEX('НРэ 2025'!$B$6:$I$40,SMALL(IF($I$1='НРэ 2025'!$B$6:$B$40,ROW($A$1:$A$35),""),ROW(A48)),1),"")</f>
        <v/>
      </c>
      <c r="B55" s="79" t="str" cm="1">
        <f t="array" ref="B55">IFERROR(INDEX('НРэ 2025'!$B$6:$I$40,SMALL(IF($I$1='НРэ 2025'!$B$6:$B$40,ROW($A$1:$A$35),""),ROW(A48)),2),"")</f>
        <v/>
      </c>
      <c r="C55" s="84" t="str" cm="1">
        <f t="array" ref="C55">IFERROR(INDEX('НРэ 2025'!$B$6:$I$40,SMALL(IF($I$1='НРэ 2025'!$B$6:$B$40,ROW($A$1:$A$35),""),ROW(A48)),5),"")</f>
        <v/>
      </c>
      <c r="D55" s="86" t="str" cm="1">
        <f t="array" ref="D55">IFERROR(INDEX('НРэ 2025'!$B$6:$I$40,SMALL(IF($I$1='НРэ 2025'!$B$6:$B$40,ROW($A$1:$A$35),""),ROW(A48)),6),"")</f>
        <v/>
      </c>
      <c r="E55" s="87" t="str" cm="1">
        <f t="array" ref="E55">IFERROR(INDEX('НРэ 2025'!$B$6:$I$40,SMALL(IF($I$1='НРэ 2025'!$B$6:$B$40,ROW($A$1:$A$35),""),ROW(A48)),7),"")</f>
        <v/>
      </c>
      <c r="F55" s="89" t="str" cm="1">
        <f t="array" ref="F55">IFERROR(INDEX('НРэ 2025'!$B$6:$I$40,SMALL(IF($I$1='НРэ 2025'!$B$6:$B$40,ROW($F$1:$F$35),""),ROW(A48)),11),"")</f>
        <v/>
      </c>
      <c r="G55" s="91" t="str" cm="1">
        <f t="array" ref="G55">IFERROR(INDEX('НРэ 2025'!$B$6:$I$40,SMALL(IF($I$1='НРэ 2025'!$B$6:$B$40,ROW($A$1:$A$35),""),ROW(A48)),15),"")</f>
        <v/>
      </c>
      <c r="H55" s="80"/>
      <c r="I55" s="98">
        <f>SUMIFS('НРэ 2025'!$Q:$Q,'НРэ 2025'!$E:$E,'ТО-15э'!B55,'НРэ 2025'!$G:$G,'ТО-15э'!D55)+SUMIFS('НРэ 2025'!$R:$R,'НРэ 2025'!$E:$E,'ТО-15э'!B55,'НРэ 2025'!$G:$G,'ТО-15э'!D55)</f>
        <v>2</v>
      </c>
      <c r="J55" s="69">
        <f>SUMIFS('НРэ 2025'!$S:$S,'НРэ 2025'!$E:$E,'ТО-15э'!B55,'НРэ 2025'!$G:$G,'ТО-15э'!D55)+SUMIFS('НРэ 2025'!$T:$T,'НРэ 2025'!$E:$E,'ТО-15э'!B55,'НРэ 2025'!$G:$G,'ТО-15э'!D55)</f>
        <v>2</v>
      </c>
      <c r="K55" s="70">
        <f>SUMIFS('НРэ 2025'!$U:$U,'НРэ 2025'!$E:$E,'ТО-15э'!B55,'НРэ 2025'!$G:$G,'ТО-15э'!D55)</f>
        <v>1</v>
      </c>
      <c r="L55" s="99">
        <f>SUMIFS('НРэ 2025'!$V:$V,'НРэ 2025'!$E:$E,'ТО-15э'!B55,'НРэ 2025'!$G:$G,'ТО-15э'!D55)</f>
        <v>7</v>
      </c>
      <c r="M55" s="100">
        <f>SUMIFS('НРэ 2025'!$W:$W,'НРэ 2025'!$E:$E,'ТО-15э'!B55,'НРэ 2025'!$G:$G,'ТО-15э'!D55)</f>
        <v>1</v>
      </c>
      <c r="N55" s="70">
        <f>SUMIFS('НРэ 2025'!$X:$X,'НРэ 2025'!$E:$E,'ТО-15э'!B55,'НРэ 2025'!$G:$G,'ТО-15э'!D55)</f>
        <v>1</v>
      </c>
      <c r="O55" s="99">
        <f>SUMIFS('НРэ 2025'!$Y:$Y,'НРэ 2025'!$E:$E,'ТО-15э'!B55,'НРэ 2025'!$G:$G,'ТО-15э'!D55)</f>
        <v>4</v>
      </c>
      <c r="P55" s="97">
        <f>SUMIFS('НРэ 2025'!$Z:$Z,'НРэ 2025'!$E:$E,'ТО-15э'!B55,'НРэ 2025'!$G:$G,'ТО-15э'!D55)+SUMIFS('НРэ 2025'!$AA:$AA,'НРэ 2025'!$E:$E,'ТО-15э'!B55,'НРэ 2025'!$G:$G,'ТО-15э'!D55)</f>
        <v>2</v>
      </c>
      <c r="Q55" s="70">
        <f>SUMIFS('НРэ 2025'!$AB:$AB,'НРэ 2025'!$E:$E,'ТО-15э'!B55,'НРэ 2025'!$G:$G,'ТО-15э'!D55)</f>
        <v>1</v>
      </c>
      <c r="R55" s="70">
        <f>SUMIFS('НРэ 2025'!$AC:$AC,'НРэ 2025'!$E:$E,'ТО-15э'!B55,'НРэ 2025'!$G:$G,'ТО-15э'!D55)</f>
        <v>1</v>
      </c>
      <c r="S55" s="70">
        <f>SUMIFS('НРэ 2025'!$AD:$AD,'НРэ 2025'!$E:$E,'ТО-15э'!B55,'НРэ 2025'!$G:$G,'ТО-15э'!D55)</f>
        <v>1</v>
      </c>
      <c r="T55" s="70">
        <f>SUMIFS('НРэ 2025'!$AE:$AE,'НРэ 2025'!$E:$E,'ТО-15э'!B55,'НРэ 2025'!$G:$G,'ТО-15э'!D55)</f>
        <v>1</v>
      </c>
      <c r="U55" s="70">
        <f>SUMIFS('НРэ 2025'!$AF:$AF,'НРэ 2025'!$E:$E,'ТО-15э'!B55,'НРэ 2025'!$G:$G,'ТО-15э'!D55)</f>
        <v>1</v>
      </c>
      <c r="V55" s="70">
        <f>SUMIFS('НРэ 2025'!$AG:$AG,'НРэ 2025'!$E:$E,'ТО-15э'!B55,'НРэ 2025'!$G:$G,'ТО-15э'!D55)</f>
        <v>1</v>
      </c>
      <c r="W55" s="70">
        <f>SUMIFS('НРэ 2025'!$AH:$AH,'НРэ 2025'!$E:$E,'ТО-15э'!B55,'НРэ 2025'!$G:$G,'ТО-15э'!D55)+SUMIFS('НРэ 2025'!$AI:$AI,'НРэ 2025'!$E:$E,'ТО-15э'!B55,'НРэ 2025'!$G:$G,'ТО-15э'!D55)</f>
        <v>2</v>
      </c>
      <c r="X55" s="99">
        <f>SUMIFS('НРэ 2025'!$AJ:$AJ,'НРэ 2025'!$E:$E,'ТО-15э'!B55,'НРэ 2025'!$G:$G,'ТО-15э'!D55)+SUMIFS('НРэ 2025'!$AK:$AK,'НРэ 2025'!$E:$E,'ТО-15э'!B55,'НРэ 2025'!$G:$G,'ТО-15э'!D55)+SUMIFS('НРэ 2025'!$AL:$AL,'НРэ 2025'!$E:$E,'ТО-15э'!B55,'НРэ 2025'!$G:$G,'ТО-15э'!D55)+SUMIFS('НРэ 2025'!$AM:$AM,'НРэ 2025'!$E:$E,'ТО-15э'!B55,'НРэ 2025'!$G:$G,'ТО-15э'!D55)+SUMIFS('НРэ 2025'!$AN:$AN,'НРэ 2025'!$E:$E,'ТО-15э'!B55,'НРэ 2025'!$G:$G,'ТО-15э'!D55)</f>
        <v>10</v>
      </c>
      <c r="Y55" s="100">
        <f>SUMIFS('НРэ 2025'!$AO:$AO,'НРэ 2025'!$E:$E,'ТО-15э'!B55,'НРэ 2025'!$G:$G,'ТО-15э'!D55)</f>
        <v>1</v>
      </c>
      <c r="Z55" s="70">
        <f>SUMIFS('НРэ 2025'!$AP:$AP,'НРэ 2025'!$E:$E,'ТО-15э'!B55,'НРэ 2025'!$G:$G,'ТО-15э'!D55)</f>
        <v>0</v>
      </c>
      <c r="AA55" s="70">
        <f>SUMIFS('НРэ 2025'!$AQ:$AQ,'НРэ 2025'!$E:$E,'ТО-15э'!B55,'НРэ 2025'!$G:$G,'ТО-15э'!D55)</f>
        <v>0</v>
      </c>
      <c r="AB55" s="70"/>
      <c r="AC55" s="70">
        <f>SUMIFS('НРэ 2025'!$AS:$AS,'НРэ 2025'!$E:$E,'ТО-15э'!B55,'НРэ 2025'!$G:$G,'ТО-15э'!D55)</f>
        <v>0</v>
      </c>
      <c r="AD55" s="99">
        <f>SUMIFS('НРэ 2025'!$AT:$AT,'НРэ 2025'!$E:$E,'ТО-15э'!B55,'НРэ 2025'!$G:$G,'ТО-15э'!D55)</f>
        <v>1</v>
      </c>
      <c r="AE55" s="118">
        <f>SUMIFS('НРэ 2025'!$AU:$AU,'НРэ 2025'!$E:$E,'ТО-15э'!B55,'НРэ 2025'!$G:$G,'ТО-15э'!D55)</f>
        <v>0</v>
      </c>
      <c r="AF55" s="120">
        <f>SUMIFS('НРэ 2025'!$AV:$AV,'НРэ 2025'!$E:$E,'ТО-15э'!B55,'НРэ 2025'!$G:$G,'ТО-15э'!D55)+SUMIFS('НРэ 2025'!$AW:$AW,'НРэ 2025'!$E:$E,'ТО-15э'!B55,'НРэ 2025'!$G:$G,'ТО-15э'!D55)+SUMIFS('НРэ 2025'!$AX:$AX,'НРэ 2025'!$E:$E,'ТО-15э'!B55,'НРэ 2025'!$G:$G,'ТО-15э'!D55)+SUMIFS('НРэ 2025'!$AY:$AY,'НРэ 2025'!$E:$E,'ТО-15э'!B55,'НРэ 2025'!$G:$G,'ТО-15э'!D55)+SUMIFS('НРэ 2025'!$AZ:$AZ,'НРэ 2025'!$E:$E,'ТО-15э'!B55,'НРэ 2025'!$G:$G,'ТО-15э'!D55)+SUMIFS('НРэ 2025'!$BA:$BA,'НРэ 2025'!$E:$E,'ТО-15э'!B55,'НРэ 2025'!$G:$G,'ТО-15э'!D55)</f>
        <v>0</v>
      </c>
      <c r="AG55" s="118">
        <f>SUMIFS('НРэ 2025'!$BB:$BB,'НРэ 2025'!$E:$E,'ТО-15э'!B55,'НРэ 2025'!$G:$G,'ТО-15э'!D55)</f>
        <v>0</v>
      </c>
      <c r="AH55" s="120" t="e">
        <f>SUMIFS('НРэ 2025'!$BD:$BD,'НРэ 2025'!$E:$E,'ТО-15э'!B55,'НРэ 2025'!$G:$G,'ТО-15э'!D55)+SUMIFS('НРэ 2025'!#REF!,'НРэ 2025'!$E:$E,'ТО-15э'!B55,'НРэ 2025'!$G:$G,'ТО-15э'!D55)+SUMIFS('НРэ 2025'!$BE:$BE,'НРэ 2025'!$E:$E,'ТО-15э'!B55,'НРэ 2025'!$G:$G,'ТО-15э'!D55)+SUMIFS('НРэ 2025'!$BF:$BF,'НРэ 2025'!$E:$E,'ТО-15э'!B55,'НРэ 2025'!$G:$G,'ТО-15э'!D55)+SUMIFS('НРэ 2025'!$BG:$BG,'НРэ 2025'!$E:$E,'ТО-15э'!B55,'НРэ 2025'!$G:$G,'ТО-15э'!D55)+SUMIFS('НРэ 2025'!$BH:$BH,'НРэ 2025'!$E:$E,'ТО-15э'!B55,'НРэ 2025'!$G:$G,'ТО-15э'!D55)+SUMIFS('НРэ 2025'!$BI:$BI,'НРэ 2025'!$E:$E,'ТО-15э'!B55,'НРэ 2025'!$G:$G,'ТО-15э'!D55)+SUMIFS('НРэ 2025'!#REF!,'НРэ 2025'!$E:$E,'ТО-15э'!B55,'НРэ 2025'!$G:$G,'ТО-15э'!D55)+SUMIFS('НРэ 2025'!$BJ:$BJ,'НРэ 2025'!$E:$E,'ТО-15э'!B55,'НРэ 2025'!$G:$G,'ТО-15э'!D55)+SUMIFS('НРэ 2025'!$BK:$BK,'НРэ 2025'!$E:$E,'ТО-15э'!B55,'НРэ 2025'!$G:$G,'ТО-15э'!D55)+SUMIFS('НРэ 2025'!$BL:$BL,'НРэ 2025'!$E:$E,'ТО-15э'!B55,'НРэ 2025'!$G:$G,'ТО-15э'!D55)</f>
        <v>#REF!</v>
      </c>
      <c r="AI55" s="101">
        <f>SUMIFS('НРэ 2025'!$BM:$BM,'НРэ 2025'!$E:$E,'ТО-15э'!B55,'НРэ 2025'!$G:$G,'ТО-15э'!D55)</f>
        <v>16</v>
      </c>
      <c r="AJ55" s="71">
        <f>SUMIFS('НРэ 2025'!$BN:$BN,'НРэ 2025'!$E:$E,'ТО-15э'!B55,'НРэ 2025'!$G:$G,'ТО-15э'!D55)</f>
        <v>1</v>
      </c>
      <c r="AK55" s="71">
        <f>SUMIFS('НРэ 2025'!$BO:$BO,'НРэ 2025'!$E:$E,'ТО-15э'!B55,'НРэ 2025'!$G:$G,'ТО-15э'!D55)</f>
        <v>2</v>
      </c>
      <c r="AL55" s="74">
        <f>SUMIFS('НРэ 2025'!$BP:$BP,'НРэ 2025'!$E:$E,'ТО-15э'!B55,'НРэ 2025'!$G:$G,'ТО-15э'!D55)</f>
        <v>0</v>
      </c>
    </row>
    <row r="56" spans="1:38" ht="20.100000000000001" customHeight="1" x14ac:dyDescent="0.25">
      <c r="A56" s="76" t="str" cm="1">
        <f t="array" ref="A56">IFERROR(INDEX('НРэ 2025'!$B$6:$I$40,SMALL(IF($I$1='НРэ 2025'!$B$6:$B$40,ROW($A$1:$A$35),""),ROW(A49)),1),"")</f>
        <v/>
      </c>
      <c r="B56" s="79" t="str" cm="1">
        <f t="array" ref="B56">IFERROR(INDEX('НРэ 2025'!$B$6:$I$40,SMALL(IF($I$1='НРэ 2025'!$B$6:$B$40,ROW($A$1:$A$35),""),ROW(A49)),2),"")</f>
        <v/>
      </c>
      <c r="C56" s="84" t="str" cm="1">
        <f t="array" ref="C56">IFERROR(INDEX('НРэ 2025'!$B$6:$I$40,SMALL(IF($I$1='НРэ 2025'!$B$6:$B$40,ROW($A$1:$A$35),""),ROW(A49)),5),"")</f>
        <v/>
      </c>
      <c r="D56" s="86" t="str" cm="1">
        <f t="array" ref="D56">IFERROR(INDEX('НРэ 2025'!$B$6:$I$40,SMALL(IF($I$1='НРэ 2025'!$B$6:$B$40,ROW($A$1:$A$35),""),ROW(A49)),6),"")</f>
        <v/>
      </c>
      <c r="E56" s="87" t="str" cm="1">
        <f t="array" ref="E56">IFERROR(INDEX('НРэ 2025'!$B$6:$I$40,SMALL(IF($I$1='НРэ 2025'!$B$6:$B$40,ROW($A$1:$A$35),""),ROW(A49)),7),"")</f>
        <v/>
      </c>
      <c r="F56" s="89" t="str" cm="1">
        <f t="array" ref="F56">IFERROR(INDEX('НРэ 2025'!$B$6:$I$40,SMALL(IF($I$1='НРэ 2025'!$B$6:$B$40,ROW($F$1:$F$35),""),ROW(A49)),11),"")</f>
        <v/>
      </c>
      <c r="G56" s="91" t="str" cm="1">
        <f t="array" ref="G56">IFERROR(INDEX('НРэ 2025'!$B$6:$I$40,SMALL(IF($I$1='НРэ 2025'!$B$6:$B$40,ROW($A$1:$A$35),""),ROW(A49)),15),"")</f>
        <v/>
      </c>
      <c r="H56" s="80"/>
      <c r="I56" s="98">
        <f>SUMIFS('НРэ 2025'!$Q:$Q,'НРэ 2025'!$E:$E,'ТО-15э'!B56,'НРэ 2025'!$G:$G,'ТО-15э'!D56)+SUMIFS('НРэ 2025'!$R:$R,'НРэ 2025'!$E:$E,'ТО-15э'!B56,'НРэ 2025'!$G:$G,'ТО-15э'!D56)</f>
        <v>2</v>
      </c>
      <c r="J56" s="69">
        <f>SUMIFS('НРэ 2025'!$S:$S,'НРэ 2025'!$E:$E,'ТО-15э'!B56,'НРэ 2025'!$G:$G,'ТО-15э'!D56)+SUMIFS('НРэ 2025'!$T:$T,'НРэ 2025'!$E:$E,'ТО-15э'!B56,'НРэ 2025'!$G:$G,'ТО-15э'!D56)</f>
        <v>2</v>
      </c>
      <c r="K56" s="70">
        <f>SUMIFS('НРэ 2025'!$U:$U,'НРэ 2025'!$E:$E,'ТО-15э'!B56,'НРэ 2025'!$G:$G,'ТО-15э'!D56)</f>
        <v>1</v>
      </c>
      <c r="L56" s="99">
        <f>SUMIFS('НРэ 2025'!$V:$V,'НРэ 2025'!$E:$E,'ТО-15э'!B56,'НРэ 2025'!$G:$G,'ТО-15э'!D56)</f>
        <v>7</v>
      </c>
      <c r="M56" s="100">
        <f>SUMIFS('НРэ 2025'!$W:$W,'НРэ 2025'!$E:$E,'ТО-15э'!B56,'НРэ 2025'!$G:$G,'ТО-15э'!D56)</f>
        <v>1</v>
      </c>
      <c r="N56" s="70">
        <f>SUMIFS('НРэ 2025'!$X:$X,'НРэ 2025'!$E:$E,'ТО-15э'!B56,'НРэ 2025'!$G:$G,'ТО-15э'!D56)</f>
        <v>1</v>
      </c>
      <c r="O56" s="99">
        <f>SUMIFS('НРэ 2025'!$Y:$Y,'НРэ 2025'!$E:$E,'ТО-15э'!B56,'НРэ 2025'!$G:$G,'ТО-15э'!D56)</f>
        <v>4</v>
      </c>
      <c r="P56" s="97">
        <f>SUMIFS('НРэ 2025'!$Z:$Z,'НРэ 2025'!$E:$E,'ТО-15э'!B56,'НРэ 2025'!$G:$G,'ТО-15э'!D56)+SUMIFS('НРэ 2025'!$AA:$AA,'НРэ 2025'!$E:$E,'ТО-15э'!B56,'НРэ 2025'!$G:$G,'ТО-15э'!D56)</f>
        <v>2</v>
      </c>
      <c r="Q56" s="70">
        <f>SUMIFS('НРэ 2025'!$AB:$AB,'НРэ 2025'!$E:$E,'ТО-15э'!B56,'НРэ 2025'!$G:$G,'ТО-15э'!D56)</f>
        <v>1</v>
      </c>
      <c r="R56" s="70">
        <f>SUMIFS('НРэ 2025'!$AC:$AC,'НРэ 2025'!$E:$E,'ТО-15э'!B56,'НРэ 2025'!$G:$G,'ТО-15э'!D56)</f>
        <v>1</v>
      </c>
      <c r="S56" s="70">
        <f>SUMIFS('НРэ 2025'!$AD:$AD,'НРэ 2025'!$E:$E,'ТО-15э'!B56,'НРэ 2025'!$G:$G,'ТО-15э'!D56)</f>
        <v>1</v>
      </c>
      <c r="T56" s="70">
        <f>SUMIFS('НРэ 2025'!$AE:$AE,'НРэ 2025'!$E:$E,'ТО-15э'!B56,'НРэ 2025'!$G:$G,'ТО-15э'!D56)</f>
        <v>1</v>
      </c>
      <c r="U56" s="70">
        <f>SUMIFS('НРэ 2025'!$AF:$AF,'НРэ 2025'!$E:$E,'ТО-15э'!B56,'НРэ 2025'!$G:$G,'ТО-15э'!D56)</f>
        <v>1</v>
      </c>
      <c r="V56" s="70">
        <f>SUMIFS('НРэ 2025'!$AG:$AG,'НРэ 2025'!$E:$E,'ТО-15э'!B56,'НРэ 2025'!$G:$G,'ТО-15э'!D56)</f>
        <v>1</v>
      </c>
      <c r="W56" s="70">
        <f>SUMIFS('НРэ 2025'!$AH:$AH,'НРэ 2025'!$E:$E,'ТО-15э'!B56,'НРэ 2025'!$G:$G,'ТО-15э'!D56)+SUMIFS('НРэ 2025'!$AI:$AI,'НРэ 2025'!$E:$E,'ТО-15э'!B56,'НРэ 2025'!$G:$G,'ТО-15э'!D56)</f>
        <v>2</v>
      </c>
      <c r="X56" s="99">
        <f>SUMIFS('НРэ 2025'!$AJ:$AJ,'НРэ 2025'!$E:$E,'ТО-15э'!B56,'НРэ 2025'!$G:$G,'ТО-15э'!D56)+SUMIFS('НРэ 2025'!$AK:$AK,'НРэ 2025'!$E:$E,'ТО-15э'!B56,'НРэ 2025'!$G:$G,'ТО-15э'!D56)+SUMIFS('НРэ 2025'!$AL:$AL,'НРэ 2025'!$E:$E,'ТО-15э'!B56,'НРэ 2025'!$G:$G,'ТО-15э'!D56)+SUMIFS('НРэ 2025'!$AM:$AM,'НРэ 2025'!$E:$E,'ТО-15э'!B56,'НРэ 2025'!$G:$G,'ТО-15э'!D56)+SUMIFS('НРэ 2025'!$AN:$AN,'НРэ 2025'!$E:$E,'ТО-15э'!B56,'НРэ 2025'!$G:$G,'ТО-15э'!D56)</f>
        <v>10</v>
      </c>
      <c r="Y56" s="100">
        <f>SUMIFS('НРэ 2025'!$AO:$AO,'НРэ 2025'!$E:$E,'ТО-15э'!B56,'НРэ 2025'!$G:$G,'ТО-15э'!D56)</f>
        <v>1</v>
      </c>
      <c r="Z56" s="70">
        <f>SUMIFS('НРэ 2025'!$AP:$AP,'НРэ 2025'!$E:$E,'ТО-15э'!B56,'НРэ 2025'!$G:$G,'ТО-15э'!D56)</f>
        <v>0</v>
      </c>
      <c r="AA56" s="70">
        <f>SUMIFS('НРэ 2025'!$AQ:$AQ,'НРэ 2025'!$E:$E,'ТО-15э'!B56,'НРэ 2025'!$G:$G,'ТО-15э'!D56)</f>
        <v>0</v>
      </c>
      <c r="AB56" s="70"/>
      <c r="AC56" s="70">
        <f>SUMIFS('НРэ 2025'!$AS:$AS,'НРэ 2025'!$E:$E,'ТО-15э'!B56,'НРэ 2025'!$G:$G,'ТО-15э'!D56)</f>
        <v>0</v>
      </c>
      <c r="AD56" s="99">
        <f>SUMIFS('НРэ 2025'!$AT:$AT,'НРэ 2025'!$E:$E,'ТО-15э'!B56,'НРэ 2025'!$G:$G,'ТО-15э'!D56)</f>
        <v>1</v>
      </c>
      <c r="AE56" s="118">
        <f>SUMIFS('НРэ 2025'!$AU:$AU,'НРэ 2025'!$E:$E,'ТО-15э'!B56,'НРэ 2025'!$G:$G,'ТО-15э'!D56)</f>
        <v>0</v>
      </c>
      <c r="AF56" s="120">
        <f>SUMIFS('НРэ 2025'!$AV:$AV,'НРэ 2025'!$E:$E,'ТО-15э'!B56,'НРэ 2025'!$G:$G,'ТО-15э'!D56)+SUMIFS('НРэ 2025'!$AW:$AW,'НРэ 2025'!$E:$E,'ТО-15э'!B56,'НРэ 2025'!$G:$G,'ТО-15э'!D56)+SUMIFS('НРэ 2025'!$AX:$AX,'НРэ 2025'!$E:$E,'ТО-15э'!B56,'НРэ 2025'!$G:$G,'ТО-15э'!D56)+SUMIFS('НРэ 2025'!$AY:$AY,'НРэ 2025'!$E:$E,'ТО-15э'!B56,'НРэ 2025'!$G:$G,'ТО-15э'!D56)+SUMIFS('НРэ 2025'!$AZ:$AZ,'НРэ 2025'!$E:$E,'ТО-15э'!B56,'НРэ 2025'!$G:$G,'ТО-15э'!D56)+SUMIFS('НРэ 2025'!$BA:$BA,'НРэ 2025'!$E:$E,'ТО-15э'!B56,'НРэ 2025'!$G:$G,'ТО-15э'!D56)</f>
        <v>0</v>
      </c>
      <c r="AG56" s="118">
        <f>SUMIFS('НРэ 2025'!$BB:$BB,'НРэ 2025'!$E:$E,'ТО-15э'!B56,'НРэ 2025'!$G:$G,'ТО-15э'!D56)</f>
        <v>0</v>
      </c>
      <c r="AH56" s="120" t="e">
        <f>SUMIFS('НРэ 2025'!$BD:$BD,'НРэ 2025'!$E:$E,'ТО-15э'!B56,'НРэ 2025'!$G:$G,'ТО-15э'!D56)+SUMIFS('НРэ 2025'!#REF!,'НРэ 2025'!$E:$E,'ТО-15э'!B56,'НРэ 2025'!$G:$G,'ТО-15э'!D56)+SUMIFS('НРэ 2025'!$BE:$BE,'НРэ 2025'!$E:$E,'ТО-15э'!B56,'НРэ 2025'!$G:$G,'ТО-15э'!D56)+SUMIFS('НРэ 2025'!$BF:$BF,'НРэ 2025'!$E:$E,'ТО-15э'!B56,'НРэ 2025'!$G:$G,'ТО-15э'!D56)+SUMIFS('НРэ 2025'!$BG:$BG,'НРэ 2025'!$E:$E,'ТО-15э'!B56,'НРэ 2025'!$G:$G,'ТО-15э'!D56)+SUMIFS('НРэ 2025'!$BH:$BH,'НРэ 2025'!$E:$E,'ТО-15э'!B56,'НРэ 2025'!$G:$G,'ТО-15э'!D56)+SUMIFS('НРэ 2025'!$BI:$BI,'НРэ 2025'!$E:$E,'ТО-15э'!B56,'НРэ 2025'!$G:$G,'ТО-15э'!D56)+SUMIFS('НРэ 2025'!#REF!,'НРэ 2025'!$E:$E,'ТО-15э'!B56,'НРэ 2025'!$G:$G,'ТО-15э'!D56)+SUMIFS('НРэ 2025'!$BJ:$BJ,'НРэ 2025'!$E:$E,'ТО-15э'!B56,'НРэ 2025'!$G:$G,'ТО-15э'!D56)+SUMIFS('НРэ 2025'!$BK:$BK,'НРэ 2025'!$E:$E,'ТО-15э'!B56,'НРэ 2025'!$G:$G,'ТО-15э'!D56)+SUMIFS('НРэ 2025'!$BL:$BL,'НРэ 2025'!$E:$E,'ТО-15э'!B56,'НРэ 2025'!$G:$G,'ТО-15э'!D56)</f>
        <v>#REF!</v>
      </c>
      <c r="AI56" s="101">
        <f>SUMIFS('НРэ 2025'!$BM:$BM,'НРэ 2025'!$E:$E,'ТО-15э'!B56,'НРэ 2025'!$G:$G,'ТО-15э'!D56)</f>
        <v>16</v>
      </c>
      <c r="AJ56" s="71">
        <f>SUMIFS('НРэ 2025'!$BN:$BN,'НРэ 2025'!$E:$E,'ТО-15э'!B56,'НРэ 2025'!$G:$G,'ТО-15э'!D56)</f>
        <v>1</v>
      </c>
      <c r="AK56" s="71">
        <f>SUMIFS('НРэ 2025'!$BO:$BO,'НРэ 2025'!$E:$E,'ТО-15э'!B56,'НРэ 2025'!$G:$G,'ТО-15э'!D56)</f>
        <v>2</v>
      </c>
      <c r="AL56" s="74">
        <f>SUMIFS('НРэ 2025'!$BP:$BP,'НРэ 2025'!$E:$E,'ТО-15э'!B56,'НРэ 2025'!$G:$G,'ТО-15э'!D56)</f>
        <v>0</v>
      </c>
    </row>
    <row r="57" spans="1:38" ht="20.100000000000001" customHeight="1" x14ac:dyDescent="0.25">
      <c r="A57" s="76" t="str" cm="1">
        <f t="array" ref="A57">IFERROR(INDEX('НРэ 2025'!$B$6:$I$40,SMALL(IF($I$1='НРэ 2025'!$B$6:$B$40,ROW($A$1:$A$35),""),ROW(A50)),1),"")</f>
        <v/>
      </c>
      <c r="B57" s="79" t="str" cm="1">
        <f t="array" ref="B57">IFERROR(INDEX('НРэ 2025'!$B$6:$I$40,SMALL(IF($I$1='НРэ 2025'!$B$6:$B$40,ROW($A$1:$A$35),""),ROW(A50)),2),"")</f>
        <v/>
      </c>
      <c r="C57" s="84" t="str" cm="1">
        <f t="array" ref="C57">IFERROR(INDEX('НРэ 2025'!$B$6:$I$40,SMALL(IF($I$1='НРэ 2025'!$B$6:$B$40,ROW($A$1:$A$35),""),ROW(A50)),5),"")</f>
        <v/>
      </c>
      <c r="D57" s="86" t="str" cm="1">
        <f t="array" ref="D57">IFERROR(INDEX('НРэ 2025'!$B$6:$I$40,SMALL(IF($I$1='НРэ 2025'!$B$6:$B$40,ROW($A$1:$A$35),""),ROW(A50)),6),"")</f>
        <v/>
      </c>
      <c r="E57" s="87" t="str" cm="1">
        <f t="array" ref="E57">IFERROR(INDEX('НРэ 2025'!$B$6:$I$40,SMALL(IF($I$1='НРэ 2025'!$B$6:$B$40,ROW($A$1:$A$35),""),ROW(A50)),7),"")</f>
        <v/>
      </c>
      <c r="F57" s="89" t="str" cm="1">
        <f t="array" ref="F57">IFERROR(INDEX('НРэ 2025'!$B$6:$I$40,SMALL(IF($I$1='НРэ 2025'!$B$6:$B$40,ROW($F$1:$F$35),""),ROW(A50)),11),"")</f>
        <v/>
      </c>
      <c r="G57" s="91" t="str" cm="1">
        <f t="array" ref="G57">IFERROR(INDEX('НРэ 2025'!$B$6:$I$40,SMALL(IF($I$1='НРэ 2025'!$B$6:$B$40,ROW($A$1:$A$35),""),ROW(A50)),15),"")</f>
        <v/>
      </c>
      <c r="H57" s="80"/>
      <c r="I57" s="98">
        <f>SUMIFS('НРэ 2025'!$Q:$Q,'НРэ 2025'!$E:$E,'ТО-15э'!B57,'НРэ 2025'!$G:$G,'ТО-15э'!D57)+SUMIFS('НРэ 2025'!$R:$R,'НРэ 2025'!$E:$E,'ТО-15э'!B57,'НРэ 2025'!$G:$G,'ТО-15э'!D57)</f>
        <v>2</v>
      </c>
      <c r="J57" s="69">
        <f>SUMIFS('НРэ 2025'!$S:$S,'НРэ 2025'!$E:$E,'ТО-15э'!B57,'НРэ 2025'!$G:$G,'ТО-15э'!D57)+SUMIFS('НРэ 2025'!$T:$T,'НРэ 2025'!$E:$E,'ТО-15э'!B57,'НРэ 2025'!$G:$G,'ТО-15э'!D57)</f>
        <v>2</v>
      </c>
      <c r="K57" s="70">
        <f>SUMIFS('НРэ 2025'!$U:$U,'НРэ 2025'!$E:$E,'ТО-15э'!B57,'НРэ 2025'!$G:$G,'ТО-15э'!D57)</f>
        <v>1</v>
      </c>
      <c r="L57" s="99">
        <f>SUMIFS('НРэ 2025'!$V:$V,'НРэ 2025'!$E:$E,'ТО-15э'!B57,'НРэ 2025'!$G:$G,'ТО-15э'!D57)</f>
        <v>7</v>
      </c>
      <c r="M57" s="100">
        <f>SUMIFS('НРэ 2025'!$W:$W,'НРэ 2025'!$E:$E,'ТО-15э'!B57,'НРэ 2025'!$G:$G,'ТО-15э'!D57)</f>
        <v>1</v>
      </c>
      <c r="N57" s="70">
        <f>SUMIFS('НРэ 2025'!$X:$X,'НРэ 2025'!$E:$E,'ТО-15э'!B57,'НРэ 2025'!$G:$G,'ТО-15э'!D57)</f>
        <v>1</v>
      </c>
      <c r="O57" s="99">
        <f>SUMIFS('НРэ 2025'!$Y:$Y,'НРэ 2025'!$E:$E,'ТО-15э'!B57,'НРэ 2025'!$G:$G,'ТО-15э'!D57)</f>
        <v>4</v>
      </c>
      <c r="P57" s="97">
        <f>SUMIFS('НРэ 2025'!$Z:$Z,'НРэ 2025'!$E:$E,'ТО-15э'!B57,'НРэ 2025'!$G:$G,'ТО-15э'!D57)+SUMIFS('НРэ 2025'!$AA:$AA,'НРэ 2025'!$E:$E,'ТО-15э'!B57,'НРэ 2025'!$G:$G,'ТО-15э'!D57)</f>
        <v>2</v>
      </c>
      <c r="Q57" s="70">
        <f>SUMIFS('НРэ 2025'!$AB:$AB,'НРэ 2025'!$E:$E,'ТО-15э'!B57,'НРэ 2025'!$G:$G,'ТО-15э'!D57)</f>
        <v>1</v>
      </c>
      <c r="R57" s="70">
        <f>SUMIFS('НРэ 2025'!$AC:$AC,'НРэ 2025'!$E:$E,'ТО-15э'!B57,'НРэ 2025'!$G:$G,'ТО-15э'!D57)</f>
        <v>1</v>
      </c>
      <c r="S57" s="70">
        <f>SUMIFS('НРэ 2025'!$AD:$AD,'НРэ 2025'!$E:$E,'ТО-15э'!B57,'НРэ 2025'!$G:$G,'ТО-15э'!D57)</f>
        <v>1</v>
      </c>
      <c r="T57" s="70">
        <f>SUMIFS('НРэ 2025'!$AE:$AE,'НРэ 2025'!$E:$E,'ТО-15э'!B57,'НРэ 2025'!$G:$G,'ТО-15э'!D57)</f>
        <v>1</v>
      </c>
      <c r="U57" s="70">
        <f>SUMIFS('НРэ 2025'!$AF:$AF,'НРэ 2025'!$E:$E,'ТО-15э'!B57,'НРэ 2025'!$G:$G,'ТО-15э'!D57)</f>
        <v>1</v>
      </c>
      <c r="V57" s="70">
        <f>SUMIFS('НРэ 2025'!$AG:$AG,'НРэ 2025'!$E:$E,'ТО-15э'!B57,'НРэ 2025'!$G:$G,'ТО-15э'!D57)</f>
        <v>1</v>
      </c>
      <c r="W57" s="70">
        <f>SUMIFS('НРэ 2025'!$AH:$AH,'НРэ 2025'!$E:$E,'ТО-15э'!B57,'НРэ 2025'!$G:$G,'ТО-15э'!D57)+SUMIFS('НРэ 2025'!$AI:$AI,'НРэ 2025'!$E:$E,'ТО-15э'!B57,'НРэ 2025'!$G:$G,'ТО-15э'!D57)</f>
        <v>2</v>
      </c>
      <c r="X57" s="99">
        <f>SUMIFS('НРэ 2025'!$AJ:$AJ,'НРэ 2025'!$E:$E,'ТО-15э'!B57,'НРэ 2025'!$G:$G,'ТО-15э'!D57)+SUMIFS('НРэ 2025'!$AK:$AK,'НРэ 2025'!$E:$E,'ТО-15э'!B57,'НРэ 2025'!$G:$G,'ТО-15э'!D57)+SUMIFS('НРэ 2025'!$AL:$AL,'НРэ 2025'!$E:$E,'ТО-15э'!B57,'НРэ 2025'!$G:$G,'ТО-15э'!D57)+SUMIFS('НРэ 2025'!$AM:$AM,'НРэ 2025'!$E:$E,'ТО-15э'!B57,'НРэ 2025'!$G:$G,'ТО-15э'!D57)+SUMIFS('НРэ 2025'!$AN:$AN,'НРэ 2025'!$E:$E,'ТО-15э'!B57,'НРэ 2025'!$G:$G,'ТО-15э'!D57)</f>
        <v>10</v>
      </c>
      <c r="Y57" s="100">
        <f>SUMIFS('НРэ 2025'!$AO:$AO,'НРэ 2025'!$E:$E,'ТО-15э'!B57,'НРэ 2025'!$G:$G,'ТО-15э'!D57)</f>
        <v>1</v>
      </c>
      <c r="Z57" s="70">
        <f>SUMIFS('НРэ 2025'!$AP:$AP,'НРэ 2025'!$E:$E,'ТО-15э'!B57,'НРэ 2025'!$G:$G,'ТО-15э'!D57)</f>
        <v>0</v>
      </c>
      <c r="AA57" s="70">
        <f>SUMIFS('НРэ 2025'!$AQ:$AQ,'НРэ 2025'!$E:$E,'ТО-15э'!B57,'НРэ 2025'!$G:$G,'ТО-15э'!D57)</f>
        <v>0</v>
      </c>
      <c r="AB57" s="70"/>
      <c r="AC57" s="70">
        <f>SUMIFS('НРэ 2025'!$AS:$AS,'НРэ 2025'!$E:$E,'ТО-15э'!B57,'НРэ 2025'!$G:$G,'ТО-15э'!D57)</f>
        <v>0</v>
      </c>
      <c r="AD57" s="99">
        <f>SUMIFS('НРэ 2025'!$AT:$AT,'НРэ 2025'!$E:$E,'ТО-15э'!B57,'НРэ 2025'!$G:$G,'ТО-15э'!D57)</f>
        <v>1</v>
      </c>
      <c r="AE57" s="118">
        <f>SUMIFS('НРэ 2025'!$AU:$AU,'НРэ 2025'!$E:$E,'ТО-15э'!B57,'НРэ 2025'!$G:$G,'ТО-15э'!D57)</f>
        <v>0</v>
      </c>
      <c r="AF57" s="120">
        <f>SUMIFS('НРэ 2025'!$AV:$AV,'НРэ 2025'!$E:$E,'ТО-15э'!B57,'НРэ 2025'!$G:$G,'ТО-15э'!D57)+SUMIFS('НРэ 2025'!$AW:$AW,'НРэ 2025'!$E:$E,'ТО-15э'!B57,'НРэ 2025'!$G:$G,'ТО-15э'!D57)+SUMIFS('НРэ 2025'!$AX:$AX,'НРэ 2025'!$E:$E,'ТО-15э'!B57,'НРэ 2025'!$G:$G,'ТО-15э'!D57)+SUMIFS('НРэ 2025'!$AY:$AY,'НРэ 2025'!$E:$E,'ТО-15э'!B57,'НРэ 2025'!$G:$G,'ТО-15э'!D57)+SUMIFS('НРэ 2025'!$AZ:$AZ,'НРэ 2025'!$E:$E,'ТО-15э'!B57,'НРэ 2025'!$G:$G,'ТО-15э'!D57)+SUMIFS('НРэ 2025'!$BA:$BA,'НРэ 2025'!$E:$E,'ТО-15э'!B57,'НРэ 2025'!$G:$G,'ТО-15э'!D57)</f>
        <v>0</v>
      </c>
      <c r="AG57" s="118">
        <f>SUMIFS('НРэ 2025'!$BB:$BB,'НРэ 2025'!$E:$E,'ТО-15э'!B57,'НРэ 2025'!$G:$G,'ТО-15э'!D57)</f>
        <v>0</v>
      </c>
      <c r="AH57" s="120" t="e">
        <f>SUMIFS('НРэ 2025'!$BD:$BD,'НРэ 2025'!$E:$E,'ТО-15э'!B57,'НРэ 2025'!$G:$G,'ТО-15э'!D57)+SUMIFS('НРэ 2025'!#REF!,'НРэ 2025'!$E:$E,'ТО-15э'!B57,'НРэ 2025'!$G:$G,'ТО-15э'!D57)+SUMIFS('НРэ 2025'!$BE:$BE,'НРэ 2025'!$E:$E,'ТО-15э'!B57,'НРэ 2025'!$G:$G,'ТО-15э'!D57)+SUMIFS('НРэ 2025'!$BF:$BF,'НРэ 2025'!$E:$E,'ТО-15э'!B57,'НРэ 2025'!$G:$G,'ТО-15э'!D57)+SUMIFS('НРэ 2025'!$BG:$BG,'НРэ 2025'!$E:$E,'ТО-15э'!B57,'НРэ 2025'!$G:$G,'ТО-15э'!D57)+SUMIFS('НРэ 2025'!$BH:$BH,'НРэ 2025'!$E:$E,'ТО-15э'!B57,'НРэ 2025'!$G:$G,'ТО-15э'!D57)+SUMIFS('НРэ 2025'!$BI:$BI,'НРэ 2025'!$E:$E,'ТО-15э'!B57,'НРэ 2025'!$G:$G,'ТО-15э'!D57)+SUMIFS('НРэ 2025'!#REF!,'НРэ 2025'!$E:$E,'ТО-15э'!B57,'НРэ 2025'!$G:$G,'ТО-15э'!D57)+SUMIFS('НРэ 2025'!$BJ:$BJ,'НРэ 2025'!$E:$E,'ТО-15э'!B57,'НРэ 2025'!$G:$G,'ТО-15э'!D57)+SUMIFS('НРэ 2025'!$BK:$BK,'НРэ 2025'!$E:$E,'ТО-15э'!B57,'НРэ 2025'!$G:$G,'ТО-15э'!D57)+SUMIFS('НРэ 2025'!$BL:$BL,'НРэ 2025'!$E:$E,'ТО-15э'!B57,'НРэ 2025'!$G:$G,'ТО-15э'!D57)</f>
        <v>#REF!</v>
      </c>
      <c r="AI57" s="101">
        <f>SUMIFS('НРэ 2025'!$BM:$BM,'НРэ 2025'!$E:$E,'ТО-15э'!B57,'НРэ 2025'!$G:$G,'ТО-15э'!D57)</f>
        <v>16</v>
      </c>
      <c r="AJ57" s="71">
        <f>SUMIFS('НРэ 2025'!$BN:$BN,'НРэ 2025'!$E:$E,'ТО-15э'!B57,'НРэ 2025'!$G:$G,'ТО-15э'!D57)</f>
        <v>1</v>
      </c>
      <c r="AK57" s="71">
        <f>SUMIFS('НРэ 2025'!$BO:$BO,'НРэ 2025'!$E:$E,'ТО-15э'!B57,'НРэ 2025'!$G:$G,'ТО-15э'!D57)</f>
        <v>2</v>
      </c>
      <c r="AL57" s="74">
        <f>SUMIFS('НРэ 2025'!$BP:$BP,'НРэ 2025'!$E:$E,'ТО-15э'!B57,'НРэ 2025'!$G:$G,'ТО-15э'!D57)</f>
        <v>0</v>
      </c>
    </row>
    <row r="58" spans="1:38" ht="20.100000000000001" customHeight="1" x14ac:dyDescent="0.25">
      <c r="A58" s="76" t="str" cm="1">
        <f t="array" ref="A58">IFERROR(INDEX('НРэ 2025'!$B$6:$I$40,SMALL(IF($I$1='НРэ 2025'!$B$6:$B$40,ROW($A$1:$A$35),""),ROW(A51)),1),"")</f>
        <v/>
      </c>
      <c r="B58" s="79" t="str" cm="1">
        <f t="array" ref="B58">IFERROR(INDEX('НРэ 2025'!$B$6:$I$40,SMALL(IF($I$1='НРэ 2025'!$B$6:$B$40,ROW($A$1:$A$35),""),ROW(A51)),2),"")</f>
        <v/>
      </c>
      <c r="C58" s="84" t="str" cm="1">
        <f t="array" ref="C58">IFERROR(INDEX('НРэ 2025'!$B$6:$I$40,SMALL(IF($I$1='НРэ 2025'!$B$6:$B$40,ROW($A$1:$A$35),""),ROW(A51)),5),"")</f>
        <v/>
      </c>
      <c r="D58" s="86" t="str" cm="1">
        <f t="array" ref="D58">IFERROR(INDEX('НРэ 2025'!$B$6:$I$40,SMALL(IF($I$1='НРэ 2025'!$B$6:$B$40,ROW($A$1:$A$35),""),ROW(A51)),6),"")</f>
        <v/>
      </c>
      <c r="E58" s="87" t="str" cm="1">
        <f t="array" ref="E58">IFERROR(INDEX('НРэ 2025'!$B$6:$I$40,SMALL(IF($I$1='НРэ 2025'!$B$6:$B$40,ROW($A$1:$A$35),""),ROW(A51)),7),"")</f>
        <v/>
      </c>
      <c r="F58" s="89" t="str" cm="1">
        <f t="array" ref="F58">IFERROR(INDEX('НРэ 2025'!$B$6:$I$40,SMALL(IF($I$1='НРэ 2025'!$B$6:$B$40,ROW($F$1:$F$35),""),ROW(A51)),11),"")</f>
        <v/>
      </c>
      <c r="G58" s="91" t="str" cm="1">
        <f t="array" ref="G58">IFERROR(INDEX('НРэ 2025'!$B$6:$I$40,SMALL(IF($I$1='НРэ 2025'!$B$6:$B$40,ROW($A$1:$A$35),""),ROW(A51)),15),"")</f>
        <v/>
      </c>
      <c r="H58" s="80"/>
      <c r="I58" s="98">
        <f>SUMIFS('НРэ 2025'!$Q:$Q,'НРэ 2025'!$E:$E,'ТО-15э'!B58,'НРэ 2025'!$G:$G,'ТО-15э'!D58)+SUMIFS('НРэ 2025'!$R:$R,'НРэ 2025'!$E:$E,'ТО-15э'!B58,'НРэ 2025'!$G:$G,'ТО-15э'!D58)</f>
        <v>2</v>
      </c>
      <c r="J58" s="69">
        <f>SUMIFS('НРэ 2025'!$S:$S,'НРэ 2025'!$E:$E,'ТО-15э'!B58,'НРэ 2025'!$G:$G,'ТО-15э'!D58)+SUMIFS('НРэ 2025'!$T:$T,'НРэ 2025'!$E:$E,'ТО-15э'!B58,'НРэ 2025'!$G:$G,'ТО-15э'!D58)</f>
        <v>2</v>
      </c>
      <c r="K58" s="70">
        <f>SUMIFS('НРэ 2025'!$U:$U,'НРэ 2025'!$E:$E,'ТО-15э'!B58,'НРэ 2025'!$G:$G,'ТО-15э'!D58)</f>
        <v>1</v>
      </c>
      <c r="L58" s="99">
        <f>SUMIFS('НРэ 2025'!$V:$V,'НРэ 2025'!$E:$E,'ТО-15э'!B58,'НРэ 2025'!$G:$G,'ТО-15э'!D58)</f>
        <v>7</v>
      </c>
      <c r="M58" s="100">
        <f>SUMIFS('НРэ 2025'!$W:$W,'НРэ 2025'!$E:$E,'ТО-15э'!B58,'НРэ 2025'!$G:$G,'ТО-15э'!D58)</f>
        <v>1</v>
      </c>
      <c r="N58" s="70">
        <f>SUMIFS('НРэ 2025'!$X:$X,'НРэ 2025'!$E:$E,'ТО-15э'!B58,'НРэ 2025'!$G:$G,'ТО-15э'!D58)</f>
        <v>1</v>
      </c>
      <c r="O58" s="99">
        <f>SUMIFS('НРэ 2025'!$Y:$Y,'НРэ 2025'!$E:$E,'ТО-15э'!B58,'НРэ 2025'!$G:$G,'ТО-15э'!D58)</f>
        <v>4</v>
      </c>
      <c r="P58" s="97">
        <f>SUMIFS('НРэ 2025'!$Z:$Z,'НРэ 2025'!$E:$E,'ТО-15э'!B58,'НРэ 2025'!$G:$G,'ТО-15э'!D58)+SUMIFS('НРэ 2025'!$AA:$AA,'НРэ 2025'!$E:$E,'ТО-15э'!B58,'НРэ 2025'!$G:$G,'ТО-15э'!D58)</f>
        <v>2</v>
      </c>
      <c r="Q58" s="70">
        <f>SUMIFS('НРэ 2025'!$AB:$AB,'НРэ 2025'!$E:$E,'ТО-15э'!B58,'НРэ 2025'!$G:$G,'ТО-15э'!D58)</f>
        <v>1</v>
      </c>
      <c r="R58" s="70">
        <f>SUMIFS('НРэ 2025'!$AC:$AC,'НРэ 2025'!$E:$E,'ТО-15э'!B58,'НРэ 2025'!$G:$G,'ТО-15э'!D58)</f>
        <v>1</v>
      </c>
      <c r="S58" s="70">
        <f>SUMIFS('НРэ 2025'!$AD:$AD,'НРэ 2025'!$E:$E,'ТО-15э'!B58,'НРэ 2025'!$G:$G,'ТО-15э'!D58)</f>
        <v>1</v>
      </c>
      <c r="T58" s="70">
        <f>SUMIFS('НРэ 2025'!$AE:$AE,'НРэ 2025'!$E:$E,'ТО-15э'!B58,'НРэ 2025'!$G:$G,'ТО-15э'!D58)</f>
        <v>1</v>
      </c>
      <c r="U58" s="70">
        <f>SUMIFS('НРэ 2025'!$AF:$AF,'НРэ 2025'!$E:$E,'ТО-15э'!B58,'НРэ 2025'!$G:$G,'ТО-15э'!D58)</f>
        <v>1</v>
      </c>
      <c r="V58" s="70">
        <f>SUMIFS('НРэ 2025'!$AG:$AG,'НРэ 2025'!$E:$E,'ТО-15э'!B58,'НРэ 2025'!$G:$G,'ТО-15э'!D58)</f>
        <v>1</v>
      </c>
      <c r="W58" s="70">
        <f>SUMIFS('НРэ 2025'!$AH:$AH,'НРэ 2025'!$E:$E,'ТО-15э'!B58,'НРэ 2025'!$G:$G,'ТО-15э'!D58)+SUMIFS('НРэ 2025'!$AI:$AI,'НРэ 2025'!$E:$E,'ТО-15э'!B58,'НРэ 2025'!$G:$G,'ТО-15э'!D58)</f>
        <v>2</v>
      </c>
      <c r="X58" s="99">
        <f>SUMIFS('НРэ 2025'!$AJ:$AJ,'НРэ 2025'!$E:$E,'ТО-15э'!B58,'НРэ 2025'!$G:$G,'ТО-15э'!D58)+SUMIFS('НРэ 2025'!$AK:$AK,'НРэ 2025'!$E:$E,'ТО-15э'!B58,'НРэ 2025'!$G:$G,'ТО-15э'!D58)+SUMIFS('НРэ 2025'!$AL:$AL,'НРэ 2025'!$E:$E,'ТО-15э'!B58,'НРэ 2025'!$G:$G,'ТО-15э'!D58)+SUMIFS('НРэ 2025'!$AM:$AM,'НРэ 2025'!$E:$E,'ТО-15э'!B58,'НРэ 2025'!$G:$G,'ТО-15э'!D58)+SUMIFS('НРэ 2025'!$AN:$AN,'НРэ 2025'!$E:$E,'ТО-15э'!B58,'НРэ 2025'!$G:$G,'ТО-15э'!D58)</f>
        <v>10</v>
      </c>
      <c r="Y58" s="100">
        <f>SUMIFS('НРэ 2025'!$AO:$AO,'НРэ 2025'!$E:$E,'ТО-15э'!B58,'НРэ 2025'!$G:$G,'ТО-15э'!D58)</f>
        <v>1</v>
      </c>
      <c r="Z58" s="70">
        <f>SUMIFS('НРэ 2025'!$AP:$AP,'НРэ 2025'!$E:$E,'ТО-15э'!B58,'НРэ 2025'!$G:$G,'ТО-15э'!D58)</f>
        <v>0</v>
      </c>
      <c r="AA58" s="70">
        <f>SUMIFS('НРэ 2025'!$AQ:$AQ,'НРэ 2025'!$E:$E,'ТО-15э'!B58,'НРэ 2025'!$G:$G,'ТО-15э'!D58)</f>
        <v>0</v>
      </c>
      <c r="AB58" s="70"/>
      <c r="AC58" s="70">
        <f>SUMIFS('НРэ 2025'!$AS:$AS,'НРэ 2025'!$E:$E,'ТО-15э'!B58,'НРэ 2025'!$G:$G,'ТО-15э'!D58)</f>
        <v>0</v>
      </c>
      <c r="AD58" s="99">
        <f>SUMIFS('НРэ 2025'!$AT:$AT,'НРэ 2025'!$E:$E,'ТО-15э'!B58,'НРэ 2025'!$G:$G,'ТО-15э'!D58)</f>
        <v>1</v>
      </c>
      <c r="AE58" s="118">
        <f>SUMIFS('НРэ 2025'!$AU:$AU,'НРэ 2025'!$E:$E,'ТО-15э'!B58,'НРэ 2025'!$G:$G,'ТО-15э'!D58)</f>
        <v>0</v>
      </c>
      <c r="AF58" s="120">
        <f>SUMIFS('НРэ 2025'!$AV:$AV,'НРэ 2025'!$E:$E,'ТО-15э'!B58,'НРэ 2025'!$G:$G,'ТО-15э'!D58)+SUMIFS('НРэ 2025'!$AW:$AW,'НРэ 2025'!$E:$E,'ТО-15э'!B58,'НРэ 2025'!$G:$G,'ТО-15э'!D58)+SUMIFS('НРэ 2025'!$AX:$AX,'НРэ 2025'!$E:$E,'ТО-15э'!B58,'НРэ 2025'!$G:$G,'ТО-15э'!D58)+SUMIFS('НРэ 2025'!$AY:$AY,'НРэ 2025'!$E:$E,'ТО-15э'!B58,'НРэ 2025'!$G:$G,'ТО-15э'!D58)+SUMIFS('НРэ 2025'!$AZ:$AZ,'НРэ 2025'!$E:$E,'ТО-15э'!B58,'НРэ 2025'!$G:$G,'ТО-15э'!D58)+SUMIFS('НРэ 2025'!$BA:$BA,'НРэ 2025'!$E:$E,'ТО-15э'!B58,'НРэ 2025'!$G:$G,'ТО-15э'!D58)</f>
        <v>0</v>
      </c>
      <c r="AG58" s="118">
        <f>SUMIFS('НРэ 2025'!$BB:$BB,'НРэ 2025'!$E:$E,'ТО-15э'!B58,'НРэ 2025'!$G:$G,'ТО-15э'!D58)</f>
        <v>0</v>
      </c>
      <c r="AH58" s="120" t="e">
        <f>SUMIFS('НРэ 2025'!$BD:$BD,'НРэ 2025'!$E:$E,'ТО-15э'!B58,'НРэ 2025'!$G:$G,'ТО-15э'!D58)+SUMIFS('НРэ 2025'!#REF!,'НРэ 2025'!$E:$E,'ТО-15э'!B58,'НРэ 2025'!$G:$G,'ТО-15э'!D58)+SUMIFS('НРэ 2025'!$BE:$BE,'НРэ 2025'!$E:$E,'ТО-15э'!B58,'НРэ 2025'!$G:$G,'ТО-15э'!D58)+SUMIFS('НРэ 2025'!$BF:$BF,'НРэ 2025'!$E:$E,'ТО-15э'!B58,'НРэ 2025'!$G:$G,'ТО-15э'!D58)+SUMIFS('НРэ 2025'!$BG:$BG,'НРэ 2025'!$E:$E,'ТО-15э'!B58,'НРэ 2025'!$G:$G,'ТО-15э'!D58)+SUMIFS('НРэ 2025'!$BH:$BH,'НРэ 2025'!$E:$E,'ТО-15э'!B58,'НРэ 2025'!$G:$G,'ТО-15э'!D58)+SUMIFS('НРэ 2025'!$BI:$BI,'НРэ 2025'!$E:$E,'ТО-15э'!B58,'НРэ 2025'!$G:$G,'ТО-15э'!D58)+SUMIFS('НРэ 2025'!#REF!,'НРэ 2025'!$E:$E,'ТО-15э'!B58,'НРэ 2025'!$G:$G,'ТО-15э'!D58)+SUMIFS('НРэ 2025'!$BJ:$BJ,'НРэ 2025'!$E:$E,'ТО-15э'!B58,'НРэ 2025'!$G:$G,'ТО-15э'!D58)+SUMIFS('НРэ 2025'!$BK:$BK,'НРэ 2025'!$E:$E,'ТО-15э'!B58,'НРэ 2025'!$G:$G,'ТО-15э'!D58)+SUMIFS('НРэ 2025'!$BL:$BL,'НРэ 2025'!$E:$E,'ТО-15э'!B58,'НРэ 2025'!$G:$G,'ТО-15э'!D58)</f>
        <v>#REF!</v>
      </c>
      <c r="AI58" s="101">
        <f>SUMIFS('НРэ 2025'!$BM:$BM,'НРэ 2025'!$E:$E,'ТО-15э'!B58,'НРэ 2025'!$G:$G,'ТО-15э'!D58)</f>
        <v>16</v>
      </c>
      <c r="AJ58" s="71">
        <f>SUMIFS('НРэ 2025'!$BN:$BN,'НРэ 2025'!$E:$E,'ТО-15э'!B58,'НРэ 2025'!$G:$G,'ТО-15э'!D58)</f>
        <v>1</v>
      </c>
      <c r="AK58" s="71">
        <f>SUMIFS('НРэ 2025'!$BO:$BO,'НРэ 2025'!$E:$E,'ТО-15э'!B58,'НРэ 2025'!$G:$G,'ТО-15э'!D58)</f>
        <v>2</v>
      </c>
      <c r="AL58" s="74">
        <f>SUMIFS('НРэ 2025'!$BP:$BP,'НРэ 2025'!$E:$E,'ТО-15э'!B58,'НРэ 2025'!$G:$G,'ТО-15э'!D58)</f>
        <v>0</v>
      </c>
    </row>
    <row r="59" spans="1:38" ht="20.100000000000001" customHeight="1" x14ac:dyDescent="0.25">
      <c r="A59" s="76" t="str" cm="1">
        <f t="array" ref="A59">IFERROR(INDEX('НРэ 2025'!$B$6:$I$40,SMALL(IF($I$1='НРэ 2025'!$B$6:$B$40,ROW($A$1:$A$35),""),ROW(A52)),1),"")</f>
        <v/>
      </c>
      <c r="B59" s="79" t="str" cm="1">
        <f t="array" ref="B59">IFERROR(INDEX('НРэ 2025'!$B$6:$I$40,SMALL(IF($I$1='НРэ 2025'!$B$6:$B$40,ROW($A$1:$A$35),""),ROW(A52)),2),"")</f>
        <v/>
      </c>
      <c r="C59" s="84" t="str" cm="1">
        <f t="array" ref="C59">IFERROR(INDEX('НРэ 2025'!$B$6:$I$40,SMALL(IF($I$1='НРэ 2025'!$B$6:$B$40,ROW($A$1:$A$35),""),ROW(A52)),5),"")</f>
        <v/>
      </c>
      <c r="D59" s="86" t="str" cm="1">
        <f t="array" ref="D59">IFERROR(INDEX('НРэ 2025'!$B$6:$I$40,SMALL(IF($I$1='НРэ 2025'!$B$6:$B$40,ROW($A$1:$A$35),""),ROW(A52)),6),"")</f>
        <v/>
      </c>
      <c r="E59" s="87" t="str" cm="1">
        <f t="array" ref="E59">IFERROR(INDEX('НРэ 2025'!$B$6:$I$40,SMALL(IF($I$1='НРэ 2025'!$B$6:$B$40,ROW($A$1:$A$35),""),ROW(A52)),7),"")</f>
        <v/>
      </c>
      <c r="F59" s="89" t="str" cm="1">
        <f t="array" ref="F59">IFERROR(INDEX('НРэ 2025'!$B$6:$I$40,SMALL(IF($I$1='НРэ 2025'!$B$6:$B$40,ROW($F$1:$F$35),""),ROW(A52)),11),"")</f>
        <v/>
      </c>
      <c r="G59" s="91" t="str" cm="1">
        <f t="array" ref="G59">IFERROR(INDEX('НРэ 2025'!$B$6:$I$40,SMALL(IF($I$1='НРэ 2025'!$B$6:$B$40,ROW($A$1:$A$35),""),ROW(A52)),15),"")</f>
        <v/>
      </c>
      <c r="H59" s="80"/>
      <c r="I59" s="98">
        <f>SUMIFS('НРэ 2025'!$Q:$Q,'НРэ 2025'!$E:$E,'ТО-15э'!B59,'НРэ 2025'!$G:$G,'ТО-15э'!D59)+SUMIFS('НРэ 2025'!$R:$R,'НРэ 2025'!$E:$E,'ТО-15э'!B59,'НРэ 2025'!$G:$G,'ТО-15э'!D59)</f>
        <v>2</v>
      </c>
      <c r="J59" s="69">
        <f>SUMIFS('НРэ 2025'!$S:$S,'НРэ 2025'!$E:$E,'ТО-15э'!B59,'НРэ 2025'!$G:$G,'ТО-15э'!D59)+SUMIFS('НРэ 2025'!$T:$T,'НРэ 2025'!$E:$E,'ТО-15э'!B59,'НРэ 2025'!$G:$G,'ТО-15э'!D59)</f>
        <v>2</v>
      </c>
      <c r="K59" s="70">
        <f>SUMIFS('НРэ 2025'!$U:$U,'НРэ 2025'!$E:$E,'ТО-15э'!B59,'НРэ 2025'!$G:$G,'ТО-15э'!D59)</f>
        <v>1</v>
      </c>
      <c r="L59" s="99">
        <f>SUMIFS('НРэ 2025'!$V:$V,'НРэ 2025'!$E:$E,'ТО-15э'!B59,'НРэ 2025'!$G:$G,'ТО-15э'!D59)</f>
        <v>7</v>
      </c>
      <c r="M59" s="100">
        <f>SUMIFS('НРэ 2025'!$W:$W,'НРэ 2025'!$E:$E,'ТО-15э'!B59,'НРэ 2025'!$G:$G,'ТО-15э'!D59)</f>
        <v>1</v>
      </c>
      <c r="N59" s="70">
        <f>SUMIFS('НРэ 2025'!$X:$X,'НРэ 2025'!$E:$E,'ТО-15э'!B59,'НРэ 2025'!$G:$G,'ТО-15э'!D59)</f>
        <v>1</v>
      </c>
      <c r="O59" s="99">
        <f>SUMIFS('НРэ 2025'!$Y:$Y,'НРэ 2025'!$E:$E,'ТО-15э'!B59,'НРэ 2025'!$G:$G,'ТО-15э'!D59)</f>
        <v>4</v>
      </c>
      <c r="P59" s="97">
        <f>SUMIFS('НРэ 2025'!$Z:$Z,'НРэ 2025'!$E:$E,'ТО-15э'!B59,'НРэ 2025'!$G:$G,'ТО-15э'!D59)+SUMIFS('НРэ 2025'!$AA:$AA,'НРэ 2025'!$E:$E,'ТО-15э'!B59,'НРэ 2025'!$G:$G,'ТО-15э'!D59)</f>
        <v>2</v>
      </c>
      <c r="Q59" s="70">
        <f>SUMIFS('НРэ 2025'!$AB:$AB,'НРэ 2025'!$E:$E,'ТО-15э'!B59,'НРэ 2025'!$G:$G,'ТО-15э'!D59)</f>
        <v>1</v>
      </c>
      <c r="R59" s="70">
        <f>SUMIFS('НРэ 2025'!$AC:$AC,'НРэ 2025'!$E:$E,'ТО-15э'!B59,'НРэ 2025'!$G:$G,'ТО-15э'!D59)</f>
        <v>1</v>
      </c>
      <c r="S59" s="70">
        <f>SUMIFS('НРэ 2025'!$AD:$AD,'НРэ 2025'!$E:$E,'ТО-15э'!B59,'НРэ 2025'!$G:$G,'ТО-15э'!D59)</f>
        <v>1</v>
      </c>
      <c r="T59" s="70">
        <f>SUMIFS('НРэ 2025'!$AE:$AE,'НРэ 2025'!$E:$E,'ТО-15э'!B59,'НРэ 2025'!$G:$G,'ТО-15э'!D59)</f>
        <v>1</v>
      </c>
      <c r="U59" s="70">
        <f>SUMIFS('НРэ 2025'!$AF:$AF,'НРэ 2025'!$E:$E,'ТО-15э'!B59,'НРэ 2025'!$G:$G,'ТО-15э'!D59)</f>
        <v>1</v>
      </c>
      <c r="V59" s="70">
        <f>SUMIFS('НРэ 2025'!$AG:$AG,'НРэ 2025'!$E:$E,'ТО-15э'!B59,'НРэ 2025'!$G:$G,'ТО-15э'!D59)</f>
        <v>1</v>
      </c>
      <c r="W59" s="70">
        <f>SUMIFS('НРэ 2025'!$AH:$AH,'НРэ 2025'!$E:$E,'ТО-15э'!B59,'НРэ 2025'!$G:$G,'ТО-15э'!D59)+SUMIFS('НРэ 2025'!$AI:$AI,'НРэ 2025'!$E:$E,'ТО-15э'!B59,'НРэ 2025'!$G:$G,'ТО-15э'!D59)</f>
        <v>2</v>
      </c>
      <c r="X59" s="99">
        <f>SUMIFS('НРэ 2025'!$AJ:$AJ,'НРэ 2025'!$E:$E,'ТО-15э'!B59,'НРэ 2025'!$G:$G,'ТО-15э'!D59)+SUMIFS('НРэ 2025'!$AK:$AK,'НРэ 2025'!$E:$E,'ТО-15э'!B59,'НРэ 2025'!$G:$G,'ТО-15э'!D59)+SUMIFS('НРэ 2025'!$AL:$AL,'НРэ 2025'!$E:$E,'ТО-15э'!B59,'НРэ 2025'!$G:$G,'ТО-15э'!D59)+SUMIFS('НРэ 2025'!$AM:$AM,'НРэ 2025'!$E:$E,'ТО-15э'!B59,'НРэ 2025'!$G:$G,'ТО-15э'!D59)+SUMIFS('НРэ 2025'!$AN:$AN,'НРэ 2025'!$E:$E,'ТО-15э'!B59,'НРэ 2025'!$G:$G,'ТО-15э'!D59)</f>
        <v>10</v>
      </c>
      <c r="Y59" s="100">
        <f>SUMIFS('НРэ 2025'!$AO:$AO,'НРэ 2025'!$E:$E,'ТО-15э'!B59,'НРэ 2025'!$G:$G,'ТО-15э'!D59)</f>
        <v>1</v>
      </c>
      <c r="Z59" s="70">
        <f>SUMIFS('НРэ 2025'!$AP:$AP,'НРэ 2025'!$E:$E,'ТО-15э'!B59,'НРэ 2025'!$G:$G,'ТО-15э'!D59)</f>
        <v>0</v>
      </c>
      <c r="AA59" s="70">
        <f>SUMIFS('НРэ 2025'!$AQ:$AQ,'НРэ 2025'!$E:$E,'ТО-15э'!B59,'НРэ 2025'!$G:$G,'ТО-15э'!D59)</f>
        <v>0</v>
      </c>
      <c r="AB59" s="70"/>
      <c r="AC59" s="70">
        <f>SUMIFS('НРэ 2025'!$AS:$AS,'НРэ 2025'!$E:$E,'ТО-15э'!B59,'НРэ 2025'!$G:$G,'ТО-15э'!D59)</f>
        <v>0</v>
      </c>
      <c r="AD59" s="99">
        <f>SUMIFS('НРэ 2025'!$AT:$AT,'НРэ 2025'!$E:$E,'ТО-15э'!B59,'НРэ 2025'!$G:$G,'ТО-15э'!D59)</f>
        <v>1</v>
      </c>
      <c r="AE59" s="118">
        <f>SUMIFS('НРэ 2025'!$AU:$AU,'НРэ 2025'!$E:$E,'ТО-15э'!B59,'НРэ 2025'!$G:$G,'ТО-15э'!D59)</f>
        <v>0</v>
      </c>
      <c r="AF59" s="120">
        <f>SUMIFS('НРэ 2025'!$AV:$AV,'НРэ 2025'!$E:$E,'ТО-15э'!B59,'НРэ 2025'!$G:$G,'ТО-15э'!D59)+SUMIFS('НРэ 2025'!$AW:$AW,'НРэ 2025'!$E:$E,'ТО-15э'!B59,'НРэ 2025'!$G:$G,'ТО-15э'!D59)+SUMIFS('НРэ 2025'!$AX:$AX,'НРэ 2025'!$E:$E,'ТО-15э'!B59,'НРэ 2025'!$G:$G,'ТО-15э'!D59)+SUMIFS('НРэ 2025'!$AY:$AY,'НРэ 2025'!$E:$E,'ТО-15э'!B59,'НРэ 2025'!$G:$G,'ТО-15э'!D59)+SUMIFS('НРэ 2025'!$AZ:$AZ,'НРэ 2025'!$E:$E,'ТО-15э'!B59,'НРэ 2025'!$G:$G,'ТО-15э'!D59)+SUMIFS('НРэ 2025'!$BA:$BA,'НРэ 2025'!$E:$E,'ТО-15э'!B59,'НРэ 2025'!$G:$G,'ТО-15э'!D59)</f>
        <v>0</v>
      </c>
      <c r="AG59" s="118">
        <f>SUMIFS('НРэ 2025'!$BB:$BB,'НРэ 2025'!$E:$E,'ТО-15э'!B59,'НРэ 2025'!$G:$G,'ТО-15э'!D59)</f>
        <v>0</v>
      </c>
      <c r="AH59" s="120" t="e">
        <f>SUMIFS('НРэ 2025'!$BD:$BD,'НРэ 2025'!$E:$E,'ТО-15э'!B59,'НРэ 2025'!$G:$G,'ТО-15э'!D59)+SUMIFS('НРэ 2025'!#REF!,'НРэ 2025'!$E:$E,'ТО-15э'!B59,'НРэ 2025'!$G:$G,'ТО-15э'!D59)+SUMIFS('НРэ 2025'!$BE:$BE,'НРэ 2025'!$E:$E,'ТО-15э'!B59,'НРэ 2025'!$G:$G,'ТО-15э'!D59)+SUMIFS('НРэ 2025'!$BF:$BF,'НРэ 2025'!$E:$E,'ТО-15э'!B59,'НРэ 2025'!$G:$G,'ТО-15э'!D59)+SUMIFS('НРэ 2025'!$BG:$BG,'НРэ 2025'!$E:$E,'ТО-15э'!B59,'НРэ 2025'!$G:$G,'ТО-15э'!D59)+SUMIFS('НРэ 2025'!$BH:$BH,'НРэ 2025'!$E:$E,'ТО-15э'!B59,'НРэ 2025'!$G:$G,'ТО-15э'!D59)+SUMIFS('НРэ 2025'!$BI:$BI,'НРэ 2025'!$E:$E,'ТО-15э'!B59,'НРэ 2025'!$G:$G,'ТО-15э'!D59)+SUMIFS('НРэ 2025'!#REF!,'НРэ 2025'!$E:$E,'ТО-15э'!B59,'НРэ 2025'!$G:$G,'ТО-15э'!D59)+SUMIFS('НРэ 2025'!$BJ:$BJ,'НРэ 2025'!$E:$E,'ТО-15э'!B59,'НРэ 2025'!$G:$G,'ТО-15э'!D59)+SUMIFS('НРэ 2025'!$BK:$BK,'НРэ 2025'!$E:$E,'ТО-15э'!B59,'НРэ 2025'!$G:$G,'ТО-15э'!D59)+SUMIFS('НРэ 2025'!$BL:$BL,'НРэ 2025'!$E:$E,'ТО-15э'!B59,'НРэ 2025'!$G:$G,'ТО-15э'!D59)</f>
        <v>#REF!</v>
      </c>
      <c r="AI59" s="101">
        <f>SUMIFS('НРэ 2025'!$BM:$BM,'НРэ 2025'!$E:$E,'ТО-15э'!B59,'НРэ 2025'!$G:$G,'ТО-15э'!D59)</f>
        <v>16</v>
      </c>
      <c r="AJ59" s="71">
        <f>SUMIFS('НРэ 2025'!$BN:$BN,'НРэ 2025'!$E:$E,'ТО-15э'!B59,'НРэ 2025'!$G:$G,'ТО-15э'!D59)</f>
        <v>1</v>
      </c>
      <c r="AK59" s="71">
        <f>SUMIFS('НРэ 2025'!$BO:$BO,'НРэ 2025'!$E:$E,'ТО-15э'!B59,'НРэ 2025'!$G:$G,'ТО-15э'!D59)</f>
        <v>2</v>
      </c>
      <c r="AL59" s="74">
        <f>SUMIFS('НРэ 2025'!$BP:$BP,'НРэ 2025'!$E:$E,'ТО-15э'!B59,'НРэ 2025'!$G:$G,'ТО-15э'!D59)</f>
        <v>0</v>
      </c>
    </row>
    <row r="60" spans="1:38" ht="20.100000000000001" customHeight="1" x14ac:dyDescent="0.25">
      <c r="A60" s="76" t="str" cm="1">
        <f t="array" ref="A60">IFERROR(INDEX('НРэ 2025'!$B$6:$I$40,SMALL(IF($I$1='НРэ 2025'!$B$6:$B$40,ROW($A$1:$A$35),""),ROW(A53)),1),"")</f>
        <v/>
      </c>
      <c r="B60" s="79" t="str" cm="1">
        <f t="array" ref="B60">IFERROR(INDEX('НРэ 2025'!$B$6:$I$40,SMALL(IF($I$1='НРэ 2025'!$B$6:$B$40,ROW($A$1:$A$35),""),ROW(A53)),2),"")</f>
        <v/>
      </c>
      <c r="C60" s="84" t="str" cm="1">
        <f t="array" ref="C60">IFERROR(INDEX('НРэ 2025'!$B$6:$I$40,SMALL(IF($I$1='НРэ 2025'!$B$6:$B$40,ROW($A$1:$A$35),""),ROW(A53)),5),"")</f>
        <v/>
      </c>
      <c r="D60" s="86" t="str" cm="1">
        <f t="array" ref="D60">IFERROR(INDEX('НРэ 2025'!$B$6:$I$40,SMALL(IF($I$1='НРэ 2025'!$B$6:$B$40,ROW($A$1:$A$35),""),ROW(A53)),6),"")</f>
        <v/>
      </c>
      <c r="E60" s="87" t="str" cm="1">
        <f t="array" ref="E60">IFERROR(INDEX('НРэ 2025'!$B$6:$I$40,SMALL(IF($I$1='НРэ 2025'!$B$6:$B$40,ROW($A$1:$A$35),""),ROW(A53)),7),"")</f>
        <v/>
      </c>
      <c r="F60" s="89" t="str" cm="1">
        <f t="array" ref="F60">IFERROR(INDEX('НРэ 2025'!$B$6:$I$40,SMALL(IF($I$1='НРэ 2025'!$B$6:$B$40,ROW($F$1:$F$35),""),ROW(A53)),11),"")</f>
        <v/>
      </c>
      <c r="G60" s="91" t="str" cm="1">
        <f t="array" ref="G60">IFERROR(INDEX('НРэ 2025'!$B$6:$I$40,SMALL(IF($I$1='НРэ 2025'!$B$6:$B$40,ROW($A$1:$A$35),""),ROW(A53)),15),"")</f>
        <v/>
      </c>
      <c r="H60" s="80"/>
      <c r="I60" s="98">
        <f>SUMIFS('НРэ 2025'!$Q:$Q,'НРэ 2025'!$E:$E,'ТО-15э'!B60,'НРэ 2025'!$G:$G,'ТО-15э'!D60)+SUMIFS('НРэ 2025'!$R:$R,'НРэ 2025'!$E:$E,'ТО-15э'!B60,'НРэ 2025'!$G:$G,'ТО-15э'!D60)</f>
        <v>2</v>
      </c>
      <c r="J60" s="69">
        <f>SUMIFS('НРэ 2025'!$S:$S,'НРэ 2025'!$E:$E,'ТО-15э'!B60,'НРэ 2025'!$G:$G,'ТО-15э'!D60)+SUMIFS('НРэ 2025'!$T:$T,'НРэ 2025'!$E:$E,'ТО-15э'!B60,'НРэ 2025'!$G:$G,'ТО-15э'!D60)</f>
        <v>2</v>
      </c>
      <c r="K60" s="70">
        <f>SUMIFS('НРэ 2025'!$U:$U,'НРэ 2025'!$E:$E,'ТО-15э'!B60,'НРэ 2025'!$G:$G,'ТО-15э'!D60)</f>
        <v>1</v>
      </c>
      <c r="L60" s="99">
        <f>SUMIFS('НРэ 2025'!$V:$V,'НРэ 2025'!$E:$E,'ТО-15э'!B60,'НРэ 2025'!$G:$G,'ТО-15э'!D60)</f>
        <v>7</v>
      </c>
      <c r="M60" s="100">
        <f>SUMIFS('НРэ 2025'!$W:$W,'НРэ 2025'!$E:$E,'ТО-15э'!B60,'НРэ 2025'!$G:$G,'ТО-15э'!D60)</f>
        <v>1</v>
      </c>
      <c r="N60" s="70">
        <f>SUMIFS('НРэ 2025'!$X:$X,'НРэ 2025'!$E:$E,'ТО-15э'!B60,'НРэ 2025'!$G:$G,'ТО-15э'!D60)</f>
        <v>1</v>
      </c>
      <c r="O60" s="99">
        <f>SUMIFS('НРэ 2025'!$Y:$Y,'НРэ 2025'!$E:$E,'ТО-15э'!B60,'НРэ 2025'!$G:$G,'ТО-15э'!D60)</f>
        <v>4</v>
      </c>
      <c r="P60" s="97">
        <f>SUMIFS('НРэ 2025'!$Z:$Z,'НРэ 2025'!$E:$E,'ТО-15э'!B60,'НРэ 2025'!$G:$G,'ТО-15э'!D60)+SUMIFS('НРэ 2025'!$AA:$AA,'НРэ 2025'!$E:$E,'ТО-15э'!B60,'НРэ 2025'!$G:$G,'ТО-15э'!D60)</f>
        <v>2</v>
      </c>
      <c r="Q60" s="70">
        <f>SUMIFS('НРэ 2025'!$AB:$AB,'НРэ 2025'!$E:$E,'ТО-15э'!B60,'НРэ 2025'!$G:$G,'ТО-15э'!D60)</f>
        <v>1</v>
      </c>
      <c r="R60" s="70">
        <f>SUMIFS('НРэ 2025'!$AC:$AC,'НРэ 2025'!$E:$E,'ТО-15э'!B60,'НРэ 2025'!$G:$G,'ТО-15э'!D60)</f>
        <v>1</v>
      </c>
      <c r="S60" s="70">
        <f>SUMIFS('НРэ 2025'!$AD:$AD,'НРэ 2025'!$E:$E,'ТО-15э'!B60,'НРэ 2025'!$G:$G,'ТО-15э'!D60)</f>
        <v>1</v>
      </c>
      <c r="T60" s="70">
        <f>SUMIFS('НРэ 2025'!$AE:$AE,'НРэ 2025'!$E:$E,'ТО-15э'!B60,'НРэ 2025'!$G:$G,'ТО-15э'!D60)</f>
        <v>1</v>
      </c>
      <c r="U60" s="70">
        <f>SUMIFS('НРэ 2025'!$AF:$AF,'НРэ 2025'!$E:$E,'ТО-15э'!B60,'НРэ 2025'!$G:$G,'ТО-15э'!D60)</f>
        <v>1</v>
      </c>
      <c r="V60" s="70">
        <f>SUMIFS('НРэ 2025'!$AG:$AG,'НРэ 2025'!$E:$E,'ТО-15э'!B60,'НРэ 2025'!$G:$G,'ТО-15э'!D60)</f>
        <v>1</v>
      </c>
      <c r="W60" s="70">
        <f>SUMIFS('НРэ 2025'!$AH:$AH,'НРэ 2025'!$E:$E,'ТО-15э'!B60,'НРэ 2025'!$G:$G,'ТО-15э'!D60)+SUMIFS('НРэ 2025'!$AI:$AI,'НРэ 2025'!$E:$E,'ТО-15э'!B60,'НРэ 2025'!$G:$G,'ТО-15э'!D60)</f>
        <v>2</v>
      </c>
      <c r="X60" s="99">
        <f>SUMIFS('НРэ 2025'!$AJ:$AJ,'НРэ 2025'!$E:$E,'ТО-15э'!B60,'НРэ 2025'!$G:$G,'ТО-15э'!D60)+SUMIFS('НРэ 2025'!$AK:$AK,'НРэ 2025'!$E:$E,'ТО-15э'!B60,'НРэ 2025'!$G:$G,'ТО-15э'!D60)+SUMIFS('НРэ 2025'!$AL:$AL,'НРэ 2025'!$E:$E,'ТО-15э'!B60,'НРэ 2025'!$G:$G,'ТО-15э'!D60)+SUMIFS('НРэ 2025'!$AM:$AM,'НРэ 2025'!$E:$E,'ТО-15э'!B60,'НРэ 2025'!$G:$G,'ТО-15э'!D60)+SUMIFS('НРэ 2025'!$AN:$AN,'НРэ 2025'!$E:$E,'ТО-15э'!B60,'НРэ 2025'!$G:$G,'ТО-15э'!D60)</f>
        <v>10</v>
      </c>
      <c r="Y60" s="100">
        <f>SUMIFS('НРэ 2025'!$AO:$AO,'НРэ 2025'!$E:$E,'ТО-15э'!B60,'НРэ 2025'!$G:$G,'ТО-15э'!D60)</f>
        <v>1</v>
      </c>
      <c r="Z60" s="70">
        <f>SUMIFS('НРэ 2025'!$AP:$AP,'НРэ 2025'!$E:$E,'ТО-15э'!B60,'НРэ 2025'!$G:$G,'ТО-15э'!D60)</f>
        <v>0</v>
      </c>
      <c r="AA60" s="70">
        <f>SUMIFS('НРэ 2025'!$AQ:$AQ,'НРэ 2025'!$E:$E,'ТО-15э'!B60,'НРэ 2025'!$G:$G,'ТО-15э'!D60)</f>
        <v>0</v>
      </c>
      <c r="AB60" s="70"/>
      <c r="AC60" s="70">
        <f>SUMIFS('НРэ 2025'!$AS:$AS,'НРэ 2025'!$E:$E,'ТО-15э'!B60,'НРэ 2025'!$G:$G,'ТО-15э'!D60)</f>
        <v>0</v>
      </c>
      <c r="AD60" s="99">
        <f>SUMIFS('НРэ 2025'!$AT:$AT,'НРэ 2025'!$E:$E,'ТО-15э'!B60,'НРэ 2025'!$G:$G,'ТО-15э'!D60)</f>
        <v>1</v>
      </c>
      <c r="AE60" s="118">
        <f>SUMIFS('НРэ 2025'!$AU:$AU,'НРэ 2025'!$E:$E,'ТО-15э'!B60,'НРэ 2025'!$G:$G,'ТО-15э'!D60)</f>
        <v>0</v>
      </c>
      <c r="AF60" s="120">
        <f>SUMIFS('НРэ 2025'!$AV:$AV,'НРэ 2025'!$E:$E,'ТО-15э'!B60,'НРэ 2025'!$G:$G,'ТО-15э'!D60)+SUMIFS('НРэ 2025'!$AW:$AW,'НРэ 2025'!$E:$E,'ТО-15э'!B60,'НРэ 2025'!$G:$G,'ТО-15э'!D60)+SUMIFS('НРэ 2025'!$AX:$AX,'НРэ 2025'!$E:$E,'ТО-15э'!B60,'НРэ 2025'!$G:$G,'ТО-15э'!D60)+SUMIFS('НРэ 2025'!$AY:$AY,'НРэ 2025'!$E:$E,'ТО-15э'!B60,'НРэ 2025'!$G:$G,'ТО-15э'!D60)+SUMIFS('НРэ 2025'!$AZ:$AZ,'НРэ 2025'!$E:$E,'ТО-15э'!B60,'НРэ 2025'!$G:$G,'ТО-15э'!D60)+SUMIFS('НРэ 2025'!$BA:$BA,'НРэ 2025'!$E:$E,'ТО-15э'!B60,'НРэ 2025'!$G:$G,'ТО-15э'!D60)</f>
        <v>0</v>
      </c>
      <c r="AG60" s="118">
        <f>SUMIFS('НРэ 2025'!$BB:$BB,'НРэ 2025'!$E:$E,'ТО-15э'!B60,'НРэ 2025'!$G:$G,'ТО-15э'!D60)</f>
        <v>0</v>
      </c>
      <c r="AH60" s="120" t="e">
        <f>SUMIFS('НРэ 2025'!$BD:$BD,'НРэ 2025'!$E:$E,'ТО-15э'!B60,'НРэ 2025'!$G:$G,'ТО-15э'!D60)+SUMIFS('НРэ 2025'!#REF!,'НРэ 2025'!$E:$E,'ТО-15э'!B60,'НРэ 2025'!$G:$G,'ТО-15э'!D60)+SUMIFS('НРэ 2025'!$BE:$BE,'НРэ 2025'!$E:$E,'ТО-15э'!B60,'НРэ 2025'!$G:$G,'ТО-15э'!D60)+SUMIFS('НРэ 2025'!$BF:$BF,'НРэ 2025'!$E:$E,'ТО-15э'!B60,'НРэ 2025'!$G:$G,'ТО-15э'!D60)+SUMIFS('НРэ 2025'!$BG:$BG,'НРэ 2025'!$E:$E,'ТО-15э'!B60,'НРэ 2025'!$G:$G,'ТО-15э'!D60)+SUMIFS('НРэ 2025'!$BH:$BH,'НРэ 2025'!$E:$E,'ТО-15э'!B60,'НРэ 2025'!$G:$G,'ТО-15э'!D60)+SUMIFS('НРэ 2025'!$BI:$BI,'НРэ 2025'!$E:$E,'ТО-15э'!B60,'НРэ 2025'!$G:$G,'ТО-15э'!D60)+SUMIFS('НРэ 2025'!#REF!,'НРэ 2025'!$E:$E,'ТО-15э'!B60,'НРэ 2025'!$G:$G,'ТО-15э'!D60)+SUMIFS('НРэ 2025'!$BJ:$BJ,'НРэ 2025'!$E:$E,'ТО-15э'!B60,'НРэ 2025'!$G:$G,'ТО-15э'!D60)+SUMIFS('НРэ 2025'!$BK:$BK,'НРэ 2025'!$E:$E,'ТО-15э'!B60,'НРэ 2025'!$G:$G,'ТО-15э'!D60)+SUMIFS('НРэ 2025'!$BL:$BL,'НРэ 2025'!$E:$E,'ТО-15э'!B60,'НРэ 2025'!$G:$G,'ТО-15э'!D60)</f>
        <v>#REF!</v>
      </c>
      <c r="AI60" s="101">
        <f>SUMIFS('НРэ 2025'!$BM:$BM,'НРэ 2025'!$E:$E,'ТО-15э'!B60,'НРэ 2025'!$G:$G,'ТО-15э'!D60)</f>
        <v>16</v>
      </c>
      <c r="AJ60" s="71">
        <f>SUMIFS('НРэ 2025'!$BN:$BN,'НРэ 2025'!$E:$E,'ТО-15э'!B60,'НРэ 2025'!$G:$G,'ТО-15э'!D60)</f>
        <v>1</v>
      </c>
      <c r="AK60" s="71">
        <f>SUMIFS('НРэ 2025'!$BO:$BO,'НРэ 2025'!$E:$E,'ТО-15э'!B60,'НРэ 2025'!$G:$G,'ТО-15э'!D60)</f>
        <v>2</v>
      </c>
      <c r="AL60" s="74">
        <f>SUMIFS('НРэ 2025'!$BP:$BP,'НРэ 2025'!$E:$E,'ТО-15э'!B60,'НРэ 2025'!$G:$G,'ТО-15э'!D60)</f>
        <v>0</v>
      </c>
    </row>
    <row r="61" spans="1:38" ht="20.100000000000001" customHeight="1" x14ac:dyDescent="0.25">
      <c r="A61" s="76" t="str" cm="1">
        <f t="array" ref="A61">IFERROR(INDEX('НРэ 2025'!$B$6:$I$40,SMALL(IF($I$1='НРэ 2025'!$B$6:$B$40,ROW($A$1:$A$35),""),ROW(A54)),1),"")</f>
        <v/>
      </c>
      <c r="B61" s="79" t="str" cm="1">
        <f t="array" ref="B61">IFERROR(INDEX('НРэ 2025'!$B$6:$I$40,SMALL(IF($I$1='НРэ 2025'!$B$6:$B$40,ROW($A$1:$A$35),""),ROW(A54)),2),"")</f>
        <v/>
      </c>
      <c r="C61" s="84" t="str" cm="1">
        <f t="array" ref="C61">IFERROR(INDEX('НРэ 2025'!$B$6:$I$40,SMALL(IF($I$1='НРэ 2025'!$B$6:$B$40,ROW($A$1:$A$35),""),ROW(A54)),5),"")</f>
        <v/>
      </c>
      <c r="D61" s="86" t="str" cm="1">
        <f t="array" ref="D61">IFERROR(INDEX('НРэ 2025'!$B$6:$I$40,SMALL(IF($I$1='НРэ 2025'!$B$6:$B$40,ROW($A$1:$A$35),""),ROW(A54)),6),"")</f>
        <v/>
      </c>
      <c r="E61" s="87" t="str" cm="1">
        <f t="array" ref="E61">IFERROR(INDEX('НРэ 2025'!$B$6:$I$40,SMALL(IF($I$1='НРэ 2025'!$B$6:$B$40,ROW($A$1:$A$35),""),ROW(A54)),7),"")</f>
        <v/>
      </c>
      <c r="F61" s="89" t="str" cm="1">
        <f t="array" ref="F61">IFERROR(INDEX('НРэ 2025'!$B$6:$I$40,SMALL(IF($I$1='НРэ 2025'!$B$6:$B$40,ROW($F$1:$F$35),""),ROW(A54)),11),"")</f>
        <v/>
      </c>
      <c r="G61" s="91" t="str" cm="1">
        <f t="array" ref="G61">IFERROR(INDEX('НРэ 2025'!$B$6:$I$40,SMALL(IF($I$1='НРэ 2025'!$B$6:$B$40,ROW($A$1:$A$35),""),ROW(A54)),15),"")</f>
        <v/>
      </c>
      <c r="H61" s="80"/>
      <c r="I61" s="98">
        <f>SUMIFS('НРэ 2025'!$Q:$Q,'НРэ 2025'!$E:$E,'ТО-15э'!B61,'НРэ 2025'!$G:$G,'ТО-15э'!D61)+SUMIFS('НРэ 2025'!$R:$R,'НРэ 2025'!$E:$E,'ТО-15э'!B61,'НРэ 2025'!$G:$G,'ТО-15э'!D61)</f>
        <v>2</v>
      </c>
      <c r="J61" s="69">
        <f>SUMIFS('НРэ 2025'!$S:$S,'НРэ 2025'!$E:$E,'ТО-15э'!B61,'НРэ 2025'!$G:$G,'ТО-15э'!D61)+SUMIFS('НРэ 2025'!$T:$T,'НРэ 2025'!$E:$E,'ТО-15э'!B61,'НРэ 2025'!$G:$G,'ТО-15э'!D61)</f>
        <v>2</v>
      </c>
      <c r="K61" s="70">
        <f>SUMIFS('НРэ 2025'!$U:$U,'НРэ 2025'!$E:$E,'ТО-15э'!B61,'НРэ 2025'!$G:$G,'ТО-15э'!D61)</f>
        <v>1</v>
      </c>
      <c r="L61" s="99">
        <f>SUMIFS('НРэ 2025'!$V:$V,'НРэ 2025'!$E:$E,'ТО-15э'!B61,'НРэ 2025'!$G:$G,'ТО-15э'!D61)</f>
        <v>7</v>
      </c>
      <c r="M61" s="100">
        <f>SUMIFS('НРэ 2025'!$W:$W,'НРэ 2025'!$E:$E,'ТО-15э'!B61,'НРэ 2025'!$G:$G,'ТО-15э'!D61)</f>
        <v>1</v>
      </c>
      <c r="N61" s="70">
        <f>SUMIFS('НРэ 2025'!$X:$X,'НРэ 2025'!$E:$E,'ТО-15э'!B61,'НРэ 2025'!$G:$G,'ТО-15э'!D61)</f>
        <v>1</v>
      </c>
      <c r="O61" s="99">
        <f>SUMIFS('НРэ 2025'!$Y:$Y,'НРэ 2025'!$E:$E,'ТО-15э'!B61,'НРэ 2025'!$G:$G,'ТО-15э'!D61)</f>
        <v>4</v>
      </c>
      <c r="P61" s="97">
        <f>SUMIFS('НРэ 2025'!$Z:$Z,'НРэ 2025'!$E:$E,'ТО-15э'!B61,'НРэ 2025'!$G:$G,'ТО-15э'!D61)+SUMIFS('НРэ 2025'!$AA:$AA,'НРэ 2025'!$E:$E,'ТО-15э'!B61,'НРэ 2025'!$G:$G,'ТО-15э'!D61)</f>
        <v>2</v>
      </c>
      <c r="Q61" s="70">
        <f>SUMIFS('НРэ 2025'!$AB:$AB,'НРэ 2025'!$E:$E,'ТО-15э'!B61,'НРэ 2025'!$G:$G,'ТО-15э'!D61)</f>
        <v>1</v>
      </c>
      <c r="R61" s="70">
        <f>SUMIFS('НРэ 2025'!$AC:$AC,'НРэ 2025'!$E:$E,'ТО-15э'!B61,'НРэ 2025'!$G:$G,'ТО-15э'!D61)</f>
        <v>1</v>
      </c>
      <c r="S61" s="70">
        <f>SUMIFS('НРэ 2025'!$AD:$AD,'НРэ 2025'!$E:$E,'ТО-15э'!B61,'НРэ 2025'!$G:$G,'ТО-15э'!D61)</f>
        <v>1</v>
      </c>
      <c r="T61" s="70">
        <f>SUMIFS('НРэ 2025'!$AE:$AE,'НРэ 2025'!$E:$E,'ТО-15э'!B61,'НРэ 2025'!$G:$G,'ТО-15э'!D61)</f>
        <v>1</v>
      </c>
      <c r="U61" s="70">
        <f>SUMIFS('НРэ 2025'!$AF:$AF,'НРэ 2025'!$E:$E,'ТО-15э'!B61,'НРэ 2025'!$G:$G,'ТО-15э'!D61)</f>
        <v>1</v>
      </c>
      <c r="V61" s="70">
        <f>SUMIFS('НРэ 2025'!$AG:$AG,'НРэ 2025'!$E:$E,'ТО-15э'!B61,'НРэ 2025'!$G:$G,'ТО-15э'!D61)</f>
        <v>1</v>
      </c>
      <c r="W61" s="70">
        <f>SUMIFS('НРэ 2025'!$AH:$AH,'НРэ 2025'!$E:$E,'ТО-15э'!B61,'НРэ 2025'!$G:$G,'ТО-15э'!D61)+SUMIFS('НРэ 2025'!$AI:$AI,'НРэ 2025'!$E:$E,'ТО-15э'!B61,'НРэ 2025'!$G:$G,'ТО-15э'!D61)</f>
        <v>2</v>
      </c>
      <c r="X61" s="99">
        <f>SUMIFS('НРэ 2025'!$AJ:$AJ,'НРэ 2025'!$E:$E,'ТО-15э'!B61,'НРэ 2025'!$G:$G,'ТО-15э'!D61)+SUMIFS('НРэ 2025'!$AK:$AK,'НРэ 2025'!$E:$E,'ТО-15э'!B61,'НРэ 2025'!$G:$G,'ТО-15э'!D61)+SUMIFS('НРэ 2025'!$AL:$AL,'НРэ 2025'!$E:$E,'ТО-15э'!B61,'НРэ 2025'!$G:$G,'ТО-15э'!D61)+SUMIFS('НРэ 2025'!$AM:$AM,'НРэ 2025'!$E:$E,'ТО-15э'!B61,'НРэ 2025'!$G:$G,'ТО-15э'!D61)+SUMIFS('НРэ 2025'!$AN:$AN,'НРэ 2025'!$E:$E,'ТО-15э'!B61,'НРэ 2025'!$G:$G,'ТО-15э'!D61)</f>
        <v>10</v>
      </c>
      <c r="Y61" s="100">
        <f>SUMIFS('НРэ 2025'!$AO:$AO,'НРэ 2025'!$E:$E,'ТО-15э'!B61,'НРэ 2025'!$G:$G,'ТО-15э'!D61)</f>
        <v>1</v>
      </c>
      <c r="Z61" s="70">
        <f>SUMIFS('НРэ 2025'!$AP:$AP,'НРэ 2025'!$E:$E,'ТО-15э'!B61,'НРэ 2025'!$G:$G,'ТО-15э'!D61)</f>
        <v>0</v>
      </c>
      <c r="AA61" s="70">
        <f>SUMIFS('НРэ 2025'!$AQ:$AQ,'НРэ 2025'!$E:$E,'ТО-15э'!B61,'НРэ 2025'!$G:$G,'ТО-15э'!D61)</f>
        <v>0</v>
      </c>
      <c r="AB61" s="70"/>
      <c r="AC61" s="70">
        <f>SUMIFS('НРэ 2025'!$AS:$AS,'НРэ 2025'!$E:$E,'ТО-15э'!B61,'НРэ 2025'!$G:$G,'ТО-15э'!D61)</f>
        <v>0</v>
      </c>
      <c r="AD61" s="99">
        <f>SUMIFS('НРэ 2025'!$AT:$AT,'НРэ 2025'!$E:$E,'ТО-15э'!B61,'НРэ 2025'!$G:$G,'ТО-15э'!D61)</f>
        <v>1</v>
      </c>
      <c r="AE61" s="118">
        <f>SUMIFS('НРэ 2025'!$AU:$AU,'НРэ 2025'!$E:$E,'ТО-15э'!B61,'НРэ 2025'!$G:$G,'ТО-15э'!D61)</f>
        <v>0</v>
      </c>
      <c r="AF61" s="120">
        <f>SUMIFS('НРэ 2025'!$AV:$AV,'НРэ 2025'!$E:$E,'ТО-15э'!B61,'НРэ 2025'!$G:$G,'ТО-15э'!D61)+SUMIFS('НРэ 2025'!$AW:$AW,'НРэ 2025'!$E:$E,'ТО-15э'!B61,'НРэ 2025'!$G:$G,'ТО-15э'!D61)+SUMIFS('НРэ 2025'!$AX:$AX,'НРэ 2025'!$E:$E,'ТО-15э'!B61,'НРэ 2025'!$G:$G,'ТО-15э'!D61)+SUMIFS('НРэ 2025'!$AY:$AY,'НРэ 2025'!$E:$E,'ТО-15э'!B61,'НРэ 2025'!$G:$G,'ТО-15э'!D61)+SUMIFS('НРэ 2025'!$AZ:$AZ,'НРэ 2025'!$E:$E,'ТО-15э'!B61,'НРэ 2025'!$G:$G,'ТО-15э'!D61)+SUMIFS('НРэ 2025'!$BA:$BA,'НРэ 2025'!$E:$E,'ТО-15э'!B61,'НРэ 2025'!$G:$G,'ТО-15э'!D61)</f>
        <v>0</v>
      </c>
      <c r="AG61" s="118">
        <f>SUMIFS('НРэ 2025'!$BB:$BB,'НРэ 2025'!$E:$E,'ТО-15э'!B61,'НРэ 2025'!$G:$G,'ТО-15э'!D61)</f>
        <v>0</v>
      </c>
      <c r="AH61" s="120" t="e">
        <f>SUMIFS('НРэ 2025'!$BD:$BD,'НРэ 2025'!$E:$E,'ТО-15э'!B61,'НРэ 2025'!$G:$G,'ТО-15э'!D61)+SUMIFS('НРэ 2025'!#REF!,'НРэ 2025'!$E:$E,'ТО-15э'!B61,'НРэ 2025'!$G:$G,'ТО-15э'!D61)+SUMIFS('НРэ 2025'!$BE:$BE,'НРэ 2025'!$E:$E,'ТО-15э'!B61,'НРэ 2025'!$G:$G,'ТО-15э'!D61)+SUMIFS('НРэ 2025'!$BF:$BF,'НРэ 2025'!$E:$E,'ТО-15э'!B61,'НРэ 2025'!$G:$G,'ТО-15э'!D61)+SUMIFS('НРэ 2025'!$BG:$BG,'НРэ 2025'!$E:$E,'ТО-15э'!B61,'НРэ 2025'!$G:$G,'ТО-15э'!D61)+SUMIFS('НРэ 2025'!$BH:$BH,'НРэ 2025'!$E:$E,'ТО-15э'!B61,'НРэ 2025'!$G:$G,'ТО-15э'!D61)+SUMIFS('НРэ 2025'!$BI:$BI,'НРэ 2025'!$E:$E,'ТО-15э'!B61,'НРэ 2025'!$G:$G,'ТО-15э'!D61)+SUMIFS('НРэ 2025'!#REF!,'НРэ 2025'!$E:$E,'ТО-15э'!B61,'НРэ 2025'!$G:$G,'ТО-15э'!D61)+SUMIFS('НРэ 2025'!$BJ:$BJ,'НРэ 2025'!$E:$E,'ТО-15э'!B61,'НРэ 2025'!$G:$G,'ТО-15э'!D61)+SUMIFS('НРэ 2025'!$BK:$BK,'НРэ 2025'!$E:$E,'ТО-15э'!B61,'НРэ 2025'!$G:$G,'ТО-15э'!D61)+SUMIFS('НРэ 2025'!$BL:$BL,'НРэ 2025'!$E:$E,'ТО-15э'!B61,'НРэ 2025'!$G:$G,'ТО-15э'!D61)</f>
        <v>#REF!</v>
      </c>
      <c r="AI61" s="101">
        <f>SUMIFS('НРэ 2025'!$BM:$BM,'НРэ 2025'!$E:$E,'ТО-15э'!B61,'НРэ 2025'!$G:$G,'ТО-15э'!D61)</f>
        <v>16</v>
      </c>
      <c r="AJ61" s="71">
        <f>SUMIFS('НРэ 2025'!$BN:$BN,'НРэ 2025'!$E:$E,'ТО-15э'!B61,'НРэ 2025'!$G:$G,'ТО-15э'!D61)</f>
        <v>1</v>
      </c>
      <c r="AK61" s="71">
        <f>SUMIFS('НРэ 2025'!$BO:$BO,'НРэ 2025'!$E:$E,'ТО-15э'!B61,'НРэ 2025'!$G:$G,'ТО-15э'!D61)</f>
        <v>2</v>
      </c>
      <c r="AL61" s="74">
        <f>SUMIFS('НРэ 2025'!$BP:$BP,'НРэ 2025'!$E:$E,'ТО-15э'!B61,'НРэ 2025'!$G:$G,'ТО-15э'!D61)</f>
        <v>0</v>
      </c>
    </row>
    <row r="62" spans="1:38" ht="20.100000000000001" customHeight="1" x14ac:dyDescent="0.25">
      <c r="A62" s="76" t="str" cm="1">
        <f t="array" ref="A62">IFERROR(INDEX('НРэ 2025'!$B$6:$I$40,SMALL(IF($I$1='НРэ 2025'!$B$6:$B$40,ROW($A$1:$A$35),""),ROW(A55)),1),"")</f>
        <v/>
      </c>
      <c r="B62" s="79" t="str" cm="1">
        <f t="array" ref="B62">IFERROR(INDEX('НРэ 2025'!$B$6:$I$40,SMALL(IF($I$1='НРэ 2025'!$B$6:$B$40,ROW($A$1:$A$35),""),ROW(A55)),2),"")</f>
        <v/>
      </c>
      <c r="C62" s="84" t="str" cm="1">
        <f t="array" ref="C62">IFERROR(INDEX('НРэ 2025'!$B$6:$I$40,SMALL(IF($I$1='НРэ 2025'!$B$6:$B$40,ROW($A$1:$A$35),""),ROW(A55)),5),"")</f>
        <v/>
      </c>
      <c r="D62" s="86" t="str" cm="1">
        <f t="array" ref="D62">IFERROR(INDEX('НРэ 2025'!$B$6:$I$40,SMALL(IF($I$1='НРэ 2025'!$B$6:$B$40,ROW($A$1:$A$35),""),ROW(A55)),6),"")</f>
        <v/>
      </c>
      <c r="E62" s="87" t="str" cm="1">
        <f t="array" ref="E62">IFERROR(INDEX('НРэ 2025'!$B$6:$I$40,SMALL(IF($I$1='НРэ 2025'!$B$6:$B$40,ROW($A$1:$A$35),""),ROW(A55)),7),"")</f>
        <v/>
      </c>
      <c r="F62" s="89" t="str" cm="1">
        <f t="array" ref="F62">IFERROR(INDEX('НРэ 2025'!$B$6:$I$40,SMALL(IF($I$1='НРэ 2025'!$B$6:$B$40,ROW($F$1:$F$35),""),ROW(A55)),11),"")</f>
        <v/>
      </c>
      <c r="G62" s="91" t="str" cm="1">
        <f t="array" ref="G62">IFERROR(INDEX('НРэ 2025'!$B$6:$I$40,SMALL(IF($I$1='НРэ 2025'!$B$6:$B$40,ROW($A$1:$A$35),""),ROW(A55)),15),"")</f>
        <v/>
      </c>
      <c r="H62" s="80"/>
      <c r="I62" s="98">
        <f>SUMIFS('НРэ 2025'!$Q:$Q,'НРэ 2025'!$E:$E,'ТО-15э'!B62,'НРэ 2025'!$G:$G,'ТО-15э'!D62)+SUMIFS('НРэ 2025'!$R:$R,'НРэ 2025'!$E:$E,'ТО-15э'!B62,'НРэ 2025'!$G:$G,'ТО-15э'!D62)</f>
        <v>2</v>
      </c>
      <c r="J62" s="69">
        <f>SUMIFS('НРэ 2025'!$S:$S,'НРэ 2025'!$E:$E,'ТО-15э'!B62,'НРэ 2025'!$G:$G,'ТО-15э'!D62)+SUMIFS('НРэ 2025'!$T:$T,'НРэ 2025'!$E:$E,'ТО-15э'!B62,'НРэ 2025'!$G:$G,'ТО-15э'!D62)</f>
        <v>2</v>
      </c>
      <c r="K62" s="70">
        <f>SUMIFS('НРэ 2025'!$U:$U,'НРэ 2025'!$E:$E,'ТО-15э'!B62,'НРэ 2025'!$G:$G,'ТО-15э'!D62)</f>
        <v>1</v>
      </c>
      <c r="L62" s="99">
        <f>SUMIFS('НРэ 2025'!$V:$V,'НРэ 2025'!$E:$E,'ТО-15э'!B62,'НРэ 2025'!$G:$G,'ТО-15э'!D62)</f>
        <v>7</v>
      </c>
      <c r="M62" s="100">
        <f>SUMIFS('НРэ 2025'!$W:$W,'НРэ 2025'!$E:$E,'ТО-15э'!B62,'НРэ 2025'!$G:$G,'ТО-15э'!D62)</f>
        <v>1</v>
      </c>
      <c r="N62" s="70">
        <f>SUMIFS('НРэ 2025'!$X:$X,'НРэ 2025'!$E:$E,'ТО-15э'!B62,'НРэ 2025'!$G:$G,'ТО-15э'!D62)</f>
        <v>1</v>
      </c>
      <c r="O62" s="99">
        <f>SUMIFS('НРэ 2025'!$Y:$Y,'НРэ 2025'!$E:$E,'ТО-15э'!B62,'НРэ 2025'!$G:$G,'ТО-15э'!D62)</f>
        <v>4</v>
      </c>
      <c r="P62" s="97">
        <f>SUMIFS('НРэ 2025'!$Z:$Z,'НРэ 2025'!$E:$E,'ТО-15э'!B62,'НРэ 2025'!$G:$G,'ТО-15э'!D62)+SUMIFS('НРэ 2025'!$AA:$AA,'НРэ 2025'!$E:$E,'ТО-15э'!B62,'НРэ 2025'!$G:$G,'ТО-15э'!D62)</f>
        <v>2</v>
      </c>
      <c r="Q62" s="70">
        <f>SUMIFS('НРэ 2025'!$AB:$AB,'НРэ 2025'!$E:$E,'ТО-15э'!B62,'НРэ 2025'!$G:$G,'ТО-15э'!D62)</f>
        <v>1</v>
      </c>
      <c r="R62" s="70">
        <f>SUMIFS('НРэ 2025'!$AC:$AC,'НРэ 2025'!$E:$E,'ТО-15э'!B62,'НРэ 2025'!$G:$G,'ТО-15э'!D62)</f>
        <v>1</v>
      </c>
      <c r="S62" s="70">
        <f>SUMIFS('НРэ 2025'!$AD:$AD,'НРэ 2025'!$E:$E,'ТО-15э'!B62,'НРэ 2025'!$G:$G,'ТО-15э'!D62)</f>
        <v>1</v>
      </c>
      <c r="T62" s="70">
        <f>SUMIFS('НРэ 2025'!$AE:$AE,'НРэ 2025'!$E:$E,'ТО-15э'!B62,'НРэ 2025'!$G:$G,'ТО-15э'!D62)</f>
        <v>1</v>
      </c>
      <c r="U62" s="70">
        <f>SUMIFS('НРэ 2025'!$AF:$AF,'НРэ 2025'!$E:$E,'ТО-15э'!B62,'НРэ 2025'!$G:$G,'ТО-15э'!D62)</f>
        <v>1</v>
      </c>
      <c r="V62" s="70">
        <f>SUMIFS('НРэ 2025'!$AG:$AG,'НРэ 2025'!$E:$E,'ТО-15э'!B62,'НРэ 2025'!$G:$G,'ТО-15э'!D62)</f>
        <v>1</v>
      </c>
      <c r="W62" s="70">
        <f>SUMIFS('НРэ 2025'!$AH:$AH,'НРэ 2025'!$E:$E,'ТО-15э'!B62,'НРэ 2025'!$G:$G,'ТО-15э'!D62)+SUMIFS('НРэ 2025'!$AI:$AI,'НРэ 2025'!$E:$E,'ТО-15э'!B62,'НРэ 2025'!$G:$G,'ТО-15э'!D62)</f>
        <v>2</v>
      </c>
      <c r="X62" s="99">
        <f>SUMIFS('НРэ 2025'!$AJ:$AJ,'НРэ 2025'!$E:$E,'ТО-15э'!B62,'НРэ 2025'!$G:$G,'ТО-15э'!D62)+SUMIFS('НРэ 2025'!$AK:$AK,'НРэ 2025'!$E:$E,'ТО-15э'!B62,'НРэ 2025'!$G:$G,'ТО-15э'!D62)+SUMIFS('НРэ 2025'!$AL:$AL,'НРэ 2025'!$E:$E,'ТО-15э'!B62,'НРэ 2025'!$G:$G,'ТО-15э'!D62)+SUMIFS('НРэ 2025'!$AM:$AM,'НРэ 2025'!$E:$E,'ТО-15э'!B62,'НРэ 2025'!$G:$G,'ТО-15э'!D62)+SUMIFS('НРэ 2025'!$AN:$AN,'НРэ 2025'!$E:$E,'ТО-15э'!B62,'НРэ 2025'!$G:$G,'ТО-15э'!D62)</f>
        <v>10</v>
      </c>
      <c r="Y62" s="100">
        <f>SUMIFS('НРэ 2025'!$AO:$AO,'НРэ 2025'!$E:$E,'ТО-15э'!B62,'НРэ 2025'!$G:$G,'ТО-15э'!D62)</f>
        <v>1</v>
      </c>
      <c r="Z62" s="70">
        <f>SUMIFS('НРэ 2025'!$AP:$AP,'НРэ 2025'!$E:$E,'ТО-15э'!B62,'НРэ 2025'!$G:$G,'ТО-15э'!D62)</f>
        <v>0</v>
      </c>
      <c r="AA62" s="70">
        <f>SUMIFS('НРэ 2025'!$AQ:$AQ,'НРэ 2025'!$E:$E,'ТО-15э'!B62,'НРэ 2025'!$G:$G,'ТО-15э'!D62)</f>
        <v>0</v>
      </c>
      <c r="AB62" s="70"/>
      <c r="AC62" s="70">
        <f>SUMIFS('НРэ 2025'!$AS:$AS,'НРэ 2025'!$E:$E,'ТО-15э'!B62,'НРэ 2025'!$G:$G,'ТО-15э'!D62)</f>
        <v>0</v>
      </c>
      <c r="AD62" s="99">
        <f>SUMIFS('НРэ 2025'!$AT:$AT,'НРэ 2025'!$E:$E,'ТО-15э'!B62,'НРэ 2025'!$G:$G,'ТО-15э'!D62)</f>
        <v>1</v>
      </c>
      <c r="AE62" s="118">
        <f>SUMIFS('НРэ 2025'!$AU:$AU,'НРэ 2025'!$E:$E,'ТО-15э'!B62,'НРэ 2025'!$G:$G,'ТО-15э'!D62)</f>
        <v>0</v>
      </c>
      <c r="AF62" s="120">
        <f>SUMIFS('НРэ 2025'!$AV:$AV,'НРэ 2025'!$E:$E,'ТО-15э'!B62,'НРэ 2025'!$G:$G,'ТО-15э'!D62)+SUMIFS('НРэ 2025'!$AW:$AW,'НРэ 2025'!$E:$E,'ТО-15э'!B62,'НРэ 2025'!$G:$G,'ТО-15э'!D62)+SUMIFS('НРэ 2025'!$AX:$AX,'НРэ 2025'!$E:$E,'ТО-15э'!B62,'НРэ 2025'!$G:$G,'ТО-15э'!D62)+SUMIFS('НРэ 2025'!$AY:$AY,'НРэ 2025'!$E:$E,'ТО-15э'!B62,'НРэ 2025'!$G:$G,'ТО-15э'!D62)+SUMIFS('НРэ 2025'!$AZ:$AZ,'НРэ 2025'!$E:$E,'ТО-15э'!B62,'НРэ 2025'!$G:$G,'ТО-15э'!D62)+SUMIFS('НРэ 2025'!$BA:$BA,'НРэ 2025'!$E:$E,'ТО-15э'!B62,'НРэ 2025'!$G:$G,'ТО-15э'!D62)</f>
        <v>0</v>
      </c>
      <c r="AG62" s="118">
        <f>SUMIFS('НРэ 2025'!$BB:$BB,'НРэ 2025'!$E:$E,'ТО-15э'!B62,'НРэ 2025'!$G:$G,'ТО-15э'!D62)</f>
        <v>0</v>
      </c>
      <c r="AH62" s="120" t="e">
        <f>SUMIFS('НРэ 2025'!$BD:$BD,'НРэ 2025'!$E:$E,'ТО-15э'!B62,'НРэ 2025'!$G:$G,'ТО-15э'!D62)+SUMIFS('НРэ 2025'!#REF!,'НРэ 2025'!$E:$E,'ТО-15э'!B62,'НРэ 2025'!$G:$G,'ТО-15э'!D62)+SUMIFS('НРэ 2025'!$BE:$BE,'НРэ 2025'!$E:$E,'ТО-15э'!B62,'НРэ 2025'!$G:$G,'ТО-15э'!D62)+SUMIFS('НРэ 2025'!$BF:$BF,'НРэ 2025'!$E:$E,'ТО-15э'!B62,'НРэ 2025'!$G:$G,'ТО-15э'!D62)+SUMIFS('НРэ 2025'!$BG:$BG,'НРэ 2025'!$E:$E,'ТО-15э'!B62,'НРэ 2025'!$G:$G,'ТО-15э'!D62)+SUMIFS('НРэ 2025'!$BH:$BH,'НРэ 2025'!$E:$E,'ТО-15э'!B62,'НРэ 2025'!$G:$G,'ТО-15э'!D62)+SUMIFS('НРэ 2025'!$BI:$BI,'НРэ 2025'!$E:$E,'ТО-15э'!B62,'НРэ 2025'!$G:$G,'ТО-15э'!D62)+SUMIFS('НРэ 2025'!#REF!,'НРэ 2025'!$E:$E,'ТО-15э'!B62,'НРэ 2025'!$G:$G,'ТО-15э'!D62)+SUMIFS('НРэ 2025'!$BJ:$BJ,'НРэ 2025'!$E:$E,'ТО-15э'!B62,'НРэ 2025'!$G:$G,'ТО-15э'!D62)+SUMIFS('НРэ 2025'!$BK:$BK,'НРэ 2025'!$E:$E,'ТО-15э'!B62,'НРэ 2025'!$G:$G,'ТО-15э'!D62)+SUMIFS('НРэ 2025'!$BL:$BL,'НРэ 2025'!$E:$E,'ТО-15э'!B62,'НРэ 2025'!$G:$G,'ТО-15э'!D62)</f>
        <v>#REF!</v>
      </c>
      <c r="AI62" s="101">
        <f>SUMIFS('НРэ 2025'!$BM:$BM,'НРэ 2025'!$E:$E,'ТО-15э'!B62,'НРэ 2025'!$G:$G,'ТО-15э'!D62)</f>
        <v>16</v>
      </c>
      <c r="AJ62" s="71">
        <f>SUMIFS('НРэ 2025'!$BN:$BN,'НРэ 2025'!$E:$E,'ТО-15э'!B62,'НРэ 2025'!$G:$G,'ТО-15э'!D62)</f>
        <v>1</v>
      </c>
      <c r="AK62" s="71">
        <f>SUMIFS('НРэ 2025'!$BO:$BO,'НРэ 2025'!$E:$E,'ТО-15э'!B62,'НРэ 2025'!$G:$G,'ТО-15э'!D62)</f>
        <v>2</v>
      </c>
      <c r="AL62" s="74">
        <f>SUMIFS('НРэ 2025'!$BP:$BP,'НРэ 2025'!$E:$E,'ТО-15э'!B62,'НРэ 2025'!$G:$G,'ТО-15э'!D62)</f>
        <v>0</v>
      </c>
    </row>
    <row r="63" spans="1:38" ht="20.100000000000001" customHeight="1" x14ac:dyDescent="0.25">
      <c r="A63" s="76" t="str" cm="1">
        <f t="array" ref="A63">IFERROR(INDEX('НРэ 2025'!$B$6:$I$40,SMALL(IF($I$1='НРэ 2025'!$B$6:$B$40,ROW($A$1:$A$35),""),ROW(A56)),1),"")</f>
        <v/>
      </c>
      <c r="B63" s="79" t="str" cm="1">
        <f t="array" ref="B63">IFERROR(INDEX('НРэ 2025'!$B$6:$I$40,SMALL(IF($I$1='НРэ 2025'!$B$6:$B$40,ROW($A$1:$A$35),""),ROW(A56)),2),"")</f>
        <v/>
      </c>
      <c r="C63" s="84" t="str" cm="1">
        <f t="array" ref="C63">IFERROR(INDEX('НРэ 2025'!$B$6:$I$40,SMALL(IF($I$1='НРэ 2025'!$B$6:$B$40,ROW($A$1:$A$35),""),ROW(A56)),5),"")</f>
        <v/>
      </c>
      <c r="D63" s="86" t="str" cm="1">
        <f t="array" ref="D63">IFERROR(INDEX('НРэ 2025'!$B$6:$I$40,SMALL(IF($I$1='НРэ 2025'!$B$6:$B$40,ROW($A$1:$A$35),""),ROW(A56)),6),"")</f>
        <v/>
      </c>
      <c r="E63" s="87" t="str" cm="1">
        <f t="array" ref="E63">IFERROR(INDEX('НРэ 2025'!$B$6:$I$40,SMALL(IF($I$1='НРэ 2025'!$B$6:$B$40,ROW($A$1:$A$35),""),ROW(A56)),7),"")</f>
        <v/>
      </c>
      <c r="F63" s="89" t="str" cm="1">
        <f t="array" ref="F63">IFERROR(INDEX('НРэ 2025'!$B$6:$I$40,SMALL(IF($I$1='НРэ 2025'!$B$6:$B$40,ROW($F$1:$F$35),""),ROW(A56)),11),"")</f>
        <v/>
      </c>
      <c r="G63" s="91" t="str" cm="1">
        <f t="array" ref="G63">IFERROR(INDEX('НРэ 2025'!$B$6:$I$40,SMALL(IF($I$1='НРэ 2025'!$B$6:$B$40,ROW($A$1:$A$35),""),ROW(A56)),15),"")</f>
        <v/>
      </c>
      <c r="H63" s="80"/>
      <c r="I63" s="98">
        <f>SUMIFS('НРэ 2025'!$Q:$Q,'НРэ 2025'!$E:$E,'ТО-15э'!B63,'НРэ 2025'!$G:$G,'ТО-15э'!D63)+SUMIFS('НРэ 2025'!$R:$R,'НРэ 2025'!$E:$E,'ТО-15э'!B63,'НРэ 2025'!$G:$G,'ТО-15э'!D63)</f>
        <v>2</v>
      </c>
      <c r="J63" s="69">
        <f>SUMIFS('НРэ 2025'!$S:$S,'НРэ 2025'!$E:$E,'ТО-15э'!B63,'НРэ 2025'!$G:$G,'ТО-15э'!D63)+SUMIFS('НРэ 2025'!$T:$T,'НРэ 2025'!$E:$E,'ТО-15э'!B63,'НРэ 2025'!$G:$G,'ТО-15э'!D63)</f>
        <v>2</v>
      </c>
      <c r="K63" s="70">
        <f>SUMIFS('НРэ 2025'!$U:$U,'НРэ 2025'!$E:$E,'ТО-15э'!B63,'НРэ 2025'!$G:$G,'ТО-15э'!D63)</f>
        <v>1</v>
      </c>
      <c r="L63" s="99">
        <f>SUMIFS('НРэ 2025'!$V:$V,'НРэ 2025'!$E:$E,'ТО-15э'!B63,'НРэ 2025'!$G:$G,'ТО-15э'!D63)</f>
        <v>7</v>
      </c>
      <c r="M63" s="100">
        <f>SUMIFS('НРэ 2025'!$W:$W,'НРэ 2025'!$E:$E,'ТО-15э'!B63,'НРэ 2025'!$G:$G,'ТО-15э'!D63)</f>
        <v>1</v>
      </c>
      <c r="N63" s="70">
        <f>SUMIFS('НРэ 2025'!$X:$X,'НРэ 2025'!$E:$E,'ТО-15э'!B63,'НРэ 2025'!$G:$G,'ТО-15э'!D63)</f>
        <v>1</v>
      </c>
      <c r="O63" s="99">
        <f>SUMIFS('НРэ 2025'!$Y:$Y,'НРэ 2025'!$E:$E,'ТО-15э'!B63,'НРэ 2025'!$G:$G,'ТО-15э'!D63)</f>
        <v>4</v>
      </c>
      <c r="P63" s="97">
        <f>SUMIFS('НРэ 2025'!$Z:$Z,'НРэ 2025'!$E:$E,'ТО-15э'!B63,'НРэ 2025'!$G:$G,'ТО-15э'!D63)+SUMIFS('НРэ 2025'!$AA:$AA,'НРэ 2025'!$E:$E,'ТО-15э'!B63,'НРэ 2025'!$G:$G,'ТО-15э'!D63)</f>
        <v>2</v>
      </c>
      <c r="Q63" s="70">
        <f>SUMIFS('НРэ 2025'!$AB:$AB,'НРэ 2025'!$E:$E,'ТО-15э'!B63,'НРэ 2025'!$G:$G,'ТО-15э'!D63)</f>
        <v>1</v>
      </c>
      <c r="R63" s="70">
        <f>SUMIFS('НРэ 2025'!$AC:$AC,'НРэ 2025'!$E:$E,'ТО-15э'!B63,'НРэ 2025'!$G:$G,'ТО-15э'!D63)</f>
        <v>1</v>
      </c>
      <c r="S63" s="70">
        <f>SUMIFS('НРэ 2025'!$AD:$AD,'НРэ 2025'!$E:$E,'ТО-15э'!B63,'НРэ 2025'!$G:$G,'ТО-15э'!D63)</f>
        <v>1</v>
      </c>
      <c r="T63" s="70">
        <f>SUMIFS('НРэ 2025'!$AE:$AE,'НРэ 2025'!$E:$E,'ТО-15э'!B63,'НРэ 2025'!$G:$G,'ТО-15э'!D63)</f>
        <v>1</v>
      </c>
      <c r="U63" s="70">
        <f>SUMIFS('НРэ 2025'!$AF:$AF,'НРэ 2025'!$E:$E,'ТО-15э'!B63,'НРэ 2025'!$G:$G,'ТО-15э'!D63)</f>
        <v>1</v>
      </c>
      <c r="V63" s="70">
        <f>SUMIFS('НРэ 2025'!$AG:$AG,'НРэ 2025'!$E:$E,'ТО-15э'!B63,'НРэ 2025'!$G:$G,'ТО-15э'!D63)</f>
        <v>1</v>
      </c>
      <c r="W63" s="70">
        <f>SUMIFS('НРэ 2025'!$AH:$AH,'НРэ 2025'!$E:$E,'ТО-15э'!B63,'НРэ 2025'!$G:$G,'ТО-15э'!D63)+SUMIFS('НРэ 2025'!$AI:$AI,'НРэ 2025'!$E:$E,'ТО-15э'!B63,'НРэ 2025'!$G:$G,'ТО-15э'!D63)</f>
        <v>2</v>
      </c>
      <c r="X63" s="99">
        <f>SUMIFS('НРэ 2025'!$AJ:$AJ,'НРэ 2025'!$E:$E,'ТО-15э'!B63,'НРэ 2025'!$G:$G,'ТО-15э'!D63)+SUMIFS('НРэ 2025'!$AK:$AK,'НРэ 2025'!$E:$E,'ТО-15э'!B63,'НРэ 2025'!$G:$G,'ТО-15э'!D63)+SUMIFS('НРэ 2025'!$AL:$AL,'НРэ 2025'!$E:$E,'ТО-15э'!B63,'НРэ 2025'!$G:$G,'ТО-15э'!D63)+SUMIFS('НРэ 2025'!$AM:$AM,'НРэ 2025'!$E:$E,'ТО-15э'!B63,'НРэ 2025'!$G:$G,'ТО-15э'!D63)+SUMIFS('НРэ 2025'!$AN:$AN,'НРэ 2025'!$E:$E,'ТО-15э'!B63,'НРэ 2025'!$G:$G,'ТО-15э'!D63)</f>
        <v>10</v>
      </c>
      <c r="Y63" s="100">
        <f>SUMIFS('НРэ 2025'!$AO:$AO,'НРэ 2025'!$E:$E,'ТО-15э'!B63,'НРэ 2025'!$G:$G,'ТО-15э'!D63)</f>
        <v>1</v>
      </c>
      <c r="Z63" s="70">
        <f>SUMIFS('НРэ 2025'!$AP:$AP,'НРэ 2025'!$E:$E,'ТО-15э'!B63,'НРэ 2025'!$G:$G,'ТО-15э'!D63)</f>
        <v>0</v>
      </c>
      <c r="AA63" s="70">
        <f>SUMIFS('НРэ 2025'!$AQ:$AQ,'НРэ 2025'!$E:$E,'ТО-15э'!B63,'НРэ 2025'!$G:$G,'ТО-15э'!D63)</f>
        <v>0</v>
      </c>
      <c r="AB63" s="70"/>
      <c r="AC63" s="70">
        <f>SUMIFS('НРэ 2025'!$AS:$AS,'НРэ 2025'!$E:$E,'ТО-15э'!B63,'НРэ 2025'!$G:$G,'ТО-15э'!D63)</f>
        <v>0</v>
      </c>
      <c r="AD63" s="99">
        <f>SUMIFS('НРэ 2025'!$AT:$AT,'НРэ 2025'!$E:$E,'ТО-15э'!B63,'НРэ 2025'!$G:$G,'ТО-15э'!D63)</f>
        <v>1</v>
      </c>
      <c r="AE63" s="118">
        <f>SUMIFS('НРэ 2025'!$AU:$AU,'НРэ 2025'!$E:$E,'ТО-15э'!B63,'НРэ 2025'!$G:$G,'ТО-15э'!D63)</f>
        <v>0</v>
      </c>
      <c r="AF63" s="120">
        <f>SUMIFS('НРэ 2025'!$AV:$AV,'НРэ 2025'!$E:$E,'ТО-15э'!B63,'НРэ 2025'!$G:$G,'ТО-15э'!D63)+SUMIFS('НРэ 2025'!$AW:$AW,'НРэ 2025'!$E:$E,'ТО-15э'!B63,'НРэ 2025'!$G:$G,'ТО-15э'!D63)+SUMIFS('НРэ 2025'!$AX:$AX,'НРэ 2025'!$E:$E,'ТО-15э'!B63,'НРэ 2025'!$G:$G,'ТО-15э'!D63)+SUMIFS('НРэ 2025'!$AY:$AY,'НРэ 2025'!$E:$E,'ТО-15э'!B63,'НРэ 2025'!$G:$G,'ТО-15э'!D63)+SUMIFS('НРэ 2025'!$AZ:$AZ,'НРэ 2025'!$E:$E,'ТО-15э'!B63,'НРэ 2025'!$G:$G,'ТО-15э'!D63)+SUMIFS('НРэ 2025'!$BA:$BA,'НРэ 2025'!$E:$E,'ТО-15э'!B63,'НРэ 2025'!$G:$G,'ТО-15э'!D63)</f>
        <v>0</v>
      </c>
      <c r="AG63" s="118">
        <f>SUMIFS('НРэ 2025'!$BB:$BB,'НРэ 2025'!$E:$E,'ТО-15э'!B63,'НРэ 2025'!$G:$G,'ТО-15э'!D63)</f>
        <v>0</v>
      </c>
      <c r="AH63" s="120" t="e">
        <f>SUMIFS('НРэ 2025'!$BD:$BD,'НРэ 2025'!$E:$E,'ТО-15э'!B63,'НРэ 2025'!$G:$G,'ТО-15э'!D63)+SUMIFS('НРэ 2025'!#REF!,'НРэ 2025'!$E:$E,'ТО-15э'!B63,'НРэ 2025'!$G:$G,'ТО-15э'!D63)+SUMIFS('НРэ 2025'!$BE:$BE,'НРэ 2025'!$E:$E,'ТО-15э'!B63,'НРэ 2025'!$G:$G,'ТО-15э'!D63)+SUMIFS('НРэ 2025'!$BF:$BF,'НРэ 2025'!$E:$E,'ТО-15э'!B63,'НРэ 2025'!$G:$G,'ТО-15э'!D63)+SUMIFS('НРэ 2025'!$BG:$BG,'НРэ 2025'!$E:$E,'ТО-15э'!B63,'НРэ 2025'!$G:$G,'ТО-15э'!D63)+SUMIFS('НРэ 2025'!$BH:$BH,'НРэ 2025'!$E:$E,'ТО-15э'!B63,'НРэ 2025'!$G:$G,'ТО-15э'!D63)+SUMIFS('НРэ 2025'!$BI:$BI,'НРэ 2025'!$E:$E,'ТО-15э'!B63,'НРэ 2025'!$G:$G,'ТО-15э'!D63)+SUMIFS('НРэ 2025'!#REF!,'НРэ 2025'!$E:$E,'ТО-15э'!B63,'НРэ 2025'!$G:$G,'ТО-15э'!D63)+SUMIFS('НРэ 2025'!$BJ:$BJ,'НРэ 2025'!$E:$E,'ТО-15э'!B63,'НРэ 2025'!$G:$G,'ТО-15э'!D63)+SUMIFS('НРэ 2025'!$BK:$BK,'НРэ 2025'!$E:$E,'ТО-15э'!B63,'НРэ 2025'!$G:$G,'ТО-15э'!D63)+SUMIFS('НРэ 2025'!$BL:$BL,'НРэ 2025'!$E:$E,'ТО-15э'!B63,'НРэ 2025'!$G:$G,'ТО-15э'!D63)</f>
        <v>#REF!</v>
      </c>
      <c r="AI63" s="101">
        <f>SUMIFS('НРэ 2025'!$BM:$BM,'НРэ 2025'!$E:$E,'ТО-15э'!B63,'НРэ 2025'!$G:$G,'ТО-15э'!D63)</f>
        <v>16</v>
      </c>
      <c r="AJ63" s="71">
        <f>SUMIFS('НРэ 2025'!$BN:$BN,'НРэ 2025'!$E:$E,'ТО-15э'!B63,'НРэ 2025'!$G:$G,'ТО-15э'!D63)</f>
        <v>1</v>
      </c>
      <c r="AK63" s="71">
        <f>SUMIFS('НРэ 2025'!$BO:$BO,'НРэ 2025'!$E:$E,'ТО-15э'!B63,'НРэ 2025'!$G:$G,'ТО-15э'!D63)</f>
        <v>2</v>
      </c>
      <c r="AL63" s="74">
        <f>SUMIFS('НРэ 2025'!$BP:$BP,'НРэ 2025'!$E:$E,'ТО-15э'!B63,'НРэ 2025'!$G:$G,'ТО-15э'!D63)</f>
        <v>0</v>
      </c>
    </row>
    <row r="64" spans="1:38" ht="20.100000000000001" customHeight="1" x14ac:dyDescent="0.25">
      <c r="A64" s="76" t="str" cm="1">
        <f t="array" ref="A64">IFERROR(INDEX('НРэ 2025'!$B$6:$I$40,SMALL(IF($I$1='НРэ 2025'!$B$6:$B$40,ROW($A$1:$A$35),""),ROW(A57)),1),"")</f>
        <v/>
      </c>
      <c r="B64" s="79" t="str" cm="1">
        <f t="array" ref="B64">IFERROR(INDEX('НРэ 2025'!$B$6:$I$40,SMALL(IF($I$1='НРэ 2025'!$B$6:$B$40,ROW($A$1:$A$35),""),ROW(A57)),2),"")</f>
        <v/>
      </c>
      <c r="C64" s="84" t="str" cm="1">
        <f t="array" ref="C64">IFERROR(INDEX('НРэ 2025'!$B$6:$I$40,SMALL(IF($I$1='НРэ 2025'!$B$6:$B$40,ROW($A$1:$A$35),""),ROW(A57)),5),"")</f>
        <v/>
      </c>
      <c r="D64" s="86" t="str" cm="1">
        <f t="array" ref="D64">IFERROR(INDEX('НРэ 2025'!$B$6:$I$40,SMALL(IF($I$1='НРэ 2025'!$B$6:$B$40,ROW($A$1:$A$35),""),ROW(A57)),6),"")</f>
        <v/>
      </c>
      <c r="E64" s="87" t="str" cm="1">
        <f t="array" ref="E64">IFERROR(INDEX('НРэ 2025'!$B$6:$I$40,SMALL(IF($I$1='НРэ 2025'!$B$6:$B$40,ROW($A$1:$A$35),""),ROW(A57)),7),"")</f>
        <v/>
      </c>
      <c r="F64" s="89" t="str" cm="1">
        <f t="array" ref="F64">IFERROR(INDEX('НРэ 2025'!$B$6:$I$40,SMALL(IF($I$1='НРэ 2025'!$B$6:$B$40,ROW($F$1:$F$35),""),ROW(A57)),11),"")</f>
        <v/>
      </c>
      <c r="G64" s="91" t="str" cm="1">
        <f t="array" ref="G64">IFERROR(INDEX('НРэ 2025'!$B$6:$I$40,SMALL(IF($I$1='НРэ 2025'!$B$6:$B$40,ROW($A$1:$A$35),""),ROW(A57)),15),"")</f>
        <v/>
      </c>
      <c r="H64" s="80"/>
      <c r="I64" s="98">
        <f>SUMIFS('НРэ 2025'!$Q:$Q,'НРэ 2025'!$E:$E,'ТО-15э'!B64,'НРэ 2025'!$G:$G,'ТО-15э'!D64)+SUMIFS('НРэ 2025'!$R:$R,'НРэ 2025'!$E:$E,'ТО-15э'!B64,'НРэ 2025'!$G:$G,'ТО-15э'!D64)</f>
        <v>2</v>
      </c>
      <c r="J64" s="69">
        <f>SUMIFS('НРэ 2025'!$S:$S,'НРэ 2025'!$E:$E,'ТО-15э'!B64,'НРэ 2025'!$G:$G,'ТО-15э'!D64)+SUMIFS('НРэ 2025'!$T:$T,'НРэ 2025'!$E:$E,'ТО-15э'!B64,'НРэ 2025'!$G:$G,'ТО-15э'!D64)</f>
        <v>2</v>
      </c>
      <c r="K64" s="70">
        <f>SUMIFS('НРэ 2025'!$U:$U,'НРэ 2025'!$E:$E,'ТО-15э'!B64,'НРэ 2025'!$G:$G,'ТО-15э'!D64)</f>
        <v>1</v>
      </c>
      <c r="L64" s="99">
        <f>SUMIFS('НРэ 2025'!$V:$V,'НРэ 2025'!$E:$E,'ТО-15э'!B64,'НРэ 2025'!$G:$G,'ТО-15э'!D64)</f>
        <v>7</v>
      </c>
      <c r="M64" s="100">
        <f>SUMIFS('НРэ 2025'!$W:$W,'НРэ 2025'!$E:$E,'ТО-15э'!B64,'НРэ 2025'!$G:$G,'ТО-15э'!D64)</f>
        <v>1</v>
      </c>
      <c r="N64" s="70">
        <f>SUMIFS('НРэ 2025'!$X:$X,'НРэ 2025'!$E:$E,'ТО-15э'!B64,'НРэ 2025'!$G:$G,'ТО-15э'!D64)</f>
        <v>1</v>
      </c>
      <c r="O64" s="99">
        <f>SUMIFS('НРэ 2025'!$Y:$Y,'НРэ 2025'!$E:$E,'ТО-15э'!B64,'НРэ 2025'!$G:$G,'ТО-15э'!D64)</f>
        <v>4</v>
      </c>
      <c r="P64" s="97">
        <f>SUMIFS('НРэ 2025'!$Z:$Z,'НРэ 2025'!$E:$E,'ТО-15э'!B64,'НРэ 2025'!$G:$G,'ТО-15э'!D64)+SUMIFS('НРэ 2025'!$AA:$AA,'НРэ 2025'!$E:$E,'ТО-15э'!B64,'НРэ 2025'!$G:$G,'ТО-15э'!D64)</f>
        <v>2</v>
      </c>
      <c r="Q64" s="70">
        <f>SUMIFS('НРэ 2025'!$AB:$AB,'НРэ 2025'!$E:$E,'ТО-15э'!B64,'НРэ 2025'!$G:$G,'ТО-15э'!D64)</f>
        <v>1</v>
      </c>
      <c r="R64" s="70">
        <f>SUMIFS('НРэ 2025'!$AC:$AC,'НРэ 2025'!$E:$E,'ТО-15э'!B64,'НРэ 2025'!$G:$G,'ТО-15э'!D64)</f>
        <v>1</v>
      </c>
      <c r="S64" s="70">
        <f>SUMIFS('НРэ 2025'!$AD:$AD,'НРэ 2025'!$E:$E,'ТО-15э'!B64,'НРэ 2025'!$G:$G,'ТО-15э'!D64)</f>
        <v>1</v>
      </c>
      <c r="T64" s="70">
        <f>SUMIFS('НРэ 2025'!$AE:$AE,'НРэ 2025'!$E:$E,'ТО-15э'!B64,'НРэ 2025'!$G:$G,'ТО-15э'!D64)</f>
        <v>1</v>
      </c>
      <c r="U64" s="70">
        <f>SUMIFS('НРэ 2025'!$AF:$AF,'НРэ 2025'!$E:$E,'ТО-15э'!B64,'НРэ 2025'!$G:$G,'ТО-15э'!D64)</f>
        <v>1</v>
      </c>
      <c r="V64" s="70">
        <f>SUMIFS('НРэ 2025'!$AG:$AG,'НРэ 2025'!$E:$E,'ТО-15э'!B64,'НРэ 2025'!$G:$G,'ТО-15э'!D64)</f>
        <v>1</v>
      </c>
      <c r="W64" s="70">
        <f>SUMIFS('НРэ 2025'!$AH:$AH,'НРэ 2025'!$E:$E,'ТО-15э'!B64,'НРэ 2025'!$G:$G,'ТО-15э'!D64)+SUMIFS('НРэ 2025'!$AI:$AI,'НРэ 2025'!$E:$E,'ТО-15э'!B64,'НРэ 2025'!$G:$G,'ТО-15э'!D64)</f>
        <v>2</v>
      </c>
      <c r="X64" s="99">
        <f>SUMIFS('НРэ 2025'!$AJ:$AJ,'НРэ 2025'!$E:$E,'ТО-15э'!B64,'НРэ 2025'!$G:$G,'ТО-15э'!D64)+SUMIFS('НРэ 2025'!$AK:$AK,'НРэ 2025'!$E:$E,'ТО-15э'!B64,'НРэ 2025'!$G:$G,'ТО-15э'!D64)+SUMIFS('НРэ 2025'!$AL:$AL,'НРэ 2025'!$E:$E,'ТО-15э'!B64,'НРэ 2025'!$G:$G,'ТО-15э'!D64)+SUMIFS('НРэ 2025'!$AM:$AM,'НРэ 2025'!$E:$E,'ТО-15э'!B64,'НРэ 2025'!$G:$G,'ТО-15э'!D64)+SUMIFS('НРэ 2025'!$AN:$AN,'НРэ 2025'!$E:$E,'ТО-15э'!B64,'НРэ 2025'!$G:$G,'ТО-15э'!D64)</f>
        <v>10</v>
      </c>
      <c r="Y64" s="100">
        <f>SUMIFS('НРэ 2025'!$AO:$AO,'НРэ 2025'!$E:$E,'ТО-15э'!B64,'НРэ 2025'!$G:$G,'ТО-15э'!D64)</f>
        <v>1</v>
      </c>
      <c r="Z64" s="70">
        <f>SUMIFS('НРэ 2025'!$AP:$AP,'НРэ 2025'!$E:$E,'ТО-15э'!B64,'НРэ 2025'!$G:$G,'ТО-15э'!D64)</f>
        <v>0</v>
      </c>
      <c r="AA64" s="70">
        <f>SUMIFS('НРэ 2025'!$AQ:$AQ,'НРэ 2025'!$E:$E,'ТО-15э'!B64,'НРэ 2025'!$G:$G,'ТО-15э'!D64)</f>
        <v>0</v>
      </c>
      <c r="AB64" s="70"/>
      <c r="AC64" s="70">
        <f>SUMIFS('НРэ 2025'!$AS:$AS,'НРэ 2025'!$E:$E,'ТО-15э'!B64,'НРэ 2025'!$G:$G,'ТО-15э'!D64)</f>
        <v>0</v>
      </c>
      <c r="AD64" s="99">
        <f>SUMIFS('НРэ 2025'!$AT:$AT,'НРэ 2025'!$E:$E,'ТО-15э'!B64,'НРэ 2025'!$G:$G,'ТО-15э'!D64)</f>
        <v>1</v>
      </c>
      <c r="AE64" s="118">
        <f>SUMIFS('НРэ 2025'!$AU:$AU,'НРэ 2025'!$E:$E,'ТО-15э'!B64,'НРэ 2025'!$G:$G,'ТО-15э'!D64)</f>
        <v>0</v>
      </c>
      <c r="AF64" s="120">
        <f>SUMIFS('НРэ 2025'!$AV:$AV,'НРэ 2025'!$E:$E,'ТО-15э'!B64,'НРэ 2025'!$G:$G,'ТО-15э'!D64)+SUMIFS('НРэ 2025'!$AW:$AW,'НРэ 2025'!$E:$E,'ТО-15э'!B64,'НРэ 2025'!$G:$G,'ТО-15э'!D64)+SUMIFS('НРэ 2025'!$AX:$AX,'НРэ 2025'!$E:$E,'ТО-15э'!B64,'НРэ 2025'!$G:$G,'ТО-15э'!D64)+SUMIFS('НРэ 2025'!$AY:$AY,'НРэ 2025'!$E:$E,'ТО-15э'!B64,'НРэ 2025'!$G:$G,'ТО-15э'!D64)+SUMIFS('НРэ 2025'!$AZ:$AZ,'НРэ 2025'!$E:$E,'ТО-15э'!B64,'НРэ 2025'!$G:$G,'ТО-15э'!D64)+SUMIFS('НРэ 2025'!$BA:$BA,'НРэ 2025'!$E:$E,'ТО-15э'!B64,'НРэ 2025'!$G:$G,'ТО-15э'!D64)</f>
        <v>0</v>
      </c>
      <c r="AG64" s="118">
        <f>SUMIFS('НРэ 2025'!$BB:$BB,'НРэ 2025'!$E:$E,'ТО-15э'!B64,'НРэ 2025'!$G:$G,'ТО-15э'!D64)</f>
        <v>0</v>
      </c>
      <c r="AH64" s="120" t="e">
        <f>SUMIFS('НРэ 2025'!$BD:$BD,'НРэ 2025'!$E:$E,'ТО-15э'!B64,'НРэ 2025'!$G:$G,'ТО-15э'!D64)+SUMIFS('НРэ 2025'!#REF!,'НРэ 2025'!$E:$E,'ТО-15э'!B64,'НРэ 2025'!$G:$G,'ТО-15э'!D64)+SUMIFS('НРэ 2025'!$BE:$BE,'НРэ 2025'!$E:$E,'ТО-15э'!B64,'НРэ 2025'!$G:$G,'ТО-15э'!D64)+SUMIFS('НРэ 2025'!$BF:$BF,'НРэ 2025'!$E:$E,'ТО-15э'!B64,'НРэ 2025'!$G:$G,'ТО-15э'!D64)+SUMIFS('НРэ 2025'!$BG:$BG,'НРэ 2025'!$E:$E,'ТО-15э'!B64,'НРэ 2025'!$G:$G,'ТО-15э'!D64)+SUMIFS('НРэ 2025'!$BH:$BH,'НРэ 2025'!$E:$E,'ТО-15э'!B64,'НРэ 2025'!$G:$G,'ТО-15э'!D64)+SUMIFS('НРэ 2025'!$BI:$BI,'НРэ 2025'!$E:$E,'ТО-15э'!B64,'НРэ 2025'!$G:$G,'ТО-15э'!D64)+SUMIFS('НРэ 2025'!#REF!,'НРэ 2025'!$E:$E,'ТО-15э'!B64,'НРэ 2025'!$G:$G,'ТО-15э'!D64)+SUMIFS('НРэ 2025'!$BJ:$BJ,'НРэ 2025'!$E:$E,'ТО-15э'!B64,'НРэ 2025'!$G:$G,'ТО-15э'!D64)+SUMIFS('НРэ 2025'!$BK:$BK,'НРэ 2025'!$E:$E,'ТО-15э'!B64,'НРэ 2025'!$G:$G,'ТО-15э'!D64)+SUMIFS('НРэ 2025'!$BL:$BL,'НРэ 2025'!$E:$E,'ТО-15э'!B64,'НРэ 2025'!$G:$G,'ТО-15э'!D64)</f>
        <v>#REF!</v>
      </c>
      <c r="AI64" s="101">
        <f>SUMIFS('НРэ 2025'!$BM:$BM,'НРэ 2025'!$E:$E,'ТО-15э'!B64,'НРэ 2025'!$G:$G,'ТО-15э'!D64)</f>
        <v>16</v>
      </c>
      <c r="AJ64" s="71">
        <f>SUMIFS('НРэ 2025'!$BN:$BN,'НРэ 2025'!$E:$E,'ТО-15э'!B64,'НРэ 2025'!$G:$G,'ТО-15э'!D64)</f>
        <v>1</v>
      </c>
      <c r="AK64" s="71">
        <f>SUMIFS('НРэ 2025'!$BO:$BO,'НРэ 2025'!$E:$E,'ТО-15э'!B64,'НРэ 2025'!$G:$G,'ТО-15э'!D64)</f>
        <v>2</v>
      </c>
      <c r="AL64" s="74">
        <f>SUMIFS('НРэ 2025'!$BP:$BP,'НРэ 2025'!$E:$E,'ТО-15э'!B64,'НРэ 2025'!$G:$G,'ТО-15э'!D64)</f>
        <v>0</v>
      </c>
    </row>
    <row r="65" spans="1:38" ht="20.100000000000001" customHeight="1" x14ac:dyDescent="0.25">
      <c r="A65" s="76" t="str" cm="1">
        <f t="array" ref="A65">IFERROR(INDEX('НРэ 2025'!$B$6:$I$40,SMALL(IF($I$1='НРэ 2025'!$B$6:$B$40,ROW($A$1:$A$35),""),ROW(A58)),1),"")</f>
        <v/>
      </c>
      <c r="B65" s="79" t="str" cm="1">
        <f t="array" ref="B65">IFERROR(INDEX('НРэ 2025'!$B$6:$I$40,SMALL(IF($I$1='НРэ 2025'!$B$6:$B$40,ROW($A$1:$A$35),""),ROW(A58)),2),"")</f>
        <v/>
      </c>
      <c r="C65" s="84" t="str" cm="1">
        <f t="array" ref="C65">IFERROR(INDEX('НРэ 2025'!$B$6:$I$40,SMALL(IF($I$1='НРэ 2025'!$B$6:$B$40,ROW($A$1:$A$35),""),ROW(A58)),5),"")</f>
        <v/>
      </c>
      <c r="D65" s="86" t="str" cm="1">
        <f t="array" ref="D65">IFERROR(INDEX('НРэ 2025'!$B$6:$I$40,SMALL(IF($I$1='НРэ 2025'!$B$6:$B$40,ROW($A$1:$A$35),""),ROW(A58)),6),"")</f>
        <v/>
      </c>
      <c r="E65" s="87" t="str" cm="1">
        <f t="array" ref="E65">IFERROR(INDEX('НРэ 2025'!$B$6:$I$40,SMALL(IF($I$1='НРэ 2025'!$B$6:$B$40,ROW($A$1:$A$35),""),ROW(A58)),7),"")</f>
        <v/>
      </c>
      <c r="F65" s="89" t="str" cm="1">
        <f t="array" ref="F65">IFERROR(INDEX('НРэ 2025'!$B$6:$I$40,SMALL(IF($I$1='НРэ 2025'!$B$6:$B$40,ROW($F$1:$F$35),""),ROW(A58)),11),"")</f>
        <v/>
      </c>
      <c r="G65" s="91" t="str" cm="1">
        <f t="array" ref="G65">IFERROR(INDEX('НРэ 2025'!$B$6:$I$40,SMALL(IF($I$1='НРэ 2025'!$B$6:$B$40,ROW($A$1:$A$35),""),ROW(A58)),15),"")</f>
        <v/>
      </c>
      <c r="H65" s="80"/>
      <c r="I65" s="98">
        <f>SUMIFS('НРэ 2025'!$Q:$Q,'НРэ 2025'!$E:$E,'ТО-15э'!B65,'НРэ 2025'!$G:$G,'ТО-15э'!D65)+SUMIFS('НРэ 2025'!$R:$R,'НРэ 2025'!$E:$E,'ТО-15э'!B65,'НРэ 2025'!$G:$G,'ТО-15э'!D65)</f>
        <v>2</v>
      </c>
      <c r="J65" s="69">
        <f>SUMIFS('НРэ 2025'!$S:$S,'НРэ 2025'!$E:$E,'ТО-15э'!B65,'НРэ 2025'!$G:$G,'ТО-15э'!D65)+SUMIFS('НРэ 2025'!$T:$T,'НРэ 2025'!$E:$E,'ТО-15э'!B65,'НРэ 2025'!$G:$G,'ТО-15э'!D65)</f>
        <v>2</v>
      </c>
      <c r="K65" s="70">
        <f>SUMIFS('НРэ 2025'!$U:$U,'НРэ 2025'!$E:$E,'ТО-15э'!B65,'НРэ 2025'!$G:$G,'ТО-15э'!D65)</f>
        <v>1</v>
      </c>
      <c r="L65" s="99">
        <f>SUMIFS('НРэ 2025'!$V:$V,'НРэ 2025'!$E:$E,'ТО-15э'!B65,'НРэ 2025'!$G:$G,'ТО-15э'!D65)</f>
        <v>7</v>
      </c>
      <c r="M65" s="100">
        <f>SUMIFS('НРэ 2025'!$W:$W,'НРэ 2025'!$E:$E,'ТО-15э'!B65,'НРэ 2025'!$G:$G,'ТО-15э'!D65)</f>
        <v>1</v>
      </c>
      <c r="N65" s="70">
        <f>SUMIFS('НРэ 2025'!$X:$X,'НРэ 2025'!$E:$E,'ТО-15э'!B65,'НРэ 2025'!$G:$G,'ТО-15э'!D65)</f>
        <v>1</v>
      </c>
      <c r="O65" s="99">
        <f>SUMIFS('НРэ 2025'!$Y:$Y,'НРэ 2025'!$E:$E,'ТО-15э'!B65,'НРэ 2025'!$G:$G,'ТО-15э'!D65)</f>
        <v>4</v>
      </c>
      <c r="P65" s="97">
        <f>SUMIFS('НРэ 2025'!$Z:$Z,'НРэ 2025'!$E:$E,'ТО-15э'!B65,'НРэ 2025'!$G:$G,'ТО-15э'!D65)+SUMIFS('НРэ 2025'!$AA:$AA,'НРэ 2025'!$E:$E,'ТО-15э'!B65,'НРэ 2025'!$G:$G,'ТО-15э'!D65)</f>
        <v>2</v>
      </c>
      <c r="Q65" s="70">
        <f>SUMIFS('НРэ 2025'!$AB:$AB,'НРэ 2025'!$E:$E,'ТО-15э'!B65,'НРэ 2025'!$G:$G,'ТО-15э'!D65)</f>
        <v>1</v>
      </c>
      <c r="R65" s="70">
        <f>SUMIFS('НРэ 2025'!$AC:$AC,'НРэ 2025'!$E:$E,'ТО-15э'!B65,'НРэ 2025'!$G:$G,'ТО-15э'!D65)</f>
        <v>1</v>
      </c>
      <c r="S65" s="70">
        <f>SUMIFS('НРэ 2025'!$AD:$AD,'НРэ 2025'!$E:$E,'ТО-15э'!B65,'НРэ 2025'!$G:$G,'ТО-15э'!D65)</f>
        <v>1</v>
      </c>
      <c r="T65" s="70">
        <f>SUMIFS('НРэ 2025'!$AE:$AE,'НРэ 2025'!$E:$E,'ТО-15э'!B65,'НРэ 2025'!$G:$G,'ТО-15э'!D65)</f>
        <v>1</v>
      </c>
      <c r="U65" s="70">
        <f>SUMIFS('НРэ 2025'!$AF:$AF,'НРэ 2025'!$E:$E,'ТО-15э'!B65,'НРэ 2025'!$G:$G,'ТО-15э'!D65)</f>
        <v>1</v>
      </c>
      <c r="V65" s="70">
        <f>SUMIFS('НРэ 2025'!$AG:$AG,'НРэ 2025'!$E:$E,'ТО-15э'!B65,'НРэ 2025'!$G:$G,'ТО-15э'!D65)</f>
        <v>1</v>
      </c>
      <c r="W65" s="70">
        <f>SUMIFS('НРэ 2025'!$AH:$AH,'НРэ 2025'!$E:$E,'ТО-15э'!B65,'НРэ 2025'!$G:$G,'ТО-15э'!D65)+SUMIFS('НРэ 2025'!$AI:$AI,'НРэ 2025'!$E:$E,'ТО-15э'!B65,'НРэ 2025'!$G:$G,'ТО-15э'!D65)</f>
        <v>2</v>
      </c>
      <c r="X65" s="99">
        <f>SUMIFS('НРэ 2025'!$AJ:$AJ,'НРэ 2025'!$E:$E,'ТО-15э'!B65,'НРэ 2025'!$G:$G,'ТО-15э'!D65)+SUMIFS('НРэ 2025'!$AK:$AK,'НРэ 2025'!$E:$E,'ТО-15э'!B65,'НРэ 2025'!$G:$G,'ТО-15э'!D65)+SUMIFS('НРэ 2025'!$AL:$AL,'НРэ 2025'!$E:$E,'ТО-15э'!B65,'НРэ 2025'!$G:$G,'ТО-15э'!D65)+SUMIFS('НРэ 2025'!$AM:$AM,'НРэ 2025'!$E:$E,'ТО-15э'!B65,'НРэ 2025'!$G:$G,'ТО-15э'!D65)+SUMIFS('НРэ 2025'!$AN:$AN,'НРэ 2025'!$E:$E,'ТО-15э'!B65,'НРэ 2025'!$G:$G,'ТО-15э'!D65)</f>
        <v>10</v>
      </c>
      <c r="Y65" s="100">
        <f>SUMIFS('НРэ 2025'!$AO:$AO,'НРэ 2025'!$E:$E,'ТО-15э'!B65,'НРэ 2025'!$G:$G,'ТО-15э'!D65)</f>
        <v>1</v>
      </c>
      <c r="Z65" s="70">
        <f>SUMIFS('НРэ 2025'!$AP:$AP,'НРэ 2025'!$E:$E,'ТО-15э'!B65,'НРэ 2025'!$G:$G,'ТО-15э'!D65)</f>
        <v>0</v>
      </c>
      <c r="AA65" s="70">
        <f>SUMIFS('НРэ 2025'!$AQ:$AQ,'НРэ 2025'!$E:$E,'ТО-15э'!B65,'НРэ 2025'!$G:$G,'ТО-15э'!D65)</f>
        <v>0</v>
      </c>
      <c r="AB65" s="70"/>
      <c r="AC65" s="70">
        <f>SUMIFS('НРэ 2025'!$AS:$AS,'НРэ 2025'!$E:$E,'ТО-15э'!B65,'НРэ 2025'!$G:$G,'ТО-15э'!D65)</f>
        <v>0</v>
      </c>
      <c r="AD65" s="99">
        <f>SUMIFS('НРэ 2025'!$AT:$AT,'НРэ 2025'!$E:$E,'ТО-15э'!B65,'НРэ 2025'!$G:$G,'ТО-15э'!D65)</f>
        <v>1</v>
      </c>
      <c r="AE65" s="118">
        <f>SUMIFS('НРэ 2025'!$AU:$AU,'НРэ 2025'!$E:$E,'ТО-15э'!B65,'НРэ 2025'!$G:$G,'ТО-15э'!D65)</f>
        <v>0</v>
      </c>
      <c r="AF65" s="120">
        <f>SUMIFS('НРэ 2025'!$AV:$AV,'НРэ 2025'!$E:$E,'ТО-15э'!B65,'НРэ 2025'!$G:$G,'ТО-15э'!D65)+SUMIFS('НРэ 2025'!$AW:$AW,'НРэ 2025'!$E:$E,'ТО-15э'!B65,'НРэ 2025'!$G:$G,'ТО-15э'!D65)+SUMIFS('НРэ 2025'!$AX:$AX,'НРэ 2025'!$E:$E,'ТО-15э'!B65,'НРэ 2025'!$G:$G,'ТО-15э'!D65)+SUMIFS('НРэ 2025'!$AY:$AY,'НРэ 2025'!$E:$E,'ТО-15э'!B65,'НРэ 2025'!$G:$G,'ТО-15э'!D65)+SUMIFS('НРэ 2025'!$AZ:$AZ,'НРэ 2025'!$E:$E,'ТО-15э'!B65,'НРэ 2025'!$G:$G,'ТО-15э'!D65)+SUMIFS('НРэ 2025'!$BA:$BA,'НРэ 2025'!$E:$E,'ТО-15э'!B65,'НРэ 2025'!$G:$G,'ТО-15э'!D65)</f>
        <v>0</v>
      </c>
      <c r="AG65" s="118">
        <f>SUMIFS('НРэ 2025'!$BB:$BB,'НРэ 2025'!$E:$E,'ТО-15э'!B65,'НРэ 2025'!$G:$G,'ТО-15э'!D65)</f>
        <v>0</v>
      </c>
      <c r="AH65" s="120" t="e">
        <f>SUMIFS('НРэ 2025'!$BD:$BD,'НРэ 2025'!$E:$E,'ТО-15э'!B65,'НРэ 2025'!$G:$G,'ТО-15э'!D65)+SUMIFS('НРэ 2025'!#REF!,'НРэ 2025'!$E:$E,'ТО-15э'!B65,'НРэ 2025'!$G:$G,'ТО-15э'!D65)+SUMIFS('НРэ 2025'!$BE:$BE,'НРэ 2025'!$E:$E,'ТО-15э'!B65,'НРэ 2025'!$G:$G,'ТО-15э'!D65)+SUMIFS('НРэ 2025'!$BF:$BF,'НРэ 2025'!$E:$E,'ТО-15э'!B65,'НРэ 2025'!$G:$G,'ТО-15э'!D65)+SUMIFS('НРэ 2025'!$BG:$BG,'НРэ 2025'!$E:$E,'ТО-15э'!B65,'НРэ 2025'!$G:$G,'ТО-15э'!D65)+SUMIFS('НРэ 2025'!$BH:$BH,'НРэ 2025'!$E:$E,'ТО-15э'!B65,'НРэ 2025'!$G:$G,'ТО-15э'!D65)+SUMIFS('НРэ 2025'!$BI:$BI,'НРэ 2025'!$E:$E,'ТО-15э'!B65,'НРэ 2025'!$G:$G,'ТО-15э'!D65)+SUMIFS('НРэ 2025'!#REF!,'НРэ 2025'!$E:$E,'ТО-15э'!B65,'НРэ 2025'!$G:$G,'ТО-15э'!D65)+SUMIFS('НРэ 2025'!$BJ:$BJ,'НРэ 2025'!$E:$E,'ТО-15э'!B65,'НРэ 2025'!$G:$G,'ТО-15э'!D65)+SUMIFS('НРэ 2025'!$BK:$BK,'НРэ 2025'!$E:$E,'ТО-15э'!B65,'НРэ 2025'!$G:$G,'ТО-15э'!D65)+SUMIFS('НРэ 2025'!$BL:$BL,'НРэ 2025'!$E:$E,'ТО-15э'!B65,'НРэ 2025'!$G:$G,'ТО-15э'!D65)</f>
        <v>#REF!</v>
      </c>
      <c r="AI65" s="101">
        <f>SUMIFS('НРэ 2025'!$BM:$BM,'НРэ 2025'!$E:$E,'ТО-15э'!B65,'НРэ 2025'!$G:$G,'ТО-15э'!D65)</f>
        <v>16</v>
      </c>
      <c r="AJ65" s="71">
        <f>SUMIFS('НРэ 2025'!$BN:$BN,'НРэ 2025'!$E:$E,'ТО-15э'!B65,'НРэ 2025'!$G:$G,'ТО-15э'!D65)</f>
        <v>1</v>
      </c>
      <c r="AK65" s="71">
        <f>SUMIFS('НРэ 2025'!$BO:$BO,'НРэ 2025'!$E:$E,'ТО-15э'!B65,'НРэ 2025'!$G:$G,'ТО-15э'!D65)</f>
        <v>2</v>
      </c>
      <c r="AL65" s="74">
        <f>SUMIFS('НРэ 2025'!$BP:$BP,'НРэ 2025'!$E:$E,'ТО-15э'!B65,'НРэ 2025'!$G:$G,'ТО-15э'!D65)</f>
        <v>0</v>
      </c>
    </row>
    <row r="66" spans="1:38" ht="20.100000000000001" customHeight="1" x14ac:dyDescent="0.25">
      <c r="A66" s="76" t="str" cm="1">
        <f t="array" ref="A66">IFERROR(INDEX('НРэ 2025'!$B$6:$I$40,SMALL(IF($I$1='НРэ 2025'!$B$6:$B$40,ROW($A$1:$A$35),""),ROW(A59)),1),"")</f>
        <v/>
      </c>
      <c r="B66" s="79" t="str" cm="1">
        <f t="array" ref="B66">IFERROR(INDEX('НРэ 2025'!$B$6:$I$40,SMALL(IF($I$1='НРэ 2025'!$B$6:$B$40,ROW($A$1:$A$35),""),ROW(A59)),2),"")</f>
        <v/>
      </c>
      <c r="C66" s="84" t="str" cm="1">
        <f t="array" ref="C66">IFERROR(INDEX('НРэ 2025'!$B$6:$I$40,SMALL(IF($I$1='НРэ 2025'!$B$6:$B$40,ROW($A$1:$A$35),""),ROW(A59)),5),"")</f>
        <v/>
      </c>
      <c r="D66" s="86" t="str" cm="1">
        <f t="array" ref="D66">IFERROR(INDEX('НРэ 2025'!$B$6:$I$40,SMALL(IF($I$1='НРэ 2025'!$B$6:$B$40,ROW($A$1:$A$35),""),ROW(A59)),6),"")</f>
        <v/>
      </c>
      <c r="E66" s="87" t="str" cm="1">
        <f t="array" ref="E66">IFERROR(INDEX('НРэ 2025'!$B$6:$I$40,SMALL(IF($I$1='НРэ 2025'!$B$6:$B$40,ROW($A$1:$A$35),""),ROW(A59)),7),"")</f>
        <v/>
      </c>
      <c r="F66" s="89" t="str" cm="1">
        <f t="array" ref="F66">IFERROR(INDEX('НРэ 2025'!$B$6:$I$40,SMALL(IF($I$1='НРэ 2025'!$B$6:$B$40,ROW($F$1:$F$35),""),ROW(A59)),11),"")</f>
        <v/>
      </c>
      <c r="G66" s="91" t="str" cm="1">
        <f t="array" ref="G66">IFERROR(INDEX('НРэ 2025'!$B$6:$I$40,SMALL(IF($I$1='НРэ 2025'!$B$6:$B$40,ROW($A$1:$A$35),""),ROW(A59)),15),"")</f>
        <v/>
      </c>
      <c r="H66" s="80"/>
      <c r="I66" s="98">
        <f>SUMIFS('НРэ 2025'!$Q:$Q,'НРэ 2025'!$E:$E,'ТО-15э'!B66,'НРэ 2025'!$G:$G,'ТО-15э'!D66)+SUMIFS('НРэ 2025'!$R:$R,'НРэ 2025'!$E:$E,'ТО-15э'!B66,'НРэ 2025'!$G:$G,'ТО-15э'!D66)</f>
        <v>2</v>
      </c>
      <c r="J66" s="69">
        <f>SUMIFS('НРэ 2025'!$S:$S,'НРэ 2025'!$E:$E,'ТО-15э'!B66,'НРэ 2025'!$G:$G,'ТО-15э'!D66)+SUMIFS('НРэ 2025'!$T:$T,'НРэ 2025'!$E:$E,'ТО-15э'!B66,'НРэ 2025'!$G:$G,'ТО-15э'!D66)</f>
        <v>2</v>
      </c>
      <c r="K66" s="70">
        <f>SUMIFS('НРэ 2025'!$U:$U,'НРэ 2025'!$E:$E,'ТО-15э'!B66,'НРэ 2025'!$G:$G,'ТО-15э'!D66)</f>
        <v>1</v>
      </c>
      <c r="L66" s="99">
        <f>SUMIFS('НРэ 2025'!$V:$V,'НРэ 2025'!$E:$E,'ТО-15э'!B66,'НРэ 2025'!$G:$G,'ТО-15э'!D66)</f>
        <v>7</v>
      </c>
      <c r="M66" s="100">
        <f>SUMIFS('НРэ 2025'!$W:$W,'НРэ 2025'!$E:$E,'ТО-15э'!B66,'НРэ 2025'!$G:$G,'ТО-15э'!D66)</f>
        <v>1</v>
      </c>
      <c r="N66" s="70">
        <f>SUMIFS('НРэ 2025'!$X:$X,'НРэ 2025'!$E:$E,'ТО-15э'!B66,'НРэ 2025'!$G:$G,'ТО-15э'!D66)</f>
        <v>1</v>
      </c>
      <c r="O66" s="99">
        <f>SUMIFS('НРэ 2025'!$Y:$Y,'НРэ 2025'!$E:$E,'ТО-15э'!B66,'НРэ 2025'!$G:$G,'ТО-15э'!D66)</f>
        <v>4</v>
      </c>
      <c r="P66" s="97">
        <f>SUMIFS('НРэ 2025'!$Z:$Z,'НРэ 2025'!$E:$E,'ТО-15э'!B66,'НРэ 2025'!$G:$G,'ТО-15э'!D66)+SUMIFS('НРэ 2025'!$AA:$AA,'НРэ 2025'!$E:$E,'ТО-15э'!B66,'НРэ 2025'!$G:$G,'ТО-15э'!D66)</f>
        <v>2</v>
      </c>
      <c r="Q66" s="70">
        <f>SUMIFS('НРэ 2025'!$AB:$AB,'НРэ 2025'!$E:$E,'ТО-15э'!B66,'НРэ 2025'!$G:$G,'ТО-15э'!D66)</f>
        <v>1</v>
      </c>
      <c r="R66" s="70">
        <f>SUMIFS('НРэ 2025'!$AC:$AC,'НРэ 2025'!$E:$E,'ТО-15э'!B66,'НРэ 2025'!$G:$G,'ТО-15э'!D66)</f>
        <v>1</v>
      </c>
      <c r="S66" s="70">
        <f>SUMIFS('НРэ 2025'!$AD:$AD,'НРэ 2025'!$E:$E,'ТО-15э'!B66,'НРэ 2025'!$G:$G,'ТО-15э'!D66)</f>
        <v>1</v>
      </c>
      <c r="T66" s="70">
        <f>SUMIFS('НРэ 2025'!$AE:$AE,'НРэ 2025'!$E:$E,'ТО-15э'!B66,'НРэ 2025'!$G:$G,'ТО-15э'!D66)</f>
        <v>1</v>
      </c>
      <c r="U66" s="70">
        <f>SUMIFS('НРэ 2025'!$AF:$AF,'НРэ 2025'!$E:$E,'ТО-15э'!B66,'НРэ 2025'!$G:$G,'ТО-15э'!D66)</f>
        <v>1</v>
      </c>
      <c r="V66" s="70">
        <f>SUMIFS('НРэ 2025'!$AG:$AG,'НРэ 2025'!$E:$E,'ТО-15э'!B66,'НРэ 2025'!$G:$G,'ТО-15э'!D66)</f>
        <v>1</v>
      </c>
      <c r="W66" s="70">
        <f>SUMIFS('НРэ 2025'!$AH:$AH,'НРэ 2025'!$E:$E,'ТО-15э'!B66,'НРэ 2025'!$G:$G,'ТО-15э'!D66)+SUMIFS('НРэ 2025'!$AI:$AI,'НРэ 2025'!$E:$E,'ТО-15э'!B66,'НРэ 2025'!$G:$G,'ТО-15э'!D66)</f>
        <v>2</v>
      </c>
      <c r="X66" s="99">
        <f>SUMIFS('НРэ 2025'!$AJ:$AJ,'НРэ 2025'!$E:$E,'ТО-15э'!B66,'НРэ 2025'!$G:$G,'ТО-15э'!D66)+SUMIFS('НРэ 2025'!$AK:$AK,'НРэ 2025'!$E:$E,'ТО-15э'!B66,'НРэ 2025'!$G:$G,'ТО-15э'!D66)+SUMIFS('НРэ 2025'!$AL:$AL,'НРэ 2025'!$E:$E,'ТО-15э'!B66,'НРэ 2025'!$G:$G,'ТО-15э'!D66)+SUMIFS('НРэ 2025'!$AM:$AM,'НРэ 2025'!$E:$E,'ТО-15э'!B66,'НРэ 2025'!$G:$G,'ТО-15э'!D66)+SUMIFS('НРэ 2025'!$AN:$AN,'НРэ 2025'!$E:$E,'ТО-15э'!B66,'НРэ 2025'!$G:$G,'ТО-15э'!D66)</f>
        <v>10</v>
      </c>
      <c r="Y66" s="100">
        <f>SUMIFS('НРэ 2025'!$AO:$AO,'НРэ 2025'!$E:$E,'ТО-15э'!B66,'НРэ 2025'!$G:$G,'ТО-15э'!D66)</f>
        <v>1</v>
      </c>
      <c r="Z66" s="70">
        <f>SUMIFS('НРэ 2025'!$AP:$AP,'НРэ 2025'!$E:$E,'ТО-15э'!B66,'НРэ 2025'!$G:$G,'ТО-15э'!D66)</f>
        <v>0</v>
      </c>
      <c r="AA66" s="70">
        <f>SUMIFS('НРэ 2025'!$AQ:$AQ,'НРэ 2025'!$E:$E,'ТО-15э'!B66,'НРэ 2025'!$G:$G,'ТО-15э'!D66)</f>
        <v>0</v>
      </c>
      <c r="AB66" s="70"/>
      <c r="AC66" s="70">
        <f>SUMIFS('НРэ 2025'!$AS:$AS,'НРэ 2025'!$E:$E,'ТО-15э'!B66,'НРэ 2025'!$G:$G,'ТО-15э'!D66)</f>
        <v>0</v>
      </c>
      <c r="AD66" s="99">
        <f>SUMIFS('НРэ 2025'!$AT:$AT,'НРэ 2025'!$E:$E,'ТО-15э'!B66,'НРэ 2025'!$G:$G,'ТО-15э'!D66)</f>
        <v>1</v>
      </c>
      <c r="AE66" s="118">
        <f>SUMIFS('НРэ 2025'!$AU:$AU,'НРэ 2025'!$E:$E,'ТО-15э'!B66,'НРэ 2025'!$G:$G,'ТО-15э'!D66)</f>
        <v>0</v>
      </c>
      <c r="AF66" s="120">
        <f>SUMIFS('НРэ 2025'!$AV:$AV,'НРэ 2025'!$E:$E,'ТО-15э'!B66,'НРэ 2025'!$G:$G,'ТО-15э'!D66)+SUMIFS('НРэ 2025'!$AW:$AW,'НРэ 2025'!$E:$E,'ТО-15э'!B66,'НРэ 2025'!$G:$G,'ТО-15э'!D66)+SUMIFS('НРэ 2025'!$AX:$AX,'НРэ 2025'!$E:$E,'ТО-15э'!B66,'НРэ 2025'!$G:$G,'ТО-15э'!D66)+SUMIFS('НРэ 2025'!$AY:$AY,'НРэ 2025'!$E:$E,'ТО-15э'!B66,'НРэ 2025'!$G:$G,'ТО-15э'!D66)+SUMIFS('НРэ 2025'!$AZ:$AZ,'НРэ 2025'!$E:$E,'ТО-15э'!B66,'НРэ 2025'!$G:$G,'ТО-15э'!D66)+SUMIFS('НРэ 2025'!$BA:$BA,'НРэ 2025'!$E:$E,'ТО-15э'!B66,'НРэ 2025'!$G:$G,'ТО-15э'!D66)</f>
        <v>0</v>
      </c>
      <c r="AG66" s="118">
        <f>SUMIFS('НРэ 2025'!$BB:$BB,'НРэ 2025'!$E:$E,'ТО-15э'!B66,'НРэ 2025'!$G:$G,'ТО-15э'!D66)</f>
        <v>0</v>
      </c>
      <c r="AH66" s="120" t="e">
        <f>SUMIFS('НРэ 2025'!$BD:$BD,'НРэ 2025'!$E:$E,'ТО-15э'!B66,'НРэ 2025'!$G:$G,'ТО-15э'!D66)+SUMIFS('НРэ 2025'!#REF!,'НРэ 2025'!$E:$E,'ТО-15э'!B66,'НРэ 2025'!$G:$G,'ТО-15э'!D66)+SUMIFS('НРэ 2025'!$BE:$BE,'НРэ 2025'!$E:$E,'ТО-15э'!B66,'НРэ 2025'!$G:$G,'ТО-15э'!D66)+SUMIFS('НРэ 2025'!$BF:$BF,'НРэ 2025'!$E:$E,'ТО-15э'!B66,'НРэ 2025'!$G:$G,'ТО-15э'!D66)+SUMIFS('НРэ 2025'!$BG:$BG,'НРэ 2025'!$E:$E,'ТО-15э'!B66,'НРэ 2025'!$G:$G,'ТО-15э'!D66)+SUMIFS('НРэ 2025'!$BH:$BH,'НРэ 2025'!$E:$E,'ТО-15э'!B66,'НРэ 2025'!$G:$G,'ТО-15э'!D66)+SUMIFS('НРэ 2025'!$BI:$BI,'НРэ 2025'!$E:$E,'ТО-15э'!B66,'НРэ 2025'!$G:$G,'ТО-15э'!D66)+SUMIFS('НРэ 2025'!#REF!,'НРэ 2025'!$E:$E,'ТО-15э'!B66,'НРэ 2025'!$G:$G,'ТО-15э'!D66)+SUMIFS('НРэ 2025'!$BJ:$BJ,'НРэ 2025'!$E:$E,'ТО-15э'!B66,'НРэ 2025'!$G:$G,'ТО-15э'!D66)+SUMIFS('НРэ 2025'!$BK:$BK,'НРэ 2025'!$E:$E,'ТО-15э'!B66,'НРэ 2025'!$G:$G,'ТО-15э'!D66)+SUMIFS('НРэ 2025'!$BL:$BL,'НРэ 2025'!$E:$E,'ТО-15э'!B66,'НРэ 2025'!$G:$G,'ТО-15э'!D66)</f>
        <v>#REF!</v>
      </c>
      <c r="AI66" s="101">
        <f>SUMIFS('НРэ 2025'!$BM:$BM,'НРэ 2025'!$E:$E,'ТО-15э'!B66,'НРэ 2025'!$G:$G,'ТО-15э'!D66)</f>
        <v>16</v>
      </c>
      <c r="AJ66" s="71">
        <f>SUMIFS('НРэ 2025'!$BN:$BN,'НРэ 2025'!$E:$E,'ТО-15э'!B66,'НРэ 2025'!$G:$G,'ТО-15э'!D66)</f>
        <v>1</v>
      </c>
      <c r="AK66" s="71">
        <f>SUMIFS('НРэ 2025'!$BO:$BO,'НРэ 2025'!$E:$E,'ТО-15э'!B66,'НРэ 2025'!$G:$G,'ТО-15э'!D66)</f>
        <v>2</v>
      </c>
      <c r="AL66" s="74">
        <f>SUMIFS('НРэ 2025'!$BP:$BP,'НРэ 2025'!$E:$E,'ТО-15э'!B66,'НРэ 2025'!$G:$G,'ТО-15э'!D66)</f>
        <v>0</v>
      </c>
    </row>
    <row r="67" spans="1:38" ht="20.100000000000001" customHeight="1" x14ac:dyDescent="0.25">
      <c r="A67" s="76" t="str" cm="1">
        <f t="array" ref="A67">IFERROR(INDEX('НРэ 2025'!$B$6:$I$40,SMALL(IF($I$1='НРэ 2025'!$B$6:$B$40,ROW($A$1:$A$35),""),ROW(A60)),1),"")</f>
        <v/>
      </c>
      <c r="B67" s="79" t="str" cm="1">
        <f t="array" ref="B67">IFERROR(INDEX('НРэ 2025'!$B$6:$I$40,SMALL(IF($I$1='НРэ 2025'!$B$6:$B$40,ROW($A$1:$A$35),""),ROW(A60)),2),"")</f>
        <v/>
      </c>
      <c r="C67" s="84" t="str" cm="1">
        <f t="array" ref="C67">IFERROR(INDEX('НРэ 2025'!$B$6:$I$40,SMALL(IF($I$1='НРэ 2025'!$B$6:$B$40,ROW($A$1:$A$35),""),ROW(A60)),5),"")</f>
        <v/>
      </c>
      <c r="D67" s="86" t="str" cm="1">
        <f t="array" ref="D67">IFERROR(INDEX('НРэ 2025'!$B$6:$I$40,SMALL(IF($I$1='НРэ 2025'!$B$6:$B$40,ROW($A$1:$A$35),""),ROW(A60)),6),"")</f>
        <v/>
      </c>
      <c r="E67" s="87" t="str" cm="1">
        <f t="array" ref="E67">IFERROR(INDEX('НРэ 2025'!$B$6:$I$40,SMALL(IF($I$1='НРэ 2025'!$B$6:$B$40,ROW($A$1:$A$35),""),ROW(A60)),7),"")</f>
        <v/>
      </c>
      <c r="F67" s="89" t="str" cm="1">
        <f t="array" ref="F67">IFERROR(INDEX('НРэ 2025'!$B$6:$I$40,SMALL(IF($I$1='НРэ 2025'!$B$6:$B$40,ROW($F$1:$F$35),""),ROW(A60)),11),"")</f>
        <v/>
      </c>
      <c r="G67" s="91" t="str" cm="1">
        <f t="array" ref="G67">IFERROR(INDEX('НРэ 2025'!$B$6:$I$40,SMALL(IF($I$1='НРэ 2025'!$B$6:$B$40,ROW($A$1:$A$35),""),ROW(A60)),15),"")</f>
        <v/>
      </c>
      <c r="H67" s="80"/>
      <c r="I67" s="98">
        <f>SUMIFS('НРэ 2025'!$Q:$Q,'НРэ 2025'!$E:$E,'ТО-15э'!B67,'НРэ 2025'!$G:$G,'ТО-15э'!D67)+SUMIFS('НРэ 2025'!$R:$R,'НРэ 2025'!$E:$E,'ТО-15э'!B67,'НРэ 2025'!$G:$G,'ТО-15э'!D67)</f>
        <v>2</v>
      </c>
      <c r="J67" s="69">
        <f>SUMIFS('НРэ 2025'!$S:$S,'НРэ 2025'!$E:$E,'ТО-15э'!B67,'НРэ 2025'!$G:$G,'ТО-15э'!D67)+SUMIFS('НРэ 2025'!$T:$T,'НРэ 2025'!$E:$E,'ТО-15э'!B67,'НРэ 2025'!$G:$G,'ТО-15э'!D67)</f>
        <v>2</v>
      </c>
      <c r="K67" s="70">
        <f>SUMIFS('НРэ 2025'!$U:$U,'НРэ 2025'!$E:$E,'ТО-15э'!B67,'НРэ 2025'!$G:$G,'ТО-15э'!D67)</f>
        <v>1</v>
      </c>
      <c r="L67" s="99">
        <f>SUMIFS('НРэ 2025'!$V:$V,'НРэ 2025'!$E:$E,'ТО-15э'!B67,'НРэ 2025'!$G:$G,'ТО-15э'!D67)</f>
        <v>7</v>
      </c>
      <c r="M67" s="100">
        <f>SUMIFS('НРэ 2025'!$W:$W,'НРэ 2025'!$E:$E,'ТО-15э'!B67,'НРэ 2025'!$G:$G,'ТО-15э'!D67)</f>
        <v>1</v>
      </c>
      <c r="N67" s="70">
        <f>SUMIFS('НРэ 2025'!$X:$X,'НРэ 2025'!$E:$E,'ТО-15э'!B67,'НРэ 2025'!$G:$G,'ТО-15э'!D67)</f>
        <v>1</v>
      </c>
      <c r="O67" s="99">
        <f>SUMIFS('НРэ 2025'!$Y:$Y,'НРэ 2025'!$E:$E,'ТО-15э'!B67,'НРэ 2025'!$G:$G,'ТО-15э'!D67)</f>
        <v>4</v>
      </c>
      <c r="P67" s="97">
        <f>SUMIFS('НРэ 2025'!$Z:$Z,'НРэ 2025'!$E:$E,'ТО-15э'!B67,'НРэ 2025'!$G:$G,'ТО-15э'!D67)+SUMIFS('НРэ 2025'!$AA:$AA,'НРэ 2025'!$E:$E,'ТО-15э'!B67,'НРэ 2025'!$G:$G,'ТО-15э'!D67)</f>
        <v>2</v>
      </c>
      <c r="Q67" s="70">
        <f>SUMIFS('НРэ 2025'!$AB:$AB,'НРэ 2025'!$E:$E,'ТО-15э'!B67,'НРэ 2025'!$G:$G,'ТО-15э'!D67)</f>
        <v>1</v>
      </c>
      <c r="R67" s="70">
        <f>SUMIFS('НРэ 2025'!$AC:$AC,'НРэ 2025'!$E:$E,'ТО-15э'!B67,'НРэ 2025'!$G:$G,'ТО-15э'!D67)</f>
        <v>1</v>
      </c>
      <c r="S67" s="70">
        <f>SUMIFS('НРэ 2025'!$AD:$AD,'НРэ 2025'!$E:$E,'ТО-15э'!B67,'НРэ 2025'!$G:$G,'ТО-15э'!D67)</f>
        <v>1</v>
      </c>
      <c r="T67" s="70">
        <f>SUMIFS('НРэ 2025'!$AE:$AE,'НРэ 2025'!$E:$E,'ТО-15э'!B67,'НРэ 2025'!$G:$G,'ТО-15э'!D67)</f>
        <v>1</v>
      </c>
      <c r="U67" s="70">
        <f>SUMIFS('НРэ 2025'!$AF:$AF,'НРэ 2025'!$E:$E,'ТО-15э'!B67,'НРэ 2025'!$G:$G,'ТО-15э'!D67)</f>
        <v>1</v>
      </c>
      <c r="V67" s="70">
        <f>SUMIFS('НРэ 2025'!$AG:$AG,'НРэ 2025'!$E:$E,'ТО-15э'!B67,'НРэ 2025'!$G:$G,'ТО-15э'!D67)</f>
        <v>1</v>
      </c>
      <c r="W67" s="70">
        <f>SUMIFS('НРэ 2025'!$AH:$AH,'НРэ 2025'!$E:$E,'ТО-15э'!B67,'НРэ 2025'!$G:$G,'ТО-15э'!D67)+SUMIFS('НРэ 2025'!$AI:$AI,'НРэ 2025'!$E:$E,'ТО-15э'!B67,'НРэ 2025'!$G:$G,'ТО-15э'!D67)</f>
        <v>2</v>
      </c>
      <c r="X67" s="99">
        <f>SUMIFS('НРэ 2025'!$AJ:$AJ,'НРэ 2025'!$E:$E,'ТО-15э'!B67,'НРэ 2025'!$G:$G,'ТО-15э'!D67)+SUMIFS('НРэ 2025'!$AK:$AK,'НРэ 2025'!$E:$E,'ТО-15э'!B67,'НРэ 2025'!$G:$G,'ТО-15э'!D67)+SUMIFS('НРэ 2025'!$AL:$AL,'НРэ 2025'!$E:$E,'ТО-15э'!B67,'НРэ 2025'!$G:$G,'ТО-15э'!D67)+SUMIFS('НРэ 2025'!$AM:$AM,'НРэ 2025'!$E:$E,'ТО-15э'!B67,'НРэ 2025'!$G:$G,'ТО-15э'!D67)+SUMIFS('НРэ 2025'!$AN:$AN,'НРэ 2025'!$E:$E,'ТО-15э'!B67,'НРэ 2025'!$G:$G,'ТО-15э'!D67)</f>
        <v>10</v>
      </c>
      <c r="Y67" s="100">
        <f>SUMIFS('НРэ 2025'!$AO:$AO,'НРэ 2025'!$E:$E,'ТО-15э'!B67,'НРэ 2025'!$G:$G,'ТО-15э'!D67)</f>
        <v>1</v>
      </c>
      <c r="Z67" s="70">
        <f>SUMIFS('НРэ 2025'!$AP:$AP,'НРэ 2025'!$E:$E,'ТО-15э'!B67,'НРэ 2025'!$G:$G,'ТО-15э'!D67)</f>
        <v>0</v>
      </c>
      <c r="AA67" s="70">
        <f>SUMIFS('НРэ 2025'!$AQ:$AQ,'НРэ 2025'!$E:$E,'ТО-15э'!B67,'НРэ 2025'!$G:$G,'ТО-15э'!D67)</f>
        <v>0</v>
      </c>
      <c r="AB67" s="70"/>
      <c r="AC67" s="70">
        <f>SUMIFS('НРэ 2025'!$AS:$AS,'НРэ 2025'!$E:$E,'ТО-15э'!B67,'НРэ 2025'!$G:$G,'ТО-15э'!D67)</f>
        <v>0</v>
      </c>
      <c r="AD67" s="99">
        <f>SUMIFS('НРэ 2025'!$AT:$AT,'НРэ 2025'!$E:$E,'ТО-15э'!B67,'НРэ 2025'!$G:$G,'ТО-15э'!D67)</f>
        <v>1</v>
      </c>
      <c r="AE67" s="118">
        <f>SUMIFS('НРэ 2025'!$AU:$AU,'НРэ 2025'!$E:$E,'ТО-15э'!B67,'НРэ 2025'!$G:$G,'ТО-15э'!D67)</f>
        <v>0</v>
      </c>
      <c r="AF67" s="120">
        <f>SUMIFS('НРэ 2025'!$AV:$AV,'НРэ 2025'!$E:$E,'ТО-15э'!B67,'НРэ 2025'!$G:$G,'ТО-15э'!D67)+SUMIFS('НРэ 2025'!$AW:$AW,'НРэ 2025'!$E:$E,'ТО-15э'!B67,'НРэ 2025'!$G:$G,'ТО-15э'!D67)+SUMIFS('НРэ 2025'!$AX:$AX,'НРэ 2025'!$E:$E,'ТО-15э'!B67,'НРэ 2025'!$G:$G,'ТО-15э'!D67)+SUMIFS('НРэ 2025'!$AY:$AY,'НРэ 2025'!$E:$E,'ТО-15э'!B67,'НРэ 2025'!$G:$G,'ТО-15э'!D67)+SUMIFS('НРэ 2025'!$AZ:$AZ,'НРэ 2025'!$E:$E,'ТО-15э'!B67,'НРэ 2025'!$G:$G,'ТО-15э'!D67)+SUMIFS('НРэ 2025'!$BA:$BA,'НРэ 2025'!$E:$E,'ТО-15э'!B67,'НРэ 2025'!$G:$G,'ТО-15э'!D67)</f>
        <v>0</v>
      </c>
      <c r="AG67" s="118">
        <f>SUMIFS('НРэ 2025'!$BB:$BB,'НРэ 2025'!$E:$E,'ТО-15э'!B67,'НРэ 2025'!$G:$G,'ТО-15э'!D67)</f>
        <v>0</v>
      </c>
      <c r="AH67" s="120" t="e">
        <f>SUMIFS('НРэ 2025'!$BD:$BD,'НРэ 2025'!$E:$E,'ТО-15э'!B67,'НРэ 2025'!$G:$G,'ТО-15э'!D67)+SUMIFS('НРэ 2025'!#REF!,'НРэ 2025'!$E:$E,'ТО-15э'!B67,'НРэ 2025'!$G:$G,'ТО-15э'!D67)+SUMIFS('НРэ 2025'!$BE:$BE,'НРэ 2025'!$E:$E,'ТО-15э'!B67,'НРэ 2025'!$G:$G,'ТО-15э'!D67)+SUMIFS('НРэ 2025'!$BF:$BF,'НРэ 2025'!$E:$E,'ТО-15э'!B67,'НРэ 2025'!$G:$G,'ТО-15э'!D67)+SUMIFS('НРэ 2025'!$BG:$BG,'НРэ 2025'!$E:$E,'ТО-15э'!B67,'НРэ 2025'!$G:$G,'ТО-15э'!D67)+SUMIFS('НРэ 2025'!$BH:$BH,'НРэ 2025'!$E:$E,'ТО-15э'!B67,'НРэ 2025'!$G:$G,'ТО-15э'!D67)+SUMIFS('НРэ 2025'!$BI:$BI,'НРэ 2025'!$E:$E,'ТО-15э'!B67,'НРэ 2025'!$G:$G,'ТО-15э'!D67)+SUMIFS('НРэ 2025'!#REF!,'НРэ 2025'!$E:$E,'ТО-15э'!B67,'НРэ 2025'!$G:$G,'ТО-15э'!D67)+SUMIFS('НРэ 2025'!$BJ:$BJ,'НРэ 2025'!$E:$E,'ТО-15э'!B67,'НРэ 2025'!$G:$G,'ТО-15э'!D67)+SUMIFS('НРэ 2025'!$BK:$BK,'НРэ 2025'!$E:$E,'ТО-15э'!B67,'НРэ 2025'!$G:$G,'ТО-15э'!D67)+SUMIFS('НРэ 2025'!$BL:$BL,'НРэ 2025'!$E:$E,'ТО-15э'!B67,'НРэ 2025'!$G:$G,'ТО-15э'!D67)</f>
        <v>#REF!</v>
      </c>
      <c r="AI67" s="101">
        <f>SUMIFS('НРэ 2025'!$BM:$BM,'НРэ 2025'!$E:$E,'ТО-15э'!B67,'НРэ 2025'!$G:$G,'ТО-15э'!D67)</f>
        <v>16</v>
      </c>
      <c r="AJ67" s="71">
        <f>SUMIFS('НРэ 2025'!$BN:$BN,'НРэ 2025'!$E:$E,'ТО-15э'!B67,'НРэ 2025'!$G:$G,'ТО-15э'!D67)</f>
        <v>1</v>
      </c>
      <c r="AK67" s="71">
        <f>SUMIFS('НРэ 2025'!$BO:$BO,'НРэ 2025'!$E:$E,'ТО-15э'!B67,'НРэ 2025'!$G:$G,'ТО-15э'!D67)</f>
        <v>2</v>
      </c>
      <c r="AL67" s="74">
        <f>SUMIFS('НРэ 2025'!$BP:$BP,'НРэ 2025'!$E:$E,'ТО-15э'!B67,'НРэ 2025'!$G:$G,'ТО-15э'!D67)</f>
        <v>0</v>
      </c>
    </row>
    <row r="68" spans="1:38" ht="20.100000000000001" customHeight="1" x14ac:dyDescent="0.25">
      <c r="A68" s="76" t="str" cm="1">
        <f t="array" ref="A68">IFERROR(INDEX('НРэ 2025'!$B$6:$I$40,SMALL(IF($I$1='НРэ 2025'!$B$6:$B$40,ROW($A$1:$A$35),""),ROW(A61)),1),"")</f>
        <v/>
      </c>
      <c r="B68" s="79" t="str" cm="1">
        <f t="array" ref="B68">IFERROR(INDEX('НРэ 2025'!$B$6:$I$40,SMALL(IF($I$1='НРэ 2025'!$B$6:$B$40,ROW($A$1:$A$35),""),ROW(A61)),2),"")</f>
        <v/>
      </c>
      <c r="C68" s="84" t="str" cm="1">
        <f t="array" ref="C68">IFERROR(INDEX('НРэ 2025'!$B$6:$I$40,SMALL(IF($I$1='НРэ 2025'!$B$6:$B$40,ROW($A$1:$A$35),""),ROW(A61)),5),"")</f>
        <v/>
      </c>
      <c r="D68" s="86" t="str" cm="1">
        <f t="array" ref="D68">IFERROR(INDEX('НРэ 2025'!$B$6:$I$40,SMALL(IF($I$1='НРэ 2025'!$B$6:$B$40,ROW($A$1:$A$35),""),ROW(A61)),6),"")</f>
        <v/>
      </c>
      <c r="E68" s="87" t="str" cm="1">
        <f t="array" ref="E68">IFERROR(INDEX('НРэ 2025'!$B$6:$I$40,SMALL(IF($I$1='НРэ 2025'!$B$6:$B$40,ROW($A$1:$A$35),""),ROW(A61)),7),"")</f>
        <v/>
      </c>
      <c r="F68" s="89" t="str" cm="1">
        <f t="array" ref="F68">IFERROR(INDEX('НРэ 2025'!$B$6:$I$40,SMALL(IF($I$1='НРэ 2025'!$B$6:$B$40,ROW($F$1:$F$35),""),ROW(A61)),11),"")</f>
        <v/>
      </c>
      <c r="G68" s="91" t="str" cm="1">
        <f t="array" ref="G68">IFERROR(INDEX('НРэ 2025'!$B$6:$I$40,SMALL(IF($I$1='НРэ 2025'!$B$6:$B$40,ROW($A$1:$A$35),""),ROW(A61)),15),"")</f>
        <v/>
      </c>
      <c r="H68" s="80"/>
      <c r="I68" s="98">
        <f>SUMIFS('НРэ 2025'!$Q:$Q,'НРэ 2025'!$E:$E,'ТО-15э'!B68,'НРэ 2025'!$G:$G,'ТО-15э'!D68)+SUMIFS('НРэ 2025'!$R:$R,'НРэ 2025'!$E:$E,'ТО-15э'!B68,'НРэ 2025'!$G:$G,'ТО-15э'!D68)</f>
        <v>2</v>
      </c>
      <c r="J68" s="69">
        <f>SUMIFS('НРэ 2025'!$S:$S,'НРэ 2025'!$E:$E,'ТО-15э'!B68,'НРэ 2025'!$G:$G,'ТО-15э'!D68)+SUMIFS('НРэ 2025'!$T:$T,'НРэ 2025'!$E:$E,'ТО-15э'!B68,'НРэ 2025'!$G:$G,'ТО-15э'!D68)</f>
        <v>2</v>
      </c>
      <c r="K68" s="70">
        <f>SUMIFS('НРэ 2025'!$U:$U,'НРэ 2025'!$E:$E,'ТО-15э'!B68,'НРэ 2025'!$G:$G,'ТО-15э'!D68)</f>
        <v>1</v>
      </c>
      <c r="L68" s="99">
        <f>SUMIFS('НРэ 2025'!$V:$V,'НРэ 2025'!$E:$E,'ТО-15э'!B68,'НРэ 2025'!$G:$G,'ТО-15э'!D68)</f>
        <v>7</v>
      </c>
      <c r="M68" s="100">
        <f>SUMIFS('НРэ 2025'!$W:$W,'НРэ 2025'!$E:$E,'ТО-15э'!B68,'НРэ 2025'!$G:$G,'ТО-15э'!D68)</f>
        <v>1</v>
      </c>
      <c r="N68" s="70">
        <f>SUMIFS('НРэ 2025'!$X:$X,'НРэ 2025'!$E:$E,'ТО-15э'!B68,'НРэ 2025'!$G:$G,'ТО-15э'!D68)</f>
        <v>1</v>
      </c>
      <c r="O68" s="99">
        <f>SUMIFS('НРэ 2025'!$Y:$Y,'НРэ 2025'!$E:$E,'ТО-15э'!B68,'НРэ 2025'!$G:$G,'ТО-15э'!D68)</f>
        <v>4</v>
      </c>
      <c r="P68" s="97">
        <f>SUMIFS('НРэ 2025'!$Z:$Z,'НРэ 2025'!$E:$E,'ТО-15э'!B68,'НРэ 2025'!$G:$G,'ТО-15э'!D68)+SUMIFS('НРэ 2025'!$AA:$AA,'НРэ 2025'!$E:$E,'ТО-15э'!B68,'НРэ 2025'!$G:$G,'ТО-15э'!D68)</f>
        <v>2</v>
      </c>
      <c r="Q68" s="70">
        <f>SUMIFS('НРэ 2025'!$AB:$AB,'НРэ 2025'!$E:$E,'ТО-15э'!B68,'НРэ 2025'!$G:$G,'ТО-15э'!D68)</f>
        <v>1</v>
      </c>
      <c r="R68" s="70">
        <f>SUMIFS('НРэ 2025'!$AC:$AC,'НРэ 2025'!$E:$E,'ТО-15э'!B68,'НРэ 2025'!$G:$G,'ТО-15э'!D68)</f>
        <v>1</v>
      </c>
      <c r="S68" s="70">
        <f>SUMIFS('НРэ 2025'!$AD:$AD,'НРэ 2025'!$E:$E,'ТО-15э'!B68,'НРэ 2025'!$G:$G,'ТО-15э'!D68)</f>
        <v>1</v>
      </c>
      <c r="T68" s="70">
        <f>SUMIFS('НРэ 2025'!$AE:$AE,'НРэ 2025'!$E:$E,'ТО-15э'!B68,'НРэ 2025'!$G:$G,'ТО-15э'!D68)</f>
        <v>1</v>
      </c>
      <c r="U68" s="70">
        <f>SUMIFS('НРэ 2025'!$AF:$AF,'НРэ 2025'!$E:$E,'ТО-15э'!B68,'НРэ 2025'!$G:$G,'ТО-15э'!D68)</f>
        <v>1</v>
      </c>
      <c r="V68" s="70">
        <f>SUMIFS('НРэ 2025'!$AG:$AG,'НРэ 2025'!$E:$E,'ТО-15э'!B68,'НРэ 2025'!$G:$G,'ТО-15э'!D68)</f>
        <v>1</v>
      </c>
      <c r="W68" s="70">
        <f>SUMIFS('НРэ 2025'!$AH:$AH,'НРэ 2025'!$E:$E,'ТО-15э'!B68,'НРэ 2025'!$G:$G,'ТО-15э'!D68)+SUMIFS('НРэ 2025'!$AI:$AI,'НРэ 2025'!$E:$E,'ТО-15э'!B68,'НРэ 2025'!$G:$G,'ТО-15э'!D68)</f>
        <v>2</v>
      </c>
      <c r="X68" s="99">
        <f>SUMIFS('НРэ 2025'!$AJ:$AJ,'НРэ 2025'!$E:$E,'ТО-15э'!B68,'НРэ 2025'!$G:$G,'ТО-15э'!D68)+SUMIFS('НРэ 2025'!$AK:$AK,'НРэ 2025'!$E:$E,'ТО-15э'!B68,'НРэ 2025'!$G:$G,'ТО-15э'!D68)+SUMIFS('НРэ 2025'!$AL:$AL,'НРэ 2025'!$E:$E,'ТО-15э'!B68,'НРэ 2025'!$G:$G,'ТО-15э'!D68)+SUMIFS('НРэ 2025'!$AM:$AM,'НРэ 2025'!$E:$E,'ТО-15э'!B68,'НРэ 2025'!$G:$G,'ТО-15э'!D68)+SUMIFS('НРэ 2025'!$AN:$AN,'НРэ 2025'!$E:$E,'ТО-15э'!B68,'НРэ 2025'!$G:$G,'ТО-15э'!D68)</f>
        <v>10</v>
      </c>
      <c r="Y68" s="100">
        <f>SUMIFS('НРэ 2025'!$AO:$AO,'НРэ 2025'!$E:$E,'ТО-15э'!B68,'НРэ 2025'!$G:$G,'ТО-15э'!D68)</f>
        <v>1</v>
      </c>
      <c r="Z68" s="70">
        <f>SUMIFS('НРэ 2025'!$AP:$AP,'НРэ 2025'!$E:$E,'ТО-15э'!B68,'НРэ 2025'!$G:$G,'ТО-15э'!D68)</f>
        <v>0</v>
      </c>
      <c r="AA68" s="70">
        <f>SUMIFS('НРэ 2025'!$AQ:$AQ,'НРэ 2025'!$E:$E,'ТО-15э'!B68,'НРэ 2025'!$G:$G,'ТО-15э'!D68)</f>
        <v>0</v>
      </c>
      <c r="AB68" s="70"/>
      <c r="AC68" s="70">
        <f>SUMIFS('НРэ 2025'!$AS:$AS,'НРэ 2025'!$E:$E,'ТО-15э'!B68,'НРэ 2025'!$G:$G,'ТО-15э'!D68)</f>
        <v>0</v>
      </c>
      <c r="AD68" s="99">
        <f>SUMIFS('НРэ 2025'!$AT:$AT,'НРэ 2025'!$E:$E,'ТО-15э'!B68,'НРэ 2025'!$G:$G,'ТО-15э'!D68)</f>
        <v>1</v>
      </c>
      <c r="AE68" s="118">
        <f>SUMIFS('НРэ 2025'!$AU:$AU,'НРэ 2025'!$E:$E,'ТО-15э'!B68,'НРэ 2025'!$G:$G,'ТО-15э'!D68)</f>
        <v>0</v>
      </c>
      <c r="AF68" s="120">
        <f>SUMIFS('НРэ 2025'!$AV:$AV,'НРэ 2025'!$E:$E,'ТО-15э'!B68,'НРэ 2025'!$G:$G,'ТО-15э'!D68)+SUMIFS('НРэ 2025'!$AW:$AW,'НРэ 2025'!$E:$E,'ТО-15э'!B68,'НРэ 2025'!$G:$G,'ТО-15э'!D68)+SUMIFS('НРэ 2025'!$AX:$AX,'НРэ 2025'!$E:$E,'ТО-15э'!B68,'НРэ 2025'!$G:$G,'ТО-15э'!D68)+SUMIFS('НРэ 2025'!$AY:$AY,'НРэ 2025'!$E:$E,'ТО-15э'!B68,'НРэ 2025'!$G:$G,'ТО-15э'!D68)+SUMIFS('НРэ 2025'!$AZ:$AZ,'НРэ 2025'!$E:$E,'ТО-15э'!B68,'НРэ 2025'!$G:$G,'ТО-15э'!D68)+SUMIFS('НРэ 2025'!$BA:$BA,'НРэ 2025'!$E:$E,'ТО-15э'!B68,'НРэ 2025'!$G:$G,'ТО-15э'!D68)</f>
        <v>0</v>
      </c>
      <c r="AG68" s="118">
        <f>SUMIFS('НРэ 2025'!$BB:$BB,'НРэ 2025'!$E:$E,'ТО-15э'!B68,'НРэ 2025'!$G:$G,'ТО-15э'!D68)</f>
        <v>0</v>
      </c>
      <c r="AH68" s="120" t="e">
        <f>SUMIFS('НРэ 2025'!$BD:$BD,'НРэ 2025'!$E:$E,'ТО-15э'!B68,'НРэ 2025'!$G:$G,'ТО-15э'!D68)+SUMIFS('НРэ 2025'!#REF!,'НРэ 2025'!$E:$E,'ТО-15э'!B68,'НРэ 2025'!$G:$G,'ТО-15э'!D68)+SUMIFS('НРэ 2025'!$BE:$BE,'НРэ 2025'!$E:$E,'ТО-15э'!B68,'НРэ 2025'!$G:$G,'ТО-15э'!D68)+SUMIFS('НРэ 2025'!$BF:$BF,'НРэ 2025'!$E:$E,'ТО-15э'!B68,'НРэ 2025'!$G:$G,'ТО-15э'!D68)+SUMIFS('НРэ 2025'!$BG:$BG,'НРэ 2025'!$E:$E,'ТО-15э'!B68,'НРэ 2025'!$G:$G,'ТО-15э'!D68)+SUMIFS('НРэ 2025'!$BH:$BH,'НРэ 2025'!$E:$E,'ТО-15э'!B68,'НРэ 2025'!$G:$G,'ТО-15э'!D68)+SUMIFS('НРэ 2025'!$BI:$BI,'НРэ 2025'!$E:$E,'ТО-15э'!B68,'НРэ 2025'!$G:$G,'ТО-15э'!D68)+SUMIFS('НРэ 2025'!#REF!,'НРэ 2025'!$E:$E,'ТО-15э'!B68,'НРэ 2025'!$G:$G,'ТО-15э'!D68)+SUMIFS('НРэ 2025'!$BJ:$BJ,'НРэ 2025'!$E:$E,'ТО-15э'!B68,'НРэ 2025'!$G:$G,'ТО-15э'!D68)+SUMIFS('НРэ 2025'!$BK:$BK,'НРэ 2025'!$E:$E,'ТО-15э'!B68,'НРэ 2025'!$G:$G,'ТО-15э'!D68)+SUMIFS('НРэ 2025'!$BL:$BL,'НРэ 2025'!$E:$E,'ТО-15э'!B68,'НРэ 2025'!$G:$G,'ТО-15э'!D68)</f>
        <v>#REF!</v>
      </c>
      <c r="AI68" s="101">
        <f>SUMIFS('НРэ 2025'!$BM:$BM,'НРэ 2025'!$E:$E,'ТО-15э'!B68,'НРэ 2025'!$G:$G,'ТО-15э'!D68)</f>
        <v>16</v>
      </c>
      <c r="AJ68" s="71">
        <f>SUMIFS('НРэ 2025'!$BN:$BN,'НРэ 2025'!$E:$E,'ТО-15э'!B68,'НРэ 2025'!$G:$G,'ТО-15э'!D68)</f>
        <v>1</v>
      </c>
      <c r="AK68" s="71">
        <f>SUMIFS('НРэ 2025'!$BO:$BO,'НРэ 2025'!$E:$E,'ТО-15э'!B68,'НРэ 2025'!$G:$G,'ТО-15э'!D68)</f>
        <v>2</v>
      </c>
      <c r="AL68" s="74">
        <f>SUMIFS('НРэ 2025'!$BP:$BP,'НРэ 2025'!$E:$E,'ТО-15э'!B68,'НРэ 2025'!$G:$G,'ТО-15э'!D68)</f>
        <v>0</v>
      </c>
    </row>
    <row r="69" spans="1:38" ht="20.100000000000001" customHeight="1" x14ac:dyDescent="0.25">
      <c r="A69" s="76" t="str" cm="1">
        <f t="array" ref="A69">IFERROR(INDEX('НРэ 2025'!$B$6:$I$40,SMALL(IF($I$1='НРэ 2025'!$B$6:$B$40,ROW($A$1:$A$35),""),ROW(A62)),1),"")</f>
        <v/>
      </c>
      <c r="B69" s="79" t="str" cm="1">
        <f t="array" ref="B69">IFERROR(INDEX('НРэ 2025'!$B$6:$I$40,SMALL(IF($I$1='НРэ 2025'!$B$6:$B$40,ROW($A$1:$A$35),""),ROW(A62)),2),"")</f>
        <v/>
      </c>
      <c r="C69" s="84" t="str" cm="1">
        <f t="array" ref="C69">IFERROR(INDEX('НРэ 2025'!$B$6:$I$40,SMALL(IF($I$1='НРэ 2025'!$B$6:$B$40,ROW($A$1:$A$35),""),ROW(A62)),5),"")</f>
        <v/>
      </c>
      <c r="D69" s="86" t="str" cm="1">
        <f t="array" ref="D69">IFERROR(INDEX('НРэ 2025'!$B$6:$I$40,SMALL(IF($I$1='НРэ 2025'!$B$6:$B$40,ROW($A$1:$A$35),""),ROW(A62)),6),"")</f>
        <v/>
      </c>
      <c r="E69" s="87" t="str" cm="1">
        <f t="array" ref="E69">IFERROR(INDEX('НРэ 2025'!$B$6:$I$40,SMALL(IF($I$1='НРэ 2025'!$B$6:$B$40,ROW($A$1:$A$35),""),ROW(A62)),7),"")</f>
        <v/>
      </c>
      <c r="F69" s="89" t="str" cm="1">
        <f t="array" ref="F69">IFERROR(INDEX('НРэ 2025'!$B$6:$I$40,SMALL(IF($I$1='НРэ 2025'!$B$6:$B$40,ROW($F$1:$F$35),""),ROW(A62)),11),"")</f>
        <v/>
      </c>
      <c r="G69" s="91" t="str" cm="1">
        <f t="array" ref="G69">IFERROR(INDEX('НРэ 2025'!$B$6:$I$40,SMALL(IF($I$1='НРэ 2025'!$B$6:$B$40,ROW($A$1:$A$35),""),ROW(A62)),15),"")</f>
        <v/>
      </c>
      <c r="H69" s="80"/>
      <c r="I69" s="98">
        <f>SUMIFS('НРэ 2025'!$Q:$Q,'НРэ 2025'!$E:$E,'ТО-15э'!B69,'НРэ 2025'!$G:$G,'ТО-15э'!D69)+SUMIFS('НРэ 2025'!$R:$R,'НРэ 2025'!$E:$E,'ТО-15э'!B69,'НРэ 2025'!$G:$G,'ТО-15э'!D69)</f>
        <v>2</v>
      </c>
      <c r="J69" s="69">
        <f>SUMIFS('НРэ 2025'!$S:$S,'НРэ 2025'!$E:$E,'ТО-15э'!B69,'НРэ 2025'!$G:$G,'ТО-15э'!D69)+SUMIFS('НРэ 2025'!$T:$T,'НРэ 2025'!$E:$E,'ТО-15э'!B69,'НРэ 2025'!$G:$G,'ТО-15э'!D69)</f>
        <v>2</v>
      </c>
      <c r="K69" s="70">
        <f>SUMIFS('НРэ 2025'!$U:$U,'НРэ 2025'!$E:$E,'ТО-15э'!B69,'НРэ 2025'!$G:$G,'ТО-15э'!D69)</f>
        <v>1</v>
      </c>
      <c r="L69" s="99">
        <f>SUMIFS('НРэ 2025'!$V:$V,'НРэ 2025'!$E:$E,'ТО-15э'!B69,'НРэ 2025'!$G:$G,'ТО-15э'!D69)</f>
        <v>7</v>
      </c>
      <c r="M69" s="100">
        <f>SUMIFS('НРэ 2025'!$W:$W,'НРэ 2025'!$E:$E,'ТО-15э'!B69,'НРэ 2025'!$G:$G,'ТО-15э'!D69)</f>
        <v>1</v>
      </c>
      <c r="N69" s="70">
        <f>SUMIFS('НРэ 2025'!$X:$X,'НРэ 2025'!$E:$E,'ТО-15э'!B69,'НРэ 2025'!$G:$G,'ТО-15э'!D69)</f>
        <v>1</v>
      </c>
      <c r="O69" s="99">
        <f>SUMIFS('НРэ 2025'!$Y:$Y,'НРэ 2025'!$E:$E,'ТО-15э'!B69,'НРэ 2025'!$G:$G,'ТО-15э'!D69)</f>
        <v>4</v>
      </c>
      <c r="P69" s="97">
        <f>SUMIFS('НРэ 2025'!$Z:$Z,'НРэ 2025'!$E:$E,'ТО-15э'!B69,'НРэ 2025'!$G:$G,'ТО-15э'!D69)+SUMIFS('НРэ 2025'!$AA:$AA,'НРэ 2025'!$E:$E,'ТО-15э'!B69,'НРэ 2025'!$G:$G,'ТО-15э'!D69)</f>
        <v>2</v>
      </c>
      <c r="Q69" s="70">
        <f>SUMIFS('НРэ 2025'!$AB:$AB,'НРэ 2025'!$E:$E,'ТО-15э'!B69,'НРэ 2025'!$G:$G,'ТО-15э'!D69)</f>
        <v>1</v>
      </c>
      <c r="R69" s="70">
        <f>SUMIFS('НРэ 2025'!$AC:$AC,'НРэ 2025'!$E:$E,'ТО-15э'!B69,'НРэ 2025'!$G:$G,'ТО-15э'!D69)</f>
        <v>1</v>
      </c>
      <c r="S69" s="70">
        <f>SUMIFS('НРэ 2025'!$AD:$AD,'НРэ 2025'!$E:$E,'ТО-15э'!B69,'НРэ 2025'!$G:$G,'ТО-15э'!D69)</f>
        <v>1</v>
      </c>
      <c r="T69" s="70">
        <f>SUMIFS('НРэ 2025'!$AE:$AE,'НРэ 2025'!$E:$E,'ТО-15э'!B69,'НРэ 2025'!$G:$G,'ТО-15э'!D69)</f>
        <v>1</v>
      </c>
      <c r="U69" s="70">
        <f>SUMIFS('НРэ 2025'!$AF:$AF,'НРэ 2025'!$E:$E,'ТО-15э'!B69,'НРэ 2025'!$G:$G,'ТО-15э'!D69)</f>
        <v>1</v>
      </c>
      <c r="V69" s="70">
        <f>SUMIFS('НРэ 2025'!$AG:$AG,'НРэ 2025'!$E:$E,'ТО-15э'!B69,'НРэ 2025'!$G:$G,'ТО-15э'!D69)</f>
        <v>1</v>
      </c>
      <c r="W69" s="70">
        <f>SUMIFS('НРэ 2025'!$AH:$AH,'НРэ 2025'!$E:$E,'ТО-15э'!B69,'НРэ 2025'!$G:$G,'ТО-15э'!D69)+SUMIFS('НРэ 2025'!$AI:$AI,'НРэ 2025'!$E:$E,'ТО-15э'!B69,'НРэ 2025'!$G:$G,'ТО-15э'!D69)</f>
        <v>2</v>
      </c>
      <c r="X69" s="99">
        <f>SUMIFS('НРэ 2025'!$AJ:$AJ,'НРэ 2025'!$E:$E,'ТО-15э'!B69,'НРэ 2025'!$G:$G,'ТО-15э'!D69)+SUMIFS('НРэ 2025'!$AK:$AK,'НРэ 2025'!$E:$E,'ТО-15э'!B69,'НРэ 2025'!$G:$G,'ТО-15э'!D69)+SUMIFS('НРэ 2025'!$AL:$AL,'НРэ 2025'!$E:$E,'ТО-15э'!B69,'НРэ 2025'!$G:$G,'ТО-15э'!D69)+SUMIFS('НРэ 2025'!$AM:$AM,'НРэ 2025'!$E:$E,'ТО-15э'!B69,'НРэ 2025'!$G:$G,'ТО-15э'!D69)+SUMIFS('НРэ 2025'!$AN:$AN,'НРэ 2025'!$E:$E,'ТО-15э'!B69,'НРэ 2025'!$G:$G,'ТО-15э'!D69)</f>
        <v>10</v>
      </c>
      <c r="Y69" s="100">
        <f>SUMIFS('НРэ 2025'!$AO:$AO,'НРэ 2025'!$E:$E,'ТО-15э'!B69,'НРэ 2025'!$G:$G,'ТО-15э'!D69)</f>
        <v>1</v>
      </c>
      <c r="Z69" s="70">
        <f>SUMIFS('НРэ 2025'!$AP:$AP,'НРэ 2025'!$E:$E,'ТО-15э'!B69,'НРэ 2025'!$G:$G,'ТО-15э'!D69)</f>
        <v>0</v>
      </c>
      <c r="AA69" s="70">
        <f>SUMIFS('НРэ 2025'!$AQ:$AQ,'НРэ 2025'!$E:$E,'ТО-15э'!B69,'НРэ 2025'!$G:$G,'ТО-15э'!D69)</f>
        <v>0</v>
      </c>
      <c r="AB69" s="70"/>
      <c r="AC69" s="70">
        <f>SUMIFS('НРэ 2025'!$AS:$AS,'НРэ 2025'!$E:$E,'ТО-15э'!B69,'НРэ 2025'!$G:$G,'ТО-15э'!D69)</f>
        <v>0</v>
      </c>
      <c r="AD69" s="99">
        <f>SUMIFS('НРэ 2025'!$AT:$AT,'НРэ 2025'!$E:$E,'ТО-15э'!B69,'НРэ 2025'!$G:$G,'ТО-15э'!D69)</f>
        <v>1</v>
      </c>
      <c r="AE69" s="118">
        <f>SUMIFS('НРэ 2025'!$AU:$AU,'НРэ 2025'!$E:$E,'ТО-15э'!B69,'НРэ 2025'!$G:$G,'ТО-15э'!D69)</f>
        <v>0</v>
      </c>
      <c r="AF69" s="120">
        <f>SUMIFS('НРэ 2025'!$AV:$AV,'НРэ 2025'!$E:$E,'ТО-15э'!B69,'НРэ 2025'!$G:$G,'ТО-15э'!D69)+SUMIFS('НРэ 2025'!$AW:$AW,'НРэ 2025'!$E:$E,'ТО-15э'!B69,'НРэ 2025'!$G:$G,'ТО-15э'!D69)+SUMIFS('НРэ 2025'!$AX:$AX,'НРэ 2025'!$E:$E,'ТО-15э'!B69,'НРэ 2025'!$G:$G,'ТО-15э'!D69)+SUMIFS('НРэ 2025'!$AY:$AY,'НРэ 2025'!$E:$E,'ТО-15э'!B69,'НРэ 2025'!$G:$G,'ТО-15э'!D69)+SUMIFS('НРэ 2025'!$AZ:$AZ,'НРэ 2025'!$E:$E,'ТО-15э'!B69,'НРэ 2025'!$G:$G,'ТО-15э'!D69)+SUMIFS('НРэ 2025'!$BA:$BA,'НРэ 2025'!$E:$E,'ТО-15э'!B69,'НРэ 2025'!$G:$G,'ТО-15э'!D69)</f>
        <v>0</v>
      </c>
      <c r="AG69" s="118">
        <f>SUMIFS('НРэ 2025'!$BB:$BB,'НРэ 2025'!$E:$E,'ТО-15э'!B69,'НРэ 2025'!$G:$G,'ТО-15э'!D69)</f>
        <v>0</v>
      </c>
      <c r="AH69" s="120" t="e">
        <f>SUMIFS('НРэ 2025'!$BD:$BD,'НРэ 2025'!$E:$E,'ТО-15э'!B69,'НРэ 2025'!$G:$G,'ТО-15э'!D69)+SUMIFS('НРэ 2025'!#REF!,'НРэ 2025'!$E:$E,'ТО-15э'!B69,'НРэ 2025'!$G:$G,'ТО-15э'!D69)+SUMIFS('НРэ 2025'!$BE:$BE,'НРэ 2025'!$E:$E,'ТО-15э'!B69,'НРэ 2025'!$G:$G,'ТО-15э'!D69)+SUMIFS('НРэ 2025'!$BF:$BF,'НРэ 2025'!$E:$E,'ТО-15э'!B69,'НРэ 2025'!$G:$G,'ТО-15э'!D69)+SUMIFS('НРэ 2025'!$BG:$BG,'НРэ 2025'!$E:$E,'ТО-15э'!B69,'НРэ 2025'!$G:$G,'ТО-15э'!D69)+SUMIFS('НРэ 2025'!$BH:$BH,'НРэ 2025'!$E:$E,'ТО-15э'!B69,'НРэ 2025'!$G:$G,'ТО-15э'!D69)+SUMIFS('НРэ 2025'!$BI:$BI,'НРэ 2025'!$E:$E,'ТО-15э'!B69,'НРэ 2025'!$G:$G,'ТО-15э'!D69)+SUMIFS('НРэ 2025'!#REF!,'НРэ 2025'!$E:$E,'ТО-15э'!B69,'НРэ 2025'!$G:$G,'ТО-15э'!D69)+SUMIFS('НРэ 2025'!$BJ:$BJ,'НРэ 2025'!$E:$E,'ТО-15э'!B69,'НРэ 2025'!$G:$G,'ТО-15э'!D69)+SUMIFS('НРэ 2025'!$BK:$BK,'НРэ 2025'!$E:$E,'ТО-15э'!B69,'НРэ 2025'!$G:$G,'ТО-15э'!D69)+SUMIFS('НРэ 2025'!$BL:$BL,'НРэ 2025'!$E:$E,'ТО-15э'!B69,'НРэ 2025'!$G:$G,'ТО-15э'!D69)</f>
        <v>#REF!</v>
      </c>
      <c r="AI69" s="101">
        <f>SUMIFS('НРэ 2025'!$BM:$BM,'НРэ 2025'!$E:$E,'ТО-15э'!B69,'НРэ 2025'!$G:$G,'ТО-15э'!D69)</f>
        <v>16</v>
      </c>
      <c r="AJ69" s="71">
        <f>SUMIFS('НРэ 2025'!$BN:$BN,'НРэ 2025'!$E:$E,'ТО-15э'!B69,'НРэ 2025'!$G:$G,'ТО-15э'!D69)</f>
        <v>1</v>
      </c>
      <c r="AK69" s="71">
        <f>SUMIFS('НРэ 2025'!$BO:$BO,'НРэ 2025'!$E:$E,'ТО-15э'!B69,'НРэ 2025'!$G:$G,'ТО-15э'!D69)</f>
        <v>2</v>
      </c>
      <c r="AL69" s="74">
        <f>SUMIFS('НРэ 2025'!$BP:$BP,'НРэ 2025'!$E:$E,'ТО-15э'!B69,'НРэ 2025'!$G:$G,'ТО-15э'!D69)</f>
        <v>0</v>
      </c>
    </row>
    <row r="70" spans="1:38" ht="20.100000000000001" customHeight="1" x14ac:dyDescent="0.25">
      <c r="A70" s="76" t="str" cm="1">
        <f t="array" ref="A70">IFERROR(INDEX('НРэ 2025'!$B$6:$I$40,SMALL(IF($I$1='НРэ 2025'!$B$6:$B$40,ROW($A$1:$A$35),""),ROW(A63)),1),"")</f>
        <v/>
      </c>
      <c r="B70" s="79" t="str" cm="1">
        <f t="array" ref="B70">IFERROR(INDEX('НРэ 2025'!$B$6:$I$40,SMALL(IF($I$1='НРэ 2025'!$B$6:$B$40,ROW($A$1:$A$35),""),ROW(A63)),2),"")</f>
        <v/>
      </c>
      <c r="C70" s="84" t="str" cm="1">
        <f t="array" ref="C70">IFERROR(INDEX('НРэ 2025'!$B$6:$I$40,SMALL(IF($I$1='НРэ 2025'!$B$6:$B$40,ROW($A$1:$A$35),""),ROW(A63)),5),"")</f>
        <v/>
      </c>
      <c r="D70" s="86" t="str" cm="1">
        <f t="array" ref="D70">IFERROR(INDEX('НРэ 2025'!$B$6:$I$40,SMALL(IF($I$1='НРэ 2025'!$B$6:$B$40,ROW($A$1:$A$35),""),ROW(A63)),6),"")</f>
        <v/>
      </c>
      <c r="E70" s="87" t="str" cm="1">
        <f t="array" ref="E70">IFERROR(INDEX('НРэ 2025'!$B$6:$I$40,SMALL(IF($I$1='НРэ 2025'!$B$6:$B$40,ROW($A$1:$A$35),""),ROW(A63)),7),"")</f>
        <v/>
      </c>
      <c r="F70" s="89" t="str" cm="1">
        <f t="array" ref="F70">IFERROR(INDEX('НРэ 2025'!$B$6:$I$40,SMALL(IF($I$1='НРэ 2025'!$B$6:$B$40,ROW($F$1:$F$35),""),ROW(A63)),11),"")</f>
        <v/>
      </c>
      <c r="G70" s="91" t="str" cm="1">
        <f t="array" ref="G70">IFERROR(INDEX('НРэ 2025'!$B$6:$I$40,SMALL(IF($I$1='НРэ 2025'!$B$6:$B$40,ROW($A$1:$A$35),""),ROW(A63)),15),"")</f>
        <v/>
      </c>
      <c r="H70" s="80"/>
      <c r="I70" s="98">
        <f>SUMIFS('НРэ 2025'!$Q:$Q,'НРэ 2025'!$E:$E,'ТО-15э'!B70,'НРэ 2025'!$G:$G,'ТО-15э'!D70)+SUMIFS('НРэ 2025'!$R:$R,'НРэ 2025'!$E:$E,'ТО-15э'!B70,'НРэ 2025'!$G:$G,'ТО-15э'!D70)</f>
        <v>2</v>
      </c>
      <c r="J70" s="69">
        <f>SUMIFS('НРэ 2025'!$S:$S,'НРэ 2025'!$E:$E,'ТО-15э'!B70,'НРэ 2025'!$G:$G,'ТО-15э'!D70)+SUMIFS('НРэ 2025'!$T:$T,'НРэ 2025'!$E:$E,'ТО-15э'!B70,'НРэ 2025'!$G:$G,'ТО-15э'!D70)</f>
        <v>2</v>
      </c>
      <c r="K70" s="70">
        <f>SUMIFS('НРэ 2025'!$U:$U,'НРэ 2025'!$E:$E,'ТО-15э'!B70,'НРэ 2025'!$G:$G,'ТО-15э'!D70)</f>
        <v>1</v>
      </c>
      <c r="L70" s="99">
        <f>SUMIFS('НРэ 2025'!$V:$V,'НРэ 2025'!$E:$E,'ТО-15э'!B70,'НРэ 2025'!$G:$G,'ТО-15э'!D70)</f>
        <v>7</v>
      </c>
      <c r="M70" s="100">
        <f>SUMIFS('НРэ 2025'!$W:$W,'НРэ 2025'!$E:$E,'ТО-15э'!B70,'НРэ 2025'!$G:$G,'ТО-15э'!D70)</f>
        <v>1</v>
      </c>
      <c r="N70" s="70">
        <f>SUMIFS('НРэ 2025'!$X:$X,'НРэ 2025'!$E:$E,'ТО-15э'!B70,'НРэ 2025'!$G:$G,'ТО-15э'!D70)</f>
        <v>1</v>
      </c>
      <c r="O70" s="99">
        <f>SUMIFS('НРэ 2025'!$Y:$Y,'НРэ 2025'!$E:$E,'ТО-15э'!B70,'НРэ 2025'!$G:$G,'ТО-15э'!D70)</f>
        <v>4</v>
      </c>
      <c r="P70" s="97">
        <f>SUMIFS('НРэ 2025'!$Z:$Z,'НРэ 2025'!$E:$E,'ТО-15э'!B70,'НРэ 2025'!$G:$G,'ТО-15э'!D70)+SUMIFS('НРэ 2025'!$AA:$AA,'НРэ 2025'!$E:$E,'ТО-15э'!B70,'НРэ 2025'!$G:$G,'ТО-15э'!D70)</f>
        <v>2</v>
      </c>
      <c r="Q70" s="70">
        <f>SUMIFS('НРэ 2025'!$AB:$AB,'НРэ 2025'!$E:$E,'ТО-15э'!B70,'НРэ 2025'!$G:$G,'ТО-15э'!D70)</f>
        <v>1</v>
      </c>
      <c r="R70" s="70">
        <f>SUMIFS('НРэ 2025'!$AC:$AC,'НРэ 2025'!$E:$E,'ТО-15э'!B70,'НРэ 2025'!$G:$G,'ТО-15э'!D70)</f>
        <v>1</v>
      </c>
      <c r="S70" s="70">
        <f>SUMIFS('НРэ 2025'!$AD:$AD,'НРэ 2025'!$E:$E,'ТО-15э'!B70,'НРэ 2025'!$G:$G,'ТО-15э'!D70)</f>
        <v>1</v>
      </c>
      <c r="T70" s="70">
        <f>SUMIFS('НРэ 2025'!$AE:$AE,'НРэ 2025'!$E:$E,'ТО-15э'!B70,'НРэ 2025'!$G:$G,'ТО-15э'!D70)</f>
        <v>1</v>
      </c>
      <c r="U70" s="70">
        <f>SUMIFS('НРэ 2025'!$AF:$AF,'НРэ 2025'!$E:$E,'ТО-15э'!B70,'НРэ 2025'!$G:$G,'ТО-15э'!D70)</f>
        <v>1</v>
      </c>
      <c r="V70" s="70">
        <f>SUMIFS('НРэ 2025'!$AG:$AG,'НРэ 2025'!$E:$E,'ТО-15э'!B70,'НРэ 2025'!$G:$G,'ТО-15э'!D70)</f>
        <v>1</v>
      </c>
      <c r="W70" s="70">
        <f>SUMIFS('НРэ 2025'!$AH:$AH,'НРэ 2025'!$E:$E,'ТО-15э'!B70,'НРэ 2025'!$G:$G,'ТО-15э'!D70)+SUMIFS('НРэ 2025'!$AI:$AI,'НРэ 2025'!$E:$E,'ТО-15э'!B70,'НРэ 2025'!$G:$G,'ТО-15э'!D70)</f>
        <v>2</v>
      </c>
      <c r="X70" s="99">
        <f>SUMIFS('НРэ 2025'!$AJ:$AJ,'НРэ 2025'!$E:$E,'ТО-15э'!B70,'НРэ 2025'!$G:$G,'ТО-15э'!D70)+SUMIFS('НРэ 2025'!$AK:$AK,'НРэ 2025'!$E:$E,'ТО-15э'!B70,'НРэ 2025'!$G:$G,'ТО-15э'!D70)+SUMIFS('НРэ 2025'!$AL:$AL,'НРэ 2025'!$E:$E,'ТО-15э'!B70,'НРэ 2025'!$G:$G,'ТО-15э'!D70)+SUMIFS('НРэ 2025'!$AM:$AM,'НРэ 2025'!$E:$E,'ТО-15э'!B70,'НРэ 2025'!$G:$G,'ТО-15э'!D70)+SUMIFS('НРэ 2025'!$AN:$AN,'НРэ 2025'!$E:$E,'ТО-15э'!B70,'НРэ 2025'!$G:$G,'ТО-15э'!D70)</f>
        <v>10</v>
      </c>
      <c r="Y70" s="100">
        <f>SUMIFS('НРэ 2025'!$AO:$AO,'НРэ 2025'!$E:$E,'ТО-15э'!B70,'НРэ 2025'!$G:$G,'ТО-15э'!D70)</f>
        <v>1</v>
      </c>
      <c r="Z70" s="70">
        <f>SUMIFS('НРэ 2025'!$AP:$AP,'НРэ 2025'!$E:$E,'ТО-15э'!B70,'НРэ 2025'!$G:$G,'ТО-15э'!D70)</f>
        <v>0</v>
      </c>
      <c r="AA70" s="70">
        <f>SUMIFS('НРэ 2025'!$AQ:$AQ,'НРэ 2025'!$E:$E,'ТО-15э'!B70,'НРэ 2025'!$G:$G,'ТО-15э'!D70)</f>
        <v>0</v>
      </c>
      <c r="AB70" s="70"/>
      <c r="AC70" s="70">
        <f>SUMIFS('НРэ 2025'!$AS:$AS,'НРэ 2025'!$E:$E,'ТО-15э'!B70,'НРэ 2025'!$G:$G,'ТО-15э'!D70)</f>
        <v>0</v>
      </c>
      <c r="AD70" s="99">
        <f>SUMIFS('НРэ 2025'!$AT:$AT,'НРэ 2025'!$E:$E,'ТО-15э'!B70,'НРэ 2025'!$G:$G,'ТО-15э'!D70)</f>
        <v>1</v>
      </c>
      <c r="AE70" s="118">
        <f>SUMIFS('НРэ 2025'!$AU:$AU,'НРэ 2025'!$E:$E,'ТО-15э'!B70,'НРэ 2025'!$G:$G,'ТО-15э'!D70)</f>
        <v>0</v>
      </c>
      <c r="AF70" s="120">
        <f>SUMIFS('НРэ 2025'!$AV:$AV,'НРэ 2025'!$E:$E,'ТО-15э'!B70,'НРэ 2025'!$G:$G,'ТО-15э'!D70)+SUMIFS('НРэ 2025'!$AW:$AW,'НРэ 2025'!$E:$E,'ТО-15э'!B70,'НРэ 2025'!$G:$G,'ТО-15э'!D70)+SUMIFS('НРэ 2025'!$AX:$AX,'НРэ 2025'!$E:$E,'ТО-15э'!B70,'НРэ 2025'!$G:$G,'ТО-15э'!D70)+SUMIFS('НРэ 2025'!$AY:$AY,'НРэ 2025'!$E:$E,'ТО-15э'!B70,'НРэ 2025'!$G:$G,'ТО-15э'!D70)+SUMIFS('НРэ 2025'!$AZ:$AZ,'НРэ 2025'!$E:$E,'ТО-15э'!B70,'НРэ 2025'!$G:$G,'ТО-15э'!D70)+SUMIFS('НРэ 2025'!$BA:$BA,'НРэ 2025'!$E:$E,'ТО-15э'!B70,'НРэ 2025'!$G:$G,'ТО-15э'!D70)</f>
        <v>0</v>
      </c>
      <c r="AG70" s="118">
        <f>SUMIFS('НРэ 2025'!$BB:$BB,'НРэ 2025'!$E:$E,'ТО-15э'!B70,'НРэ 2025'!$G:$G,'ТО-15э'!D70)</f>
        <v>0</v>
      </c>
      <c r="AH70" s="120" t="e">
        <f>SUMIFS('НРэ 2025'!$BD:$BD,'НРэ 2025'!$E:$E,'ТО-15э'!B70,'НРэ 2025'!$G:$G,'ТО-15э'!D70)+SUMIFS('НРэ 2025'!#REF!,'НРэ 2025'!$E:$E,'ТО-15э'!B70,'НРэ 2025'!$G:$G,'ТО-15э'!D70)+SUMIFS('НРэ 2025'!$BE:$BE,'НРэ 2025'!$E:$E,'ТО-15э'!B70,'НРэ 2025'!$G:$G,'ТО-15э'!D70)+SUMIFS('НРэ 2025'!$BF:$BF,'НРэ 2025'!$E:$E,'ТО-15э'!B70,'НРэ 2025'!$G:$G,'ТО-15э'!D70)+SUMIFS('НРэ 2025'!$BG:$BG,'НРэ 2025'!$E:$E,'ТО-15э'!B70,'НРэ 2025'!$G:$G,'ТО-15э'!D70)+SUMIFS('НРэ 2025'!$BH:$BH,'НРэ 2025'!$E:$E,'ТО-15э'!B70,'НРэ 2025'!$G:$G,'ТО-15э'!D70)+SUMIFS('НРэ 2025'!$BI:$BI,'НРэ 2025'!$E:$E,'ТО-15э'!B70,'НРэ 2025'!$G:$G,'ТО-15э'!D70)+SUMIFS('НРэ 2025'!#REF!,'НРэ 2025'!$E:$E,'ТО-15э'!B70,'НРэ 2025'!$G:$G,'ТО-15э'!D70)+SUMIFS('НРэ 2025'!$BJ:$BJ,'НРэ 2025'!$E:$E,'ТО-15э'!B70,'НРэ 2025'!$G:$G,'ТО-15э'!D70)+SUMIFS('НРэ 2025'!$BK:$BK,'НРэ 2025'!$E:$E,'ТО-15э'!B70,'НРэ 2025'!$G:$G,'ТО-15э'!D70)+SUMIFS('НРэ 2025'!$BL:$BL,'НРэ 2025'!$E:$E,'ТО-15э'!B70,'НРэ 2025'!$G:$G,'ТО-15э'!D70)</f>
        <v>#REF!</v>
      </c>
      <c r="AI70" s="101">
        <f>SUMIFS('НРэ 2025'!$BM:$BM,'НРэ 2025'!$E:$E,'ТО-15э'!B70,'НРэ 2025'!$G:$G,'ТО-15э'!D70)</f>
        <v>16</v>
      </c>
      <c r="AJ70" s="71">
        <f>SUMIFS('НРэ 2025'!$BN:$BN,'НРэ 2025'!$E:$E,'ТО-15э'!B70,'НРэ 2025'!$G:$G,'ТО-15э'!D70)</f>
        <v>1</v>
      </c>
      <c r="AK70" s="71">
        <f>SUMIFS('НРэ 2025'!$BO:$BO,'НРэ 2025'!$E:$E,'ТО-15э'!B70,'НРэ 2025'!$G:$G,'ТО-15э'!D70)</f>
        <v>2</v>
      </c>
      <c r="AL70" s="74">
        <f>SUMIFS('НРэ 2025'!$BP:$BP,'НРэ 2025'!$E:$E,'ТО-15э'!B70,'НРэ 2025'!$G:$G,'ТО-15э'!D70)</f>
        <v>0</v>
      </c>
    </row>
    <row r="71" spans="1:38" ht="20.100000000000001" customHeight="1" x14ac:dyDescent="0.25">
      <c r="A71" s="76" t="str" cm="1">
        <f t="array" ref="A71">IFERROR(INDEX('НРэ 2025'!$B$6:$I$40,SMALL(IF($I$1='НРэ 2025'!$B$6:$B$40,ROW($A$1:$A$35),""),ROW(A64)),1),"")</f>
        <v/>
      </c>
      <c r="B71" s="79" t="str" cm="1">
        <f t="array" ref="B71">IFERROR(INDEX('НРэ 2025'!$B$6:$I$40,SMALL(IF($I$1='НРэ 2025'!$B$6:$B$40,ROW($A$1:$A$35),""),ROW(A64)),2),"")</f>
        <v/>
      </c>
      <c r="C71" s="84" t="str" cm="1">
        <f t="array" ref="C71">IFERROR(INDEX('НРэ 2025'!$B$6:$I$40,SMALL(IF($I$1='НРэ 2025'!$B$6:$B$40,ROW($A$1:$A$35),""),ROW(A64)),5),"")</f>
        <v/>
      </c>
      <c r="D71" s="86" t="str" cm="1">
        <f t="array" ref="D71">IFERROR(INDEX('НРэ 2025'!$B$6:$I$40,SMALL(IF($I$1='НРэ 2025'!$B$6:$B$40,ROW($A$1:$A$35),""),ROW(A64)),6),"")</f>
        <v/>
      </c>
      <c r="E71" s="87" t="str" cm="1">
        <f t="array" ref="E71">IFERROR(INDEX('НРэ 2025'!$B$6:$I$40,SMALL(IF($I$1='НРэ 2025'!$B$6:$B$40,ROW($A$1:$A$35),""),ROW(A64)),7),"")</f>
        <v/>
      </c>
      <c r="F71" s="89" t="str" cm="1">
        <f t="array" ref="F71">IFERROR(INDEX('НРэ 2025'!$B$6:$I$40,SMALL(IF($I$1='НРэ 2025'!$B$6:$B$40,ROW($F$1:$F$35),""),ROW(A64)),11),"")</f>
        <v/>
      </c>
      <c r="G71" s="91" t="str" cm="1">
        <f t="array" ref="G71">IFERROR(INDEX('НРэ 2025'!$B$6:$I$40,SMALL(IF($I$1='НРэ 2025'!$B$6:$B$40,ROW($A$1:$A$35),""),ROW(A64)),15),"")</f>
        <v/>
      </c>
      <c r="H71" s="80"/>
      <c r="I71" s="98">
        <f>SUMIFS('НРэ 2025'!$Q:$Q,'НРэ 2025'!$E:$E,'ТО-15э'!B71,'НРэ 2025'!$G:$G,'ТО-15э'!D71)+SUMIFS('НРэ 2025'!$R:$R,'НРэ 2025'!$E:$E,'ТО-15э'!B71,'НРэ 2025'!$G:$G,'ТО-15э'!D71)</f>
        <v>2</v>
      </c>
      <c r="J71" s="69">
        <f>SUMIFS('НРэ 2025'!$S:$S,'НРэ 2025'!$E:$E,'ТО-15э'!B71,'НРэ 2025'!$G:$G,'ТО-15э'!D71)+SUMIFS('НРэ 2025'!$T:$T,'НРэ 2025'!$E:$E,'ТО-15э'!B71,'НРэ 2025'!$G:$G,'ТО-15э'!D71)</f>
        <v>2</v>
      </c>
      <c r="K71" s="70">
        <f>SUMIFS('НРэ 2025'!$U:$U,'НРэ 2025'!$E:$E,'ТО-15э'!B71,'НРэ 2025'!$G:$G,'ТО-15э'!D71)</f>
        <v>1</v>
      </c>
      <c r="L71" s="99">
        <f>SUMIFS('НРэ 2025'!$V:$V,'НРэ 2025'!$E:$E,'ТО-15э'!B71,'НРэ 2025'!$G:$G,'ТО-15э'!D71)</f>
        <v>7</v>
      </c>
      <c r="M71" s="100">
        <f>SUMIFS('НРэ 2025'!$W:$W,'НРэ 2025'!$E:$E,'ТО-15э'!B71,'НРэ 2025'!$G:$G,'ТО-15э'!D71)</f>
        <v>1</v>
      </c>
      <c r="N71" s="70">
        <f>SUMIFS('НРэ 2025'!$X:$X,'НРэ 2025'!$E:$E,'ТО-15э'!B71,'НРэ 2025'!$G:$G,'ТО-15э'!D71)</f>
        <v>1</v>
      </c>
      <c r="O71" s="99">
        <f>SUMIFS('НРэ 2025'!$Y:$Y,'НРэ 2025'!$E:$E,'ТО-15э'!B71,'НРэ 2025'!$G:$G,'ТО-15э'!D71)</f>
        <v>4</v>
      </c>
      <c r="P71" s="97">
        <f>SUMIFS('НРэ 2025'!$Z:$Z,'НРэ 2025'!$E:$E,'ТО-15э'!B71,'НРэ 2025'!$G:$G,'ТО-15э'!D71)+SUMIFS('НРэ 2025'!$AA:$AA,'НРэ 2025'!$E:$E,'ТО-15э'!B71,'НРэ 2025'!$G:$G,'ТО-15э'!D71)</f>
        <v>2</v>
      </c>
      <c r="Q71" s="70">
        <f>SUMIFS('НРэ 2025'!$AB:$AB,'НРэ 2025'!$E:$E,'ТО-15э'!B71,'НРэ 2025'!$G:$G,'ТО-15э'!D71)</f>
        <v>1</v>
      </c>
      <c r="R71" s="70">
        <f>SUMIFS('НРэ 2025'!$AC:$AC,'НРэ 2025'!$E:$E,'ТО-15э'!B71,'НРэ 2025'!$G:$G,'ТО-15э'!D71)</f>
        <v>1</v>
      </c>
      <c r="S71" s="70">
        <f>SUMIFS('НРэ 2025'!$AD:$AD,'НРэ 2025'!$E:$E,'ТО-15э'!B71,'НРэ 2025'!$G:$G,'ТО-15э'!D71)</f>
        <v>1</v>
      </c>
      <c r="T71" s="70">
        <f>SUMIFS('НРэ 2025'!$AE:$AE,'НРэ 2025'!$E:$E,'ТО-15э'!B71,'НРэ 2025'!$G:$G,'ТО-15э'!D71)</f>
        <v>1</v>
      </c>
      <c r="U71" s="70">
        <f>SUMIFS('НРэ 2025'!$AF:$AF,'НРэ 2025'!$E:$E,'ТО-15э'!B71,'НРэ 2025'!$G:$G,'ТО-15э'!D71)</f>
        <v>1</v>
      </c>
      <c r="V71" s="70">
        <f>SUMIFS('НРэ 2025'!$AG:$AG,'НРэ 2025'!$E:$E,'ТО-15э'!B71,'НРэ 2025'!$G:$G,'ТО-15э'!D71)</f>
        <v>1</v>
      </c>
      <c r="W71" s="70">
        <f>SUMIFS('НРэ 2025'!$AH:$AH,'НРэ 2025'!$E:$E,'ТО-15э'!B71,'НРэ 2025'!$G:$G,'ТО-15э'!D71)+SUMIFS('НРэ 2025'!$AI:$AI,'НРэ 2025'!$E:$E,'ТО-15э'!B71,'НРэ 2025'!$G:$G,'ТО-15э'!D71)</f>
        <v>2</v>
      </c>
      <c r="X71" s="99">
        <f>SUMIFS('НРэ 2025'!$AJ:$AJ,'НРэ 2025'!$E:$E,'ТО-15э'!B71,'НРэ 2025'!$G:$G,'ТО-15э'!D71)+SUMIFS('НРэ 2025'!$AK:$AK,'НРэ 2025'!$E:$E,'ТО-15э'!B71,'НРэ 2025'!$G:$G,'ТО-15э'!D71)+SUMIFS('НРэ 2025'!$AL:$AL,'НРэ 2025'!$E:$E,'ТО-15э'!B71,'НРэ 2025'!$G:$G,'ТО-15э'!D71)+SUMIFS('НРэ 2025'!$AM:$AM,'НРэ 2025'!$E:$E,'ТО-15э'!B71,'НРэ 2025'!$G:$G,'ТО-15э'!D71)+SUMIFS('НРэ 2025'!$AN:$AN,'НРэ 2025'!$E:$E,'ТО-15э'!B71,'НРэ 2025'!$G:$G,'ТО-15э'!D71)</f>
        <v>10</v>
      </c>
      <c r="Y71" s="100">
        <f>SUMIFS('НРэ 2025'!$AO:$AO,'НРэ 2025'!$E:$E,'ТО-15э'!B71,'НРэ 2025'!$G:$G,'ТО-15э'!D71)</f>
        <v>1</v>
      </c>
      <c r="Z71" s="70">
        <f>SUMIFS('НРэ 2025'!$AP:$AP,'НРэ 2025'!$E:$E,'ТО-15э'!B71,'НРэ 2025'!$G:$G,'ТО-15э'!D71)</f>
        <v>0</v>
      </c>
      <c r="AA71" s="70">
        <f>SUMIFS('НРэ 2025'!$AQ:$AQ,'НРэ 2025'!$E:$E,'ТО-15э'!B71,'НРэ 2025'!$G:$G,'ТО-15э'!D71)</f>
        <v>0</v>
      </c>
      <c r="AB71" s="70"/>
      <c r="AC71" s="70">
        <f>SUMIFS('НРэ 2025'!$AS:$AS,'НРэ 2025'!$E:$E,'ТО-15э'!B71,'НРэ 2025'!$G:$G,'ТО-15э'!D71)</f>
        <v>0</v>
      </c>
      <c r="AD71" s="99">
        <f>SUMIFS('НРэ 2025'!$AT:$AT,'НРэ 2025'!$E:$E,'ТО-15э'!B71,'НРэ 2025'!$G:$G,'ТО-15э'!D71)</f>
        <v>1</v>
      </c>
      <c r="AE71" s="118">
        <f>SUMIFS('НРэ 2025'!$AU:$AU,'НРэ 2025'!$E:$E,'ТО-15э'!B71,'НРэ 2025'!$G:$G,'ТО-15э'!D71)</f>
        <v>0</v>
      </c>
      <c r="AF71" s="120">
        <f>SUMIFS('НРэ 2025'!$AV:$AV,'НРэ 2025'!$E:$E,'ТО-15э'!B71,'НРэ 2025'!$G:$G,'ТО-15э'!D71)+SUMIFS('НРэ 2025'!$AW:$AW,'НРэ 2025'!$E:$E,'ТО-15э'!B71,'НРэ 2025'!$G:$G,'ТО-15э'!D71)+SUMIFS('НРэ 2025'!$AX:$AX,'НРэ 2025'!$E:$E,'ТО-15э'!B71,'НРэ 2025'!$G:$G,'ТО-15э'!D71)+SUMIFS('НРэ 2025'!$AY:$AY,'НРэ 2025'!$E:$E,'ТО-15э'!B71,'НРэ 2025'!$G:$G,'ТО-15э'!D71)+SUMIFS('НРэ 2025'!$AZ:$AZ,'НРэ 2025'!$E:$E,'ТО-15э'!B71,'НРэ 2025'!$G:$G,'ТО-15э'!D71)+SUMIFS('НРэ 2025'!$BA:$BA,'НРэ 2025'!$E:$E,'ТО-15э'!B71,'НРэ 2025'!$G:$G,'ТО-15э'!D71)</f>
        <v>0</v>
      </c>
      <c r="AG71" s="118">
        <f>SUMIFS('НРэ 2025'!$BB:$BB,'НРэ 2025'!$E:$E,'ТО-15э'!B71,'НРэ 2025'!$G:$G,'ТО-15э'!D71)</f>
        <v>0</v>
      </c>
      <c r="AH71" s="120" t="e">
        <f>SUMIFS('НРэ 2025'!$BD:$BD,'НРэ 2025'!$E:$E,'ТО-15э'!B71,'НРэ 2025'!$G:$G,'ТО-15э'!D71)+SUMIFS('НРэ 2025'!#REF!,'НРэ 2025'!$E:$E,'ТО-15э'!B71,'НРэ 2025'!$G:$G,'ТО-15э'!D71)+SUMIFS('НРэ 2025'!$BE:$BE,'НРэ 2025'!$E:$E,'ТО-15э'!B71,'НРэ 2025'!$G:$G,'ТО-15э'!D71)+SUMIFS('НРэ 2025'!$BF:$BF,'НРэ 2025'!$E:$E,'ТО-15э'!B71,'НРэ 2025'!$G:$G,'ТО-15э'!D71)+SUMIFS('НРэ 2025'!$BG:$BG,'НРэ 2025'!$E:$E,'ТО-15э'!B71,'НРэ 2025'!$G:$G,'ТО-15э'!D71)+SUMIFS('НРэ 2025'!$BH:$BH,'НРэ 2025'!$E:$E,'ТО-15э'!B71,'НРэ 2025'!$G:$G,'ТО-15э'!D71)+SUMIFS('НРэ 2025'!$BI:$BI,'НРэ 2025'!$E:$E,'ТО-15э'!B71,'НРэ 2025'!$G:$G,'ТО-15э'!D71)+SUMIFS('НРэ 2025'!#REF!,'НРэ 2025'!$E:$E,'ТО-15э'!B71,'НРэ 2025'!$G:$G,'ТО-15э'!D71)+SUMIFS('НРэ 2025'!$BJ:$BJ,'НРэ 2025'!$E:$E,'ТО-15э'!B71,'НРэ 2025'!$G:$G,'ТО-15э'!D71)+SUMIFS('НРэ 2025'!$BK:$BK,'НРэ 2025'!$E:$E,'ТО-15э'!B71,'НРэ 2025'!$G:$G,'ТО-15э'!D71)+SUMIFS('НРэ 2025'!$BL:$BL,'НРэ 2025'!$E:$E,'ТО-15э'!B71,'НРэ 2025'!$G:$G,'ТО-15э'!D71)</f>
        <v>#REF!</v>
      </c>
      <c r="AI71" s="101">
        <f>SUMIFS('НРэ 2025'!$BM:$BM,'НРэ 2025'!$E:$E,'ТО-15э'!B71,'НРэ 2025'!$G:$G,'ТО-15э'!D71)</f>
        <v>16</v>
      </c>
      <c r="AJ71" s="71">
        <f>SUMIFS('НРэ 2025'!$BN:$BN,'НРэ 2025'!$E:$E,'ТО-15э'!B71,'НРэ 2025'!$G:$G,'ТО-15э'!D71)</f>
        <v>1</v>
      </c>
      <c r="AK71" s="71">
        <f>SUMIFS('НРэ 2025'!$BO:$BO,'НРэ 2025'!$E:$E,'ТО-15э'!B71,'НРэ 2025'!$G:$G,'ТО-15э'!D71)</f>
        <v>2</v>
      </c>
      <c r="AL71" s="74">
        <f>SUMIFS('НРэ 2025'!$BP:$BP,'НРэ 2025'!$E:$E,'ТО-15э'!B71,'НРэ 2025'!$G:$G,'ТО-15э'!D71)</f>
        <v>0</v>
      </c>
    </row>
    <row r="72" spans="1:38" ht="20.100000000000001" customHeight="1" x14ac:dyDescent="0.25">
      <c r="A72" s="76" t="str" cm="1">
        <f t="array" ref="A72">IFERROR(INDEX('НРэ 2025'!$B$6:$I$40,SMALL(IF($I$1='НРэ 2025'!$B$6:$B$40,ROW($A$1:$A$35),""),ROW(A65)),1),"")</f>
        <v/>
      </c>
      <c r="B72" s="79" t="str" cm="1">
        <f t="array" ref="B72">IFERROR(INDEX('НРэ 2025'!$B$6:$I$40,SMALL(IF($I$1='НРэ 2025'!$B$6:$B$40,ROW($A$1:$A$35),""),ROW(A65)),2),"")</f>
        <v/>
      </c>
      <c r="C72" s="84" t="str" cm="1">
        <f t="array" ref="C72">IFERROR(INDEX('НРэ 2025'!$B$6:$I$40,SMALL(IF($I$1='НРэ 2025'!$B$6:$B$40,ROW($A$1:$A$35),""),ROW(A65)),5),"")</f>
        <v/>
      </c>
      <c r="D72" s="86" t="str" cm="1">
        <f t="array" ref="D72">IFERROR(INDEX('НРэ 2025'!$B$6:$I$40,SMALL(IF($I$1='НРэ 2025'!$B$6:$B$40,ROW($A$1:$A$35),""),ROW(A65)),6),"")</f>
        <v/>
      </c>
      <c r="E72" s="87" t="str" cm="1">
        <f t="array" ref="E72">IFERROR(INDEX('НРэ 2025'!$B$6:$I$40,SMALL(IF($I$1='НРэ 2025'!$B$6:$B$40,ROW($A$1:$A$35),""),ROW(A65)),7),"")</f>
        <v/>
      </c>
      <c r="F72" s="89" t="str" cm="1">
        <f t="array" ref="F72">IFERROR(INDEX('НРэ 2025'!$B$6:$I$40,SMALL(IF($I$1='НРэ 2025'!$B$6:$B$40,ROW($F$1:$F$35),""),ROW(A65)),11),"")</f>
        <v/>
      </c>
      <c r="G72" s="91" t="str" cm="1">
        <f t="array" ref="G72">IFERROR(INDEX('НРэ 2025'!$B$6:$I$40,SMALL(IF($I$1='НРэ 2025'!$B$6:$B$40,ROW($A$1:$A$35),""),ROW(A65)),15),"")</f>
        <v/>
      </c>
      <c r="H72" s="80"/>
      <c r="I72" s="98">
        <f>SUMIFS('НРэ 2025'!$Q:$Q,'НРэ 2025'!$E:$E,'ТО-15э'!B72,'НРэ 2025'!$G:$G,'ТО-15э'!D72)+SUMIFS('НРэ 2025'!$R:$R,'НРэ 2025'!$E:$E,'ТО-15э'!B72,'НРэ 2025'!$G:$G,'ТО-15э'!D72)</f>
        <v>2</v>
      </c>
      <c r="J72" s="69">
        <f>SUMIFS('НРэ 2025'!$S:$S,'НРэ 2025'!$E:$E,'ТО-15э'!B72,'НРэ 2025'!$G:$G,'ТО-15э'!D72)+SUMIFS('НРэ 2025'!$T:$T,'НРэ 2025'!$E:$E,'ТО-15э'!B72,'НРэ 2025'!$G:$G,'ТО-15э'!D72)</f>
        <v>2</v>
      </c>
      <c r="K72" s="70">
        <f>SUMIFS('НРэ 2025'!$U:$U,'НРэ 2025'!$E:$E,'ТО-15э'!B72,'НРэ 2025'!$G:$G,'ТО-15э'!D72)</f>
        <v>1</v>
      </c>
      <c r="L72" s="99">
        <f>SUMIFS('НРэ 2025'!$V:$V,'НРэ 2025'!$E:$E,'ТО-15э'!B72,'НРэ 2025'!$G:$G,'ТО-15э'!D72)</f>
        <v>7</v>
      </c>
      <c r="M72" s="100">
        <f>SUMIFS('НРэ 2025'!$W:$W,'НРэ 2025'!$E:$E,'ТО-15э'!B72,'НРэ 2025'!$G:$G,'ТО-15э'!D72)</f>
        <v>1</v>
      </c>
      <c r="N72" s="70">
        <f>SUMIFS('НРэ 2025'!$X:$X,'НРэ 2025'!$E:$E,'ТО-15э'!B72,'НРэ 2025'!$G:$G,'ТО-15э'!D72)</f>
        <v>1</v>
      </c>
      <c r="O72" s="99">
        <f>SUMIFS('НРэ 2025'!$Y:$Y,'НРэ 2025'!$E:$E,'ТО-15э'!B72,'НРэ 2025'!$G:$G,'ТО-15э'!D72)</f>
        <v>4</v>
      </c>
      <c r="P72" s="97">
        <f>SUMIFS('НРэ 2025'!$Z:$Z,'НРэ 2025'!$E:$E,'ТО-15э'!B72,'НРэ 2025'!$G:$G,'ТО-15э'!D72)+SUMIFS('НРэ 2025'!$AA:$AA,'НРэ 2025'!$E:$E,'ТО-15э'!B72,'НРэ 2025'!$G:$G,'ТО-15э'!D72)</f>
        <v>2</v>
      </c>
      <c r="Q72" s="70">
        <f>SUMIFS('НРэ 2025'!$AB:$AB,'НРэ 2025'!$E:$E,'ТО-15э'!B72,'НРэ 2025'!$G:$G,'ТО-15э'!D72)</f>
        <v>1</v>
      </c>
      <c r="R72" s="70">
        <f>SUMIFS('НРэ 2025'!$AC:$AC,'НРэ 2025'!$E:$E,'ТО-15э'!B72,'НРэ 2025'!$G:$G,'ТО-15э'!D72)</f>
        <v>1</v>
      </c>
      <c r="S72" s="70">
        <f>SUMIFS('НРэ 2025'!$AD:$AD,'НРэ 2025'!$E:$E,'ТО-15э'!B72,'НРэ 2025'!$G:$G,'ТО-15э'!D72)</f>
        <v>1</v>
      </c>
      <c r="T72" s="70">
        <f>SUMIFS('НРэ 2025'!$AE:$AE,'НРэ 2025'!$E:$E,'ТО-15э'!B72,'НРэ 2025'!$G:$G,'ТО-15э'!D72)</f>
        <v>1</v>
      </c>
      <c r="U72" s="70">
        <f>SUMIFS('НРэ 2025'!$AF:$AF,'НРэ 2025'!$E:$E,'ТО-15э'!B72,'НРэ 2025'!$G:$G,'ТО-15э'!D72)</f>
        <v>1</v>
      </c>
      <c r="V72" s="70">
        <f>SUMIFS('НРэ 2025'!$AG:$AG,'НРэ 2025'!$E:$E,'ТО-15э'!B72,'НРэ 2025'!$G:$G,'ТО-15э'!D72)</f>
        <v>1</v>
      </c>
      <c r="W72" s="70">
        <f>SUMIFS('НРэ 2025'!$AH:$AH,'НРэ 2025'!$E:$E,'ТО-15э'!B72,'НРэ 2025'!$G:$G,'ТО-15э'!D72)+SUMIFS('НРэ 2025'!$AI:$AI,'НРэ 2025'!$E:$E,'ТО-15э'!B72,'НРэ 2025'!$G:$G,'ТО-15э'!D72)</f>
        <v>2</v>
      </c>
      <c r="X72" s="99">
        <f>SUMIFS('НРэ 2025'!$AJ:$AJ,'НРэ 2025'!$E:$E,'ТО-15э'!B72,'НРэ 2025'!$G:$G,'ТО-15э'!D72)+SUMIFS('НРэ 2025'!$AK:$AK,'НРэ 2025'!$E:$E,'ТО-15э'!B72,'НРэ 2025'!$G:$G,'ТО-15э'!D72)+SUMIFS('НРэ 2025'!$AL:$AL,'НРэ 2025'!$E:$E,'ТО-15э'!B72,'НРэ 2025'!$G:$G,'ТО-15э'!D72)+SUMIFS('НРэ 2025'!$AM:$AM,'НРэ 2025'!$E:$E,'ТО-15э'!B72,'НРэ 2025'!$G:$G,'ТО-15э'!D72)+SUMIFS('НРэ 2025'!$AN:$AN,'НРэ 2025'!$E:$E,'ТО-15э'!B72,'НРэ 2025'!$G:$G,'ТО-15э'!D72)</f>
        <v>10</v>
      </c>
      <c r="Y72" s="100">
        <f>SUMIFS('НРэ 2025'!$AO:$AO,'НРэ 2025'!$E:$E,'ТО-15э'!B72,'НРэ 2025'!$G:$G,'ТО-15э'!D72)</f>
        <v>1</v>
      </c>
      <c r="Z72" s="70">
        <f>SUMIFS('НРэ 2025'!$AP:$AP,'НРэ 2025'!$E:$E,'ТО-15э'!B72,'НРэ 2025'!$G:$G,'ТО-15э'!D72)</f>
        <v>0</v>
      </c>
      <c r="AA72" s="70">
        <f>SUMIFS('НРэ 2025'!$AQ:$AQ,'НРэ 2025'!$E:$E,'ТО-15э'!B72,'НРэ 2025'!$G:$G,'ТО-15э'!D72)</f>
        <v>0</v>
      </c>
      <c r="AB72" s="70"/>
      <c r="AC72" s="70">
        <f>SUMIFS('НРэ 2025'!$AS:$AS,'НРэ 2025'!$E:$E,'ТО-15э'!B72,'НРэ 2025'!$G:$G,'ТО-15э'!D72)</f>
        <v>0</v>
      </c>
      <c r="AD72" s="99">
        <f>SUMIFS('НРэ 2025'!$AT:$AT,'НРэ 2025'!$E:$E,'ТО-15э'!B72,'НРэ 2025'!$G:$G,'ТО-15э'!D72)</f>
        <v>1</v>
      </c>
      <c r="AE72" s="118">
        <f>SUMIFS('НРэ 2025'!$AU:$AU,'НРэ 2025'!$E:$E,'ТО-15э'!B72,'НРэ 2025'!$G:$G,'ТО-15э'!D72)</f>
        <v>0</v>
      </c>
      <c r="AF72" s="120">
        <f>SUMIFS('НРэ 2025'!$AV:$AV,'НРэ 2025'!$E:$E,'ТО-15э'!B72,'НРэ 2025'!$G:$G,'ТО-15э'!D72)+SUMIFS('НРэ 2025'!$AW:$AW,'НРэ 2025'!$E:$E,'ТО-15э'!B72,'НРэ 2025'!$G:$G,'ТО-15э'!D72)+SUMIFS('НРэ 2025'!$AX:$AX,'НРэ 2025'!$E:$E,'ТО-15э'!B72,'НРэ 2025'!$G:$G,'ТО-15э'!D72)+SUMIFS('НРэ 2025'!$AY:$AY,'НРэ 2025'!$E:$E,'ТО-15э'!B72,'НРэ 2025'!$G:$G,'ТО-15э'!D72)+SUMIFS('НРэ 2025'!$AZ:$AZ,'НРэ 2025'!$E:$E,'ТО-15э'!B72,'НРэ 2025'!$G:$G,'ТО-15э'!D72)+SUMIFS('НРэ 2025'!$BA:$BA,'НРэ 2025'!$E:$E,'ТО-15э'!B72,'НРэ 2025'!$G:$G,'ТО-15э'!D72)</f>
        <v>0</v>
      </c>
      <c r="AG72" s="118">
        <f>SUMIFS('НРэ 2025'!$BB:$BB,'НРэ 2025'!$E:$E,'ТО-15э'!B72,'НРэ 2025'!$G:$G,'ТО-15э'!D72)</f>
        <v>0</v>
      </c>
      <c r="AH72" s="120" t="e">
        <f>SUMIFS('НРэ 2025'!$BD:$BD,'НРэ 2025'!$E:$E,'ТО-15э'!B72,'НРэ 2025'!$G:$G,'ТО-15э'!D72)+SUMIFS('НРэ 2025'!#REF!,'НРэ 2025'!$E:$E,'ТО-15э'!B72,'НРэ 2025'!$G:$G,'ТО-15э'!D72)+SUMIFS('НРэ 2025'!$BE:$BE,'НРэ 2025'!$E:$E,'ТО-15э'!B72,'НРэ 2025'!$G:$G,'ТО-15э'!D72)+SUMIFS('НРэ 2025'!$BF:$BF,'НРэ 2025'!$E:$E,'ТО-15э'!B72,'НРэ 2025'!$G:$G,'ТО-15э'!D72)+SUMIFS('НРэ 2025'!$BG:$BG,'НРэ 2025'!$E:$E,'ТО-15э'!B72,'НРэ 2025'!$G:$G,'ТО-15э'!D72)+SUMIFS('НРэ 2025'!$BH:$BH,'НРэ 2025'!$E:$E,'ТО-15э'!B72,'НРэ 2025'!$G:$G,'ТО-15э'!D72)+SUMIFS('НРэ 2025'!$BI:$BI,'НРэ 2025'!$E:$E,'ТО-15э'!B72,'НРэ 2025'!$G:$G,'ТО-15э'!D72)+SUMIFS('НРэ 2025'!#REF!,'НРэ 2025'!$E:$E,'ТО-15э'!B72,'НРэ 2025'!$G:$G,'ТО-15э'!D72)+SUMIFS('НРэ 2025'!$BJ:$BJ,'НРэ 2025'!$E:$E,'ТО-15э'!B72,'НРэ 2025'!$G:$G,'ТО-15э'!D72)+SUMIFS('НРэ 2025'!$BK:$BK,'НРэ 2025'!$E:$E,'ТО-15э'!B72,'НРэ 2025'!$G:$G,'ТО-15э'!D72)+SUMIFS('НРэ 2025'!$BL:$BL,'НРэ 2025'!$E:$E,'ТО-15э'!B72,'НРэ 2025'!$G:$G,'ТО-15э'!D72)</f>
        <v>#REF!</v>
      </c>
      <c r="AI72" s="101">
        <f>SUMIFS('НРэ 2025'!$BM:$BM,'НРэ 2025'!$E:$E,'ТО-15э'!B72,'НРэ 2025'!$G:$G,'ТО-15э'!D72)</f>
        <v>16</v>
      </c>
      <c r="AJ72" s="71">
        <f>SUMIFS('НРэ 2025'!$BN:$BN,'НРэ 2025'!$E:$E,'ТО-15э'!B72,'НРэ 2025'!$G:$G,'ТО-15э'!D72)</f>
        <v>1</v>
      </c>
      <c r="AK72" s="71">
        <f>SUMIFS('НРэ 2025'!$BO:$BO,'НРэ 2025'!$E:$E,'ТО-15э'!B72,'НРэ 2025'!$G:$G,'ТО-15э'!D72)</f>
        <v>2</v>
      </c>
      <c r="AL72" s="74">
        <f>SUMIFS('НРэ 2025'!$BP:$BP,'НРэ 2025'!$E:$E,'ТО-15э'!B72,'НРэ 2025'!$G:$G,'ТО-15э'!D72)</f>
        <v>0</v>
      </c>
    </row>
    <row r="73" spans="1:38" ht="20.100000000000001" customHeight="1" x14ac:dyDescent="0.25">
      <c r="A73" s="76" t="str" cm="1">
        <f t="array" ref="A73">IFERROR(INDEX('НРэ 2025'!$B$6:$I$40,SMALL(IF($I$1='НРэ 2025'!$B$6:$B$40,ROW($A$1:$A$35),""),ROW(A66)),1),"")</f>
        <v/>
      </c>
      <c r="B73" s="79" t="str" cm="1">
        <f t="array" ref="B73">IFERROR(INDEX('НРэ 2025'!$B$6:$I$40,SMALL(IF($I$1='НРэ 2025'!$B$6:$B$40,ROW($A$1:$A$35),""),ROW(A66)),2),"")</f>
        <v/>
      </c>
      <c r="C73" s="84" t="str" cm="1">
        <f t="array" ref="C73">IFERROR(INDEX('НРэ 2025'!$B$6:$I$40,SMALL(IF($I$1='НРэ 2025'!$B$6:$B$40,ROW($A$1:$A$35),""),ROW(A66)),5),"")</f>
        <v/>
      </c>
      <c r="D73" s="86" t="str" cm="1">
        <f t="array" ref="D73">IFERROR(INDEX('НРэ 2025'!$B$6:$I$40,SMALL(IF($I$1='НРэ 2025'!$B$6:$B$40,ROW($A$1:$A$35),""),ROW(A66)),6),"")</f>
        <v/>
      </c>
      <c r="E73" s="87" t="str" cm="1">
        <f t="array" ref="E73">IFERROR(INDEX('НРэ 2025'!$B$6:$I$40,SMALL(IF($I$1='НРэ 2025'!$B$6:$B$40,ROW($A$1:$A$35),""),ROW(A66)),7),"")</f>
        <v/>
      </c>
      <c r="F73" s="89" t="str" cm="1">
        <f t="array" ref="F73">IFERROR(INDEX('НРэ 2025'!$B$6:$I$40,SMALL(IF($I$1='НРэ 2025'!$B$6:$B$40,ROW($F$1:$F$35),""),ROW(A66)),11),"")</f>
        <v/>
      </c>
      <c r="G73" s="91" t="str" cm="1">
        <f t="array" ref="G73">IFERROR(INDEX('НРэ 2025'!$B$6:$I$40,SMALL(IF($I$1='НРэ 2025'!$B$6:$B$40,ROW($A$1:$A$35),""),ROW(A66)),15),"")</f>
        <v/>
      </c>
      <c r="H73" s="80"/>
      <c r="I73" s="98">
        <f>SUMIFS('НРэ 2025'!$Q:$Q,'НРэ 2025'!$E:$E,'ТО-15э'!B73,'НРэ 2025'!$G:$G,'ТО-15э'!D73)+SUMIFS('НРэ 2025'!$R:$R,'НРэ 2025'!$E:$E,'ТО-15э'!B73,'НРэ 2025'!$G:$G,'ТО-15э'!D73)</f>
        <v>2</v>
      </c>
      <c r="J73" s="69">
        <f>SUMIFS('НРэ 2025'!$S:$S,'НРэ 2025'!$E:$E,'ТО-15э'!B73,'НРэ 2025'!$G:$G,'ТО-15э'!D73)+SUMIFS('НРэ 2025'!$T:$T,'НРэ 2025'!$E:$E,'ТО-15э'!B73,'НРэ 2025'!$G:$G,'ТО-15э'!D73)</f>
        <v>2</v>
      </c>
      <c r="K73" s="70">
        <f>SUMIFS('НРэ 2025'!$U:$U,'НРэ 2025'!$E:$E,'ТО-15э'!B73,'НРэ 2025'!$G:$G,'ТО-15э'!D73)</f>
        <v>1</v>
      </c>
      <c r="L73" s="99">
        <f>SUMIFS('НРэ 2025'!$V:$V,'НРэ 2025'!$E:$E,'ТО-15э'!B73,'НРэ 2025'!$G:$G,'ТО-15э'!D73)</f>
        <v>7</v>
      </c>
      <c r="M73" s="100">
        <f>SUMIFS('НРэ 2025'!$W:$W,'НРэ 2025'!$E:$E,'ТО-15э'!B73,'НРэ 2025'!$G:$G,'ТО-15э'!D73)</f>
        <v>1</v>
      </c>
      <c r="N73" s="70">
        <f>SUMIFS('НРэ 2025'!$X:$X,'НРэ 2025'!$E:$E,'ТО-15э'!B73,'НРэ 2025'!$G:$G,'ТО-15э'!D73)</f>
        <v>1</v>
      </c>
      <c r="O73" s="99">
        <f>SUMIFS('НРэ 2025'!$Y:$Y,'НРэ 2025'!$E:$E,'ТО-15э'!B73,'НРэ 2025'!$G:$G,'ТО-15э'!D73)</f>
        <v>4</v>
      </c>
      <c r="P73" s="97">
        <f>SUMIFS('НРэ 2025'!$Z:$Z,'НРэ 2025'!$E:$E,'ТО-15э'!B73,'НРэ 2025'!$G:$G,'ТО-15э'!D73)+SUMIFS('НРэ 2025'!$AA:$AA,'НРэ 2025'!$E:$E,'ТО-15э'!B73,'НРэ 2025'!$G:$G,'ТО-15э'!D73)</f>
        <v>2</v>
      </c>
      <c r="Q73" s="70">
        <f>SUMIFS('НРэ 2025'!$AB:$AB,'НРэ 2025'!$E:$E,'ТО-15э'!B73,'НРэ 2025'!$G:$G,'ТО-15э'!D73)</f>
        <v>1</v>
      </c>
      <c r="R73" s="70">
        <f>SUMIFS('НРэ 2025'!$AC:$AC,'НРэ 2025'!$E:$E,'ТО-15э'!B73,'НРэ 2025'!$G:$G,'ТО-15э'!D73)</f>
        <v>1</v>
      </c>
      <c r="S73" s="70">
        <f>SUMIFS('НРэ 2025'!$AD:$AD,'НРэ 2025'!$E:$E,'ТО-15э'!B73,'НРэ 2025'!$G:$G,'ТО-15э'!D73)</f>
        <v>1</v>
      </c>
      <c r="T73" s="70">
        <f>SUMIFS('НРэ 2025'!$AE:$AE,'НРэ 2025'!$E:$E,'ТО-15э'!B73,'НРэ 2025'!$G:$G,'ТО-15э'!D73)</f>
        <v>1</v>
      </c>
      <c r="U73" s="70">
        <f>SUMIFS('НРэ 2025'!$AF:$AF,'НРэ 2025'!$E:$E,'ТО-15э'!B73,'НРэ 2025'!$G:$G,'ТО-15э'!D73)</f>
        <v>1</v>
      </c>
      <c r="V73" s="70">
        <f>SUMIFS('НРэ 2025'!$AG:$AG,'НРэ 2025'!$E:$E,'ТО-15э'!B73,'НРэ 2025'!$G:$G,'ТО-15э'!D73)</f>
        <v>1</v>
      </c>
      <c r="W73" s="70">
        <f>SUMIFS('НРэ 2025'!$AH:$AH,'НРэ 2025'!$E:$E,'ТО-15э'!B73,'НРэ 2025'!$G:$G,'ТО-15э'!D73)+SUMIFS('НРэ 2025'!$AI:$AI,'НРэ 2025'!$E:$E,'ТО-15э'!B73,'НРэ 2025'!$G:$G,'ТО-15э'!D73)</f>
        <v>2</v>
      </c>
      <c r="X73" s="99">
        <f>SUMIFS('НРэ 2025'!$AJ:$AJ,'НРэ 2025'!$E:$E,'ТО-15э'!B73,'НРэ 2025'!$G:$G,'ТО-15э'!D73)+SUMIFS('НРэ 2025'!$AK:$AK,'НРэ 2025'!$E:$E,'ТО-15э'!B73,'НРэ 2025'!$G:$G,'ТО-15э'!D73)+SUMIFS('НРэ 2025'!$AL:$AL,'НРэ 2025'!$E:$E,'ТО-15э'!B73,'НРэ 2025'!$G:$G,'ТО-15э'!D73)+SUMIFS('НРэ 2025'!$AM:$AM,'НРэ 2025'!$E:$E,'ТО-15э'!B73,'НРэ 2025'!$G:$G,'ТО-15э'!D73)+SUMIFS('НРэ 2025'!$AN:$AN,'НРэ 2025'!$E:$E,'ТО-15э'!B73,'НРэ 2025'!$G:$G,'ТО-15э'!D73)</f>
        <v>10</v>
      </c>
      <c r="Y73" s="100">
        <f>SUMIFS('НРэ 2025'!$AO:$AO,'НРэ 2025'!$E:$E,'ТО-15э'!B73,'НРэ 2025'!$G:$G,'ТО-15э'!D73)</f>
        <v>1</v>
      </c>
      <c r="Z73" s="70">
        <f>SUMIFS('НРэ 2025'!$AP:$AP,'НРэ 2025'!$E:$E,'ТО-15э'!B73,'НРэ 2025'!$G:$G,'ТО-15э'!D73)</f>
        <v>0</v>
      </c>
      <c r="AA73" s="70">
        <f>SUMIFS('НРэ 2025'!$AQ:$AQ,'НРэ 2025'!$E:$E,'ТО-15э'!B73,'НРэ 2025'!$G:$G,'ТО-15э'!D73)</f>
        <v>0</v>
      </c>
      <c r="AB73" s="70"/>
      <c r="AC73" s="70">
        <f>SUMIFS('НРэ 2025'!$AS:$AS,'НРэ 2025'!$E:$E,'ТО-15э'!B73,'НРэ 2025'!$G:$G,'ТО-15э'!D73)</f>
        <v>0</v>
      </c>
      <c r="AD73" s="99">
        <f>SUMIFS('НРэ 2025'!$AT:$AT,'НРэ 2025'!$E:$E,'ТО-15э'!B73,'НРэ 2025'!$G:$G,'ТО-15э'!D73)</f>
        <v>1</v>
      </c>
      <c r="AE73" s="118">
        <f>SUMIFS('НРэ 2025'!$AU:$AU,'НРэ 2025'!$E:$E,'ТО-15э'!B73,'НРэ 2025'!$G:$G,'ТО-15э'!D73)</f>
        <v>0</v>
      </c>
      <c r="AF73" s="120">
        <f>SUMIFS('НРэ 2025'!$AV:$AV,'НРэ 2025'!$E:$E,'ТО-15э'!B73,'НРэ 2025'!$G:$G,'ТО-15э'!D73)+SUMIFS('НРэ 2025'!$AW:$AW,'НРэ 2025'!$E:$E,'ТО-15э'!B73,'НРэ 2025'!$G:$G,'ТО-15э'!D73)+SUMIFS('НРэ 2025'!$AX:$AX,'НРэ 2025'!$E:$E,'ТО-15э'!B73,'НРэ 2025'!$G:$G,'ТО-15э'!D73)+SUMIFS('НРэ 2025'!$AY:$AY,'НРэ 2025'!$E:$E,'ТО-15э'!B73,'НРэ 2025'!$G:$G,'ТО-15э'!D73)+SUMIFS('НРэ 2025'!$AZ:$AZ,'НРэ 2025'!$E:$E,'ТО-15э'!B73,'НРэ 2025'!$G:$G,'ТО-15э'!D73)+SUMIFS('НРэ 2025'!$BA:$BA,'НРэ 2025'!$E:$E,'ТО-15э'!B73,'НРэ 2025'!$G:$G,'ТО-15э'!D73)</f>
        <v>0</v>
      </c>
      <c r="AG73" s="118">
        <f>SUMIFS('НРэ 2025'!$BB:$BB,'НРэ 2025'!$E:$E,'ТО-15э'!B73,'НРэ 2025'!$G:$G,'ТО-15э'!D73)</f>
        <v>0</v>
      </c>
      <c r="AH73" s="120" t="e">
        <f>SUMIFS('НРэ 2025'!$BD:$BD,'НРэ 2025'!$E:$E,'ТО-15э'!B73,'НРэ 2025'!$G:$G,'ТО-15э'!D73)+SUMIFS('НРэ 2025'!#REF!,'НРэ 2025'!$E:$E,'ТО-15э'!B73,'НРэ 2025'!$G:$G,'ТО-15э'!D73)+SUMIFS('НРэ 2025'!$BE:$BE,'НРэ 2025'!$E:$E,'ТО-15э'!B73,'НРэ 2025'!$G:$G,'ТО-15э'!D73)+SUMIFS('НРэ 2025'!$BF:$BF,'НРэ 2025'!$E:$E,'ТО-15э'!B73,'НРэ 2025'!$G:$G,'ТО-15э'!D73)+SUMIFS('НРэ 2025'!$BG:$BG,'НРэ 2025'!$E:$E,'ТО-15э'!B73,'НРэ 2025'!$G:$G,'ТО-15э'!D73)+SUMIFS('НРэ 2025'!$BH:$BH,'НРэ 2025'!$E:$E,'ТО-15э'!B73,'НРэ 2025'!$G:$G,'ТО-15э'!D73)+SUMIFS('НРэ 2025'!$BI:$BI,'НРэ 2025'!$E:$E,'ТО-15э'!B73,'НРэ 2025'!$G:$G,'ТО-15э'!D73)+SUMIFS('НРэ 2025'!#REF!,'НРэ 2025'!$E:$E,'ТО-15э'!B73,'НРэ 2025'!$G:$G,'ТО-15э'!D73)+SUMIFS('НРэ 2025'!$BJ:$BJ,'НРэ 2025'!$E:$E,'ТО-15э'!B73,'НРэ 2025'!$G:$G,'ТО-15э'!D73)+SUMIFS('НРэ 2025'!$BK:$BK,'НРэ 2025'!$E:$E,'ТО-15э'!B73,'НРэ 2025'!$G:$G,'ТО-15э'!D73)+SUMIFS('НРэ 2025'!$BL:$BL,'НРэ 2025'!$E:$E,'ТО-15э'!B73,'НРэ 2025'!$G:$G,'ТО-15э'!D73)</f>
        <v>#REF!</v>
      </c>
      <c r="AI73" s="101">
        <f>SUMIFS('НРэ 2025'!$BM:$BM,'НРэ 2025'!$E:$E,'ТО-15э'!B73,'НРэ 2025'!$G:$G,'ТО-15э'!D73)</f>
        <v>16</v>
      </c>
      <c r="AJ73" s="71">
        <f>SUMIFS('НРэ 2025'!$BN:$BN,'НРэ 2025'!$E:$E,'ТО-15э'!B73,'НРэ 2025'!$G:$G,'ТО-15э'!D73)</f>
        <v>1</v>
      </c>
      <c r="AK73" s="71">
        <f>SUMIFS('НРэ 2025'!$BO:$BO,'НРэ 2025'!$E:$E,'ТО-15э'!B73,'НРэ 2025'!$G:$G,'ТО-15э'!D73)</f>
        <v>2</v>
      </c>
      <c r="AL73" s="74">
        <f>SUMIFS('НРэ 2025'!$BP:$BP,'НРэ 2025'!$E:$E,'ТО-15э'!B73,'НРэ 2025'!$G:$G,'ТО-15э'!D73)</f>
        <v>0</v>
      </c>
    </row>
    <row r="74" spans="1:38" ht="20.100000000000001" customHeight="1" x14ac:dyDescent="0.25">
      <c r="A74" s="76" t="str" cm="1">
        <f t="array" ref="A74">IFERROR(INDEX('НРэ 2025'!$B$6:$I$40,SMALL(IF($I$1='НРэ 2025'!$B$6:$B$40,ROW($A$1:$A$35),""),ROW(A67)),1),"")</f>
        <v/>
      </c>
      <c r="B74" s="79" t="str" cm="1">
        <f t="array" ref="B74">IFERROR(INDEX('НРэ 2025'!$B$6:$I$40,SMALL(IF($I$1='НРэ 2025'!$B$6:$B$40,ROW($A$1:$A$35),""),ROW(A67)),2),"")</f>
        <v/>
      </c>
      <c r="C74" s="84" t="str" cm="1">
        <f t="array" ref="C74">IFERROR(INDEX('НРэ 2025'!$B$6:$I$40,SMALL(IF($I$1='НРэ 2025'!$B$6:$B$40,ROW($A$1:$A$35),""),ROW(A67)),5),"")</f>
        <v/>
      </c>
      <c r="D74" s="86" t="str" cm="1">
        <f t="array" ref="D74">IFERROR(INDEX('НРэ 2025'!$B$6:$I$40,SMALL(IF($I$1='НРэ 2025'!$B$6:$B$40,ROW($A$1:$A$35),""),ROW(A67)),6),"")</f>
        <v/>
      </c>
      <c r="E74" s="87" t="str" cm="1">
        <f t="array" ref="E74">IFERROR(INDEX('НРэ 2025'!$B$6:$I$40,SMALL(IF($I$1='НРэ 2025'!$B$6:$B$40,ROW($A$1:$A$35),""),ROW(A67)),7),"")</f>
        <v/>
      </c>
      <c r="F74" s="89" t="str" cm="1">
        <f t="array" ref="F74">IFERROR(INDEX('НРэ 2025'!$B$6:$I$40,SMALL(IF($I$1='НРэ 2025'!$B$6:$B$40,ROW($F$1:$F$35),""),ROW(A67)),11),"")</f>
        <v/>
      </c>
      <c r="G74" s="91" t="str" cm="1">
        <f t="array" ref="G74">IFERROR(INDEX('НРэ 2025'!$B$6:$I$40,SMALL(IF($I$1='НРэ 2025'!$B$6:$B$40,ROW($A$1:$A$35),""),ROW(A67)),15),"")</f>
        <v/>
      </c>
      <c r="H74" s="80"/>
      <c r="I74" s="98">
        <f>SUMIFS('НРэ 2025'!$Q:$Q,'НРэ 2025'!$E:$E,'ТО-15э'!B74,'НРэ 2025'!$G:$G,'ТО-15э'!D74)+SUMIFS('НРэ 2025'!$R:$R,'НРэ 2025'!$E:$E,'ТО-15э'!B74,'НРэ 2025'!$G:$G,'ТО-15э'!D74)</f>
        <v>2</v>
      </c>
      <c r="J74" s="69">
        <f>SUMIFS('НРэ 2025'!$S:$S,'НРэ 2025'!$E:$E,'ТО-15э'!B74,'НРэ 2025'!$G:$G,'ТО-15э'!D74)+SUMIFS('НРэ 2025'!$T:$T,'НРэ 2025'!$E:$E,'ТО-15э'!B74,'НРэ 2025'!$G:$G,'ТО-15э'!D74)</f>
        <v>2</v>
      </c>
      <c r="K74" s="70">
        <f>SUMIFS('НРэ 2025'!$U:$U,'НРэ 2025'!$E:$E,'ТО-15э'!B74,'НРэ 2025'!$G:$G,'ТО-15э'!D74)</f>
        <v>1</v>
      </c>
      <c r="L74" s="99">
        <f>SUMIFS('НРэ 2025'!$V:$V,'НРэ 2025'!$E:$E,'ТО-15э'!B74,'НРэ 2025'!$G:$G,'ТО-15э'!D74)</f>
        <v>7</v>
      </c>
      <c r="M74" s="100">
        <f>SUMIFS('НРэ 2025'!$W:$W,'НРэ 2025'!$E:$E,'ТО-15э'!B74,'НРэ 2025'!$G:$G,'ТО-15э'!D74)</f>
        <v>1</v>
      </c>
      <c r="N74" s="70">
        <f>SUMIFS('НРэ 2025'!$X:$X,'НРэ 2025'!$E:$E,'ТО-15э'!B74,'НРэ 2025'!$G:$G,'ТО-15э'!D74)</f>
        <v>1</v>
      </c>
      <c r="O74" s="99">
        <f>SUMIFS('НРэ 2025'!$Y:$Y,'НРэ 2025'!$E:$E,'ТО-15э'!B74,'НРэ 2025'!$G:$G,'ТО-15э'!D74)</f>
        <v>4</v>
      </c>
      <c r="P74" s="97">
        <f>SUMIFS('НРэ 2025'!$Z:$Z,'НРэ 2025'!$E:$E,'ТО-15э'!B74,'НРэ 2025'!$G:$G,'ТО-15э'!D74)+SUMIFS('НРэ 2025'!$AA:$AA,'НРэ 2025'!$E:$E,'ТО-15э'!B74,'НРэ 2025'!$G:$G,'ТО-15э'!D74)</f>
        <v>2</v>
      </c>
      <c r="Q74" s="70">
        <f>SUMIFS('НРэ 2025'!$AB:$AB,'НРэ 2025'!$E:$E,'ТО-15э'!B74,'НРэ 2025'!$G:$G,'ТО-15э'!D74)</f>
        <v>1</v>
      </c>
      <c r="R74" s="70">
        <f>SUMIFS('НРэ 2025'!$AC:$AC,'НРэ 2025'!$E:$E,'ТО-15э'!B74,'НРэ 2025'!$G:$G,'ТО-15э'!D74)</f>
        <v>1</v>
      </c>
      <c r="S74" s="70">
        <f>SUMIFS('НРэ 2025'!$AD:$AD,'НРэ 2025'!$E:$E,'ТО-15э'!B74,'НРэ 2025'!$G:$G,'ТО-15э'!D74)</f>
        <v>1</v>
      </c>
      <c r="T74" s="70">
        <f>SUMIFS('НРэ 2025'!$AE:$AE,'НРэ 2025'!$E:$E,'ТО-15э'!B74,'НРэ 2025'!$G:$G,'ТО-15э'!D74)</f>
        <v>1</v>
      </c>
      <c r="U74" s="70">
        <f>SUMIFS('НРэ 2025'!$AF:$AF,'НРэ 2025'!$E:$E,'ТО-15э'!B74,'НРэ 2025'!$G:$G,'ТО-15э'!D74)</f>
        <v>1</v>
      </c>
      <c r="V74" s="70">
        <f>SUMIFS('НРэ 2025'!$AG:$AG,'НРэ 2025'!$E:$E,'ТО-15э'!B74,'НРэ 2025'!$G:$G,'ТО-15э'!D74)</f>
        <v>1</v>
      </c>
      <c r="W74" s="70">
        <f>SUMIFS('НРэ 2025'!$AH:$AH,'НРэ 2025'!$E:$E,'ТО-15э'!B74,'НРэ 2025'!$G:$G,'ТО-15э'!D74)+SUMIFS('НРэ 2025'!$AI:$AI,'НРэ 2025'!$E:$E,'ТО-15э'!B74,'НРэ 2025'!$G:$G,'ТО-15э'!D74)</f>
        <v>2</v>
      </c>
      <c r="X74" s="99">
        <f>SUMIFS('НРэ 2025'!$AJ:$AJ,'НРэ 2025'!$E:$E,'ТО-15э'!B74,'НРэ 2025'!$G:$G,'ТО-15э'!D74)+SUMIFS('НРэ 2025'!$AK:$AK,'НРэ 2025'!$E:$E,'ТО-15э'!B74,'НРэ 2025'!$G:$G,'ТО-15э'!D74)+SUMIFS('НРэ 2025'!$AL:$AL,'НРэ 2025'!$E:$E,'ТО-15э'!B74,'НРэ 2025'!$G:$G,'ТО-15э'!D74)+SUMIFS('НРэ 2025'!$AM:$AM,'НРэ 2025'!$E:$E,'ТО-15э'!B74,'НРэ 2025'!$G:$G,'ТО-15э'!D74)+SUMIFS('НРэ 2025'!$AN:$AN,'НРэ 2025'!$E:$E,'ТО-15э'!B74,'НРэ 2025'!$G:$G,'ТО-15э'!D74)</f>
        <v>10</v>
      </c>
      <c r="Y74" s="100">
        <f>SUMIFS('НРэ 2025'!$AO:$AO,'НРэ 2025'!$E:$E,'ТО-15э'!B74,'НРэ 2025'!$G:$G,'ТО-15э'!D74)</f>
        <v>1</v>
      </c>
      <c r="Z74" s="70">
        <f>SUMIFS('НРэ 2025'!$AP:$AP,'НРэ 2025'!$E:$E,'ТО-15э'!B74,'НРэ 2025'!$G:$G,'ТО-15э'!D74)</f>
        <v>0</v>
      </c>
      <c r="AA74" s="70">
        <f>SUMIFS('НРэ 2025'!$AQ:$AQ,'НРэ 2025'!$E:$E,'ТО-15э'!B74,'НРэ 2025'!$G:$G,'ТО-15э'!D74)</f>
        <v>0</v>
      </c>
      <c r="AB74" s="70"/>
      <c r="AC74" s="70">
        <f>SUMIFS('НРэ 2025'!$AS:$AS,'НРэ 2025'!$E:$E,'ТО-15э'!B74,'НРэ 2025'!$G:$G,'ТО-15э'!D74)</f>
        <v>0</v>
      </c>
      <c r="AD74" s="99">
        <f>SUMIFS('НРэ 2025'!$AT:$AT,'НРэ 2025'!$E:$E,'ТО-15э'!B74,'НРэ 2025'!$G:$G,'ТО-15э'!D74)</f>
        <v>1</v>
      </c>
      <c r="AE74" s="118">
        <f>SUMIFS('НРэ 2025'!$AU:$AU,'НРэ 2025'!$E:$E,'ТО-15э'!B74,'НРэ 2025'!$G:$G,'ТО-15э'!D74)</f>
        <v>0</v>
      </c>
      <c r="AF74" s="120">
        <f>SUMIFS('НРэ 2025'!$AV:$AV,'НРэ 2025'!$E:$E,'ТО-15э'!B74,'НРэ 2025'!$G:$G,'ТО-15э'!D74)+SUMIFS('НРэ 2025'!$AW:$AW,'НРэ 2025'!$E:$E,'ТО-15э'!B74,'НРэ 2025'!$G:$G,'ТО-15э'!D74)+SUMIFS('НРэ 2025'!$AX:$AX,'НРэ 2025'!$E:$E,'ТО-15э'!B74,'НРэ 2025'!$G:$G,'ТО-15э'!D74)+SUMIFS('НРэ 2025'!$AY:$AY,'НРэ 2025'!$E:$E,'ТО-15э'!B74,'НРэ 2025'!$G:$G,'ТО-15э'!D74)+SUMIFS('НРэ 2025'!$AZ:$AZ,'НРэ 2025'!$E:$E,'ТО-15э'!B74,'НРэ 2025'!$G:$G,'ТО-15э'!D74)+SUMIFS('НРэ 2025'!$BA:$BA,'НРэ 2025'!$E:$E,'ТО-15э'!B74,'НРэ 2025'!$G:$G,'ТО-15э'!D74)</f>
        <v>0</v>
      </c>
      <c r="AG74" s="118">
        <f>SUMIFS('НРэ 2025'!$BB:$BB,'НРэ 2025'!$E:$E,'ТО-15э'!B74,'НРэ 2025'!$G:$G,'ТО-15э'!D74)</f>
        <v>0</v>
      </c>
      <c r="AH74" s="120" t="e">
        <f>SUMIFS('НРэ 2025'!$BD:$BD,'НРэ 2025'!$E:$E,'ТО-15э'!B74,'НРэ 2025'!$G:$G,'ТО-15э'!D74)+SUMIFS('НРэ 2025'!#REF!,'НРэ 2025'!$E:$E,'ТО-15э'!B74,'НРэ 2025'!$G:$G,'ТО-15э'!D74)+SUMIFS('НРэ 2025'!$BE:$BE,'НРэ 2025'!$E:$E,'ТО-15э'!B74,'НРэ 2025'!$G:$G,'ТО-15э'!D74)+SUMIFS('НРэ 2025'!$BF:$BF,'НРэ 2025'!$E:$E,'ТО-15э'!B74,'НРэ 2025'!$G:$G,'ТО-15э'!D74)+SUMIFS('НРэ 2025'!$BG:$BG,'НРэ 2025'!$E:$E,'ТО-15э'!B74,'НРэ 2025'!$G:$G,'ТО-15э'!D74)+SUMIFS('НРэ 2025'!$BH:$BH,'НРэ 2025'!$E:$E,'ТО-15э'!B74,'НРэ 2025'!$G:$G,'ТО-15э'!D74)+SUMIFS('НРэ 2025'!$BI:$BI,'НРэ 2025'!$E:$E,'ТО-15э'!B74,'НРэ 2025'!$G:$G,'ТО-15э'!D74)+SUMIFS('НРэ 2025'!#REF!,'НРэ 2025'!$E:$E,'ТО-15э'!B74,'НРэ 2025'!$G:$G,'ТО-15э'!D74)+SUMIFS('НРэ 2025'!$BJ:$BJ,'НРэ 2025'!$E:$E,'ТО-15э'!B74,'НРэ 2025'!$G:$G,'ТО-15э'!D74)+SUMIFS('НРэ 2025'!$BK:$BK,'НРэ 2025'!$E:$E,'ТО-15э'!B74,'НРэ 2025'!$G:$G,'ТО-15э'!D74)+SUMIFS('НРэ 2025'!$BL:$BL,'НРэ 2025'!$E:$E,'ТО-15э'!B74,'НРэ 2025'!$G:$G,'ТО-15э'!D74)</f>
        <v>#REF!</v>
      </c>
      <c r="AI74" s="101">
        <f>SUMIFS('НРэ 2025'!$BM:$BM,'НРэ 2025'!$E:$E,'ТО-15э'!B74,'НРэ 2025'!$G:$G,'ТО-15э'!D74)</f>
        <v>16</v>
      </c>
      <c r="AJ74" s="71">
        <f>SUMIFS('НРэ 2025'!$BN:$BN,'НРэ 2025'!$E:$E,'ТО-15э'!B74,'НРэ 2025'!$G:$G,'ТО-15э'!D74)</f>
        <v>1</v>
      </c>
      <c r="AK74" s="71">
        <f>SUMIFS('НРэ 2025'!$BO:$BO,'НРэ 2025'!$E:$E,'ТО-15э'!B74,'НРэ 2025'!$G:$G,'ТО-15э'!D74)</f>
        <v>2</v>
      </c>
      <c r="AL74" s="74">
        <f>SUMIFS('НРэ 2025'!$BP:$BP,'НРэ 2025'!$E:$E,'ТО-15э'!B74,'НРэ 2025'!$G:$G,'ТО-15э'!D74)</f>
        <v>0</v>
      </c>
    </row>
    <row r="75" spans="1:38" ht="20.100000000000001" customHeight="1" x14ac:dyDescent="0.25">
      <c r="A75" s="76" t="str" cm="1">
        <f t="array" ref="A75">IFERROR(INDEX('НРэ 2025'!$B$6:$I$40,SMALL(IF($I$1='НРэ 2025'!$B$6:$B$40,ROW($A$1:$A$35),""),ROW(A68)),1),"")</f>
        <v/>
      </c>
      <c r="B75" s="79" t="str" cm="1">
        <f t="array" ref="B75">IFERROR(INDEX('НРэ 2025'!$B$6:$I$40,SMALL(IF($I$1='НРэ 2025'!$B$6:$B$40,ROW($A$1:$A$35),""),ROW(A68)),2),"")</f>
        <v/>
      </c>
      <c r="C75" s="84" t="str" cm="1">
        <f t="array" ref="C75">IFERROR(INDEX('НРэ 2025'!$B$6:$I$40,SMALL(IF($I$1='НРэ 2025'!$B$6:$B$40,ROW($A$1:$A$35),""),ROW(A68)),5),"")</f>
        <v/>
      </c>
      <c r="D75" s="86" t="str" cm="1">
        <f t="array" ref="D75">IFERROR(INDEX('НРэ 2025'!$B$6:$I$40,SMALL(IF($I$1='НРэ 2025'!$B$6:$B$40,ROW($A$1:$A$35),""),ROW(A68)),6),"")</f>
        <v/>
      </c>
      <c r="E75" s="87" t="str" cm="1">
        <f t="array" ref="E75">IFERROR(INDEX('НРэ 2025'!$B$6:$I$40,SMALL(IF($I$1='НРэ 2025'!$B$6:$B$40,ROW($A$1:$A$35),""),ROW(A68)),7),"")</f>
        <v/>
      </c>
      <c r="F75" s="89" t="str" cm="1">
        <f t="array" ref="F75">IFERROR(INDEX('НРэ 2025'!$B$6:$I$40,SMALL(IF($I$1='НРэ 2025'!$B$6:$B$40,ROW($F$1:$F$35),""),ROW(A68)),11),"")</f>
        <v/>
      </c>
      <c r="G75" s="91" t="str" cm="1">
        <f t="array" ref="G75">IFERROR(INDEX('НРэ 2025'!$B$6:$I$40,SMALL(IF($I$1='НРэ 2025'!$B$6:$B$40,ROW($A$1:$A$35),""),ROW(A68)),15),"")</f>
        <v/>
      </c>
      <c r="H75" s="80"/>
      <c r="I75" s="98">
        <f>SUMIFS('НРэ 2025'!$Q:$Q,'НРэ 2025'!$E:$E,'ТО-15э'!B75,'НРэ 2025'!$G:$G,'ТО-15э'!D75)+SUMIFS('НРэ 2025'!$R:$R,'НРэ 2025'!$E:$E,'ТО-15э'!B75,'НРэ 2025'!$G:$G,'ТО-15э'!D75)</f>
        <v>2</v>
      </c>
      <c r="J75" s="69">
        <f>SUMIFS('НРэ 2025'!$S:$S,'НРэ 2025'!$E:$E,'ТО-15э'!B75,'НРэ 2025'!$G:$G,'ТО-15э'!D75)+SUMIFS('НРэ 2025'!$T:$T,'НРэ 2025'!$E:$E,'ТО-15э'!B75,'НРэ 2025'!$G:$G,'ТО-15э'!D75)</f>
        <v>2</v>
      </c>
      <c r="K75" s="70">
        <f>SUMIFS('НРэ 2025'!$U:$U,'НРэ 2025'!$E:$E,'ТО-15э'!B75,'НРэ 2025'!$G:$G,'ТО-15э'!D75)</f>
        <v>1</v>
      </c>
      <c r="L75" s="99">
        <f>SUMIFS('НРэ 2025'!$V:$V,'НРэ 2025'!$E:$E,'ТО-15э'!B75,'НРэ 2025'!$G:$G,'ТО-15э'!D75)</f>
        <v>7</v>
      </c>
      <c r="M75" s="100">
        <f>SUMIFS('НРэ 2025'!$W:$W,'НРэ 2025'!$E:$E,'ТО-15э'!B75,'НРэ 2025'!$G:$G,'ТО-15э'!D75)</f>
        <v>1</v>
      </c>
      <c r="N75" s="70">
        <f>SUMIFS('НРэ 2025'!$X:$X,'НРэ 2025'!$E:$E,'ТО-15э'!B75,'НРэ 2025'!$G:$G,'ТО-15э'!D75)</f>
        <v>1</v>
      </c>
      <c r="O75" s="99">
        <f>SUMIFS('НРэ 2025'!$Y:$Y,'НРэ 2025'!$E:$E,'ТО-15э'!B75,'НРэ 2025'!$G:$G,'ТО-15э'!D75)</f>
        <v>4</v>
      </c>
      <c r="P75" s="97">
        <f>SUMIFS('НРэ 2025'!$Z:$Z,'НРэ 2025'!$E:$E,'ТО-15э'!B75,'НРэ 2025'!$G:$G,'ТО-15э'!D75)+SUMIFS('НРэ 2025'!$AA:$AA,'НРэ 2025'!$E:$E,'ТО-15э'!B75,'НРэ 2025'!$G:$G,'ТО-15э'!D75)</f>
        <v>2</v>
      </c>
      <c r="Q75" s="70">
        <f>SUMIFS('НРэ 2025'!$AB:$AB,'НРэ 2025'!$E:$E,'ТО-15э'!B75,'НРэ 2025'!$G:$G,'ТО-15э'!D75)</f>
        <v>1</v>
      </c>
      <c r="R75" s="70">
        <f>SUMIFS('НРэ 2025'!$AC:$AC,'НРэ 2025'!$E:$E,'ТО-15э'!B75,'НРэ 2025'!$G:$G,'ТО-15э'!D75)</f>
        <v>1</v>
      </c>
      <c r="S75" s="70">
        <f>SUMIFS('НРэ 2025'!$AD:$AD,'НРэ 2025'!$E:$E,'ТО-15э'!B75,'НРэ 2025'!$G:$G,'ТО-15э'!D75)</f>
        <v>1</v>
      </c>
      <c r="T75" s="70">
        <f>SUMIFS('НРэ 2025'!$AE:$AE,'НРэ 2025'!$E:$E,'ТО-15э'!B75,'НРэ 2025'!$G:$G,'ТО-15э'!D75)</f>
        <v>1</v>
      </c>
      <c r="U75" s="70">
        <f>SUMIFS('НРэ 2025'!$AF:$AF,'НРэ 2025'!$E:$E,'ТО-15э'!B75,'НРэ 2025'!$G:$G,'ТО-15э'!D75)</f>
        <v>1</v>
      </c>
      <c r="V75" s="70">
        <f>SUMIFS('НРэ 2025'!$AG:$AG,'НРэ 2025'!$E:$E,'ТО-15э'!B75,'НРэ 2025'!$G:$G,'ТО-15э'!D75)</f>
        <v>1</v>
      </c>
      <c r="W75" s="70">
        <f>SUMIFS('НРэ 2025'!$AH:$AH,'НРэ 2025'!$E:$E,'ТО-15э'!B75,'НРэ 2025'!$G:$G,'ТО-15э'!D75)+SUMIFS('НРэ 2025'!$AI:$AI,'НРэ 2025'!$E:$E,'ТО-15э'!B75,'НРэ 2025'!$G:$G,'ТО-15э'!D75)</f>
        <v>2</v>
      </c>
      <c r="X75" s="99">
        <f>SUMIFS('НРэ 2025'!$AJ:$AJ,'НРэ 2025'!$E:$E,'ТО-15э'!B75,'НРэ 2025'!$G:$G,'ТО-15э'!D75)+SUMIFS('НРэ 2025'!$AK:$AK,'НРэ 2025'!$E:$E,'ТО-15э'!B75,'НРэ 2025'!$G:$G,'ТО-15э'!D75)+SUMIFS('НРэ 2025'!$AL:$AL,'НРэ 2025'!$E:$E,'ТО-15э'!B75,'НРэ 2025'!$G:$G,'ТО-15э'!D75)+SUMIFS('НРэ 2025'!$AM:$AM,'НРэ 2025'!$E:$E,'ТО-15э'!B75,'НРэ 2025'!$G:$G,'ТО-15э'!D75)+SUMIFS('НРэ 2025'!$AN:$AN,'НРэ 2025'!$E:$E,'ТО-15э'!B75,'НРэ 2025'!$G:$G,'ТО-15э'!D75)</f>
        <v>10</v>
      </c>
      <c r="Y75" s="100">
        <f>SUMIFS('НРэ 2025'!$AO:$AO,'НРэ 2025'!$E:$E,'ТО-15э'!B75,'НРэ 2025'!$G:$G,'ТО-15э'!D75)</f>
        <v>1</v>
      </c>
      <c r="Z75" s="70">
        <f>SUMIFS('НРэ 2025'!$AP:$AP,'НРэ 2025'!$E:$E,'ТО-15э'!B75,'НРэ 2025'!$G:$G,'ТО-15э'!D75)</f>
        <v>0</v>
      </c>
      <c r="AA75" s="70">
        <f>SUMIFS('НРэ 2025'!$AQ:$AQ,'НРэ 2025'!$E:$E,'ТО-15э'!B75,'НРэ 2025'!$G:$G,'ТО-15э'!D75)</f>
        <v>0</v>
      </c>
      <c r="AB75" s="70"/>
      <c r="AC75" s="70">
        <f>SUMIFS('НРэ 2025'!$AS:$AS,'НРэ 2025'!$E:$E,'ТО-15э'!B75,'НРэ 2025'!$G:$G,'ТО-15э'!D75)</f>
        <v>0</v>
      </c>
      <c r="AD75" s="99">
        <f>SUMIFS('НРэ 2025'!$AT:$AT,'НРэ 2025'!$E:$E,'ТО-15э'!B75,'НРэ 2025'!$G:$G,'ТО-15э'!D75)</f>
        <v>1</v>
      </c>
      <c r="AE75" s="118">
        <f>SUMIFS('НРэ 2025'!$AU:$AU,'НРэ 2025'!$E:$E,'ТО-15э'!B75,'НРэ 2025'!$G:$G,'ТО-15э'!D75)</f>
        <v>0</v>
      </c>
      <c r="AF75" s="120">
        <f>SUMIFS('НРэ 2025'!$AV:$AV,'НРэ 2025'!$E:$E,'ТО-15э'!B75,'НРэ 2025'!$G:$G,'ТО-15э'!D75)+SUMIFS('НРэ 2025'!$AW:$AW,'НРэ 2025'!$E:$E,'ТО-15э'!B75,'НРэ 2025'!$G:$G,'ТО-15э'!D75)+SUMIFS('НРэ 2025'!$AX:$AX,'НРэ 2025'!$E:$E,'ТО-15э'!B75,'НРэ 2025'!$G:$G,'ТО-15э'!D75)+SUMIFS('НРэ 2025'!$AY:$AY,'НРэ 2025'!$E:$E,'ТО-15э'!B75,'НРэ 2025'!$G:$G,'ТО-15э'!D75)+SUMIFS('НРэ 2025'!$AZ:$AZ,'НРэ 2025'!$E:$E,'ТО-15э'!B75,'НРэ 2025'!$G:$G,'ТО-15э'!D75)+SUMIFS('НРэ 2025'!$BA:$BA,'НРэ 2025'!$E:$E,'ТО-15э'!B75,'НРэ 2025'!$G:$G,'ТО-15э'!D75)</f>
        <v>0</v>
      </c>
      <c r="AG75" s="118">
        <f>SUMIFS('НРэ 2025'!$BB:$BB,'НРэ 2025'!$E:$E,'ТО-15э'!B75,'НРэ 2025'!$G:$G,'ТО-15э'!D75)</f>
        <v>0</v>
      </c>
      <c r="AH75" s="120" t="e">
        <f>SUMIFS('НРэ 2025'!$BD:$BD,'НРэ 2025'!$E:$E,'ТО-15э'!B75,'НРэ 2025'!$G:$G,'ТО-15э'!D75)+SUMIFS('НРэ 2025'!#REF!,'НРэ 2025'!$E:$E,'ТО-15э'!B75,'НРэ 2025'!$G:$G,'ТО-15э'!D75)+SUMIFS('НРэ 2025'!$BE:$BE,'НРэ 2025'!$E:$E,'ТО-15э'!B75,'НРэ 2025'!$G:$G,'ТО-15э'!D75)+SUMIFS('НРэ 2025'!$BF:$BF,'НРэ 2025'!$E:$E,'ТО-15э'!B75,'НРэ 2025'!$G:$G,'ТО-15э'!D75)+SUMIFS('НРэ 2025'!$BG:$BG,'НРэ 2025'!$E:$E,'ТО-15э'!B75,'НРэ 2025'!$G:$G,'ТО-15э'!D75)+SUMIFS('НРэ 2025'!$BH:$BH,'НРэ 2025'!$E:$E,'ТО-15э'!B75,'НРэ 2025'!$G:$G,'ТО-15э'!D75)+SUMIFS('НРэ 2025'!$BI:$BI,'НРэ 2025'!$E:$E,'ТО-15э'!B75,'НРэ 2025'!$G:$G,'ТО-15э'!D75)+SUMIFS('НРэ 2025'!#REF!,'НРэ 2025'!$E:$E,'ТО-15э'!B75,'НРэ 2025'!$G:$G,'ТО-15э'!D75)+SUMIFS('НРэ 2025'!$BJ:$BJ,'НРэ 2025'!$E:$E,'ТО-15э'!B75,'НРэ 2025'!$G:$G,'ТО-15э'!D75)+SUMIFS('НРэ 2025'!$BK:$BK,'НРэ 2025'!$E:$E,'ТО-15э'!B75,'НРэ 2025'!$G:$G,'ТО-15э'!D75)+SUMIFS('НРэ 2025'!$BL:$BL,'НРэ 2025'!$E:$E,'ТО-15э'!B75,'НРэ 2025'!$G:$G,'ТО-15э'!D75)</f>
        <v>#REF!</v>
      </c>
      <c r="AI75" s="101">
        <f>SUMIFS('НРэ 2025'!$BM:$BM,'НРэ 2025'!$E:$E,'ТО-15э'!B75,'НРэ 2025'!$G:$G,'ТО-15э'!D75)</f>
        <v>16</v>
      </c>
      <c r="AJ75" s="71">
        <f>SUMIFS('НРэ 2025'!$BN:$BN,'НРэ 2025'!$E:$E,'ТО-15э'!B75,'НРэ 2025'!$G:$G,'ТО-15э'!D75)</f>
        <v>1</v>
      </c>
      <c r="AK75" s="71">
        <f>SUMIFS('НРэ 2025'!$BO:$BO,'НРэ 2025'!$E:$E,'ТО-15э'!B75,'НРэ 2025'!$G:$G,'ТО-15э'!D75)</f>
        <v>2</v>
      </c>
      <c r="AL75" s="74">
        <f>SUMIFS('НРэ 2025'!$BP:$BP,'НРэ 2025'!$E:$E,'ТО-15э'!B75,'НРэ 2025'!$G:$G,'ТО-15э'!D75)</f>
        <v>0</v>
      </c>
    </row>
    <row r="76" spans="1:38" ht="20.100000000000001" customHeight="1" x14ac:dyDescent="0.25">
      <c r="A76" s="76" t="str" cm="1">
        <f t="array" ref="A76">IFERROR(INDEX('НРэ 2025'!$B$6:$I$40,SMALL(IF($I$1='НРэ 2025'!$B$6:$B$40,ROW($A$1:$A$35),""),ROW(A69)),1),"")</f>
        <v/>
      </c>
      <c r="B76" s="79" t="str" cm="1">
        <f t="array" ref="B76">IFERROR(INDEX('НРэ 2025'!$B$6:$I$40,SMALL(IF($I$1='НРэ 2025'!$B$6:$B$40,ROW($A$1:$A$35),""),ROW(A69)),2),"")</f>
        <v/>
      </c>
      <c r="C76" s="84" t="str" cm="1">
        <f t="array" ref="C76">IFERROR(INDEX('НРэ 2025'!$B$6:$I$40,SMALL(IF($I$1='НРэ 2025'!$B$6:$B$40,ROW($A$1:$A$35),""),ROW(A69)),5),"")</f>
        <v/>
      </c>
      <c r="D76" s="86" t="str" cm="1">
        <f t="array" ref="D76">IFERROR(INDEX('НРэ 2025'!$B$6:$I$40,SMALL(IF($I$1='НРэ 2025'!$B$6:$B$40,ROW($A$1:$A$35),""),ROW(A69)),6),"")</f>
        <v/>
      </c>
      <c r="E76" s="87" t="str" cm="1">
        <f t="array" ref="E76">IFERROR(INDEX('НРэ 2025'!$B$6:$I$40,SMALL(IF($I$1='НРэ 2025'!$B$6:$B$40,ROW($A$1:$A$35),""),ROW(A69)),7),"")</f>
        <v/>
      </c>
      <c r="F76" s="89" t="str" cm="1">
        <f t="array" ref="F76">IFERROR(INDEX('НРэ 2025'!$B$6:$I$40,SMALL(IF($I$1='НРэ 2025'!$B$6:$B$40,ROW($F$1:$F$35),""),ROW(A69)),11),"")</f>
        <v/>
      </c>
      <c r="G76" s="91" t="str" cm="1">
        <f t="array" ref="G76">IFERROR(INDEX('НРэ 2025'!$B$6:$I$40,SMALL(IF($I$1='НРэ 2025'!$B$6:$B$40,ROW($A$1:$A$35),""),ROW(A69)),15),"")</f>
        <v/>
      </c>
      <c r="H76" s="80"/>
      <c r="I76" s="98">
        <f>SUMIFS('НРэ 2025'!$Q:$Q,'НРэ 2025'!$E:$E,'ТО-15э'!B76,'НРэ 2025'!$G:$G,'ТО-15э'!D76)+SUMIFS('НРэ 2025'!$R:$R,'НРэ 2025'!$E:$E,'ТО-15э'!B76,'НРэ 2025'!$G:$G,'ТО-15э'!D76)</f>
        <v>2</v>
      </c>
      <c r="J76" s="69">
        <f>SUMIFS('НРэ 2025'!$S:$S,'НРэ 2025'!$E:$E,'ТО-15э'!B76,'НРэ 2025'!$G:$G,'ТО-15э'!D76)+SUMIFS('НРэ 2025'!$T:$T,'НРэ 2025'!$E:$E,'ТО-15э'!B76,'НРэ 2025'!$G:$G,'ТО-15э'!D76)</f>
        <v>2</v>
      </c>
      <c r="K76" s="70">
        <f>SUMIFS('НРэ 2025'!$U:$U,'НРэ 2025'!$E:$E,'ТО-15э'!B76,'НРэ 2025'!$G:$G,'ТО-15э'!D76)</f>
        <v>1</v>
      </c>
      <c r="L76" s="99">
        <f>SUMIFS('НРэ 2025'!$V:$V,'НРэ 2025'!$E:$E,'ТО-15э'!B76,'НРэ 2025'!$G:$G,'ТО-15э'!D76)</f>
        <v>7</v>
      </c>
      <c r="M76" s="100">
        <f>SUMIFS('НРэ 2025'!$W:$W,'НРэ 2025'!$E:$E,'ТО-15э'!B76,'НРэ 2025'!$G:$G,'ТО-15э'!D76)</f>
        <v>1</v>
      </c>
      <c r="N76" s="70">
        <f>SUMIFS('НРэ 2025'!$X:$X,'НРэ 2025'!$E:$E,'ТО-15э'!B76,'НРэ 2025'!$G:$G,'ТО-15э'!D76)</f>
        <v>1</v>
      </c>
      <c r="O76" s="99">
        <f>SUMIFS('НРэ 2025'!$Y:$Y,'НРэ 2025'!$E:$E,'ТО-15э'!B76,'НРэ 2025'!$G:$G,'ТО-15э'!D76)</f>
        <v>4</v>
      </c>
      <c r="P76" s="97">
        <f>SUMIFS('НРэ 2025'!$Z:$Z,'НРэ 2025'!$E:$E,'ТО-15э'!B76,'НРэ 2025'!$G:$G,'ТО-15э'!D76)+SUMIFS('НРэ 2025'!$AA:$AA,'НРэ 2025'!$E:$E,'ТО-15э'!B76,'НРэ 2025'!$G:$G,'ТО-15э'!D76)</f>
        <v>2</v>
      </c>
      <c r="Q76" s="70">
        <f>SUMIFS('НРэ 2025'!$AB:$AB,'НРэ 2025'!$E:$E,'ТО-15э'!B76,'НРэ 2025'!$G:$G,'ТО-15э'!D76)</f>
        <v>1</v>
      </c>
      <c r="R76" s="70">
        <f>SUMIFS('НРэ 2025'!$AC:$AC,'НРэ 2025'!$E:$E,'ТО-15э'!B76,'НРэ 2025'!$G:$G,'ТО-15э'!D76)</f>
        <v>1</v>
      </c>
      <c r="S76" s="70">
        <f>SUMIFS('НРэ 2025'!$AD:$AD,'НРэ 2025'!$E:$E,'ТО-15э'!B76,'НРэ 2025'!$G:$G,'ТО-15э'!D76)</f>
        <v>1</v>
      </c>
      <c r="T76" s="70">
        <f>SUMIFS('НРэ 2025'!$AE:$AE,'НРэ 2025'!$E:$E,'ТО-15э'!B76,'НРэ 2025'!$G:$G,'ТО-15э'!D76)</f>
        <v>1</v>
      </c>
      <c r="U76" s="70">
        <f>SUMIFS('НРэ 2025'!$AF:$AF,'НРэ 2025'!$E:$E,'ТО-15э'!B76,'НРэ 2025'!$G:$G,'ТО-15э'!D76)</f>
        <v>1</v>
      </c>
      <c r="V76" s="70">
        <f>SUMIFS('НРэ 2025'!$AG:$AG,'НРэ 2025'!$E:$E,'ТО-15э'!B76,'НРэ 2025'!$G:$G,'ТО-15э'!D76)</f>
        <v>1</v>
      </c>
      <c r="W76" s="70">
        <f>SUMIFS('НРэ 2025'!$AH:$AH,'НРэ 2025'!$E:$E,'ТО-15э'!B76,'НРэ 2025'!$G:$G,'ТО-15э'!D76)+SUMIFS('НРэ 2025'!$AI:$AI,'НРэ 2025'!$E:$E,'ТО-15э'!B76,'НРэ 2025'!$G:$G,'ТО-15э'!D76)</f>
        <v>2</v>
      </c>
      <c r="X76" s="99">
        <f>SUMIFS('НРэ 2025'!$AJ:$AJ,'НРэ 2025'!$E:$E,'ТО-15э'!B76,'НРэ 2025'!$G:$G,'ТО-15э'!D76)+SUMIFS('НРэ 2025'!$AK:$AK,'НРэ 2025'!$E:$E,'ТО-15э'!B76,'НРэ 2025'!$G:$G,'ТО-15э'!D76)+SUMIFS('НРэ 2025'!$AL:$AL,'НРэ 2025'!$E:$E,'ТО-15э'!B76,'НРэ 2025'!$G:$G,'ТО-15э'!D76)+SUMIFS('НРэ 2025'!$AM:$AM,'НРэ 2025'!$E:$E,'ТО-15э'!B76,'НРэ 2025'!$G:$G,'ТО-15э'!D76)+SUMIFS('НРэ 2025'!$AN:$AN,'НРэ 2025'!$E:$E,'ТО-15э'!B76,'НРэ 2025'!$G:$G,'ТО-15э'!D76)</f>
        <v>10</v>
      </c>
      <c r="Y76" s="100">
        <f>SUMIFS('НРэ 2025'!$AO:$AO,'НРэ 2025'!$E:$E,'ТО-15э'!B76,'НРэ 2025'!$G:$G,'ТО-15э'!D76)</f>
        <v>1</v>
      </c>
      <c r="Z76" s="70">
        <f>SUMIFS('НРэ 2025'!$AP:$AP,'НРэ 2025'!$E:$E,'ТО-15э'!B76,'НРэ 2025'!$G:$G,'ТО-15э'!D76)</f>
        <v>0</v>
      </c>
      <c r="AA76" s="70">
        <f>SUMIFS('НРэ 2025'!$AQ:$AQ,'НРэ 2025'!$E:$E,'ТО-15э'!B76,'НРэ 2025'!$G:$G,'ТО-15э'!D76)</f>
        <v>0</v>
      </c>
      <c r="AB76" s="70"/>
      <c r="AC76" s="70">
        <f>SUMIFS('НРэ 2025'!$AS:$AS,'НРэ 2025'!$E:$E,'ТО-15э'!B76,'НРэ 2025'!$G:$G,'ТО-15э'!D76)</f>
        <v>0</v>
      </c>
      <c r="AD76" s="99">
        <f>SUMIFS('НРэ 2025'!$AT:$AT,'НРэ 2025'!$E:$E,'ТО-15э'!B76,'НРэ 2025'!$G:$G,'ТО-15э'!D76)</f>
        <v>1</v>
      </c>
      <c r="AE76" s="118">
        <f>SUMIFS('НРэ 2025'!$AU:$AU,'НРэ 2025'!$E:$E,'ТО-15э'!B76,'НРэ 2025'!$G:$G,'ТО-15э'!D76)</f>
        <v>0</v>
      </c>
      <c r="AF76" s="120">
        <f>SUMIFS('НРэ 2025'!$AV:$AV,'НРэ 2025'!$E:$E,'ТО-15э'!B76,'НРэ 2025'!$G:$G,'ТО-15э'!D76)+SUMIFS('НРэ 2025'!$AW:$AW,'НРэ 2025'!$E:$E,'ТО-15э'!B76,'НРэ 2025'!$G:$G,'ТО-15э'!D76)+SUMIFS('НРэ 2025'!$AX:$AX,'НРэ 2025'!$E:$E,'ТО-15э'!B76,'НРэ 2025'!$G:$G,'ТО-15э'!D76)+SUMIFS('НРэ 2025'!$AY:$AY,'НРэ 2025'!$E:$E,'ТО-15э'!B76,'НРэ 2025'!$G:$G,'ТО-15э'!D76)+SUMIFS('НРэ 2025'!$AZ:$AZ,'НРэ 2025'!$E:$E,'ТО-15э'!B76,'НРэ 2025'!$G:$G,'ТО-15э'!D76)+SUMIFS('НРэ 2025'!$BA:$BA,'НРэ 2025'!$E:$E,'ТО-15э'!B76,'НРэ 2025'!$G:$G,'ТО-15э'!D76)</f>
        <v>0</v>
      </c>
      <c r="AG76" s="118">
        <f>SUMIFS('НРэ 2025'!$BB:$BB,'НРэ 2025'!$E:$E,'ТО-15э'!B76,'НРэ 2025'!$G:$G,'ТО-15э'!D76)</f>
        <v>0</v>
      </c>
      <c r="AH76" s="120" t="e">
        <f>SUMIFS('НРэ 2025'!$BD:$BD,'НРэ 2025'!$E:$E,'ТО-15э'!B76,'НРэ 2025'!$G:$G,'ТО-15э'!D76)+SUMIFS('НРэ 2025'!#REF!,'НРэ 2025'!$E:$E,'ТО-15э'!B76,'НРэ 2025'!$G:$G,'ТО-15э'!D76)+SUMIFS('НРэ 2025'!$BE:$BE,'НРэ 2025'!$E:$E,'ТО-15э'!B76,'НРэ 2025'!$G:$G,'ТО-15э'!D76)+SUMIFS('НРэ 2025'!$BF:$BF,'НРэ 2025'!$E:$E,'ТО-15э'!B76,'НРэ 2025'!$G:$G,'ТО-15э'!D76)+SUMIFS('НРэ 2025'!$BG:$BG,'НРэ 2025'!$E:$E,'ТО-15э'!B76,'НРэ 2025'!$G:$G,'ТО-15э'!D76)+SUMIFS('НРэ 2025'!$BH:$BH,'НРэ 2025'!$E:$E,'ТО-15э'!B76,'НРэ 2025'!$G:$G,'ТО-15э'!D76)+SUMIFS('НРэ 2025'!$BI:$BI,'НРэ 2025'!$E:$E,'ТО-15э'!B76,'НРэ 2025'!$G:$G,'ТО-15э'!D76)+SUMIFS('НРэ 2025'!#REF!,'НРэ 2025'!$E:$E,'ТО-15э'!B76,'НРэ 2025'!$G:$G,'ТО-15э'!D76)+SUMIFS('НРэ 2025'!$BJ:$BJ,'НРэ 2025'!$E:$E,'ТО-15э'!B76,'НРэ 2025'!$G:$G,'ТО-15э'!D76)+SUMIFS('НРэ 2025'!$BK:$BK,'НРэ 2025'!$E:$E,'ТО-15э'!B76,'НРэ 2025'!$G:$G,'ТО-15э'!D76)+SUMIFS('НРэ 2025'!$BL:$BL,'НРэ 2025'!$E:$E,'ТО-15э'!B76,'НРэ 2025'!$G:$G,'ТО-15э'!D76)</f>
        <v>#REF!</v>
      </c>
      <c r="AI76" s="101">
        <f>SUMIFS('НРэ 2025'!$BM:$BM,'НРэ 2025'!$E:$E,'ТО-15э'!B76,'НРэ 2025'!$G:$G,'ТО-15э'!D76)</f>
        <v>16</v>
      </c>
      <c r="AJ76" s="71">
        <f>SUMIFS('НРэ 2025'!$BN:$BN,'НРэ 2025'!$E:$E,'ТО-15э'!B76,'НРэ 2025'!$G:$G,'ТО-15э'!D76)</f>
        <v>1</v>
      </c>
      <c r="AK76" s="71">
        <f>SUMIFS('НРэ 2025'!$BO:$BO,'НРэ 2025'!$E:$E,'ТО-15э'!B76,'НРэ 2025'!$G:$G,'ТО-15э'!D76)</f>
        <v>2</v>
      </c>
      <c r="AL76" s="74">
        <f>SUMIFS('НРэ 2025'!$BP:$BP,'НРэ 2025'!$E:$E,'ТО-15э'!B76,'НРэ 2025'!$G:$G,'ТО-15э'!D76)</f>
        <v>0</v>
      </c>
    </row>
    <row r="77" spans="1:38" ht="20.100000000000001" customHeight="1" x14ac:dyDescent="0.25">
      <c r="A77" s="76" t="str" cm="1">
        <f t="array" ref="A77">IFERROR(INDEX('НРэ 2025'!$B$6:$I$40,SMALL(IF($I$1='НРэ 2025'!$B$6:$B$40,ROW($A$1:$A$35),""),ROW(A70)),1),"")</f>
        <v/>
      </c>
      <c r="B77" s="79" t="str" cm="1">
        <f t="array" ref="B77">IFERROR(INDEX('НРэ 2025'!$B$6:$I$40,SMALL(IF($I$1='НРэ 2025'!$B$6:$B$40,ROW($A$1:$A$35),""),ROW(A70)),2),"")</f>
        <v/>
      </c>
      <c r="C77" s="84" t="str" cm="1">
        <f t="array" ref="C77">IFERROR(INDEX('НРэ 2025'!$B$6:$I$40,SMALL(IF($I$1='НРэ 2025'!$B$6:$B$40,ROW($A$1:$A$35),""),ROW(A70)),5),"")</f>
        <v/>
      </c>
      <c r="D77" s="86" t="str" cm="1">
        <f t="array" ref="D77">IFERROR(INDEX('НРэ 2025'!$B$6:$I$40,SMALL(IF($I$1='НРэ 2025'!$B$6:$B$40,ROW($A$1:$A$35),""),ROW(A70)),6),"")</f>
        <v/>
      </c>
      <c r="E77" s="87" t="str" cm="1">
        <f t="array" ref="E77">IFERROR(INDEX('НРэ 2025'!$B$6:$I$40,SMALL(IF($I$1='НРэ 2025'!$B$6:$B$40,ROW($A$1:$A$35),""),ROW(A70)),7),"")</f>
        <v/>
      </c>
      <c r="F77" s="89" t="str" cm="1">
        <f t="array" ref="F77">IFERROR(INDEX('НРэ 2025'!$B$6:$I$40,SMALL(IF($I$1='НРэ 2025'!$B$6:$B$40,ROW($F$1:$F$35),""),ROW(A70)),11),"")</f>
        <v/>
      </c>
      <c r="G77" s="91" t="str" cm="1">
        <f t="array" ref="G77">IFERROR(INDEX('НРэ 2025'!$B$6:$I$40,SMALL(IF($I$1='НРэ 2025'!$B$6:$B$40,ROW($A$1:$A$35),""),ROW(A70)),15),"")</f>
        <v/>
      </c>
      <c r="H77" s="80"/>
      <c r="I77" s="98">
        <f>SUMIFS('НРэ 2025'!$Q:$Q,'НРэ 2025'!$E:$E,'ТО-15э'!B77,'НРэ 2025'!$G:$G,'ТО-15э'!D77)+SUMIFS('НРэ 2025'!$R:$R,'НРэ 2025'!$E:$E,'ТО-15э'!B77,'НРэ 2025'!$G:$G,'ТО-15э'!D77)</f>
        <v>2</v>
      </c>
      <c r="J77" s="69">
        <f>SUMIFS('НРэ 2025'!$S:$S,'НРэ 2025'!$E:$E,'ТО-15э'!B77,'НРэ 2025'!$G:$G,'ТО-15э'!D77)+SUMIFS('НРэ 2025'!$T:$T,'НРэ 2025'!$E:$E,'ТО-15э'!B77,'НРэ 2025'!$G:$G,'ТО-15э'!D77)</f>
        <v>2</v>
      </c>
      <c r="K77" s="70">
        <f>SUMIFS('НРэ 2025'!$U:$U,'НРэ 2025'!$E:$E,'ТО-15э'!B77,'НРэ 2025'!$G:$G,'ТО-15э'!D77)</f>
        <v>1</v>
      </c>
      <c r="L77" s="99">
        <f>SUMIFS('НРэ 2025'!$V:$V,'НРэ 2025'!$E:$E,'ТО-15э'!B77,'НРэ 2025'!$G:$G,'ТО-15э'!D77)</f>
        <v>7</v>
      </c>
      <c r="M77" s="100">
        <f>SUMIFS('НРэ 2025'!$W:$W,'НРэ 2025'!$E:$E,'ТО-15э'!B77,'НРэ 2025'!$G:$G,'ТО-15э'!D77)</f>
        <v>1</v>
      </c>
      <c r="N77" s="70">
        <f>SUMIFS('НРэ 2025'!$X:$X,'НРэ 2025'!$E:$E,'ТО-15э'!B77,'НРэ 2025'!$G:$G,'ТО-15э'!D77)</f>
        <v>1</v>
      </c>
      <c r="O77" s="99">
        <f>SUMIFS('НРэ 2025'!$Y:$Y,'НРэ 2025'!$E:$E,'ТО-15э'!B77,'НРэ 2025'!$G:$G,'ТО-15э'!D77)</f>
        <v>4</v>
      </c>
      <c r="P77" s="97">
        <f>SUMIFS('НРэ 2025'!$Z:$Z,'НРэ 2025'!$E:$E,'ТО-15э'!B77,'НРэ 2025'!$G:$G,'ТО-15э'!D77)+SUMIFS('НРэ 2025'!$AA:$AA,'НРэ 2025'!$E:$E,'ТО-15э'!B77,'НРэ 2025'!$G:$G,'ТО-15э'!D77)</f>
        <v>2</v>
      </c>
      <c r="Q77" s="70">
        <f>SUMIFS('НРэ 2025'!$AB:$AB,'НРэ 2025'!$E:$E,'ТО-15э'!B77,'НРэ 2025'!$G:$G,'ТО-15э'!D77)</f>
        <v>1</v>
      </c>
      <c r="R77" s="70">
        <f>SUMIFS('НРэ 2025'!$AC:$AC,'НРэ 2025'!$E:$E,'ТО-15э'!B77,'НРэ 2025'!$G:$G,'ТО-15э'!D77)</f>
        <v>1</v>
      </c>
      <c r="S77" s="70">
        <f>SUMIFS('НРэ 2025'!$AD:$AD,'НРэ 2025'!$E:$E,'ТО-15э'!B77,'НРэ 2025'!$G:$G,'ТО-15э'!D77)</f>
        <v>1</v>
      </c>
      <c r="T77" s="70">
        <f>SUMIFS('НРэ 2025'!$AE:$AE,'НРэ 2025'!$E:$E,'ТО-15э'!B77,'НРэ 2025'!$G:$G,'ТО-15э'!D77)</f>
        <v>1</v>
      </c>
      <c r="U77" s="70">
        <f>SUMIFS('НРэ 2025'!$AF:$AF,'НРэ 2025'!$E:$E,'ТО-15э'!B77,'НРэ 2025'!$G:$G,'ТО-15э'!D77)</f>
        <v>1</v>
      </c>
      <c r="V77" s="70">
        <f>SUMIFS('НРэ 2025'!$AG:$AG,'НРэ 2025'!$E:$E,'ТО-15э'!B77,'НРэ 2025'!$G:$G,'ТО-15э'!D77)</f>
        <v>1</v>
      </c>
      <c r="W77" s="70">
        <f>SUMIFS('НРэ 2025'!$AH:$AH,'НРэ 2025'!$E:$E,'ТО-15э'!B77,'НРэ 2025'!$G:$G,'ТО-15э'!D77)+SUMIFS('НРэ 2025'!$AI:$AI,'НРэ 2025'!$E:$E,'ТО-15э'!B77,'НРэ 2025'!$G:$G,'ТО-15э'!D77)</f>
        <v>2</v>
      </c>
      <c r="X77" s="99">
        <f>SUMIFS('НРэ 2025'!$AJ:$AJ,'НРэ 2025'!$E:$E,'ТО-15э'!B77,'НРэ 2025'!$G:$G,'ТО-15э'!D77)+SUMIFS('НРэ 2025'!$AK:$AK,'НРэ 2025'!$E:$E,'ТО-15э'!B77,'НРэ 2025'!$G:$G,'ТО-15э'!D77)+SUMIFS('НРэ 2025'!$AL:$AL,'НРэ 2025'!$E:$E,'ТО-15э'!B77,'НРэ 2025'!$G:$G,'ТО-15э'!D77)+SUMIFS('НРэ 2025'!$AM:$AM,'НРэ 2025'!$E:$E,'ТО-15э'!B77,'НРэ 2025'!$G:$G,'ТО-15э'!D77)+SUMIFS('НРэ 2025'!$AN:$AN,'НРэ 2025'!$E:$E,'ТО-15э'!B77,'НРэ 2025'!$G:$G,'ТО-15э'!D77)</f>
        <v>10</v>
      </c>
      <c r="Y77" s="100">
        <f>SUMIFS('НРэ 2025'!$AO:$AO,'НРэ 2025'!$E:$E,'ТО-15э'!B77,'НРэ 2025'!$G:$G,'ТО-15э'!D77)</f>
        <v>1</v>
      </c>
      <c r="Z77" s="70">
        <f>SUMIFS('НРэ 2025'!$AP:$AP,'НРэ 2025'!$E:$E,'ТО-15э'!B77,'НРэ 2025'!$G:$G,'ТО-15э'!D77)</f>
        <v>0</v>
      </c>
      <c r="AA77" s="70">
        <f>SUMIFS('НРэ 2025'!$AQ:$AQ,'НРэ 2025'!$E:$E,'ТО-15э'!B77,'НРэ 2025'!$G:$G,'ТО-15э'!D77)</f>
        <v>0</v>
      </c>
      <c r="AB77" s="70"/>
      <c r="AC77" s="70">
        <f>SUMIFS('НРэ 2025'!$AS:$AS,'НРэ 2025'!$E:$E,'ТО-15э'!B77,'НРэ 2025'!$G:$G,'ТО-15э'!D77)</f>
        <v>0</v>
      </c>
      <c r="AD77" s="99">
        <f>SUMIFS('НРэ 2025'!$AT:$AT,'НРэ 2025'!$E:$E,'ТО-15э'!B77,'НРэ 2025'!$G:$G,'ТО-15э'!D77)</f>
        <v>1</v>
      </c>
      <c r="AE77" s="118">
        <f>SUMIFS('НРэ 2025'!$AU:$AU,'НРэ 2025'!$E:$E,'ТО-15э'!B77,'НРэ 2025'!$G:$G,'ТО-15э'!D77)</f>
        <v>0</v>
      </c>
      <c r="AF77" s="120">
        <f>SUMIFS('НРэ 2025'!$AV:$AV,'НРэ 2025'!$E:$E,'ТО-15э'!B77,'НРэ 2025'!$G:$G,'ТО-15э'!D77)+SUMIFS('НРэ 2025'!$AW:$AW,'НРэ 2025'!$E:$E,'ТО-15э'!B77,'НРэ 2025'!$G:$G,'ТО-15э'!D77)+SUMIFS('НРэ 2025'!$AX:$AX,'НРэ 2025'!$E:$E,'ТО-15э'!B77,'НРэ 2025'!$G:$G,'ТО-15э'!D77)+SUMIFS('НРэ 2025'!$AY:$AY,'НРэ 2025'!$E:$E,'ТО-15э'!B77,'НРэ 2025'!$G:$G,'ТО-15э'!D77)+SUMIFS('НРэ 2025'!$AZ:$AZ,'НРэ 2025'!$E:$E,'ТО-15э'!B77,'НРэ 2025'!$G:$G,'ТО-15э'!D77)+SUMIFS('НРэ 2025'!$BA:$BA,'НРэ 2025'!$E:$E,'ТО-15э'!B77,'НРэ 2025'!$G:$G,'ТО-15э'!D77)</f>
        <v>0</v>
      </c>
      <c r="AG77" s="118">
        <f>SUMIFS('НРэ 2025'!$BB:$BB,'НРэ 2025'!$E:$E,'ТО-15э'!B77,'НРэ 2025'!$G:$G,'ТО-15э'!D77)</f>
        <v>0</v>
      </c>
      <c r="AH77" s="120" t="e">
        <f>SUMIFS('НРэ 2025'!$BD:$BD,'НРэ 2025'!$E:$E,'ТО-15э'!B77,'НРэ 2025'!$G:$G,'ТО-15э'!D77)+SUMIFS('НРэ 2025'!#REF!,'НРэ 2025'!$E:$E,'ТО-15э'!B77,'НРэ 2025'!$G:$G,'ТО-15э'!D77)+SUMIFS('НРэ 2025'!$BE:$BE,'НРэ 2025'!$E:$E,'ТО-15э'!B77,'НРэ 2025'!$G:$G,'ТО-15э'!D77)+SUMIFS('НРэ 2025'!$BF:$BF,'НРэ 2025'!$E:$E,'ТО-15э'!B77,'НРэ 2025'!$G:$G,'ТО-15э'!D77)+SUMIFS('НРэ 2025'!$BG:$BG,'НРэ 2025'!$E:$E,'ТО-15э'!B77,'НРэ 2025'!$G:$G,'ТО-15э'!D77)+SUMIFS('НРэ 2025'!$BH:$BH,'НРэ 2025'!$E:$E,'ТО-15э'!B77,'НРэ 2025'!$G:$G,'ТО-15э'!D77)+SUMIFS('НРэ 2025'!$BI:$BI,'НРэ 2025'!$E:$E,'ТО-15э'!B77,'НРэ 2025'!$G:$G,'ТО-15э'!D77)+SUMIFS('НРэ 2025'!#REF!,'НРэ 2025'!$E:$E,'ТО-15э'!B77,'НРэ 2025'!$G:$G,'ТО-15э'!D77)+SUMIFS('НРэ 2025'!$BJ:$BJ,'НРэ 2025'!$E:$E,'ТО-15э'!B77,'НРэ 2025'!$G:$G,'ТО-15э'!D77)+SUMIFS('НРэ 2025'!$BK:$BK,'НРэ 2025'!$E:$E,'ТО-15э'!B77,'НРэ 2025'!$G:$G,'ТО-15э'!D77)+SUMIFS('НРэ 2025'!$BL:$BL,'НРэ 2025'!$E:$E,'ТО-15э'!B77,'НРэ 2025'!$G:$G,'ТО-15э'!D77)</f>
        <v>#REF!</v>
      </c>
      <c r="AI77" s="101">
        <f>SUMIFS('НРэ 2025'!$BM:$BM,'НРэ 2025'!$E:$E,'ТО-15э'!B77,'НРэ 2025'!$G:$G,'ТО-15э'!D77)</f>
        <v>16</v>
      </c>
      <c r="AJ77" s="71">
        <f>SUMIFS('НРэ 2025'!$BN:$BN,'НРэ 2025'!$E:$E,'ТО-15э'!B77,'НРэ 2025'!$G:$G,'ТО-15э'!D77)</f>
        <v>1</v>
      </c>
      <c r="AK77" s="71">
        <f>SUMIFS('НРэ 2025'!$BO:$BO,'НРэ 2025'!$E:$E,'ТО-15э'!B77,'НРэ 2025'!$G:$G,'ТО-15э'!D77)</f>
        <v>2</v>
      </c>
      <c r="AL77" s="74">
        <f>SUMIFS('НРэ 2025'!$BP:$BP,'НРэ 2025'!$E:$E,'ТО-15э'!B77,'НРэ 2025'!$G:$G,'ТО-15э'!D77)</f>
        <v>0</v>
      </c>
    </row>
    <row r="78" spans="1:38" ht="20.100000000000001" customHeight="1" x14ac:dyDescent="0.25">
      <c r="A78" s="76" t="str" cm="1">
        <f t="array" ref="A78">IFERROR(INDEX('НРэ 2025'!$B$6:$I$40,SMALL(IF($I$1='НРэ 2025'!$B$6:$B$40,ROW($A$1:$A$35),""),ROW(A71)),1),"")</f>
        <v/>
      </c>
      <c r="B78" s="79" t="str" cm="1">
        <f t="array" ref="B78">IFERROR(INDEX('НРэ 2025'!$B$6:$I$40,SMALL(IF($I$1='НРэ 2025'!$B$6:$B$40,ROW($A$1:$A$35),""),ROW(A71)),2),"")</f>
        <v/>
      </c>
      <c r="C78" s="84" t="str" cm="1">
        <f t="array" ref="C78">IFERROR(INDEX('НРэ 2025'!$B$6:$I$40,SMALL(IF($I$1='НРэ 2025'!$B$6:$B$40,ROW($A$1:$A$35),""),ROW(A71)),5),"")</f>
        <v/>
      </c>
      <c r="D78" s="86" t="str" cm="1">
        <f t="array" ref="D78">IFERROR(INDEX('НРэ 2025'!$B$6:$I$40,SMALL(IF($I$1='НРэ 2025'!$B$6:$B$40,ROW($A$1:$A$35),""),ROW(A71)),6),"")</f>
        <v/>
      </c>
      <c r="E78" s="87" t="str" cm="1">
        <f t="array" ref="E78">IFERROR(INDEX('НРэ 2025'!$B$6:$I$40,SMALL(IF($I$1='НРэ 2025'!$B$6:$B$40,ROW($A$1:$A$35),""),ROW(A71)),7),"")</f>
        <v/>
      </c>
      <c r="F78" s="89" t="str" cm="1">
        <f t="array" ref="F78">IFERROR(INDEX('НРэ 2025'!$B$6:$I$40,SMALL(IF($I$1='НРэ 2025'!$B$6:$B$40,ROW($F$1:$F$35),""),ROW(A71)),11),"")</f>
        <v/>
      </c>
      <c r="G78" s="91" t="str" cm="1">
        <f t="array" ref="G78">IFERROR(INDEX('НРэ 2025'!$B$6:$I$40,SMALL(IF($I$1='НРэ 2025'!$B$6:$B$40,ROW($A$1:$A$35),""),ROW(A71)),15),"")</f>
        <v/>
      </c>
      <c r="H78" s="80"/>
      <c r="I78" s="98">
        <f>SUMIFS('НРэ 2025'!$Q:$Q,'НРэ 2025'!$E:$E,'ТО-15э'!B78,'НРэ 2025'!$G:$G,'ТО-15э'!D78)+SUMIFS('НРэ 2025'!$R:$R,'НРэ 2025'!$E:$E,'ТО-15э'!B78,'НРэ 2025'!$G:$G,'ТО-15э'!D78)</f>
        <v>2</v>
      </c>
      <c r="J78" s="69">
        <f>SUMIFS('НРэ 2025'!$S:$S,'НРэ 2025'!$E:$E,'ТО-15э'!B78,'НРэ 2025'!$G:$G,'ТО-15э'!D78)+SUMIFS('НРэ 2025'!$T:$T,'НРэ 2025'!$E:$E,'ТО-15э'!B78,'НРэ 2025'!$G:$G,'ТО-15э'!D78)</f>
        <v>2</v>
      </c>
      <c r="K78" s="70">
        <f>SUMIFS('НРэ 2025'!$U:$U,'НРэ 2025'!$E:$E,'ТО-15э'!B78,'НРэ 2025'!$G:$G,'ТО-15э'!D78)</f>
        <v>1</v>
      </c>
      <c r="L78" s="99">
        <f>SUMIFS('НРэ 2025'!$V:$V,'НРэ 2025'!$E:$E,'ТО-15э'!B78,'НРэ 2025'!$G:$G,'ТО-15э'!D78)</f>
        <v>7</v>
      </c>
      <c r="M78" s="100">
        <f>SUMIFS('НРэ 2025'!$W:$W,'НРэ 2025'!$E:$E,'ТО-15э'!B78,'НРэ 2025'!$G:$G,'ТО-15э'!D78)</f>
        <v>1</v>
      </c>
      <c r="N78" s="70">
        <f>SUMIFS('НРэ 2025'!$X:$X,'НРэ 2025'!$E:$E,'ТО-15э'!B78,'НРэ 2025'!$G:$G,'ТО-15э'!D78)</f>
        <v>1</v>
      </c>
      <c r="O78" s="99">
        <f>SUMIFS('НРэ 2025'!$Y:$Y,'НРэ 2025'!$E:$E,'ТО-15э'!B78,'НРэ 2025'!$G:$G,'ТО-15э'!D78)</f>
        <v>4</v>
      </c>
      <c r="P78" s="97">
        <f>SUMIFS('НРэ 2025'!$Z:$Z,'НРэ 2025'!$E:$E,'ТО-15э'!B78,'НРэ 2025'!$G:$G,'ТО-15э'!D78)+SUMIFS('НРэ 2025'!$AA:$AA,'НРэ 2025'!$E:$E,'ТО-15э'!B78,'НРэ 2025'!$G:$G,'ТО-15э'!D78)</f>
        <v>2</v>
      </c>
      <c r="Q78" s="70">
        <f>SUMIFS('НРэ 2025'!$AB:$AB,'НРэ 2025'!$E:$E,'ТО-15э'!B78,'НРэ 2025'!$G:$G,'ТО-15э'!D78)</f>
        <v>1</v>
      </c>
      <c r="R78" s="70">
        <f>SUMIFS('НРэ 2025'!$AC:$AC,'НРэ 2025'!$E:$E,'ТО-15э'!B78,'НРэ 2025'!$G:$G,'ТО-15э'!D78)</f>
        <v>1</v>
      </c>
      <c r="S78" s="70">
        <f>SUMIFS('НРэ 2025'!$AD:$AD,'НРэ 2025'!$E:$E,'ТО-15э'!B78,'НРэ 2025'!$G:$G,'ТО-15э'!D78)</f>
        <v>1</v>
      </c>
      <c r="T78" s="70">
        <f>SUMIFS('НРэ 2025'!$AE:$AE,'НРэ 2025'!$E:$E,'ТО-15э'!B78,'НРэ 2025'!$G:$G,'ТО-15э'!D78)</f>
        <v>1</v>
      </c>
      <c r="U78" s="70">
        <f>SUMIFS('НРэ 2025'!$AF:$AF,'НРэ 2025'!$E:$E,'ТО-15э'!B78,'НРэ 2025'!$G:$G,'ТО-15э'!D78)</f>
        <v>1</v>
      </c>
      <c r="V78" s="70">
        <f>SUMIFS('НРэ 2025'!$AG:$AG,'НРэ 2025'!$E:$E,'ТО-15э'!B78,'НРэ 2025'!$G:$G,'ТО-15э'!D78)</f>
        <v>1</v>
      </c>
      <c r="W78" s="70">
        <f>SUMIFS('НРэ 2025'!$AH:$AH,'НРэ 2025'!$E:$E,'ТО-15э'!B78,'НРэ 2025'!$G:$G,'ТО-15э'!D78)+SUMIFS('НРэ 2025'!$AI:$AI,'НРэ 2025'!$E:$E,'ТО-15э'!B78,'НРэ 2025'!$G:$G,'ТО-15э'!D78)</f>
        <v>2</v>
      </c>
      <c r="X78" s="99">
        <f>SUMIFS('НРэ 2025'!$AJ:$AJ,'НРэ 2025'!$E:$E,'ТО-15э'!B78,'НРэ 2025'!$G:$G,'ТО-15э'!D78)+SUMIFS('НРэ 2025'!$AK:$AK,'НРэ 2025'!$E:$E,'ТО-15э'!B78,'НРэ 2025'!$G:$G,'ТО-15э'!D78)+SUMIFS('НРэ 2025'!$AL:$AL,'НРэ 2025'!$E:$E,'ТО-15э'!B78,'НРэ 2025'!$G:$G,'ТО-15э'!D78)+SUMIFS('НРэ 2025'!$AM:$AM,'НРэ 2025'!$E:$E,'ТО-15э'!B78,'НРэ 2025'!$G:$G,'ТО-15э'!D78)+SUMIFS('НРэ 2025'!$AN:$AN,'НРэ 2025'!$E:$E,'ТО-15э'!B78,'НРэ 2025'!$G:$G,'ТО-15э'!D78)</f>
        <v>10</v>
      </c>
      <c r="Y78" s="100">
        <f>SUMIFS('НРэ 2025'!$AO:$AO,'НРэ 2025'!$E:$E,'ТО-15э'!B78,'НРэ 2025'!$G:$G,'ТО-15э'!D78)</f>
        <v>1</v>
      </c>
      <c r="Z78" s="70">
        <f>SUMIFS('НРэ 2025'!$AP:$AP,'НРэ 2025'!$E:$E,'ТО-15э'!B78,'НРэ 2025'!$G:$G,'ТО-15э'!D78)</f>
        <v>0</v>
      </c>
      <c r="AA78" s="70">
        <f>SUMIFS('НРэ 2025'!$AQ:$AQ,'НРэ 2025'!$E:$E,'ТО-15э'!B78,'НРэ 2025'!$G:$G,'ТО-15э'!D78)</f>
        <v>0</v>
      </c>
      <c r="AB78" s="70"/>
      <c r="AC78" s="70">
        <f>SUMIFS('НРэ 2025'!$AS:$AS,'НРэ 2025'!$E:$E,'ТО-15э'!B78,'НРэ 2025'!$G:$G,'ТО-15э'!D78)</f>
        <v>0</v>
      </c>
      <c r="AD78" s="99">
        <f>SUMIFS('НРэ 2025'!$AT:$AT,'НРэ 2025'!$E:$E,'ТО-15э'!B78,'НРэ 2025'!$G:$G,'ТО-15э'!D78)</f>
        <v>1</v>
      </c>
      <c r="AE78" s="118">
        <f>SUMIFS('НРэ 2025'!$AU:$AU,'НРэ 2025'!$E:$E,'ТО-15э'!B78,'НРэ 2025'!$G:$G,'ТО-15э'!D78)</f>
        <v>0</v>
      </c>
      <c r="AF78" s="120">
        <f>SUMIFS('НРэ 2025'!$AV:$AV,'НРэ 2025'!$E:$E,'ТО-15э'!B78,'НРэ 2025'!$G:$G,'ТО-15э'!D78)+SUMIFS('НРэ 2025'!$AW:$AW,'НРэ 2025'!$E:$E,'ТО-15э'!B78,'НРэ 2025'!$G:$G,'ТО-15э'!D78)+SUMIFS('НРэ 2025'!$AX:$AX,'НРэ 2025'!$E:$E,'ТО-15э'!B78,'НРэ 2025'!$G:$G,'ТО-15э'!D78)+SUMIFS('НРэ 2025'!$AY:$AY,'НРэ 2025'!$E:$E,'ТО-15э'!B78,'НРэ 2025'!$G:$G,'ТО-15э'!D78)+SUMIFS('НРэ 2025'!$AZ:$AZ,'НРэ 2025'!$E:$E,'ТО-15э'!B78,'НРэ 2025'!$G:$G,'ТО-15э'!D78)+SUMIFS('НРэ 2025'!$BA:$BA,'НРэ 2025'!$E:$E,'ТО-15э'!B78,'НРэ 2025'!$G:$G,'ТО-15э'!D78)</f>
        <v>0</v>
      </c>
      <c r="AG78" s="118">
        <f>SUMIFS('НРэ 2025'!$BB:$BB,'НРэ 2025'!$E:$E,'ТО-15э'!B78,'НРэ 2025'!$G:$G,'ТО-15э'!D78)</f>
        <v>0</v>
      </c>
      <c r="AH78" s="120" t="e">
        <f>SUMIFS('НРэ 2025'!$BD:$BD,'НРэ 2025'!$E:$E,'ТО-15э'!B78,'НРэ 2025'!$G:$G,'ТО-15э'!D78)+SUMIFS('НРэ 2025'!#REF!,'НРэ 2025'!$E:$E,'ТО-15э'!B78,'НРэ 2025'!$G:$G,'ТО-15э'!D78)+SUMIFS('НРэ 2025'!$BE:$BE,'НРэ 2025'!$E:$E,'ТО-15э'!B78,'НРэ 2025'!$G:$G,'ТО-15э'!D78)+SUMIFS('НРэ 2025'!$BF:$BF,'НРэ 2025'!$E:$E,'ТО-15э'!B78,'НРэ 2025'!$G:$G,'ТО-15э'!D78)+SUMIFS('НРэ 2025'!$BG:$BG,'НРэ 2025'!$E:$E,'ТО-15э'!B78,'НРэ 2025'!$G:$G,'ТО-15э'!D78)+SUMIFS('НРэ 2025'!$BH:$BH,'НРэ 2025'!$E:$E,'ТО-15э'!B78,'НРэ 2025'!$G:$G,'ТО-15э'!D78)+SUMIFS('НРэ 2025'!$BI:$BI,'НРэ 2025'!$E:$E,'ТО-15э'!B78,'НРэ 2025'!$G:$G,'ТО-15э'!D78)+SUMIFS('НРэ 2025'!#REF!,'НРэ 2025'!$E:$E,'ТО-15э'!B78,'НРэ 2025'!$G:$G,'ТО-15э'!D78)+SUMIFS('НРэ 2025'!$BJ:$BJ,'НРэ 2025'!$E:$E,'ТО-15э'!B78,'НРэ 2025'!$G:$G,'ТО-15э'!D78)+SUMIFS('НРэ 2025'!$BK:$BK,'НРэ 2025'!$E:$E,'ТО-15э'!B78,'НРэ 2025'!$G:$G,'ТО-15э'!D78)+SUMIFS('НРэ 2025'!$BL:$BL,'НРэ 2025'!$E:$E,'ТО-15э'!B78,'НРэ 2025'!$G:$G,'ТО-15э'!D78)</f>
        <v>#REF!</v>
      </c>
      <c r="AI78" s="101">
        <f>SUMIFS('НРэ 2025'!$BM:$BM,'НРэ 2025'!$E:$E,'ТО-15э'!B78,'НРэ 2025'!$G:$G,'ТО-15э'!D78)</f>
        <v>16</v>
      </c>
      <c r="AJ78" s="71">
        <f>SUMIFS('НРэ 2025'!$BN:$BN,'НРэ 2025'!$E:$E,'ТО-15э'!B78,'НРэ 2025'!$G:$G,'ТО-15э'!D78)</f>
        <v>1</v>
      </c>
      <c r="AK78" s="71">
        <f>SUMIFS('НРэ 2025'!$BO:$BO,'НРэ 2025'!$E:$E,'ТО-15э'!B78,'НРэ 2025'!$G:$G,'ТО-15э'!D78)</f>
        <v>2</v>
      </c>
      <c r="AL78" s="74">
        <f>SUMIFS('НРэ 2025'!$BP:$BP,'НРэ 2025'!$E:$E,'ТО-15э'!B78,'НРэ 2025'!$G:$G,'ТО-15э'!D78)</f>
        <v>0</v>
      </c>
    </row>
    <row r="79" spans="1:38" ht="20.100000000000001" customHeight="1" x14ac:dyDescent="0.25">
      <c r="A79" s="76" t="str" cm="1">
        <f t="array" ref="A79">IFERROR(INDEX('НРэ 2025'!$B$6:$I$40,SMALL(IF($I$1='НРэ 2025'!$B$6:$B$40,ROW($A$1:$A$35),""),ROW(A72)),1),"")</f>
        <v/>
      </c>
      <c r="B79" s="79" t="str" cm="1">
        <f t="array" ref="B79">IFERROR(INDEX('НРэ 2025'!$B$6:$I$40,SMALL(IF($I$1='НРэ 2025'!$B$6:$B$40,ROW($A$1:$A$35),""),ROW(A72)),2),"")</f>
        <v/>
      </c>
      <c r="C79" s="84" t="str" cm="1">
        <f t="array" ref="C79">IFERROR(INDEX('НРэ 2025'!$B$6:$I$40,SMALL(IF($I$1='НРэ 2025'!$B$6:$B$40,ROW($A$1:$A$35),""),ROW(A72)),5),"")</f>
        <v/>
      </c>
      <c r="D79" s="86" t="str" cm="1">
        <f t="array" ref="D79">IFERROR(INDEX('НРэ 2025'!$B$6:$I$40,SMALL(IF($I$1='НРэ 2025'!$B$6:$B$40,ROW($A$1:$A$35),""),ROW(A72)),6),"")</f>
        <v/>
      </c>
      <c r="E79" s="87" t="str" cm="1">
        <f t="array" ref="E79">IFERROR(INDEX('НРэ 2025'!$B$6:$I$40,SMALL(IF($I$1='НРэ 2025'!$B$6:$B$40,ROW($A$1:$A$35),""),ROW(A72)),7),"")</f>
        <v/>
      </c>
      <c r="F79" s="89" t="str" cm="1">
        <f t="array" ref="F79">IFERROR(INDEX('НРэ 2025'!$B$6:$I$40,SMALL(IF($I$1='НРэ 2025'!$B$6:$B$40,ROW($F$1:$F$35),""),ROW(A72)),11),"")</f>
        <v/>
      </c>
      <c r="G79" s="91" t="str" cm="1">
        <f t="array" ref="G79">IFERROR(INDEX('НРэ 2025'!$B$6:$I$40,SMALL(IF($I$1='НРэ 2025'!$B$6:$B$40,ROW($A$1:$A$35),""),ROW(A72)),15),"")</f>
        <v/>
      </c>
      <c r="H79" s="80"/>
      <c r="I79" s="98">
        <f>SUMIFS('НРэ 2025'!$Q:$Q,'НРэ 2025'!$E:$E,'ТО-15э'!B79,'НРэ 2025'!$G:$G,'ТО-15э'!D79)+SUMIFS('НРэ 2025'!$R:$R,'НРэ 2025'!$E:$E,'ТО-15э'!B79,'НРэ 2025'!$G:$G,'ТО-15э'!D79)</f>
        <v>2</v>
      </c>
      <c r="J79" s="69">
        <f>SUMIFS('НРэ 2025'!$S:$S,'НРэ 2025'!$E:$E,'ТО-15э'!B79,'НРэ 2025'!$G:$G,'ТО-15э'!D79)+SUMIFS('НРэ 2025'!$T:$T,'НРэ 2025'!$E:$E,'ТО-15э'!B79,'НРэ 2025'!$G:$G,'ТО-15э'!D79)</f>
        <v>2</v>
      </c>
      <c r="K79" s="70">
        <f>SUMIFS('НРэ 2025'!$U:$U,'НРэ 2025'!$E:$E,'ТО-15э'!B79,'НРэ 2025'!$G:$G,'ТО-15э'!D79)</f>
        <v>1</v>
      </c>
      <c r="L79" s="99">
        <f>SUMIFS('НРэ 2025'!$V:$V,'НРэ 2025'!$E:$E,'ТО-15э'!B79,'НРэ 2025'!$G:$G,'ТО-15э'!D79)</f>
        <v>7</v>
      </c>
      <c r="M79" s="100">
        <f>SUMIFS('НРэ 2025'!$W:$W,'НРэ 2025'!$E:$E,'ТО-15э'!B79,'НРэ 2025'!$G:$G,'ТО-15э'!D79)</f>
        <v>1</v>
      </c>
      <c r="N79" s="70">
        <f>SUMIFS('НРэ 2025'!$X:$X,'НРэ 2025'!$E:$E,'ТО-15э'!B79,'НРэ 2025'!$G:$G,'ТО-15э'!D79)</f>
        <v>1</v>
      </c>
      <c r="O79" s="99">
        <f>SUMIFS('НРэ 2025'!$Y:$Y,'НРэ 2025'!$E:$E,'ТО-15э'!B79,'НРэ 2025'!$G:$G,'ТО-15э'!D79)</f>
        <v>4</v>
      </c>
      <c r="P79" s="97">
        <f>SUMIFS('НРэ 2025'!$Z:$Z,'НРэ 2025'!$E:$E,'ТО-15э'!B79,'НРэ 2025'!$G:$G,'ТО-15э'!D79)+SUMIFS('НРэ 2025'!$AA:$AA,'НРэ 2025'!$E:$E,'ТО-15э'!B79,'НРэ 2025'!$G:$G,'ТО-15э'!D79)</f>
        <v>2</v>
      </c>
      <c r="Q79" s="70">
        <f>SUMIFS('НРэ 2025'!$AB:$AB,'НРэ 2025'!$E:$E,'ТО-15э'!B79,'НРэ 2025'!$G:$G,'ТО-15э'!D79)</f>
        <v>1</v>
      </c>
      <c r="R79" s="70">
        <f>SUMIFS('НРэ 2025'!$AC:$AC,'НРэ 2025'!$E:$E,'ТО-15э'!B79,'НРэ 2025'!$G:$G,'ТО-15э'!D79)</f>
        <v>1</v>
      </c>
      <c r="S79" s="70">
        <f>SUMIFS('НРэ 2025'!$AD:$AD,'НРэ 2025'!$E:$E,'ТО-15э'!B79,'НРэ 2025'!$G:$G,'ТО-15э'!D79)</f>
        <v>1</v>
      </c>
      <c r="T79" s="70">
        <f>SUMIFS('НРэ 2025'!$AE:$AE,'НРэ 2025'!$E:$E,'ТО-15э'!B79,'НРэ 2025'!$G:$G,'ТО-15э'!D79)</f>
        <v>1</v>
      </c>
      <c r="U79" s="70">
        <f>SUMIFS('НРэ 2025'!$AF:$AF,'НРэ 2025'!$E:$E,'ТО-15э'!B79,'НРэ 2025'!$G:$G,'ТО-15э'!D79)</f>
        <v>1</v>
      </c>
      <c r="V79" s="70">
        <f>SUMIFS('НРэ 2025'!$AG:$AG,'НРэ 2025'!$E:$E,'ТО-15э'!B79,'НРэ 2025'!$G:$G,'ТО-15э'!D79)</f>
        <v>1</v>
      </c>
      <c r="W79" s="70">
        <f>SUMIFS('НРэ 2025'!$AH:$AH,'НРэ 2025'!$E:$E,'ТО-15э'!B79,'НРэ 2025'!$G:$G,'ТО-15э'!D79)+SUMIFS('НРэ 2025'!$AI:$AI,'НРэ 2025'!$E:$E,'ТО-15э'!B79,'НРэ 2025'!$G:$G,'ТО-15э'!D79)</f>
        <v>2</v>
      </c>
      <c r="X79" s="99">
        <f>SUMIFS('НРэ 2025'!$AJ:$AJ,'НРэ 2025'!$E:$E,'ТО-15э'!B79,'НРэ 2025'!$G:$G,'ТО-15э'!D79)+SUMIFS('НРэ 2025'!$AK:$AK,'НРэ 2025'!$E:$E,'ТО-15э'!B79,'НРэ 2025'!$G:$G,'ТО-15э'!D79)+SUMIFS('НРэ 2025'!$AL:$AL,'НРэ 2025'!$E:$E,'ТО-15э'!B79,'НРэ 2025'!$G:$G,'ТО-15э'!D79)+SUMIFS('НРэ 2025'!$AM:$AM,'НРэ 2025'!$E:$E,'ТО-15э'!B79,'НРэ 2025'!$G:$G,'ТО-15э'!D79)+SUMIFS('НРэ 2025'!$AN:$AN,'НРэ 2025'!$E:$E,'ТО-15э'!B79,'НРэ 2025'!$G:$G,'ТО-15э'!D79)</f>
        <v>10</v>
      </c>
      <c r="Y79" s="100">
        <f>SUMIFS('НРэ 2025'!$AO:$AO,'НРэ 2025'!$E:$E,'ТО-15э'!B79,'НРэ 2025'!$G:$G,'ТО-15э'!D79)</f>
        <v>1</v>
      </c>
      <c r="Z79" s="70">
        <f>SUMIFS('НРэ 2025'!$AP:$AP,'НРэ 2025'!$E:$E,'ТО-15э'!B79,'НРэ 2025'!$G:$G,'ТО-15э'!D79)</f>
        <v>0</v>
      </c>
      <c r="AA79" s="70">
        <f>SUMIFS('НРэ 2025'!$AQ:$AQ,'НРэ 2025'!$E:$E,'ТО-15э'!B79,'НРэ 2025'!$G:$G,'ТО-15э'!D79)</f>
        <v>0</v>
      </c>
      <c r="AB79" s="70"/>
      <c r="AC79" s="70">
        <f>SUMIFS('НРэ 2025'!$AS:$AS,'НРэ 2025'!$E:$E,'ТО-15э'!B79,'НРэ 2025'!$G:$G,'ТО-15э'!D79)</f>
        <v>0</v>
      </c>
      <c r="AD79" s="99">
        <f>SUMIFS('НРэ 2025'!$AT:$AT,'НРэ 2025'!$E:$E,'ТО-15э'!B79,'НРэ 2025'!$G:$G,'ТО-15э'!D79)</f>
        <v>1</v>
      </c>
      <c r="AE79" s="118">
        <f>SUMIFS('НРэ 2025'!$AU:$AU,'НРэ 2025'!$E:$E,'ТО-15э'!B79,'НРэ 2025'!$G:$G,'ТО-15э'!D79)</f>
        <v>0</v>
      </c>
      <c r="AF79" s="120">
        <f>SUMIFS('НРэ 2025'!$AV:$AV,'НРэ 2025'!$E:$E,'ТО-15э'!B79,'НРэ 2025'!$G:$G,'ТО-15э'!D79)+SUMIFS('НРэ 2025'!$AW:$AW,'НРэ 2025'!$E:$E,'ТО-15э'!B79,'НРэ 2025'!$G:$G,'ТО-15э'!D79)+SUMIFS('НРэ 2025'!$AX:$AX,'НРэ 2025'!$E:$E,'ТО-15э'!B79,'НРэ 2025'!$G:$G,'ТО-15э'!D79)+SUMIFS('НРэ 2025'!$AY:$AY,'НРэ 2025'!$E:$E,'ТО-15э'!B79,'НРэ 2025'!$G:$G,'ТО-15э'!D79)+SUMIFS('НРэ 2025'!$AZ:$AZ,'НРэ 2025'!$E:$E,'ТО-15э'!B79,'НРэ 2025'!$G:$G,'ТО-15э'!D79)+SUMIFS('НРэ 2025'!$BA:$BA,'НРэ 2025'!$E:$E,'ТО-15э'!B79,'НРэ 2025'!$G:$G,'ТО-15э'!D79)</f>
        <v>0</v>
      </c>
      <c r="AG79" s="118">
        <f>SUMIFS('НРэ 2025'!$BB:$BB,'НРэ 2025'!$E:$E,'ТО-15э'!B79,'НРэ 2025'!$G:$G,'ТО-15э'!D79)</f>
        <v>0</v>
      </c>
      <c r="AH79" s="120" t="e">
        <f>SUMIFS('НРэ 2025'!$BD:$BD,'НРэ 2025'!$E:$E,'ТО-15э'!B79,'НРэ 2025'!$G:$G,'ТО-15э'!D79)+SUMIFS('НРэ 2025'!#REF!,'НРэ 2025'!$E:$E,'ТО-15э'!B79,'НРэ 2025'!$G:$G,'ТО-15э'!D79)+SUMIFS('НРэ 2025'!$BE:$BE,'НРэ 2025'!$E:$E,'ТО-15э'!B79,'НРэ 2025'!$G:$G,'ТО-15э'!D79)+SUMIFS('НРэ 2025'!$BF:$BF,'НРэ 2025'!$E:$E,'ТО-15э'!B79,'НРэ 2025'!$G:$G,'ТО-15э'!D79)+SUMIFS('НРэ 2025'!$BG:$BG,'НРэ 2025'!$E:$E,'ТО-15э'!B79,'НРэ 2025'!$G:$G,'ТО-15э'!D79)+SUMIFS('НРэ 2025'!$BH:$BH,'НРэ 2025'!$E:$E,'ТО-15э'!B79,'НРэ 2025'!$G:$G,'ТО-15э'!D79)+SUMIFS('НРэ 2025'!$BI:$BI,'НРэ 2025'!$E:$E,'ТО-15э'!B79,'НРэ 2025'!$G:$G,'ТО-15э'!D79)+SUMIFS('НРэ 2025'!#REF!,'НРэ 2025'!$E:$E,'ТО-15э'!B79,'НРэ 2025'!$G:$G,'ТО-15э'!D79)+SUMIFS('НРэ 2025'!$BJ:$BJ,'НРэ 2025'!$E:$E,'ТО-15э'!B79,'НРэ 2025'!$G:$G,'ТО-15э'!D79)+SUMIFS('НРэ 2025'!$BK:$BK,'НРэ 2025'!$E:$E,'ТО-15э'!B79,'НРэ 2025'!$G:$G,'ТО-15э'!D79)+SUMIFS('НРэ 2025'!$BL:$BL,'НРэ 2025'!$E:$E,'ТО-15э'!B79,'НРэ 2025'!$G:$G,'ТО-15э'!D79)</f>
        <v>#REF!</v>
      </c>
      <c r="AI79" s="101">
        <f>SUMIFS('НРэ 2025'!$BM:$BM,'НРэ 2025'!$E:$E,'ТО-15э'!B79,'НРэ 2025'!$G:$G,'ТО-15э'!D79)</f>
        <v>16</v>
      </c>
      <c r="AJ79" s="71">
        <f>SUMIFS('НРэ 2025'!$BN:$BN,'НРэ 2025'!$E:$E,'ТО-15э'!B79,'НРэ 2025'!$G:$G,'ТО-15э'!D79)</f>
        <v>1</v>
      </c>
      <c r="AK79" s="71">
        <f>SUMIFS('НРэ 2025'!$BO:$BO,'НРэ 2025'!$E:$E,'ТО-15э'!B79,'НРэ 2025'!$G:$G,'ТО-15э'!D79)</f>
        <v>2</v>
      </c>
      <c r="AL79" s="74">
        <f>SUMIFS('НРэ 2025'!$BP:$BP,'НРэ 2025'!$E:$E,'ТО-15э'!B79,'НРэ 2025'!$G:$G,'ТО-15э'!D79)</f>
        <v>0</v>
      </c>
    </row>
    <row r="80" spans="1:38" ht="20.100000000000001" customHeight="1" x14ac:dyDescent="0.25">
      <c r="A80" s="76" t="str" cm="1">
        <f t="array" ref="A80">IFERROR(INDEX('НРэ 2025'!$B$6:$I$40,SMALL(IF($I$1='НРэ 2025'!$B$6:$B$40,ROW($A$1:$A$35),""),ROW(A73)),1),"")</f>
        <v/>
      </c>
      <c r="B80" s="79" t="str" cm="1">
        <f t="array" ref="B80">IFERROR(INDEX('НРэ 2025'!$B$6:$I$40,SMALL(IF($I$1='НРэ 2025'!$B$6:$B$40,ROW($A$1:$A$35),""),ROW(A73)),2),"")</f>
        <v/>
      </c>
      <c r="C80" s="84" t="str" cm="1">
        <f t="array" ref="C80">IFERROR(INDEX('НРэ 2025'!$B$6:$I$40,SMALL(IF($I$1='НРэ 2025'!$B$6:$B$40,ROW($A$1:$A$35),""),ROW(A73)),5),"")</f>
        <v/>
      </c>
      <c r="D80" s="86" t="str" cm="1">
        <f t="array" ref="D80">IFERROR(INDEX('НРэ 2025'!$B$6:$I$40,SMALL(IF($I$1='НРэ 2025'!$B$6:$B$40,ROW($A$1:$A$35),""),ROW(A73)),6),"")</f>
        <v/>
      </c>
      <c r="E80" s="87" t="str" cm="1">
        <f t="array" ref="E80">IFERROR(INDEX('НРэ 2025'!$B$6:$I$40,SMALL(IF($I$1='НРэ 2025'!$B$6:$B$40,ROW($A$1:$A$35),""),ROW(A73)),7),"")</f>
        <v/>
      </c>
      <c r="F80" s="89" t="str" cm="1">
        <f t="array" ref="F80">IFERROR(INDEX('НРэ 2025'!$B$6:$I$40,SMALL(IF($I$1='НРэ 2025'!$B$6:$B$40,ROW($F$1:$F$35),""),ROW(A73)),11),"")</f>
        <v/>
      </c>
      <c r="G80" s="91" t="str" cm="1">
        <f t="array" ref="G80">IFERROR(INDEX('НРэ 2025'!$B$6:$I$40,SMALL(IF($I$1='НРэ 2025'!$B$6:$B$40,ROW($A$1:$A$35),""),ROW(A73)),15),"")</f>
        <v/>
      </c>
      <c r="H80" s="80"/>
      <c r="I80" s="98">
        <f>SUMIFS('НРэ 2025'!$Q:$Q,'НРэ 2025'!$E:$E,'ТО-15э'!B80,'НРэ 2025'!$G:$G,'ТО-15э'!D80)+SUMIFS('НРэ 2025'!$R:$R,'НРэ 2025'!$E:$E,'ТО-15э'!B80,'НРэ 2025'!$G:$G,'ТО-15э'!D80)</f>
        <v>2</v>
      </c>
      <c r="J80" s="69">
        <f>SUMIFS('НРэ 2025'!$S:$S,'НРэ 2025'!$E:$E,'ТО-15э'!B80,'НРэ 2025'!$G:$G,'ТО-15э'!D80)+SUMIFS('НРэ 2025'!$T:$T,'НРэ 2025'!$E:$E,'ТО-15э'!B80,'НРэ 2025'!$G:$G,'ТО-15э'!D80)</f>
        <v>2</v>
      </c>
      <c r="K80" s="70">
        <f>SUMIFS('НРэ 2025'!$U:$U,'НРэ 2025'!$E:$E,'ТО-15э'!B80,'НРэ 2025'!$G:$G,'ТО-15э'!D80)</f>
        <v>1</v>
      </c>
      <c r="L80" s="99">
        <f>SUMIFS('НРэ 2025'!$V:$V,'НРэ 2025'!$E:$E,'ТО-15э'!B80,'НРэ 2025'!$G:$G,'ТО-15э'!D80)</f>
        <v>7</v>
      </c>
      <c r="M80" s="100">
        <f>SUMIFS('НРэ 2025'!$W:$W,'НРэ 2025'!$E:$E,'ТО-15э'!B80,'НРэ 2025'!$G:$G,'ТО-15э'!D80)</f>
        <v>1</v>
      </c>
      <c r="N80" s="70">
        <f>SUMIFS('НРэ 2025'!$X:$X,'НРэ 2025'!$E:$E,'ТО-15э'!B80,'НРэ 2025'!$G:$G,'ТО-15э'!D80)</f>
        <v>1</v>
      </c>
      <c r="O80" s="99">
        <f>SUMIFS('НРэ 2025'!$Y:$Y,'НРэ 2025'!$E:$E,'ТО-15э'!B80,'НРэ 2025'!$G:$G,'ТО-15э'!D80)</f>
        <v>4</v>
      </c>
      <c r="P80" s="97">
        <f>SUMIFS('НРэ 2025'!$Z:$Z,'НРэ 2025'!$E:$E,'ТО-15э'!B80,'НРэ 2025'!$G:$G,'ТО-15э'!D80)+SUMIFS('НРэ 2025'!$AA:$AA,'НРэ 2025'!$E:$E,'ТО-15э'!B80,'НРэ 2025'!$G:$G,'ТО-15э'!D80)</f>
        <v>2</v>
      </c>
      <c r="Q80" s="70">
        <f>SUMIFS('НРэ 2025'!$AB:$AB,'НРэ 2025'!$E:$E,'ТО-15э'!B80,'НРэ 2025'!$G:$G,'ТО-15э'!D80)</f>
        <v>1</v>
      </c>
      <c r="R80" s="70">
        <f>SUMIFS('НРэ 2025'!$AC:$AC,'НРэ 2025'!$E:$E,'ТО-15э'!B80,'НРэ 2025'!$G:$G,'ТО-15э'!D80)</f>
        <v>1</v>
      </c>
      <c r="S80" s="70">
        <f>SUMIFS('НРэ 2025'!$AD:$AD,'НРэ 2025'!$E:$E,'ТО-15э'!B80,'НРэ 2025'!$G:$G,'ТО-15э'!D80)</f>
        <v>1</v>
      </c>
      <c r="T80" s="70">
        <f>SUMIFS('НРэ 2025'!$AE:$AE,'НРэ 2025'!$E:$E,'ТО-15э'!B80,'НРэ 2025'!$G:$G,'ТО-15э'!D80)</f>
        <v>1</v>
      </c>
      <c r="U80" s="70">
        <f>SUMIFS('НРэ 2025'!$AF:$AF,'НРэ 2025'!$E:$E,'ТО-15э'!B80,'НРэ 2025'!$G:$G,'ТО-15э'!D80)</f>
        <v>1</v>
      </c>
      <c r="V80" s="70">
        <f>SUMIFS('НРэ 2025'!$AG:$AG,'НРэ 2025'!$E:$E,'ТО-15э'!B80,'НРэ 2025'!$G:$G,'ТО-15э'!D80)</f>
        <v>1</v>
      </c>
      <c r="W80" s="70">
        <f>SUMIFS('НРэ 2025'!$AH:$AH,'НРэ 2025'!$E:$E,'ТО-15э'!B80,'НРэ 2025'!$G:$G,'ТО-15э'!D80)+SUMIFS('НРэ 2025'!$AI:$AI,'НРэ 2025'!$E:$E,'ТО-15э'!B80,'НРэ 2025'!$G:$G,'ТО-15э'!D80)</f>
        <v>2</v>
      </c>
      <c r="X80" s="99">
        <f>SUMIFS('НРэ 2025'!$AJ:$AJ,'НРэ 2025'!$E:$E,'ТО-15э'!B80,'НРэ 2025'!$G:$G,'ТО-15э'!D80)+SUMIFS('НРэ 2025'!$AK:$AK,'НРэ 2025'!$E:$E,'ТО-15э'!B80,'НРэ 2025'!$G:$G,'ТО-15э'!D80)+SUMIFS('НРэ 2025'!$AL:$AL,'НРэ 2025'!$E:$E,'ТО-15э'!B80,'НРэ 2025'!$G:$G,'ТО-15э'!D80)+SUMIFS('НРэ 2025'!$AM:$AM,'НРэ 2025'!$E:$E,'ТО-15э'!B80,'НРэ 2025'!$G:$G,'ТО-15э'!D80)+SUMIFS('НРэ 2025'!$AN:$AN,'НРэ 2025'!$E:$E,'ТО-15э'!B80,'НРэ 2025'!$G:$G,'ТО-15э'!D80)</f>
        <v>10</v>
      </c>
      <c r="Y80" s="100">
        <f>SUMIFS('НРэ 2025'!$AO:$AO,'НРэ 2025'!$E:$E,'ТО-15э'!B80,'НРэ 2025'!$G:$G,'ТО-15э'!D80)</f>
        <v>1</v>
      </c>
      <c r="Z80" s="70">
        <f>SUMIFS('НРэ 2025'!$AP:$AP,'НРэ 2025'!$E:$E,'ТО-15э'!B80,'НРэ 2025'!$G:$G,'ТО-15э'!D80)</f>
        <v>0</v>
      </c>
      <c r="AA80" s="70">
        <f>SUMIFS('НРэ 2025'!$AQ:$AQ,'НРэ 2025'!$E:$E,'ТО-15э'!B80,'НРэ 2025'!$G:$G,'ТО-15э'!D80)</f>
        <v>0</v>
      </c>
      <c r="AB80" s="70"/>
      <c r="AC80" s="70">
        <f>SUMIFS('НРэ 2025'!$AS:$AS,'НРэ 2025'!$E:$E,'ТО-15э'!B80,'НРэ 2025'!$G:$G,'ТО-15э'!D80)</f>
        <v>0</v>
      </c>
      <c r="AD80" s="99">
        <f>SUMIFS('НРэ 2025'!$AT:$AT,'НРэ 2025'!$E:$E,'ТО-15э'!B80,'НРэ 2025'!$G:$G,'ТО-15э'!D80)</f>
        <v>1</v>
      </c>
      <c r="AE80" s="118">
        <f>SUMIFS('НРэ 2025'!$AU:$AU,'НРэ 2025'!$E:$E,'ТО-15э'!B80,'НРэ 2025'!$G:$G,'ТО-15э'!D80)</f>
        <v>0</v>
      </c>
      <c r="AF80" s="120">
        <f>SUMIFS('НРэ 2025'!$AV:$AV,'НРэ 2025'!$E:$E,'ТО-15э'!B80,'НРэ 2025'!$G:$G,'ТО-15э'!D80)+SUMIFS('НРэ 2025'!$AW:$AW,'НРэ 2025'!$E:$E,'ТО-15э'!B80,'НРэ 2025'!$G:$G,'ТО-15э'!D80)+SUMIFS('НРэ 2025'!$AX:$AX,'НРэ 2025'!$E:$E,'ТО-15э'!B80,'НРэ 2025'!$G:$G,'ТО-15э'!D80)+SUMIFS('НРэ 2025'!$AY:$AY,'НРэ 2025'!$E:$E,'ТО-15э'!B80,'НРэ 2025'!$G:$G,'ТО-15э'!D80)+SUMIFS('НРэ 2025'!$AZ:$AZ,'НРэ 2025'!$E:$E,'ТО-15э'!B80,'НРэ 2025'!$G:$G,'ТО-15э'!D80)+SUMIFS('НРэ 2025'!$BA:$BA,'НРэ 2025'!$E:$E,'ТО-15э'!B80,'НРэ 2025'!$G:$G,'ТО-15э'!D80)</f>
        <v>0</v>
      </c>
      <c r="AG80" s="118">
        <f>SUMIFS('НРэ 2025'!$BB:$BB,'НРэ 2025'!$E:$E,'ТО-15э'!B80,'НРэ 2025'!$G:$G,'ТО-15э'!D80)</f>
        <v>0</v>
      </c>
      <c r="AH80" s="120" t="e">
        <f>SUMIFS('НРэ 2025'!$BD:$BD,'НРэ 2025'!$E:$E,'ТО-15э'!B80,'НРэ 2025'!$G:$G,'ТО-15э'!D80)+SUMIFS('НРэ 2025'!#REF!,'НРэ 2025'!$E:$E,'ТО-15э'!B80,'НРэ 2025'!$G:$G,'ТО-15э'!D80)+SUMIFS('НРэ 2025'!$BE:$BE,'НРэ 2025'!$E:$E,'ТО-15э'!B80,'НРэ 2025'!$G:$G,'ТО-15э'!D80)+SUMIFS('НРэ 2025'!$BF:$BF,'НРэ 2025'!$E:$E,'ТО-15э'!B80,'НРэ 2025'!$G:$G,'ТО-15э'!D80)+SUMIFS('НРэ 2025'!$BG:$BG,'НРэ 2025'!$E:$E,'ТО-15э'!B80,'НРэ 2025'!$G:$G,'ТО-15э'!D80)+SUMIFS('НРэ 2025'!$BH:$BH,'НРэ 2025'!$E:$E,'ТО-15э'!B80,'НРэ 2025'!$G:$G,'ТО-15э'!D80)+SUMIFS('НРэ 2025'!$BI:$BI,'НРэ 2025'!$E:$E,'ТО-15э'!B80,'НРэ 2025'!$G:$G,'ТО-15э'!D80)+SUMIFS('НРэ 2025'!#REF!,'НРэ 2025'!$E:$E,'ТО-15э'!B80,'НРэ 2025'!$G:$G,'ТО-15э'!D80)+SUMIFS('НРэ 2025'!$BJ:$BJ,'НРэ 2025'!$E:$E,'ТО-15э'!B80,'НРэ 2025'!$G:$G,'ТО-15э'!D80)+SUMIFS('НРэ 2025'!$BK:$BK,'НРэ 2025'!$E:$E,'ТО-15э'!B80,'НРэ 2025'!$G:$G,'ТО-15э'!D80)+SUMIFS('НРэ 2025'!$BL:$BL,'НРэ 2025'!$E:$E,'ТО-15э'!B80,'НРэ 2025'!$G:$G,'ТО-15э'!D80)</f>
        <v>#REF!</v>
      </c>
      <c r="AI80" s="101">
        <f>SUMIFS('НРэ 2025'!$BM:$BM,'НРэ 2025'!$E:$E,'ТО-15э'!B80,'НРэ 2025'!$G:$G,'ТО-15э'!D80)</f>
        <v>16</v>
      </c>
      <c r="AJ80" s="71">
        <f>SUMIFS('НРэ 2025'!$BN:$BN,'НРэ 2025'!$E:$E,'ТО-15э'!B80,'НРэ 2025'!$G:$G,'ТО-15э'!D80)</f>
        <v>1</v>
      </c>
      <c r="AK80" s="71">
        <f>SUMIFS('НРэ 2025'!$BO:$BO,'НРэ 2025'!$E:$E,'ТО-15э'!B80,'НРэ 2025'!$G:$G,'ТО-15э'!D80)</f>
        <v>2</v>
      </c>
      <c r="AL80" s="74">
        <f>SUMIFS('НРэ 2025'!$BP:$BP,'НРэ 2025'!$E:$E,'ТО-15э'!B80,'НРэ 2025'!$G:$G,'ТО-15э'!D80)</f>
        <v>0</v>
      </c>
    </row>
    <row r="81" spans="1:38" ht="20.100000000000001" customHeight="1" x14ac:dyDescent="0.25">
      <c r="A81" s="76" t="str" cm="1">
        <f t="array" ref="A81">IFERROR(INDEX('НРэ 2025'!$B$6:$I$40,SMALL(IF($I$1='НРэ 2025'!$B$6:$B$40,ROW($A$1:$A$35),""),ROW(A74)),1),"")</f>
        <v/>
      </c>
      <c r="B81" s="79" t="str" cm="1">
        <f t="array" ref="B81">IFERROR(INDEX('НРэ 2025'!$B$6:$I$40,SMALL(IF($I$1='НРэ 2025'!$B$6:$B$40,ROW($A$1:$A$35),""),ROW(A74)),2),"")</f>
        <v/>
      </c>
      <c r="C81" s="84" t="str" cm="1">
        <f t="array" ref="C81">IFERROR(INDEX('НРэ 2025'!$B$6:$I$40,SMALL(IF($I$1='НРэ 2025'!$B$6:$B$40,ROW($A$1:$A$35),""),ROW(A74)),5),"")</f>
        <v/>
      </c>
      <c r="D81" s="86" t="str" cm="1">
        <f t="array" ref="D81">IFERROR(INDEX('НРэ 2025'!$B$6:$I$40,SMALL(IF($I$1='НРэ 2025'!$B$6:$B$40,ROW($A$1:$A$35),""),ROW(A74)),6),"")</f>
        <v/>
      </c>
      <c r="E81" s="87" t="str" cm="1">
        <f t="array" ref="E81">IFERROR(INDEX('НРэ 2025'!$B$6:$I$40,SMALL(IF($I$1='НРэ 2025'!$B$6:$B$40,ROW($A$1:$A$35),""),ROW(A74)),7),"")</f>
        <v/>
      </c>
      <c r="F81" s="89" t="str" cm="1">
        <f t="array" ref="F81">IFERROR(INDEX('НРэ 2025'!$B$6:$I$40,SMALL(IF($I$1='НРэ 2025'!$B$6:$B$40,ROW($F$1:$F$35),""),ROW(A74)),11),"")</f>
        <v/>
      </c>
      <c r="G81" s="91" t="str" cm="1">
        <f t="array" ref="G81">IFERROR(INDEX('НРэ 2025'!$B$6:$I$40,SMALL(IF($I$1='НРэ 2025'!$B$6:$B$40,ROW($A$1:$A$35),""),ROW(A74)),15),"")</f>
        <v/>
      </c>
      <c r="H81" s="80"/>
      <c r="I81" s="98">
        <f>SUMIFS('НРэ 2025'!$Q:$Q,'НРэ 2025'!$E:$E,'ТО-15э'!B81,'НРэ 2025'!$G:$G,'ТО-15э'!D81)+SUMIFS('НРэ 2025'!$R:$R,'НРэ 2025'!$E:$E,'ТО-15э'!B81,'НРэ 2025'!$G:$G,'ТО-15э'!D81)</f>
        <v>2</v>
      </c>
      <c r="J81" s="69">
        <f>SUMIFS('НРэ 2025'!$S:$S,'НРэ 2025'!$E:$E,'ТО-15э'!B81,'НРэ 2025'!$G:$G,'ТО-15э'!D81)+SUMIFS('НРэ 2025'!$T:$T,'НРэ 2025'!$E:$E,'ТО-15э'!B81,'НРэ 2025'!$G:$G,'ТО-15э'!D81)</f>
        <v>2</v>
      </c>
      <c r="K81" s="70">
        <f>SUMIFS('НРэ 2025'!$U:$U,'НРэ 2025'!$E:$E,'ТО-15э'!B81,'НРэ 2025'!$G:$G,'ТО-15э'!D81)</f>
        <v>1</v>
      </c>
      <c r="L81" s="99">
        <f>SUMIFS('НРэ 2025'!$V:$V,'НРэ 2025'!$E:$E,'ТО-15э'!B81,'НРэ 2025'!$G:$G,'ТО-15э'!D81)</f>
        <v>7</v>
      </c>
      <c r="M81" s="100">
        <f>SUMIFS('НРэ 2025'!$W:$W,'НРэ 2025'!$E:$E,'ТО-15э'!B81,'НРэ 2025'!$G:$G,'ТО-15э'!D81)</f>
        <v>1</v>
      </c>
      <c r="N81" s="70">
        <f>SUMIFS('НРэ 2025'!$X:$X,'НРэ 2025'!$E:$E,'ТО-15э'!B81,'НРэ 2025'!$G:$G,'ТО-15э'!D81)</f>
        <v>1</v>
      </c>
      <c r="O81" s="99">
        <f>SUMIFS('НРэ 2025'!$Y:$Y,'НРэ 2025'!$E:$E,'ТО-15э'!B81,'НРэ 2025'!$G:$G,'ТО-15э'!D81)</f>
        <v>4</v>
      </c>
      <c r="P81" s="97">
        <f>SUMIFS('НРэ 2025'!$Z:$Z,'НРэ 2025'!$E:$E,'ТО-15э'!B81,'НРэ 2025'!$G:$G,'ТО-15э'!D81)+SUMIFS('НРэ 2025'!$AA:$AA,'НРэ 2025'!$E:$E,'ТО-15э'!B81,'НРэ 2025'!$G:$G,'ТО-15э'!D81)</f>
        <v>2</v>
      </c>
      <c r="Q81" s="70">
        <f>SUMIFS('НРэ 2025'!$AB:$AB,'НРэ 2025'!$E:$E,'ТО-15э'!B81,'НРэ 2025'!$G:$G,'ТО-15э'!D81)</f>
        <v>1</v>
      </c>
      <c r="R81" s="70">
        <f>SUMIFS('НРэ 2025'!$AC:$AC,'НРэ 2025'!$E:$E,'ТО-15э'!B81,'НРэ 2025'!$G:$G,'ТО-15э'!D81)</f>
        <v>1</v>
      </c>
      <c r="S81" s="70">
        <f>SUMIFS('НРэ 2025'!$AD:$AD,'НРэ 2025'!$E:$E,'ТО-15э'!B81,'НРэ 2025'!$G:$G,'ТО-15э'!D81)</f>
        <v>1</v>
      </c>
      <c r="T81" s="70">
        <f>SUMIFS('НРэ 2025'!$AE:$AE,'НРэ 2025'!$E:$E,'ТО-15э'!B81,'НРэ 2025'!$G:$G,'ТО-15э'!D81)</f>
        <v>1</v>
      </c>
      <c r="U81" s="70">
        <f>SUMIFS('НРэ 2025'!$AF:$AF,'НРэ 2025'!$E:$E,'ТО-15э'!B81,'НРэ 2025'!$G:$G,'ТО-15э'!D81)</f>
        <v>1</v>
      </c>
      <c r="V81" s="70">
        <f>SUMIFS('НРэ 2025'!$AG:$AG,'НРэ 2025'!$E:$E,'ТО-15э'!B81,'НРэ 2025'!$G:$G,'ТО-15э'!D81)</f>
        <v>1</v>
      </c>
      <c r="W81" s="70">
        <f>SUMIFS('НРэ 2025'!$AH:$AH,'НРэ 2025'!$E:$E,'ТО-15э'!B81,'НРэ 2025'!$G:$G,'ТО-15э'!D81)+SUMIFS('НРэ 2025'!$AI:$AI,'НРэ 2025'!$E:$E,'ТО-15э'!B81,'НРэ 2025'!$G:$G,'ТО-15э'!D81)</f>
        <v>2</v>
      </c>
      <c r="X81" s="99">
        <f>SUMIFS('НРэ 2025'!$AJ:$AJ,'НРэ 2025'!$E:$E,'ТО-15э'!B81,'НРэ 2025'!$G:$G,'ТО-15э'!D81)+SUMIFS('НРэ 2025'!$AK:$AK,'НРэ 2025'!$E:$E,'ТО-15э'!B81,'НРэ 2025'!$G:$G,'ТО-15э'!D81)+SUMIFS('НРэ 2025'!$AL:$AL,'НРэ 2025'!$E:$E,'ТО-15э'!B81,'НРэ 2025'!$G:$G,'ТО-15э'!D81)+SUMIFS('НРэ 2025'!$AM:$AM,'НРэ 2025'!$E:$E,'ТО-15э'!B81,'НРэ 2025'!$G:$G,'ТО-15э'!D81)+SUMIFS('НРэ 2025'!$AN:$AN,'НРэ 2025'!$E:$E,'ТО-15э'!B81,'НРэ 2025'!$G:$G,'ТО-15э'!D81)</f>
        <v>10</v>
      </c>
      <c r="Y81" s="100">
        <f>SUMIFS('НРэ 2025'!$AO:$AO,'НРэ 2025'!$E:$E,'ТО-15э'!B81,'НРэ 2025'!$G:$G,'ТО-15э'!D81)</f>
        <v>1</v>
      </c>
      <c r="Z81" s="70">
        <f>SUMIFS('НРэ 2025'!$AP:$AP,'НРэ 2025'!$E:$E,'ТО-15э'!B81,'НРэ 2025'!$G:$G,'ТО-15э'!D81)</f>
        <v>0</v>
      </c>
      <c r="AA81" s="70">
        <f>SUMIFS('НРэ 2025'!$AQ:$AQ,'НРэ 2025'!$E:$E,'ТО-15э'!B81,'НРэ 2025'!$G:$G,'ТО-15э'!D81)</f>
        <v>0</v>
      </c>
      <c r="AB81" s="70"/>
      <c r="AC81" s="70">
        <f>SUMIFS('НРэ 2025'!$AS:$AS,'НРэ 2025'!$E:$E,'ТО-15э'!B81,'НРэ 2025'!$G:$G,'ТО-15э'!D81)</f>
        <v>0</v>
      </c>
      <c r="AD81" s="99">
        <f>SUMIFS('НРэ 2025'!$AT:$AT,'НРэ 2025'!$E:$E,'ТО-15э'!B81,'НРэ 2025'!$G:$G,'ТО-15э'!D81)</f>
        <v>1</v>
      </c>
      <c r="AE81" s="118">
        <f>SUMIFS('НРэ 2025'!$AU:$AU,'НРэ 2025'!$E:$E,'ТО-15э'!B81,'НРэ 2025'!$G:$G,'ТО-15э'!D81)</f>
        <v>0</v>
      </c>
      <c r="AF81" s="120">
        <f>SUMIFS('НРэ 2025'!$AV:$AV,'НРэ 2025'!$E:$E,'ТО-15э'!B81,'НРэ 2025'!$G:$G,'ТО-15э'!D81)+SUMIFS('НРэ 2025'!$AW:$AW,'НРэ 2025'!$E:$E,'ТО-15э'!B81,'НРэ 2025'!$G:$G,'ТО-15э'!D81)+SUMIFS('НРэ 2025'!$AX:$AX,'НРэ 2025'!$E:$E,'ТО-15э'!B81,'НРэ 2025'!$G:$G,'ТО-15э'!D81)+SUMIFS('НРэ 2025'!$AY:$AY,'НРэ 2025'!$E:$E,'ТО-15э'!B81,'НРэ 2025'!$G:$G,'ТО-15э'!D81)+SUMIFS('НРэ 2025'!$AZ:$AZ,'НРэ 2025'!$E:$E,'ТО-15э'!B81,'НРэ 2025'!$G:$G,'ТО-15э'!D81)+SUMIFS('НРэ 2025'!$BA:$BA,'НРэ 2025'!$E:$E,'ТО-15э'!B81,'НРэ 2025'!$G:$G,'ТО-15э'!D81)</f>
        <v>0</v>
      </c>
      <c r="AG81" s="118">
        <f>SUMIFS('НРэ 2025'!$BB:$BB,'НРэ 2025'!$E:$E,'ТО-15э'!B81,'НРэ 2025'!$G:$G,'ТО-15э'!D81)</f>
        <v>0</v>
      </c>
      <c r="AH81" s="120" t="e">
        <f>SUMIFS('НРэ 2025'!$BD:$BD,'НРэ 2025'!$E:$E,'ТО-15э'!B81,'НРэ 2025'!$G:$G,'ТО-15э'!D81)+SUMIFS('НРэ 2025'!#REF!,'НРэ 2025'!$E:$E,'ТО-15э'!B81,'НРэ 2025'!$G:$G,'ТО-15э'!D81)+SUMIFS('НРэ 2025'!$BE:$BE,'НРэ 2025'!$E:$E,'ТО-15э'!B81,'НРэ 2025'!$G:$G,'ТО-15э'!D81)+SUMIFS('НРэ 2025'!$BF:$BF,'НРэ 2025'!$E:$E,'ТО-15э'!B81,'НРэ 2025'!$G:$G,'ТО-15э'!D81)+SUMIFS('НРэ 2025'!$BG:$BG,'НРэ 2025'!$E:$E,'ТО-15э'!B81,'НРэ 2025'!$G:$G,'ТО-15э'!D81)+SUMIFS('НРэ 2025'!$BH:$BH,'НРэ 2025'!$E:$E,'ТО-15э'!B81,'НРэ 2025'!$G:$G,'ТО-15э'!D81)+SUMIFS('НРэ 2025'!$BI:$BI,'НРэ 2025'!$E:$E,'ТО-15э'!B81,'НРэ 2025'!$G:$G,'ТО-15э'!D81)+SUMIFS('НРэ 2025'!#REF!,'НРэ 2025'!$E:$E,'ТО-15э'!B81,'НРэ 2025'!$G:$G,'ТО-15э'!D81)+SUMIFS('НРэ 2025'!$BJ:$BJ,'НРэ 2025'!$E:$E,'ТО-15э'!B81,'НРэ 2025'!$G:$G,'ТО-15э'!D81)+SUMIFS('НРэ 2025'!$BK:$BK,'НРэ 2025'!$E:$E,'ТО-15э'!B81,'НРэ 2025'!$G:$G,'ТО-15э'!D81)+SUMIFS('НРэ 2025'!$BL:$BL,'НРэ 2025'!$E:$E,'ТО-15э'!B81,'НРэ 2025'!$G:$G,'ТО-15э'!D81)</f>
        <v>#REF!</v>
      </c>
      <c r="AI81" s="101">
        <f>SUMIFS('НРэ 2025'!$BM:$BM,'НРэ 2025'!$E:$E,'ТО-15э'!B81,'НРэ 2025'!$G:$G,'ТО-15э'!D81)</f>
        <v>16</v>
      </c>
      <c r="AJ81" s="71">
        <f>SUMIFS('НРэ 2025'!$BN:$BN,'НРэ 2025'!$E:$E,'ТО-15э'!B81,'НРэ 2025'!$G:$G,'ТО-15э'!D81)</f>
        <v>1</v>
      </c>
      <c r="AK81" s="71">
        <f>SUMIFS('НРэ 2025'!$BO:$BO,'НРэ 2025'!$E:$E,'ТО-15э'!B81,'НРэ 2025'!$G:$G,'ТО-15э'!D81)</f>
        <v>2</v>
      </c>
      <c r="AL81" s="74">
        <f>SUMIFS('НРэ 2025'!$BP:$BP,'НРэ 2025'!$E:$E,'ТО-15э'!B81,'НРэ 2025'!$G:$G,'ТО-15э'!D81)</f>
        <v>0</v>
      </c>
    </row>
    <row r="82" spans="1:38" ht="20.100000000000001" customHeight="1" x14ac:dyDescent="0.25">
      <c r="A82" s="76" t="str" cm="1">
        <f t="array" ref="A82">IFERROR(INDEX('НРэ 2025'!$B$6:$I$40,SMALL(IF($I$1='НРэ 2025'!$B$6:$B$40,ROW($A$1:$A$35),""),ROW(A75)),1),"")</f>
        <v/>
      </c>
      <c r="B82" s="79" t="str" cm="1">
        <f t="array" ref="B82">IFERROR(INDEX('НРэ 2025'!$B$6:$I$40,SMALL(IF($I$1='НРэ 2025'!$B$6:$B$40,ROW($A$1:$A$35),""),ROW(A75)),2),"")</f>
        <v/>
      </c>
      <c r="C82" s="84" t="str" cm="1">
        <f t="array" ref="C82">IFERROR(INDEX('НРэ 2025'!$B$6:$I$40,SMALL(IF($I$1='НРэ 2025'!$B$6:$B$40,ROW($A$1:$A$35),""),ROW(A75)),5),"")</f>
        <v/>
      </c>
      <c r="D82" s="86" t="str" cm="1">
        <f t="array" ref="D82">IFERROR(INDEX('НРэ 2025'!$B$6:$I$40,SMALL(IF($I$1='НРэ 2025'!$B$6:$B$40,ROW($A$1:$A$35),""),ROW(A75)),6),"")</f>
        <v/>
      </c>
      <c r="E82" s="87" t="str" cm="1">
        <f t="array" ref="E82">IFERROR(INDEX('НРэ 2025'!$B$6:$I$40,SMALL(IF($I$1='НРэ 2025'!$B$6:$B$40,ROW($A$1:$A$35),""),ROW(A75)),7),"")</f>
        <v/>
      </c>
      <c r="F82" s="89" t="str" cm="1">
        <f t="array" ref="F82">IFERROR(INDEX('НРэ 2025'!$B$6:$I$40,SMALL(IF($I$1='НРэ 2025'!$B$6:$B$40,ROW($F$1:$F$35),""),ROW(A75)),11),"")</f>
        <v/>
      </c>
      <c r="G82" s="91" t="str" cm="1">
        <f t="array" ref="G82">IFERROR(INDEX('НРэ 2025'!$B$6:$I$40,SMALL(IF($I$1='НРэ 2025'!$B$6:$B$40,ROW($A$1:$A$35),""),ROW(A75)),15),"")</f>
        <v/>
      </c>
      <c r="H82" s="80"/>
      <c r="I82" s="98">
        <f>SUMIFS('НРэ 2025'!$Q:$Q,'НРэ 2025'!$E:$E,'ТО-15э'!B82,'НРэ 2025'!$G:$G,'ТО-15э'!D82)+SUMIFS('НРэ 2025'!$R:$R,'НРэ 2025'!$E:$E,'ТО-15э'!B82,'НРэ 2025'!$G:$G,'ТО-15э'!D82)</f>
        <v>2</v>
      </c>
      <c r="J82" s="69">
        <f>SUMIFS('НРэ 2025'!$S:$S,'НРэ 2025'!$E:$E,'ТО-15э'!B82,'НРэ 2025'!$G:$G,'ТО-15э'!D82)+SUMIFS('НРэ 2025'!$T:$T,'НРэ 2025'!$E:$E,'ТО-15э'!B82,'НРэ 2025'!$G:$G,'ТО-15э'!D82)</f>
        <v>2</v>
      </c>
      <c r="K82" s="70">
        <f>SUMIFS('НРэ 2025'!$U:$U,'НРэ 2025'!$E:$E,'ТО-15э'!B82,'НРэ 2025'!$G:$G,'ТО-15э'!D82)</f>
        <v>1</v>
      </c>
      <c r="L82" s="99">
        <f>SUMIFS('НРэ 2025'!$V:$V,'НРэ 2025'!$E:$E,'ТО-15э'!B82,'НРэ 2025'!$G:$G,'ТО-15э'!D82)</f>
        <v>7</v>
      </c>
      <c r="M82" s="100">
        <f>SUMIFS('НРэ 2025'!$W:$W,'НРэ 2025'!$E:$E,'ТО-15э'!B82,'НРэ 2025'!$G:$G,'ТО-15э'!D82)</f>
        <v>1</v>
      </c>
      <c r="N82" s="70">
        <f>SUMIFS('НРэ 2025'!$X:$X,'НРэ 2025'!$E:$E,'ТО-15э'!B82,'НРэ 2025'!$G:$G,'ТО-15э'!D82)</f>
        <v>1</v>
      </c>
      <c r="O82" s="99">
        <f>SUMIFS('НРэ 2025'!$Y:$Y,'НРэ 2025'!$E:$E,'ТО-15э'!B82,'НРэ 2025'!$G:$G,'ТО-15э'!D82)</f>
        <v>4</v>
      </c>
      <c r="P82" s="97">
        <f>SUMIFS('НРэ 2025'!$Z:$Z,'НРэ 2025'!$E:$E,'ТО-15э'!B82,'НРэ 2025'!$G:$G,'ТО-15э'!D82)+SUMIFS('НРэ 2025'!$AA:$AA,'НРэ 2025'!$E:$E,'ТО-15э'!B82,'НРэ 2025'!$G:$G,'ТО-15э'!D82)</f>
        <v>2</v>
      </c>
      <c r="Q82" s="70">
        <f>SUMIFS('НРэ 2025'!$AB:$AB,'НРэ 2025'!$E:$E,'ТО-15э'!B82,'НРэ 2025'!$G:$G,'ТО-15э'!D82)</f>
        <v>1</v>
      </c>
      <c r="R82" s="70">
        <f>SUMIFS('НРэ 2025'!$AC:$AC,'НРэ 2025'!$E:$E,'ТО-15э'!B82,'НРэ 2025'!$G:$G,'ТО-15э'!D82)</f>
        <v>1</v>
      </c>
      <c r="S82" s="70">
        <f>SUMIFS('НРэ 2025'!$AD:$AD,'НРэ 2025'!$E:$E,'ТО-15э'!B82,'НРэ 2025'!$G:$G,'ТО-15э'!D82)</f>
        <v>1</v>
      </c>
      <c r="T82" s="70">
        <f>SUMIFS('НРэ 2025'!$AE:$AE,'НРэ 2025'!$E:$E,'ТО-15э'!B82,'НРэ 2025'!$G:$G,'ТО-15э'!D82)</f>
        <v>1</v>
      </c>
      <c r="U82" s="70">
        <f>SUMIFS('НРэ 2025'!$AF:$AF,'НРэ 2025'!$E:$E,'ТО-15э'!B82,'НРэ 2025'!$G:$G,'ТО-15э'!D82)</f>
        <v>1</v>
      </c>
      <c r="V82" s="70">
        <f>SUMIFS('НРэ 2025'!$AG:$AG,'НРэ 2025'!$E:$E,'ТО-15э'!B82,'НРэ 2025'!$G:$G,'ТО-15э'!D82)</f>
        <v>1</v>
      </c>
      <c r="W82" s="70">
        <f>SUMIFS('НРэ 2025'!$AH:$AH,'НРэ 2025'!$E:$E,'ТО-15э'!B82,'НРэ 2025'!$G:$G,'ТО-15э'!D82)+SUMIFS('НРэ 2025'!$AI:$AI,'НРэ 2025'!$E:$E,'ТО-15э'!B82,'НРэ 2025'!$G:$G,'ТО-15э'!D82)</f>
        <v>2</v>
      </c>
      <c r="X82" s="99">
        <f>SUMIFS('НРэ 2025'!$AJ:$AJ,'НРэ 2025'!$E:$E,'ТО-15э'!B82,'НРэ 2025'!$G:$G,'ТО-15э'!D82)+SUMIFS('НРэ 2025'!$AK:$AK,'НРэ 2025'!$E:$E,'ТО-15э'!B82,'НРэ 2025'!$G:$G,'ТО-15э'!D82)+SUMIFS('НРэ 2025'!$AL:$AL,'НРэ 2025'!$E:$E,'ТО-15э'!B82,'НРэ 2025'!$G:$G,'ТО-15э'!D82)+SUMIFS('НРэ 2025'!$AM:$AM,'НРэ 2025'!$E:$E,'ТО-15э'!B82,'НРэ 2025'!$G:$G,'ТО-15э'!D82)+SUMIFS('НРэ 2025'!$AN:$AN,'НРэ 2025'!$E:$E,'ТО-15э'!B82,'НРэ 2025'!$G:$G,'ТО-15э'!D82)</f>
        <v>10</v>
      </c>
      <c r="Y82" s="100">
        <f>SUMIFS('НРэ 2025'!$AO:$AO,'НРэ 2025'!$E:$E,'ТО-15э'!B82,'НРэ 2025'!$G:$G,'ТО-15э'!D82)</f>
        <v>1</v>
      </c>
      <c r="Z82" s="70">
        <f>SUMIFS('НРэ 2025'!$AP:$AP,'НРэ 2025'!$E:$E,'ТО-15э'!B82,'НРэ 2025'!$G:$G,'ТО-15э'!D82)</f>
        <v>0</v>
      </c>
      <c r="AA82" s="70">
        <f>SUMIFS('НРэ 2025'!$AQ:$AQ,'НРэ 2025'!$E:$E,'ТО-15э'!B82,'НРэ 2025'!$G:$G,'ТО-15э'!D82)</f>
        <v>0</v>
      </c>
      <c r="AB82" s="70"/>
      <c r="AC82" s="70">
        <f>SUMIFS('НРэ 2025'!$AS:$AS,'НРэ 2025'!$E:$E,'ТО-15э'!B82,'НРэ 2025'!$G:$G,'ТО-15э'!D82)</f>
        <v>0</v>
      </c>
      <c r="AD82" s="99">
        <f>SUMIFS('НРэ 2025'!$AT:$AT,'НРэ 2025'!$E:$E,'ТО-15э'!B82,'НРэ 2025'!$G:$G,'ТО-15э'!D82)</f>
        <v>1</v>
      </c>
      <c r="AE82" s="118">
        <f>SUMIFS('НРэ 2025'!$AU:$AU,'НРэ 2025'!$E:$E,'ТО-15э'!B82,'НРэ 2025'!$G:$G,'ТО-15э'!D82)</f>
        <v>0</v>
      </c>
      <c r="AF82" s="120">
        <f>SUMIFS('НРэ 2025'!$AV:$AV,'НРэ 2025'!$E:$E,'ТО-15э'!B82,'НРэ 2025'!$G:$G,'ТО-15э'!D82)+SUMIFS('НРэ 2025'!$AW:$AW,'НРэ 2025'!$E:$E,'ТО-15э'!B82,'НРэ 2025'!$G:$G,'ТО-15э'!D82)+SUMIFS('НРэ 2025'!$AX:$AX,'НРэ 2025'!$E:$E,'ТО-15э'!B82,'НРэ 2025'!$G:$G,'ТО-15э'!D82)+SUMIFS('НРэ 2025'!$AY:$AY,'НРэ 2025'!$E:$E,'ТО-15э'!B82,'НРэ 2025'!$G:$G,'ТО-15э'!D82)+SUMIFS('НРэ 2025'!$AZ:$AZ,'НРэ 2025'!$E:$E,'ТО-15э'!B82,'НРэ 2025'!$G:$G,'ТО-15э'!D82)+SUMIFS('НРэ 2025'!$BA:$BA,'НРэ 2025'!$E:$E,'ТО-15э'!B82,'НРэ 2025'!$G:$G,'ТО-15э'!D82)</f>
        <v>0</v>
      </c>
      <c r="AG82" s="118">
        <f>SUMIFS('НРэ 2025'!$BB:$BB,'НРэ 2025'!$E:$E,'ТО-15э'!B82,'НРэ 2025'!$G:$G,'ТО-15э'!D82)</f>
        <v>0</v>
      </c>
      <c r="AH82" s="120" t="e">
        <f>SUMIFS('НРэ 2025'!$BD:$BD,'НРэ 2025'!$E:$E,'ТО-15э'!B82,'НРэ 2025'!$G:$G,'ТО-15э'!D82)+SUMIFS('НРэ 2025'!#REF!,'НРэ 2025'!$E:$E,'ТО-15э'!B82,'НРэ 2025'!$G:$G,'ТО-15э'!D82)+SUMIFS('НРэ 2025'!$BE:$BE,'НРэ 2025'!$E:$E,'ТО-15э'!B82,'НРэ 2025'!$G:$G,'ТО-15э'!D82)+SUMIFS('НРэ 2025'!$BF:$BF,'НРэ 2025'!$E:$E,'ТО-15э'!B82,'НРэ 2025'!$G:$G,'ТО-15э'!D82)+SUMIFS('НРэ 2025'!$BG:$BG,'НРэ 2025'!$E:$E,'ТО-15э'!B82,'НРэ 2025'!$G:$G,'ТО-15э'!D82)+SUMIFS('НРэ 2025'!$BH:$BH,'НРэ 2025'!$E:$E,'ТО-15э'!B82,'НРэ 2025'!$G:$G,'ТО-15э'!D82)+SUMIFS('НРэ 2025'!$BI:$BI,'НРэ 2025'!$E:$E,'ТО-15э'!B82,'НРэ 2025'!$G:$G,'ТО-15э'!D82)+SUMIFS('НРэ 2025'!#REF!,'НРэ 2025'!$E:$E,'ТО-15э'!B82,'НРэ 2025'!$G:$G,'ТО-15э'!D82)+SUMIFS('НРэ 2025'!$BJ:$BJ,'НРэ 2025'!$E:$E,'ТО-15э'!B82,'НРэ 2025'!$G:$G,'ТО-15э'!D82)+SUMIFS('НРэ 2025'!$BK:$BK,'НРэ 2025'!$E:$E,'ТО-15э'!B82,'НРэ 2025'!$G:$G,'ТО-15э'!D82)+SUMIFS('НРэ 2025'!$BL:$BL,'НРэ 2025'!$E:$E,'ТО-15э'!B82,'НРэ 2025'!$G:$G,'ТО-15э'!D82)</f>
        <v>#REF!</v>
      </c>
      <c r="AI82" s="101">
        <f>SUMIFS('НРэ 2025'!$BM:$BM,'НРэ 2025'!$E:$E,'ТО-15э'!B82,'НРэ 2025'!$G:$G,'ТО-15э'!D82)</f>
        <v>16</v>
      </c>
      <c r="AJ82" s="71">
        <f>SUMIFS('НРэ 2025'!$BN:$BN,'НРэ 2025'!$E:$E,'ТО-15э'!B82,'НРэ 2025'!$G:$G,'ТО-15э'!D82)</f>
        <v>1</v>
      </c>
      <c r="AK82" s="71">
        <f>SUMIFS('НРэ 2025'!$BO:$BO,'НРэ 2025'!$E:$E,'ТО-15э'!B82,'НРэ 2025'!$G:$G,'ТО-15э'!D82)</f>
        <v>2</v>
      </c>
      <c r="AL82" s="74">
        <f>SUMIFS('НРэ 2025'!$BP:$BP,'НРэ 2025'!$E:$E,'ТО-15э'!B82,'НРэ 2025'!$G:$G,'ТО-15э'!D82)</f>
        <v>0</v>
      </c>
    </row>
    <row r="83" spans="1:38" ht="20.100000000000001" customHeight="1" x14ac:dyDescent="0.25">
      <c r="A83" s="76" t="str" cm="1">
        <f t="array" ref="A83">IFERROR(INDEX('НРэ 2025'!$B$6:$I$40,SMALL(IF($I$1='НРэ 2025'!$B$6:$B$40,ROW($A$1:$A$35),""),ROW(A76)),1),"")</f>
        <v/>
      </c>
      <c r="B83" s="79" t="str" cm="1">
        <f t="array" ref="B83">IFERROR(INDEX('НРэ 2025'!$B$6:$I$40,SMALL(IF($I$1='НРэ 2025'!$B$6:$B$40,ROW($A$1:$A$35),""),ROW(A76)),2),"")</f>
        <v/>
      </c>
      <c r="C83" s="84" t="str" cm="1">
        <f t="array" ref="C83">IFERROR(INDEX('НРэ 2025'!$B$6:$I$40,SMALL(IF($I$1='НРэ 2025'!$B$6:$B$40,ROW($A$1:$A$35),""),ROW(A76)),5),"")</f>
        <v/>
      </c>
      <c r="D83" s="86" t="str" cm="1">
        <f t="array" ref="D83">IFERROR(INDEX('НРэ 2025'!$B$6:$I$40,SMALL(IF($I$1='НРэ 2025'!$B$6:$B$40,ROW($A$1:$A$35),""),ROW(A76)),6),"")</f>
        <v/>
      </c>
      <c r="E83" s="87" t="str" cm="1">
        <f t="array" ref="E83">IFERROR(INDEX('НРэ 2025'!$B$6:$I$40,SMALL(IF($I$1='НРэ 2025'!$B$6:$B$40,ROW($A$1:$A$35),""),ROW(A76)),7),"")</f>
        <v/>
      </c>
      <c r="F83" s="89" t="str" cm="1">
        <f t="array" ref="F83">IFERROR(INDEX('НРэ 2025'!$B$6:$I$40,SMALL(IF($I$1='НРэ 2025'!$B$6:$B$40,ROW($F$1:$F$35),""),ROW(A76)),11),"")</f>
        <v/>
      </c>
      <c r="G83" s="91" t="str" cm="1">
        <f t="array" ref="G83">IFERROR(INDEX('НРэ 2025'!$B$6:$I$40,SMALL(IF($I$1='НРэ 2025'!$B$6:$B$40,ROW($A$1:$A$35),""),ROW(A76)),15),"")</f>
        <v/>
      </c>
      <c r="H83" s="80"/>
      <c r="I83" s="98">
        <f>SUMIFS('НРэ 2025'!$Q:$Q,'НРэ 2025'!$E:$E,'ТО-15э'!B83,'НРэ 2025'!$G:$G,'ТО-15э'!D83)+SUMIFS('НРэ 2025'!$R:$R,'НРэ 2025'!$E:$E,'ТО-15э'!B83,'НРэ 2025'!$G:$G,'ТО-15э'!D83)</f>
        <v>2</v>
      </c>
      <c r="J83" s="69">
        <f>SUMIFS('НРэ 2025'!$S:$S,'НРэ 2025'!$E:$E,'ТО-15э'!B83,'НРэ 2025'!$G:$G,'ТО-15э'!D83)+SUMIFS('НРэ 2025'!$T:$T,'НРэ 2025'!$E:$E,'ТО-15э'!B83,'НРэ 2025'!$G:$G,'ТО-15э'!D83)</f>
        <v>2</v>
      </c>
      <c r="K83" s="70">
        <f>SUMIFS('НРэ 2025'!$U:$U,'НРэ 2025'!$E:$E,'ТО-15э'!B83,'НРэ 2025'!$G:$G,'ТО-15э'!D83)</f>
        <v>1</v>
      </c>
      <c r="L83" s="99">
        <f>SUMIFS('НРэ 2025'!$V:$V,'НРэ 2025'!$E:$E,'ТО-15э'!B83,'НРэ 2025'!$G:$G,'ТО-15э'!D83)</f>
        <v>7</v>
      </c>
      <c r="M83" s="100">
        <f>SUMIFS('НРэ 2025'!$W:$W,'НРэ 2025'!$E:$E,'ТО-15э'!B83,'НРэ 2025'!$G:$G,'ТО-15э'!D83)</f>
        <v>1</v>
      </c>
      <c r="N83" s="70">
        <f>SUMIFS('НРэ 2025'!$X:$X,'НРэ 2025'!$E:$E,'ТО-15э'!B83,'НРэ 2025'!$G:$G,'ТО-15э'!D83)</f>
        <v>1</v>
      </c>
      <c r="O83" s="99">
        <f>SUMIFS('НРэ 2025'!$Y:$Y,'НРэ 2025'!$E:$E,'ТО-15э'!B83,'НРэ 2025'!$G:$G,'ТО-15э'!D83)</f>
        <v>4</v>
      </c>
      <c r="P83" s="97">
        <f>SUMIFS('НРэ 2025'!$Z:$Z,'НРэ 2025'!$E:$E,'ТО-15э'!B83,'НРэ 2025'!$G:$G,'ТО-15э'!D83)+SUMIFS('НРэ 2025'!$AA:$AA,'НРэ 2025'!$E:$E,'ТО-15э'!B83,'НРэ 2025'!$G:$G,'ТО-15э'!D83)</f>
        <v>2</v>
      </c>
      <c r="Q83" s="70">
        <f>SUMIFS('НРэ 2025'!$AB:$AB,'НРэ 2025'!$E:$E,'ТО-15э'!B83,'НРэ 2025'!$G:$G,'ТО-15э'!D83)</f>
        <v>1</v>
      </c>
      <c r="R83" s="70">
        <f>SUMIFS('НРэ 2025'!$AC:$AC,'НРэ 2025'!$E:$E,'ТО-15э'!B83,'НРэ 2025'!$G:$G,'ТО-15э'!D83)</f>
        <v>1</v>
      </c>
      <c r="S83" s="70">
        <f>SUMIFS('НРэ 2025'!$AD:$AD,'НРэ 2025'!$E:$E,'ТО-15э'!B83,'НРэ 2025'!$G:$G,'ТО-15э'!D83)</f>
        <v>1</v>
      </c>
      <c r="T83" s="70">
        <f>SUMIFS('НРэ 2025'!$AE:$AE,'НРэ 2025'!$E:$E,'ТО-15э'!B83,'НРэ 2025'!$G:$G,'ТО-15э'!D83)</f>
        <v>1</v>
      </c>
      <c r="U83" s="70">
        <f>SUMIFS('НРэ 2025'!$AF:$AF,'НРэ 2025'!$E:$E,'ТО-15э'!B83,'НРэ 2025'!$G:$G,'ТО-15э'!D83)</f>
        <v>1</v>
      </c>
      <c r="V83" s="70">
        <f>SUMIFS('НРэ 2025'!$AG:$AG,'НРэ 2025'!$E:$E,'ТО-15э'!B83,'НРэ 2025'!$G:$G,'ТО-15э'!D83)</f>
        <v>1</v>
      </c>
      <c r="W83" s="70">
        <f>SUMIFS('НРэ 2025'!$AH:$AH,'НРэ 2025'!$E:$E,'ТО-15э'!B83,'НРэ 2025'!$G:$G,'ТО-15э'!D83)+SUMIFS('НРэ 2025'!$AI:$AI,'НРэ 2025'!$E:$E,'ТО-15э'!B83,'НРэ 2025'!$G:$G,'ТО-15э'!D83)</f>
        <v>2</v>
      </c>
      <c r="X83" s="99">
        <f>SUMIFS('НРэ 2025'!$AJ:$AJ,'НРэ 2025'!$E:$E,'ТО-15э'!B83,'НРэ 2025'!$G:$G,'ТО-15э'!D83)+SUMIFS('НРэ 2025'!$AK:$AK,'НРэ 2025'!$E:$E,'ТО-15э'!B83,'НРэ 2025'!$G:$G,'ТО-15э'!D83)+SUMIFS('НРэ 2025'!$AL:$AL,'НРэ 2025'!$E:$E,'ТО-15э'!B83,'НРэ 2025'!$G:$G,'ТО-15э'!D83)+SUMIFS('НРэ 2025'!$AM:$AM,'НРэ 2025'!$E:$E,'ТО-15э'!B83,'НРэ 2025'!$G:$G,'ТО-15э'!D83)+SUMIFS('НРэ 2025'!$AN:$AN,'НРэ 2025'!$E:$E,'ТО-15э'!B83,'НРэ 2025'!$G:$G,'ТО-15э'!D83)</f>
        <v>10</v>
      </c>
      <c r="Y83" s="100">
        <f>SUMIFS('НРэ 2025'!$AO:$AO,'НРэ 2025'!$E:$E,'ТО-15э'!B83,'НРэ 2025'!$G:$G,'ТО-15э'!D83)</f>
        <v>1</v>
      </c>
      <c r="Z83" s="70">
        <f>SUMIFS('НРэ 2025'!$AP:$AP,'НРэ 2025'!$E:$E,'ТО-15э'!B83,'НРэ 2025'!$G:$G,'ТО-15э'!D83)</f>
        <v>0</v>
      </c>
      <c r="AA83" s="70">
        <f>SUMIFS('НРэ 2025'!$AQ:$AQ,'НРэ 2025'!$E:$E,'ТО-15э'!B83,'НРэ 2025'!$G:$G,'ТО-15э'!D83)</f>
        <v>0</v>
      </c>
      <c r="AB83" s="70"/>
      <c r="AC83" s="70">
        <f>SUMIFS('НРэ 2025'!$AS:$AS,'НРэ 2025'!$E:$E,'ТО-15э'!B83,'НРэ 2025'!$G:$G,'ТО-15э'!D83)</f>
        <v>0</v>
      </c>
      <c r="AD83" s="99">
        <f>SUMIFS('НРэ 2025'!$AT:$AT,'НРэ 2025'!$E:$E,'ТО-15э'!B83,'НРэ 2025'!$G:$G,'ТО-15э'!D83)</f>
        <v>1</v>
      </c>
      <c r="AE83" s="118">
        <f>SUMIFS('НРэ 2025'!$AU:$AU,'НРэ 2025'!$E:$E,'ТО-15э'!B83,'НРэ 2025'!$G:$G,'ТО-15э'!D83)</f>
        <v>0</v>
      </c>
      <c r="AF83" s="120">
        <f>SUMIFS('НРэ 2025'!$AV:$AV,'НРэ 2025'!$E:$E,'ТО-15э'!B83,'НРэ 2025'!$G:$G,'ТО-15э'!D83)+SUMIFS('НРэ 2025'!$AW:$AW,'НРэ 2025'!$E:$E,'ТО-15э'!B83,'НРэ 2025'!$G:$G,'ТО-15э'!D83)+SUMIFS('НРэ 2025'!$AX:$AX,'НРэ 2025'!$E:$E,'ТО-15э'!B83,'НРэ 2025'!$G:$G,'ТО-15э'!D83)+SUMIFS('НРэ 2025'!$AY:$AY,'НРэ 2025'!$E:$E,'ТО-15э'!B83,'НРэ 2025'!$G:$G,'ТО-15э'!D83)+SUMIFS('НРэ 2025'!$AZ:$AZ,'НРэ 2025'!$E:$E,'ТО-15э'!B83,'НРэ 2025'!$G:$G,'ТО-15э'!D83)+SUMIFS('НРэ 2025'!$BA:$BA,'НРэ 2025'!$E:$E,'ТО-15э'!B83,'НРэ 2025'!$G:$G,'ТО-15э'!D83)</f>
        <v>0</v>
      </c>
      <c r="AG83" s="118">
        <f>SUMIFS('НРэ 2025'!$BB:$BB,'НРэ 2025'!$E:$E,'ТО-15э'!B83,'НРэ 2025'!$G:$G,'ТО-15э'!D83)</f>
        <v>0</v>
      </c>
      <c r="AH83" s="120" t="e">
        <f>SUMIFS('НРэ 2025'!$BD:$BD,'НРэ 2025'!$E:$E,'ТО-15э'!B83,'НРэ 2025'!$G:$G,'ТО-15э'!D83)+SUMIFS('НРэ 2025'!#REF!,'НРэ 2025'!$E:$E,'ТО-15э'!B83,'НРэ 2025'!$G:$G,'ТО-15э'!D83)+SUMIFS('НРэ 2025'!$BE:$BE,'НРэ 2025'!$E:$E,'ТО-15э'!B83,'НРэ 2025'!$G:$G,'ТО-15э'!D83)+SUMIFS('НРэ 2025'!$BF:$BF,'НРэ 2025'!$E:$E,'ТО-15э'!B83,'НРэ 2025'!$G:$G,'ТО-15э'!D83)+SUMIFS('НРэ 2025'!$BG:$BG,'НРэ 2025'!$E:$E,'ТО-15э'!B83,'НРэ 2025'!$G:$G,'ТО-15э'!D83)+SUMIFS('НРэ 2025'!$BH:$BH,'НРэ 2025'!$E:$E,'ТО-15э'!B83,'НРэ 2025'!$G:$G,'ТО-15э'!D83)+SUMIFS('НРэ 2025'!$BI:$BI,'НРэ 2025'!$E:$E,'ТО-15э'!B83,'НРэ 2025'!$G:$G,'ТО-15э'!D83)+SUMIFS('НРэ 2025'!#REF!,'НРэ 2025'!$E:$E,'ТО-15э'!B83,'НРэ 2025'!$G:$G,'ТО-15э'!D83)+SUMIFS('НРэ 2025'!$BJ:$BJ,'НРэ 2025'!$E:$E,'ТО-15э'!B83,'НРэ 2025'!$G:$G,'ТО-15э'!D83)+SUMIFS('НРэ 2025'!$BK:$BK,'НРэ 2025'!$E:$E,'ТО-15э'!B83,'НРэ 2025'!$G:$G,'ТО-15э'!D83)+SUMIFS('НРэ 2025'!$BL:$BL,'НРэ 2025'!$E:$E,'ТО-15э'!B83,'НРэ 2025'!$G:$G,'ТО-15э'!D83)</f>
        <v>#REF!</v>
      </c>
      <c r="AI83" s="101">
        <f>SUMIFS('НРэ 2025'!$BM:$BM,'НРэ 2025'!$E:$E,'ТО-15э'!B83,'НРэ 2025'!$G:$G,'ТО-15э'!D83)</f>
        <v>16</v>
      </c>
      <c r="AJ83" s="71">
        <f>SUMIFS('НРэ 2025'!$BN:$BN,'НРэ 2025'!$E:$E,'ТО-15э'!B83,'НРэ 2025'!$G:$G,'ТО-15э'!D83)</f>
        <v>1</v>
      </c>
      <c r="AK83" s="71">
        <f>SUMIFS('НРэ 2025'!$BO:$BO,'НРэ 2025'!$E:$E,'ТО-15э'!B83,'НРэ 2025'!$G:$G,'ТО-15э'!D83)</f>
        <v>2</v>
      </c>
      <c r="AL83" s="74">
        <f>SUMIFS('НРэ 2025'!$BP:$BP,'НРэ 2025'!$E:$E,'ТО-15э'!B83,'НРэ 2025'!$G:$G,'ТО-15э'!D83)</f>
        <v>0</v>
      </c>
    </row>
    <row r="84" spans="1:38" ht="20.100000000000001" customHeight="1" x14ac:dyDescent="0.25">
      <c r="A84" s="76" t="str" cm="1">
        <f t="array" ref="A84">IFERROR(INDEX('НРэ 2025'!$B$6:$I$40,SMALL(IF($I$1='НРэ 2025'!$B$6:$B$40,ROW($A$1:$A$35),""),ROW(A77)),1),"")</f>
        <v/>
      </c>
      <c r="B84" s="79" t="str" cm="1">
        <f t="array" ref="B84">IFERROR(INDEX('НРэ 2025'!$B$6:$I$40,SMALL(IF($I$1='НРэ 2025'!$B$6:$B$40,ROW($A$1:$A$35),""),ROW(A77)),2),"")</f>
        <v/>
      </c>
      <c r="C84" s="84" t="str" cm="1">
        <f t="array" ref="C84">IFERROR(INDEX('НРэ 2025'!$B$6:$I$40,SMALL(IF($I$1='НРэ 2025'!$B$6:$B$40,ROW($A$1:$A$35),""),ROW(A77)),5),"")</f>
        <v/>
      </c>
      <c r="D84" s="86" t="str" cm="1">
        <f t="array" ref="D84">IFERROR(INDEX('НРэ 2025'!$B$6:$I$40,SMALL(IF($I$1='НРэ 2025'!$B$6:$B$40,ROW($A$1:$A$35),""),ROW(A77)),6),"")</f>
        <v/>
      </c>
      <c r="E84" s="87" t="str" cm="1">
        <f t="array" ref="E84">IFERROR(INDEX('НРэ 2025'!$B$6:$I$40,SMALL(IF($I$1='НРэ 2025'!$B$6:$B$40,ROW($A$1:$A$35),""),ROW(A77)),7),"")</f>
        <v/>
      </c>
      <c r="F84" s="89" t="str" cm="1">
        <f t="array" ref="F84">IFERROR(INDEX('НРэ 2025'!$B$6:$I$40,SMALL(IF($I$1='НРэ 2025'!$B$6:$B$40,ROW($F$1:$F$35),""),ROW(A77)),11),"")</f>
        <v/>
      </c>
      <c r="G84" s="91" t="str" cm="1">
        <f t="array" ref="G84">IFERROR(INDEX('НРэ 2025'!$B$6:$I$40,SMALL(IF($I$1='НРэ 2025'!$B$6:$B$40,ROW($A$1:$A$35),""),ROW(A77)),15),"")</f>
        <v/>
      </c>
      <c r="H84" s="80"/>
      <c r="I84" s="98">
        <f>SUMIFS('НРэ 2025'!$Q:$Q,'НРэ 2025'!$E:$E,'ТО-15э'!B84,'НРэ 2025'!$G:$G,'ТО-15э'!D84)+SUMIFS('НРэ 2025'!$R:$R,'НРэ 2025'!$E:$E,'ТО-15э'!B84,'НРэ 2025'!$G:$G,'ТО-15э'!D84)</f>
        <v>2</v>
      </c>
      <c r="J84" s="69">
        <f>SUMIFS('НРэ 2025'!$S:$S,'НРэ 2025'!$E:$E,'ТО-15э'!B84,'НРэ 2025'!$G:$G,'ТО-15э'!D84)+SUMIFS('НРэ 2025'!$T:$T,'НРэ 2025'!$E:$E,'ТО-15э'!B84,'НРэ 2025'!$G:$G,'ТО-15э'!D84)</f>
        <v>2</v>
      </c>
      <c r="K84" s="70">
        <f>SUMIFS('НРэ 2025'!$U:$U,'НРэ 2025'!$E:$E,'ТО-15э'!B84,'НРэ 2025'!$G:$G,'ТО-15э'!D84)</f>
        <v>1</v>
      </c>
      <c r="L84" s="99">
        <f>SUMIFS('НРэ 2025'!$V:$V,'НРэ 2025'!$E:$E,'ТО-15э'!B84,'НРэ 2025'!$G:$G,'ТО-15э'!D84)</f>
        <v>7</v>
      </c>
      <c r="M84" s="100">
        <f>SUMIFS('НРэ 2025'!$W:$W,'НРэ 2025'!$E:$E,'ТО-15э'!B84,'НРэ 2025'!$G:$G,'ТО-15э'!D84)</f>
        <v>1</v>
      </c>
      <c r="N84" s="70">
        <f>SUMIFS('НРэ 2025'!$X:$X,'НРэ 2025'!$E:$E,'ТО-15э'!B84,'НРэ 2025'!$G:$G,'ТО-15э'!D84)</f>
        <v>1</v>
      </c>
      <c r="O84" s="99">
        <f>SUMIFS('НРэ 2025'!$Y:$Y,'НРэ 2025'!$E:$E,'ТО-15э'!B84,'НРэ 2025'!$G:$G,'ТО-15э'!D84)</f>
        <v>4</v>
      </c>
      <c r="P84" s="97">
        <f>SUMIFS('НРэ 2025'!$Z:$Z,'НРэ 2025'!$E:$E,'ТО-15э'!B84,'НРэ 2025'!$G:$G,'ТО-15э'!D84)+SUMIFS('НРэ 2025'!$AA:$AA,'НРэ 2025'!$E:$E,'ТО-15э'!B84,'НРэ 2025'!$G:$G,'ТО-15э'!D84)</f>
        <v>2</v>
      </c>
      <c r="Q84" s="70">
        <f>SUMIFS('НРэ 2025'!$AB:$AB,'НРэ 2025'!$E:$E,'ТО-15э'!B84,'НРэ 2025'!$G:$G,'ТО-15э'!D84)</f>
        <v>1</v>
      </c>
      <c r="R84" s="70">
        <f>SUMIFS('НРэ 2025'!$AC:$AC,'НРэ 2025'!$E:$E,'ТО-15э'!B84,'НРэ 2025'!$G:$G,'ТО-15э'!D84)</f>
        <v>1</v>
      </c>
      <c r="S84" s="70">
        <f>SUMIFS('НРэ 2025'!$AD:$AD,'НРэ 2025'!$E:$E,'ТО-15э'!B84,'НРэ 2025'!$G:$G,'ТО-15э'!D84)</f>
        <v>1</v>
      </c>
      <c r="T84" s="70">
        <f>SUMIFS('НРэ 2025'!$AE:$AE,'НРэ 2025'!$E:$E,'ТО-15э'!B84,'НРэ 2025'!$G:$G,'ТО-15э'!D84)</f>
        <v>1</v>
      </c>
      <c r="U84" s="70">
        <f>SUMIFS('НРэ 2025'!$AF:$AF,'НРэ 2025'!$E:$E,'ТО-15э'!B84,'НРэ 2025'!$G:$G,'ТО-15э'!D84)</f>
        <v>1</v>
      </c>
      <c r="V84" s="70">
        <f>SUMIFS('НРэ 2025'!$AG:$AG,'НРэ 2025'!$E:$E,'ТО-15э'!B84,'НРэ 2025'!$G:$G,'ТО-15э'!D84)</f>
        <v>1</v>
      </c>
      <c r="W84" s="70">
        <f>SUMIFS('НРэ 2025'!$AH:$AH,'НРэ 2025'!$E:$E,'ТО-15э'!B84,'НРэ 2025'!$G:$G,'ТО-15э'!D84)+SUMIFS('НРэ 2025'!$AI:$AI,'НРэ 2025'!$E:$E,'ТО-15э'!B84,'НРэ 2025'!$G:$G,'ТО-15э'!D84)</f>
        <v>2</v>
      </c>
      <c r="X84" s="99">
        <f>SUMIFS('НРэ 2025'!$AJ:$AJ,'НРэ 2025'!$E:$E,'ТО-15э'!B84,'НРэ 2025'!$G:$G,'ТО-15э'!D84)+SUMIFS('НРэ 2025'!$AK:$AK,'НРэ 2025'!$E:$E,'ТО-15э'!B84,'НРэ 2025'!$G:$G,'ТО-15э'!D84)+SUMIFS('НРэ 2025'!$AL:$AL,'НРэ 2025'!$E:$E,'ТО-15э'!B84,'НРэ 2025'!$G:$G,'ТО-15э'!D84)+SUMIFS('НРэ 2025'!$AM:$AM,'НРэ 2025'!$E:$E,'ТО-15э'!B84,'НРэ 2025'!$G:$G,'ТО-15э'!D84)+SUMIFS('НРэ 2025'!$AN:$AN,'НРэ 2025'!$E:$E,'ТО-15э'!B84,'НРэ 2025'!$G:$G,'ТО-15э'!D84)</f>
        <v>10</v>
      </c>
      <c r="Y84" s="100">
        <f>SUMIFS('НРэ 2025'!$AO:$AO,'НРэ 2025'!$E:$E,'ТО-15э'!B84,'НРэ 2025'!$G:$G,'ТО-15э'!D84)</f>
        <v>1</v>
      </c>
      <c r="Z84" s="70">
        <f>SUMIFS('НРэ 2025'!$AP:$AP,'НРэ 2025'!$E:$E,'ТО-15э'!B84,'НРэ 2025'!$G:$G,'ТО-15э'!D84)</f>
        <v>0</v>
      </c>
      <c r="AA84" s="70">
        <f>SUMIFS('НРэ 2025'!$AQ:$AQ,'НРэ 2025'!$E:$E,'ТО-15э'!B84,'НРэ 2025'!$G:$G,'ТО-15э'!D84)</f>
        <v>0</v>
      </c>
      <c r="AB84" s="70"/>
      <c r="AC84" s="70">
        <f>SUMIFS('НРэ 2025'!$AS:$AS,'НРэ 2025'!$E:$E,'ТО-15э'!B84,'НРэ 2025'!$G:$G,'ТО-15э'!D84)</f>
        <v>0</v>
      </c>
      <c r="AD84" s="99">
        <f>SUMIFS('НРэ 2025'!$AT:$AT,'НРэ 2025'!$E:$E,'ТО-15э'!B84,'НРэ 2025'!$G:$G,'ТО-15э'!D84)</f>
        <v>1</v>
      </c>
      <c r="AE84" s="118">
        <f>SUMIFS('НРэ 2025'!$AU:$AU,'НРэ 2025'!$E:$E,'ТО-15э'!B84,'НРэ 2025'!$G:$G,'ТО-15э'!D84)</f>
        <v>0</v>
      </c>
      <c r="AF84" s="120">
        <f>SUMIFS('НРэ 2025'!$AV:$AV,'НРэ 2025'!$E:$E,'ТО-15э'!B84,'НРэ 2025'!$G:$G,'ТО-15э'!D84)+SUMIFS('НРэ 2025'!$AW:$AW,'НРэ 2025'!$E:$E,'ТО-15э'!B84,'НРэ 2025'!$G:$G,'ТО-15э'!D84)+SUMIFS('НРэ 2025'!$AX:$AX,'НРэ 2025'!$E:$E,'ТО-15э'!B84,'НРэ 2025'!$G:$G,'ТО-15э'!D84)+SUMIFS('НРэ 2025'!$AY:$AY,'НРэ 2025'!$E:$E,'ТО-15э'!B84,'НРэ 2025'!$G:$G,'ТО-15э'!D84)+SUMIFS('НРэ 2025'!$AZ:$AZ,'НРэ 2025'!$E:$E,'ТО-15э'!B84,'НРэ 2025'!$G:$G,'ТО-15э'!D84)+SUMIFS('НРэ 2025'!$BA:$BA,'НРэ 2025'!$E:$E,'ТО-15э'!B84,'НРэ 2025'!$G:$G,'ТО-15э'!D84)</f>
        <v>0</v>
      </c>
      <c r="AG84" s="118">
        <f>SUMIFS('НРэ 2025'!$BB:$BB,'НРэ 2025'!$E:$E,'ТО-15э'!B84,'НРэ 2025'!$G:$G,'ТО-15э'!D84)</f>
        <v>0</v>
      </c>
      <c r="AH84" s="120" t="e">
        <f>SUMIFS('НРэ 2025'!$BD:$BD,'НРэ 2025'!$E:$E,'ТО-15э'!B84,'НРэ 2025'!$G:$G,'ТО-15э'!D84)+SUMIFS('НРэ 2025'!#REF!,'НРэ 2025'!$E:$E,'ТО-15э'!B84,'НРэ 2025'!$G:$G,'ТО-15э'!D84)+SUMIFS('НРэ 2025'!$BE:$BE,'НРэ 2025'!$E:$E,'ТО-15э'!B84,'НРэ 2025'!$G:$G,'ТО-15э'!D84)+SUMIFS('НРэ 2025'!$BF:$BF,'НРэ 2025'!$E:$E,'ТО-15э'!B84,'НРэ 2025'!$G:$G,'ТО-15э'!D84)+SUMIFS('НРэ 2025'!$BG:$BG,'НРэ 2025'!$E:$E,'ТО-15э'!B84,'НРэ 2025'!$G:$G,'ТО-15э'!D84)+SUMIFS('НРэ 2025'!$BH:$BH,'НРэ 2025'!$E:$E,'ТО-15э'!B84,'НРэ 2025'!$G:$G,'ТО-15э'!D84)+SUMIFS('НРэ 2025'!$BI:$BI,'НРэ 2025'!$E:$E,'ТО-15э'!B84,'НРэ 2025'!$G:$G,'ТО-15э'!D84)+SUMIFS('НРэ 2025'!#REF!,'НРэ 2025'!$E:$E,'ТО-15э'!B84,'НРэ 2025'!$G:$G,'ТО-15э'!D84)+SUMIFS('НРэ 2025'!$BJ:$BJ,'НРэ 2025'!$E:$E,'ТО-15э'!B84,'НРэ 2025'!$G:$G,'ТО-15э'!D84)+SUMIFS('НРэ 2025'!$BK:$BK,'НРэ 2025'!$E:$E,'ТО-15э'!B84,'НРэ 2025'!$G:$G,'ТО-15э'!D84)+SUMIFS('НРэ 2025'!$BL:$BL,'НРэ 2025'!$E:$E,'ТО-15э'!B84,'НРэ 2025'!$G:$G,'ТО-15э'!D84)</f>
        <v>#REF!</v>
      </c>
      <c r="AI84" s="101">
        <f>SUMIFS('НРэ 2025'!$BM:$BM,'НРэ 2025'!$E:$E,'ТО-15э'!B84,'НРэ 2025'!$G:$G,'ТО-15э'!D84)</f>
        <v>16</v>
      </c>
      <c r="AJ84" s="71">
        <f>SUMIFS('НРэ 2025'!$BN:$BN,'НРэ 2025'!$E:$E,'ТО-15э'!B84,'НРэ 2025'!$G:$G,'ТО-15э'!D84)</f>
        <v>1</v>
      </c>
      <c r="AK84" s="71">
        <f>SUMIFS('НРэ 2025'!$BO:$BO,'НРэ 2025'!$E:$E,'ТО-15э'!B84,'НРэ 2025'!$G:$G,'ТО-15э'!D84)</f>
        <v>2</v>
      </c>
      <c r="AL84" s="74">
        <f>SUMIFS('НРэ 2025'!$BP:$BP,'НРэ 2025'!$E:$E,'ТО-15э'!B84,'НРэ 2025'!$G:$G,'ТО-15э'!D84)</f>
        <v>0</v>
      </c>
    </row>
    <row r="85" spans="1:38" ht="20.100000000000001" customHeight="1" x14ac:dyDescent="0.25">
      <c r="A85" s="76" t="str" cm="1">
        <f t="array" ref="A85">IFERROR(INDEX('НРэ 2025'!$B$6:$I$40,SMALL(IF($I$1='НРэ 2025'!$B$6:$B$40,ROW($A$1:$A$35),""),ROW(A78)),1),"")</f>
        <v/>
      </c>
      <c r="B85" s="79" t="str" cm="1">
        <f t="array" ref="B85">IFERROR(INDEX('НРэ 2025'!$B$6:$I$40,SMALL(IF($I$1='НРэ 2025'!$B$6:$B$40,ROW($A$1:$A$35),""),ROW(A78)),2),"")</f>
        <v/>
      </c>
      <c r="C85" s="84" t="str" cm="1">
        <f t="array" ref="C85">IFERROR(INDEX('НРэ 2025'!$B$6:$I$40,SMALL(IF($I$1='НРэ 2025'!$B$6:$B$40,ROW($A$1:$A$35),""),ROW(A78)),5),"")</f>
        <v/>
      </c>
      <c r="D85" s="86" t="str" cm="1">
        <f t="array" ref="D85">IFERROR(INDEX('НРэ 2025'!$B$6:$I$40,SMALL(IF($I$1='НРэ 2025'!$B$6:$B$40,ROW($A$1:$A$35),""),ROW(A78)),6),"")</f>
        <v/>
      </c>
      <c r="E85" s="87" t="str" cm="1">
        <f t="array" ref="E85">IFERROR(INDEX('НРэ 2025'!$B$6:$I$40,SMALL(IF($I$1='НРэ 2025'!$B$6:$B$40,ROW($A$1:$A$35),""),ROW(A78)),7),"")</f>
        <v/>
      </c>
      <c r="F85" s="89" t="str" cm="1">
        <f t="array" ref="F85">IFERROR(INDEX('НРэ 2025'!$B$6:$I$40,SMALL(IF($I$1='НРэ 2025'!$B$6:$B$40,ROW($F$1:$F$35),""),ROW(A78)),11),"")</f>
        <v/>
      </c>
      <c r="G85" s="91" t="str" cm="1">
        <f t="array" ref="G85">IFERROR(INDEX('НРэ 2025'!$B$6:$I$40,SMALL(IF($I$1='НРэ 2025'!$B$6:$B$40,ROW($A$1:$A$35),""),ROW(A78)),15),"")</f>
        <v/>
      </c>
      <c r="H85" s="80"/>
      <c r="I85" s="98">
        <f>SUMIFS('НРэ 2025'!$Q:$Q,'НРэ 2025'!$E:$E,'ТО-15э'!B85,'НРэ 2025'!$G:$G,'ТО-15э'!D85)+SUMIFS('НРэ 2025'!$R:$R,'НРэ 2025'!$E:$E,'ТО-15э'!B85,'НРэ 2025'!$G:$G,'ТО-15э'!D85)</f>
        <v>2</v>
      </c>
      <c r="J85" s="69">
        <f>SUMIFS('НРэ 2025'!$S:$S,'НРэ 2025'!$E:$E,'ТО-15э'!B85,'НРэ 2025'!$G:$G,'ТО-15э'!D85)+SUMIFS('НРэ 2025'!$T:$T,'НРэ 2025'!$E:$E,'ТО-15э'!B85,'НРэ 2025'!$G:$G,'ТО-15э'!D85)</f>
        <v>2</v>
      </c>
      <c r="K85" s="70">
        <f>SUMIFS('НРэ 2025'!$U:$U,'НРэ 2025'!$E:$E,'ТО-15э'!B85,'НРэ 2025'!$G:$G,'ТО-15э'!D85)</f>
        <v>1</v>
      </c>
      <c r="L85" s="99">
        <f>SUMIFS('НРэ 2025'!$V:$V,'НРэ 2025'!$E:$E,'ТО-15э'!B85,'НРэ 2025'!$G:$G,'ТО-15э'!D85)</f>
        <v>7</v>
      </c>
      <c r="M85" s="100">
        <f>SUMIFS('НРэ 2025'!$W:$W,'НРэ 2025'!$E:$E,'ТО-15э'!B85,'НРэ 2025'!$G:$G,'ТО-15э'!D85)</f>
        <v>1</v>
      </c>
      <c r="N85" s="70">
        <f>SUMIFS('НРэ 2025'!$X:$X,'НРэ 2025'!$E:$E,'ТО-15э'!B85,'НРэ 2025'!$G:$G,'ТО-15э'!D85)</f>
        <v>1</v>
      </c>
      <c r="O85" s="99">
        <f>SUMIFS('НРэ 2025'!$Y:$Y,'НРэ 2025'!$E:$E,'ТО-15э'!B85,'НРэ 2025'!$G:$G,'ТО-15э'!D85)</f>
        <v>4</v>
      </c>
      <c r="P85" s="97">
        <f>SUMIFS('НРэ 2025'!$Z:$Z,'НРэ 2025'!$E:$E,'ТО-15э'!B85,'НРэ 2025'!$G:$G,'ТО-15э'!D85)+SUMIFS('НРэ 2025'!$AA:$AA,'НРэ 2025'!$E:$E,'ТО-15э'!B85,'НРэ 2025'!$G:$G,'ТО-15э'!D85)</f>
        <v>2</v>
      </c>
      <c r="Q85" s="70">
        <f>SUMIFS('НРэ 2025'!$AB:$AB,'НРэ 2025'!$E:$E,'ТО-15э'!B85,'НРэ 2025'!$G:$G,'ТО-15э'!D85)</f>
        <v>1</v>
      </c>
      <c r="R85" s="70">
        <f>SUMIFS('НРэ 2025'!$AC:$AC,'НРэ 2025'!$E:$E,'ТО-15э'!B85,'НРэ 2025'!$G:$G,'ТО-15э'!D85)</f>
        <v>1</v>
      </c>
      <c r="S85" s="70">
        <f>SUMIFS('НРэ 2025'!$AD:$AD,'НРэ 2025'!$E:$E,'ТО-15э'!B85,'НРэ 2025'!$G:$G,'ТО-15э'!D85)</f>
        <v>1</v>
      </c>
      <c r="T85" s="70">
        <f>SUMIFS('НРэ 2025'!$AE:$AE,'НРэ 2025'!$E:$E,'ТО-15э'!B85,'НРэ 2025'!$G:$G,'ТО-15э'!D85)</f>
        <v>1</v>
      </c>
      <c r="U85" s="70">
        <f>SUMIFS('НРэ 2025'!$AF:$AF,'НРэ 2025'!$E:$E,'ТО-15э'!B85,'НРэ 2025'!$G:$G,'ТО-15э'!D85)</f>
        <v>1</v>
      </c>
      <c r="V85" s="70">
        <f>SUMIFS('НРэ 2025'!$AG:$AG,'НРэ 2025'!$E:$E,'ТО-15э'!B85,'НРэ 2025'!$G:$G,'ТО-15э'!D85)</f>
        <v>1</v>
      </c>
      <c r="W85" s="70">
        <f>SUMIFS('НРэ 2025'!$AH:$AH,'НРэ 2025'!$E:$E,'ТО-15э'!B85,'НРэ 2025'!$G:$G,'ТО-15э'!D85)+SUMIFS('НРэ 2025'!$AI:$AI,'НРэ 2025'!$E:$E,'ТО-15э'!B85,'НРэ 2025'!$G:$G,'ТО-15э'!D85)</f>
        <v>2</v>
      </c>
      <c r="X85" s="99">
        <f>SUMIFS('НРэ 2025'!$AJ:$AJ,'НРэ 2025'!$E:$E,'ТО-15э'!B85,'НРэ 2025'!$G:$G,'ТО-15э'!D85)+SUMIFS('НРэ 2025'!$AK:$AK,'НРэ 2025'!$E:$E,'ТО-15э'!B85,'НРэ 2025'!$G:$G,'ТО-15э'!D85)+SUMIFS('НРэ 2025'!$AL:$AL,'НРэ 2025'!$E:$E,'ТО-15э'!B85,'НРэ 2025'!$G:$G,'ТО-15э'!D85)+SUMIFS('НРэ 2025'!$AM:$AM,'НРэ 2025'!$E:$E,'ТО-15э'!B85,'НРэ 2025'!$G:$G,'ТО-15э'!D85)+SUMIFS('НРэ 2025'!$AN:$AN,'НРэ 2025'!$E:$E,'ТО-15э'!B85,'НРэ 2025'!$G:$G,'ТО-15э'!D85)</f>
        <v>10</v>
      </c>
      <c r="Y85" s="100">
        <f>SUMIFS('НРэ 2025'!$AO:$AO,'НРэ 2025'!$E:$E,'ТО-15э'!B85,'НРэ 2025'!$G:$G,'ТО-15э'!D85)</f>
        <v>1</v>
      </c>
      <c r="Z85" s="70">
        <f>SUMIFS('НРэ 2025'!$AP:$AP,'НРэ 2025'!$E:$E,'ТО-15э'!B85,'НРэ 2025'!$G:$G,'ТО-15э'!D85)</f>
        <v>0</v>
      </c>
      <c r="AA85" s="70">
        <f>SUMIFS('НРэ 2025'!$AQ:$AQ,'НРэ 2025'!$E:$E,'ТО-15э'!B85,'НРэ 2025'!$G:$G,'ТО-15э'!D85)</f>
        <v>0</v>
      </c>
      <c r="AB85" s="70"/>
      <c r="AC85" s="70">
        <f>SUMIFS('НРэ 2025'!$AS:$AS,'НРэ 2025'!$E:$E,'ТО-15э'!B85,'НРэ 2025'!$G:$G,'ТО-15э'!D85)</f>
        <v>0</v>
      </c>
      <c r="AD85" s="99">
        <f>SUMIFS('НРэ 2025'!$AT:$AT,'НРэ 2025'!$E:$E,'ТО-15э'!B85,'НРэ 2025'!$G:$G,'ТО-15э'!D85)</f>
        <v>1</v>
      </c>
      <c r="AE85" s="118">
        <f>SUMIFS('НРэ 2025'!$AU:$AU,'НРэ 2025'!$E:$E,'ТО-15э'!B85,'НРэ 2025'!$G:$G,'ТО-15э'!D85)</f>
        <v>0</v>
      </c>
      <c r="AF85" s="120">
        <f>SUMIFS('НРэ 2025'!$AV:$AV,'НРэ 2025'!$E:$E,'ТО-15э'!B85,'НРэ 2025'!$G:$G,'ТО-15э'!D85)+SUMIFS('НРэ 2025'!$AW:$AW,'НРэ 2025'!$E:$E,'ТО-15э'!B85,'НРэ 2025'!$G:$G,'ТО-15э'!D85)+SUMIFS('НРэ 2025'!$AX:$AX,'НРэ 2025'!$E:$E,'ТО-15э'!B85,'НРэ 2025'!$G:$G,'ТО-15э'!D85)+SUMIFS('НРэ 2025'!$AY:$AY,'НРэ 2025'!$E:$E,'ТО-15э'!B85,'НРэ 2025'!$G:$G,'ТО-15э'!D85)+SUMIFS('НРэ 2025'!$AZ:$AZ,'НРэ 2025'!$E:$E,'ТО-15э'!B85,'НРэ 2025'!$G:$G,'ТО-15э'!D85)+SUMIFS('НРэ 2025'!$BA:$BA,'НРэ 2025'!$E:$E,'ТО-15э'!B85,'НРэ 2025'!$G:$G,'ТО-15э'!D85)</f>
        <v>0</v>
      </c>
      <c r="AG85" s="118">
        <f>SUMIFS('НРэ 2025'!$BB:$BB,'НРэ 2025'!$E:$E,'ТО-15э'!B85,'НРэ 2025'!$G:$G,'ТО-15э'!D85)</f>
        <v>0</v>
      </c>
      <c r="AH85" s="120" t="e">
        <f>SUMIFS('НРэ 2025'!$BD:$BD,'НРэ 2025'!$E:$E,'ТО-15э'!B85,'НРэ 2025'!$G:$G,'ТО-15э'!D85)+SUMIFS('НРэ 2025'!#REF!,'НРэ 2025'!$E:$E,'ТО-15э'!B85,'НРэ 2025'!$G:$G,'ТО-15э'!D85)+SUMIFS('НРэ 2025'!$BE:$BE,'НРэ 2025'!$E:$E,'ТО-15э'!B85,'НРэ 2025'!$G:$G,'ТО-15э'!D85)+SUMIFS('НРэ 2025'!$BF:$BF,'НРэ 2025'!$E:$E,'ТО-15э'!B85,'НРэ 2025'!$G:$G,'ТО-15э'!D85)+SUMIFS('НРэ 2025'!$BG:$BG,'НРэ 2025'!$E:$E,'ТО-15э'!B85,'НРэ 2025'!$G:$G,'ТО-15э'!D85)+SUMIFS('НРэ 2025'!$BH:$BH,'НРэ 2025'!$E:$E,'ТО-15э'!B85,'НРэ 2025'!$G:$G,'ТО-15э'!D85)+SUMIFS('НРэ 2025'!$BI:$BI,'НРэ 2025'!$E:$E,'ТО-15э'!B85,'НРэ 2025'!$G:$G,'ТО-15э'!D85)+SUMIFS('НРэ 2025'!#REF!,'НРэ 2025'!$E:$E,'ТО-15э'!B85,'НРэ 2025'!$G:$G,'ТО-15э'!D85)+SUMIFS('НРэ 2025'!$BJ:$BJ,'НРэ 2025'!$E:$E,'ТО-15э'!B85,'НРэ 2025'!$G:$G,'ТО-15э'!D85)+SUMIFS('НРэ 2025'!$BK:$BK,'НРэ 2025'!$E:$E,'ТО-15э'!B85,'НРэ 2025'!$G:$G,'ТО-15э'!D85)+SUMIFS('НРэ 2025'!$BL:$BL,'НРэ 2025'!$E:$E,'ТО-15э'!B85,'НРэ 2025'!$G:$G,'ТО-15э'!D85)</f>
        <v>#REF!</v>
      </c>
      <c r="AI85" s="101">
        <f>SUMIFS('НРэ 2025'!$BM:$BM,'НРэ 2025'!$E:$E,'ТО-15э'!B85,'НРэ 2025'!$G:$G,'ТО-15э'!D85)</f>
        <v>16</v>
      </c>
      <c r="AJ85" s="71">
        <f>SUMIFS('НРэ 2025'!$BN:$BN,'НРэ 2025'!$E:$E,'ТО-15э'!B85,'НРэ 2025'!$G:$G,'ТО-15э'!D85)</f>
        <v>1</v>
      </c>
      <c r="AK85" s="71">
        <f>SUMIFS('НРэ 2025'!$BO:$BO,'НРэ 2025'!$E:$E,'ТО-15э'!B85,'НРэ 2025'!$G:$G,'ТО-15э'!D85)</f>
        <v>2</v>
      </c>
      <c r="AL85" s="74">
        <f>SUMIFS('НРэ 2025'!$BP:$BP,'НРэ 2025'!$E:$E,'ТО-15э'!B85,'НРэ 2025'!$G:$G,'ТО-15э'!D85)</f>
        <v>0</v>
      </c>
    </row>
    <row r="86" spans="1:38" ht="20.100000000000001" customHeight="1" x14ac:dyDescent="0.25">
      <c r="A86" s="76" t="str" cm="1">
        <f t="array" ref="A86">IFERROR(INDEX('НРэ 2025'!$B$6:$I$40,SMALL(IF($I$1='НРэ 2025'!$B$6:$B$40,ROW($A$1:$A$35),""),ROW(A79)),1),"")</f>
        <v/>
      </c>
      <c r="B86" s="79" t="str" cm="1">
        <f t="array" ref="B86">IFERROR(INDEX('НРэ 2025'!$B$6:$I$40,SMALL(IF($I$1='НРэ 2025'!$B$6:$B$40,ROW($A$1:$A$35),""),ROW(A79)),2),"")</f>
        <v/>
      </c>
      <c r="C86" s="84" t="str" cm="1">
        <f t="array" ref="C86">IFERROR(INDEX('НРэ 2025'!$B$6:$I$40,SMALL(IF($I$1='НРэ 2025'!$B$6:$B$40,ROW($A$1:$A$35),""),ROW(A79)),5),"")</f>
        <v/>
      </c>
      <c r="D86" s="86" t="str" cm="1">
        <f t="array" ref="D86">IFERROR(INDEX('НРэ 2025'!$B$6:$I$40,SMALL(IF($I$1='НРэ 2025'!$B$6:$B$40,ROW($A$1:$A$35),""),ROW(A79)),6),"")</f>
        <v/>
      </c>
      <c r="E86" s="87" t="str" cm="1">
        <f t="array" ref="E86">IFERROR(INDEX('НРэ 2025'!$B$6:$I$40,SMALL(IF($I$1='НРэ 2025'!$B$6:$B$40,ROW($A$1:$A$35),""),ROW(A79)),7),"")</f>
        <v/>
      </c>
      <c r="F86" s="89" t="str" cm="1">
        <f t="array" ref="F86">IFERROR(INDEX('НРэ 2025'!$B$6:$I$40,SMALL(IF($I$1='НРэ 2025'!$B$6:$B$40,ROW($F$1:$F$35),""),ROW(A79)),11),"")</f>
        <v/>
      </c>
      <c r="G86" s="91" t="str" cm="1">
        <f t="array" ref="G86">IFERROR(INDEX('НРэ 2025'!$B$6:$I$40,SMALL(IF($I$1='НРэ 2025'!$B$6:$B$40,ROW($A$1:$A$35),""),ROW(A79)),15),"")</f>
        <v/>
      </c>
      <c r="H86" s="80"/>
      <c r="I86" s="98">
        <f>SUMIFS('НРэ 2025'!$Q:$Q,'НРэ 2025'!$E:$E,'ТО-15э'!B86,'НРэ 2025'!$G:$G,'ТО-15э'!D86)+SUMIFS('НРэ 2025'!$R:$R,'НРэ 2025'!$E:$E,'ТО-15э'!B86,'НРэ 2025'!$G:$G,'ТО-15э'!D86)</f>
        <v>2</v>
      </c>
      <c r="J86" s="69">
        <f>SUMIFS('НРэ 2025'!$S:$S,'НРэ 2025'!$E:$E,'ТО-15э'!B86,'НРэ 2025'!$G:$G,'ТО-15э'!D86)+SUMIFS('НРэ 2025'!$T:$T,'НРэ 2025'!$E:$E,'ТО-15э'!B86,'НРэ 2025'!$G:$G,'ТО-15э'!D86)</f>
        <v>2</v>
      </c>
      <c r="K86" s="70">
        <f>SUMIFS('НРэ 2025'!$U:$U,'НРэ 2025'!$E:$E,'ТО-15э'!B86,'НРэ 2025'!$G:$G,'ТО-15э'!D86)</f>
        <v>1</v>
      </c>
      <c r="L86" s="99">
        <f>SUMIFS('НРэ 2025'!$V:$V,'НРэ 2025'!$E:$E,'ТО-15э'!B86,'НРэ 2025'!$G:$G,'ТО-15э'!D86)</f>
        <v>7</v>
      </c>
      <c r="M86" s="100">
        <f>SUMIFS('НРэ 2025'!$W:$W,'НРэ 2025'!$E:$E,'ТО-15э'!B86,'НРэ 2025'!$G:$G,'ТО-15э'!D86)</f>
        <v>1</v>
      </c>
      <c r="N86" s="70">
        <f>SUMIFS('НРэ 2025'!$X:$X,'НРэ 2025'!$E:$E,'ТО-15э'!B86,'НРэ 2025'!$G:$G,'ТО-15э'!D86)</f>
        <v>1</v>
      </c>
      <c r="O86" s="99">
        <f>SUMIFS('НРэ 2025'!$Y:$Y,'НРэ 2025'!$E:$E,'ТО-15э'!B86,'НРэ 2025'!$G:$G,'ТО-15э'!D86)</f>
        <v>4</v>
      </c>
      <c r="P86" s="97">
        <f>SUMIFS('НРэ 2025'!$Z:$Z,'НРэ 2025'!$E:$E,'ТО-15э'!B86,'НРэ 2025'!$G:$G,'ТО-15э'!D86)+SUMIFS('НРэ 2025'!$AA:$AA,'НРэ 2025'!$E:$E,'ТО-15э'!B86,'НРэ 2025'!$G:$G,'ТО-15э'!D86)</f>
        <v>2</v>
      </c>
      <c r="Q86" s="70">
        <f>SUMIFS('НРэ 2025'!$AB:$AB,'НРэ 2025'!$E:$E,'ТО-15э'!B86,'НРэ 2025'!$G:$G,'ТО-15э'!D86)</f>
        <v>1</v>
      </c>
      <c r="R86" s="70">
        <f>SUMIFS('НРэ 2025'!$AC:$AC,'НРэ 2025'!$E:$E,'ТО-15э'!B86,'НРэ 2025'!$G:$G,'ТО-15э'!D86)</f>
        <v>1</v>
      </c>
      <c r="S86" s="70">
        <f>SUMIFS('НРэ 2025'!$AD:$AD,'НРэ 2025'!$E:$E,'ТО-15э'!B86,'НРэ 2025'!$G:$G,'ТО-15э'!D86)</f>
        <v>1</v>
      </c>
      <c r="T86" s="70">
        <f>SUMIFS('НРэ 2025'!$AE:$AE,'НРэ 2025'!$E:$E,'ТО-15э'!B86,'НРэ 2025'!$G:$G,'ТО-15э'!D86)</f>
        <v>1</v>
      </c>
      <c r="U86" s="70">
        <f>SUMIFS('НРэ 2025'!$AF:$AF,'НРэ 2025'!$E:$E,'ТО-15э'!B86,'НРэ 2025'!$G:$G,'ТО-15э'!D86)</f>
        <v>1</v>
      </c>
      <c r="V86" s="70">
        <f>SUMIFS('НРэ 2025'!$AG:$AG,'НРэ 2025'!$E:$E,'ТО-15э'!B86,'НРэ 2025'!$G:$G,'ТО-15э'!D86)</f>
        <v>1</v>
      </c>
      <c r="W86" s="70">
        <f>SUMIFS('НРэ 2025'!$AH:$AH,'НРэ 2025'!$E:$E,'ТО-15э'!B86,'НРэ 2025'!$G:$G,'ТО-15э'!D86)+SUMIFS('НРэ 2025'!$AI:$AI,'НРэ 2025'!$E:$E,'ТО-15э'!B86,'НРэ 2025'!$G:$G,'ТО-15э'!D86)</f>
        <v>2</v>
      </c>
      <c r="X86" s="99">
        <f>SUMIFS('НРэ 2025'!$AJ:$AJ,'НРэ 2025'!$E:$E,'ТО-15э'!B86,'НРэ 2025'!$G:$G,'ТО-15э'!D86)+SUMIFS('НРэ 2025'!$AK:$AK,'НРэ 2025'!$E:$E,'ТО-15э'!B86,'НРэ 2025'!$G:$G,'ТО-15э'!D86)+SUMIFS('НРэ 2025'!$AL:$AL,'НРэ 2025'!$E:$E,'ТО-15э'!B86,'НРэ 2025'!$G:$G,'ТО-15э'!D86)+SUMIFS('НРэ 2025'!$AM:$AM,'НРэ 2025'!$E:$E,'ТО-15э'!B86,'НРэ 2025'!$G:$G,'ТО-15э'!D86)+SUMIFS('НРэ 2025'!$AN:$AN,'НРэ 2025'!$E:$E,'ТО-15э'!B86,'НРэ 2025'!$G:$G,'ТО-15э'!D86)</f>
        <v>10</v>
      </c>
      <c r="Y86" s="100">
        <f>SUMIFS('НРэ 2025'!$AO:$AO,'НРэ 2025'!$E:$E,'ТО-15э'!B86,'НРэ 2025'!$G:$G,'ТО-15э'!D86)</f>
        <v>1</v>
      </c>
      <c r="Z86" s="70">
        <f>SUMIFS('НРэ 2025'!$AP:$AP,'НРэ 2025'!$E:$E,'ТО-15э'!B86,'НРэ 2025'!$G:$G,'ТО-15э'!D86)</f>
        <v>0</v>
      </c>
      <c r="AA86" s="70">
        <f>SUMIFS('НРэ 2025'!$AQ:$AQ,'НРэ 2025'!$E:$E,'ТО-15э'!B86,'НРэ 2025'!$G:$G,'ТО-15э'!D86)</f>
        <v>0</v>
      </c>
      <c r="AB86" s="70"/>
      <c r="AC86" s="70">
        <f>SUMIFS('НРэ 2025'!$AS:$AS,'НРэ 2025'!$E:$E,'ТО-15э'!B86,'НРэ 2025'!$G:$G,'ТО-15э'!D86)</f>
        <v>0</v>
      </c>
      <c r="AD86" s="99">
        <f>SUMIFS('НРэ 2025'!$AT:$AT,'НРэ 2025'!$E:$E,'ТО-15э'!B86,'НРэ 2025'!$G:$G,'ТО-15э'!D86)</f>
        <v>1</v>
      </c>
      <c r="AE86" s="118">
        <f>SUMIFS('НРэ 2025'!$AU:$AU,'НРэ 2025'!$E:$E,'ТО-15э'!B86,'НРэ 2025'!$G:$G,'ТО-15э'!D86)</f>
        <v>0</v>
      </c>
      <c r="AF86" s="120">
        <f>SUMIFS('НРэ 2025'!$AV:$AV,'НРэ 2025'!$E:$E,'ТО-15э'!B86,'НРэ 2025'!$G:$G,'ТО-15э'!D86)+SUMIFS('НРэ 2025'!$AW:$AW,'НРэ 2025'!$E:$E,'ТО-15э'!B86,'НРэ 2025'!$G:$G,'ТО-15э'!D86)+SUMIFS('НРэ 2025'!$AX:$AX,'НРэ 2025'!$E:$E,'ТО-15э'!B86,'НРэ 2025'!$G:$G,'ТО-15э'!D86)+SUMIFS('НРэ 2025'!$AY:$AY,'НРэ 2025'!$E:$E,'ТО-15э'!B86,'НРэ 2025'!$G:$G,'ТО-15э'!D86)+SUMIFS('НРэ 2025'!$AZ:$AZ,'НРэ 2025'!$E:$E,'ТО-15э'!B86,'НРэ 2025'!$G:$G,'ТО-15э'!D86)+SUMIFS('НРэ 2025'!$BA:$BA,'НРэ 2025'!$E:$E,'ТО-15э'!B86,'НРэ 2025'!$G:$G,'ТО-15э'!D86)</f>
        <v>0</v>
      </c>
      <c r="AG86" s="118">
        <f>SUMIFS('НРэ 2025'!$BB:$BB,'НРэ 2025'!$E:$E,'ТО-15э'!B86,'НРэ 2025'!$G:$G,'ТО-15э'!D86)</f>
        <v>0</v>
      </c>
      <c r="AH86" s="120" t="e">
        <f>SUMIFS('НРэ 2025'!$BD:$BD,'НРэ 2025'!$E:$E,'ТО-15э'!B86,'НРэ 2025'!$G:$G,'ТО-15э'!D86)+SUMIFS('НРэ 2025'!#REF!,'НРэ 2025'!$E:$E,'ТО-15э'!B86,'НРэ 2025'!$G:$G,'ТО-15э'!D86)+SUMIFS('НРэ 2025'!$BE:$BE,'НРэ 2025'!$E:$E,'ТО-15э'!B86,'НРэ 2025'!$G:$G,'ТО-15э'!D86)+SUMIFS('НРэ 2025'!$BF:$BF,'НРэ 2025'!$E:$E,'ТО-15э'!B86,'НРэ 2025'!$G:$G,'ТО-15э'!D86)+SUMIFS('НРэ 2025'!$BG:$BG,'НРэ 2025'!$E:$E,'ТО-15э'!B86,'НРэ 2025'!$G:$G,'ТО-15э'!D86)+SUMIFS('НРэ 2025'!$BH:$BH,'НРэ 2025'!$E:$E,'ТО-15э'!B86,'НРэ 2025'!$G:$G,'ТО-15э'!D86)+SUMIFS('НРэ 2025'!$BI:$BI,'НРэ 2025'!$E:$E,'ТО-15э'!B86,'НРэ 2025'!$G:$G,'ТО-15э'!D86)+SUMIFS('НРэ 2025'!#REF!,'НРэ 2025'!$E:$E,'ТО-15э'!B86,'НРэ 2025'!$G:$G,'ТО-15э'!D86)+SUMIFS('НРэ 2025'!$BJ:$BJ,'НРэ 2025'!$E:$E,'ТО-15э'!B86,'НРэ 2025'!$G:$G,'ТО-15э'!D86)+SUMIFS('НРэ 2025'!$BK:$BK,'НРэ 2025'!$E:$E,'ТО-15э'!B86,'НРэ 2025'!$G:$G,'ТО-15э'!D86)+SUMIFS('НРэ 2025'!$BL:$BL,'НРэ 2025'!$E:$E,'ТО-15э'!B86,'НРэ 2025'!$G:$G,'ТО-15э'!D86)</f>
        <v>#REF!</v>
      </c>
      <c r="AI86" s="101">
        <f>SUMIFS('НРэ 2025'!$BM:$BM,'НРэ 2025'!$E:$E,'ТО-15э'!B86,'НРэ 2025'!$G:$G,'ТО-15э'!D86)</f>
        <v>16</v>
      </c>
      <c r="AJ86" s="71">
        <f>SUMIFS('НРэ 2025'!$BN:$BN,'НРэ 2025'!$E:$E,'ТО-15э'!B86,'НРэ 2025'!$G:$G,'ТО-15э'!D86)</f>
        <v>1</v>
      </c>
      <c r="AK86" s="71">
        <f>SUMIFS('НРэ 2025'!$BO:$BO,'НРэ 2025'!$E:$E,'ТО-15э'!B86,'НРэ 2025'!$G:$G,'ТО-15э'!D86)</f>
        <v>2</v>
      </c>
      <c r="AL86" s="74">
        <f>SUMIFS('НРэ 2025'!$BP:$BP,'НРэ 2025'!$E:$E,'ТО-15э'!B86,'НРэ 2025'!$G:$G,'ТО-15э'!D86)</f>
        <v>0</v>
      </c>
    </row>
    <row r="87" spans="1:38" ht="20.100000000000001" customHeight="1" x14ac:dyDescent="0.25">
      <c r="A87" s="76" t="str" cm="1">
        <f t="array" ref="A87">IFERROR(INDEX('НРэ 2025'!$B$6:$I$40,SMALL(IF($I$1='НРэ 2025'!$B$6:$B$40,ROW($A$1:$A$35),""),ROW(A80)),1),"")</f>
        <v/>
      </c>
      <c r="B87" s="79" t="str" cm="1">
        <f t="array" ref="B87">IFERROR(INDEX('НРэ 2025'!$B$6:$I$40,SMALL(IF($I$1='НРэ 2025'!$B$6:$B$40,ROW($A$1:$A$35),""),ROW(A80)),2),"")</f>
        <v/>
      </c>
      <c r="C87" s="84" t="str" cm="1">
        <f t="array" ref="C87">IFERROR(INDEX('НРэ 2025'!$B$6:$I$40,SMALL(IF($I$1='НРэ 2025'!$B$6:$B$40,ROW($A$1:$A$35),""),ROW(A80)),5),"")</f>
        <v/>
      </c>
      <c r="D87" s="86" t="str" cm="1">
        <f t="array" ref="D87">IFERROR(INDEX('НРэ 2025'!$B$6:$I$40,SMALL(IF($I$1='НРэ 2025'!$B$6:$B$40,ROW($A$1:$A$35),""),ROW(A80)),6),"")</f>
        <v/>
      </c>
      <c r="E87" s="87" t="str" cm="1">
        <f t="array" ref="E87">IFERROR(INDEX('НРэ 2025'!$B$6:$I$40,SMALL(IF($I$1='НРэ 2025'!$B$6:$B$40,ROW($A$1:$A$35),""),ROW(A80)),7),"")</f>
        <v/>
      </c>
      <c r="F87" s="89" t="str" cm="1">
        <f t="array" ref="F87">IFERROR(INDEX('НРэ 2025'!$B$6:$I$40,SMALL(IF($I$1='НРэ 2025'!$B$6:$B$40,ROW($F$1:$F$35),""),ROW(A80)),11),"")</f>
        <v/>
      </c>
      <c r="G87" s="91" t="str" cm="1">
        <f t="array" ref="G87">IFERROR(INDEX('НРэ 2025'!$B$6:$I$40,SMALL(IF($I$1='НРэ 2025'!$B$6:$B$40,ROW($A$1:$A$35),""),ROW(A80)),15),"")</f>
        <v/>
      </c>
      <c r="H87" s="80"/>
      <c r="I87" s="98">
        <f>SUMIFS('НРэ 2025'!$Q:$Q,'НРэ 2025'!$E:$E,'ТО-15э'!B87,'НРэ 2025'!$G:$G,'ТО-15э'!D87)+SUMIFS('НРэ 2025'!$R:$R,'НРэ 2025'!$E:$E,'ТО-15э'!B87,'НРэ 2025'!$G:$G,'ТО-15э'!D87)</f>
        <v>2</v>
      </c>
      <c r="J87" s="69">
        <f>SUMIFS('НРэ 2025'!$S:$S,'НРэ 2025'!$E:$E,'ТО-15э'!B87,'НРэ 2025'!$G:$G,'ТО-15э'!D87)+SUMIFS('НРэ 2025'!$T:$T,'НРэ 2025'!$E:$E,'ТО-15э'!B87,'НРэ 2025'!$G:$G,'ТО-15э'!D87)</f>
        <v>2</v>
      </c>
      <c r="K87" s="70">
        <f>SUMIFS('НРэ 2025'!$U:$U,'НРэ 2025'!$E:$E,'ТО-15э'!B87,'НРэ 2025'!$G:$G,'ТО-15э'!D87)</f>
        <v>1</v>
      </c>
      <c r="L87" s="99">
        <f>SUMIFS('НРэ 2025'!$V:$V,'НРэ 2025'!$E:$E,'ТО-15э'!B87,'НРэ 2025'!$G:$G,'ТО-15э'!D87)</f>
        <v>7</v>
      </c>
      <c r="M87" s="100">
        <f>SUMIFS('НРэ 2025'!$W:$W,'НРэ 2025'!$E:$E,'ТО-15э'!B87,'НРэ 2025'!$G:$G,'ТО-15э'!D87)</f>
        <v>1</v>
      </c>
      <c r="N87" s="70">
        <f>SUMIFS('НРэ 2025'!$X:$X,'НРэ 2025'!$E:$E,'ТО-15э'!B87,'НРэ 2025'!$G:$G,'ТО-15э'!D87)</f>
        <v>1</v>
      </c>
      <c r="O87" s="99">
        <f>SUMIFS('НРэ 2025'!$Y:$Y,'НРэ 2025'!$E:$E,'ТО-15э'!B87,'НРэ 2025'!$G:$G,'ТО-15э'!D87)</f>
        <v>4</v>
      </c>
      <c r="P87" s="97">
        <f>SUMIFS('НРэ 2025'!$Z:$Z,'НРэ 2025'!$E:$E,'ТО-15э'!B87,'НРэ 2025'!$G:$G,'ТО-15э'!D87)+SUMIFS('НРэ 2025'!$AA:$AA,'НРэ 2025'!$E:$E,'ТО-15э'!B87,'НРэ 2025'!$G:$G,'ТО-15э'!D87)</f>
        <v>2</v>
      </c>
      <c r="Q87" s="70">
        <f>SUMIFS('НРэ 2025'!$AB:$AB,'НРэ 2025'!$E:$E,'ТО-15э'!B87,'НРэ 2025'!$G:$G,'ТО-15э'!D87)</f>
        <v>1</v>
      </c>
      <c r="R87" s="70">
        <f>SUMIFS('НРэ 2025'!$AC:$AC,'НРэ 2025'!$E:$E,'ТО-15э'!B87,'НРэ 2025'!$G:$G,'ТО-15э'!D87)</f>
        <v>1</v>
      </c>
      <c r="S87" s="70">
        <f>SUMIFS('НРэ 2025'!$AD:$AD,'НРэ 2025'!$E:$E,'ТО-15э'!B87,'НРэ 2025'!$G:$G,'ТО-15э'!D87)</f>
        <v>1</v>
      </c>
      <c r="T87" s="70">
        <f>SUMIFS('НРэ 2025'!$AE:$AE,'НРэ 2025'!$E:$E,'ТО-15э'!B87,'НРэ 2025'!$G:$G,'ТО-15э'!D87)</f>
        <v>1</v>
      </c>
      <c r="U87" s="70">
        <f>SUMIFS('НРэ 2025'!$AF:$AF,'НРэ 2025'!$E:$E,'ТО-15э'!B87,'НРэ 2025'!$G:$G,'ТО-15э'!D87)</f>
        <v>1</v>
      </c>
      <c r="V87" s="70">
        <f>SUMIFS('НРэ 2025'!$AG:$AG,'НРэ 2025'!$E:$E,'ТО-15э'!B87,'НРэ 2025'!$G:$G,'ТО-15э'!D87)</f>
        <v>1</v>
      </c>
      <c r="W87" s="70">
        <f>SUMIFS('НРэ 2025'!$AH:$AH,'НРэ 2025'!$E:$E,'ТО-15э'!B87,'НРэ 2025'!$G:$G,'ТО-15э'!D87)+SUMIFS('НРэ 2025'!$AI:$AI,'НРэ 2025'!$E:$E,'ТО-15э'!B87,'НРэ 2025'!$G:$G,'ТО-15э'!D87)</f>
        <v>2</v>
      </c>
      <c r="X87" s="99">
        <f>SUMIFS('НРэ 2025'!$AJ:$AJ,'НРэ 2025'!$E:$E,'ТО-15э'!B87,'НРэ 2025'!$G:$G,'ТО-15э'!D87)+SUMIFS('НРэ 2025'!$AK:$AK,'НРэ 2025'!$E:$E,'ТО-15э'!B87,'НРэ 2025'!$G:$G,'ТО-15э'!D87)+SUMIFS('НРэ 2025'!$AL:$AL,'НРэ 2025'!$E:$E,'ТО-15э'!B87,'НРэ 2025'!$G:$G,'ТО-15э'!D87)+SUMIFS('НРэ 2025'!$AM:$AM,'НРэ 2025'!$E:$E,'ТО-15э'!B87,'НРэ 2025'!$G:$G,'ТО-15э'!D87)+SUMIFS('НРэ 2025'!$AN:$AN,'НРэ 2025'!$E:$E,'ТО-15э'!B87,'НРэ 2025'!$G:$G,'ТО-15э'!D87)</f>
        <v>10</v>
      </c>
      <c r="Y87" s="100">
        <f>SUMIFS('НРэ 2025'!$AO:$AO,'НРэ 2025'!$E:$E,'ТО-15э'!B87,'НРэ 2025'!$G:$G,'ТО-15э'!D87)</f>
        <v>1</v>
      </c>
      <c r="Z87" s="70">
        <f>SUMIFS('НРэ 2025'!$AP:$AP,'НРэ 2025'!$E:$E,'ТО-15э'!B87,'НРэ 2025'!$G:$G,'ТО-15э'!D87)</f>
        <v>0</v>
      </c>
      <c r="AA87" s="70">
        <f>SUMIFS('НРэ 2025'!$AQ:$AQ,'НРэ 2025'!$E:$E,'ТО-15э'!B87,'НРэ 2025'!$G:$G,'ТО-15э'!D87)</f>
        <v>0</v>
      </c>
      <c r="AB87" s="70"/>
      <c r="AC87" s="70">
        <f>SUMIFS('НРэ 2025'!$AS:$AS,'НРэ 2025'!$E:$E,'ТО-15э'!B87,'НРэ 2025'!$G:$G,'ТО-15э'!D87)</f>
        <v>0</v>
      </c>
      <c r="AD87" s="99">
        <f>SUMIFS('НРэ 2025'!$AT:$AT,'НРэ 2025'!$E:$E,'ТО-15э'!B87,'НРэ 2025'!$G:$G,'ТО-15э'!D87)</f>
        <v>1</v>
      </c>
      <c r="AE87" s="118">
        <f>SUMIFS('НРэ 2025'!$AU:$AU,'НРэ 2025'!$E:$E,'ТО-15э'!B87,'НРэ 2025'!$G:$G,'ТО-15э'!D87)</f>
        <v>0</v>
      </c>
      <c r="AF87" s="120">
        <f>SUMIFS('НРэ 2025'!$AV:$AV,'НРэ 2025'!$E:$E,'ТО-15э'!B87,'НРэ 2025'!$G:$G,'ТО-15э'!D87)+SUMIFS('НРэ 2025'!$AW:$AW,'НРэ 2025'!$E:$E,'ТО-15э'!B87,'НРэ 2025'!$G:$G,'ТО-15э'!D87)+SUMIFS('НРэ 2025'!$AX:$AX,'НРэ 2025'!$E:$E,'ТО-15э'!B87,'НРэ 2025'!$G:$G,'ТО-15э'!D87)+SUMIFS('НРэ 2025'!$AY:$AY,'НРэ 2025'!$E:$E,'ТО-15э'!B87,'НРэ 2025'!$G:$G,'ТО-15э'!D87)+SUMIFS('НРэ 2025'!$AZ:$AZ,'НРэ 2025'!$E:$E,'ТО-15э'!B87,'НРэ 2025'!$G:$G,'ТО-15э'!D87)+SUMIFS('НРэ 2025'!$BA:$BA,'НРэ 2025'!$E:$E,'ТО-15э'!B87,'НРэ 2025'!$G:$G,'ТО-15э'!D87)</f>
        <v>0</v>
      </c>
      <c r="AG87" s="118">
        <f>SUMIFS('НРэ 2025'!$BB:$BB,'НРэ 2025'!$E:$E,'ТО-15э'!B87,'НРэ 2025'!$G:$G,'ТО-15э'!D87)</f>
        <v>0</v>
      </c>
      <c r="AH87" s="120" t="e">
        <f>SUMIFS('НРэ 2025'!$BD:$BD,'НРэ 2025'!$E:$E,'ТО-15э'!B87,'НРэ 2025'!$G:$G,'ТО-15э'!D87)+SUMIFS('НРэ 2025'!#REF!,'НРэ 2025'!$E:$E,'ТО-15э'!B87,'НРэ 2025'!$G:$G,'ТО-15э'!D87)+SUMIFS('НРэ 2025'!$BE:$BE,'НРэ 2025'!$E:$E,'ТО-15э'!B87,'НРэ 2025'!$G:$G,'ТО-15э'!D87)+SUMIFS('НРэ 2025'!$BF:$BF,'НРэ 2025'!$E:$E,'ТО-15э'!B87,'НРэ 2025'!$G:$G,'ТО-15э'!D87)+SUMIFS('НРэ 2025'!$BG:$BG,'НРэ 2025'!$E:$E,'ТО-15э'!B87,'НРэ 2025'!$G:$G,'ТО-15э'!D87)+SUMIFS('НРэ 2025'!$BH:$BH,'НРэ 2025'!$E:$E,'ТО-15э'!B87,'НРэ 2025'!$G:$G,'ТО-15э'!D87)+SUMIFS('НРэ 2025'!$BI:$BI,'НРэ 2025'!$E:$E,'ТО-15э'!B87,'НРэ 2025'!$G:$G,'ТО-15э'!D87)+SUMIFS('НРэ 2025'!#REF!,'НРэ 2025'!$E:$E,'ТО-15э'!B87,'НРэ 2025'!$G:$G,'ТО-15э'!D87)+SUMIFS('НРэ 2025'!$BJ:$BJ,'НРэ 2025'!$E:$E,'ТО-15э'!B87,'НРэ 2025'!$G:$G,'ТО-15э'!D87)+SUMIFS('НРэ 2025'!$BK:$BK,'НРэ 2025'!$E:$E,'ТО-15э'!B87,'НРэ 2025'!$G:$G,'ТО-15э'!D87)+SUMIFS('НРэ 2025'!$BL:$BL,'НРэ 2025'!$E:$E,'ТО-15э'!B87,'НРэ 2025'!$G:$G,'ТО-15э'!D87)</f>
        <v>#REF!</v>
      </c>
      <c r="AI87" s="101">
        <f>SUMIFS('НРэ 2025'!$BM:$BM,'НРэ 2025'!$E:$E,'ТО-15э'!B87,'НРэ 2025'!$G:$G,'ТО-15э'!D87)</f>
        <v>16</v>
      </c>
      <c r="AJ87" s="71">
        <f>SUMIFS('НРэ 2025'!$BN:$BN,'НРэ 2025'!$E:$E,'ТО-15э'!B87,'НРэ 2025'!$G:$G,'ТО-15э'!D87)</f>
        <v>1</v>
      </c>
      <c r="AK87" s="71">
        <f>SUMIFS('НРэ 2025'!$BO:$BO,'НРэ 2025'!$E:$E,'ТО-15э'!B87,'НРэ 2025'!$G:$G,'ТО-15э'!D87)</f>
        <v>2</v>
      </c>
      <c r="AL87" s="74">
        <f>SUMIFS('НРэ 2025'!$BP:$BP,'НРэ 2025'!$E:$E,'ТО-15э'!B87,'НРэ 2025'!$G:$G,'ТО-15э'!D87)</f>
        <v>0</v>
      </c>
    </row>
    <row r="88" spans="1:38" ht="20.100000000000001" customHeight="1" x14ac:dyDescent="0.25">
      <c r="A88" s="76" t="str" cm="1">
        <f t="array" ref="A88">IFERROR(INDEX('НРэ 2025'!$B$6:$I$40,SMALL(IF($I$1='НРэ 2025'!$B$6:$B$40,ROW($A$1:$A$35),""),ROW(A81)),1),"")</f>
        <v/>
      </c>
      <c r="B88" s="79" t="str" cm="1">
        <f t="array" ref="B88">IFERROR(INDEX('НРэ 2025'!$B$6:$I$40,SMALL(IF($I$1='НРэ 2025'!$B$6:$B$40,ROW($A$1:$A$35),""),ROW(A81)),2),"")</f>
        <v/>
      </c>
      <c r="C88" s="84" t="str" cm="1">
        <f t="array" ref="C88">IFERROR(INDEX('НРэ 2025'!$B$6:$I$40,SMALL(IF($I$1='НРэ 2025'!$B$6:$B$40,ROW($A$1:$A$35),""),ROW(A81)),5),"")</f>
        <v/>
      </c>
      <c r="D88" s="86" t="str" cm="1">
        <f t="array" ref="D88">IFERROR(INDEX('НРэ 2025'!$B$6:$I$40,SMALL(IF($I$1='НРэ 2025'!$B$6:$B$40,ROW($A$1:$A$35),""),ROW(A81)),6),"")</f>
        <v/>
      </c>
      <c r="E88" s="87" t="str" cm="1">
        <f t="array" ref="E88">IFERROR(INDEX('НРэ 2025'!$B$6:$I$40,SMALL(IF($I$1='НРэ 2025'!$B$6:$B$40,ROW($A$1:$A$35),""),ROW(A81)),7),"")</f>
        <v/>
      </c>
      <c r="F88" s="89" t="str" cm="1">
        <f t="array" ref="F88">IFERROR(INDEX('НРэ 2025'!$B$6:$I$40,SMALL(IF($I$1='НРэ 2025'!$B$6:$B$40,ROW($F$1:$F$35),""),ROW(A81)),11),"")</f>
        <v/>
      </c>
      <c r="G88" s="91" t="str" cm="1">
        <f t="array" ref="G88">IFERROR(INDEX('НРэ 2025'!$B$6:$I$40,SMALL(IF($I$1='НРэ 2025'!$B$6:$B$40,ROW($A$1:$A$35),""),ROW(A81)),15),"")</f>
        <v/>
      </c>
      <c r="H88" s="80"/>
      <c r="I88" s="98">
        <f>SUMIFS('НРэ 2025'!$Q:$Q,'НРэ 2025'!$E:$E,'ТО-15э'!B88,'НРэ 2025'!$G:$G,'ТО-15э'!D88)+SUMIFS('НРэ 2025'!$R:$R,'НРэ 2025'!$E:$E,'ТО-15э'!B88,'НРэ 2025'!$G:$G,'ТО-15э'!D88)</f>
        <v>2</v>
      </c>
      <c r="J88" s="69">
        <f>SUMIFS('НРэ 2025'!$S:$S,'НРэ 2025'!$E:$E,'ТО-15э'!B88,'НРэ 2025'!$G:$G,'ТО-15э'!D88)+SUMIFS('НРэ 2025'!$T:$T,'НРэ 2025'!$E:$E,'ТО-15э'!B88,'НРэ 2025'!$G:$G,'ТО-15э'!D88)</f>
        <v>2</v>
      </c>
      <c r="K88" s="70">
        <f>SUMIFS('НРэ 2025'!$U:$U,'НРэ 2025'!$E:$E,'ТО-15э'!B88,'НРэ 2025'!$G:$G,'ТО-15э'!D88)</f>
        <v>1</v>
      </c>
      <c r="L88" s="99">
        <f>SUMIFS('НРэ 2025'!$V:$V,'НРэ 2025'!$E:$E,'ТО-15э'!B88,'НРэ 2025'!$G:$G,'ТО-15э'!D88)</f>
        <v>7</v>
      </c>
      <c r="M88" s="100">
        <f>SUMIFS('НРэ 2025'!$W:$W,'НРэ 2025'!$E:$E,'ТО-15э'!B88,'НРэ 2025'!$G:$G,'ТО-15э'!D88)</f>
        <v>1</v>
      </c>
      <c r="N88" s="70">
        <f>SUMIFS('НРэ 2025'!$X:$X,'НРэ 2025'!$E:$E,'ТО-15э'!B88,'НРэ 2025'!$G:$G,'ТО-15э'!D88)</f>
        <v>1</v>
      </c>
      <c r="O88" s="99">
        <f>SUMIFS('НРэ 2025'!$Y:$Y,'НРэ 2025'!$E:$E,'ТО-15э'!B88,'НРэ 2025'!$G:$G,'ТО-15э'!D88)</f>
        <v>4</v>
      </c>
      <c r="P88" s="97">
        <f>SUMIFS('НРэ 2025'!$Z:$Z,'НРэ 2025'!$E:$E,'ТО-15э'!B88,'НРэ 2025'!$G:$G,'ТО-15э'!D88)+SUMIFS('НРэ 2025'!$AA:$AA,'НРэ 2025'!$E:$E,'ТО-15э'!B88,'НРэ 2025'!$G:$G,'ТО-15э'!D88)</f>
        <v>2</v>
      </c>
      <c r="Q88" s="70">
        <f>SUMIFS('НРэ 2025'!$AB:$AB,'НРэ 2025'!$E:$E,'ТО-15э'!B88,'НРэ 2025'!$G:$G,'ТО-15э'!D88)</f>
        <v>1</v>
      </c>
      <c r="R88" s="70">
        <f>SUMIFS('НРэ 2025'!$AC:$AC,'НРэ 2025'!$E:$E,'ТО-15э'!B88,'НРэ 2025'!$G:$G,'ТО-15э'!D88)</f>
        <v>1</v>
      </c>
      <c r="S88" s="70">
        <f>SUMIFS('НРэ 2025'!$AD:$AD,'НРэ 2025'!$E:$E,'ТО-15э'!B88,'НРэ 2025'!$G:$G,'ТО-15э'!D88)</f>
        <v>1</v>
      </c>
      <c r="T88" s="70">
        <f>SUMIFS('НРэ 2025'!$AE:$AE,'НРэ 2025'!$E:$E,'ТО-15э'!B88,'НРэ 2025'!$G:$G,'ТО-15э'!D88)</f>
        <v>1</v>
      </c>
      <c r="U88" s="70">
        <f>SUMIFS('НРэ 2025'!$AF:$AF,'НРэ 2025'!$E:$E,'ТО-15э'!B88,'НРэ 2025'!$G:$G,'ТО-15э'!D88)</f>
        <v>1</v>
      </c>
      <c r="V88" s="70">
        <f>SUMIFS('НРэ 2025'!$AG:$AG,'НРэ 2025'!$E:$E,'ТО-15э'!B88,'НРэ 2025'!$G:$G,'ТО-15э'!D88)</f>
        <v>1</v>
      </c>
      <c r="W88" s="70">
        <f>SUMIFS('НРэ 2025'!$AH:$AH,'НРэ 2025'!$E:$E,'ТО-15э'!B88,'НРэ 2025'!$G:$G,'ТО-15э'!D88)+SUMIFS('НРэ 2025'!$AI:$AI,'НРэ 2025'!$E:$E,'ТО-15э'!B88,'НРэ 2025'!$G:$G,'ТО-15э'!D88)</f>
        <v>2</v>
      </c>
      <c r="X88" s="99">
        <f>SUMIFS('НРэ 2025'!$AJ:$AJ,'НРэ 2025'!$E:$E,'ТО-15э'!B88,'НРэ 2025'!$G:$G,'ТО-15э'!D88)+SUMIFS('НРэ 2025'!$AK:$AK,'НРэ 2025'!$E:$E,'ТО-15э'!B88,'НРэ 2025'!$G:$G,'ТО-15э'!D88)+SUMIFS('НРэ 2025'!$AL:$AL,'НРэ 2025'!$E:$E,'ТО-15э'!B88,'НРэ 2025'!$G:$G,'ТО-15э'!D88)+SUMIFS('НРэ 2025'!$AM:$AM,'НРэ 2025'!$E:$E,'ТО-15э'!B88,'НРэ 2025'!$G:$G,'ТО-15э'!D88)+SUMIFS('НРэ 2025'!$AN:$AN,'НРэ 2025'!$E:$E,'ТО-15э'!B88,'НРэ 2025'!$G:$G,'ТО-15э'!D88)</f>
        <v>10</v>
      </c>
      <c r="Y88" s="100">
        <f>SUMIFS('НРэ 2025'!$AO:$AO,'НРэ 2025'!$E:$E,'ТО-15э'!B88,'НРэ 2025'!$G:$G,'ТО-15э'!D88)</f>
        <v>1</v>
      </c>
      <c r="Z88" s="70">
        <f>SUMIFS('НРэ 2025'!$AP:$AP,'НРэ 2025'!$E:$E,'ТО-15э'!B88,'НРэ 2025'!$G:$G,'ТО-15э'!D88)</f>
        <v>0</v>
      </c>
      <c r="AA88" s="70">
        <f>SUMIFS('НРэ 2025'!$AQ:$AQ,'НРэ 2025'!$E:$E,'ТО-15э'!B88,'НРэ 2025'!$G:$G,'ТО-15э'!D88)</f>
        <v>0</v>
      </c>
      <c r="AB88" s="70"/>
      <c r="AC88" s="70">
        <f>SUMIFS('НРэ 2025'!$AS:$AS,'НРэ 2025'!$E:$E,'ТО-15э'!B88,'НРэ 2025'!$G:$G,'ТО-15э'!D88)</f>
        <v>0</v>
      </c>
      <c r="AD88" s="99">
        <f>SUMIFS('НРэ 2025'!$AT:$AT,'НРэ 2025'!$E:$E,'ТО-15э'!B88,'НРэ 2025'!$G:$G,'ТО-15э'!D88)</f>
        <v>1</v>
      </c>
      <c r="AE88" s="118">
        <f>SUMIFS('НРэ 2025'!$AU:$AU,'НРэ 2025'!$E:$E,'ТО-15э'!B88,'НРэ 2025'!$G:$G,'ТО-15э'!D88)</f>
        <v>0</v>
      </c>
      <c r="AF88" s="120">
        <f>SUMIFS('НРэ 2025'!$AV:$AV,'НРэ 2025'!$E:$E,'ТО-15э'!B88,'НРэ 2025'!$G:$G,'ТО-15э'!D88)+SUMIFS('НРэ 2025'!$AW:$AW,'НРэ 2025'!$E:$E,'ТО-15э'!B88,'НРэ 2025'!$G:$G,'ТО-15э'!D88)+SUMIFS('НРэ 2025'!$AX:$AX,'НРэ 2025'!$E:$E,'ТО-15э'!B88,'НРэ 2025'!$G:$G,'ТО-15э'!D88)+SUMIFS('НРэ 2025'!$AY:$AY,'НРэ 2025'!$E:$E,'ТО-15э'!B88,'НРэ 2025'!$G:$G,'ТО-15э'!D88)+SUMIFS('НРэ 2025'!$AZ:$AZ,'НРэ 2025'!$E:$E,'ТО-15э'!B88,'НРэ 2025'!$G:$G,'ТО-15э'!D88)+SUMIFS('НРэ 2025'!$BA:$BA,'НРэ 2025'!$E:$E,'ТО-15э'!B88,'НРэ 2025'!$G:$G,'ТО-15э'!D88)</f>
        <v>0</v>
      </c>
      <c r="AG88" s="118">
        <f>SUMIFS('НРэ 2025'!$BB:$BB,'НРэ 2025'!$E:$E,'ТО-15э'!B88,'НРэ 2025'!$G:$G,'ТО-15э'!D88)</f>
        <v>0</v>
      </c>
      <c r="AH88" s="120" t="e">
        <f>SUMIFS('НРэ 2025'!$BD:$BD,'НРэ 2025'!$E:$E,'ТО-15э'!B88,'НРэ 2025'!$G:$G,'ТО-15э'!D88)+SUMIFS('НРэ 2025'!#REF!,'НРэ 2025'!$E:$E,'ТО-15э'!B88,'НРэ 2025'!$G:$G,'ТО-15э'!D88)+SUMIFS('НРэ 2025'!$BE:$BE,'НРэ 2025'!$E:$E,'ТО-15э'!B88,'НРэ 2025'!$G:$G,'ТО-15э'!D88)+SUMIFS('НРэ 2025'!$BF:$BF,'НРэ 2025'!$E:$E,'ТО-15э'!B88,'НРэ 2025'!$G:$G,'ТО-15э'!D88)+SUMIFS('НРэ 2025'!$BG:$BG,'НРэ 2025'!$E:$E,'ТО-15э'!B88,'НРэ 2025'!$G:$G,'ТО-15э'!D88)+SUMIFS('НРэ 2025'!$BH:$BH,'НРэ 2025'!$E:$E,'ТО-15э'!B88,'НРэ 2025'!$G:$G,'ТО-15э'!D88)+SUMIFS('НРэ 2025'!$BI:$BI,'НРэ 2025'!$E:$E,'ТО-15э'!B88,'НРэ 2025'!$G:$G,'ТО-15э'!D88)+SUMIFS('НРэ 2025'!#REF!,'НРэ 2025'!$E:$E,'ТО-15э'!B88,'НРэ 2025'!$G:$G,'ТО-15э'!D88)+SUMIFS('НРэ 2025'!$BJ:$BJ,'НРэ 2025'!$E:$E,'ТО-15э'!B88,'НРэ 2025'!$G:$G,'ТО-15э'!D88)+SUMIFS('НРэ 2025'!$BK:$BK,'НРэ 2025'!$E:$E,'ТО-15э'!B88,'НРэ 2025'!$G:$G,'ТО-15э'!D88)+SUMIFS('НРэ 2025'!$BL:$BL,'НРэ 2025'!$E:$E,'ТО-15э'!B88,'НРэ 2025'!$G:$G,'ТО-15э'!D88)</f>
        <v>#REF!</v>
      </c>
      <c r="AI88" s="101">
        <f>SUMIFS('НРэ 2025'!$BM:$BM,'НРэ 2025'!$E:$E,'ТО-15э'!B88,'НРэ 2025'!$G:$G,'ТО-15э'!D88)</f>
        <v>16</v>
      </c>
      <c r="AJ88" s="71">
        <f>SUMIFS('НРэ 2025'!$BN:$BN,'НРэ 2025'!$E:$E,'ТО-15э'!B88,'НРэ 2025'!$G:$G,'ТО-15э'!D88)</f>
        <v>1</v>
      </c>
      <c r="AK88" s="71">
        <f>SUMIFS('НРэ 2025'!$BO:$BO,'НРэ 2025'!$E:$E,'ТО-15э'!B88,'НРэ 2025'!$G:$G,'ТО-15э'!D88)</f>
        <v>2</v>
      </c>
      <c r="AL88" s="74">
        <f>SUMIFS('НРэ 2025'!$BP:$BP,'НРэ 2025'!$E:$E,'ТО-15э'!B88,'НРэ 2025'!$G:$G,'ТО-15э'!D88)</f>
        <v>0</v>
      </c>
    </row>
    <row r="89" spans="1:38" ht="20.100000000000001" customHeight="1" x14ac:dyDescent="0.25">
      <c r="A89" s="76" t="str" cm="1">
        <f t="array" ref="A89">IFERROR(INDEX('НРэ 2025'!$B$6:$I$40,SMALL(IF($I$1='НРэ 2025'!$B$6:$B$40,ROW($A$1:$A$35),""),ROW(A82)),1),"")</f>
        <v/>
      </c>
      <c r="B89" s="79" t="str" cm="1">
        <f t="array" ref="B89">IFERROR(INDEX('НРэ 2025'!$B$6:$I$40,SMALL(IF($I$1='НРэ 2025'!$B$6:$B$40,ROW($A$1:$A$35),""),ROW(A82)),2),"")</f>
        <v/>
      </c>
      <c r="C89" s="84" t="str" cm="1">
        <f t="array" ref="C89">IFERROR(INDEX('НРэ 2025'!$B$6:$I$40,SMALL(IF($I$1='НРэ 2025'!$B$6:$B$40,ROW($A$1:$A$35),""),ROW(A82)),5),"")</f>
        <v/>
      </c>
      <c r="D89" s="86" t="str" cm="1">
        <f t="array" ref="D89">IFERROR(INDEX('НРэ 2025'!$B$6:$I$40,SMALL(IF($I$1='НРэ 2025'!$B$6:$B$40,ROW($A$1:$A$35),""),ROW(A82)),6),"")</f>
        <v/>
      </c>
      <c r="E89" s="87" t="str" cm="1">
        <f t="array" ref="E89">IFERROR(INDEX('НРэ 2025'!$B$6:$I$40,SMALL(IF($I$1='НРэ 2025'!$B$6:$B$40,ROW($A$1:$A$35),""),ROW(A82)),7),"")</f>
        <v/>
      </c>
      <c r="F89" s="89" t="str" cm="1">
        <f t="array" ref="F89">IFERROR(INDEX('НРэ 2025'!$B$6:$I$40,SMALL(IF($I$1='НРэ 2025'!$B$6:$B$40,ROW($F$1:$F$35),""),ROW(A82)),11),"")</f>
        <v/>
      </c>
      <c r="G89" s="91" t="str" cm="1">
        <f t="array" ref="G89">IFERROR(INDEX('НРэ 2025'!$B$6:$I$40,SMALL(IF($I$1='НРэ 2025'!$B$6:$B$40,ROW($A$1:$A$35),""),ROW(A82)),15),"")</f>
        <v/>
      </c>
      <c r="H89" s="80"/>
      <c r="I89" s="98">
        <f>SUMIFS('НРэ 2025'!$Q:$Q,'НРэ 2025'!$E:$E,'ТО-15э'!B89,'НРэ 2025'!$G:$G,'ТО-15э'!D89)+SUMIFS('НРэ 2025'!$R:$R,'НРэ 2025'!$E:$E,'ТО-15э'!B89,'НРэ 2025'!$G:$G,'ТО-15э'!D89)</f>
        <v>2</v>
      </c>
      <c r="J89" s="69">
        <f>SUMIFS('НРэ 2025'!$S:$S,'НРэ 2025'!$E:$E,'ТО-15э'!B89,'НРэ 2025'!$G:$G,'ТО-15э'!D89)+SUMIFS('НРэ 2025'!$T:$T,'НРэ 2025'!$E:$E,'ТО-15э'!B89,'НРэ 2025'!$G:$G,'ТО-15э'!D89)</f>
        <v>2</v>
      </c>
      <c r="K89" s="70">
        <f>SUMIFS('НРэ 2025'!$U:$U,'НРэ 2025'!$E:$E,'ТО-15э'!B89,'НРэ 2025'!$G:$G,'ТО-15э'!D89)</f>
        <v>1</v>
      </c>
      <c r="L89" s="99">
        <f>SUMIFS('НРэ 2025'!$V:$V,'НРэ 2025'!$E:$E,'ТО-15э'!B89,'НРэ 2025'!$G:$G,'ТО-15э'!D89)</f>
        <v>7</v>
      </c>
      <c r="M89" s="100">
        <f>SUMIFS('НРэ 2025'!$W:$W,'НРэ 2025'!$E:$E,'ТО-15э'!B89,'НРэ 2025'!$G:$G,'ТО-15э'!D89)</f>
        <v>1</v>
      </c>
      <c r="N89" s="70">
        <f>SUMIFS('НРэ 2025'!$X:$X,'НРэ 2025'!$E:$E,'ТО-15э'!B89,'НРэ 2025'!$G:$G,'ТО-15э'!D89)</f>
        <v>1</v>
      </c>
      <c r="O89" s="99">
        <f>SUMIFS('НРэ 2025'!$Y:$Y,'НРэ 2025'!$E:$E,'ТО-15э'!B89,'НРэ 2025'!$G:$G,'ТО-15э'!D89)</f>
        <v>4</v>
      </c>
      <c r="P89" s="97">
        <f>SUMIFS('НРэ 2025'!$Z:$Z,'НРэ 2025'!$E:$E,'ТО-15э'!B89,'НРэ 2025'!$G:$G,'ТО-15э'!D89)+SUMIFS('НРэ 2025'!$AA:$AA,'НРэ 2025'!$E:$E,'ТО-15э'!B89,'НРэ 2025'!$G:$G,'ТО-15э'!D89)</f>
        <v>2</v>
      </c>
      <c r="Q89" s="70">
        <f>SUMIFS('НРэ 2025'!$AB:$AB,'НРэ 2025'!$E:$E,'ТО-15э'!B89,'НРэ 2025'!$G:$G,'ТО-15э'!D89)</f>
        <v>1</v>
      </c>
      <c r="R89" s="70">
        <f>SUMIFS('НРэ 2025'!$AC:$AC,'НРэ 2025'!$E:$E,'ТО-15э'!B89,'НРэ 2025'!$G:$G,'ТО-15э'!D89)</f>
        <v>1</v>
      </c>
      <c r="S89" s="70">
        <f>SUMIFS('НРэ 2025'!$AD:$AD,'НРэ 2025'!$E:$E,'ТО-15э'!B89,'НРэ 2025'!$G:$G,'ТО-15э'!D89)</f>
        <v>1</v>
      </c>
      <c r="T89" s="70">
        <f>SUMIFS('НРэ 2025'!$AE:$AE,'НРэ 2025'!$E:$E,'ТО-15э'!B89,'НРэ 2025'!$G:$G,'ТО-15э'!D89)</f>
        <v>1</v>
      </c>
      <c r="U89" s="70">
        <f>SUMIFS('НРэ 2025'!$AF:$AF,'НРэ 2025'!$E:$E,'ТО-15э'!B89,'НРэ 2025'!$G:$G,'ТО-15э'!D89)</f>
        <v>1</v>
      </c>
      <c r="V89" s="70">
        <f>SUMIFS('НРэ 2025'!$AG:$AG,'НРэ 2025'!$E:$E,'ТО-15э'!B89,'НРэ 2025'!$G:$G,'ТО-15э'!D89)</f>
        <v>1</v>
      </c>
      <c r="W89" s="70">
        <f>SUMIFS('НРэ 2025'!$AH:$AH,'НРэ 2025'!$E:$E,'ТО-15э'!B89,'НРэ 2025'!$G:$G,'ТО-15э'!D89)+SUMIFS('НРэ 2025'!$AI:$AI,'НРэ 2025'!$E:$E,'ТО-15э'!B89,'НРэ 2025'!$G:$G,'ТО-15э'!D89)</f>
        <v>2</v>
      </c>
      <c r="X89" s="99">
        <f>SUMIFS('НРэ 2025'!$AJ:$AJ,'НРэ 2025'!$E:$E,'ТО-15э'!B89,'НРэ 2025'!$G:$G,'ТО-15э'!D89)+SUMIFS('НРэ 2025'!$AK:$AK,'НРэ 2025'!$E:$E,'ТО-15э'!B89,'НРэ 2025'!$G:$G,'ТО-15э'!D89)+SUMIFS('НРэ 2025'!$AL:$AL,'НРэ 2025'!$E:$E,'ТО-15э'!B89,'НРэ 2025'!$G:$G,'ТО-15э'!D89)+SUMIFS('НРэ 2025'!$AM:$AM,'НРэ 2025'!$E:$E,'ТО-15э'!B89,'НРэ 2025'!$G:$G,'ТО-15э'!D89)+SUMIFS('НРэ 2025'!$AN:$AN,'НРэ 2025'!$E:$E,'ТО-15э'!B89,'НРэ 2025'!$G:$G,'ТО-15э'!D89)</f>
        <v>10</v>
      </c>
      <c r="Y89" s="100">
        <f>SUMIFS('НРэ 2025'!$AO:$AO,'НРэ 2025'!$E:$E,'ТО-15э'!B89,'НРэ 2025'!$G:$G,'ТО-15э'!D89)</f>
        <v>1</v>
      </c>
      <c r="Z89" s="70">
        <f>SUMIFS('НРэ 2025'!$AP:$AP,'НРэ 2025'!$E:$E,'ТО-15э'!B89,'НРэ 2025'!$G:$G,'ТО-15э'!D89)</f>
        <v>0</v>
      </c>
      <c r="AA89" s="70">
        <f>SUMIFS('НРэ 2025'!$AQ:$AQ,'НРэ 2025'!$E:$E,'ТО-15э'!B89,'НРэ 2025'!$G:$G,'ТО-15э'!D89)</f>
        <v>0</v>
      </c>
      <c r="AB89" s="70"/>
      <c r="AC89" s="70">
        <f>SUMIFS('НРэ 2025'!$AS:$AS,'НРэ 2025'!$E:$E,'ТО-15э'!B89,'НРэ 2025'!$G:$G,'ТО-15э'!D89)</f>
        <v>0</v>
      </c>
      <c r="AD89" s="99">
        <f>SUMIFS('НРэ 2025'!$AT:$AT,'НРэ 2025'!$E:$E,'ТО-15э'!B89,'НРэ 2025'!$G:$G,'ТО-15э'!D89)</f>
        <v>1</v>
      </c>
      <c r="AE89" s="118">
        <f>SUMIFS('НРэ 2025'!$AU:$AU,'НРэ 2025'!$E:$E,'ТО-15э'!B89,'НРэ 2025'!$G:$G,'ТО-15э'!D89)</f>
        <v>0</v>
      </c>
      <c r="AF89" s="120">
        <f>SUMIFS('НРэ 2025'!$AV:$AV,'НРэ 2025'!$E:$E,'ТО-15э'!B89,'НРэ 2025'!$G:$G,'ТО-15э'!D89)+SUMIFS('НРэ 2025'!$AW:$AW,'НРэ 2025'!$E:$E,'ТО-15э'!B89,'НРэ 2025'!$G:$G,'ТО-15э'!D89)+SUMIFS('НРэ 2025'!$AX:$AX,'НРэ 2025'!$E:$E,'ТО-15э'!B89,'НРэ 2025'!$G:$G,'ТО-15э'!D89)+SUMIFS('НРэ 2025'!$AY:$AY,'НРэ 2025'!$E:$E,'ТО-15э'!B89,'НРэ 2025'!$G:$G,'ТО-15э'!D89)+SUMIFS('НРэ 2025'!$AZ:$AZ,'НРэ 2025'!$E:$E,'ТО-15э'!B89,'НРэ 2025'!$G:$G,'ТО-15э'!D89)+SUMIFS('НРэ 2025'!$BA:$BA,'НРэ 2025'!$E:$E,'ТО-15э'!B89,'НРэ 2025'!$G:$G,'ТО-15э'!D89)</f>
        <v>0</v>
      </c>
      <c r="AG89" s="118">
        <f>SUMIFS('НРэ 2025'!$BB:$BB,'НРэ 2025'!$E:$E,'ТО-15э'!B89,'НРэ 2025'!$G:$G,'ТО-15э'!D89)</f>
        <v>0</v>
      </c>
      <c r="AH89" s="120" t="e">
        <f>SUMIFS('НРэ 2025'!$BD:$BD,'НРэ 2025'!$E:$E,'ТО-15э'!B89,'НРэ 2025'!$G:$G,'ТО-15э'!D89)+SUMIFS('НРэ 2025'!#REF!,'НРэ 2025'!$E:$E,'ТО-15э'!B89,'НРэ 2025'!$G:$G,'ТО-15э'!D89)+SUMIFS('НРэ 2025'!$BE:$BE,'НРэ 2025'!$E:$E,'ТО-15э'!B89,'НРэ 2025'!$G:$G,'ТО-15э'!D89)+SUMIFS('НРэ 2025'!$BF:$BF,'НРэ 2025'!$E:$E,'ТО-15э'!B89,'НРэ 2025'!$G:$G,'ТО-15э'!D89)+SUMIFS('НРэ 2025'!$BG:$BG,'НРэ 2025'!$E:$E,'ТО-15э'!B89,'НРэ 2025'!$G:$G,'ТО-15э'!D89)+SUMIFS('НРэ 2025'!$BH:$BH,'НРэ 2025'!$E:$E,'ТО-15э'!B89,'НРэ 2025'!$G:$G,'ТО-15э'!D89)+SUMIFS('НРэ 2025'!$BI:$BI,'НРэ 2025'!$E:$E,'ТО-15э'!B89,'НРэ 2025'!$G:$G,'ТО-15э'!D89)+SUMIFS('НРэ 2025'!#REF!,'НРэ 2025'!$E:$E,'ТО-15э'!B89,'НРэ 2025'!$G:$G,'ТО-15э'!D89)+SUMIFS('НРэ 2025'!$BJ:$BJ,'НРэ 2025'!$E:$E,'ТО-15э'!B89,'НРэ 2025'!$G:$G,'ТО-15э'!D89)+SUMIFS('НРэ 2025'!$BK:$BK,'НРэ 2025'!$E:$E,'ТО-15э'!B89,'НРэ 2025'!$G:$G,'ТО-15э'!D89)+SUMIFS('НРэ 2025'!$BL:$BL,'НРэ 2025'!$E:$E,'ТО-15э'!B89,'НРэ 2025'!$G:$G,'ТО-15э'!D89)</f>
        <v>#REF!</v>
      </c>
      <c r="AI89" s="101">
        <f>SUMIFS('НРэ 2025'!$BM:$BM,'НРэ 2025'!$E:$E,'ТО-15э'!B89,'НРэ 2025'!$G:$G,'ТО-15э'!D89)</f>
        <v>16</v>
      </c>
      <c r="AJ89" s="71">
        <f>SUMIFS('НРэ 2025'!$BN:$BN,'НРэ 2025'!$E:$E,'ТО-15э'!B89,'НРэ 2025'!$G:$G,'ТО-15э'!D89)</f>
        <v>1</v>
      </c>
      <c r="AK89" s="71">
        <f>SUMIFS('НРэ 2025'!$BO:$BO,'НРэ 2025'!$E:$E,'ТО-15э'!B89,'НРэ 2025'!$G:$G,'ТО-15э'!D89)</f>
        <v>2</v>
      </c>
      <c r="AL89" s="74">
        <f>SUMIFS('НРэ 2025'!$BP:$BP,'НРэ 2025'!$E:$E,'ТО-15э'!B89,'НРэ 2025'!$G:$G,'ТО-15э'!D89)</f>
        <v>0</v>
      </c>
    </row>
    <row r="90" spans="1:38" ht="20.100000000000001" customHeight="1" x14ac:dyDescent="0.25">
      <c r="A90" s="76" t="str" cm="1">
        <f t="array" ref="A90">IFERROR(INDEX('НРэ 2025'!$B$6:$I$40,SMALL(IF($I$1='НРэ 2025'!$B$6:$B$40,ROW($A$1:$A$35),""),ROW(A83)),1),"")</f>
        <v/>
      </c>
      <c r="B90" s="79" t="str" cm="1">
        <f t="array" ref="B90">IFERROR(INDEX('НРэ 2025'!$B$6:$I$40,SMALL(IF($I$1='НРэ 2025'!$B$6:$B$40,ROW($A$1:$A$35),""),ROW(A83)),2),"")</f>
        <v/>
      </c>
      <c r="C90" s="84" t="str" cm="1">
        <f t="array" ref="C90">IFERROR(INDEX('НРэ 2025'!$B$6:$I$40,SMALL(IF($I$1='НРэ 2025'!$B$6:$B$40,ROW($A$1:$A$35),""),ROW(A83)),5),"")</f>
        <v/>
      </c>
      <c r="D90" s="86" t="str" cm="1">
        <f t="array" ref="D90">IFERROR(INDEX('НРэ 2025'!$B$6:$I$40,SMALL(IF($I$1='НРэ 2025'!$B$6:$B$40,ROW($A$1:$A$35),""),ROW(A83)),6),"")</f>
        <v/>
      </c>
      <c r="E90" s="87" t="str" cm="1">
        <f t="array" ref="E90">IFERROR(INDEX('НРэ 2025'!$B$6:$I$40,SMALL(IF($I$1='НРэ 2025'!$B$6:$B$40,ROW($A$1:$A$35),""),ROW(A83)),7),"")</f>
        <v/>
      </c>
      <c r="F90" s="89" t="str" cm="1">
        <f t="array" ref="F90">IFERROR(INDEX('НРэ 2025'!$B$6:$I$40,SMALL(IF($I$1='НРэ 2025'!$B$6:$B$40,ROW($F$1:$F$35),""),ROW(A83)),11),"")</f>
        <v/>
      </c>
      <c r="G90" s="91" t="str" cm="1">
        <f t="array" ref="G90">IFERROR(INDEX('НРэ 2025'!$B$6:$I$40,SMALL(IF($I$1='НРэ 2025'!$B$6:$B$40,ROW($A$1:$A$35),""),ROW(A83)),15),"")</f>
        <v/>
      </c>
      <c r="H90" s="80"/>
      <c r="I90" s="98">
        <f>SUMIFS('НРэ 2025'!$Q:$Q,'НРэ 2025'!$E:$E,'ТО-15э'!B90,'НРэ 2025'!$G:$G,'ТО-15э'!D90)+SUMIFS('НРэ 2025'!$R:$R,'НРэ 2025'!$E:$E,'ТО-15э'!B90,'НРэ 2025'!$G:$G,'ТО-15э'!D90)</f>
        <v>2</v>
      </c>
      <c r="J90" s="69">
        <f>SUMIFS('НРэ 2025'!$S:$S,'НРэ 2025'!$E:$E,'ТО-15э'!B90,'НРэ 2025'!$G:$G,'ТО-15э'!D90)+SUMIFS('НРэ 2025'!$T:$T,'НРэ 2025'!$E:$E,'ТО-15э'!B90,'НРэ 2025'!$G:$G,'ТО-15э'!D90)</f>
        <v>2</v>
      </c>
      <c r="K90" s="70">
        <f>SUMIFS('НРэ 2025'!$U:$U,'НРэ 2025'!$E:$E,'ТО-15э'!B90,'НРэ 2025'!$G:$G,'ТО-15э'!D90)</f>
        <v>1</v>
      </c>
      <c r="L90" s="99">
        <f>SUMIFS('НРэ 2025'!$V:$V,'НРэ 2025'!$E:$E,'ТО-15э'!B90,'НРэ 2025'!$G:$G,'ТО-15э'!D90)</f>
        <v>7</v>
      </c>
      <c r="M90" s="100">
        <f>SUMIFS('НРэ 2025'!$W:$W,'НРэ 2025'!$E:$E,'ТО-15э'!B90,'НРэ 2025'!$G:$G,'ТО-15э'!D90)</f>
        <v>1</v>
      </c>
      <c r="N90" s="70">
        <f>SUMIFS('НРэ 2025'!$X:$X,'НРэ 2025'!$E:$E,'ТО-15э'!B90,'НРэ 2025'!$G:$G,'ТО-15э'!D90)</f>
        <v>1</v>
      </c>
      <c r="O90" s="99">
        <f>SUMIFS('НРэ 2025'!$Y:$Y,'НРэ 2025'!$E:$E,'ТО-15э'!B90,'НРэ 2025'!$G:$G,'ТО-15э'!D90)</f>
        <v>4</v>
      </c>
      <c r="P90" s="97">
        <f>SUMIFS('НРэ 2025'!$Z:$Z,'НРэ 2025'!$E:$E,'ТО-15э'!B90,'НРэ 2025'!$G:$G,'ТО-15э'!D90)+SUMIFS('НРэ 2025'!$AA:$AA,'НРэ 2025'!$E:$E,'ТО-15э'!B90,'НРэ 2025'!$G:$G,'ТО-15э'!D90)</f>
        <v>2</v>
      </c>
      <c r="Q90" s="70">
        <f>SUMIFS('НРэ 2025'!$AB:$AB,'НРэ 2025'!$E:$E,'ТО-15э'!B90,'НРэ 2025'!$G:$G,'ТО-15э'!D90)</f>
        <v>1</v>
      </c>
      <c r="R90" s="70">
        <f>SUMIFS('НРэ 2025'!$AC:$AC,'НРэ 2025'!$E:$E,'ТО-15э'!B90,'НРэ 2025'!$G:$G,'ТО-15э'!D90)</f>
        <v>1</v>
      </c>
      <c r="S90" s="70">
        <f>SUMIFS('НРэ 2025'!$AD:$AD,'НРэ 2025'!$E:$E,'ТО-15э'!B90,'НРэ 2025'!$G:$G,'ТО-15э'!D90)</f>
        <v>1</v>
      </c>
      <c r="T90" s="70">
        <f>SUMIFS('НРэ 2025'!$AE:$AE,'НРэ 2025'!$E:$E,'ТО-15э'!B90,'НРэ 2025'!$G:$G,'ТО-15э'!D90)</f>
        <v>1</v>
      </c>
      <c r="U90" s="70">
        <f>SUMIFS('НРэ 2025'!$AF:$AF,'НРэ 2025'!$E:$E,'ТО-15э'!B90,'НРэ 2025'!$G:$G,'ТО-15э'!D90)</f>
        <v>1</v>
      </c>
      <c r="V90" s="70">
        <f>SUMIFS('НРэ 2025'!$AG:$AG,'НРэ 2025'!$E:$E,'ТО-15э'!B90,'НРэ 2025'!$G:$G,'ТО-15э'!D90)</f>
        <v>1</v>
      </c>
      <c r="W90" s="70">
        <f>SUMIFS('НРэ 2025'!$AH:$AH,'НРэ 2025'!$E:$E,'ТО-15э'!B90,'НРэ 2025'!$G:$G,'ТО-15э'!D90)+SUMIFS('НРэ 2025'!$AI:$AI,'НРэ 2025'!$E:$E,'ТО-15э'!B90,'НРэ 2025'!$G:$G,'ТО-15э'!D90)</f>
        <v>2</v>
      </c>
      <c r="X90" s="99">
        <f>SUMIFS('НРэ 2025'!$AJ:$AJ,'НРэ 2025'!$E:$E,'ТО-15э'!B90,'НРэ 2025'!$G:$G,'ТО-15э'!D90)+SUMIFS('НРэ 2025'!$AK:$AK,'НРэ 2025'!$E:$E,'ТО-15э'!B90,'НРэ 2025'!$G:$G,'ТО-15э'!D90)+SUMIFS('НРэ 2025'!$AL:$AL,'НРэ 2025'!$E:$E,'ТО-15э'!B90,'НРэ 2025'!$G:$G,'ТО-15э'!D90)+SUMIFS('НРэ 2025'!$AM:$AM,'НРэ 2025'!$E:$E,'ТО-15э'!B90,'НРэ 2025'!$G:$G,'ТО-15э'!D90)+SUMIFS('НРэ 2025'!$AN:$AN,'НРэ 2025'!$E:$E,'ТО-15э'!B90,'НРэ 2025'!$G:$G,'ТО-15э'!D90)</f>
        <v>10</v>
      </c>
      <c r="Y90" s="100">
        <f>SUMIFS('НРэ 2025'!$AO:$AO,'НРэ 2025'!$E:$E,'ТО-15э'!B90,'НРэ 2025'!$G:$G,'ТО-15э'!D90)</f>
        <v>1</v>
      </c>
      <c r="Z90" s="70">
        <f>SUMIFS('НРэ 2025'!$AP:$AP,'НРэ 2025'!$E:$E,'ТО-15э'!B90,'НРэ 2025'!$G:$G,'ТО-15э'!D90)</f>
        <v>0</v>
      </c>
      <c r="AA90" s="70">
        <f>SUMIFS('НРэ 2025'!$AQ:$AQ,'НРэ 2025'!$E:$E,'ТО-15э'!B90,'НРэ 2025'!$G:$G,'ТО-15э'!D90)</f>
        <v>0</v>
      </c>
      <c r="AB90" s="70"/>
      <c r="AC90" s="70">
        <f>SUMIFS('НРэ 2025'!$AS:$AS,'НРэ 2025'!$E:$E,'ТО-15э'!B90,'НРэ 2025'!$G:$G,'ТО-15э'!D90)</f>
        <v>0</v>
      </c>
      <c r="AD90" s="99">
        <f>SUMIFS('НРэ 2025'!$AT:$AT,'НРэ 2025'!$E:$E,'ТО-15э'!B90,'НРэ 2025'!$G:$G,'ТО-15э'!D90)</f>
        <v>1</v>
      </c>
      <c r="AE90" s="118">
        <f>SUMIFS('НРэ 2025'!$AU:$AU,'НРэ 2025'!$E:$E,'ТО-15э'!B90,'НРэ 2025'!$G:$G,'ТО-15э'!D90)</f>
        <v>0</v>
      </c>
      <c r="AF90" s="120">
        <f>SUMIFS('НРэ 2025'!$AV:$AV,'НРэ 2025'!$E:$E,'ТО-15э'!B90,'НРэ 2025'!$G:$G,'ТО-15э'!D90)+SUMIFS('НРэ 2025'!$AW:$AW,'НРэ 2025'!$E:$E,'ТО-15э'!B90,'НРэ 2025'!$G:$G,'ТО-15э'!D90)+SUMIFS('НРэ 2025'!$AX:$AX,'НРэ 2025'!$E:$E,'ТО-15э'!B90,'НРэ 2025'!$G:$G,'ТО-15э'!D90)+SUMIFS('НРэ 2025'!$AY:$AY,'НРэ 2025'!$E:$E,'ТО-15э'!B90,'НРэ 2025'!$G:$G,'ТО-15э'!D90)+SUMIFS('НРэ 2025'!$AZ:$AZ,'НРэ 2025'!$E:$E,'ТО-15э'!B90,'НРэ 2025'!$G:$G,'ТО-15э'!D90)+SUMIFS('НРэ 2025'!$BA:$BA,'НРэ 2025'!$E:$E,'ТО-15э'!B90,'НРэ 2025'!$G:$G,'ТО-15э'!D90)</f>
        <v>0</v>
      </c>
      <c r="AG90" s="118">
        <f>SUMIFS('НРэ 2025'!$BB:$BB,'НРэ 2025'!$E:$E,'ТО-15э'!B90,'НРэ 2025'!$G:$G,'ТО-15э'!D90)</f>
        <v>0</v>
      </c>
      <c r="AH90" s="120" t="e">
        <f>SUMIFS('НРэ 2025'!$BD:$BD,'НРэ 2025'!$E:$E,'ТО-15э'!B90,'НРэ 2025'!$G:$G,'ТО-15э'!D90)+SUMIFS('НРэ 2025'!#REF!,'НРэ 2025'!$E:$E,'ТО-15э'!B90,'НРэ 2025'!$G:$G,'ТО-15э'!D90)+SUMIFS('НРэ 2025'!$BE:$BE,'НРэ 2025'!$E:$E,'ТО-15э'!B90,'НРэ 2025'!$G:$G,'ТО-15э'!D90)+SUMIFS('НРэ 2025'!$BF:$BF,'НРэ 2025'!$E:$E,'ТО-15э'!B90,'НРэ 2025'!$G:$G,'ТО-15э'!D90)+SUMIFS('НРэ 2025'!$BG:$BG,'НРэ 2025'!$E:$E,'ТО-15э'!B90,'НРэ 2025'!$G:$G,'ТО-15э'!D90)+SUMIFS('НРэ 2025'!$BH:$BH,'НРэ 2025'!$E:$E,'ТО-15э'!B90,'НРэ 2025'!$G:$G,'ТО-15э'!D90)+SUMIFS('НРэ 2025'!$BI:$BI,'НРэ 2025'!$E:$E,'ТО-15э'!B90,'НРэ 2025'!$G:$G,'ТО-15э'!D90)+SUMIFS('НРэ 2025'!#REF!,'НРэ 2025'!$E:$E,'ТО-15э'!B90,'НРэ 2025'!$G:$G,'ТО-15э'!D90)+SUMIFS('НРэ 2025'!$BJ:$BJ,'НРэ 2025'!$E:$E,'ТО-15э'!B90,'НРэ 2025'!$G:$G,'ТО-15э'!D90)+SUMIFS('НРэ 2025'!$BK:$BK,'НРэ 2025'!$E:$E,'ТО-15э'!B90,'НРэ 2025'!$G:$G,'ТО-15э'!D90)+SUMIFS('НРэ 2025'!$BL:$BL,'НРэ 2025'!$E:$E,'ТО-15э'!B90,'НРэ 2025'!$G:$G,'ТО-15э'!D90)</f>
        <v>#REF!</v>
      </c>
      <c r="AI90" s="101">
        <f>SUMIFS('НРэ 2025'!$BM:$BM,'НРэ 2025'!$E:$E,'ТО-15э'!B90,'НРэ 2025'!$G:$G,'ТО-15э'!D90)</f>
        <v>16</v>
      </c>
      <c r="AJ90" s="71">
        <f>SUMIFS('НРэ 2025'!$BN:$BN,'НРэ 2025'!$E:$E,'ТО-15э'!B90,'НРэ 2025'!$G:$G,'ТО-15э'!D90)</f>
        <v>1</v>
      </c>
      <c r="AK90" s="71">
        <f>SUMIFS('НРэ 2025'!$BO:$BO,'НРэ 2025'!$E:$E,'ТО-15э'!B90,'НРэ 2025'!$G:$G,'ТО-15э'!D90)</f>
        <v>2</v>
      </c>
      <c r="AL90" s="74">
        <f>SUMIFS('НРэ 2025'!$BP:$BP,'НРэ 2025'!$E:$E,'ТО-15э'!B90,'НРэ 2025'!$G:$G,'ТО-15э'!D90)</f>
        <v>0</v>
      </c>
    </row>
    <row r="91" spans="1:38" ht="20.100000000000001" customHeight="1" x14ac:dyDescent="0.25">
      <c r="A91" s="76" t="str" cm="1">
        <f t="array" ref="A91">IFERROR(INDEX('НРэ 2025'!$B$6:$I$40,SMALL(IF($I$1='НРэ 2025'!$B$6:$B$40,ROW($A$1:$A$35),""),ROW(A84)),1),"")</f>
        <v/>
      </c>
      <c r="B91" s="79" t="str" cm="1">
        <f t="array" ref="B91">IFERROR(INDEX('НРэ 2025'!$B$6:$I$40,SMALL(IF($I$1='НРэ 2025'!$B$6:$B$40,ROW($A$1:$A$35),""),ROW(A84)),2),"")</f>
        <v/>
      </c>
      <c r="C91" s="84" t="str" cm="1">
        <f t="array" ref="C91">IFERROR(INDEX('НРэ 2025'!$B$6:$I$40,SMALL(IF($I$1='НРэ 2025'!$B$6:$B$40,ROW($A$1:$A$35),""),ROW(A84)),5),"")</f>
        <v/>
      </c>
      <c r="D91" s="86" t="str" cm="1">
        <f t="array" ref="D91">IFERROR(INDEX('НРэ 2025'!$B$6:$I$40,SMALL(IF($I$1='НРэ 2025'!$B$6:$B$40,ROW($A$1:$A$35),""),ROW(A84)),6),"")</f>
        <v/>
      </c>
      <c r="E91" s="87" t="str" cm="1">
        <f t="array" ref="E91">IFERROR(INDEX('НРэ 2025'!$B$6:$I$40,SMALL(IF($I$1='НРэ 2025'!$B$6:$B$40,ROW($A$1:$A$35),""),ROW(A84)),7),"")</f>
        <v/>
      </c>
      <c r="F91" s="89" t="str" cm="1">
        <f t="array" ref="F91">IFERROR(INDEX('НРэ 2025'!$B$6:$I$40,SMALL(IF($I$1='НРэ 2025'!$B$6:$B$40,ROW($F$1:$F$35),""),ROW(A84)),11),"")</f>
        <v/>
      </c>
      <c r="G91" s="91" t="str" cm="1">
        <f t="array" ref="G91">IFERROR(INDEX('НРэ 2025'!$B$6:$I$40,SMALL(IF($I$1='НРэ 2025'!$B$6:$B$40,ROW($A$1:$A$35),""),ROW(A84)),15),"")</f>
        <v/>
      </c>
      <c r="H91" s="80"/>
      <c r="I91" s="98">
        <f>SUMIFS('НРэ 2025'!$Q:$Q,'НРэ 2025'!$E:$E,'ТО-15э'!B91,'НРэ 2025'!$G:$G,'ТО-15э'!D91)+SUMIFS('НРэ 2025'!$R:$R,'НРэ 2025'!$E:$E,'ТО-15э'!B91,'НРэ 2025'!$G:$G,'ТО-15э'!D91)</f>
        <v>2</v>
      </c>
      <c r="J91" s="69">
        <f>SUMIFS('НРэ 2025'!$S:$S,'НРэ 2025'!$E:$E,'ТО-15э'!B91,'НРэ 2025'!$G:$G,'ТО-15э'!D91)+SUMIFS('НРэ 2025'!$T:$T,'НРэ 2025'!$E:$E,'ТО-15э'!B91,'НРэ 2025'!$G:$G,'ТО-15э'!D91)</f>
        <v>2</v>
      </c>
      <c r="K91" s="70">
        <f>SUMIFS('НРэ 2025'!$U:$U,'НРэ 2025'!$E:$E,'ТО-15э'!B91,'НРэ 2025'!$G:$G,'ТО-15э'!D91)</f>
        <v>1</v>
      </c>
      <c r="L91" s="99">
        <f>SUMIFS('НРэ 2025'!$V:$V,'НРэ 2025'!$E:$E,'ТО-15э'!B91,'НРэ 2025'!$G:$G,'ТО-15э'!D91)</f>
        <v>7</v>
      </c>
      <c r="M91" s="100">
        <f>SUMIFS('НРэ 2025'!$W:$W,'НРэ 2025'!$E:$E,'ТО-15э'!B91,'НРэ 2025'!$G:$G,'ТО-15э'!D91)</f>
        <v>1</v>
      </c>
      <c r="N91" s="70">
        <f>SUMIFS('НРэ 2025'!$X:$X,'НРэ 2025'!$E:$E,'ТО-15э'!B91,'НРэ 2025'!$G:$G,'ТО-15э'!D91)</f>
        <v>1</v>
      </c>
      <c r="O91" s="99">
        <f>SUMIFS('НРэ 2025'!$Y:$Y,'НРэ 2025'!$E:$E,'ТО-15э'!B91,'НРэ 2025'!$G:$G,'ТО-15э'!D91)</f>
        <v>4</v>
      </c>
      <c r="P91" s="97">
        <f>SUMIFS('НРэ 2025'!$Z:$Z,'НРэ 2025'!$E:$E,'ТО-15э'!B91,'НРэ 2025'!$G:$G,'ТО-15э'!D91)+SUMIFS('НРэ 2025'!$AA:$AA,'НРэ 2025'!$E:$E,'ТО-15э'!B91,'НРэ 2025'!$G:$G,'ТО-15э'!D91)</f>
        <v>2</v>
      </c>
      <c r="Q91" s="70">
        <f>SUMIFS('НРэ 2025'!$AB:$AB,'НРэ 2025'!$E:$E,'ТО-15э'!B91,'НРэ 2025'!$G:$G,'ТО-15э'!D91)</f>
        <v>1</v>
      </c>
      <c r="R91" s="70">
        <f>SUMIFS('НРэ 2025'!$AC:$AC,'НРэ 2025'!$E:$E,'ТО-15э'!B91,'НРэ 2025'!$G:$G,'ТО-15э'!D91)</f>
        <v>1</v>
      </c>
      <c r="S91" s="70">
        <f>SUMIFS('НРэ 2025'!$AD:$AD,'НРэ 2025'!$E:$E,'ТО-15э'!B91,'НРэ 2025'!$G:$G,'ТО-15э'!D91)</f>
        <v>1</v>
      </c>
      <c r="T91" s="70">
        <f>SUMIFS('НРэ 2025'!$AE:$AE,'НРэ 2025'!$E:$E,'ТО-15э'!B91,'НРэ 2025'!$G:$G,'ТО-15э'!D91)</f>
        <v>1</v>
      </c>
      <c r="U91" s="70">
        <f>SUMIFS('НРэ 2025'!$AF:$AF,'НРэ 2025'!$E:$E,'ТО-15э'!B91,'НРэ 2025'!$G:$G,'ТО-15э'!D91)</f>
        <v>1</v>
      </c>
      <c r="V91" s="70">
        <f>SUMIFS('НРэ 2025'!$AG:$AG,'НРэ 2025'!$E:$E,'ТО-15э'!B91,'НРэ 2025'!$G:$G,'ТО-15э'!D91)</f>
        <v>1</v>
      </c>
      <c r="W91" s="70">
        <f>SUMIFS('НРэ 2025'!$AH:$AH,'НРэ 2025'!$E:$E,'ТО-15э'!B91,'НРэ 2025'!$G:$G,'ТО-15э'!D91)+SUMIFS('НРэ 2025'!$AI:$AI,'НРэ 2025'!$E:$E,'ТО-15э'!B91,'НРэ 2025'!$G:$G,'ТО-15э'!D91)</f>
        <v>2</v>
      </c>
      <c r="X91" s="99">
        <f>SUMIFS('НРэ 2025'!$AJ:$AJ,'НРэ 2025'!$E:$E,'ТО-15э'!B91,'НРэ 2025'!$G:$G,'ТО-15э'!D91)+SUMIFS('НРэ 2025'!$AK:$AK,'НРэ 2025'!$E:$E,'ТО-15э'!B91,'НРэ 2025'!$G:$G,'ТО-15э'!D91)+SUMIFS('НРэ 2025'!$AL:$AL,'НРэ 2025'!$E:$E,'ТО-15э'!B91,'НРэ 2025'!$G:$G,'ТО-15э'!D91)+SUMIFS('НРэ 2025'!$AM:$AM,'НРэ 2025'!$E:$E,'ТО-15э'!B91,'НРэ 2025'!$G:$G,'ТО-15э'!D91)+SUMIFS('НРэ 2025'!$AN:$AN,'НРэ 2025'!$E:$E,'ТО-15э'!B91,'НРэ 2025'!$G:$G,'ТО-15э'!D91)</f>
        <v>10</v>
      </c>
      <c r="Y91" s="100">
        <f>SUMIFS('НРэ 2025'!$AO:$AO,'НРэ 2025'!$E:$E,'ТО-15э'!B91,'НРэ 2025'!$G:$G,'ТО-15э'!D91)</f>
        <v>1</v>
      </c>
      <c r="Z91" s="70">
        <f>SUMIFS('НРэ 2025'!$AP:$AP,'НРэ 2025'!$E:$E,'ТО-15э'!B91,'НРэ 2025'!$G:$G,'ТО-15э'!D91)</f>
        <v>0</v>
      </c>
      <c r="AA91" s="70">
        <f>SUMIFS('НРэ 2025'!$AQ:$AQ,'НРэ 2025'!$E:$E,'ТО-15э'!B91,'НРэ 2025'!$G:$G,'ТО-15э'!D91)</f>
        <v>0</v>
      </c>
      <c r="AB91" s="70"/>
      <c r="AC91" s="70">
        <f>SUMIFS('НРэ 2025'!$AS:$AS,'НРэ 2025'!$E:$E,'ТО-15э'!B91,'НРэ 2025'!$G:$G,'ТО-15э'!D91)</f>
        <v>0</v>
      </c>
      <c r="AD91" s="99">
        <f>SUMIFS('НРэ 2025'!$AT:$AT,'НРэ 2025'!$E:$E,'ТО-15э'!B91,'НРэ 2025'!$G:$G,'ТО-15э'!D91)</f>
        <v>1</v>
      </c>
      <c r="AE91" s="118">
        <f>SUMIFS('НРэ 2025'!$AU:$AU,'НРэ 2025'!$E:$E,'ТО-15э'!B91,'НРэ 2025'!$G:$G,'ТО-15э'!D91)</f>
        <v>0</v>
      </c>
      <c r="AF91" s="120">
        <f>SUMIFS('НРэ 2025'!$AV:$AV,'НРэ 2025'!$E:$E,'ТО-15э'!B91,'НРэ 2025'!$G:$G,'ТО-15э'!D91)+SUMIFS('НРэ 2025'!$AW:$AW,'НРэ 2025'!$E:$E,'ТО-15э'!B91,'НРэ 2025'!$G:$G,'ТО-15э'!D91)+SUMIFS('НРэ 2025'!$AX:$AX,'НРэ 2025'!$E:$E,'ТО-15э'!B91,'НРэ 2025'!$G:$G,'ТО-15э'!D91)+SUMIFS('НРэ 2025'!$AY:$AY,'НРэ 2025'!$E:$E,'ТО-15э'!B91,'НРэ 2025'!$G:$G,'ТО-15э'!D91)+SUMIFS('НРэ 2025'!$AZ:$AZ,'НРэ 2025'!$E:$E,'ТО-15э'!B91,'НРэ 2025'!$G:$G,'ТО-15э'!D91)+SUMIFS('НРэ 2025'!$BA:$BA,'НРэ 2025'!$E:$E,'ТО-15э'!B91,'НРэ 2025'!$G:$G,'ТО-15э'!D91)</f>
        <v>0</v>
      </c>
      <c r="AG91" s="118">
        <f>SUMIFS('НРэ 2025'!$BB:$BB,'НРэ 2025'!$E:$E,'ТО-15э'!B91,'НРэ 2025'!$G:$G,'ТО-15э'!D91)</f>
        <v>0</v>
      </c>
      <c r="AH91" s="120" t="e">
        <f>SUMIFS('НРэ 2025'!$BD:$BD,'НРэ 2025'!$E:$E,'ТО-15э'!B91,'НРэ 2025'!$G:$G,'ТО-15э'!D91)+SUMIFS('НРэ 2025'!#REF!,'НРэ 2025'!$E:$E,'ТО-15э'!B91,'НРэ 2025'!$G:$G,'ТО-15э'!D91)+SUMIFS('НРэ 2025'!$BE:$BE,'НРэ 2025'!$E:$E,'ТО-15э'!B91,'НРэ 2025'!$G:$G,'ТО-15э'!D91)+SUMIFS('НРэ 2025'!$BF:$BF,'НРэ 2025'!$E:$E,'ТО-15э'!B91,'НРэ 2025'!$G:$G,'ТО-15э'!D91)+SUMIFS('НРэ 2025'!$BG:$BG,'НРэ 2025'!$E:$E,'ТО-15э'!B91,'НРэ 2025'!$G:$G,'ТО-15э'!D91)+SUMIFS('НРэ 2025'!$BH:$BH,'НРэ 2025'!$E:$E,'ТО-15э'!B91,'НРэ 2025'!$G:$G,'ТО-15э'!D91)+SUMIFS('НРэ 2025'!$BI:$BI,'НРэ 2025'!$E:$E,'ТО-15э'!B91,'НРэ 2025'!$G:$G,'ТО-15э'!D91)+SUMIFS('НРэ 2025'!#REF!,'НРэ 2025'!$E:$E,'ТО-15э'!B91,'НРэ 2025'!$G:$G,'ТО-15э'!D91)+SUMIFS('НРэ 2025'!$BJ:$BJ,'НРэ 2025'!$E:$E,'ТО-15э'!B91,'НРэ 2025'!$G:$G,'ТО-15э'!D91)+SUMIFS('НРэ 2025'!$BK:$BK,'НРэ 2025'!$E:$E,'ТО-15э'!B91,'НРэ 2025'!$G:$G,'ТО-15э'!D91)+SUMIFS('НРэ 2025'!$BL:$BL,'НРэ 2025'!$E:$E,'ТО-15э'!B91,'НРэ 2025'!$G:$G,'ТО-15э'!D91)</f>
        <v>#REF!</v>
      </c>
      <c r="AI91" s="101">
        <f>SUMIFS('НРэ 2025'!$BM:$BM,'НРэ 2025'!$E:$E,'ТО-15э'!B91,'НРэ 2025'!$G:$G,'ТО-15э'!D91)</f>
        <v>16</v>
      </c>
      <c r="AJ91" s="71">
        <f>SUMIFS('НРэ 2025'!$BN:$BN,'НРэ 2025'!$E:$E,'ТО-15э'!B91,'НРэ 2025'!$G:$G,'ТО-15э'!D91)</f>
        <v>1</v>
      </c>
      <c r="AK91" s="71">
        <f>SUMIFS('НРэ 2025'!$BO:$BO,'НРэ 2025'!$E:$E,'ТО-15э'!B91,'НРэ 2025'!$G:$G,'ТО-15э'!D91)</f>
        <v>2</v>
      </c>
      <c r="AL91" s="74">
        <f>SUMIFS('НРэ 2025'!$BP:$BP,'НРэ 2025'!$E:$E,'ТО-15э'!B91,'НРэ 2025'!$G:$G,'ТО-15э'!D91)</f>
        <v>0</v>
      </c>
    </row>
    <row r="92" spans="1:38" ht="20.100000000000001" customHeight="1" x14ac:dyDescent="0.25">
      <c r="A92" s="76" t="str" cm="1">
        <f t="array" ref="A92">IFERROR(INDEX('НРэ 2025'!$B$6:$I$40,SMALL(IF($I$1='НРэ 2025'!$B$6:$B$40,ROW($A$1:$A$35),""),ROW(A85)),1),"")</f>
        <v/>
      </c>
      <c r="B92" s="79" t="str" cm="1">
        <f t="array" ref="B92">IFERROR(INDEX('НРэ 2025'!$B$6:$I$40,SMALL(IF($I$1='НРэ 2025'!$B$6:$B$40,ROW($A$1:$A$35),""),ROW(A85)),2),"")</f>
        <v/>
      </c>
      <c r="C92" s="84" t="str" cm="1">
        <f t="array" ref="C92">IFERROR(INDEX('НРэ 2025'!$B$6:$I$40,SMALL(IF($I$1='НРэ 2025'!$B$6:$B$40,ROW($A$1:$A$35),""),ROW(A85)),5),"")</f>
        <v/>
      </c>
      <c r="D92" s="86" t="str" cm="1">
        <f t="array" ref="D92">IFERROR(INDEX('НРэ 2025'!$B$6:$I$40,SMALL(IF($I$1='НРэ 2025'!$B$6:$B$40,ROW($A$1:$A$35),""),ROW(A85)),6),"")</f>
        <v/>
      </c>
      <c r="E92" s="87" t="str" cm="1">
        <f t="array" ref="E92">IFERROR(INDEX('НРэ 2025'!$B$6:$I$40,SMALL(IF($I$1='НРэ 2025'!$B$6:$B$40,ROW($A$1:$A$35),""),ROW(A85)),7),"")</f>
        <v/>
      </c>
      <c r="F92" s="89" t="str" cm="1">
        <f t="array" ref="F92">IFERROR(INDEX('НРэ 2025'!$B$6:$I$40,SMALL(IF($I$1='НРэ 2025'!$B$6:$B$40,ROW($F$1:$F$35),""),ROW(A85)),11),"")</f>
        <v/>
      </c>
      <c r="G92" s="91" t="str" cm="1">
        <f t="array" ref="G92">IFERROR(INDEX('НРэ 2025'!$B$6:$I$40,SMALL(IF($I$1='НРэ 2025'!$B$6:$B$40,ROW($A$1:$A$35),""),ROW(A85)),15),"")</f>
        <v/>
      </c>
      <c r="H92" s="80"/>
      <c r="I92" s="98">
        <f>SUMIFS('НРэ 2025'!$Q:$Q,'НРэ 2025'!$E:$E,'ТО-15э'!B92,'НРэ 2025'!$G:$G,'ТО-15э'!D92)+SUMIFS('НРэ 2025'!$R:$R,'НРэ 2025'!$E:$E,'ТО-15э'!B92,'НРэ 2025'!$G:$G,'ТО-15э'!D92)</f>
        <v>2</v>
      </c>
      <c r="J92" s="69">
        <f>SUMIFS('НРэ 2025'!$S:$S,'НРэ 2025'!$E:$E,'ТО-15э'!B92,'НРэ 2025'!$G:$G,'ТО-15э'!D92)+SUMIFS('НРэ 2025'!$T:$T,'НРэ 2025'!$E:$E,'ТО-15э'!B92,'НРэ 2025'!$G:$G,'ТО-15э'!D92)</f>
        <v>2</v>
      </c>
      <c r="K92" s="70">
        <f>SUMIFS('НРэ 2025'!$U:$U,'НРэ 2025'!$E:$E,'ТО-15э'!B92,'НРэ 2025'!$G:$G,'ТО-15э'!D92)</f>
        <v>1</v>
      </c>
      <c r="L92" s="99">
        <f>SUMIFS('НРэ 2025'!$V:$V,'НРэ 2025'!$E:$E,'ТО-15э'!B92,'НРэ 2025'!$G:$G,'ТО-15э'!D92)</f>
        <v>7</v>
      </c>
      <c r="M92" s="100">
        <f>SUMIFS('НРэ 2025'!$W:$W,'НРэ 2025'!$E:$E,'ТО-15э'!B92,'НРэ 2025'!$G:$G,'ТО-15э'!D92)</f>
        <v>1</v>
      </c>
      <c r="N92" s="70">
        <f>SUMIFS('НРэ 2025'!$X:$X,'НРэ 2025'!$E:$E,'ТО-15э'!B92,'НРэ 2025'!$G:$G,'ТО-15э'!D92)</f>
        <v>1</v>
      </c>
      <c r="O92" s="99">
        <f>SUMIFS('НРэ 2025'!$Y:$Y,'НРэ 2025'!$E:$E,'ТО-15э'!B92,'НРэ 2025'!$G:$G,'ТО-15э'!D92)</f>
        <v>4</v>
      </c>
      <c r="P92" s="97">
        <f>SUMIFS('НРэ 2025'!$Z:$Z,'НРэ 2025'!$E:$E,'ТО-15э'!B92,'НРэ 2025'!$G:$G,'ТО-15э'!D92)+SUMIFS('НРэ 2025'!$AA:$AA,'НРэ 2025'!$E:$E,'ТО-15э'!B92,'НРэ 2025'!$G:$G,'ТО-15э'!D92)</f>
        <v>2</v>
      </c>
      <c r="Q92" s="70">
        <f>SUMIFS('НРэ 2025'!$AB:$AB,'НРэ 2025'!$E:$E,'ТО-15э'!B92,'НРэ 2025'!$G:$G,'ТО-15э'!D92)</f>
        <v>1</v>
      </c>
      <c r="R92" s="70">
        <f>SUMIFS('НРэ 2025'!$AC:$AC,'НРэ 2025'!$E:$E,'ТО-15э'!B92,'НРэ 2025'!$G:$G,'ТО-15э'!D92)</f>
        <v>1</v>
      </c>
      <c r="S92" s="70">
        <f>SUMIFS('НРэ 2025'!$AD:$AD,'НРэ 2025'!$E:$E,'ТО-15э'!B92,'НРэ 2025'!$G:$G,'ТО-15э'!D92)</f>
        <v>1</v>
      </c>
      <c r="T92" s="70">
        <f>SUMIFS('НРэ 2025'!$AE:$AE,'НРэ 2025'!$E:$E,'ТО-15э'!B92,'НРэ 2025'!$G:$G,'ТО-15э'!D92)</f>
        <v>1</v>
      </c>
      <c r="U92" s="70">
        <f>SUMIFS('НРэ 2025'!$AF:$AF,'НРэ 2025'!$E:$E,'ТО-15э'!B92,'НРэ 2025'!$G:$G,'ТО-15э'!D92)</f>
        <v>1</v>
      </c>
      <c r="V92" s="70">
        <f>SUMIFS('НРэ 2025'!$AG:$AG,'НРэ 2025'!$E:$E,'ТО-15э'!B92,'НРэ 2025'!$G:$G,'ТО-15э'!D92)</f>
        <v>1</v>
      </c>
      <c r="W92" s="70">
        <f>SUMIFS('НРэ 2025'!$AH:$AH,'НРэ 2025'!$E:$E,'ТО-15э'!B92,'НРэ 2025'!$G:$G,'ТО-15э'!D92)+SUMIFS('НРэ 2025'!$AI:$AI,'НРэ 2025'!$E:$E,'ТО-15э'!B92,'НРэ 2025'!$G:$G,'ТО-15э'!D92)</f>
        <v>2</v>
      </c>
      <c r="X92" s="99">
        <f>SUMIFS('НРэ 2025'!$AJ:$AJ,'НРэ 2025'!$E:$E,'ТО-15э'!B92,'НРэ 2025'!$G:$G,'ТО-15э'!D92)+SUMIFS('НРэ 2025'!$AK:$AK,'НРэ 2025'!$E:$E,'ТО-15э'!B92,'НРэ 2025'!$G:$G,'ТО-15э'!D92)+SUMIFS('НРэ 2025'!$AL:$AL,'НРэ 2025'!$E:$E,'ТО-15э'!B92,'НРэ 2025'!$G:$G,'ТО-15э'!D92)+SUMIFS('НРэ 2025'!$AM:$AM,'НРэ 2025'!$E:$E,'ТО-15э'!B92,'НРэ 2025'!$G:$G,'ТО-15э'!D92)+SUMIFS('НРэ 2025'!$AN:$AN,'НРэ 2025'!$E:$E,'ТО-15э'!B92,'НРэ 2025'!$G:$G,'ТО-15э'!D92)</f>
        <v>10</v>
      </c>
      <c r="Y92" s="100">
        <f>SUMIFS('НРэ 2025'!$AO:$AO,'НРэ 2025'!$E:$E,'ТО-15э'!B92,'НРэ 2025'!$G:$G,'ТО-15э'!D92)</f>
        <v>1</v>
      </c>
      <c r="Z92" s="70">
        <f>SUMIFS('НРэ 2025'!$AP:$AP,'НРэ 2025'!$E:$E,'ТО-15э'!B92,'НРэ 2025'!$G:$G,'ТО-15э'!D92)</f>
        <v>0</v>
      </c>
      <c r="AA92" s="70">
        <f>SUMIFS('НРэ 2025'!$AQ:$AQ,'НРэ 2025'!$E:$E,'ТО-15э'!B92,'НРэ 2025'!$G:$G,'ТО-15э'!D92)</f>
        <v>0</v>
      </c>
      <c r="AB92" s="70"/>
      <c r="AC92" s="70">
        <f>SUMIFS('НРэ 2025'!$AS:$AS,'НРэ 2025'!$E:$E,'ТО-15э'!B92,'НРэ 2025'!$G:$G,'ТО-15э'!D92)</f>
        <v>0</v>
      </c>
      <c r="AD92" s="99">
        <f>SUMIFS('НРэ 2025'!$AT:$AT,'НРэ 2025'!$E:$E,'ТО-15э'!B92,'НРэ 2025'!$G:$G,'ТО-15э'!D92)</f>
        <v>1</v>
      </c>
      <c r="AE92" s="118">
        <f>SUMIFS('НРэ 2025'!$AU:$AU,'НРэ 2025'!$E:$E,'ТО-15э'!B92,'НРэ 2025'!$G:$G,'ТО-15э'!D92)</f>
        <v>0</v>
      </c>
      <c r="AF92" s="120">
        <f>SUMIFS('НРэ 2025'!$AV:$AV,'НРэ 2025'!$E:$E,'ТО-15э'!B92,'НРэ 2025'!$G:$G,'ТО-15э'!D92)+SUMIFS('НРэ 2025'!$AW:$AW,'НРэ 2025'!$E:$E,'ТО-15э'!B92,'НРэ 2025'!$G:$G,'ТО-15э'!D92)+SUMIFS('НРэ 2025'!$AX:$AX,'НРэ 2025'!$E:$E,'ТО-15э'!B92,'НРэ 2025'!$G:$G,'ТО-15э'!D92)+SUMIFS('НРэ 2025'!$AY:$AY,'НРэ 2025'!$E:$E,'ТО-15э'!B92,'НРэ 2025'!$G:$G,'ТО-15э'!D92)+SUMIFS('НРэ 2025'!$AZ:$AZ,'НРэ 2025'!$E:$E,'ТО-15э'!B92,'НРэ 2025'!$G:$G,'ТО-15э'!D92)+SUMIFS('НРэ 2025'!$BA:$BA,'НРэ 2025'!$E:$E,'ТО-15э'!B92,'НРэ 2025'!$G:$G,'ТО-15э'!D92)</f>
        <v>0</v>
      </c>
      <c r="AG92" s="118">
        <f>SUMIFS('НРэ 2025'!$BB:$BB,'НРэ 2025'!$E:$E,'ТО-15э'!B92,'НРэ 2025'!$G:$G,'ТО-15э'!D92)</f>
        <v>0</v>
      </c>
      <c r="AH92" s="120" t="e">
        <f>SUMIFS('НРэ 2025'!$BD:$BD,'НРэ 2025'!$E:$E,'ТО-15э'!B92,'НРэ 2025'!$G:$G,'ТО-15э'!D92)+SUMIFS('НРэ 2025'!#REF!,'НРэ 2025'!$E:$E,'ТО-15э'!B92,'НРэ 2025'!$G:$G,'ТО-15э'!D92)+SUMIFS('НРэ 2025'!$BE:$BE,'НРэ 2025'!$E:$E,'ТО-15э'!B92,'НРэ 2025'!$G:$G,'ТО-15э'!D92)+SUMIFS('НРэ 2025'!$BF:$BF,'НРэ 2025'!$E:$E,'ТО-15э'!B92,'НРэ 2025'!$G:$G,'ТО-15э'!D92)+SUMIFS('НРэ 2025'!$BG:$BG,'НРэ 2025'!$E:$E,'ТО-15э'!B92,'НРэ 2025'!$G:$G,'ТО-15э'!D92)+SUMIFS('НРэ 2025'!$BH:$BH,'НРэ 2025'!$E:$E,'ТО-15э'!B92,'НРэ 2025'!$G:$G,'ТО-15э'!D92)+SUMIFS('НРэ 2025'!$BI:$BI,'НРэ 2025'!$E:$E,'ТО-15э'!B92,'НРэ 2025'!$G:$G,'ТО-15э'!D92)+SUMIFS('НРэ 2025'!#REF!,'НРэ 2025'!$E:$E,'ТО-15э'!B92,'НРэ 2025'!$G:$G,'ТО-15э'!D92)+SUMIFS('НРэ 2025'!$BJ:$BJ,'НРэ 2025'!$E:$E,'ТО-15э'!B92,'НРэ 2025'!$G:$G,'ТО-15э'!D92)+SUMIFS('НРэ 2025'!$BK:$BK,'НРэ 2025'!$E:$E,'ТО-15э'!B92,'НРэ 2025'!$G:$G,'ТО-15э'!D92)+SUMIFS('НРэ 2025'!$BL:$BL,'НРэ 2025'!$E:$E,'ТО-15э'!B92,'НРэ 2025'!$G:$G,'ТО-15э'!D92)</f>
        <v>#REF!</v>
      </c>
      <c r="AI92" s="101">
        <f>SUMIFS('НРэ 2025'!$BM:$BM,'НРэ 2025'!$E:$E,'ТО-15э'!B92,'НРэ 2025'!$G:$G,'ТО-15э'!D92)</f>
        <v>16</v>
      </c>
      <c r="AJ92" s="71">
        <f>SUMIFS('НРэ 2025'!$BN:$BN,'НРэ 2025'!$E:$E,'ТО-15э'!B92,'НРэ 2025'!$G:$G,'ТО-15э'!D92)</f>
        <v>1</v>
      </c>
      <c r="AK92" s="71">
        <f>SUMIFS('НРэ 2025'!$BO:$BO,'НРэ 2025'!$E:$E,'ТО-15э'!B92,'НРэ 2025'!$G:$G,'ТО-15э'!D92)</f>
        <v>2</v>
      </c>
      <c r="AL92" s="74">
        <f>SUMIFS('НРэ 2025'!$BP:$BP,'НРэ 2025'!$E:$E,'ТО-15э'!B92,'НРэ 2025'!$G:$G,'ТО-15э'!D92)</f>
        <v>0</v>
      </c>
    </row>
    <row r="93" spans="1:38" ht="20.100000000000001" customHeight="1" x14ac:dyDescent="0.25">
      <c r="A93" s="76" t="str" cm="1">
        <f t="array" ref="A93">IFERROR(INDEX('НРэ 2025'!$B$6:$I$40,SMALL(IF($I$1='НРэ 2025'!$B$6:$B$40,ROW($A$1:$A$35),""),ROW(A86)),1),"")</f>
        <v/>
      </c>
      <c r="B93" s="79" t="str" cm="1">
        <f t="array" ref="B93">IFERROR(INDEX('НРэ 2025'!$B$6:$I$40,SMALL(IF($I$1='НРэ 2025'!$B$6:$B$40,ROW($A$1:$A$35),""),ROW(A86)),2),"")</f>
        <v/>
      </c>
      <c r="C93" s="84" t="str" cm="1">
        <f t="array" ref="C93">IFERROR(INDEX('НРэ 2025'!$B$6:$I$40,SMALL(IF($I$1='НРэ 2025'!$B$6:$B$40,ROW($A$1:$A$35),""),ROW(A86)),5),"")</f>
        <v/>
      </c>
      <c r="D93" s="86" t="str" cm="1">
        <f t="array" ref="D93">IFERROR(INDEX('НРэ 2025'!$B$6:$I$40,SMALL(IF($I$1='НРэ 2025'!$B$6:$B$40,ROW($A$1:$A$35),""),ROW(A86)),6),"")</f>
        <v/>
      </c>
      <c r="E93" s="87" t="str" cm="1">
        <f t="array" ref="E93">IFERROR(INDEX('НРэ 2025'!$B$6:$I$40,SMALL(IF($I$1='НРэ 2025'!$B$6:$B$40,ROW($A$1:$A$35),""),ROW(A86)),7),"")</f>
        <v/>
      </c>
      <c r="F93" s="89" t="str" cm="1">
        <f t="array" ref="F93">IFERROR(INDEX('НРэ 2025'!$B$6:$I$40,SMALL(IF($I$1='НРэ 2025'!$B$6:$B$40,ROW($F$1:$F$35),""),ROW(A86)),11),"")</f>
        <v/>
      </c>
      <c r="G93" s="91" t="str" cm="1">
        <f t="array" ref="G93">IFERROR(INDEX('НРэ 2025'!$B$6:$I$40,SMALL(IF($I$1='НРэ 2025'!$B$6:$B$40,ROW($A$1:$A$35),""),ROW(A86)),15),"")</f>
        <v/>
      </c>
      <c r="H93" s="80"/>
      <c r="I93" s="98">
        <f>SUMIFS('НРэ 2025'!$Q:$Q,'НРэ 2025'!$E:$E,'ТО-15э'!B93,'НРэ 2025'!$G:$G,'ТО-15э'!D93)+SUMIFS('НРэ 2025'!$R:$R,'НРэ 2025'!$E:$E,'ТО-15э'!B93,'НРэ 2025'!$G:$G,'ТО-15э'!D93)</f>
        <v>2</v>
      </c>
      <c r="J93" s="69">
        <f>SUMIFS('НРэ 2025'!$S:$S,'НРэ 2025'!$E:$E,'ТО-15э'!B93,'НРэ 2025'!$G:$G,'ТО-15э'!D93)+SUMIFS('НРэ 2025'!$T:$T,'НРэ 2025'!$E:$E,'ТО-15э'!B93,'НРэ 2025'!$G:$G,'ТО-15э'!D93)</f>
        <v>2</v>
      </c>
      <c r="K93" s="70">
        <f>SUMIFS('НРэ 2025'!$U:$U,'НРэ 2025'!$E:$E,'ТО-15э'!B93,'НРэ 2025'!$G:$G,'ТО-15э'!D93)</f>
        <v>1</v>
      </c>
      <c r="L93" s="99">
        <f>SUMIFS('НРэ 2025'!$V:$V,'НРэ 2025'!$E:$E,'ТО-15э'!B93,'НРэ 2025'!$G:$G,'ТО-15э'!D93)</f>
        <v>7</v>
      </c>
      <c r="M93" s="100">
        <f>SUMIFS('НРэ 2025'!$W:$W,'НРэ 2025'!$E:$E,'ТО-15э'!B93,'НРэ 2025'!$G:$G,'ТО-15э'!D93)</f>
        <v>1</v>
      </c>
      <c r="N93" s="70">
        <f>SUMIFS('НРэ 2025'!$X:$X,'НРэ 2025'!$E:$E,'ТО-15э'!B93,'НРэ 2025'!$G:$G,'ТО-15э'!D93)</f>
        <v>1</v>
      </c>
      <c r="O93" s="99">
        <f>SUMIFS('НРэ 2025'!$Y:$Y,'НРэ 2025'!$E:$E,'ТО-15э'!B93,'НРэ 2025'!$G:$G,'ТО-15э'!D93)</f>
        <v>4</v>
      </c>
      <c r="P93" s="97">
        <f>SUMIFS('НРэ 2025'!$Z:$Z,'НРэ 2025'!$E:$E,'ТО-15э'!B93,'НРэ 2025'!$G:$G,'ТО-15э'!D93)+SUMIFS('НРэ 2025'!$AA:$AA,'НРэ 2025'!$E:$E,'ТО-15э'!B93,'НРэ 2025'!$G:$G,'ТО-15э'!D93)</f>
        <v>2</v>
      </c>
      <c r="Q93" s="70">
        <f>SUMIFS('НРэ 2025'!$AB:$AB,'НРэ 2025'!$E:$E,'ТО-15э'!B93,'НРэ 2025'!$G:$G,'ТО-15э'!D93)</f>
        <v>1</v>
      </c>
      <c r="R93" s="70">
        <f>SUMIFS('НРэ 2025'!$AC:$AC,'НРэ 2025'!$E:$E,'ТО-15э'!B93,'НРэ 2025'!$G:$G,'ТО-15э'!D93)</f>
        <v>1</v>
      </c>
      <c r="S93" s="70">
        <f>SUMIFS('НРэ 2025'!$AD:$AD,'НРэ 2025'!$E:$E,'ТО-15э'!B93,'НРэ 2025'!$G:$G,'ТО-15э'!D93)</f>
        <v>1</v>
      </c>
      <c r="T93" s="70">
        <f>SUMIFS('НРэ 2025'!$AE:$AE,'НРэ 2025'!$E:$E,'ТО-15э'!B93,'НРэ 2025'!$G:$G,'ТО-15э'!D93)</f>
        <v>1</v>
      </c>
      <c r="U93" s="70">
        <f>SUMIFS('НРэ 2025'!$AF:$AF,'НРэ 2025'!$E:$E,'ТО-15э'!B93,'НРэ 2025'!$G:$G,'ТО-15э'!D93)</f>
        <v>1</v>
      </c>
      <c r="V93" s="70">
        <f>SUMIFS('НРэ 2025'!$AG:$AG,'НРэ 2025'!$E:$E,'ТО-15э'!B93,'НРэ 2025'!$G:$G,'ТО-15э'!D93)</f>
        <v>1</v>
      </c>
      <c r="W93" s="70">
        <f>SUMIFS('НРэ 2025'!$AH:$AH,'НРэ 2025'!$E:$E,'ТО-15э'!B93,'НРэ 2025'!$G:$G,'ТО-15э'!D93)+SUMIFS('НРэ 2025'!$AI:$AI,'НРэ 2025'!$E:$E,'ТО-15э'!B93,'НРэ 2025'!$G:$G,'ТО-15э'!D93)</f>
        <v>2</v>
      </c>
      <c r="X93" s="99">
        <f>SUMIFS('НРэ 2025'!$AJ:$AJ,'НРэ 2025'!$E:$E,'ТО-15э'!B93,'НРэ 2025'!$G:$G,'ТО-15э'!D93)+SUMIFS('НРэ 2025'!$AK:$AK,'НРэ 2025'!$E:$E,'ТО-15э'!B93,'НРэ 2025'!$G:$G,'ТО-15э'!D93)+SUMIFS('НРэ 2025'!$AL:$AL,'НРэ 2025'!$E:$E,'ТО-15э'!B93,'НРэ 2025'!$G:$G,'ТО-15э'!D93)+SUMIFS('НРэ 2025'!$AM:$AM,'НРэ 2025'!$E:$E,'ТО-15э'!B93,'НРэ 2025'!$G:$G,'ТО-15э'!D93)+SUMIFS('НРэ 2025'!$AN:$AN,'НРэ 2025'!$E:$E,'ТО-15э'!B93,'НРэ 2025'!$G:$G,'ТО-15э'!D93)</f>
        <v>10</v>
      </c>
      <c r="Y93" s="100">
        <f>SUMIFS('НРэ 2025'!$AO:$AO,'НРэ 2025'!$E:$E,'ТО-15э'!B93,'НРэ 2025'!$G:$G,'ТО-15э'!D93)</f>
        <v>1</v>
      </c>
      <c r="Z93" s="70">
        <f>SUMIFS('НРэ 2025'!$AP:$AP,'НРэ 2025'!$E:$E,'ТО-15э'!B93,'НРэ 2025'!$G:$G,'ТО-15э'!D93)</f>
        <v>0</v>
      </c>
      <c r="AA93" s="70">
        <f>SUMIFS('НРэ 2025'!$AQ:$AQ,'НРэ 2025'!$E:$E,'ТО-15э'!B93,'НРэ 2025'!$G:$G,'ТО-15э'!D93)</f>
        <v>0</v>
      </c>
      <c r="AB93" s="70"/>
      <c r="AC93" s="70">
        <f>SUMIFS('НРэ 2025'!$AS:$AS,'НРэ 2025'!$E:$E,'ТО-15э'!B93,'НРэ 2025'!$G:$G,'ТО-15э'!D93)</f>
        <v>0</v>
      </c>
      <c r="AD93" s="99">
        <f>SUMIFS('НРэ 2025'!$AT:$AT,'НРэ 2025'!$E:$E,'ТО-15э'!B93,'НРэ 2025'!$G:$G,'ТО-15э'!D93)</f>
        <v>1</v>
      </c>
      <c r="AE93" s="118">
        <f>SUMIFS('НРэ 2025'!$AU:$AU,'НРэ 2025'!$E:$E,'ТО-15э'!B93,'НРэ 2025'!$G:$G,'ТО-15э'!D93)</f>
        <v>0</v>
      </c>
      <c r="AF93" s="120">
        <f>SUMIFS('НРэ 2025'!$AV:$AV,'НРэ 2025'!$E:$E,'ТО-15э'!B93,'НРэ 2025'!$G:$G,'ТО-15э'!D93)+SUMIFS('НРэ 2025'!$AW:$AW,'НРэ 2025'!$E:$E,'ТО-15э'!B93,'НРэ 2025'!$G:$G,'ТО-15э'!D93)+SUMIFS('НРэ 2025'!$AX:$AX,'НРэ 2025'!$E:$E,'ТО-15э'!B93,'НРэ 2025'!$G:$G,'ТО-15э'!D93)+SUMIFS('НРэ 2025'!$AY:$AY,'НРэ 2025'!$E:$E,'ТО-15э'!B93,'НРэ 2025'!$G:$G,'ТО-15э'!D93)+SUMIFS('НРэ 2025'!$AZ:$AZ,'НРэ 2025'!$E:$E,'ТО-15э'!B93,'НРэ 2025'!$G:$G,'ТО-15э'!D93)+SUMIFS('НРэ 2025'!$BA:$BA,'НРэ 2025'!$E:$E,'ТО-15э'!B93,'НРэ 2025'!$G:$G,'ТО-15э'!D93)</f>
        <v>0</v>
      </c>
      <c r="AG93" s="118">
        <f>SUMIFS('НРэ 2025'!$BB:$BB,'НРэ 2025'!$E:$E,'ТО-15э'!B93,'НРэ 2025'!$G:$G,'ТО-15э'!D93)</f>
        <v>0</v>
      </c>
      <c r="AH93" s="120" t="e">
        <f>SUMIFS('НРэ 2025'!$BD:$BD,'НРэ 2025'!$E:$E,'ТО-15э'!B93,'НРэ 2025'!$G:$G,'ТО-15э'!D93)+SUMIFS('НРэ 2025'!#REF!,'НРэ 2025'!$E:$E,'ТО-15э'!B93,'НРэ 2025'!$G:$G,'ТО-15э'!D93)+SUMIFS('НРэ 2025'!$BE:$BE,'НРэ 2025'!$E:$E,'ТО-15э'!B93,'НРэ 2025'!$G:$G,'ТО-15э'!D93)+SUMIFS('НРэ 2025'!$BF:$BF,'НРэ 2025'!$E:$E,'ТО-15э'!B93,'НРэ 2025'!$G:$G,'ТО-15э'!D93)+SUMIFS('НРэ 2025'!$BG:$BG,'НРэ 2025'!$E:$E,'ТО-15э'!B93,'НРэ 2025'!$G:$G,'ТО-15э'!D93)+SUMIFS('НРэ 2025'!$BH:$BH,'НРэ 2025'!$E:$E,'ТО-15э'!B93,'НРэ 2025'!$G:$G,'ТО-15э'!D93)+SUMIFS('НРэ 2025'!$BI:$BI,'НРэ 2025'!$E:$E,'ТО-15э'!B93,'НРэ 2025'!$G:$G,'ТО-15э'!D93)+SUMIFS('НРэ 2025'!#REF!,'НРэ 2025'!$E:$E,'ТО-15э'!B93,'НРэ 2025'!$G:$G,'ТО-15э'!D93)+SUMIFS('НРэ 2025'!$BJ:$BJ,'НРэ 2025'!$E:$E,'ТО-15э'!B93,'НРэ 2025'!$G:$G,'ТО-15э'!D93)+SUMIFS('НРэ 2025'!$BK:$BK,'НРэ 2025'!$E:$E,'ТО-15э'!B93,'НРэ 2025'!$G:$G,'ТО-15э'!D93)+SUMIFS('НРэ 2025'!$BL:$BL,'НРэ 2025'!$E:$E,'ТО-15э'!B93,'НРэ 2025'!$G:$G,'ТО-15э'!D93)</f>
        <v>#REF!</v>
      </c>
      <c r="AI93" s="101">
        <f>SUMIFS('НРэ 2025'!$BM:$BM,'НРэ 2025'!$E:$E,'ТО-15э'!B93,'НРэ 2025'!$G:$G,'ТО-15э'!D93)</f>
        <v>16</v>
      </c>
      <c r="AJ93" s="71">
        <f>SUMIFS('НРэ 2025'!$BN:$BN,'НРэ 2025'!$E:$E,'ТО-15э'!B93,'НРэ 2025'!$G:$G,'ТО-15э'!D93)</f>
        <v>1</v>
      </c>
      <c r="AK93" s="71">
        <f>SUMIFS('НРэ 2025'!$BO:$BO,'НРэ 2025'!$E:$E,'ТО-15э'!B93,'НРэ 2025'!$G:$G,'ТО-15э'!D93)</f>
        <v>2</v>
      </c>
      <c r="AL93" s="74">
        <f>SUMIFS('НРэ 2025'!$BP:$BP,'НРэ 2025'!$E:$E,'ТО-15э'!B93,'НРэ 2025'!$G:$G,'ТО-15э'!D93)</f>
        <v>0</v>
      </c>
    </row>
    <row r="94" spans="1:38" ht="20.100000000000001" customHeight="1" x14ac:dyDescent="0.25">
      <c r="A94" s="76" t="str" cm="1">
        <f t="array" ref="A94">IFERROR(INDEX('НРэ 2025'!$B$6:$I$40,SMALL(IF($I$1='НРэ 2025'!$B$6:$B$40,ROW($A$1:$A$35),""),ROW(A87)),1),"")</f>
        <v/>
      </c>
      <c r="B94" s="79" t="str" cm="1">
        <f t="array" ref="B94">IFERROR(INDEX('НРэ 2025'!$B$6:$I$40,SMALL(IF($I$1='НРэ 2025'!$B$6:$B$40,ROW($A$1:$A$35),""),ROW(A87)),2),"")</f>
        <v/>
      </c>
      <c r="C94" s="84" t="str" cm="1">
        <f t="array" ref="C94">IFERROR(INDEX('НРэ 2025'!$B$6:$I$40,SMALL(IF($I$1='НРэ 2025'!$B$6:$B$40,ROW($A$1:$A$35),""),ROW(A87)),5),"")</f>
        <v/>
      </c>
      <c r="D94" s="86" t="str" cm="1">
        <f t="array" ref="D94">IFERROR(INDEX('НРэ 2025'!$B$6:$I$40,SMALL(IF($I$1='НРэ 2025'!$B$6:$B$40,ROW($A$1:$A$35),""),ROW(A87)),6),"")</f>
        <v/>
      </c>
      <c r="E94" s="87" t="str" cm="1">
        <f t="array" ref="E94">IFERROR(INDEX('НРэ 2025'!$B$6:$I$40,SMALL(IF($I$1='НРэ 2025'!$B$6:$B$40,ROW($A$1:$A$35),""),ROW(A87)),7),"")</f>
        <v/>
      </c>
      <c r="F94" s="89" t="str" cm="1">
        <f t="array" ref="F94">IFERROR(INDEX('НРэ 2025'!$B$6:$I$40,SMALL(IF($I$1='НРэ 2025'!$B$6:$B$40,ROW($F$1:$F$35),""),ROW(A87)),11),"")</f>
        <v/>
      </c>
      <c r="G94" s="91" t="str" cm="1">
        <f t="array" ref="G94">IFERROR(INDEX('НРэ 2025'!$B$6:$I$40,SMALL(IF($I$1='НРэ 2025'!$B$6:$B$40,ROW($A$1:$A$35),""),ROW(A87)),15),"")</f>
        <v/>
      </c>
      <c r="H94" s="80"/>
      <c r="I94" s="98">
        <f>SUMIFS('НРэ 2025'!$Q:$Q,'НРэ 2025'!$E:$E,'ТО-15э'!B94,'НРэ 2025'!$G:$G,'ТО-15э'!D94)+SUMIFS('НРэ 2025'!$R:$R,'НРэ 2025'!$E:$E,'ТО-15э'!B94,'НРэ 2025'!$G:$G,'ТО-15э'!D94)</f>
        <v>2</v>
      </c>
      <c r="J94" s="69">
        <f>SUMIFS('НРэ 2025'!$S:$S,'НРэ 2025'!$E:$E,'ТО-15э'!B94,'НРэ 2025'!$G:$G,'ТО-15э'!D94)+SUMIFS('НРэ 2025'!$T:$T,'НРэ 2025'!$E:$E,'ТО-15э'!B94,'НРэ 2025'!$G:$G,'ТО-15э'!D94)</f>
        <v>2</v>
      </c>
      <c r="K94" s="70">
        <f>SUMIFS('НРэ 2025'!$U:$U,'НРэ 2025'!$E:$E,'ТО-15э'!B94,'НРэ 2025'!$G:$G,'ТО-15э'!D94)</f>
        <v>1</v>
      </c>
      <c r="L94" s="99">
        <f>SUMIFS('НРэ 2025'!$V:$V,'НРэ 2025'!$E:$E,'ТО-15э'!B94,'НРэ 2025'!$G:$G,'ТО-15э'!D94)</f>
        <v>7</v>
      </c>
      <c r="M94" s="100">
        <f>SUMIFS('НРэ 2025'!$W:$W,'НРэ 2025'!$E:$E,'ТО-15э'!B94,'НРэ 2025'!$G:$G,'ТО-15э'!D94)</f>
        <v>1</v>
      </c>
      <c r="N94" s="70">
        <f>SUMIFS('НРэ 2025'!$X:$X,'НРэ 2025'!$E:$E,'ТО-15э'!B94,'НРэ 2025'!$G:$G,'ТО-15э'!D94)</f>
        <v>1</v>
      </c>
      <c r="O94" s="99">
        <f>SUMIFS('НРэ 2025'!$Y:$Y,'НРэ 2025'!$E:$E,'ТО-15э'!B94,'НРэ 2025'!$G:$G,'ТО-15э'!D94)</f>
        <v>4</v>
      </c>
      <c r="P94" s="97">
        <f>SUMIFS('НРэ 2025'!$Z:$Z,'НРэ 2025'!$E:$E,'ТО-15э'!B94,'НРэ 2025'!$G:$G,'ТО-15э'!D94)+SUMIFS('НРэ 2025'!$AA:$AA,'НРэ 2025'!$E:$E,'ТО-15э'!B94,'НРэ 2025'!$G:$G,'ТО-15э'!D94)</f>
        <v>2</v>
      </c>
      <c r="Q94" s="70">
        <f>SUMIFS('НРэ 2025'!$AB:$AB,'НРэ 2025'!$E:$E,'ТО-15э'!B94,'НРэ 2025'!$G:$G,'ТО-15э'!D94)</f>
        <v>1</v>
      </c>
      <c r="R94" s="70">
        <f>SUMIFS('НРэ 2025'!$AC:$AC,'НРэ 2025'!$E:$E,'ТО-15э'!B94,'НРэ 2025'!$G:$G,'ТО-15э'!D94)</f>
        <v>1</v>
      </c>
      <c r="S94" s="70">
        <f>SUMIFS('НРэ 2025'!$AD:$AD,'НРэ 2025'!$E:$E,'ТО-15э'!B94,'НРэ 2025'!$G:$G,'ТО-15э'!D94)</f>
        <v>1</v>
      </c>
      <c r="T94" s="70">
        <f>SUMIFS('НРэ 2025'!$AE:$AE,'НРэ 2025'!$E:$E,'ТО-15э'!B94,'НРэ 2025'!$G:$G,'ТО-15э'!D94)</f>
        <v>1</v>
      </c>
      <c r="U94" s="70">
        <f>SUMIFS('НРэ 2025'!$AF:$AF,'НРэ 2025'!$E:$E,'ТО-15э'!B94,'НРэ 2025'!$G:$G,'ТО-15э'!D94)</f>
        <v>1</v>
      </c>
      <c r="V94" s="70">
        <f>SUMIFS('НРэ 2025'!$AG:$AG,'НРэ 2025'!$E:$E,'ТО-15э'!B94,'НРэ 2025'!$G:$G,'ТО-15э'!D94)</f>
        <v>1</v>
      </c>
      <c r="W94" s="70">
        <f>SUMIFS('НРэ 2025'!$AH:$AH,'НРэ 2025'!$E:$E,'ТО-15э'!B94,'НРэ 2025'!$G:$G,'ТО-15э'!D94)+SUMIFS('НРэ 2025'!$AI:$AI,'НРэ 2025'!$E:$E,'ТО-15э'!B94,'НРэ 2025'!$G:$G,'ТО-15э'!D94)</f>
        <v>2</v>
      </c>
      <c r="X94" s="99">
        <f>SUMIFS('НРэ 2025'!$AJ:$AJ,'НРэ 2025'!$E:$E,'ТО-15э'!B94,'НРэ 2025'!$G:$G,'ТО-15э'!D94)+SUMIFS('НРэ 2025'!$AK:$AK,'НРэ 2025'!$E:$E,'ТО-15э'!B94,'НРэ 2025'!$G:$G,'ТО-15э'!D94)+SUMIFS('НРэ 2025'!$AL:$AL,'НРэ 2025'!$E:$E,'ТО-15э'!B94,'НРэ 2025'!$G:$G,'ТО-15э'!D94)+SUMIFS('НРэ 2025'!$AM:$AM,'НРэ 2025'!$E:$E,'ТО-15э'!B94,'НРэ 2025'!$G:$G,'ТО-15э'!D94)+SUMIFS('НРэ 2025'!$AN:$AN,'НРэ 2025'!$E:$E,'ТО-15э'!B94,'НРэ 2025'!$G:$G,'ТО-15э'!D94)</f>
        <v>10</v>
      </c>
      <c r="Y94" s="100">
        <f>SUMIFS('НРэ 2025'!$AO:$AO,'НРэ 2025'!$E:$E,'ТО-15э'!B94,'НРэ 2025'!$G:$G,'ТО-15э'!D94)</f>
        <v>1</v>
      </c>
      <c r="Z94" s="70">
        <f>SUMIFS('НРэ 2025'!$AP:$AP,'НРэ 2025'!$E:$E,'ТО-15э'!B94,'НРэ 2025'!$G:$G,'ТО-15э'!D94)</f>
        <v>0</v>
      </c>
      <c r="AA94" s="70">
        <f>SUMIFS('НРэ 2025'!$AQ:$AQ,'НРэ 2025'!$E:$E,'ТО-15э'!B94,'НРэ 2025'!$G:$G,'ТО-15э'!D94)</f>
        <v>0</v>
      </c>
      <c r="AB94" s="70"/>
      <c r="AC94" s="70">
        <f>SUMIFS('НРэ 2025'!$AS:$AS,'НРэ 2025'!$E:$E,'ТО-15э'!B94,'НРэ 2025'!$G:$G,'ТО-15э'!D94)</f>
        <v>0</v>
      </c>
      <c r="AD94" s="99">
        <f>SUMIFS('НРэ 2025'!$AT:$AT,'НРэ 2025'!$E:$E,'ТО-15э'!B94,'НРэ 2025'!$G:$G,'ТО-15э'!D94)</f>
        <v>1</v>
      </c>
      <c r="AE94" s="118">
        <f>SUMIFS('НРэ 2025'!$AU:$AU,'НРэ 2025'!$E:$E,'ТО-15э'!B94,'НРэ 2025'!$G:$G,'ТО-15э'!D94)</f>
        <v>0</v>
      </c>
      <c r="AF94" s="120">
        <f>SUMIFS('НРэ 2025'!$AV:$AV,'НРэ 2025'!$E:$E,'ТО-15э'!B94,'НРэ 2025'!$G:$G,'ТО-15э'!D94)+SUMIFS('НРэ 2025'!$AW:$AW,'НРэ 2025'!$E:$E,'ТО-15э'!B94,'НРэ 2025'!$G:$G,'ТО-15э'!D94)+SUMIFS('НРэ 2025'!$AX:$AX,'НРэ 2025'!$E:$E,'ТО-15э'!B94,'НРэ 2025'!$G:$G,'ТО-15э'!D94)+SUMIFS('НРэ 2025'!$AY:$AY,'НРэ 2025'!$E:$E,'ТО-15э'!B94,'НРэ 2025'!$G:$G,'ТО-15э'!D94)+SUMIFS('НРэ 2025'!$AZ:$AZ,'НРэ 2025'!$E:$E,'ТО-15э'!B94,'НРэ 2025'!$G:$G,'ТО-15э'!D94)+SUMIFS('НРэ 2025'!$BA:$BA,'НРэ 2025'!$E:$E,'ТО-15э'!B94,'НРэ 2025'!$G:$G,'ТО-15э'!D94)</f>
        <v>0</v>
      </c>
      <c r="AG94" s="118">
        <f>SUMIFS('НРэ 2025'!$BB:$BB,'НРэ 2025'!$E:$E,'ТО-15э'!B94,'НРэ 2025'!$G:$G,'ТО-15э'!D94)</f>
        <v>0</v>
      </c>
      <c r="AH94" s="120" t="e">
        <f>SUMIFS('НРэ 2025'!$BD:$BD,'НРэ 2025'!$E:$E,'ТО-15э'!B94,'НРэ 2025'!$G:$G,'ТО-15э'!D94)+SUMIFS('НРэ 2025'!#REF!,'НРэ 2025'!$E:$E,'ТО-15э'!B94,'НРэ 2025'!$G:$G,'ТО-15э'!D94)+SUMIFS('НРэ 2025'!$BE:$BE,'НРэ 2025'!$E:$E,'ТО-15э'!B94,'НРэ 2025'!$G:$G,'ТО-15э'!D94)+SUMIFS('НРэ 2025'!$BF:$BF,'НРэ 2025'!$E:$E,'ТО-15э'!B94,'НРэ 2025'!$G:$G,'ТО-15э'!D94)+SUMIFS('НРэ 2025'!$BG:$BG,'НРэ 2025'!$E:$E,'ТО-15э'!B94,'НРэ 2025'!$G:$G,'ТО-15э'!D94)+SUMIFS('НРэ 2025'!$BH:$BH,'НРэ 2025'!$E:$E,'ТО-15э'!B94,'НРэ 2025'!$G:$G,'ТО-15э'!D94)+SUMIFS('НРэ 2025'!$BI:$BI,'НРэ 2025'!$E:$E,'ТО-15э'!B94,'НРэ 2025'!$G:$G,'ТО-15э'!D94)+SUMIFS('НРэ 2025'!#REF!,'НРэ 2025'!$E:$E,'ТО-15э'!B94,'НРэ 2025'!$G:$G,'ТО-15э'!D94)+SUMIFS('НРэ 2025'!$BJ:$BJ,'НРэ 2025'!$E:$E,'ТО-15э'!B94,'НРэ 2025'!$G:$G,'ТО-15э'!D94)+SUMIFS('НРэ 2025'!$BK:$BK,'НРэ 2025'!$E:$E,'ТО-15э'!B94,'НРэ 2025'!$G:$G,'ТО-15э'!D94)+SUMIFS('НРэ 2025'!$BL:$BL,'НРэ 2025'!$E:$E,'ТО-15э'!B94,'НРэ 2025'!$G:$G,'ТО-15э'!D94)</f>
        <v>#REF!</v>
      </c>
      <c r="AI94" s="101">
        <f>SUMIFS('НРэ 2025'!$BM:$BM,'НРэ 2025'!$E:$E,'ТО-15э'!B94,'НРэ 2025'!$G:$G,'ТО-15э'!D94)</f>
        <v>16</v>
      </c>
      <c r="AJ94" s="71">
        <f>SUMIFS('НРэ 2025'!$BN:$BN,'НРэ 2025'!$E:$E,'ТО-15э'!B94,'НРэ 2025'!$G:$G,'ТО-15э'!D94)</f>
        <v>1</v>
      </c>
      <c r="AK94" s="71">
        <f>SUMIFS('НРэ 2025'!$BO:$BO,'НРэ 2025'!$E:$E,'ТО-15э'!B94,'НРэ 2025'!$G:$G,'ТО-15э'!D94)</f>
        <v>2</v>
      </c>
      <c r="AL94" s="74">
        <f>SUMIFS('НРэ 2025'!$BP:$BP,'НРэ 2025'!$E:$E,'ТО-15э'!B94,'НРэ 2025'!$G:$G,'ТО-15э'!D94)</f>
        <v>0</v>
      </c>
    </row>
    <row r="95" spans="1:38" ht="20.100000000000001" customHeight="1" x14ac:dyDescent="0.25">
      <c r="A95" s="76" t="str" cm="1">
        <f t="array" ref="A95">IFERROR(INDEX('НРэ 2025'!$B$6:$I$40,SMALL(IF($I$1='НРэ 2025'!$B$6:$B$40,ROW($A$1:$A$35),""),ROW(A88)),1),"")</f>
        <v/>
      </c>
      <c r="B95" s="79" t="str" cm="1">
        <f t="array" ref="B95">IFERROR(INDEX('НРэ 2025'!$B$6:$I$40,SMALL(IF($I$1='НРэ 2025'!$B$6:$B$40,ROW($A$1:$A$35),""),ROW(A88)),2),"")</f>
        <v/>
      </c>
      <c r="C95" s="84" t="str" cm="1">
        <f t="array" ref="C95">IFERROR(INDEX('НРэ 2025'!$B$6:$I$40,SMALL(IF($I$1='НРэ 2025'!$B$6:$B$40,ROW($A$1:$A$35),""),ROW(A88)),5),"")</f>
        <v/>
      </c>
      <c r="D95" s="86" t="str" cm="1">
        <f t="array" ref="D95">IFERROR(INDEX('НРэ 2025'!$B$6:$I$40,SMALL(IF($I$1='НРэ 2025'!$B$6:$B$40,ROW($A$1:$A$35),""),ROW(A88)),6),"")</f>
        <v/>
      </c>
      <c r="E95" s="87" t="str" cm="1">
        <f t="array" ref="E95">IFERROR(INDEX('НРэ 2025'!$B$6:$I$40,SMALL(IF($I$1='НРэ 2025'!$B$6:$B$40,ROW($A$1:$A$35),""),ROW(A88)),7),"")</f>
        <v/>
      </c>
      <c r="F95" s="89" t="str" cm="1">
        <f t="array" ref="F95">IFERROR(INDEX('НРэ 2025'!$B$6:$I$40,SMALL(IF($I$1='НРэ 2025'!$B$6:$B$40,ROW($F$1:$F$35),""),ROW(A88)),11),"")</f>
        <v/>
      </c>
      <c r="G95" s="91" t="str" cm="1">
        <f t="array" ref="G95">IFERROR(INDEX('НРэ 2025'!$B$6:$I$40,SMALL(IF($I$1='НРэ 2025'!$B$6:$B$40,ROW($A$1:$A$35),""),ROW(A88)),15),"")</f>
        <v/>
      </c>
      <c r="H95" s="80"/>
      <c r="I95" s="98">
        <f>SUMIFS('НРэ 2025'!$Q:$Q,'НРэ 2025'!$E:$E,'ТО-15э'!B95,'НРэ 2025'!$G:$G,'ТО-15э'!D95)+SUMIFS('НРэ 2025'!$R:$R,'НРэ 2025'!$E:$E,'ТО-15э'!B95,'НРэ 2025'!$G:$G,'ТО-15э'!D95)</f>
        <v>2</v>
      </c>
      <c r="J95" s="69">
        <f>SUMIFS('НРэ 2025'!$S:$S,'НРэ 2025'!$E:$E,'ТО-15э'!B95,'НРэ 2025'!$G:$G,'ТО-15э'!D95)+SUMIFS('НРэ 2025'!$T:$T,'НРэ 2025'!$E:$E,'ТО-15э'!B95,'НРэ 2025'!$G:$G,'ТО-15э'!D95)</f>
        <v>2</v>
      </c>
      <c r="K95" s="70">
        <f>SUMIFS('НРэ 2025'!$U:$U,'НРэ 2025'!$E:$E,'ТО-15э'!B95,'НРэ 2025'!$G:$G,'ТО-15э'!D95)</f>
        <v>1</v>
      </c>
      <c r="L95" s="99">
        <f>SUMIFS('НРэ 2025'!$V:$V,'НРэ 2025'!$E:$E,'ТО-15э'!B95,'НРэ 2025'!$G:$G,'ТО-15э'!D95)</f>
        <v>7</v>
      </c>
      <c r="M95" s="100">
        <f>SUMIFS('НРэ 2025'!$W:$W,'НРэ 2025'!$E:$E,'ТО-15э'!B95,'НРэ 2025'!$G:$G,'ТО-15э'!D95)</f>
        <v>1</v>
      </c>
      <c r="N95" s="70">
        <f>SUMIFS('НРэ 2025'!$X:$X,'НРэ 2025'!$E:$E,'ТО-15э'!B95,'НРэ 2025'!$G:$G,'ТО-15э'!D95)</f>
        <v>1</v>
      </c>
      <c r="O95" s="99">
        <f>SUMIFS('НРэ 2025'!$Y:$Y,'НРэ 2025'!$E:$E,'ТО-15э'!B95,'НРэ 2025'!$G:$G,'ТО-15э'!D95)</f>
        <v>4</v>
      </c>
      <c r="P95" s="97">
        <f>SUMIFS('НРэ 2025'!$Z:$Z,'НРэ 2025'!$E:$E,'ТО-15э'!B95,'НРэ 2025'!$G:$G,'ТО-15э'!D95)+SUMIFS('НРэ 2025'!$AA:$AA,'НРэ 2025'!$E:$E,'ТО-15э'!B95,'НРэ 2025'!$G:$G,'ТО-15э'!D95)</f>
        <v>2</v>
      </c>
      <c r="Q95" s="70">
        <f>SUMIFS('НРэ 2025'!$AB:$AB,'НРэ 2025'!$E:$E,'ТО-15э'!B95,'НРэ 2025'!$G:$G,'ТО-15э'!D95)</f>
        <v>1</v>
      </c>
      <c r="R95" s="70">
        <f>SUMIFS('НРэ 2025'!$AC:$AC,'НРэ 2025'!$E:$E,'ТО-15э'!B95,'НРэ 2025'!$G:$G,'ТО-15э'!D95)</f>
        <v>1</v>
      </c>
      <c r="S95" s="70">
        <f>SUMIFS('НРэ 2025'!$AD:$AD,'НРэ 2025'!$E:$E,'ТО-15э'!B95,'НРэ 2025'!$G:$G,'ТО-15э'!D95)</f>
        <v>1</v>
      </c>
      <c r="T95" s="70">
        <f>SUMIFS('НРэ 2025'!$AE:$AE,'НРэ 2025'!$E:$E,'ТО-15э'!B95,'НРэ 2025'!$G:$G,'ТО-15э'!D95)</f>
        <v>1</v>
      </c>
      <c r="U95" s="70">
        <f>SUMIFS('НРэ 2025'!$AF:$AF,'НРэ 2025'!$E:$E,'ТО-15э'!B95,'НРэ 2025'!$G:$G,'ТО-15э'!D95)</f>
        <v>1</v>
      </c>
      <c r="V95" s="70">
        <f>SUMIFS('НРэ 2025'!$AG:$AG,'НРэ 2025'!$E:$E,'ТО-15э'!B95,'НРэ 2025'!$G:$G,'ТО-15э'!D95)</f>
        <v>1</v>
      </c>
      <c r="W95" s="70">
        <f>SUMIFS('НРэ 2025'!$AH:$AH,'НРэ 2025'!$E:$E,'ТО-15э'!B95,'НРэ 2025'!$G:$G,'ТО-15э'!D95)+SUMIFS('НРэ 2025'!$AI:$AI,'НРэ 2025'!$E:$E,'ТО-15э'!B95,'НРэ 2025'!$G:$G,'ТО-15э'!D95)</f>
        <v>2</v>
      </c>
      <c r="X95" s="99">
        <f>SUMIFS('НРэ 2025'!$AJ:$AJ,'НРэ 2025'!$E:$E,'ТО-15э'!B95,'НРэ 2025'!$G:$G,'ТО-15э'!D95)+SUMIFS('НРэ 2025'!$AK:$AK,'НРэ 2025'!$E:$E,'ТО-15э'!B95,'НРэ 2025'!$G:$G,'ТО-15э'!D95)+SUMIFS('НРэ 2025'!$AL:$AL,'НРэ 2025'!$E:$E,'ТО-15э'!B95,'НРэ 2025'!$G:$G,'ТО-15э'!D95)+SUMIFS('НРэ 2025'!$AM:$AM,'НРэ 2025'!$E:$E,'ТО-15э'!B95,'НРэ 2025'!$G:$G,'ТО-15э'!D95)+SUMIFS('НРэ 2025'!$AN:$AN,'НРэ 2025'!$E:$E,'ТО-15э'!B95,'НРэ 2025'!$G:$G,'ТО-15э'!D95)</f>
        <v>10</v>
      </c>
      <c r="Y95" s="100">
        <f>SUMIFS('НРэ 2025'!$AO:$AO,'НРэ 2025'!$E:$E,'ТО-15э'!B95,'НРэ 2025'!$G:$G,'ТО-15э'!D95)</f>
        <v>1</v>
      </c>
      <c r="Z95" s="70">
        <f>SUMIFS('НРэ 2025'!$AP:$AP,'НРэ 2025'!$E:$E,'ТО-15э'!B95,'НРэ 2025'!$G:$G,'ТО-15э'!D95)</f>
        <v>0</v>
      </c>
      <c r="AA95" s="70">
        <f>SUMIFS('НРэ 2025'!$AQ:$AQ,'НРэ 2025'!$E:$E,'ТО-15э'!B95,'НРэ 2025'!$G:$G,'ТО-15э'!D95)</f>
        <v>0</v>
      </c>
      <c r="AB95" s="70"/>
      <c r="AC95" s="70">
        <f>SUMIFS('НРэ 2025'!$AS:$AS,'НРэ 2025'!$E:$E,'ТО-15э'!B95,'НРэ 2025'!$G:$G,'ТО-15э'!D95)</f>
        <v>0</v>
      </c>
      <c r="AD95" s="99">
        <f>SUMIFS('НРэ 2025'!$AT:$AT,'НРэ 2025'!$E:$E,'ТО-15э'!B95,'НРэ 2025'!$G:$G,'ТО-15э'!D95)</f>
        <v>1</v>
      </c>
      <c r="AE95" s="118">
        <f>SUMIFS('НРэ 2025'!$AU:$AU,'НРэ 2025'!$E:$E,'ТО-15э'!B95,'НРэ 2025'!$G:$G,'ТО-15э'!D95)</f>
        <v>0</v>
      </c>
      <c r="AF95" s="120">
        <f>SUMIFS('НРэ 2025'!$AV:$AV,'НРэ 2025'!$E:$E,'ТО-15э'!B95,'НРэ 2025'!$G:$G,'ТО-15э'!D95)+SUMIFS('НРэ 2025'!$AW:$AW,'НРэ 2025'!$E:$E,'ТО-15э'!B95,'НРэ 2025'!$G:$G,'ТО-15э'!D95)+SUMIFS('НРэ 2025'!$AX:$AX,'НРэ 2025'!$E:$E,'ТО-15э'!B95,'НРэ 2025'!$G:$G,'ТО-15э'!D95)+SUMIFS('НРэ 2025'!$AY:$AY,'НРэ 2025'!$E:$E,'ТО-15э'!B95,'НРэ 2025'!$G:$G,'ТО-15э'!D95)+SUMIFS('НРэ 2025'!$AZ:$AZ,'НРэ 2025'!$E:$E,'ТО-15э'!B95,'НРэ 2025'!$G:$G,'ТО-15э'!D95)+SUMIFS('НРэ 2025'!$BA:$BA,'НРэ 2025'!$E:$E,'ТО-15э'!B95,'НРэ 2025'!$G:$G,'ТО-15э'!D95)</f>
        <v>0</v>
      </c>
      <c r="AG95" s="118">
        <f>SUMIFS('НРэ 2025'!$BB:$BB,'НРэ 2025'!$E:$E,'ТО-15э'!B95,'НРэ 2025'!$G:$G,'ТО-15э'!D95)</f>
        <v>0</v>
      </c>
      <c r="AH95" s="120" t="e">
        <f>SUMIFS('НРэ 2025'!$BD:$BD,'НРэ 2025'!$E:$E,'ТО-15э'!B95,'НРэ 2025'!$G:$G,'ТО-15э'!D95)+SUMIFS('НРэ 2025'!#REF!,'НРэ 2025'!$E:$E,'ТО-15э'!B95,'НРэ 2025'!$G:$G,'ТО-15э'!D95)+SUMIFS('НРэ 2025'!$BE:$BE,'НРэ 2025'!$E:$E,'ТО-15э'!B95,'НРэ 2025'!$G:$G,'ТО-15э'!D95)+SUMIFS('НРэ 2025'!$BF:$BF,'НРэ 2025'!$E:$E,'ТО-15э'!B95,'НРэ 2025'!$G:$G,'ТО-15э'!D95)+SUMIFS('НРэ 2025'!$BG:$BG,'НРэ 2025'!$E:$E,'ТО-15э'!B95,'НРэ 2025'!$G:$G,'ТО-15э'!D95)+SUMIFS('НРэ 2025'!$BH:$BH,'НРэ 2025'!$E:$E,'ТО-15э'!B95,'НРэ 2025'!$G:$G,'ТО-15э'!D95)+SUMIFS('НРэ 2025'!$BI:$BI,'НРэ 2025'!$E:$E,'ТО-15э'!B95,'НРэ 2025'!$G:$G,'ТО-15э'!D95)+SUMIFS('НРэ 2025'!#REF!,'НРэ 2025'!$E:$E,'ТО-15э'!B95,'НРэ 2025'!$G:$G,'ТО-15э'!D95)+SUMIFS('НРэ 2025'!$BJ:$BJ,'НРэ 2025'!$E:$E,'ТО-15э'!B95,'НРэ 2025'!$G:$G,'ТО-15э'!D95)+SUMIFS('НРэ 2025'!$BK:$BK,'НРэ 2025'!$E:$E,'ТО-15э'!B95,'НРэ 2025'!$G:$G,'ТО-15э'!D95)+SUMIFS('НРэ 2025'!$BL:$BL,'НРэ 2025'!$E:$E,'ТО-15э'!B95,'НРэ 2025'!$G:$G,'ТО-15э'!D95)</f>
        <v>#REF!</v>
      </c>
      <c r="AI95" s="101">
        <f>SUMIFS('НРэ 2025'!$BM:$BM,'НРэ 2025'!$E:$E,'ТО-15э'!B95,'НРэ 2025'!$G:$G,'ТО-15э'!D95)</f>
        <v>16</v>
      </c>
      <c r="AJ95" s="71">
        <f>SUMIFS('НРэ 2025'!$BN:$BN,'НРэ 2025'!$E:$E,'ТО-15э'!B95,'НРэ 2025'!$G:$G,'ТО-15э'!D95)</f>
        <v>1</v>
      </c>
      <c r="AK95" s="71">
        <f>SUMIFS('НРэ 2025'!$BO:$BO,'НРэ 2025'!$E:$E,'ТО-15э'!B95,'НРэ 2025'!$G:$G,'ТО-15э'!D95)</f>
        <v>2</v>
      </c>
      <c r="AL95" s="74">
        <f>SUMIFS('НРэ 2025'!$BP:$BP,'НРэ 2025'!$E:$E,'ТО-15э'!B95,'НРэ 2025'!$G:$G,'ТО-15э'!D95)</f>
        <v>0</v>
      </c>
    </row>
    <row r="96" spans="1:38" ht="20.100000000000001" customHeight="1" x14ac:dyDescent="0.25">
      <c r="A96" s="76" t="str" cm="1">
        <f t="array" ref="A96">IFERROR(INDEX('НРэ 2025'!$B$6:$I$40,SMALL(IF($I$1='НРэ 2025'!$B$6:$B$40,ROW($A$1:$A$35),""),ROW(A89)),1),"")</f>
        <v/>
      </c>
      <c r="B96" s="79" t="str" cm="1">
        <f t="array" ref="B96">IFERROR(INDEX('НРэ 2025'!$B$6:$I$40,SMALL(IF($I$1='НРэ 2025'!$B$6:$B$40,ROW($A$1:$A$35),""),ROW(A89)),2),"")</f>
        <v/>
      </c>
      <c r="C96" s="84" t="str" cm="1">
        <f t="array" ref="C96">IFERROR(INDEX('НРэ 2025'!$B$6:$I$40,SMALL(IF($I$1='НРэ 2025'!$B$6:$B$40,ROW($A$1:$A$35),""),ROW(A89)),5),"")</f>
        <v/>
      </c>
      <c r="D96" s="86" t="str" cm="1">
        <f t="array" ref="D96">IFERROR(INDEX('НРэ 2025'!$B$6:$I$40,SMALL(IF($I$1='НРэ 2025'!$B$6:$B$40,ROW($A$1:$A$35),""),ROW(A89)),6),"")</f>
        <v/>
      </c>
      <c r="E96" s="87" t="str" cm="1">
        <f t="array" ref="E96">IFERROR(INDEX('НРэ 2025'!$B$6:$I$40,SMALL(IF($I$1='НРэ 2025'!$B$6:$B$40,ROW($A$1:$A$35),""),ROW(A89)),7),"")</f>
        <v/>
      </c>
      <c r="F96" s="89" t="str" cm="1">
        <f t="array" ref="F96">IFERROR(INDEX('НРэ 2025'!$B$6:$I$40,SMALL(IF($I$1='НРэ 2025'!$B$6:$B$40,ROW($F$1:$F$35),""),ROW(A89)),11),"")</f>
        <v/>
      </c>
      <c r="G96" s="91" t="str" cm="1">
        <f t="array" ref="G96">IFERROR(INDEX('НРэ 2025'!$B$6:$I$40,SMALL(IF($I$1='НРэ 2025'!$B$6:$B$40,ROW($A$1:$A$35),""),ROW(A89)),15),"")</f>
        <v/>
      </c>
      <c r="H96" s="80"/>
      <c r="I96" s="98">
        <f>SUMIFS('НРэ 2025'!$Q:$Q,'НРэ 2025'!$E:$E,'ТО-15э'!B96,'НРэ 2025'!$G:$G,'ТО-15э'!D96)+SUMIFS('НРэ 2025'!$R:$R,'НРэ 2025'!$E:$E,'ТО-15э'!B96,'НРэ 2025'!$G:$G,'ТО-15э'!D96)</f>
        <v>2</v>
      </c>
      <c r="J96" s="69">
        <f>SUMIFS('НРэ 2025'!$S:$S,'НРэ 2025'!$E:$E,'ТО-15э'!B96,'НРэ 2025'!$G:$G,'ТО-15э'!D96)+SUMIFS('НРэ 2025'!$T:$T,'НРэ 2025'!$E:$E,'ТО-15э'!B96,'НРэ 2025'!$G:$G,'ТО-15э'!D96)</f>
        <v>2</v>
      </c>
      <c r="K96" s="70">
        <f>SUMIFS('НРэ 2025'!$U:$U,'НРэ 2025'!$E:$E,'ТО-15э'!B96,'НРэ 2025'!$G:$G,'ТО-15э'!D96)</f>
        <v>1</v>
      </c>
      <c r="L96" s="99">
        <f>SUMIFS('НРэ 2025'!$V:$V,'НРэ 2025'!$E:$E,'ТО-15э'!B96,'НРэ 2025'!$G:$G,'ТО-15э'!D96)</f>
        <v>7</v>
      </c>
      <c r="M96" s="100">
        <f>SUMIFS('НРэ 2025'!$W:$W,'НРэ 2025'!$E:$E,'ТО-15э'!B96,'НРэ 2025'!$G:$G,'ТО-15э'!D96)</f>
        <v>1</v>
      </c>
      <c r="N96" s="70">
        <f>SUMIFS('НРэ 2025'!$X:$X,'НРэ 2025'!$E:$E,'ТО-15э'!B96,'НРэ 2025'!$G:$G,'ТО-15э'!D96)</f>
        <v>1</v>
      </c>
      <c r="O96" s="99">
        <f>SUMIFS('НРэ 2025'!$Y:$Y,'НРэ 2025'!$E:$E,'ТО-15э'!B96,'НРэ 2025'!$G:$G,'ТО-15э'!D96)</f>
        <v>4</v>
      </c>
      <c r="P96" s="97">
        <f>SUMIFS('НРэ 2025'!$Z:$Z,'НРэ 2025'!$E:$E,'ТО-15э'!B96,'НРэ 2025'!$G:$G,'ТО-15э'!D96)+SUMIFS('НРэ 2025'!$AA:$AA,'НРэ 2025'!$E:$E,'ТО-15э'!B96,'НРэ 2025'!$G:$G,'ТО-15э'!D96)</f>
        <v>2</v>
      </c>
      <c r="Q96" s="70">
        <f>SUMIFS('НРэ 2025'!$AB:$AB,'НРэ 2025'!$E:$E,'ТО-15э'!B96,'НРэ 2025'!$G:$G,'ТО-15э'!D96)</f>
        <v>1</v>
      </c>
      <c r="R96" s="70">
        <f>SUMIFS('НРэ 2025'!$AC:$AC,'НРэ 2025'!$E:$E,'ТО-15э'!B96,'НРэ 2025'!$G:$G,'ТО-15э'!D96)</f>
        <v>1</v>
      </c>
      <c r="S96" s="70">
        <f>SUMIFS('НРэ 2025'!$AD:$AD,'НРэ 2025'!$E:$E,'ТО-15э'!B96,'НРэ 2025'!$G:$G,'ТО-15э'!D96)</f>
        <v>1</v>
      </c>
      <c r="T96" s="70">
        <f>SUMIFS('НРэ 2025'!$AE:$AE,'НРэ 2025'!$E:$E,'ТО-15э'!B96,'НРэ 2025'!$G:$G,'ТО-15э'!D96)</f>
        <v>1</v>
      </c>
      <c r="U96" s="70">
        <f>SUMIFS('НРэ 2025'!$AF:$AF,'НРэ 2025'!$E:$E,'ТО-15э'!B96,'НРэ 2025'!$G:$G,'ТО-15э'!D96)</f>
        <v>1</v>
      </c>
      <c r="V96" s="70">
        <f>SUMIFS('НРэ 2025'!$AG:$AG,'НРэ 2025'!$E:$E,'ТО-15э'!B96,'НРэ 2025'!$G:$G,'ТО-15э'!D96)</f>
        <v>1</v>
      </c>
      <c r="W96" s="70">
        <f>SUMIFS('НРэ 2025'!$AH:$AH,'НРэ 2025'!$E:$E,'ТО-15э'!B96,'НРэ 2025'!$G:$G,'ТО-15э'!D96)+SUMIFS('НРэ 2025'!$AI:$AI,'НРэ 2025'!$E:$E,'ТО-15э'!B96,'НРэ 2025'!$G:$G,'ТО-15э'!D96)</f>
        <v>2</v>
      </c>
      <c r="X96" s="99">
        <f>SUMIFS('НРэ 2025'!$AJ:$AJ,'НРэ 2025'!$E:$E,'ТО-15э'!B96,'НРэ 2025'!$G:$G,'ТО-15э'!D96)+SUMIFS('НРэ 2025'!$AK:$AK,'НРэ 2025'!$E:$E,'ТО-15э'!B96,'НРэ 2025'!$G:$G,'ТО-15э'!D96)+SUMIFS('НРэ 2025'!$AL:$AL,'НРэ 2025'!$E:$E,'ТО-15э'!B96,'НРэ 2025'!$G:$G,'ТО-15э'!D96)+SUMIFS('НРэ 2025'!$AM:$AM,'НРэ 2025'!$E:$E,'ТО-15э'!B96,'НРэ 2025'!$G:$G,'ТО-15э'!D96)+SUMIFS('НРэ 2025'!$AN:$AN,'НРэ 2025'!$E:$E,'ТО-15э'!B96,'НРэ 2025'!$G:$G,'ТО-15э'!D96)</f>
        <v>10</v>
      </c>
      <c r="Y96" s="100">
        <f>SUMIFS('НРэ 2025'!$AO:$AO,'НРэ 2025'!$E:$E,'ТО-15э'!B96,'НРэ 2025'!$G:$G,'ТО-15э'!D96)</f>
        <v>1</v>
      </c>
      <c r="Z96" s="70">
        <f>SUMIFS('НРэ 2025'!$AP:$AP,'НРэ 2025'!$E:$E,'ТО-15э'!B96,'НРэ 2025'!$G:$G,'ТО-15э'!D96)</f>
        <v>0</v>
      </c>
      <c r="AA96" s="70">
        <f>SUMIFS('НРэ 2025'!$AQ:$AQ,'НРэ 2025'!$E:$E,'ТО-15э'!B96,'НРэ 2025'!$G:$G,'ТО-15э'!D96)</f>
        <v>0</v>
      </c>
      <c r="AB96" s="70"/>
      <c r="AC96" s="70">
        <f>SUMIFS('НРэ 2025'!$AS:$AS,'НРэ 2025'!$E:$E,'ТО-15э'!B96,'НРэ 2025'!$G:$G,'ТО-15э'!D96)</f>
        <v>0</v>
      </c>
      <c r="AD96" s="99">
        <f>SUMIFS('НРэ 2025'!$AT:$AT,'НРэ 2025'!$E:$E,'ТО-15э'!B96,'НРэ 2025'!$G:$G,'ТО-15э'!D96)</f>
        <v>1</v>
      </c>
      <c r="AE96" s="118">
        <f>SUMIFS('НРэ 2025'!$AU:$AU,'НРэ 2025'!$E:$E,'ТО-15э'!B96,'НРэ 2025'!$G:$G,'ТО-15э'!D96)</f>
        <v>0</v>
      </c>
      <c r="AF96" s="120">
        <f>SUMIFS('НРэ 2025'!$AV:$AV,'НРэ 2025'!$E:$E,'ТО-15э'!B96,'НРэ 2025'!$G:$G,'ТО-15э'!D96)+SUMIFS('НРэ 2025'!$AW:$AW,'НРэ 2025'!$E:$E,'ТО-15э'!B96,'НРэ 2025'!$G:$G,'ТО-15э'!D96)+SUMIFS('НРэ 2025'!$AX:$AX,'НРэ 2025'!$E:$E,'ТО-15э'!B96,'НРэ 2025'!$G:$G,'ТО-15э'!D96)+SUMIFS('НРэ 2025'!$AY:$AY,'НРэ 2025'!$E:$E,'ТО-15э'!B96,'НРэ 2025'!$G:$G,'ТО-15э'!D96)+SUMIFS('НРэ 2025'!$AZ:$AZ,'НРэ 2025'!$E:$E,'ТО-15э'!B96,'НРэ 2025'!$G:$G,'ТО-15э'!D96)+SUMIFS('НРэ 2025'!$BA:$BA,'НРэ 2025'!$E:$E,'ТО-15э'!B96,'НРэ 2025'!$G:$G,'ТО-15э'!D96)</f>
        <v>0</v>
      </c>
      <c r="AG96" s="118">
        <f>SUMIFS('НРэ 2025'!$BB:$BB,'НРэ 2025'!$E:$E,'ТО-15э'!B96,'НРэ 2025'!$G:$G,'ТО-15э'!D96)</f>
        <v>0</v>
      </c>
      <c r="AH96" s="120" t="e">
        <f>SUMIFS('НРэ 2025'!$BD:$BD,'НРэ 2025'!$E:$E,'ТО-15э'!B96,'НРэ 2025'!$G:$G,'ТО-15э'!D96)+SUMIFS('НРэ 2025'!#REF!,'НРэ 2025'!$E:$E,'ТО-15э'!B96,'НРэ 2025'!$G:$G,'ТО-15э'!D96)+SUMIFS('НРэ 2025'!$BE:$BE,'НРэ 2025'!$E:$E,'ТО-15э'!B96,'НРэ 2025'!$G:$G,'ТО-15э'!D96)+SUMIFS('НРэ 2025'!$BF:$BF,'НРэ 2025'!$E:$E,'ТО-15э'!B96,'НРэ 2025'!$G:$G,'ТО-15э'!D96)+SUMIFS('НРэ 2025'!$BG:$BG,'НРэ 2025'!$E:$E,'ТО-15э'!B96,'НРэ 2025'!$G:$G,'ТО-15э'!D96)+SUMIFS('НРэ 2025'!$BH:$BH,'НРэ 2025'!$E:$E,'ТО-15э'!B96,'НРэ 2025'!$G:$G,'ТО-15э'!D96)+SUMIFS('НРэ 2025'!$BI:$BI,'НРэ 2025'!$E:$E,'ТО-15э'!B96,'НРэ 2025'!$G:$G,'ТО-15э'!D96)+SUMIFS('НРэ 2025'!#REF!,'НРэ 2025'!$E:$E,'ТО-15э'!B96,'НРэ 2025'!$G:$G,'ТО-15э'!D96)+SUMIFS('НРэ 2025'!$BJ:$BJ,'НРэ 2025'!$E:$E,'ТО-15э'!B96,'НРэ 2025'!$G:$G,'ТО-15э'!D96)+SUMIFS('НРэ 2025'!$BK:$BK,'НРэ 2025'!$E:$E,'ТО-15э'!B96,'НРэ 2025'!$G:$G,'ТО-15э'!D96)+SUMIFS('НРэ 2025'!$BL:$BL,'НРэ 2025'!$E:$E,'ТО-15э'!B96,'НРэ 2025'!$G:$G,'ТО-15э'!D96)</f>
        <v>#REF!</v>
      </c>
      <c r="AI96" s="101">
        <f>SUMIFS('НРэ 2025'!$BM:$BM,'НРэ 2025'!$E:$E,'ТО-15э'!B96,'НРэ 2025'!$G:$G,'ТО-15э'!D96)</f>
        <v>16</v>
      </c>
      <c r="AJ96" s="71">
        <f>SUMIFS('НРэ 2025'!$BN:$BN,'НРэ 2025'!$E:$E,'ТО-15э'!B96,'НРэ 2025'!$G:$G,'ТО-15э'!D96)</f>
        <v>1</v>
      </c>
      <c r="AK96" s="71">
        <f>SUMIFS('НРэ 2025'!$BO:$BO,'НРэ 2025'!$E:$E,'ТО-15э'!B96,'НРэ 2025'!$G:$G,'ТО-15э'!D96)</f>
        <v>2</v>
      </c>
      <c r="AL96" s="74">
        <f>SUMIFS('НРэ 2025'!$BP:$BP,'НРэ 2025'!$E:$E,'ТО-15э'!B96,'НРэ 2025'!$G:$G,'ТО-15э'!D96)</f>
        <v>0</v>
      </c>
    </row>
    <row r="97" spans="1:38" ht="20.100000000000001" customHeight="1" x14ac:dyDescent="0.25">
      <c r="A97" s="76" t="str" cm="1">
        <f t="array" ref="A97">IFERROR(INDEX('НРэ 2025'!$B$6:$I$40,SMALL(IF($I$1='НРэ 2025'!$B$6:$B$40,ROW($A$1:$A$35),""),ROW(A90)),1),"")</f>
        <v/>
      </c>
      <c r="B97" s="79" t="str" cm="1">
        <f t="array" ref="B97">IFERROR(INDEX('НРэ 2025'!$B$6:$I$40,SMALL(IF($I$1='НРэ 2025'!$B$6:$B$40,ROW($A$1:$A$35),""),ROW(A90)),2),"")</f>
        <v/>
      </c>
      <c r="C97" s="84" t="str" cm="1">
        <f t="array" ref="C97">IFERROR(INDEX('НРэ 2025'!$B$6:$I$40,SMALL(IF($I$1='НРэ 2025'!$B$6:$B$40,ROW($A$1:$A$35),""),ROW(A90)),5),"")</f>
        <v/>
      </c>
      <c r="D97" s="86" t="str" cm="1">
        <f t="array" ref="D97">IFERROR(INDEX('НРэ 2025'!$B$6:$I$40,SMALL(IF($I$1='НРэ 2025'!$B$6:$B$40,ROW($A$1:$A$35),""),ROW(A90)),6),"")</f>
        <v/>
      </c>
      <c r="E97" s="87" t="str" cm="1">
        <f t="array" ref="E97">IFERROR(INDEX('НРэ 2025'!$B$6:$I$40,SMALL(IF($I$1='НРэ 2025'!$B$6:$B$40,ROW($A$1:$A$35),""),ROW(A90)),7),"")</f>
        <v/>
      </c>
      <c r="F97" s="89" t="str" cm="1">
        <f t="array" ref="F97">IFERROR(INDEX('НРэ 2025'!$B$6:$I$40,SMALL(IF($I$1='НРэ 2025'!$B$6:$B$40,ROW($F$1:$F$35),""),ROW(A90)),11),"")</f>
        <v/>
      </c>
      <c r="G97" s="91" t="str" cm="1">
        <f t="array" ref="G97">IFERROR(INDEX('НРэ 2025'!$B$6:$I$40,SMALL(IF($I$1='НРэ 2025'!$B$6:$B$40,ROW($A$1:$A$35),""),ROW(A90)),15),"")</f>
        <v/>
      </c>
      <c r="H97" s="80"/>
      <c r="I97" s="98">
        <f>SUMIFS('НРэ 2025'!$Q:$Q,'НРэ 2025'!$E:$E,'ТО-15э'!B97,'НРэ 2025'!$G:$G,'ТО-15э'!D97)+SUMIFS('НРэ 2025'!$R:$R,'НРэ 2025'!$E:$E,'ТО-15э'!B97,'НРэ 2025'!$G:$G,'ТО-15э'!D97)</f>
        <v>2</v>
      </c>
      <c r="J97" s="69">
        <f>SUMIFS('НРэ 2025'!$S:$S,'НРэ 2025'!$E:$E,'ТО-15э'!B97,'НРэ 2025'!$G:$G,'ТО-15э'!D97)+SUMIFS('НРэ 2025'!$T:$T,'НРэ 2025'!$E:$E,'ТО-15э'!B97,'НРэ 2025'!$G:$G,'ТО-15э'!D97)</f>
        <v>2</v>
      </c>
      <c r="K97" s="70">
        <f>SUMIFS('НРэ 2025'!$U:$U,'НРэ 2025'!$E:$E,'ТО-15э'!B97,'НРэ 2025'!$G:$G,'ТО-15э'!D97)</f>
        <v>1</v>
      </c>
      <c r="L97" s="99">
        <f>SUMIFS('НРэ 2025'!$V:$V,'НРэ 2025'!$E:$E,'ТО-15э'!B97,'НРэ 2025'!$G:$G,'ТО-15э'!D97)</f>
        <v>7</v>
      </c>
      <c r="M97" s="100">
        <f>SUMIFS('НРэ 2025'!$W:$W,'НРэ 2025'!$E:$E,'ТО-15э'!B97,'НРэ 2025'!$G:$G,'ТО-15э'!D97)</f>
        <v>1</v>
      </c>
      <c r="N97" s="70">
        <f>SUMIFS('НРэ 2025'!$X:$X,'НРэ 2025'!$E:$E,'ТО-15э'!B97,'НРэ 2025'!$G:$G,'ТО-15э'!D97)</f>
        <v>1</v>
      </c>
      <c r="O97" s="99">
        <f>SUMIFS('НРэ 2025'!$Y:$Y,'НРэ 2025'!$E:$E,'ТО-15э'!B97,'НРэ 2025'!$G:$G,'ТО-15э'!D97)</f>
        <v>4</v>
      </c>
      <c r="P97" s="97">
        <f>SUMIFS('НРэ 2025'!$Z:$Z,'НРэ 2025'!$E:$E,'ТО-15э'!B97,'НРэ 2025'!$G:$G,'ТО-15э'!D97)+SUMIFS('НРэ 2025'!$AA:$AA,'НРэ 2025'!$E:$E,'ТО-15э'!B97,'НРэ 2025'!$G:$G,'ТО-15э'!D97)</f>
        <v>2</v>
      </c>
      <c r="Q97" s="70">
        <f>SUMIFS('НРэ 2025'!$AB:$AB,'НРэ 2025'!$E:$E,'ТО-15э'!B97,'НРэ 2025'!$G:$G,'ТО-15э'!D97)</f>
        <v>1</v>
      </c>
      <c r="R97" s="70">
        <f>SUMIFS('НРэ 2025'!$AC:$AC,'НРэ 2025'!$E:$E,'ТО-15э'!B97,'НРэ 2025'!$G:$G,'ТО-15э'!D97)</f>
        <v>1</v>
      </c>
      <c r="S97" s="70">
        <f>SUMIFS('НРэ 2025'!$AD:$AD,'НРэ 2025'!$E:$E,'ТО-15э'!B97,'НРэ 2025'!$G:$G,'ТО-15э'!D97)</f>
        <v>1</v>
      </c>
      <c r="T97" s="70">
        <f>SUMIFS('НРэ 2025'!$AE:$AE,'НРэ 2025'!$E:$E,'ТО-15э'!B97,'НРэ 2025'!$G:$G,'ТО-15э'!D97)</f>
        <v>1</v>
      </c>
      <c r="U97" s="70">
        <f>SUMIFS('НРэ 2025'!$AF:$AF,'НРэ 2025'!$E:$E,'ТО-15э'!B97,'НРэ 2025'!$G:$G,'ТО-15э'!D97)</f>
        <v>1</v>
      </c>
      <c r="V97" s="70">
        <f>SUMIFS('НРэ 2025'!$AG:$AG,'НРэ 2025'!$E:$E,'ТО-15э'!B97,'НРэ 2025'!$G:$G,'ТО-15э'!D97)</f>
        <v>1</v>
      </c>
      <c r="W97" s="70">
        <f>SUMIFS('НРэ 2025'!$AH:$AH,'НРэ 2025'!$E:$E,'ТО-15э'!B97,'НРэ 2025'!$G:$G,'ТО-15э'!D97)+SUMIFS('НРэ 2025'!$AI:$AI,'НРэ 2025'!$E:$E,'ТО-15э'!B97,'НРэ 2025'!$G:$G,'ТО-15э'!D97)</f>
        <v>2</v>
      </c>
      <c r="X97" s="99">
        <f>SUMIFS('НРэ 2025'!$AJ:$AJ,'НРэ 2025'!$E:$E,'ТО-15э'!B97,'НРэ 2025'!$G:$G,'ТО-15э'!D97)+SUMIFS('НРэ 2025'!$AK:$AK,'НРэ 2025'!$E:$E,'ТО-15э'!B97,'НРэ 2025'!$G:$G,'ТО-15э'!D97)+SUMIFS('НРэ 2025'!$AL:$AL,'НРэ 2025'!$E:$E,'ТО-15э'!B97,'НРэ 2025'!$G:$G,'ТО-15э'!D97)+SUMIFS('НРэ 2025'!$AM:$AM,'НРэ 2025'!$E:$E,'ТО-15э'!B97,'НРэ 2025'!$G:$G,'ТО-15э'!D97)+SUMIFS('НРэ 2025'!$AN:$AN,'НРэ 2025'!$E:$E,'ТО-15э'!B97,'НРэ 2025'!$G:$G,'ТО-15э'!D97)</f>
        <v>10</v>
      </c>
      <c r="Y97" s="100">
        <f>SUMIFS('НРэ 2025'!$AO:$AO,'НРэ 2025'!$E:$E,'ТО-15э'!B97,'НРэ 2025'!$G:$G,'ТО-15э'!D97)</f>
        <v>1</v>
      </c>
      <c r="Z97" s="70">
        <f>SUMIFS('НРэ 2025'!$AP:$AP,'НРэ 2025'!$E:$E,'ТО-15э'!B97,'НРэ 2025'!$G:$G,'ТО-15э'!D97)</f>
        <v>0</v>
      </c>
      <c r="AA97" s="70">
        <f>SUMIFS('НРэ 2025'!$AQ:$AQ,'НРэ 2025'!$E:$E,'ТО-15э'!B97,'НРэ 2025'!$G:$G,'ТО-15э'!D97)</f>
        <v>0</v>
      </c>
      <c r="AB97" s="70"/>
      <c r="AC97" s="70">
        <f>SUMIFS('НРэ 2025'!$AS:$AS,'НРэ 2025'!$E:$E,'ТО-15э'!B97,'НРэ 2025'!$G:$G,'ТО-15э'!D97)</f>
        <v>0</v>
      </c>
      <c r="AD97" s="99">
        <f>SUMIFS('НРэ 2025'!$AT:$AT,'НРэ 2025'!$E:$E,'ТО-15э'!B97,'НРэ 2025'!$G:$G,'ТО-15э'!D97)</f>
        <v>1</v>
      </c>
      <c r="AE97" s="118">
        <f>SUMIFS('НРэ 2025'!$AU:$AU,'НРэ 2025'!$E:$E,'ТО-15э'!B97,'НРэ 2025'!$G:$G,'ТО-15э'!D97)</f>
        <v>0</v>
      </c>
      <c r="AF97" s="120">
        <f>SUMIFS('НРэ 2025'!$AV:$AV,'НРэ 2025'!$E:$E,'ТО-15э'!B97,'НРэ 2025'!$G:$G,'ТО-15э'!D97)+SUMIFS('НРэ 2025'!$AW:$AW,'НРэ 2025'!$E:$E,'ТО-15э'!B97,'НРэ 2025'!$G:$G,'ТО-15э'!D97)+SUMIFS('НРэ 2025'!$AX:$AX,'НРэ 2025'!$E:$E,'ТО-15э'!B97,'НРэ 2025'!$G:$G,'ТО-15э'!D97)+SUMIFS('НРэ 2025'!$AY:$AY,'НРэ 2025'!$E:$E,'ТО-15э'!B97,'НРэ 2025'!$G:$G,'ТО-15э'!D97)+SUMIFS('НРэ 2025'!$AZ:$AZ,'НРэ 2025'!$E:$E,'ТО-15э'!B97,'НРэ 2025'!$G:$G,'ТО-15э'!D97)+SUMIFS('НРэ 2025'!$BA:$BA,'НРэ 2025'!$E:$E,'ТО-15э'!B97,'НРэ 2025'!$G:$G,'ТО-15э'!D97)</f>
        <v>0</v>
      </c>
      <c r="AG97" s="118">
        <f>SUMIFS('НРэ 2025'!$BB:$BB,'НРэ 2025'!$E:$E,'ТО-15э'!B97,'НРэ 2025'!$G:$G,'ТО-15э'!D97)</f>
        <v>0</v>
      </c>
      <c r="AH97" s="120" t="e">
        <f>SUMIFS('НРэ 2025'!$BD:$BD,'НРэ 2025'!$E:$E,'ТО-15э'!B97,'НРэ 2025'!$G:$G,'ТО-15э'!D97)+SUMIFS('НРэ 2025'!#REF!,'НРэ 2025'!$E:$E,'ТО-15э'!B97,'НРэ 2025'!$G:$G,'ТО-15э'!D97)+SUMIFS('НРэ 2025'!$BE:$BE,'НРэ 2025'!$E:$E,'ТО-15э'!B97,'НРэ 2025'!$G:$G,'ТО-15э'!D97)+SUMIFS('НРэ 2025'!$BF:$BF,'НРэ 2025'!$E:$E,'ТО-15э'!B97,'НРэ 2025'!$G:$G,'ТО-15э'!D97)+SUMIFS('НРэ 2025'!$BG:$BG,'НРэ 2025'!$E:$E,'ТО-15э'!B97,'НРэ 2025'!$G:$G,'ТО-15э'!D97)+SUMIFS('НРэ 2025'!$BH:$BH,'НРэ 2025'!$E:$E,'ТО-15э'!B97,'НРэ 2025'!$G:$G,'ТО-15э'!D97)+SUMIFS('НРэ 2025'!$BI:$BI,'НРэ 2025'!$E:$E,'ТО-15э'!B97,'НРэ 2025'!$G:$G,'ТО-15э'!D97)+SUMIFS('НРэ 2025'!#REF!,'НРэ 2025'!$E:$E,'ТО-15э'!B97,'НРэ 2025'!$G:$G,'ТО-15э'!D97)+SUMIFS('НРэ 2025'!$BJ:$BJ,'НРэ 2025'!$E:$E,'ТО-15э'!B97,'НРэ 2025'!$G:$G,'ТО-15э'!D97)+SUMIFS('НРэ 2025'!$BK:$BK,'НРэ 2025'!$E:$E,'ТО-15э'!B97,'НРэ 2025'!$G:$G,'ТО-15э'!D97)+SUMIFS('НРэ 2025'!$BL:$BL,'НРэ 2025'!$E:$E,'ТО-15э'!B97,'НРэ 2025'!$G:$G,'ТО-15э'!D97)</f>
        <v>#REF!</v>
      </c>
      <c r="AI97" s="101">
        <f>SUMIFS('НРэ 2025'!$BM:$BM,'НРэ 2025'!$E:$E,'ТО-15э'!B97,'НРэ 2025'!$G:$G,'ТО-15э'!D97)</f>
        <v>16</v>
      </c>
      <c r="AJ97" s="71">
        <f>SUMIFS('НРэ 2025'!$BN:$BN,'НРэ 2025'!$E:$E,'ТО-15э'!B97,'НРэ 2025'!$G:$G,'ТО-15э'!D97)</f>
        <v>1</v>
      </c>
      <c r="AK97" s="71">
        <f>SUMIFS('НРэ 2025'!$BO:$BO,'НРэ 2025'!$E:$E,'ТО-15э'!B97,'НРэ 2025'!$G:$G,'ТО-15э'!D97)</f>
        <v>2</v>
      </c>
      <c r="AL97" s="74">
        <f>SUMIFS('НРэ 2025'!$BP:$BP,'НРэ 2025'!$E:$E,'ТО-15э'!B97,'НРэ 2025'!$G:$G,'ТО-15э'!D97)</f>
        <v>0</v>
      </c>
    </row>
    <row r="98" spans="1:38" ht="20.100000000000001" customHeight="1" x14ac:dyDescent="0.25">
      <c r="A98" s="76" t="str" cm="1">
        <f t="array" ref="A98">IFERROR(INDEX('НРэ 2025'!$B$6:$I$40,SMALL(IF($I$1='НРэ 2025'!$B$6:$B$40,ROW($A$1:$A$35),""),ROW(A91)),1),"")</f>
        <v/>
      </c>
      <c r="B98" s="79" t="str" cm="1">
        <f t="array" ref="B98">IFERROR(INDEX('НРэ 2025'!$B$6:$I$40,SMALL(IF($I$1='НРэ 2025'!$B$6:$B$40,ROW($A$1:$A$35),""),ROW(A91)),2),"")</f>
        <v/>
      </c>
      <c r="C98" s="84" t="str" cm="1">
        <f t="array" ref="C98">IFERROR(INDEX('НРэ 2025'!$B$6:$I$40,SMALL(IF($I$1='НРэ 2025'!$B$6:$B$40,ROW($A$1:$A$35),""),ROW(A91)),5),"")</f>
        <v/>
      </c>
      <c r="D98" s="86" t="str" cm="1">
        <f t="array" ref="D98">IFERROR(INDEX('НРэ 2025'!$B$6:$I$40,SMALL(IF($I$1='НРэ 2025'!$B$6:$B$40,ROW($A$1:$A$35),""),ROW(A91)),6),"")</f>
        <v/>
      </c>
      <c r="E98" s="87" t="str" cm="1">
        <f t="array" ref="E98">IFERROR(INDEX('НРэ 2025'!$B$6:$I$40,SMALL(IF($I$1='НРэ 2025'!$B$6:$B$40,ROW($A$1:$A$35),""),ROW(A91)),7),"")</f>
        <v/>
      </c>
      <c r="F98" s="89" t="str" cm="1">
        <f t="array" ref="F98">IFERROR(INDEX('НРэ 2025'!$B$6:$I$40,SMALL(IF($I$1='НРэ 2025'!$B$6:$B$40,ROW($F$1:$F$35),""),ROW(A91)),11),"")</f>
        <v/>
      </c>
      <c r="G98" s="91" t="str" cm="1">
        <f t="array" ref="G98">IFERROR(INDEX('НРэ 2025'!$B$6:$I$40,SMALL(IF($I$1='НРэ 2025'!$B$6:$B$40,ROW($A$1:$A$35),""),ROW(A91)),15),"")</f>
        <v/>
      </c>
      <c r="H98" s="80"/>
      <c r="I98" s="98">
        <f>SUMIFS('НРэ 2025'!$Q:$Q,'НРэ 2025'!$E:$E,'ТО-15э'!B98,'НРэ 2025'!$G:$G,'ТО-15э'!D98)+SUMIFS('НРэ 2025'!$R:$R,'НРэ 2025'!$E:$E,'ТО-15э'!B98,'НРэ 2025'!$G:$G,'ТО-15э'!D98)</f>
        <v>2</v>
      </c>
      <c r="J98" s="69">
        <f>SUMIFS('НРэ 2025'!$S:$S,'НРэ 2025'!$E:$E,'ТО-15э'!B98,'НРэ 2025'!$G:$G,'ТО-15э'!D98)+SUMIFS('НРэ 2025'!$T:$T,'НРэ 2025'!$E:$E,'ТО-15э'!B98,'НРэ 2025'!$G:$G,'ТО-15э'!D98)</f>
        <v>2</v>
      </c>
      <c r="K98" s="70">
        <f>SUMIFS('НРэ 2025'!$U:$U,'НРэ 2025'!$E:$E,'ТО-15э'!B98,'НРэ 2025'!$G:$G,'ТО-15э'!D98)</f>
        <v>1</v>
      </c>
      <c r="L98" s="99">
        <f>SUMIFS('НРэ 2025'!$V:$V,'НРэ 2025'!$E:$E,'ТО-15э'!B98,'НРэ 2025'!$G:$G,'ТО-15э'!D98)</f>
        <v>7</v>
      </c>
      <c r="M98" s="100">
        <f>SUMIFS('НРэ 2025'!$W:$W,'НРэ 2025'!$E:$E,'ТО-15э'!B98,'НРэ 2025'!$G:$G,'ТО-15э'!D98)</f>
        <v>1</v>
      </c>
      <c r="N98" s="70">
        <f>SUMIFS('НРэ 2025'!$X:$X,'НРэ 2025'!$E:$E,'ТО-15э'!B98,'НРэ 2025'!$G:$G,'ТО-15э'!D98)</f>
        <v>1</v>
      </c>
      <c r="O98" s="99">
        <f>SUMIFS('НРэ 2025'!$Y:$Y,'НРэ 2025'!$E:$E,'ТО-15э'!B98,'НРэ 2025'!$G:$G,'ТО-15э'!D98)</f>
        <v>4</v>
      </c>
      <c r="P98" s="97">
        <f>SUMIFS('НРэ 2025'!$Z:$Z,'НРэ 2025'!$E:$E,'ТО-15э'!B98,'НРэ 2025'!$G:$G,'ТО-15э'!D98)+SUMIFS('НРэ 2025'!$AA:$AA,'НРэ 2025'!$E:$E,'ТО-15э'!B98,'НРэ 2025'!$G:$G,'ТО-15э'!D98)</f>
        <v>2</v>
      </c>
      <c r="Q98" s="70">
        <f>SUMIFS('НРэ 2025'!$AB:$AB,'НРэ 2025'!$E:$E,'ТО-15э'!B98,'НРэ 2025'!$G:$G,'ТО-15э'!D98)</f>
        <v>1</v>
      </c>
      <c r="R98" s="70">
        <f>SUMIFS('НРэ 2025'!$AC:$AC,'НРэ 2025'!$E:$E,'ТО-15э'!B98,'НРэ 2025'!$G:$G,'ТО-15э'!D98)</f>
        <v>1</v>
      </c>
      <c r="S98" s="70">
        <f>SUMIFS('НРэ 2025'!$AD:$AD,'НРэ 2025'!$E:$E,'ТО-15э'!B98,'НРэ 2025'!$G:$G,'ТО-15э'!D98)</f>
        <v>1</v>
      </c>
      <c r="T98" s="70">
        <f>SUMIFS('НРэ 2025'!$AE:$AE,'НРэ 2025'!$E:$E,'ТО-15э'!B98,'НРэ 2025'!$G:$G,'ТО-15э'!D98)</f>
        <v>1</v>
      </c>
      <c r="U98" s="70">
        <f>SUMIFS('НРэ 2025'!$AF:$AF,'НРэ 2025'!$E:$E,'ТО-15э'!B98,'НРэ 2025'!$G:$G,'ТО-15э'!D98)</f>
        <v>1</v>
      </c>
      <c r="V98" s="70">
        <f>SUMIFS('НРэ 2025'!$AG:$AG,'НРэ 2025'!$E:$E,'ТО-15э'!B98,'НРэ 2025'!$G:$G,'ТО-15э'!D98)</f>
        <v>1</v>
      </c>
      <c r="W98" s="70">
        <f>SUMIFS('НРэ 2025'!$AH:$AH,'НРэ 2025'!$E:$E,'ТО-15э'!B98,'НРэ 2025'!$G:$G,'ТО-15э'!D98)+SUMIFS('НРэ 2025'!$AI:$AI,'НРэ 2025'!$E:$E,'ТО-15э'!B98,'НРэ 2025'!$G:$G,'ТО-15э'!D98)</f>
        <v>2</v>
      </c>
      <c r="X98" s="99">
        <f>SUMIFS('НРэ 2025'!$AJ:$AJ,'НРэ 2025'!$E:$E,'ТО-15э'!B98,'НРэ 2025'!$G:$G,'ТО-15э'!D98)+SUMIFS('НРэ 2025'!$AK:$AK,'НРэ 2025'!$E:$E,'ТО-15э'!B98,'НРэ 2025'!$G:$G,'ТО-15э'!D98)+SUMIFS('НРэ 2025'!$AL:$AL,'НРэ 2025'!$E:$E,'ТО-15э'!B98,'НРэ 2025'!$G:$G,'ТО-15э'!D98)+SUMIFS('НРэ 2025'!$AM:$AM,'НРэ 2025'!$E:$E,'ТО-15э'!B98,'НРэ 2025'!$G:$G,'ТО-15э'!D98)+SUMIFS('НРэ 2025'!$AN:$AN,'НРэ 2025'!$E:$E,'ТО-15э'!B98,'НРэ 2025'!$G:$G,'ТО-15э'!D98)</f>
        <v>10</v>
      </c>
      <c r="Y98" s="100">
        <f>SUMIFS('НРэ 2025'!$AO:$AO,'НРэ 2025'!$E:$E,'ТО-15э'!B98,'НРэ 2025'!$G:$G,'ТО-15э'!D98)</f>
        <v>1</v>
      </c>
      <c r="Z98" s="70">
        <f>SUMIFS('НРэ 2025'!$AP:$AP,'НРэ 2025'!$E:$E,'ТО-15э'!B98,'НРэ 2025'!$G:$G,'ТО-15э'!D98)</f>
        <v>0</v>
      </c>
      <c r="AA98" s="70">
        <f>SUMIFS('НРэ 2025'!$AQ:$AQ,'НРэ 2025'!$E:$E,'ТО-15э'!B98,'НРэ 2025'!$G:$G,'ТО-15э'!D98)</f>
        <v>0</v>
      </c>
      <c r="AB98" s="70"/>
      <c r="AC98" s="70">
        <f>SUMIFS('НРэ 2025'!$AS:$AS,'НРэ 2025'!$E:$E,'ТО-15э'!B98,'НРэ 2025'!$G:$G,'ТО-15э'!D98)</f>
        <v>0</v>
      </c>
      <c r="AD98" s="99">
        <f>SUMIFS('НРэ 2025'!$AT:$AT,'НРэ 2025'!$E:$E,'ТО-15э'!B98,'НРэ 2025'!$G:$G,'ТО-15э'!D98)</f>
        <v>1</v>
      </c>
      <c r="AE98" s="118">
        <f>SUMIFS('НРэ 2025'!$AU:$AU,'НРэ 2025'!$E:$E,'ТО-15э'!B98,'НРэ 2025'!$G:$G,'ТО-15э'!D98)</f>
        <v>0</v>
      </c>
      <c r="AF98" s="120">
        <f>SUMIFS('НРэ 2025'!$AV:$AV,'НРэ 2025'!$E:$E,'ТО-15э'!B98,'НРэ 2025'!$G:$G,'ТО-15э'!D98)+SUMIFS('НРэ 2025'!$AW:$AW,'НРэ 2025'!$E:$E,'ТО-15э'!B98,'НРэ 2025'!$G:$G,'ТО-15э'!D98)+SUMIFS('НРэ 2025'!$AX:$AX,'НРэ 2025'!$E:$E,'ТО-15э'!B98,'НРэ 2025'!$G:$G,'ТО-15э'!D98)+SUMIFS('НРэ 2025'!$AY:$AY,'НРэ 2025'!$E:$E,'ТО-15э'!B98,'НРэ 2025'!$G:$G,'ТО-15э'!D98)+SUMIFS('НРэ 2025'!$AZ:$AZ,'НРэ 2025'!$E:$E,'ТО-15э'!B98,'НРэ 2025'!$G:$G,'ТО-15э'!D98)+SUMIFS('НРэ 2025'!$BA:$BA,'НРэ 2025'!$E:$E,'ТО-15э'!B98,'НРэ 2025'!$G:$G,'ТО-15э'!D98)</f>
        <v>0</v>
      </c>
      <c r="AG98" s="118">
        <f>SUMIFS('НРэ 2025'!$BB:$BB,'НРэ 2025'!$E:$E,'ТО-15э'!B98,'НРэ 2025'!$G:$G,'ТО-15э'!D98)</f>
        <v>0</v>
      </c>
      <c r="AH98" s="120" t="e">
        <f>SUMIFS('НРэ 2025'!$BD:$BD,'НРэ 2025'!$E:$E,'ТО-15э'!B98,'НРэ 2025'!$G:$G,'ТО-15э'!D98)+SUMIFS('НРэ 2025'!#REF!,'НРэ 2025'!$E:$E,'ТО-15э'!B98,'НРэ 2025'!$G:$G,'ТО-15э'!D98)+SUMIFS('НРэ 2025'!$BE:$BE,'НРэ 2025'!$E:$E,'ТО-15э'!B98,'НРэ 2025'!$G:$G,'ТО-15э'!D98)+SUMIFS('НРэ 2025'!$BF:$BF,'НРэ 2025'!$E:$E,'ТО-15э'!B98,'НРэ 2025'!$G:$G,'ТО-15э'!D98)+SUMIFS('НРэ 2025'!$BG:$BG,'НРэ 2025'!$E:$E,'ТО-15э'!B98,'НРэ 2025'!$G:$G,'ТО-15э'!D98)+SUMIFS('НРэ 2025'!$BH:$BH,'НРэ 2025'!$E:$E,'ТО-15э'!B98,'НРэ 2025'!$G:$G,'ТО-15э'!D98)+SUMIFS('НРэ 2025'!$BI:$BI,'НРэ 2025'!$E:$E,'ТО-15э'!B98,'НРэ 2025'!$G:$G,'ТО-15э'!D98)+SUMIFS('НРэ 2025'!#REF!,'НРэ 2025'!$E:$E,'ТО-15э'!B98,'НРэ 2025'!$G:$G,'ТО-15э'!D98)+SUMIFS('НРэ 2025'!$BJ:$BJ,'НРэ 2025'!$E:$E,'ТО-15э'!B98,'НРэ 2025'!$G:$G,'ТО-15э'!D98)+SUMIFS('НРэ 2025'!$BK:$BK,'НРэ 2025'!$E:$E,'ТО-15э'!B98,'НРэ 2025'!$G:$G,'ТО-15э'!D98)+SUMIFS('НРэ 2025'!$BL:$BL,'НРэ 2025'!$E:$E,'ТО-15э'!B98,'НРэ 2025'!$G:$G,'ТО-15э'!D98)</f>
        <v>#REF!</v>
      </c>
      <c r="AI98" s="101">
        <f>SUMIFS('НРэ 2025'!$BM:$BM,'НРэ 2025'!$E:$E,'ТО-15э'!B98,'НРэ 2025'!$G:$G,'ТО-15э'!D98)</f>
        <v>16</v>
      </c>
      <c r="AJ98" s="71">
        <f>SUMIFS('НРэ 2025'!$BN:$BN,'НРэ 2025'!$E:$E,'ТО-15э'!B98,'НРэ 2025'!$G:$G,'ТО-15э'!D98)</f>
        <v>1</v>
      </c>
      <c r="AK98" s="71">
        <f>SUMIFS('НРэ 2025'!$BO:$BO,'НРэ 2025'!$E:$E,'ТО-15э'!B98,'НРэ 2025'!$G:$G,'ТО-15э'!D98)</f>
        <v>2</v>
      </c>
      <c r="AL98" s="74">
        <f>SUMIFS('НРэ 2025'!$BP:$BP,'НРэ 2025'!$E:$E,'ТО-15э'!B98,'НРэ 2025'!$G:$G,'ТО-15э'!D98)</f>
        <v>0</v>
      </c>
    </row>
    <row r="99" spans="1:38" ht="20.100000000000001" customHeight="1" x14ac:dyDescent="0.25">
      <c r="A99" s="76" t="str" cm="1">
        <f t="array" ref="A99">IFERROR(INDEX('НРэ 2025'!$B$6:$I$40,SMALL(IF($I$1='НРэ 2025'!$B$6:$B$40,ROW($A$1:$A$35),""),ROW(A92)),1),"")</f>
        <v/>
      </c>
      <c r="B99" s="79" t="str" cm="1">
        <f t="array" ref="B99">IFERROR(INDEX('НРэ 2025'!$B$6:$I$40,SMALL(IF($I$1='НРэ 2025'!$B$6:$B$40,ROW($A$1:$A$35),""),ROW(A92)),2),"")</f>
        <v/>
      </c>
      <c r="C99" s="84" t="str" cm="1">
        <f t="array" ref="C99">IFERROR(INDEX('НРэ 2025'!$B$6:$I$40,SMALL(IF($I$1='НРэ 2025'!$B$6:$B$40,ROW($A$1:$A$35),""),ROW(A92)),5),"")</f>
        <v/>
      </c>
      <c r="D99" s="86" t="str" cm="1">
        <f t="array" ref="D99">IFERROR(INDEX('НРэ 2025'!$B$6:$I$40,SMALL(IF($I$1='НРэ 2025'!$B$6:$B$40,ROW($A$1:$A$35),""),ROW(A92)),6),"")</f>
        <v/>
      </c>
      <c r="E99" s="87" t="str" cm="1">
        <f t="array" ref="E99">IFERROR(INDEX('НРэ 2025'!$B$6:$I$40,SMALL(IF($I$1='НРэ 2025'!$B$6:$B$40,ROW($A$1:$A$35),""),ROW(A92)),7),"")</f>
        <v/>
      </c>
      <c r="F99" s="89" t="str" cm="1">
        <f t="array" ref="F99">IFERROR(INDEX('НРэ 2025'!$B$6:$I$40,SMALL(IF($I$1='НРэ 2025'!$B$6:$B$40,ROW($F$1:$F$35),""),ROW(A92)),11),"")</f>
        <v/>
      </c>
      <c r="G99" s="91" t="str" cm="1">
        <f t="array" ref="G99">IFERROR(INDEX('НРэ 2025'!$B$6:$I$40,SMALL(IF($I$1='НРэ 2025'!$B$6:$B$40,ROW($A$1:$A$35),""),ROW(A92)),15),"")</f>
        <v/>
      </c>
      <c r="H99" s="80"/>
      <c r="I99" s="98">
        <f>SUMIFS('НРэ 2025'!$Q:$Q,'НРэ 2025'!$E:$E,'ТО-15э'!B99,'НРэ 2025'!$G:$G,'ТО-15э'!D99)+SUMIFS('НРэ 2025'!$R:$R,'НРэ 2025'!$E:$E,'ТО-15э'!B99,'НРэ 2025'!$G:$G,'ТО-15э'!D99)</f>
        <v>2</v>
      </c>
      <c r="J99" s="69">
        <f>SUMIFS('НРэ 2025'!$S:$S,'НРэ 2025'!$E:$E,'ТО-15э'!B99,'НРэ 2025'!$G:$G,'ТО-15э'!D99)+SUMIFS('НРэ 2025'!$T:$T,'НРэ 2025'!$E:$E,'ТО-15э'!B99,'НРэ 2025'!$G:$G,'ТО-15э'!D99)</f>
        <v>2</v>
      </c>
      <c r="K99" s="70">
        <f>SUMIFS('НРэ 2025'!$U:$U,'НРэ 2025'!$E:$E,'ТО-15э'!B99,'НРэ 2025'!$G:$G,'ТО-15э'!D99)</f>
        <v>1</v>
      </c>
      <c r="L99" s="99">
        <f>SUMIFS('НРэ 2025'!$V:$V,'НРэ 2025'!$E:$E,'ТО-15э'!B99,'НРэ 2025'!$G:$G,'ТО-15э'!D99)</f>
        <v>7</v>
      </c>
      <c r="M99" s="100">
        <f>SUMIFS('НРэ 2025'!$W:$W,'НРэ 2025'!$E:$E,'ТО-15э'!B99,'НРэ 2025'!$G:$G,'ТО-15э'!D99)</f>
        <v>1</v>
      </c>
      <c r="N99" s="70">
        <f>SUMIFS('НРэ 2025'!$X:$X,'НРэ 2025'!$E:$E,'ТО-15э'!B99,'НРэ 2025'!$G:$G,'ТО-15э'!D99)</f>
        <v>1</v>
      </c>
      <c r="O99" s="99">
        <f>SUMIFS('НРэ 2025'!$Y:$Y,'НРэ 2025'!$E:$E,'ТО-15э'!B99,'НРэ 2025'!$G:$G,'ТО-15э'!D99)</f>
        <v>4</v>
      </c>
      <c r="P99" s="97">
        <f>SUMIFS('НРэ 2025'!$Z:$Z,'НРэ 2025'!$E:$E,'ТО-15э'!B99,'НРэ 2025'!$G:$G,'ТО-15э'!D99)+SUMIFS('НРэ 2025'!$AA:$AA,'НРэ 2025'!$E:$E,'ТО-15э'!B99,'НРэ 2025'!$G:$G,'ТО-15э'!D99)</f>
        <v>2</v>
      </c>
      <c r="Q99" s="70">
        <f>SUMIFS('НРэ 2025'!$AB:$AB,'НРэ 2025'!$E:$E,'ТО-15э'!B99,'НРэ 2025'!$G:$G,'ТО-15э'!D99)</f>
        <v>1</v>
      </c>
      <c r="R99" s="70">
        <f>SUMIFS('НРэ 2025'!$AC:$AC,'НРэ 2025'!$E:$E,'ТО-15э'!B99,'НРэ 2025'!$G:$G,'ТО-15э'!D99)</f>
        <v>1</v>
      </c>
      <c r="S99" s="70">
        <f>SUMIFS('НРэ 2025'!$AD:$AD,'НРэ 2025'!$E:$E,'ТО-15э'!B99,'НРэ 2025'!$G:$G,'ТО-15э'!D99)</f>
        <v>1</v>
      </c>
      <c r="T99" s="70">
        <f>SUMIFS('НРэ 2025'!$AE:$AE,'НРэ 2025'!$E:$E,'ТО-15э'!B99,'НРэ 2025'!$G:$G,'ТО-15э'!D99)</f>
        <v>1</v>
      </c>
      <c r="U99" s="70">
        <f>SUMIFS('НРэ 2025'!$AF:$AF,'НРэ 2025'!$E:$E,'ТО-15э'!B99,'НРэ 2025'!$G:$G,'ТО-15э'!D99)</f>
        <v>1</v>
      </c>
      <c r="V99" s="70">
        <f>SUMIFS('НРэ 2025'!$AG:$AG,'НРэ 2025'!$E:$E,'ТО-15э'!B99,'НРэ 2025'!$G:$G,'ТО-15э'!D99)</f>
        <v>1</v>
      </c>
      <c r="W99" s="70">
        <f>SUMIFS('НРэ 2025'!$AH:$AH,'НРэ 2025'!$E:$E,'ТО-15э'!B99,'НРэ 2025'!$G:$G,'ТО-15э'!D99)+SUMIFS('НРэ 2025'!$AI:$AI,'НРэ 2025'!$E:$E,'ТО-15э'!B99,'НРэ 2025'!$G:$G,'ТО-15э'!D99)</f>
        <v>2</v>
      </c>
      <c r="X99" s="99">
        <f>SUMIFS('НРэ 2025'!$AJ:$AJ,'НРэ 2025'!$E:$E,'ТО-15э'!B99,'НРэ 2025'!$G:$G,'ТО-15э'!D99)+SUMIFS('НРэ 2025'!$AK:$AK,'НРэ 2025'!$E:$E,'ТО-15э'!B99,'НРэ 2025'!$G:$G,'ТО-15э'!D99)+SUMIFS('НРэ 2025'!$AL:$AL,'НРэ 2025'!$E:$E,'ТО-15э'!B99,'НРэ 2025'!$G:$G,'ТО-15э'!D99)+SUMIFS('НРэ 2025'!$AM:$AM,'НРэ 2025'!$E:$E,'ТО-15э'!B99,'НРэ 2025'!$G:$G,'ТО-15э'!D99)+SUMIFS('НРэ 2025'!$AN:$AN,'НРэ 2025'!$E:$E,'ТО-15э'!B99,'НРэ 2025'!$G:$G,'ТО-15э'!D99)</f>
        <v>10</v>
      </c>
      <c r="Y99" s="100">
        <f>SUMIFS('НРэ 2025'!$AO:$AO,'НРэ 2025'!$E:$E,'ТО-15э'!B99,'НРэ 2025'!$G:$G,'ТО-15э'!D99)</f>
        <v>1</v>
      </c>
      <c r="Z99" s="70">
        <f>SUMIFS('НРэ 2025'!$AP:$AP,'НРэ 2025'!$E:$E,'ТО-15э'!B99,'НРэ 2025'!$G:$G,'ТО-15э'!D99)</f>
        <v>0</v>
      </c>
      <c r="AA99" s="70">
        <f>SUMIFS('НРэ 2025'!$AQ:$AQ,'НРэ 2025'!$E:$E,'ТО-15э'!B99,'НРэ 2025'!$G:$G,'ТО-15э'!D99)</f>
        <v>0</v>
      </c>
      <c r="AB99" s="70"/>
      <c r="AC99" s="70">
        <f>SUMIFS('НРэ 2025'!$AS:$AS,'НРэ 2025'!$E:$E,'ТО-15э'!B99,'НРэ 2025'!$G:$G,'ТО-15э'!D99)</f>
        <v>0</v>
      </c>
      <c r="AD99" s="99">
        <f>SUMIFS('НРэ 2025'!$AT:$AT,'НРэ 2025'!$E:$E,'ТО-15э'!B99,'НРэ 2025'!$G:$G,'ТО-15э'!D99)</f>
        <v>1</v>
      </c>
      <c r="AE99" s="118">
        <f>SUMIFS('НРэ 2025'!$AU:$AU,'НРэ 2025'!$E:$E,'ТО-15э'!B99,'НРэ 2025'!$G:$G,'ТО-15э'!D99)</f>
        <v>0</v>
      </c>
      <c r="AF99" s="120">
        <f>SUMIFS('НРэ 2025'!$AV:$AV,'НРэ 2025'!$E:$E,'ТО-15э'!B99,'НРэ 2025'!$G:$G,'ТО-15э'!D99)+SUMIFS('НРэ 2025'!$AW:$AW,'НРэ 2025'!$E:$E,'ТО-15э'!B99,'НРэ 2025'!$G:$G,'ТО-15э'!D99)+SUMIFS('НРэ 2025'!$AX:$AX,'НРэ 2025'!$E:$E,'ТО-15э'!B99,'НРэ 2025'!$G:$G,'ТО-15э'!D99)+SUMIFS('НРэ 2025'!$AY:$AY,'НРэ 2025'!$E:$E,'ТО-15э'!B99,'НРэ 2025'!$G:$G,'ТО-15э'!D99)+SUMIFS('НРэ 2025'!$AZ:$AZ,'НРэ 2025'!$E:$E,'ТО-15э'!B99,'НРэ 2025'!$G:$G,'ТО-15э'!D99)+SUMIFS('НРэ 2025'!$BA:$BA,'НРэ 2025'!$E:$E,'ТО-15э'!B99,'НРэ 2025'!$G:$G,'ТО-15э'!D99)</f>
        <v>0</v>
      </c>
      <c r="AG99" s="118">
        <f>SUMIFS('НРэ 2025'!$BB:$BB,'НРэ 2025'!$E:$E,'ТО-15э'!B99,'НРэ 2025'!$G:$G,'ТО-15э'!D99)</f>
        <v>0</v>
      </c>
      <c r="AH99" s="120" t="e">
        <f>SUMIFS('НРэ 2025'!$BD:$BD,'НРэ 2025'!$E:$E,'ТО-15э'!B99,'НРэ 2025'!$G:$G,'ТО-15э'!D99)+SUMIFS('НРэ 2025'!#REF!,'НРэ 2025'!$E:$E,'ТО-15э'!B99,'НРэ 2025'!$G:$G,'ТО-15э'!D99)+SUMIFS('НРэ 2025'!$BE:$BE,'НРэ 2025'!$E:$E,'ТО-15э'!B99,'НРэ 2025'!$G:$G,'ТО-15э'!D99)+SUMIFS('НРэ 2025'!$BF:$BF,'НРэ 2025'!$E:$E,'ТО-15э'!B99,'НРэ 2025'!$G:$G,'ТО-15э'!D99)+SUMIFS('НРэ 2025'!$BG:$BG,'НРэ 2025'!$E:$E,'ТО-15э'!B99,'НРэ 2025'!$G:$G,'ТО-15э'!D99)+SUMIFS('НРэ 2025'!$BH:$BH,'НРэ 2025'!$E:$E,'ТО-15э'!B99,'НРэ 2025'!$G:$G,'ТО-15э'!D99)+SUMIFS('НРэ 2025'!$BI:$BI,'НРэ 2025'!$E:$E,'ТО-15э'!B99,'НРэ 2025'!$G:$G,'ТО-15э'!D99)+SUMIFS('НРэ 2025'!#REF!,'НРэ 2025'!$E:$E,'ТО-15э'!B99,'НРэ 2025'!$G:$G,'ТО-15э'!D99)+SUMIFS('НРэ 2025'!$BJ:$BJ,'НРэ 2025'!$E:$E,'ТО-15э'!B99,'НРэ 2025'!$G:$G,'ТО-15э'!D99)+SUMIFS('НРэ 2025'!$BK:$BK,'НРэ 2025'!$E:$E,'ТО-15э'!B99,'НРэ 2025'!$G:$G,'ТО-15э'!D99)+SUMIFS('НРэ 2025'!$BL:$BL,'НРэ 2025'!$E:$E,'ТО-15э'!B99,'НРэ 2025'!$G:$G,'ТО-15э'!D99)</f>
        <v>#REF!</v>
      </c>
      <c r="AI99" s="101">
        <f>SUMIFS('НРэ 2025'!$BM:$BM,'НРэ 2025'!$E:$E,'ТО-15э'!B99,'НРэ 2025'!$G:$G,'ТО-15э'!D99)</f>
        <v>16</v>
      </c>
      <c r="AJ99" s="71">
        <f>SUMIFS('НРэ 2025'!$BN:$BN,'НРэ 2025'!$E:$E,'ТО-15э'!B99,'НРэ 2025'!$G:$G,'ТО-15э'!D99)</f>
        <v>1</v>
      </c>
      <c r="AK99" s="71">
        <f>SUMIFS('НРэ 2025'!$BO:$BO,'НРэ 2025'!$E:$E,'ТО-15э'!B99,'НРэ 2025'!$G:$G,'ТО-15э'!D99)</f>
        <v>2</v>
      </c>
      <c r="AL99" s="74">
        <f>SUMIFS('НРэ 2025'!$BP:$BP,'НРэ 2025'!$E:$E,'ТО-15э'!B99,'НРэ 2025'!$G:$G,'ТО-15э'!D99)</f>
        <v>0</v>
      </c>
    </row>
    <row r="100" spans="1:38" ht="20.100000000000001" customHeight="1" thickBot="1" x14ac:dyDescent="0.3">
      <c r="A100" s="76" t="str" cm="1">
        <f t="array" ref="A100">IFERROR(INDEX('НРэ 2025'!$B$6:$I$40,SMALL(IF($I$1='НРэ 2025'!$B$6:$B$40,ROW($A$1:$A$35),""),ROW(A93)),1),"")</f>
        <v/>
      </c>
      <c r="B100" s="79" t="str" cm="1">
        <f t="array" ref="B100">IFERROR(INDEX('НРэ 2025'!$B$6:$I$40,SMALL(IF($I$1='НРэ 2025'!$B$6:$B$40,ROW($A$1:$A$35),""),ROW(A93)),2),"")</f>
        <v/>
      </c>
      <c r="C100" s="84" t="str" cm="1">
        <f t="array" ref="C100">IFERROR(INDEX('НРэ 2025'!$B$6:$I$40,SMALL(IF($I$1='НРэ 2025'!$B$6:$B$40,ROW($A$1:$A$35),""),ROW(A93)),5),"")</f>
        <v/>
      </c>
      <c r="D100" s="86" t="str" cm="1">
        <f t="array" ref="D100">IFERROR(INDEX('НРэ 2025'!$B$6:$I$40,SMALL(IF($I$1='НРэ 2025'!$B$6:$B$40,ROW($A$1:$A$35),""),ROW(A93)),6),"")</f>
        <v/>
      </c>
      <c r="E100" s="87" t="str" cm="1">
        <f t="array" ref="E100">IFERROR(INDEX('НРэ 2025'!$B$6:$I$40,SMALL(IF($I$1='НРэ 2025'!$B$6:$B$40,ROW($A$1:$A$35),""),ROW(A93)),7),"")</f>
        <v/>
      </c>
      <c r="F100" s="89" t="str" cm="1">
        <f t="array" ref="F100">IFERROR(INDEX('НРэ 2025'!$B$6:$I$40,SMALL(IF($I$1='НРэ 2025'!$B$6:$B$40,ROW($F$1:$F$35),""),ROW(A93)),11),"")</f>
        <v/>
      </c>
      <c r="G100" s="91" t="str" cm="1">
        <f t="array" ref="G100">IFERROR(INDEX('НРэ 2025'!$B$6:$I$40,SMALL(IF($I$1='НРэ 2025'!$B$6:$B$40,ROW($A$1:$A$35),""),ROW(A93)),15),"")</f>
        <v/>
      </c>
      <c r="H100" s="81"/>
      <c r="I100" s="121">
        <f>SUMIFS('НРэ 2025'!$Q:$Q,'НРэ 2025'!$E:$E,'ТО-15э'!B100,'НРэ 2025'!$G:$G,'ТО-15э'!D100)+SUMIFS('НРэ 2025'!$R:$R,'НРэ 2025'!$E:$E,'ТО-15э'!B100,'НРэ 2025'!$G:$G,'ТО-15э'!D100)</f>
        <v>2</v>
      </c>
      <c r="J100" s="122">
        <f>SUMIFS('НРэ 2025'!$S:$S,'НРэ 2025'!$E:$E,'ТО-15э'!B100,'НРэ 2025'!$G:$G,'ТО-15э'!D100)+SUMIFS('НРэ 2025'!$T:$T,'НРэ 2025'!$E:$E,'ТО-15э'!B100,'НРэ 2025'!$G:$G,'ТО-15э'!D100)</f>
        <v>2</v>
      </c>
      <c r="K100" s="123">
        <f>SUMIFS('НРэ 2025'!$U:$U,'НРэ 2025'!$E:$E,'ТО-15э'!B100,'НРэ 2025'!$G:$G,'ТО-15э'!D100)</f>
        <v>1</v>
      </c>
      <c r="L100" s="124">
        <f>SUMIFS('НРэ 2025'!$V:$V,'НРэ 2025'!$E:$E,'ТО-15э'!B100,'НРэ 2025'!$G:$G,'ТО-15э'!D100)</f>
        <v>7</v>
      </c>
      <c r="M100" s="125">
        <f>SUMIFS('НРэ 2025'!$W:$W,'НРэ 2025'!$E:$E,'ТО-15э'!B100,'НРэ 2025'!$G:$G,'ТО-15э'!D100)</f>
        <v>1</v>
      </c>
      <c r="N100" s="123">
        <f>SUMIFS('НРэ 2025'!$X:$X,'НРэ 2025'!$E:$E,'ТО-15э'!B100,'НРэ 2025'!$G:$G,'ТО-15э'!D100)</f>
        <v>1</v>
      </c>
      <c r="O100" s="124">
        <f>SUMIFS('НРэ 2025'!$Y:$Y,'НРэ 2025'!$E:$E,'ТО-15э'!B100,'НРэ 2025'!$G:$G,'ТО-15э'!D100)</f>
        <v>4</v>
      </c>
      <c r="P100" s="126">
        <f>SUMIFS('НРэ 2025'!$Z:$Z,'НРэ 2025'!$E:$E,'ТО-15э'!B100,'НРэ 2025'!$G:$G,'ТО-15э'!D100)+SUMIFS('НРэ 2025'!$AA:$AA,'НРэ 2025'!$E:$E,'ТО-15э'!B100,'НРэ 2025'!$G:$G,'ТО-15э'!D100)</f>
        <v>2</v>
      </c>
      <c r="Q100" s="123">
        <f>SUMIFS('НРэ 2025'!$AB:$AB,'НРэ 2025'!$E:$E,'ТО-15э'!B100,'НРэ 2025'!$G:$G,'ТО-15э'!D100)</f>
        <v>1</v>
      </c>
      <c r="R100" s="123">
        <f>SUMIFS('НРэ 2025'!$AC:$AC,'НРэ 2025'!$E:$E,'ТО-15э'!B100,'НРэ 2025'!$G:$G,'ТО-15э'!D100)</f>
        <v>1</v>
      </c>
      <c r="S100" s="123">
        <f>SUMIFS('НРэ 2025'!$AD:$AD,'НРэ 2025'!$E:$E,'ТО-15э'!B100,'НРэ 2025'!$G:$G,'ТО-15э'!D100)</f>
        <v>1</v>
      </c>
      <c r="T100" s="123">
        <f>SUMIFS('НРэ 2025'!$AE:$AE,'НРэ 2025'!$E:$E,'ТО-15э'!B100,'НРэ 2025'!$G:$G,'ТО-15э'!D100)</f>
        <v>1</v>
      </c>
      <c r="U100" s="123">
        <f>SUMIFS('НРэ 2025'!$AF:$AF,'НРэ 2025'!$E:$E,'ТО-15э'!B100,'НРэ 2025'!$G:$G,'ТО-15э'!D100)</f>
        <v>1</v>
      </c>
      <c r="V100" s="123">
        <f>SUMIFS('НРэ 2025'!$AG:$AG,'НРэ 2025'!$E:$E,'ТО-15э'!B100,'НРэ 2025'!$G:$G,'ТО-15э'!D100)</f>
        <v>1</v>
      </c>
      <c r="W100" s="123">
        <f>SUMIFS('НРэ 2025'!$AH:$AH,'НРэ 2025'!$E:$E,'ТО-15э'!B100,'НРэ 2025'!$G:$G,'ТО-15э'!D100)+SUMIFS('НРэ 2025'!$AI:$AI,'НРэ 2025'!$E:$E,'ТО-15э'!B100,'НРэ 2025'!$G:$G,'ТО-15э'!D100)</f>
        <v>2</v>
      </c>
      <c r="X100" s="124">
        <f>SUMIFS('НРэ 2025'!$AJ:$AJ,'НРэ 2025'!$E:$E,'ТО-15э'!B100,'НРэ 2025'!$G:$G,'ТО-15э'!D100)+SUMIFS('НРэ 2025'!$AK:$AK,'НРэ 2025'!$E:$E,'ТО-15э'!B100,'НРэ 2025'!$G:$G,'ТО-15э'!D100)+SUMIFS('НРэ 2025'!$AL:$AL,'НРэ 2025'!$E:$E,'ТО-15э'!B100,'НРэ 2025'!$G:$G,'ТО-15э'!D100)+SUMIFS('НРэ 2025'!$AM:$AM,'НРэ 2025'!$E:$E,'ТО-15э'!B100,'НРэ 2025'!$G:$G,'ТО-15э'!D100)+SUMIFS('НРэ 2025'!$AN:$AN,'НРэ 2025'!$E:$E,'ТО-15э'!B100,'НРэ 2025'!$G:$G,'ТО-15э'!D100)</f>
        <v>10</v>
      </c>
      <c r="Y100" s="125">
        <f>SUMIFS('НРэ 2025'!$AO:$AO,'НРэ 2025'!$E:$E,'ТО-15э'!B100,'НРэ 2025'!$G:$G,'ТО-15э'!D100)</f>
        <v>1</v>
      </c>
      <c r="Z100" s="123">
        <f>SUMIFS('НРэ 2025'!$AP:$AP,'НРэ 2025'!$E:$E,'ТО-15э'!B100,'НРэ 2025'!$G:$G,'ТО-15э'!D100)</f>
        <v>0</v>
      </c>
      <c r="AA100" s="123">
        <f>SUMIFS('НРэ 2025'!$AQ:$AQ,'НРэ 2025'!$E:$E,'ТО-15э'!B100,'НРэ 2025'!$G:$G,'ТО-15э'!D100)</f>
        <v>0</v>
      </c>
      <c r="AB100" s="123"/>
      <c r="AC100" s="123">
        <f>SUMIFS('НРэ 2025'!$AS:$AS,'НРэ 2025'!$E:$E,'ТО-15э'!B100,'НРэ 2025'!$G:$G,'ТО-15э'!D100)</f>
        <v>0</v>
      </c>
      <c r="AD100" s="124">
        <f>SUMIFS('НРэ 2025'!$AT:$AT,'НРэ 2025'!$E:$E,'ТО-15э'!B100,'НРэ 2025'!$G:$G,'ТО-15э'!D100)</f>
        <v>1</v>
      </c>
      <c r="AE100" s="119">
        <f>SUMIFS('НРэ 2025'!$AU:$AU,'НРэ 2025'!$E:$E,'ТО-15э'!B100,'НРэ 2025'!$G:$G,'ТО-15э'!D100)</f>
        <v>0</v>
      </c>
      <c r="AF100" s="127">
        <f>SUMIFS('НРэ 2025'!$AV:$AV,'НРэ 2025'!$E:$E,'ТО-15э'!B100,'НРэ 2025'!$G:$G,'ТО-15э'!D100)+SUMIFS('НРэ 2025'!$AW:$AW,'НРэ 2025'!$E:$E,'ТО-15э'!B100,'НРэ 2025'!$G:$G,'ТО-15э'!D100)+SUMIFS('НРэ 2025'!$AX:$AX,'НРэ 2025'!$E:$E,'ТО-15э'!B100,'НРэ 2025'!$G:$G,'ТО-15э'!D100)+SUMIFS('НРэ 2025'!$AY:$AY,'НРэ 2025'!$E:$E,'ТО-15э'!B100,'НРэ 2025'!$G:$G,'ТО-15э'!D100)+SUMIFS('НРэ 2025'!$AZ:$AZ,'НРэ 2025'!$E:$E,'ТО-15э'!B100,'НРэ 2025'!$G:$G,'ТО-15э'!D100)+SUMIFS('НРэ 2025'!$BA:$BA,'НРэ 2025'!$E:$E,'ТО-15э'!B100,'НРэ 2025'!$G:$G,'ТО-15э'!D100)</f>
        <v>0</v>
      </c>
      <c r="AG100" s="119">
        <f>SUMIFS('НРэ 2025'!$BB:$BB,'НРэ 2025'!$E:$E,'ТО-15э'!B100,'НРэ 2025'!$G:$G,'ТО-15э'!D100)</f>
        <v>0</v>
      </c>
      <c r="AH100" s="127" t="e">
        <f>SUMIFS('НРэ 2025'!$BD:$BD,'НРэ 2025'!$E:$E,'ТО-15э'!B100,'НРэ 2025'!$G:$G,'ТО-15э'!D100)+SUMIFS('НРэ 2025'!#REF!,'НРэ 2025'!$E:$E,'ТО-15э'!B100,'НРэ 2025'!$G:$G,'ТО-15э'!D100)+SUMIFS('НРэ 2025'!$BE:$BE,'НРэ 2025'!$E:$E,'ТО-15э'!B100,'НРэ 2025'!$G:$G,'ТО-15э'!D100)+SUMIFS('НРэ 2025'!$BF:$BF,'НРэ 2025'!$E:$E,'ТО-15э'!B100,'НРэ 2025'!$G:$G,'ТО-15э'!D100)+SUMIFS('НРэ 2025'!$BG:$BG,'НРэ 2025'!$E:$E,'ТО-15э'!B100,'НРэ 2025'!$G:$G,'ТО-15э'!D100)+SUMIFS('НРэ 2025'!$BH:$BH,'НРэ 2025'!$E:$E,'ТО-15э'!B100,'НРэ 2025'!$G:$G,'ТО-15э'!D100)+SUMIFS('НРэ 2025'!$BI:$BI,'НРэ 2025'!$E:$E,'ТО-15э'!B100,'НРэ 2025'!$G:$G,'ТО-15э'!D100)+SUMIFS('НРэ 2025'!#REF!,'НРэ 2025'!$E:$E,'ТО-15э'!B100,'НРэ 2025'!$G:$G,'ТО-15э'!D100)+SUMIFS('НРэ 2025'!$BJ:$BJ,'НРэ 2025'!$E:$E,'ТО-15э'!B100,'НРэ 2025'!$G:$G,'ТО-15э'!D100)+SUMIFS('НРэ 2025'!$BK:$BK,'НРэ 2025'!$E:$E,'ТО-15э'!B100,'НРэ 2025'!$G:$G,'ТО-15э'!D100)+SUMIFS('НРэ 2025'!$BL:$BL,'НРэ 2025'!$E:$E,'ТО-15э'!B100,'НРэ 2025'!$G:$G,'ТО-15э'!D100)</f>
        <v>#REF!</v>
      </c>
      <c r="AI100" s="102">
        <f>SUMIFS('НРэ 2025'!$BM:$BM,'НРэ 2025'!$E:$E,'ТО-15э'!B100,'НРэ 2025'!$G:$G,'ТО-15э'!D100)</f>
        <v>16</v>
      </c>
      <c r="AJ100" s="103">
        <f>SUMIFS('НРэ 2025'!$BN:$BN,'НРэ 2025'!$E:$E,'ТО-15э'!B100,'НРэ 2025'!$G:$G,'ТО-15э'!D100)</f>
        <v>1</v>
      </c>
      <c r="AK100" s="103">
        <f>SUMIFS('НРэ 2025'!$BO:$BO,'НРэ 2025'!$E:$E,'ТО-15э'!B100,'НРэ 2025'!$G:$G,'ТО-15э'!D100)</f>
        <v>2</v>
      </c>
      <c r="AL100" s="104">
        <f>SUMIFS('НРэ 2025'!$BP:$BP,'НРэ 2025'!$E:$E,'ТО-15э'!B100,'НРэ 2025'!$G:$G,'ТО-15э'!D100)</f>
        <v>0</v>
      </c>
    </row>
  </sheetData>
  <mergeCells count="24">
    <mergeCell ref="G3:G5"/>
    <mergeCell ref="H3:H5"/>
    <mergeCell ref="I3:AH3"/>
    <mergeCell ref="A3:A5"/>
    <mergeCell ref="B3:B5"/>
    <mergeCell ref="C3:C5"/>
    <mergeCell ref="D3:D5"/>
    <mergeCell ref="E3:E5"/>
    <mergeCell ref="AJ4:AJ5"/>
    <mergeCell ref="AK4:AK5"/>
    <mergeCell ref="AL4:AL5"/>
    <mergeCell ref="A1:H1"/>
    <mergeCell ref="L1:N1"/>
    <mergeCell ref="AI3:AL3"/>
    <mergeCell ref="I4:L4"/>
    <mergeCell ref="M4:O4"/>
    <mergeCell ref="P4:X4"/>
    <mergeCell ref="Y4:AD4"/>
    <mergeCell ref="AE4:AE5"/>
    <mergeCell ref="AF4:AF5"/>
    <mergeCell ref="AG4:AG5"/>
    <mergeCell ref="AH4:AH5"/>
    <mergeCell ref="AI4:AI5"/>
    <mergeCell ref="F3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tabColor rgb="FFFFFF00"/>
  </sheetPr>
  <dimension ref="A1:BW150"/>
  <sheetViews>
    <sheetView topLeftCell="A2" zoomScale="55" zoomScaleNormal="55" workbookViewId="0">
      <selection activeCell="C29" sqref="C28:C29"/>
    </sheetView>
  </sheetViews>
  <sheetFormatPr defaultRowHeight="15.75" x14ac:dyDescent="0.25"/>
  <cols>
    <col min="1" max="1" width="9.140625" style="16"/>
    <col min="2" max="2" width="13.85546875" style="16" customWidth="1"/>
    <col min="3" max="3" width="25.42578125" style="16" customWidth="1"/>
    <col min="4" max="5" width="26.5703125" style="16" customWidth="1"/>
    <col min="6" max="6" width="12.140625" style="16" customWidth="1"/>
    <col min="7" max="7" width="12.85546875" style="16" customWidth="1"/>
    <col min="8" max="8" width="12.28515625" style="16" customWidth="1"/>
    <col min="9" max="9" width="34.140625" style="16" customWidth="1"/>
    <col min="10" max="10" width="16.7109375" style="16" customWidth="1"/>
    <col min="11" max="11" width="35.28515625" style="16" customWidth="1"/>
    <col min="12" max="12" width="24.85546875" style="16" customWidth="1"/>
    <col min="13" max="13" width="15.5703125" style="16" customWidth="1"/>
    <col min="14" max="14" width="47.140625" style="16" customWidth="1"/>
    <col min="15" max="15" width="70.7109375" style="16" customWidth="1"/>
    <col min="16" max="64" width="10.7109375" style="2" customWidth="1"/>
    <col min="65" max="65" width="15.28515625" style="2" customWidth="1"/>
    <col min="66" max="66" width="16.5703125" style="2" customWidth="1"/>
    <col min="67" max="67" width="15.5703125" style="2" customWidth="1"/>
    <col min="68" max="68" width="25.140625" style="2" customWidth="1"/>
    <col min="69" max="69" width="25.85546875" style="2" customWidth="1"/>
    <col min="70" max="70" width="19.7109375" style="2" customWidth="1"/>
    <col min="71" max="16384" width="9.140625" style="2"/>
  </cols>
  <sheetData>
    <row r="1" spans="1:75" ht="27.75" customHeight="1" thickBot="1" x14ac:dyDescent="0.3">
      <c r="B1" s="17"/>
      <c r="I1" s="18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</row>
    <row r="2" spans="1:75" ht="35.1" customHeight="1" thickBot="1" x14ac:dyDescent="0.3">
      <c r="B2" s="17"/>
      <c r="E2" s="62"/>
      <c r="I2" s="2"/>
      <c r="O2" s="16">
        <f>SUM(Q:Q)</f>
        <v>2</v>
      </c>
      <c r="P2" s="207" t="s">
        <v>119</v>
      </c>
      <c r="Q2" s="212" t="s">
        <v>18</v>
      </c>
      <c r="R2" s="213"/>
      <c r="S2" s="213"/>
      <c r="T2" s="213"/>
      <c r="U2" s="213"/>
      <c r="V2" s="53">
        <f>SUM(Q5:V5)</f>
        <v>6</v>
      </c>
      <c r="W2" s="212" t="s">
        <v>80</v>
      </c>
      <c r="X2" s="213"/>
      <c r="Y2" s="53">
        <f>SUM(W5:Y5)</f>
        <v>3</v>
      </c>
      <c r="Z2" s="212" t="s">
        <v>20</v>
      </c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63"/>
      <c r="AL2" s="63"/>
      <c r="AM2" s="63"/>
      <c r="AN2" s="53">
        <f>SUM(Z5:AN5)</f>
        <v>10</v>
      </c>
      <c r="AO2" s="212" t="s">
        <v>21</v>
      </c>
      <c r="AP2" s="213"/>
      <c r="AQ2" s="213"/>
      <c r="AR2" s="213"/>
      <c r="AS2" s="213"/>
      <c r="AT2" s="53">
        <f>SUM(AO5:AT5)</f>
        <v>1</v>
      </c>
      <c r="AU2" s="212" t="s">
        <v>120</v>
      </c>
      <c r="AV2" s="213"/>
      <c r="AW2" s="213"/>
      <c r="AX2" s="213"/>
      <c r="AY2" s="213"/>
      <c r="AZ2" s="213"/>
      <c r="BA2" s="152">
        <f>SUM(AU5:BA5)</f>
        <v>0</v>
      </c>
      <c r="BB2" s="160" t="s">
        <v>136</v>
      </c>
      <c r="BC2" s="53">
        <f>SUM(BB5:BC5)</f>
        <v>0</v>
      </c>
      <c r="BD2" s="213" t="s">
        <v>2</v>
      </c>
      <c r="BE2" s="213"/>
      <c r="BF2" s="213"/>
      <c r="BG2" s="213"/>
      <c r="BH2" s="213"/>
      <c r="BI2" s="213"/>
      <c r="BJ2" s="213"/>
      <c r="BK2" s="213"/>
      <c r="BL2" s="53">
        <f>SUM(BD5:BL5)</f>
        <v>0</v>
      </c>
      <c r="BM2" s="230" t="s">
        <v>17</v>
      </c>
      <c r="BN2" s="231"/>
      <c r="BO2" s="231"/>
      <c r="BP2" s="232"/>
      <c r="BQ2" s="214" t="s">
        <v>103</v>
      </c>
      <c r="BR2" s="216" t="s">
        <v>126</v>
      </c>
      <c r="BS2" s="16"/>
      <c r="BT2" s="16"/>
    </row>
    <row r="3" spans="1:75" ht="35.1" customHeight="1" thickBot="1" x14ac:dyDescent="0.3">
      <c r="B3" s="17"/>
      <c r="I3" s="18"/>
      <c r="P3" s="208"/>
      <c r="Q3" s="249" t="s">
        <v>128</v>
      </c>
      <c r="R3" s="246"/>
      <c r="S3" s="246" t="s">
        <v>127</v>
      </c>
      <c r="T3" s="246"/>
      <c r="U3" s="253" t="s">
        <v>31</v>
      </c>
      <c r="V3" s="254" t="s">
        <v>32</v>
      </c>
      <c r="W3" s="230" t="s">
        <v>80</v>
      </c>
      <c r="X3" s="231"/>
      <c r="Y3" s="232"/>
      <c r="Z3" s="250" t="s">
        <v>81</v>
      </c>
      <c r="AA3" s="229"/>
      <c r="AB3" s="247" t="s">
        <v>82</v>
      </c>
      <c r="AC3" s="251"/>
      <c r="AD3" s="251"/>
      <c r="AE3" s="251"/>
      <c r="AF3" s="251"/>
      <c r="AG3" s="252"/>
      <c r="AH3" s="246" t="s">
        <v>43</v>
      </c>
      <c r="AI3" s="246"/>
      <c r="AJ3" s="246" t="s">
        <v>83</v>
      </c>
      <c r="AK3" s="247"/>
      <c r="AL3" s="247"/>
      <c r="AM3" s="247"/>
      <c r="AN3" s="248"/>
      <c r="AO3" s="210" t="s">
        <v>45</v>
      </c>
      <c r="AP3" s="244" t="s">
        <v>46</v>
      </c>
      <c r="AQ3" s="244" t="s">
        <v>47</v>
      </c>
      <c r="AR3" s="244" t="s">
        <v>84</v>
      </c>
      <c r="AS3" s="244" t="s">
        <v>49</v>
      </c>
      <c r="AT3" s="242" t="s">
        <v>1</v>
      </c>
      <c r="AU3" s="220" t="s">
        <v>22</v>
      </c>
      <c r="AV3" s="229" t="s">
        <v>3</v>
      </c>
      <c r="AW3" s="229"/>
      <c r="AX3" s="229"/>
      <c r="AY3" s="229"/>
      <c r="AZ3" s="229"/>
      <c r="BA3" s="224"/>
      <c r="BB3" s="218" t="s">
        <v>24</v>
      </c>
      <c r="BC3" s="233" t="s">
        <v>97</v>
      </c>
      <c r="BD3" s="222" t="s">
        <v>0</v>
      </c>
      <c r="BE3" s="222"/>
      <c r="BF3" s="223"/>
      <c r="BG3" s="224" t="s">
        <v>125</v>
      </c>
      <c r="BH3" s="222"/>
      <c r="BI3" s="222"/>
      <c r="BJ3" s="222"/>
      <c r="BK3" s="222"/>
      <c r="BL3" s="225"/>
      <c r="BM3" s="226" t="s">
        <v>25</v>
      </c>
      <c r="BN3" s="227" t="s">
        <v>132</v>
      </c>
      <c r="BO3" s="227" t="s">
        <v>27</v>
      </c>
      <c r="BP3" s="228" t="s">
        <v>28</v>
      </c>
      <c r="BQ3" s="215"/>
      <c r="BR3" s="217"/>
      <c r="BS3" s="16"/>
      <c r="BT3" s="16"/>
    </row>
    <row r="4" spans="1:75" ht="131.25" customHeight="1" thickBot="1" x14ac:dyDescent="0.3">
      <c r="A4" s="235" t="s">
        <v>118</v>
      </c>
      <c r="B4" s="238" t="s">
        <v>117</v>
      </c>
      <c r="C4" s="231" t="s">
        <v>104</v>
      </c>
      <c r="D4" s="231" t="s">
        <v>105</v>
      </c>
      <c r="E4" s="231" t="s">
        <v>106</v>
      </c>
      <c r="F4" s="231" t="s">
        <v>116</v>
      </c>
      <c r="G4" s="231" t="s">
        <v>11</v>
      </c>
      <c r="H4" s="231" t="s">
        <v>12</v>
      </c>
      <c r="I4" s="231" t="s">
        <v>115</v>
      </c>
      <c r="J4" s="231" t="s">
        <v>114</v>
      </c>
      <c r="K4" s="231" t="s">
        <v>113</v>
      </c>
      <c r="L4" s="140" t="s">
        <v>107</v>
      </c>
      <c r="M4" s="140" t="s">
        <v>108</v>
      </c>
      <c r="N4" s="231" t="s">
        <v>133</v>
      </c>
      <c r="O4" s="240" t="s">
        <v>129</v>
      </c>
      <c r="P4" s="209"/>
      <c r="Q4" s="45" t="s">
        <v>128</v>
      </c>
      <c r="R4" s="26" t="s">
        <v>85</v>
      </c>
      <c r="S4" s="150" t="s">
        <v>134</v>
      </c>
      <c r="T4" s="150" t="s">
        <v>86</v>
      </c>
      <c r="U4" s="245"/>
      <c r="V4" s="255"/>
      <c r="W4" s="45" t="s">
        <v>33</v>
      </c>
      <c r="X4" s="25" t="s">
        <v>34</v>
      </c>
      <c r="Y4" s="58" t="s">
        <v>35</v>
      </c>
      <c r="Z4" s="59" t="s">
        <v>87</v>
      </c>
      <c r="AA4" s="25" t="s">
        <v>36</v>
      </c>
      <c r="AB4" s="25" t="s">
        <v>88</v>
      </c>
      <c r="AC4" s="25" t="s">
        <v>38</v>
      </c>
      <c r="AD4" s="25" t="s">
        <v>39</v>
      </c>
      <c r="AE4" s="25" t="s">
        <v>40</v>
      </c>
      <c r="AF4" s="25" t="s">
        <v>91</v>
      </c>
      <c r="AG4" s="25" t="s">
        <v>42</v>
      </c>
      <c r="AH4" s="25" t="s">
        <v>43</v>
      </c>
      <c r="AI4" s="27" t="s">
        <v>92</v>
      </c>
      <c r="AJ4" s="25" t="s">
        <v>44</v>
      </c>
      <c r="AK4" s="27" t="s">
        <v>89</v>
      </c>
      <c r="AL4" s="27" t="s">
        <v>130</v>
      </c>
      <c r="AM4" s="27" t="s">
        <v>90</v>
      </c>
      <c r="AN4" s="60" t="s">
        <v>94</v>
      </c>
      <c r="AO4" s="211"/>
      <c r="AP4" s="245"/>
      <c r="AQ4" s="245"/>
      <c r="AR4" s="245"/>
      <c r="AS4" s="245"/>
      <c r="AT4" s="243"/>
      <c r="AU4" s="221"/>
      <c r="AV4" s="150" t="s">
        <v>135</v>
      </c>
      <c r="AW4" s="150" t="s">
        <v>122</v>
      </c>
      <c r="AX4" s="60" t="s">
        <v>131</v>
      </c>
      <c r="AY4" s="26" t="s">
        <v>101</v>
      </c>
      <c r="AZ4" s="26" t="s">
        <v>95</v>
      </c>
      <c r="BA4" s="157" t="s">
        <v>125</v>
      </c>
      <c r="BB4" s="219"/>
      <c r="BC4" s="234"/>
      <c r="BD4" s="158" t="s">
        <v>96</v>
      </c>
      <c r="BE4" s="26" t="s">
        <v>99</v>
      </c>
      <c r="BF4" s="150" t="s">
        <v>102</v>
      </c>
      <c r="BG4" s="26" t="s">
        <v>98</v>
      </c>
      <c r="BH4" s="26" t="s">
        <v>93</v>
      </c>
      <c r="BI4" s="26" t="s">
        <v>100</v>
      </c>
      <c r="BJ4" s="150" t="s">
        <v>121</v>
      </c>
      <c r="BK4" s="26" t="s">
        <v>123</v>
      </c>
      <c r="BL4" s="58" t="s">
        <v>124</v>
      </c>
      <c r="BM4" s="226"/>
      <c r="BN4" s="227"/>
      <c r="BO4" s="227"/>
      <c r="BP4" s="228"/>
      <c r="BQ4" s="215"/>
      <c r="BR4" s="217"/>
      <c r="BS4" s="16"/>
      <c r="BT4" s="16"/>
    </row>
    <row r="5" spans="1:75" ht="35.1" customHeight="1" thickBot="1" x14ac:dyDescent="0.3">
      <c r="A5" s="236"/>
      <c r="B5" s="239"/>
      <c r="C5" s="237"/>
      <c r="D5" s="237"/>
      <c r="E5" s="237"/>
      <c r="F5" s="237"/>
      <c r="G5" s="237"/>
      <c r="H5" s="237"/>
      <c r="I5" s="237"/>
      <c r="J5" s="237"/>
      <c r="K5" s="237"/>
      <c r="L5" s="148">
        <f>ROUND(SUM(L6:L44),2)</f>
        <v>12606.3</v>
      </c>
      <c r="M5" s="149">
        <f>COUNTIF(M6:M256,0)</f>
        <v>0</v>
      </c>
      <c r="N5" s="237"/>
      <c r="O5" s="241"/>
      <c r="P5" s="28">
        <f>SUM(P6:P254)</f>
        <v>18</v>
      </c>
      <c r="Q5" s="57">
        <f t="shared" ref="Q5:BP5" si="0">SUM(Q6:Q254)</f>
        <v>1</v>
      </c>
      <c r="R5" s="29">
        <f t="shared" si="0"/>
        <v>1</v>
      </c>
      <c r="S5" s="29">
        <f t="shared" si="0"/>
        <v>1</v>
      </c>
      <c r="T5" s="29">
        <f t="shared" si="0"/>
        <v>1</v>
      </c>
      <c r="U5" s="29">
        <f t="shared" si="0"/>
        <v>1</v>
      </c>
      <c r="V5" s="19">
        <f t="shared" si="0"/>
        <v>1</v>
      </c>
      <c r="W5" s="57">
        <f t="shared" si="0"/>
        <v>1</v>
      </c>
      <c r="X5" s="57">
        <f t="shared" ref="X5" si="1">SUM(X6:X254)</f>
        <v>1</v>
      </c>
      <c r="Y5" s="61">
        <f t="shared" ref="Y5" si="2">SUM(Y6:Y254)</f>
        <v>1</v>
      </c>
      <c r="Z5" s="57">
        <f t="shared" ref="Z5" si="3">SUM(Z6:Z254)</f>
        <v>1</v>
      </c>
      <c r="AA5" s="57">
        <f t="shared" ref="AA5" si="4">SUM(AA6:AA254)</f>
        <v>1</v>
      </c>
      <c r="AB5" s="57">
        <f t="shared" ref="AB5" si="5">SUM(AB6:AB254)</f>
        <v>1</v>
      </c>
      <c r="AC5" s="57">
        <f t="shared" ref="AC5" si="6">SUM(AC6:AC254)</f>
        <v>1</v>
      </c>
      <c r="AD5" s="57">
        <f t="shared" ref="AD5" si="7">SUM(AD6:AD254)</f>
        <v>1</v>
      </c>
      <c r="AE5" s="57">
        <f t="shared" ref="AE5" si="8">SUM(AE6:AE254)</f>
        <v>1</v>
      </c>
      <c r="AF5" s="57">
        <f t="shared" ref="AF5" si="9">SUM(AF6:AF254)</f>
        <v>1</v>
      </c>
      <c r="AG5" s="57">
        <f t="shared" ref="AG5" si="10">SUM(AG6:AG254)</f>
        <v>1</v>
      </c>
      <c r="AH5" s="57">
        <f t="shared" ref="AH5" si="11">SUM(AH6:AH254)</f>
        <v>1</v>
      </c>
      <c r="AI5" s="57">
        <f t="shared" ref="AI5" si="12">SUM(AI6:AI254)</f>
        <v>1</v>
      </c>
      <c r="AJ5" s="57">
        <f t="shared" ref="AJ5" si="13">SUM(AJ6:AJ254)</f>
        <v>0</v>
      </c>
      <c r="AK5" s="57">
        <f t="shared" ref="AK5" si="14">SUM(AK6:AK254)</f>
        <v>0</v>
      </c>
      <c r="AL5" s="57">
        <f t="shared" ref="AL5" si="15">SUM(AL6:AL254)</f>
        <v>0</v>
      </c>
      <c r="AM5" s="57">
        <f t="shared" ref="AM5" si="16">SUM(AM6:AM254)</f>
        <v>0</v>
      </c>
      <c r="AN5" s="61">
        <f t="shared" ref="AN5" si="17">SUM(AN6:AN254)</f>
        <v>0</v>
      </c>
      <c r="AO5" s="57">
        <f t="shared" ref="AO5" si="18">SUM(AO6:AO254)</f>
        <v>1</v>
      </c>
      <c r="AP5" s="57">
        <f t="shared" ref="AP5" si="19">SUM(AP6:AP254)</f>
        <v>0</v>
      </c>
      <c r="AQ5" s="57">
        <f t="shared" ref="AQ5" si="20">SUM(AQ6:AQ254)</f>
        <v>0</v>
      </c>
      <c r="AR5" s="57">
        <f t="shared" ref="AR5" si="21">SUM(AR6:AR254)</f>
        <v>0</v>
      </c>
      <c r="AS5" s="57">
        <f t="shared" ref="AS5" si="22">SUM(AS6:AS254)</f>
        <v>0</v>
      </c>
      <c r="AT5" s="61">
        <f t="shared" ref="AT5" si="23">SUM(AT6:AT254)</f>
        <v>0</v>
      </c>
      <c r="AU5" s="57">
        <f t="shared" ref="AU5" si="24">SUM(AU6:AU254)</f>
        <v>0</v>
      </c>
      <c r="AV5" s="57">
        <f t="shared" ref="AV5" si="25">SUM(AV6:AV254)</f>
        <v>0</v>
      </c>
      <c r="AW5" s="57">
        <f t="shared" ref="AW5" si="26">SUM(AW6:AW254)</f>
        <v>0</v>
      </c>
      <c r="AX5" s="57">
        <f t="shared" ref="AX5" si="27">SUM(AX6:AX254)</f>
        <v>0</v>
      </c>
      <c r="AY5" s="57">
        <f t="shared" ref="AY5" si="28">SUM(AY6:AY254)</f>
        <v>0</v>
      </c>
      <c r="AZ5" s="57">
        <f t="shared" ref="AZ5" si="29">SUM(AZ6:AZ254)</f>
        <v>0</v>
      </c>
      <c r="BA5" s="159">
        <f t="shared" ref="BA5" si="30">SUM(BA6:BA254)</f>
        <v>0</v>
      </c>
      <c r="BB5" s="57">
        <f t="shared" ref="BB5:BC5" si="31">SUM(BB6:BB254)</f>
        <v>0</v>
      </c>
      <c r="BC5" s="57">
        <f t="shared" si="31"/>
        <v>0</v>
      </c>
      <c r="BD5" s="29">
        <f t="shared" ref="BD5" si="32">SUM(BD6:BD254)</f>
        <v>0</v>
      </c>
      <c r="BE5" s="57">
        <f t="shared" ref="BE5" si="33">SUM(BE6:BE254)</f>
        <v>0</v>
      </c>
      <c r="BF5" s="57">
        <f t="shared" ref="BF5" si="34">SUM(BF6:BF254)</f>
        <v>0</v>
      </c>
      <c r="BG5" s="57">
        <f t="shared" ref="BG5" si="35">SUM(BG6:BG254)</f>
        <v>0</v>
      </c>
      <c r="BH5" s="57">
        <f t="shared" ref="BH5" si="36">SUM(BH6:BH254)</f>
        <v>0</v>
      </c>
      <c r="BI5" s="57">
        <f t="shared" ref="BI5" si="37">SUM(BI6:BI254)</f>
        <v>0</v>
      </c>
      <c r="BJ5" s="57">
        <f t="shared" ref="BJ5" si="38">SUM(BJ6:BJ254)</f>
        <v>0</v>
      </c>
      <c r="BK5" s="57">
        <f t="shared" ref="BK5" si="39">SUM(BK6:BK254)</f>
        <v>0</v>
      </c>
      <c r="BL5" s="61">
        <f t="shared" ref="BL5" si="40">SUM(BL6:BL254)</f>
        <v>0</v>
      </c>
      <c r="BM5" s="46">
        <f t="shared" si="0"/>
        <v>16</v>
      </c>
      <c r="BN5" s="30">
        <f t="shared" si="0"/>
        <v>1</v>
      </c>
      <c r="BO5" s="30">
        <f t="shared" si="0"/>
        <v>2</v>
      </c>
      <c r="BP5" s="164">
        <f t="shared" si="0"/>
        <v>0</v>
      </c>
      <c r="BQ5" s="41"/>
      <c r="BR5" s="133">
        <f>COUNTA(BR6:BR256)</f>
        <v>0</v>
      </c>
      <c r="BS5" s="16"/>
      <c r="BT5" s="16" t="str">
        <f>IF(AND(BU5=BV5,BV5=BW5),"","Х")</f>
        <v>Х</v>
      </c>
      <c r="BU5" s="151">
        <f>P5</f>
        <v>18</v>
      </c>
      <c r="BV5" s="151">
        <f>SUM(Q5:BL5)</f>
        <v>20</v>
      </c>
      <c r="BW5" s="151">
        <f>SUM(BM5:BP5)</f>
        <v>19</v>
      </c>
    </row>
    <row r="6" spans="1:75" ht="34.5" customHeight="1" x14ac:dyDescent="0.25">
      <c r="A6" s="128">
        <v>1</v>
      </c>
      <c r="B6" s="34"/>
      <c r="C6" s="38">
        <v>45763.387499999997</v>
      </c>
      <c r="D6" s="38">
        <v>45768.268055555556</v>
      </c>
      <c r="E6" s="145"/>
      <c r="F6" s="35" t="s">
        <v>79</v>
      </c>
      <c r="G6" s="170">
        <v>1</v>
      </c>
      <c r="H6" s="36" t="s">
        <v>109</v>
      </c>
      <c r="I6" s="170">
        <v>1</v>
      </c>
      <c r="J6" s="37" t="s">
        <v>110</v>
      </c>
      <c r="K6" s="40" t="s">
        <v>138</v>
      </c>
      <c r="L6" s="146"/>
      <c r="M6" s="146"/>
      <c r="N6" s="34" t="s">
        <v>139</v>
      </c>
      <c r="O6" s="147" t="s">
        <v>111</v>
      </c>
      <c r="P6" s="31"/>
      <c r="Q6" s="54">
        <v>1</v>
      </c>
      <c r="R6" s="55"/>
      <c r="S6" s="55"/>
      <c r="T6" s="55"/>
      <c r="U6" s="34"/>
      <c r="V6" s="56"/>
      <c r="W6" s="128"/>
      <c r="X6" s="34"/>
      <c r="Y6" s="56"/>
      <c r="Z6" s="128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56"/>
      <c r="AO6" s="128">
        <v>1</v>
      </c>
      <c r="AP6" s="34"/>
      <c r="AQ6" s="34"/>
      <c r="AR6" s="34"/>
      <c r="AS6" s="34"/>
      <c r="AT6" s="56"/>
      <c r="AU6" s="128"/>
      <c r="AV6" s="34"/>
      <c r="AW6" s="34"/>
      <c r="AX6" s="34"/>
      <c r="AY6" s="34"/>
      <c r="AZ6" s="34"/>
      <c r="BA6" s="56"/>
      <c r="BB6" s="130"/>
      <c r="BC6" s="153"/>
      <c r="BD6" s="128"/>
      <c r="BE6" s="34"/>
      <c r="BF6" s="34"/>
      <c r="BG6" s="34"/>
      <c r="BH6" s="34"/>
      <c r="BI6" s="34"/>
      <c r="BJ6" s="34"/>
      <c r="BK6" s="34"/>
      <c r="BL6" s="56"/>
      <c r="BM6" s="134">
        <v>1</v>
      </c>
      <c r="BN6" s="135"/>
      <c r="BO6" s="135"/>
      <c r="BP6" s="165"/>
      <c r="BQ6" s="161"/>
      <c r="BR6" s="32"/>
      <c r="BS6" s="16"/>
      <c r="BT6" s="16" t="str">
        <f t="shared" ref="BT6:BT69" si="41">IF(AND(BU6=BV6,BV6=BW6),"","Х")</f>
        <v>Х</v>
      </c>
      <c r="BU6" s="151">
        <f t="shared" ref="BU6:BU69" si="42">P6</f>
        <v>0</v>
      </c>
      <c r="BV6" s="151">
        <f t="shared" ref="BV6:BV69" si="43">SUM(Q6:BL6)</f>
        <v>2</v>
      </c>
      <c r="BW6" s="151">
        <f t="shared" ref="BW6:BW69" si="44">SUM(BM6:BP6)</f>
        <v>1</v>
      </c>
    </row>
    <row r="7" spans="1:75" ht="35.1" customHeight="1" x14ac:dyDescent="0.25">
      <c r="A7" s="129">
        <v>2</v>
      </c>
      <c r="B7" s="12" t="s">
        <v>112</v>
      </c>
      <c r="C7" s="38">
        <v>45764.387499942131</v>
      </c>
      <c r="D7" s="38">
        <v>45769.268055555556</v>
      </c>
      <c r="E7" s="10">
        <v>45778.068749999999</v>
      </c>
      <c r="F7" s="11" t="s">
        <v>79</v>
      </c>
      <c r="G7" s="1">
        <v>2</v>
      </c>
      <c r="H7" s="20" t="s">
        <v>109</v>
      </c>
      <c r="I7" s="1">
        <v>2</v>
      </c>
      <c r="J7" s="21" t="s">
        <v>110</v>
      </c>
      <c r="K7" s="12" t="s">
        <v>138</v>
      </c>
      <c r="L7" s="22">
        <f t="shared" ref="L7:L24" si="45">(E7-C7)*24</f>
        <v>328.35000138881151</v>
      </c>
      <c r="M7" s="22">
        <f t="shared" ref="M7:M24" si="46">(D7-C7)*24</f>
        <v>117.13333472219529</v>
      </c>
      <c r="N7" s="168" t="s">
        <v>139</v>
      </c>
      <c r="O7" s="169" t="s">
        <v>111</v>
      </c>
      <c r="P7" s="31">
        <v>1</v>
      </c>
      <c r="Q7" s="47"/>
      <c r="R7" s="42">
        <v>1</v>
      </c>
      <c r="S7" s="42"/>
      <c r="T7" s="42"/>
      <c r="U7" s="12"/>
      <c r="V7" s="32"/>
      <c r="W7" s="129"/>
      <c r="X7" s="12"/>
      <c r="Y7" s="32"/>
      <c r="Z7" s="129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32"/>
      <c r="AO7" s="129"/>
      <c r="AP7" s="12"/>
      <c r="AQ7" s="12"/>
      <c r="AR7" s="12"/>
      <c r="AS7" s="12"/>
      <c r="AT7" s="32"/>
      <c r="AU7" s="129"/>
      <c r="AV7" s="12"/>
      <c r="AW7" s="12"/>
      <c r="AX7" s="12"/>
      <c r="AY7" s="12"/>
      <c r="AZ7" s="12"/>
      <c r="BA7" s="32"/>
      <c r="BB7" s="33"/>
      <c r="BC7" s="154"/>
      <c r="BD7" s="129"/>
      <c r="BE7" s="12"/>
      <c r="BF7" s="12"/>
      <c r="BG7" s="12"/>
      <c r="BH7" s="12"/>
      <c r="BI7" s="12"/>
      <c r="BJ7" s="12"/>
      <c r="BK7" s="12"/>
      <c r="BL7" s="32"/>
      <c r="BM7" s="134">
        <v>1</v>
      </c>
      <c r="BN7" s="135"/>
      <c r="BO7" s="135"/>
      <c r="BP7" s="165"/>
      <c r="BQ7" s="161"/>
      <c r="BR7" s="32"/>
      <c r="BS7" s="16"/>
      <c r="BT7" s="16" t="str">
        <f t="shared" si="41"/>
        <v/>
      </c>
      <c r="BU7" s="151">
        <f t="shared" si="42"/>
        <v>1</v>
      </c>
      <c r="BV7" s="151">
        <f t="shared" si="43"/>
        <v>1</v>
      </c>
      <c r="BW7" s="151">
        <f t="shared" si="44"/>
        <v>1</v>
      </c>
    </row>
    <row r="8" spans="1:75" ht="35.1" customHeight="1" x14ac:dyDescent="0.25">
      <c r="A8" s="129">
        <v>3</v>
      </c>
      <c r="B8" s="12" t="s">
        <v>112</v>
      </c>
      <c r="C8" s="38">
        <v>45765.387499942131</v>
      </c>
      <c r="D8" s="38">
        <v>45770.268055555556</v>
      </c>
      <c r="E8" s="10">
        <v>45779.068749999999</v>
      </c>
      <c r="F8" s="11" t="s">
        <v>79</v>
      </c>
      <c r="G8" s="1">
        <v>3</v>
      </c>
      <c r="H8" s="20" t="s">
        <v>109</v>
      </c>
      <c r="I8" s="1">
        <v>3</v>
      </c>
      <c r="J8" s="21" t="s">
        <v>110</v>
      </c>
      <c r="K8" s="40" t="s">
        <v>138</v>
      </c>
      <c r="L8" s="22">
        <f t="shared" si="45"/>
        <v>328.35000138881151</v>
      </c>
      <c r="M8" s="22">
        <f t="shared" si="46"/>
        <v>117.13333472219529</v>
      </c>
      <c r="N8" s="168" t="s">
        <v>139</v>
      </c>
      <c r="O8" s="169" t="s">
        <v>111</v>
      </c>
      <c r="P8" s="31">
        <v>1</v>
      </c>
      <c r="Q8" s="47"/>
      <c r="R8" s="42"/>
      <c r="S8" s="42">
        <v>1</v>
      </c>
      <c r="T8" s="42"/>
      <c r="U8" s="12"/>
      <c r="V8" s="32"/>
      <c r="W8" s="129"/>
      <c r="X8" s="12"/>
      <c r="Y8" s="32"/>
      <c r="Z8" s="129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32"/>
      <c r="AO8" s="129"/>
      <c r="AP8" s="12"/>
      <c r="AQ8" s="12"/>
      <c r="AR8" s="12"/>
      <c r="AS8" s="12"/>
      <c r="AT8" s="32"/>
      <c r="AU8" s="129"/>
      <c r="AV8" s="12"/>
      <c r="AW8" s="12"/>
      <c r="AX8" s="12"/>
      <c r="AY8" s="12"/>
      <c r="AZ8" s="12"/>
      <c r="BA8" s="32"/>
      <c r="BB8" s="33"/>
      <c r="BC8" s="154"/>
      <c r="BD8" s="129"/>
      <c r="BE8" s="12"/>
      <c r="BF8" s="12"/>
      <c r="BG8" s="12"/>
      <c r="BH8" s="12"/>
      <c r="BI8" s="12"/>
      <c r="BJ8" s="12"/>
      <c r="BK8" s="12"/>
      <c r="BL8" s="32"/>
      <c r="BM8" s="134"/>
      <c r="BN8" s="135"/>
      <c r="BO8" s="135">
        <v>1</v>
      </c>
      <c r="BP8" s="165"/>
      <c r="BQ8" s="161"/>
      <c r="BR8" s="32"/>
      <c r="BS8" s="16"/>
      <c r="BT8" s="16" t="str">
        <f t="shared" si="41"/>
        <v/>
      </c>
      <c r="BU8" s="151">
        <f t="shared" si="42"/>
        <v>1</v>
      </c>
      <c r="BV8" s="151">
        <f t="shared" si="43"/>
        <v>1</v>
      </c>
      <c r="BW8" s="151">
        <f t="shared" si="44"/>
        <v>1</v>
      </c>
    </row>
    <row r="9" spans="1:75" ht="35.1" customHeight="1" x14ac:dyDescent="0.25">
      <c r="A9" s="129">
        <v>4</v>
      </c>
      <c r="B9" s="12" t="s">
        <v>112</v>
      </c>
      <c r="C9" s="38">
        <v>45766.387499942131</v>
      </c>
      <c r="D9" s="38">
        <v>45771.268055555556</v>
      </c>
      <c r="E9" s="10">
        <v>45780.068749999999</v>
      </c>
      <c r="F9" s="11" t="s">
        <v>79</v>
      </c>
      <c r="G9" s="1">
        <v>4</v>
      </c>
      <c r="H9" s="20" t="s">
        <v>109</v>
      </c>
      <c r="I9" s="1">
        <v>4</v>
      </c>
      <c r="J9" s="21" t="s">
        <v>110</v>
      </c>
      <c r="K9" s="40" t="s">
        <v>138</v>
      </c>
      <c r="L9" s="22">
        <f t="shared" si="45"/>
        <v>328.35000138881151</v>
      </c>
      <c r="M9" s="22">
        <f t="shared" si="46"/>
        <v>117.13333472219529</v>
      </c>
      <c r="N9" s="168" t="s">
        <v>139</v>
      </c>
      <c r="O9" s="169" t="s">
        <v>111</v>
      </c>
      <c r="P9" s="31">
        <v>1</v>
      </c>
      <c r="Q9" s="47"/>
      <c r="R9" s="42"/>
      <c r="S9" s="42"/>
      <c r="T9" s="42">
        <v>1</v>
      </c>
      <c r="U9" s="12"/>
      <c r="V9" s="32"/>
      <c r="W9" s="129"/>
      <c r="X9" s="12"/>
      <c r="Y9" s="32"/>
      <c r="Z9" s="129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32"/>
      <c r="AO9" s="129"/>
      <c r="AP9" s="12"/>
      <c r="AQ9" s="12"/>
      <c r="AR9" s="12"/>
      <c r="AS9" s="12"/>
      <c r="AT9" s="32"/>
      <c r="AU9" s="129"/>
      <c r="AV9" s="12"/>
      <c r="AW9" s="12"/>
      <c r="AX9" s="12"/>
      <c r="AY9" s="12"/>
      <c r="AZ9" s="12"/>
      <c r="BA9" s="32"/>
      <c r="BB9" s="33"/>
      <c r="BC9" s="154"/>
      <c r="BD9" s="129"/>
      <c r="BE9" s="12"/>
      <c r="BF9" s="12"/>
      <c r="BG9" s="12"/>
      <c r="BH9" s="12"/>
      <c r="BI9" s="12"/>
      <c r="BJ9" s="12"/>
      <c r="BK9" s="12"/>
      <c r="BL9" s="32"/>
      <c r="BM9" s="134">
        <v>1</v>
      </c>
      <c r="BN9" s="135"/>
      <c r="BO9" s="135"/>
      <c r="BP9" s="165"/>
      <c r="BQ9" s="161"/>
      <c r="BR9" s="32"/>
      <c r="BS9" s="16"/>
      <c r="BT9" s="16" t="str">
        <f t="shared" si="41"/>
        <v/>
      </c>
      <c r="BU9" s="151">
        <f t="shared" si="42"/>
        <v>1</v>
      </c>
      <c r="BV9" s="151">
        <f t="shared" si="43"/>
        <v>1</v>
      </c>
      <c r="BW9" s="151">
        <f t="shared" si="44"/>
        <v>1</v>
      </c>
    </row>
    <row r="10" spans="1:75" ht="35.1" customHeight="1" x14ac:dyDescent="0.25">
      <c r="A10" s="129">
        <v>5</v>
      </c>
      <c r="B10" s="12" t="s">
        <v>112</v>
      </c>
      <c r="C10" s="38">
        <v>45767.387499942131</v>
      </c>
      <c r="D10" s="38">
        <v>45772.268055555556</v>
      </c>
      <c r="E10" s="10">
        <v>45781.068749942133</v>
      </c>
      <c r="F10" s="11" t="s">
        <v>79</v>
      </c>
      <c r="G10" s="1">
        <v>5</v>
      </c>
      <c r="H10" s="20" t="s">
        <v>109</v>
      </c>
      <c r="I10" s="1">
        <v>5</v>
      </c>
      <c r="J10" s="21" t="s">
        <v>110</v>
      </c>
      <c r="K10" s="40" t="s">
        <v>138</v>
      </c>
      <c r="L10" s="22">
        <f t="shared" si="45"/>
        <v>328.35000000003492</v>
      </c>
      <c r="M10" s="22">
        <f t="shared" si="46"/>
        <v>117.13333472219529</v>
      </c>
      <c r="N10" s="168" t="s">
        <v>139</v>
      </c>
      <c r="O10" s="169" t="s">
        <v>111</v>
      </c>
      <c r="P10" s="31">
        <v>1</v>
      </c>
      <c r="Q10" s="47"/>
      <c r="R10" s="42"/>
      <c r="S10" s="42"/>
      <c r="T10" s="42"/>
      <c r="U10" s="12">
        <v>1</v>
      </c>
      <c r="V10" s="32"/>
      <c r="W10" s="129"/>
      <c r="X10" s="12"/>
      <c r="Y10" s="32"/>
      <c r="Z10" s="129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32"/>
      <c r="AO10" s="129"/>
      <c r="AP10" s="12"/>
      <c r="AQ10" s="12"/>
      <c r="AR10" s="12"/>
      <c r="AS10" s="12"/>
      <c r="AT10" s="32"/>
      <c r="AU10" s="129"/>
      <c r="AV10" s="12"/>
      <c r="AW10" s="12"/>
      <c r="AX10" s="12"/>
      <c r="AY10" s="12"/>
      <c r="AZ10" s="12"/>
      <c r="BA10" s="32"/>
      <c r="BB10" s="33"/>
      <c r="BC10" s="154"/>
      <c r="BD10" s="129"/>
      <c r="BE10" s="12"/>
      <c r="BF10" s="12"/>
      <c r="BG10" s="12"/>
      <c r="BH10" s="12"/>
      <c r="BI10" s="12"/>
      <c r="BJ10" s="12"/>
      <c r="BK10" s="12"/>
      <c r="BL10" s="32"/>
      <c r="BM10" s="134">
        <v>1</v>
      </c>
      <c r="BN10" s="135"/>
      <c r="BO10" s="135"/>
      <c r="BP10" s="165"/>
      <c r="BQ10" s="161"/>
      <c r="BR10" s="32"/>
      <c r="BS10" s="16"/>
      <c r="BT10" s="16" t="str">
        <f t="shared" si="41"/>
        <v/>
      </c>
      <c r="BU10" s="151">
        <f t="shared" si="42"/>
        <v>1</v>
      </c>
      <c r="BV10" s="151">
        <f t="shared" si="43"/>
        <v>1</v>
      </c>
      <c r="BW10" s="151">
        <f t="shared" si="44"/>
        <v>1</v>
      </c>
    </row>
    <row r="11" spans="1:75" ht="35.1" customHeight="1" x14ac:dyDescent="0.25">
      <c r="A11" s="129">
        <v>6</v>
      </c>
      <c r="B11" s="12" t="s">
        <v>112</v>
      </c>
      <c r="C11" s="38">
        <v>45768.387499942131</v>
      </c>
      <c r="D11" s="38">
        <v>45773.268055555556</v>
      </c>
      <c r="E11" s="10">
        <v>45782.068749942133</v>
      </c>
      <c r="F11" s="11" t="s">
        <v>79</v>
      </c>
      <c r="G11" s="1">
        <v>6</v>
      </c>
      <c r="H11" s="20" t="s">
        <v>109</v>
      </c>
      <c r="I11" s="1">
        <v>6</v>
      </c>
      <c r="J11" s="21" t="s">
        <v>110</v>
      </c>
      <c r="K11" s="40" t="s">
        <v>138</v>
      </c>
      <c r="L11" s="22">
        <f t="shared" si="45"/>
        <v>328.35000000003492</v>
      </c>
      <c r="M11" s="22">
        <f t="shared" si="46"/>
        <v>117.13333472219529</v>
      </c>
      <c r="N11" s="168" t="s">
        <v>139</v>
      </c>
      <c r="O11" s="169" t="s">
        <v>111</v>
      </c>
      <c r="P11" s="31">
        <v>1</v>
      </c>
      <c r="Q11" s="47"/>
      <c r="R11" s="42"/>
      <c r="S11" s="42"/>
      <c r="T11" s="42"/>
      <c r="U11" s="12"/>
      <c r="V11" s="32">
        <v>1</v>
      </c>
      <c r="W11" s="129"/>
      <c r="X11" s="12"/>
      <c r="Y11" s="32"/>
      <c r="Z11" s="129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32"/>
      <c r="AO11" s="129"/>
      <c r="AP11" s="12"/>
      <c r="AQ11" s="12"/>
      <c r="AR11" s="12"/>
      <c r="AS11" s="12"/>
      <c r="AT11" s="32"/>
      <c r="AU11" s="129"/>
      <c r="AV11" s="12"/>
      <c r="AW11" s="12"/>
      <c r="AX11" s="12"/>
      <c r="AY11" s="12"/>
      <c r="AZ11" s="12"/>
      <c r="BA11" s="32"/>
      <c r="BB11" s="33"/>
      <c r="BC11" s="154"/>
      <c r="BD11" s="129"/>
      <c r="BE11" s="12"/>
      <c r="BF11" s="12"/>
      <c r="BG11" s="12"/>
      <c r="BH11" s="12"/>
      <c r="BI11" s="12"/>
      <c r="BJ11" s="12"/>
      <c r="BK11" s="12"/>
      <c r="BL11" s="32"/>
      <c r="BM11" s="134"/>
      <c r="BN11" s="135"/>
      <c r="BO11" s="135">
        <v>1</v>
      </c>
      <c r="BP11" s="165"/>
      <c r="BQ11" s="161"/>
      <c r="BR11" s="32"/>
      <c r="BS11" s="16"/>
      <c r="BT11" s="16" t="str">
        <f t="shared" si="41"/>
        <v/>
      </c>
      <c r="BU11" s="151">
        <f t="shared" si="42"/>
        <v>1</v>
      </c>
      <c r="BV11" s="151">
        <f t="shared" si="43"/>
        <v>1</v>
      </c>
      <c r="BW11" s="151">
        <f t="shared" si="44"/>
        <v>1</v>
      </c>
    </row>
    <row r="12" spans="1:75" ht="35.1" customHeight="1" x14ac:dyDescent="0.25">
      <c r="A12" s="129">
        <v>7</v>
      </c>
      <c r="B12" s="12" t="s">
        <v>112</v>
      </c>
      <c r="C12" s="38">
        <v>45769.387499942131</v>
      </c>
      <c r="D12" s="38">
        <v>45774.268055555556</v>
      </c>
      <c r="E12" s="10">
        <v>45783.068749942133</v>
      </c>
      <c r="F12" s="11" t="s">
        <v>79</v>
      </c>
      <c r="G12" s="1">
        <v>7</v>
      </c>
      <c r="H12" s="20" t="s">
        <v>109</v>
      </c>
      <c r="I12" s="1">
        <v>7</v>
      </c>
      <c r="J12" s="21" t="s">
        <v>110</v>
      </c>
      <c r="K12" s="40" t="s">
        <v>138</v>
      </c>
      <c r="L12" s="22">
        <f t="shared" si="45"/>
        <v>328.35000000003492</v>
      </c>
      <c r="M12" s="22">
        <f t="shared" si="46"/>
        <v>117.13333472219529</v>
      </c>
      <c r="N12" s="168" t="s">
        <v>139</v>
      </c>
      <c r="O12" s="169" t="s">
        <v>111</v>
      </c>
      <c r="P12" s="31">
        <v>1</v>
      </c>
      <c r="Q12" s="47"/>
      <c r="R12" s="42"/>
      <c r="S12" s="42"/>
      <c r="T12" s="42"/>
      <c r="U12" s="12"/>
      <c r="V12" s="32"/>
      <c r="W12" s="129">
        <v>1</v>
      </c>
      <c r="X12" s="12"/>
      <c r="Y12" s="32"/>
      <c r="Z12" s="129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32"/>
      <c r="AO12" s="129"/>
      <c r="AP12" s="12"/>
      <c r="AQ12" s="12"/>
      <c r="AR12" s="12"/>
      <c r="AS12" s="12"/>
      <c r="AT12" s="32"/>
      <c r="AU12" s="129"/>
      <c r="AV12" s="12"/>
      <c r="AW12" s="12"/>
      <c r="AX12" s="12"/>
      <c r="AY12" s="12"/>
      <c r="AZ12" s="12"/>
      <c r="BA12" s="32"/>
      <c r="BB12" s="33"/>
      <c r="BC12" s="154"/>
      <c r="BD12" s="129"/>
      <c r="BE12" s="12"/>
      <c r="BF12" s="12"/>
      <c r="BG12" s="12"/>
      <c r="BH12" s="12"/>
      <c r="BI12" s="12"/>
      <c r="BJ12" s="12"/>
      <c r="BK12" s="12"/>
      <c r="BL12" s="32"/>
      <c r="BM12" s="134">
        <v>1</v>
      </c>
      <c r="BN12" s="135"/>
      <c r="BO12" s="135"/>
      <c r="BP12" s="165"/>
      <c r="BQ12" s="161"/>
      <c r="BR12" s="32"/>
      <c r="BS12" s="16"/>
      <c r="BT12" s="16" t="str">
        <f t="shared" si="41"/>
        <v/>
      </c>
      <c r="BU12" s="151">
        <f t="shared" si="42"/>
        <v>1</v>
      </c>
      <c r="BV12" s="151">
        <f t="shared" si="43"/>
        <v>1</v>
      </c>
      <c r="BW12" s="151">
        <f t="shared" si="44"/>
        <v>1</v>
      </c>
    </row>
    <row r="13" spans="1:75" ht="35.1" customHeight="1" x14ac:dyDescent="0.25">
      <c r="A13" s="129">
        <v>8</v>
      </c>
      <c r="B13" s="12" t="s">
        <v>112</v>
      </c>
      <c r="C13" s="38">
        <v>45770.387499942131</v>
      </c>
      <c r="D13" s="38">
        <v>45775.268055555556</v>
      </c>
      <c r="E13" s="10">
        <v>45784.068749942133</v>
      </c>
      <c r="F13" s="11" t="s">
        <v>79</v>
      </c>
      <c r="G13" s="1">
        <v>8</v>
      </c>
      <c r="H13" s="20" t="s">
        <v>109</v>
      </c>
      <c r="I13" s="1">
        <v>8</v>
      </c>
      <c r="J13" s="21" t="s">
        <v>110</v>
      </c>
      <c r="K13" s="40" t="s">
        <v>138</v>
      </c>
      <c r="L13" s="22">
        <f t="shared" si="45"/>
        <v>328.35000000003492</v>
      </c>
      <c r="M13" s="22">
        <f t="shared" si="46"/>
        <v>117.13333472219529</v>
      </c>
      <c r="N13" s="168" t="s">
        <v>139</v>
      </c>
      <c r="O13" s="169" t="s">
        <v>111</v>
      </c>
      <c r="P13" s="31">
        <v>1</v>
      </c>
      <c r="Q13" s="47"/>
      <c r="R13" s="42"/>
      <c r="S13" s="42"/>
      <c r="T13" s="42"/>
      <c r="U13" s="12"/>
      <c r="V13" s="32"/>
      <c r="W13" s="129"/>
      <c r="X13" s="12">
        <v>1</v>
      </c>
      <c r="Y13" s="32"/>
      <c r="Z13" s="129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32"/>
      <c r="AO13" s="129"/>
      <c r="AP13" s="12"/>
      <c r="AQ13" s="12"/>
      <c r="AR13" s="12"/>
      <c r="AS13" s="12"/>
      <c r="AT13" s="32"/>
      <c r="AU13" s="129"/>
      <c r="AV13" s="12"/>
      <c r="AW13" s="12"/>
      <c r="AX13" s="12"/>
      <c r="AY13" s="12"/>
      <c r="AZ13" s="12"/>
      <c r="BA13" s="32"/>
      <c r="BB13" s="33"/>
      <c r="BC13" s="154"/>
      <c r="BD13" s="129"/>
      <c r="BE13" s="12"/>
      <c r="BF13" s="12"/>
      <c r="BG13" s="12"/>
      <c r="BH13" s="12"/>
      <c r="BI13" s="12"/>
      <c r="BJ13" s="12"/>
      <c r="BK13" s="12"/>
      <c r="BL13" s="32"/>
      <c r="BM13" s="134">
        <v>1</v>
      </c>
      <c r="BN13" s="135"/>
      <c r="BO13" s="135"/>
      <c r="BP13" s="165"/>
      <c r="BQ13" s="161"/>
      <c r="BR13" s="32"/>
      <c r="BS13" s="16"/>
      <c r="BT13" s="16" t="str">
        <f t="shared" si="41"/>
        <v/>
      </c>
      <c r="BU13" s="151">
        <f t="shared" si="42"/>
        <v>1</v>
      </c>
      <c r="BV13" s="151">
        <f t="shared" si="43"/>
        <v>1</v>
      </c>
      <c r="BW13" s="151">
        <f t="shared" si="44"/>
        <v>1</v>
      </c>
    </row>
    <row r="14" spans="1:75" ht="35.1" customHeight="1" x14ac:dyDescent="0.25">
      <c r="A14" s="129">
        <v>9</v>
      </c>
      <c r="B14" s="12" t="s">
        <v>112</v>
      </c>
      <c r="C14" s="38">
        <v>45771.387499942131</v>
      </c>
      <c r="D14" s="38">
        <v>45776.268055555556</v>
      </c>
      <c r="E14" s="10">
        <v>45785.068749942133</v>
      </c>
      <c r="F14" s="11" t="s">
        <v>79</v>
      </c>
      <c r="G14" s="1">
        <v>9</v>
      </c>
      <c r="H14" s="20" t="s">
        <v>109</v>
      </c>
      <c r="I14" s="1">
        <v>9</v>
      </c>
      <c r="J14" s="21" t="s">
        <v>110</v>
      </c>
      <c r="K14" s="40" t="s">
        <v>138</v>
      </c>
      <c r="L14" s="22">
        <f t="shared" si="45"/>
        <v>328.35000000003492</v>
      </c>
      <c r="M14" s="22">
        <f t="shared" si="46"/>
        <v>117.13333472219529</v>
      </c>
      <c r="N14" s="168" t="s">
        <v>139</v>
      </c>
      <c r="O14" s="169" t="s">
        <v>111</v>
      </c>
      <c r="P14" s="31">
        <v>1</v>
      </c>
      <c r="Q14" s="47"/>
      <c r="R14" s="42"/>
      <c r="S14" s="42"/>
      <c r="T14" s="42"/>
      <c r="U14" s="12"/>
      <c r="V14" s="32"/>
      <c r="W14" s="129"/>
      <c r="X14" s="12"/>
      <c r="Y14" s="32">
        <v>1</v>
      </c>
      <c r="Z14" s="129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32"/>
      <c r="AO14" s="129"/>
      <c r="AP14" s="12"/>
      <c r="AQ14" s="12"/>
      <c r="AR14" s="12"/>
      <c r="AS14" s="12"/>
      <c r="AT14" s="32"/>
      <c r="AU14" s="129"/>
      <c r="AV14" s="12"/>
      <c r="AW14" s="12"/>
      <c r="AX14" s="12"/>
      <c r="AY14" s="12"/>
      <c r="AZ14" s="12"/>
      <c r="BA14" s="32"/>
      <c r="BB14" s="33"/>
      <c r="BC14" s="154"/>
      <c r="BD14" s="129"/>
      <c r="BE14" s="12"/>
      <c r="BF14" s="12"/>
      <c r="BG14" s="12"/>
      <c r="BH14" s="12"/>
      <c r="BI14" s="12"/>
      <c r="BJ14" s="12"/>
      <c r="BK14" s="12"/>
      <c r="BL14" s="32"/>
      <c r="BM14" s="134">
        <v>1</v>
      </c>
      <c r="BN14" s="135"/>
      <c r="BO14" s="135"/>
      <c r="BP14" s="165"/>
      <c r="BQ14" s="161"/>
      <c r="BR14" s="32"/>
      <c r="BS14" s="16"/>
      <c r="BT14" s="16" t="str">
        <f t="shared" si="41"/>
        <v/>
      </c>
      <c r="BU14" s="151">
        <f t="shared" si="42"/>
        <v>1</v>
      </c>
      <c r="BV14" s="151">
        <f t="shared" si="43"/>
        <v>1</v>
      </c>
      <c r="BW14" s="151">
        <f t="shared" si="44"/>
        <v>1</v>
      </c>
    </row>
    <row r="15" spans="1:75" ht="35.1" customHeight="1" x14ac:dyDescent="0.25">
      <c r="A15" s="129">
        <v>10</v>
      </c>
      <c r="B15" s="12" t="s">
        <v>112</v>
      </c>
      <c r="C15" s="38">
        <v>45772.387499942131</v>
      </c>
      <c r="D15" s="38">
        <v>45777.268055555556</v>
      </c>
      <c r="E15" s="10">
        <v>45786.068749942133</v>
      </c>
      <c r="F15" s="11" t="s">
        <v>79</v>
      </c>
      <c r="G15" s="1">
        <v>10</v>
      </c>
      <c r="H15" s="20" t="s">
        <v>109</v>
      </c>
      <c r="I15" s="1">
        <v>10</v>
      </c>
      <c r="J15" s="21" t="s">
        <v>110</v>
      </c>
      <c r="K15" s="40" t="s">
        <v>138</v>
      </c>
      <c r="L15" s="22">
        <f t="shared" si="45"/>
        <v>328.35000000003492</v>
      </c>
      <c r="M15" s="22">
        <f t="shared" si="46"/>
        <v>117.13333472219529</v>
      </c>
      <c r="N15" s="168" t="s">
        <v>139</v>
      </c>
      <c r="O15" s="169" t="s">
        <v>111</v>
      </c>
      <c r="P15" s="31">
        <v>1</v>
      </c>
      <c r="Q15" s="47"/>
      <c r="R15" s="42"/>
      <c r="S15" s="42"/>
      <c r="T15" s="42"/>
      <c r="U15" s="12"/>
      <c r="V15" s="32"/>
      <c r="W15" s="129"/>
      <c r="X15" s="12"/>
      <c r="Y15" s="32"/>
      <c r="Z15" s="129">
        <v>1</v>
      </c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32"/>
      <c r="AO15" s="129"/>
      <c r="AP15" s="12"/>
      <c r="AQ15" s="12"/>
      <c r="AR15" s="12"/>
      <c r="AS15" s="12"/>
      <c r="AT15" s="32"/>
      <c r="AU15" s="129"/>
      <c r="AV15" s="12"/>
      <c r="AW15" s="12"/>
      <c r="AX15" s="12"/>
      <c r="AY15" s="12"/>
      <c r="AZ15" s="12"/>
      <c r="BA15" s="32"/>
      <c r="BB15" s="33"/>
      <c r="BC15" s="154"/>
      <c r="BD15" s="129"/>
      <c r="BE15" s="12"/>
      <c r="BF15" s="12"/>
      <c r="BG15" s="12"/>
      <c r="BH15" s="12"/>
      <c r="BI15" s="12"/>
      <c r="BJ15" s="12"/>
      <c r="BK15" s="12"/>
      <c r="BL15" s="32"/>
      <c r="BM15" s="134">
        <v>1</v>
      </c>
      <c r="BN15" s="135"/>
      <c r="BO15" s="135"/>
      <c r="BP15" s="165"/>
      <c r="BQ15" s="161"/>
      <c r="BR15" s="32"/>
      <c r="BS15" s="16"/>
      <c r="BT15" s="16" t="str">
        <f t="shared" si="41"/>
        <v/>
      </c>
      <c r="BU15" s="151">
        <f t="shared" si="42"/>
        <v>1</v>
      </c>
      <c r="BV15" s="151">
        <f t="shared" si="43"/>
        <v>1</v>
      </c>
      <c r="BW15" s="151">
        <f t="shared" si="44"/>
        <v>1</v>
      </c>
    </row>
    <row r="16" spans="1:75" ht="35.1" customHeight="1" x14ac:dyDescent="0.25">
      <c r="A16" s="129">
        <v>11</v>
      </c>
      <c r="B16" s="12" t="s">
        <v>137</v>
      </c>
      <c r="C16" s="38">
        <v>45773.387499942131</v>
      </c>
      <c r="D16" s="38">
        <v>45778.268055555556</v>
      </c>
      <c r="E16" s="10">
        <v>45818.068749999999</v>
      </c>
      <c r="F16" s="11" t="s">
        <v>79</v>
      </c>
      <c r="G16" s="1">
        <v>11</v>
      </c>
      <c r="H16" s="20" t="s">
        <v>109</v>
      </c>
      <c r="I16" s="1">
        <v>11</v>
      </c>
      <c r="J16" s="21" t="s">
        <v>110</v>
      </c>
      <c r="K16" s="40" t="s">
        <v>138</v>
      </c>
      <c r="L16" s="22">
        <f t="shared" si="45"/>
        <v>1072.3500013888115</v>
      </c>
      <c r="M16" s="22">
        <f t="shared" si="46"/>
        <v>117.13333472219529</v>
      </c>
      <c r="N16" s="168" t="s">
        <v>139</v>
      </c>
      <c r="O16" s="169" t="s">
        <v>111</v>
      </c>
      <c r="P16" s="31">
        <v>1</v>
      </c>
      <c r="Q16" s="47"/>
      <c r="R16" s="42"/>
      <c r="S16" s="42"/>
      <c r="T16" s="42"/>
      <c r="U16" s="12"/>
      <c r="V16" s="32"/>
      <c r="W16" s="129"/>
      <c r="X16" s="12"/>
      <c r="Y16" s="32"/>
      <c r="Z16" s="129"/>
      <c r="AA16" s="12">
        <v>1</v>
      </c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32"/>
      <c r="AO16" s="129"/>
      <c r="AP16" s="12"/>
      <c r="AQ16" s="12"/>
      <c r="AR16" s="12"/>
      <c r="AS16" s="12"/>
      <c r="AT16" s="32"/>
      <c r="AU16" s="129"/>
      <c r="AV16" s="12"/>
      <c r="AW16" s="12"/>
      <c r="AX16" s="12"/>
      <c r="AY16" s="12"/>
      <c r="AZ16" s="12"/>
      <c r="BA16" s="32"/>
      <c r="BB16" s="33"/>
      <c r="BC16" s="154"/>
      <c r="BD16" s="129"/>
      <c r="BE16" s="12"/>
      <c r="BF16" s="12"/>
      <c r="BG16" s="12"/>
      <c r="BH16" s="12"/>
      <c r="BI16" s="12"/>
      <c r="BJ16" s="12"/>
      <c r="BK16" s="12"/>
      <c r="BL16" s="32"/>
      <c r="BM16" s="134"/>
      <c r="BN16" s="135">
        <v>1</v>
      </c>
      <c r="BO16" s="135"/>
      <c r="BP16" s="165"/>
      <c r="BQ16" s="161"/>
      <c r="BR16" s="32"/>
      <c r="BS16" s="16"/>
      <c r="BT16" s="16" t="str">
        <f t="shared" si="41"/>
        <v/>
      </c>
      <c r="BU16" s="151">
        <f t="shared" si="42"/>
        <v>1</v>
      </c>
      <c r="BV16" s="151">
        <f t="shared" si="43"/>
        <v>1</v>
      </c>
      <c r="BW16" s="151">
        <f t="shared" si="44"/>
        <v>1</v>
      </c>
    </row>
    <row r="17" spans="1:75" ht="35.1" customHeight="1" x14ac:dyDescent="0.25">
      <c r="A17" s="129">
        <v>12</v>
      </c>
      <c r="B17" s="12" t="s">
        <v>137</v>
      </c>
      <c r="C17" s="38">
        <v>45774.387499942131</v>
      </c>
      <c r="D17" s="38">
        <v>45779.268055555556</v>
      </c>
      <c r="E17" s="10">
        <v>45819.068749942133</v>
      </c>
      <c r="F17" s="11" t="s">
        <v>79</v>
      </c>
      <c r="G17" s="1">
        <v>12</v>
      </c>
      <c r="H17" s="20" t="s">
        <v>109</v>
      </c>
      <c r="I17" s="1">
        <v>12</v>
      </c>
      <c r="J17" s="21" t="s">
        <v>110</v>
      </c>
      <c r="K17" s="40" t="s">
        <v>138</v>
      </c>
      <c r="L17" s="22">
        <f t="shared" si="45"/>
        <v>1072.3500000000349</v>
      </c>
      <c r="M17" s="22">
        <f t="shared" si="46"/>
        <v>117.13333472219529</v>
      </c>
      <c r="N17" s="168" t="s">
        <v>139</v>
      </c>
      <c r="O17" s="169" t="s">
        <v>111</v>
      </c>
      <c r="P17" s="31">
        <v>1</v>
      </c>
      <c r="Q17" s="47"/>
      <c r="R17" s="42"/>
      <c r="S17" s="42"/>
      <c r="T17" s="42"/>
      <c r="U17" s="12"/>
      <c r="V17" s="32"/>
      <c r="W17" s="129"/>
      <c r="X17" s="12"/>
      <c r="Y17" s="32"/>
      <c r="Z17" s="129"/>
      <c r="AA17" s="12"/>
      <c r="AB17" s="12">
        <v>1</v>
      </c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32"/>
      <c r="AO17" s="129"/>
      <c r="AP17" s="12"/>
      <c r="AQ17" s="12"/>
      <c r="AR17" s="12"/>
      <c r="AS17" s="12"/>
      <c r="AT17" s="32"/>
      <c r="AU17" s="129"/>
      <c r="AV17" s="12"/>
      <c r="AW17" s="12"/>
      <c r="AX17" s="12"/>
      <c r="AY17" s="12"/>
      <c r="AZ17" s="12"/>
      <c r="BA17" s="32"/>
      <c r="BB17" s="33"/>
      <c r="BC17" s="154"/>
      <c r="BD17" s="129"/>
      <c r="BE17" s="12"/>
      <c r="BF17" s="12"/>
      <c r="BG17" s="12"/>
      <c r="BH17" s="12"/>
      <c r="BI17" s="12"/>
      <c r="BJ17" s="12"/>
      <c r="BK17" s="12"/>
      <c r="BL17" s="32"/>
      <c r="BM17" s="134">
        <v>1</v>
      </c>
      <c r="BN17" s="135"/>
      <c r="BO17" s="135"/>
      <c r="BP17" s="165"/>
      <c r="BQ17" s="161"/>
      <c r="BR17" s="32"/>
      <c r="BS17" s="16"/>
      <c r="BT17" s="16" t="str">
        <f t="shared" si="41"/>
        <v/>
      </c>
      <c r="BU17" s="151">
        <f t="shared" si="42"/>
        <v>1</v>
      </c>
      <c r="BV17" s="151">
        <f t="shared" si="43"/>
        <v>1</v>
      </c>
      <c r="BW17" s="151">
        <f t="shared" si="44"/>
        <v>1</v>
      </c>
    </row>
    <row r="18" spans="1:75" ht="35.1" customHeight="1" x14ac:dyDescent="0.25">
      <c r="A18" s="129">
        <v>13</v>
      </c>
      <c r="B18" s="12" t="s">
        <v>137</v>
      </c>
      <c r="C18" s="38">
        <v>45775.387499942131</v>
      </c>
      <c r="D18" s="38">
        <v>45780.268055555556</v>
      </c>
      <c r="E18" s="10">
        <v>45820.068749942133</v>
      </c>
      <c r="F18" s="11" t="s">
        <v>79</v>
      </c>
      <c r="G18" s="1">
        <v>13</v>
      </c>
      <c r="H18" s="20" t="s">
        <v>109</v>
      </c>
      <c r="I18" s="1">
        <v>13</v>
      </c>
      <c r="J18" s="21" t="s">
        <v>110</v>
      </c>
      <c r="K18" s="40" t="s">
        <v>138</v>
      </c>
      <c r="L18" s="22">
        <f t="shared" si="45"/>
        <v>1072.3500000000349</v>
      </c>
      <c r="M18" s="22">
        <f t="shared" si="46"/>
        <v>117.13333472219529</v>
      </c>
      <c r="N18" s="168" t="s">
        <v>139</v>
      </c>
      <c r="O18" s="169" t="s">
        <v>111</v>
      </c>
      <c r="P18" s="31">
        <v>1</v>
      </c>
      <c r="Q18" s="47"/>
      <c r="R18" s="42"/>
      <c r="S18" s="42"/>
      <c r="T18" s="42"/>
      <c r="U18" s="12"/>
      <c r="V18" s="32"/>
      <c r="W18" s="129"/>
      <c r="X18" s="12"/>
      <c r="Y18" s="32"/>
      <c r="Z18" s="129"/>
      <c r="AA18" s="12"/>
      <c r="AB18" s="12"/>
      <c r="AC18" s="12">
        <v>1</v>
      </c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32"/>
      <c r="AO18" s="129"/>
      <c r="AP18" s="12"/>
      <c r="AQ18" s="12"/>
      <c r="AR18" s="12"/>
      <c r="AS18" s="12"/>
      <c r="AT18" s="32"/>
      <c r="AU18" s="129"/>
      <c r="AV18" s="12"/>
      <c r="AW18" s="12"/>
      <c r="AX18" s="12"/>
      <c r="AY18" s="12"/>
      <c r="AZ18" s="12"/>
      <c r="BA18" s="32"/>
      <c r="BB18" s="33"/>
      <c r="BC18" s="154"/>
      <c r="BD18" s="129"/>
      <c r="BE18" s="12"/>
      <c r="BF18" s="12"/>
      <c r="BG18" s="12"/>
      <c r="BH18" s="12"/>
      <c r="BI18" s="12"/>
      <c r="BJ18" s="12"/>
      <c r="BK18" s="12"/>
      <c r="BL18" s="32"/>
      <c r="BM18" s="134">
        <v>1</v>
      </c>
      <c r="BN18" s="135"/>
      <c r="BO18" s="135"/>
      <c r="BP18" s="165"/>
      <c r="BQ18" s="161"/>
      <c r="BR18" s="32"/>
      <c r="BS18" s="16"/>
      <c r="BT18" s="16" t="str">
        <f t="shared" si="41"/>
        <v/>
      </c>
      <c r="BU18" s="151">
        <f t="shared" si="42"/>
        <v>1</v>
      </c>
      <c r="BV18" s="151">
        <f t="shared" si="43"/>
        <v>1</v>
      </c>
      <c r="BW18" s="151">
        <f t="shared" si="44"/>
        <v>1</v>
      </c>
    </row>
    <row r="19" spans="1:75" ht="35.1" customHeight="1" x14ac:dyDescent="0.25">
      <c r="A19" s="129">
        <v>14</v>
      </c>
      <c r="B19" s="12" t="s">
        <v>137</v>
      </c>
      <c r="C19" s="38">
        <v>45776.387499942131</v>
      </c>
      <c r="D19" s="38">
        <v>45781.268055555556</v>
      </c>
      <c r="E19" s="10">
        <v>45821.068749942133</v>
      </c>
      <c r="F19" s="11" t="s">
        <v>79</v>
      </c>
      <c r="G19" s="1">
        <v>14</v>
      </c>
      <c r="H19" s="20" t="s">
        <v>109</v>
      </c>
      <c r="I19" s="1">
        <v>14</v>
      </c>
      <c r="J19" s="21" t="s">
        <v>110</v>
      </c>
      <c r="K19" s="40" t="s">
        <v>138</v>
      </c>
      <c r="L19" s="22">
        <f t="shared" si="45"/>
        <v>1072.3500000000349</v>
      </c>
      <c r="M19" s="22">
        <f t="shared" si="46"/>
        <v>117.13333472219529</v>
      </c>
      <c r="N19" s="168" t="s">
        <v>139</v>
      </c>
      <c r="O19" s="169" t="s">
        <v>111</v>
      </c>
      <c r="P19" s="31">
        <v>1</v>
      </c>
      <c r="Q19" s="47"/>
      <c r="R19" s="42"/>
      <c r="S19" s="42"/>
      <c r="T19" s="42"/>
      <c r="U19" s="12"/>
      <c r="V19" s="32"/>
      <c r="W19" s="129"/>
      <c r="X19" s="12"/>
      <c r="Y19" s="32"/>
      <c r="Z19" s="129"/>
      <c r="AA19" s="12"/>
      <c r="AB19" s="12"/>
      <c r="AC19" s="12"/>
      <c r="AD19" s="12">
        <v>1</v>
      </c>
      <c r="AE19" s="12"/>
      <c r="AF19" s="12"/>
      <c r="AG19" s="12"/>
      <c r="AH19" s="12"/>
      <c r="AI19" s="12"/>
      <c r="AJ19" s="12"/>
      <c r="AK19" s="12"/>
      <c r="AL19" s="12"/>
      <c r="AM19" s="12"/>
      <c r="AN19" s="32"/>
      <c r="AO19" s="129"/>
      <c r="AP19" s="12"/>
      <c r="AQ19" s="12"/>
      <c r="AR19" s="12"/>
      <c r="AS19" s="12"/>
      <c r="AT19" s="32"/>
      <c r="AU19" s="129"/>
      <c r="AV19" s="12"/>
      <c r="AW19" s="12"/>
      <c r="AX19" s="12"/>
      <c r="AY19" s="12"/>
      <c r="AZ19" s="12"/>
      <c r="BA19" s="32"/>
      <c r="BB19" s="33"/>
      <c r="BC19" s="154"/>
      <c r="BD19" s="129"/>
      <c r="BE19" s="12"/>
      <c r="BF19" s="12"/>
      <c r="BG19" s="12"/>
      <c r="BH19" s="12"/>
      <c r="BI19" s="12"/>
      <c r="BJ19" s="12"/>
      <c r="BK19" s="12"/>
      <c r="BL19" s="32"/>
      <c r="BM19" s="134">
        <v>1</v>
      </c>
      <c r="BN19" s="135"/>
      <c r="BO19" s="135"/>
      <c r="BP19" s="165"/>
      <c r="BQ19" s="161"/>
      <c r="BR19" s="32"/>
      <c r="BS19" s="16"/>
      <c r="BT19" s="16" t="str">
        <f t="shared" si="41"/>
        <v/>
      </c>
      <c r="BU19" s="151">
        <f t="shared" si="42"/>
        <v>1</v>
      </c>
      <c r="BV19" s="151">
        <f t="shared" si="43"/>
        <v>1</v>
      </c>
      <c r="BW19" s="151">
        <f t="shared" si="44"/>
        <v>1</v>
      </c>
    </row>
    <row r="20" spans="1:75" ht="35.1" customHeight="1" x14ac:dyDescent="0.25">
      <c r="A20" s="129">
        <v>15</v>
      </c>
      <c r="B20" s="12" t="s">
        <v>137</v>
      </c>
      <c r="C20" s="38">
        <v>45777.387499942131</v>
      </c>
      <c r="D20" s="38">
        <v>45782.268055555556</v>
      </c>
      <c r="E20" s="10">
        <v>45822.068749942133</v>
      </c>
      <c r="F20" s="11" t="s">
        <v>79</v>
      </c>
      <c r="G20" s="1">
        <v>15</v>
      </c>
      <c r="H20" s="20" t="s">
        <v>109</v>
      </c>
      <c r="I20" s="1">
        <v>15</v>
      </c>
      <c r="J20" s="21" t="s">
        <v>110</v>
      </c>
      <c r="K20" s="40" t="s">
        <v>138</v>
      </c>
      <c r="L20" s="22">
        <f t="shared" si="45"/>
        <v>1072.3500000000349</v>
      </c>
      <c r="M20" s="22">
        <f t="shared" si="46"/>
        <v>117.13333472219529</v>
      </c>
      <c r="N20" s="168" t="s">
        <v>139</v>
      </c>
      <c r="O20" s="169" t="s">
        <v>111</v>
      </c>
      <c r="P20" s="31">
        <v>1</v>
      </c>
      <c r="Q20" s="47"/>
      <c r="R20" s="42"/>
      <c r="S20" s="42"/>
      <c r="T20" s="42"/>
      <c r="U20" s="12"/>
      <c r="V20" s="32"/>
      <c r="W20" s="129"/>
      <c r="X20" s="12"/>
      <c r="Y20" s="32"/>
      <c r="Z20" s="129"/>
      <c r="AA20" s="12"/>
      <c r="AB20" s="12"/>
      <c r="AC20" s="12"/>
      <c r="AD20" s="12"/>
      <c r="AE20" s="12">
        <v>1</v>
      </c>
      <c r="AF20" s="12"/>
      <c r="AG20" s="12"/>
      <c r="AH20" s="12"/>
      <c r="AI20" s="12"/>
      <c r="AJ20" s="12"/>
      <c r="AK20" s="12"/>
      <c r="AL20" s="12"/>
      <c r="AM20" s="12"/>
      <c r="AN20" s="32"/>
      <c r="AO20" s="129"/>
      <c r="AP20" s="12"/>
      <c r="AQ20" s="12"/>
      <c r="AR20" s="12"/>
      <c r="AS20" s="12"/>
      <c r="AT20" s="32"/>
      <c r="AU20" s="129"/>
      <c r="AV20" s="12"/>
      <c r="AW20" s="12"/>
      <c r="AX20" s="12"/>
      <c r="AY20" s="12"/>
      <c r="AZ20" s="12"/>
      <c r="BA20" s="32"/>
      <c r="BB20" s="33"/>
      <c r="BC20" s="154"/>
      <c r="BD20" s="129"/>
      <c r="BE20" s="12"/>
      <c r="BF20" s="12"/>
      <c r="BG20" s="12"/>
      <c r="BH20" s="12"/>
      <c r="BI20" s="12"/>
      <c r="BJ20" s="12"/>
      <c r="BK20" s="12"/>
      <c r="BL20" s="32"/>
      <c r="BM20" s="134">
        <v>1</v>
      </c>
      <c r="BN20" s="135"/>
      <c r="BO20" s="135"/>
      <c r="BP20" s="165"/>
      <c r="BQ20" s="161"/>
      <c r="BR20" s="32"/>
      <c r="BS20" s="16"/>
      <c r="BT20" s="16" t="str">
        <f t="shared" si="41"/>
        <v/>
      </c>
      <c r="BU20" s="151">
        <f t="shared" si="42"/>
        <v>1</v>
      </c>
      <c r="BV20" s="151">
        <f t="shared" si="43"/>
        <v>1</v>
      </c>
      <c r="BW20" s="151">
        <f t="shared" si="44"/>
        <v>1</v>
      </c>
    </row>
    <row r="21" spans="1:75" ht="35.1" customHeight="1" x14ac:dyDescent="0.25">
      <c r="A21" s="129">
        <v>16</v>
      </c>
      <c r="B21" s="12" t="s">
        <v>137</v>
      </c>
      <c r="C21" s="38">
        <v>45778.387499942131</v>
      </c>
      <c r="D21" s="38">
        <v>45783.268055555556</v>
      </c>
      <c r="E21" s="10">
        <v>45823.068749942133</v>
      </c>
      <c r="F21" s="11" t="s">
        <v>79</v>
      </c>
      <c r="G21" s="1">
        <v>16</v>
      </c>
      <c r="H21" s="20" t="s">
        <v>109</v>
      </c>
      <c r="I21" s="1">
        <v>16</v>
      </c>
      <c r="J21" s="21" t="s">
        <v>110</v>
      </c>
      <c r="K21" s="40" t="s">
        <v>138</v>
      </c>
      <c r="L21" s="22">
        <f t="shared" si="45"/>
        <v>1072.3500000000349</v>
      </c>
      <c r="M21" s="22">
        <f t="shared" si="46"/>
        <v>117.13333472219529</v>
      </c>
      <c r="N21" s="168" t="s">
        <v>139</v>
      </c>
      <c r="O21" s="169" t="s">
        <v>111</v>
      </c>
      <c r="P21" s="31">
        <v>1</v>
      </c>
      <c r="Q21" s="47"/>
      <c r="R21" s="42"/>
      <c r="S21" s="42"/>
      <c r="T21" s="42"/>
      <c r="U21" s="12"/>
      <c r="V21" s="32"/>
      <c r="W21" s="129"/>
      <c r="X21" s="12"/>
      <c r="Y21" s="32"/>
      <c r="Z21" s="129"/>
      <c r="AA21" s="12"/>
      <c r="AB21" s="12"/>
      <c r="AC21" s="12"/>
      <c r="AD21" s="12"/>
      <c r="AE21" s="12"/>
      <c r="AF21" s="12">
        <v>1</v>
      </c>
      <c r="AG21" s="12"/>
      <c r="AH21" s="12"/>
      <c r="AI21" s="12"/>
      <c r="AJ21" s="12"/>
      <c r="AK21" s="12"/>
      <c r="AL21" s="12"/>
      <c r="AM21" s="12"/>
      <c r="AN21" s="32"/>
      <c r="AO21" s="129"/>
      <c r="AP21" s="12"/>
      <c r="AQ21" s="12"/>
      <c r="AR21" s="12"/>
      <c r="AS21" s="12"/>
      <c r="AT21" s="32"/>
      <c r="AU21" s="129"/>
      <c r="AV21" s="12"/>
      <c r="AW21" s="12"/>
      <c r="AX21" s="12"/>
      <c r="AY21" s="12"/>
      <c r="AZ21" s="12"/>
      <c r="BA21" s="32"/>
      <c r="BB21" s="33"/>
      <c r="BC21" s="154"/>
      <c r="BD21" s="129"/>
      <c r="BE21" s="12"/>
      <c r="BF21" s="12"/>
      <c r="BG21" s="12"/>
      <c r="BH21" s="12"/>
      <c r="BI21" s="12"/>
      <c r="BJ21" s="12"/>
      <c r="BK21" s="12"/>
      <c r="BL21" s="32"/>
      <c r="BM21" s="134">
        <v>1</v>
      </c>
      <c r="BN21" s="135"/>
      <c r="BO21" s="135"/>
      <c r="BP21" s="165"/>
      <c r="BQ21" s="161"/>
      <c r="BR21" s="32"/>
      <c r="BS21" s="16"/>
      <c r="BT21" s="16" t="str">
        <f t="shared" si="41"/>
        <v/>
      </c>
      <c r="BU21" s="151">
        <f t="shared" si="42"/>
        <v>1</v>
      </c>
      <c r="BV21" s="151">
        <f t="shared" si="43"/>
        <v>1</v>
      </c>
      <c r="BW21" s="151">
        <f t="shared" si="44"/>
        <v>1</v>
      </c>
    </row>
    <row r="22" spans="1:75" ht="35.1" customHeight="1" x14ac:dyDescent="0.25">
      <c r="A22" s="129">
        <v>17</v>
      </c>
      <c r="B22" s="12" t="s">
        <v>137</v>
      </c>
      <c r="C22" s="38">
        <v>45779.387499942131</v>
      </c>
      <c r="D22" s="38">
        <v>45784.268055555556</v>
      </c>
      <c r="E22" s="10">
        <v>45824.068749942133</v>
      </c>
      <c r="F22" s="11" t="s">
        <v>79</v>
      </c>
      <c r="G22" s="1">
        <v>17</v>
      </c>
      <c r="H22" s="20" t="s">
        <v>109</v>
      </c>
      <c r="I22" s="1">
        <v>17</v>
      </c>
      <c r="J22" s="21" t="s">
        <v>110</v>
      </c>
      <c r="K22" s="40" t="s">
        <v>138</v>
      </c>
      <c r="L22" s="22">
        <f t="shared" si="45"/>
        <v>1072.3500000000349</v>
      </c>
      <c r="M22" s="22">
        <f t="shared" si="46"/>
        <v>117.13333472219529</v>
      </c>
      <c r="N22" s="168" t="s">
        <v>139</v>
      </c>
      <c r="O22" s="169" t="s">
        <v>111</v>
      </c>
      <c r="P22" s="31">
        <v>1</v>
      </c>
      <c r="Q22" s="47"/>
      <c r="R22" s="42"/>
      <c r="S22" s="42"/>
      <c r="T22" s="42"/>
      <c r="U22" s="12"/>
      <c r="V22" s="32"/>
      <c r="W22" s="129"/>
      <c r="X22" s="12"/>
      <c r="Y22" s="32"/>
      <c r="Z22" s="129"/>
      <c r="AA22" s="12"/>
      <c r="AB22" s="12"/>
      <c r="AC22" s="12"/>
      <c r="AD22" s="12"/>
      <c r="AE22" s="12"/>
      <c r="AF22" s="12"/>
      <c r="AG22" s="12">
        <v>1</v>
      </c>
      <c r="AH22" s="12"/>
      <c r="AI22" s="12"/>
      <c r="AJ22" s="12"/>
      <c r="AK22" s="12"/>
      <c r="AL22" s="12"/>
      <c r="AM22" s="12"/>
      <c r="AN22" s="32"/>
      <c r="AO22" s="129"/>
      <c r="AP22" s="12"/>
      <c r="AQ22" s="12"/>
      <c r="AR22" s="12"/>
      <c r="AS22" s="12"/>
      <c r="AT22" s="32"/>
      <c r="AU22" s="129"/>
      <c r="AV22" s="12"/>
      <c r="AW22" s="12"/>
      <c r="AX22" s="12"/>
      <c r="AY22" s="12"/>
      <c r="AZ22" s="12"/>
      <c r="BA22" s="32"/>
      <c r="BB22" s="33"/>
      <c r="BC22" s="154"/>
      <c r="BD22" s="129"/>
      <c r="BE22" s="12"/>
      <c r="BF22" s="12"/>
      <c r="BG22" s="12"/>
      <c r="BH22" s="12"/>
      <c r="BI22" s="12"/>
      <c r="BJ22" s="12"/>
      <c r="BK22" s="12"/>
      <c r="BL22" s="32"/>
      <c r="BM22" s="134">
        <v>1</v>
      </c>
      <c r="BN22" s="135"/>
      <c r="BO22" s="135"/>
      <c r="BP22" s="165"/>
      <c r="BQ22" s="161"/>
      <c r="BR22" s="32"/>
      <c r="BS22" s="16"/>
      <c r="BT22" s="16" t="str">
        <f t="shared" si="41"/>
        <v/>
      </c>
      <c r="BU22" s="151">
        <f t="shared" si="42"/>
        <v>1</v>
      </c>
      <c r="BV22" s="151">
        <f t="shared" si="43"/>
        <v>1</v>
      </c>
      <c r="BW22" s="151">
        <f t="shared" si="44"/>
        <v>1</v>
      </c>
    </row>
    <row r="23" spans="1:75" ht="35.1" customHeight="1" x14ac:dyDescent="0.25">
      <c r="A23" s="129">
        <v>18</v>
      </c>
      <c r="B23" s="12" t="s">
        <v>137</v>
      </c>
      <c r="C23" s="38">
        <v>45780.387499942131</v>
      </c>
      <c r="D23" s="38">
        <v>45785.268055555556</v>
      </c>
      <c r="E23" s="10">
        <v>45825.068749942133</v>
      </c>
      <c r="F23" s="11" t="s">
        <v>79</v>
      </c>
      <c r="G23" s="1">
        <v>18</v>
      </c>
      <c r="H23" s="20" t="s">
        <v>109</v>
      </c>
      <c r="I23" s="1">
        <v>18</v>
      </c>
      <c r="J23" s="21" t="s">
        <v>110</v>
      </c>
      <c r="K23" s="40" t="s">
        <v>138</v>
      </c>
      <c r="L23" s="22">
        <f t="shared" si="45"/>
        <v>1072.3500000000349</v>
      </c>
      <c r="M23" s="22">
        <f t="shared" si="46"/>
        <v>117.13333472219529</v>
      </c>
      <c r="N23" s="168" t="s">
        <v>139</v>
      </c>
      <c r="O23" s="169" t="s">
        <v>111</v>
      </c>
      <c r="P23" s="31">
        <v>1</v>
      </c>
      <c r="Q23" s="47"/>
      <c r="R23" s="42"/>
      <c r="S23" s="42"/>
      <c r="T23" s="42"/>
      <c r="U23" s="12"/>
      <c r="V23" s="32"/>
      <c r="W23" s="129"/>
      <c r="X23" s="12"/>
      <c r="Y23" s="32"/>
      <c r="Z23" s="129"/>
      <c r="AA23" s="12"/>
      <c r="AB23" s="12"/>
      <c r="AC23" s="12"/>
      <c r="AD23" s="12"/>
      <c r="AE23" s="12"/>
      <c r="AF23" s="12"/>
      <c r="AG23" s="12"/>
      <c r="AH23" s="12">
        <v>1</v>
      </c>
      <c r="AI23" s="12"/>
      <c r="AJ23" s="12"/>
      <c r="AK23" s="12"/>
      <c r="AL23" s="12"/>
      <c r="AM23" s="12"/>
      <c r="AN23" s="32"/>
      <c r="AO23" s="129"/>
      <c r="AP23" s="12"/>
      <c r="AQ23" s="12"/>
      <c r="AR23" s="12"/>
      <c r="AS23" s="12"/>
      <c r="AT23" s="32"/>
      <c r="AU23" s="129"/>
      <c r="AV23" s="12"/>
      <c r="AW23" s="12"/>
      <c r="AX23" s="12"/>
      <c r="AY23" s="12"/>
      <c r="AZ23" s="12"/>
      <c r="BA23" s="32"/>
      <c r="BB23" s="33"/>
      <c r="BC23" s="154"/>
      <c r="BD23" s="129"/>
      <c r="BE23" s="12"/>
      <c r="BF23" s="12"/>
      <c r="BG23" s="12"/>
      <c r="BH23" s="12"/>
      <c r="BI23" s="12"/>
      <c r="BJ23" s="12"/>
      <c r="BK23" s="12"/>
      <c r="BL23" s="32"/>
      <c r="BM23" s="134">
        <v>1</v>
      </c>
      <c r="BN23" s="135"/>
      <c r="BO23" s="135"/>
      <c r="BP23" s="165"/>
      <c r="BQ23" s="161"/>
      <c r="BR23" s="32"/>
      <c r="BS23" s="16"/>
      <c r="BT23" s="16" t="str">
        <f t="shared" si="41"/>
        <v/>
      </c>
      <c r="BU23" s="151">
        <f t="shared" si="42"/>
        <v>1</v>
      </c>
      <c r="BV23" s="151">
        <f t="shared" si="43"/>
        <v>1</v>
      </c>
      <c r="BW23" s="151">
        <f t="shared" si="44"/>
        <v>1</v>
      </c>
    </row>
    <row r="24" spans="1:75" ht="35.1" customHeight="1" x14ac:dyDescent="0.25">
      <c r="A24" s="129">
        <v>19</v>
      </c>
      <c r="B24" s="12" t="s">
        <v>137</v>
      </c>
      <c r="C24" s="38">
        <v>45781.387499942131</v>
      </c>
      <c r="D24" s="38">
        <v>45786.268055555556</v>
      </c>
      <c r="E24" s="10">
        <v>45826.068749942133</v>
      </c>
      <c r="F24" s="11" t="s">
        <v>79</v>
      </c>
      <c r="G24" s="1">
        <v>19</v>
      </c>
      <c r="H24" s="20" t="s">
        <v>109</v>
      </c>
      <c r="I24" s="1">
        <v>19</v>
      </c>
      <c r="J24" s="21" t="s">
        <v>110</v>
      </c>
      <c r="K24" s="40" t="s">
        <v>138</v>
      </c>
      <c r="L24" s="22">
        <f t="shared" si="45"/>
        <v>1072.3500000000349</v>
      </c>
      <c r="M24" s="22">
        <f t="shared" si="46"/>
        <v>117.13333472219529</v>
      </c>
      <c r="N24" s="168" t="s">
        <v>139</v>
      </c>
      <c r="O24" s="169" t="s">
        <v>111</v>
      </c>
      <c r="P24" s="31">
        <v>1</v>
      </c>
      <c r="Q24" s="47"/>
      <c r="R24" s="42"/>
      <c r="S24" s="42"/>
      <c r="T24" s="42"/>
      <c r="U24" s="12"/>
      <c r="V24" s="32"/>
      <c r="W24" s="129"/>
      <c r="X24" s="12"/>
      <c r="Y24" s="32"/>
      <c r="Z24" s="129"/>
      <c r="AA24" s="12"/>
      <c r="AB24" s="12"/>
      <c r="AC24" s="12"/>
      <c r="AD24" s="12"/>
      <c r="AE24" s="12"/>
      <c r="AF24" s="12"/>
      <c r="AG24" s="12"/>
      <c r="AH24" s="12"/>
      <c r="AI24" s="12">
        <v>1</v>
      </c>
      <c r="AJ24" s="12"/>
      <c r="AK24" s="12"/>
      <c r="AL24" s="12"/>
      <c r="AM24" s="12"/>
      <c r="AN24" s="32"/>
      <c r="AO24" s="129"/>
      <c r="AP24" s="12"/>
      <c r="AQ24" s="12"/>
      <c r="AR24" s="12"/>
      <c r="AS24" s="12"/>
      <c r="AT24" s="32"/>
      <c r="AU24" s="129"/>
      <c r="AV24" s="12"/>
      <c r="AW24" s="12"/>
      <c r="AX24" s="12"/>
      <c r="AY24" s="12"/>
      <c r="AZ24" s="12"/>
      <c r="BA24" s="32"/>
      <c r="BB24" s="33"/>
      <c r="BC24" s="154"/>
      <c r="BD24" s="129"/>
      <c r="BE24" s="12"/>
      <c r="BF24" s="12"/>
      <c r="BG24" s="12"/>
      <c r="BH24" s="12"/>
      <c r="BI24" s="12"/>
      <c r="BJ24" s="12"/>
      <c r="BK24" s="12"/>
      <c r="BL24" s="32"/>
      <c r="BM24" s="134">
        <v>1</v>
      </c>
      <c r="BN24" s="135"/>
      <c r="BO24" s="135"/>
      <c r="BP24" s="165"/>
      <c r="BQ24" s="161"/>
      <c r="BR24" s="32"/>
      <c r="BS24" s="16"/>
      <c r="BT24" s="16" t="str">
        <f t="shared" si="41"/>
        <v/>
      </c>
      <c r="BU24" s="151">
        <f t="shared" si="42"/>
        <v>1</v>
      </c>
      <c r="BV24" s="151">
        <f t="shared" si="43"/>
        <v>1</v>
      </c>
      <c r="BW24" s="151">
        <f t="shared" si="44"/>
        <v>1</v>
      </c>
    </row>
    <row r="25" spans="1:75" ht="35.1" customHeight="1" x14ac:dyDescent="0.25">
      <c r="A25" s="129"/>
      <c r="B25" s="11"/>
      <c r="C25" s="10"/>
      <c r="D25" s="10"/>
      <c r="E25" s="10"/>
      <c r="F25" s="11"/>
      <c r="G25" s="12"/>
      <c r="H25" s="20"/>
      <c r="I25" s="1"/>
      <c r="J25" s="21"/>
      <c r="K25" s="12"/>
      <c r="L25" s="22"/>
      <c r="M25" s="22"/>
      <c r="N25" s="12"/>
      <c r="O25" s="141"/>
      <c r="P25" s="31"/>
      <c r="Q25" s="47"/>
      <c r="R25" s="42"/>
      <c r="S25" s="42"/>
      <c r="T25" s="42"/>
      <c r="U25" s="12"/>
      <c r="V25" s="32"/>
      <c r="W25" s="129"/>
      <c r="X25" s="12"/>
      <c r="Y25" s="32"/>
      <c r="Z25" s="129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32"/>
      <c r="AO25" s="129"/>
      <c r="AP25" s="12"/>
      <c r="AQ25" s="12"/>
      <c r="AR25" s="12"/>
      <c r="AS25" s="12"/>
      <c r="AT25" s="32"/>
      <c r="AU25" s="129"/>
      <c r="AV25" s="12"/>
      <c r="AW25" s="12"/>
      <c r="AX25" s="12"/>
      <c r="AY25" s="12"/>
      <c r="AZ25" s="12"/>
      <c r="BA25" s="32"/>
      <c r="BB25" s="33"/>
      <c r="BC25" s="154"/>
      <c r="BD25" s="129"/>
      <c r="BE25" s="12"/>
      <c r="BF25" s="12"/>
      <c r="BG25" s="12"/>
      <c r="BH25" s="12"/>
      <c r="BI25" s="12"/>
      <c r="BJ25" s="12"/>
      <c r="BK25" s="12"/>
      <c r="BL25" s="32"/>
      <c r="BM25" s="134"/>
      <c r="BN25" s="135"/>
      <c r="BO25" s="135"/>
      <c r="BP25" s="165"/>
      <c r="BQ25" s="161"/>
      <c r="BR25" s="32"/>
      <c r="BS25" s="16"/>
      <c r="BT25" s="16" t="str">
        <f t="shared" si="41"/>
        <v/>
      </c>
      <c r="BU25" s="151">
        <f t="shared" si="42"/>
        <v>0</v>
      </c>
      <c r="BV25" s="151">
        <f t="shared" si="43"/>
        <v>0</v>
      </c>
      <c r="BW25" s="151">
        <f t="shared" si="44"/>
        <v>0</v>
      </c>
    </row>
    <row r="26" spans="1:75" ht="35.1" customHeight="1" x14ac:dyDescent="0.25">
      <c r="A26" s="129"/>
      <c r="B26" s="12"/>
      <c r="C26" s="10"/>
      <c r="D26" s="10"/>
      <c r="E26" s="10"/>
      <c r="F26" s="11"/>
      <c r="G26" s="12"/>
      <c r="H26" s="20"/>
      <c r="I26" s="1"/>
      <c r="J26" s="21"/>
      <c r="K26" s="12"/>
      <c r="L26" s="22"/>
      <c r="M26" s="22"/>
      <c r="N26" s="12"/>
      <c r="O26" s="141"/>
      <c r="P26" s="31"/>
      <c r="Q26" s="47"/>
      <c r="R26" s="42"/>
      <c r="S26" s="42"/>
      <c r="T26" s="42"/>
      <c r="U26" s="12"/>
      <c r="V26" s="32"/>
      <c r="W26" s="129"/>
      <c r="X26" s="12"/>
      <c r="Y26" s="32"/>
      <c r="Z26" s="129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32"/>
      <c r="AO26" s="129"/>
      <c r="AP26" s="12"/>
      <c r="AQ26" s="12"/>
      <c r="AR26" s="12"/>
      <c r="AS26" s="12"/>
      <c r="AT26" s="32"/>
      <c r="AU26" s="129"/>
      <c r="AV26" s="12"/>
      <c r="AW26" s="12"/>
      <c r="AX26" s="12"/>
      <c r="AY26" s="12"/>
      <c r="AZ26" s="12"/>
      <c r="BA26" s="32"/>
      <c r="BB26" s="33"/>
      <c r="BC26" s="154"/>
      <c r="BD26" s="129"/>
      <c r="BE26" s="12"/>
      <c r="BF26" s="12"/>
      <c r="BG26" s="12"/>
      <c r="BH26" s="12"/>
      <c r="BI26" s="12"/>
      <c r="BJ26" s="12"/>
      <c r="BK26" s="12"/>
      <c r="BL26" s="32"/>
      <c r="BM26" s="134"/>
      <c r="BN26" s="135"/>
      <c r="BO26" s="135"/>
      <c r="BP26" s="165"/>
      <c r="BQ26" s="161"/>
      <c r="BR26" s="32"/>
      <c r="BS26" s="16"/>
      <c r="BT26" s="16" t="str">
        <f t="shared" si="41"/>
        <v/>
      </c>
      <c r="BU26" s="151">
        <f t="shared" si="42"/>
        <v>0</v>
      </c>
      <c r="BV26" s="151">
        <f t="shared" si="43"/>
        <v>0</v>
      </c>
      <c r="BW26" s="151">
        <f t="shared" si="44"/>
        <v>0</v>
      </c>
    </row>
    <row r="27" spans="1:75" ht="35.1" customHeight="1" x14ac:dyDescent="0.25">
      <c r="A27" s="129"/>
      <c r="B27" s="11"/>
      <c r="C27" s="10"/>
      <c r="D27" s="10"/>
      <c r="E27" s="10"/>
      <c r="F27" s="11"/>
      <c r="G27" s="12"/>
      <c r="H27" s="20"/>
      <c r="I27" s="1"/>
      <c r="J27" s="21"/>
      <c r="K27" s="12"/>
      <c r="L27" s="22"/>
      <c r="M27" s="22"/>
      <c r="N27" s="12"/>
      <c r="O27" s="141"/>
      <c r="P27" s="31"/>
      <c r="Q27" s="47"/>
      <c r="R27" s="42"/>
      <c r="S27" s="42"/>
      <c r="T27" s="42"/>
      <c r="U27" s="12"/>
      <c r="V27" s="32"/>
      <c r="W27" s="129"/>
      <c r="X27" s="12"/>
      <c r="Y27" s="32"/>
      <c r="Z27" s="129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32"/>
      <c r="AO27" s="129"/>
      <c r="AP27" s="12"/>
      <c r="AQ27" s="12"/>
      <c r="AR27" s="12"/>
      <c r="AS27" s="12"/>
      <c r="AT27" s="32"/>
      <c r="AU27" s="129"/>
      <c r="AV27" s="12"/>
      <c r="AW27" s="12"/>
      <c r="AX27" s="12"/>
      <c r="AY27" s="12"/>
      <c r="AZ27" s="12"/>
      <c r="BA27" s="32"/>
      <c r="BB27" s="33"/>
      <c r="BC27" s="154"/>
      <c r="BD27" s="129"/>
      <c r="BE27" s="12"/>
      <c r="BF27" s="12"/>
      <c r="BG27" s="12"/>
      <c r="BH27" s="12"/>
      <c r="BI27" s="12"/>
      <c r="BJ27" s="12"/>
      <c r="BK27" s="12"/>
      <c r="BL27" s="32"/>
      <c r="BM27" s="134"/>
      <c r="BN27" s="135"/>
      <c r="BO27" s="135"/>
      <c r="BP27" s="165"/>
      <c r="BQ27" s="161"/>
      <c r="BR27" s="32"/>
      <c r="BS27" s="16"/>
      <c r="BT27" s="16" t="str">
        <f t="shared" si="41"/>
        <v/>
      </c>
      <c r="BU27" s="151">
        <f t="shared" si="42"/>
        <v>0</v>
      </c>
      <c r="BV27" s="151">
        <f t="shared" si="43"/>
        <v>0</v>
      </c>
      <c r="BW27" s="151">
        <f t="shared" si="44"/>
        <v>0</v>
      </c>
    </row>
    <row r="28" spans="1:75" ht="35.1" customHeight="1" x14ac:dyDescent="0.25">
      <c r="A28" s="129"/>
      <c r="B28" s="12"/>
      <c r="C28" s="10"/>
      <c r="D28" s="10"/>
      <c r="E28" s="10"/>
      <c r="F28" s="11"/>
      <c r="G28" s="12"/>
      <c r="H28" s="20"/>
      <c r="I28" s="23"/>
      <c r="J28" s="21"/>
      <c r="K28" s="12"/>
      <c r="L28" s="22"/>
      <c r="M28" s="22"/>
      <c r="N28" s="12"/>
      <c r="O28" s="141"/>
      <c r="P28" s="31"/>
      <c r="Q28" s="47"/>
      <c r="R28" s="42"/>
      <c r="S28" s="42"/>
      <c r="T28" s="42"/>
      <c r="U28" s="12"/>
      <c r="V28" s="32"/>
      <c r="W28" s="129"/>
      <c r="X28" s="12"/>
      <c r="Y28" s="32"/>
      <c r="Z28" s="129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32"/>
      <c r="AO28" s="129"/>
      <c r="AP28" s="12"/>
      <c r="AQ28" s="12"/>
      <c r="AR28" s="12"/>
      <c r="AS28" s="12"/>
      <c r="AT28" s="32"/>
      <c r="AU28" s="129"/>
      <c r="AV28" s="12"/>
      <c r="AW28" s="12"/>
      <c r="AX28" s="12"/>
      <c r="AY28" s="12"/>
      <c r="AZ28" s="12"/>
      <c r="BA28" s="32"/>
      <c r="BB28" s="33"/>
      <c r="BC28" s="154"/>
      <c r="BD28" s="129"/>
      <c r="BE28" s="12"/>
      <c r="BF28" s="12"/>
      <c r="BG28" s="12"/>
      <c r="BH28" s="12"/>
      <c r="BI28" s="12"/>
      <c r="BJ28" s="12"/>
      <c r="BK28" s="12"/>
      <c r="BL28" s="32"/>
      <c r="BM28" s="134"/>
      <c r="BN28" s="135"/>
      <c r="BO28" s="135"/>
      <c r="BP28" s="165"/>
      <c r="BQ28" s="161"/>
      <c r="BR28" s="32"/>
      <c r="BS28" s="16"/>
      <c r="BT28" s="16" t="str">
        <f t="shared" si="41"/>
        <v/>
      </c>
      <c r="BU28" s="151">
        <f t="shared" si="42"/>
        <v>0</v>
      </c>
      <c r="BV28" s="151">
        <f t="shared" si="43"/>
        <v>0</v>
      </c>
      <c r="BW28" s="151">
        <f t="shared" si="44"/>
        <v>0</v>
      </c>
    </row>
    <row r="29" spans="1:75" ht="35.1" customHeight="1" x14ac:dyDescent="0.25">
      <c r="A29" s="129"/>
      <c r="B29" s="12"/>
      <c r="C29" s="10"/>
      <c r="D29" s="10"/>
      <c r="E29" s="10"/>
      <c r="F29" s="11"/>
      <c r="G29" s="12"/>
      <c r="H29" s="20"/>
      <c r="I29" s="23"/>
      <c r="J29" s="21"/>
      <c r="K29" s="12"/>
      <c r="L29" s="22"/>
      <c r="M29" s="22"/>
      <c r="N29" s="12"/>
      <c r="O29" s="141"/>
      <c r="P29" s="31"/>
      <c r="Q29" s="47"/>
      <c r="R29" s="42"/>
      <c r="S29" s="42"/>
      <c r="T29" s="42"/>
      <c r="U29" s="12"/>
      <c r="V29" s="32"/>
      <c r="W29" s="129"/>
      <c r="X29" s="12"/>
      <c r="Y29" s="32"/>
      <c r="Z29" s="129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32"/>
      <c r="AO29" s="129"/>
      <c r="AP29" s="12"/>
      <c r="AQ29" s="12"/>
      <c r="AR29" s="12"/>
      <c r="AS29" s="12"/>
      <c r="AT29" s="32"/>
      <c r="AU29" s="129"/>
      <c r="AV29" s="12"/>
      <c r="AW29" s="12"/>
      <c r="AX29" s="12"/>
      <c r="AY29" s="12"/>
      <c r="AZ29" s="12"/>
      <c r="BA29" s="32"/>
      <c r="BB29" s="33"/>
      <c r="BC29" s="154"/>
      <c r="BD29" s="129"/>
      <c r="BE29" s="12"/>
      <c r="BF29" s="12"/>
      <c r="BG29" s="12"/>
      <c r="BH29" s="12"/>
      <c r="BI29" s="12"/>
      <c r="BJ29" s="12"/>
      <c r="BK29" s="12"/>
      <c r="BL29" s="32"/>
      <c r="BM29" s="134"/>
      <c r="BN29" s="135"/>
      <c r="BO29" s="135"/>
      <c r="BP29" s="165"/>
      <c r="BQ29" s="161"/>
      <c r="BR29" s="32"/>
      <c r="BS29" s="16"/>
      <c r="BT29" s="16" t="str">
        <f t="shared" si="41"/>
        <v/>
      </c>
      <c r="BU29" s="151">
        <f t="shared" si="42"/>
        <v>0</v>
      </c>
      <c r="BV29" s="151">
        <f t="shared" si="43"/>
        <v>0</v>
      </c>
      <c r="BW29" s="151">
        <f t="shared" si="44"/>
        <v>0</v>
      </c>
    </row>
    <row r="30" spans="1:75" ht="35.1" customHeight="1" x14ac:dyDescent="0.25">
      <c r="A30" s="129"/>
      <c r="B30" s="12"/>
      <c r="C30" s="10"/>
      <c r="D30" s="10"/>
      <c r="E30" s="10"/>
      <c r="F30" s="11"/>
      <c r="G30" s="12"/>
      <c r="H30" s="20"/>
      <c r="I30" s="23"/>
      <c r="J30" s="21"/>
      <c r="K30" s="12"/>
      <c r="L30" s="22"/>
      <c r="M30" s="22"/>
      <c r="N30" s="12"/>
      <c r="O30" s="141"/>
      <c r="P30" s="31"/>
      <c r="Q30" s="47"/>
      <c r="R30" s="42"/>
      <c r="S30" s="42"/>
      <c r="T30" s="42"/>
      <c r="U30" s="12"/>
      <c r="V30" s="32"/>
      <c r="W30" s="129"/>
      <c r="X30" s="12"/>
      <c r="Y30" s="32"/>
      <c r="Z30" s="129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32"/>
      <c r="AO30" s="129"/>
      <c r="AP30" s="12"/>
      <c r="AQ30" s="12"/>
      <c r="AR30" s="12"/>
      <c r="AS30" s="12"/>
      <c r="AT30" s="32"/>
      <c r="AU30" s="129"/>
      <c r="AV30" s="12"/>
      <c r="AW30" s="12"/>
      <c r="AX30" s="12"/>
      <c r="AY30" s="12"/>
      <c r="AZ30" s="12"/>
      <c r="BA30" s="32"/>
      <c r="BB30" s="33"/>
      <c r="BC30" s="154"/>
      <c r="BD30" s="129"/>
      <c r="BE30" s="12"/>
      <c r="BF30" s="12"/>
      <c r="BG30" s="12"/>
      <c r="BH30" s="12"/>
      <c r="BI30" s="12"/>
      <c r="BJ30" s="12"/>
      <c r="BK30" s="12"/>
      <c r="BL30" s="32"/>
      <c r="BM30" s="134"/>
      <c r="BN30" s="135"/>
      <c r="BO30" s="135"/>
      <c r="BP30" s="165"/>
      <c r="BQ30" s="161"/>
      <c r="BR30" s="32"/>
      <c r="BS30" s="16"/>
      <c r="BT30" s="16" t="str">
        <f t="shared" si="41"/>
        <v/>
      </c>
      <c r="BU30" s="151">
        <f t="shared" si="42"/>
        <v>0</v>
      </c>
      <c r="BV30" s="151">
        <f t="shared" si="43"/>
        <v>0</v>
      </c>
      <c r="BW30" s="151">
        <f t="shared" si="44"/>
        <v>0</v>
      </c>
    </row>
    <row r="31" spans="1:75" ht="35.1" customHeight="1" x14ac:dyDescent="0.25">
      <c r="A31" s="129"/>
      <c r="B31" s="11"/>
      <c r="C31" s="10"/>
      <c r="D31" s="10"/>
      <c r="E31" s="10"/>
      <c r="F31" s="11"/>
      <c r="G31" s="12"/>
      <c r="H31" s="20"/>
      <c r="I31" s="23"/>
      <c r="J31" s="21"/>
      <c r="K31" s="12"/>
      <c r="L31" s="22"/>
      <c r="M31" s="22"/>
      <c r="N31" s="12"/>
      <c r="O31" s="141"/>
      <c r="P31" s="31"/>
      <c r="Q31" s="47"/>
      <c r="R31" s="42"/>
      <c r="S31" s="42"/>
      <c r="T31" s="42"/>
      <c r="U31" s="12"/>
      <c r="V31" s="32"/>
      <c r="W31" s="129"/>
      <c r="X31" s="12"/>
      <c r="Y31" s="32"/>
      <c r="Z31" s="129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32"/>
      <c r="AO31" s="129"/>
      <c r="AP31" s="12"/>
      <c r="AQ31" s="12"/>
      <c r="AR31" s="12"/>
      <c r="AS31" s="12"/>
      <c r="AT31" s="32"/>
      <c r="AU31" s="129"/>
      <c r="AV31" s="12"/>
      <c r="AW31" s="12"/>
      <c r="AX31" s="12"/>
      <c r="AY31" s="12"/>
      <c r="AZ31" s="12"/>
      <c r="BA31" s="32"/>
      <c r="BB31" s="33"/>
      <c r="BC31" s="154"/>
      <c r="BD31" s="129"/>
      <c r="BE31" s="12"/>
      <c r="BF31" s="12"/>
      <c r="BG31" s="12"/>
      <c r="BH31" s="12"/>
      <c r="BI31" s="12"/>
      <c r="BJ31" s="12"/>
      <c r="BK31" s="12"/>
      <c r="BL31" s="32"/>
      <c r="BM31" s="134"/>
      <c r="BN31" s="135"/>
      <c r="BO31" s="135"/>
      <c r="BP31" s="165"/>
      <c r="BQ31" s="161"/>
      <c r="BR31" s="32"/>
      <c r="BS31" s="16"/>
      <c r="BT31" s="16" t="str">
        <f t="shared" si="41"/>
        <v/>
      </c>
      <c r="BU31" s="151">
        <f t="shared" si="42"/>
        <v>0</v>
      </c>
      <c r="BV31" s="151">
        <f t="shared" si="43"/>
        <v>0</v>
      </c>
      <c r="BW31" s="151">
        <f t="shared" si="44"/>
        <v>0</v>
      </c>
    </row>
    <row r="32" spans="1:75" ht="35.1" customHeight="1" x14ac:dyDescent="0.25">
      <c r="A32" s="129"/>
      <c r="B32" s="11"/>
      <c r="C32" s="10"/>
      <c r="D32" s="10"/>
      <c r="E32" s="10"/>
      <c r="F32" s="11"/>
      <c r="G32" s="12"/>
      <c r="H32" s="20"/>
      <c r="I32" s="23"/>
      <c r="J32" s="21"/>
      <c r="K32" s="12"/>
      <c r="L32" s="22"/>
      <c r="M32" s="22"/>
      <c r="N32" s="12"/>
      <c r="O32" s="141"/>
      <c r="P32" s="31"/>
      <c r="Q32" s="47"/>
      <c r="R32" s="42"/>
      <c r="S32" s="42"/>
      <c r="T32" s="42"/>
      <c r="U32" s="12"/>
      <c r="V32" s="32"/>
      <c r="W32" s="129"/>
      <c r="X32" s="12"/>
      <c r="Y32" s="32"/>
      <c r="Z32" s="129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32"/>
      <c r="AO32" s="129"/>
      <c r="AP32" s="12"/>
      <c r="AQ32" s="12"/>
      <c r="AR32" s="12"/>
      <c r="AS32" s="12"/>
      <c r="AT32" s="32"/>
      <c r="AU32" s="129"/>
      <c r="AV32" s="12"/>
      <c r="AW32" s="12"/>
      <c r="AX32" s="12"/>
      <c r="AY32" s="12"/>
      <c r="AZ32" s="12"/>
      <c r="BA32" s="32"/>
      <c r="BB32" s="33"/>
      <c r="BC32" s="154"/>
      <c r="BD32" s="129"/>
      <c r="BE32" s="12"/>
      <c r="BF32" s="12"/>
      <c r="BG32" s="12"/>
      <c r="BH32" s="12"/>
      <c r="BI32" s="12"/>
      <c r="BJ32" s="12"/>
      <c r="BK32" s="12"/>
      <c r="BL32" s="32"/>
      <c r="BM32" s="134"/>
      <c r="BN32" s="135"/>
      <c r="BO32" s="135"/>
      <c r="BP32" s="165"/>
      <c r="BQ32" s="161"/>
      <c r="BR32" s="32"/>
      <c r="BS32" s="16"/>
      <c r="BT32" s="16" t="str">
        <f t="shared" si="41"/>
        <v/>
      </c>
      <c r="BU32" s="151">
        <f t="shared" si="42"/>
        <v>0</v>
      </c>
      <c r="BV32" s="151">
        <f t="shared" si="43"/>
        <v>0</v>
      </c>
      <c r="BW32" s="151">
        <f t="shared" si="44"/>
        <v>0</v>
      </c>
    </row>
    <row r="33" spans="1:75" ht="35.1" customHeight="1" x14ac:dyDescent="0.25">
      <c r="A33" s="129"/>
      <c r="B33" s="12"/>
      <c r="C33" s="10"/>
      <c r="D33" s="10"/>
      <c r="E33" s="10"/>
      <c r="F33" s="11"/>
      <c r="G33" s="12"/>
      <c r="H33" s="20"/>
      <c r="I33" s="23"/>
      <c r="J33" s="21"/>
      <c r="K33" s="12"/>
      <c r="L33" s="22"/>
      <c r="M33" s="22"/>
      <c r="N33" s="12"/>
      <c r="O33" s="141"/>
      <c r="P33" s="31"/>
      <c r="Q33" s="47"/>
      <c r="R33" s="42"/>
      <c r="S33" s="42"/>
      <c r="T33" s="42"/>
      <c r="U33" s="12"/>
      <c r="V33" s="32"/>
      <c r="W33" s="129"/>
      <c r="X33" s="12"/>
      <c r="Y33" s="32"/>
      <c r="Z33" s="129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32"/>
      <c r="AO33" s="129"/>
      <c r="AP33" s="12"/>
      <c r="AQ33" s="12"/>
      <c r="AR33" s="12"/>
      <c r="AS33" s="12"/>
      <c r="AT33" s="32"/>
      <c r="AU33" s="129"/>
      <c r="AV33" s="12"/>
      <c r="AW33" s="12"/>
      <c r="AX33" s="12"/>
      <c r="AY33" s="12"/>
      <c r="AZ33" s="12"/>
      <c r="BA33" s="32"/>
      <c r="BB33" s="33"/>
      <c r="BC33" s="154"/>
      <c r="BD33" s="129"/>
      <c r="BE33" s="12"/>
      <c r="BF33" s="12"/>
      <c r="BG33" s="12"/>
      <c r="BH33" s="12"/>
      <c r="BI33" s="12"/>
      <c r="BJ33" s="12"/>
      <c r="BK33" s="12"/>
      <c r="BL33" s="32"/>
      <c r="BM33" s="134"/>
      <c r="BN33" s="135"/>
      <c r="BO33" s="135"/>
      <c r="BP33" s="165"/>
      <c r="BQ33" s="161"/>
      <c r="BR33" s="32"/>
      <c r="BS33" s="16"/>
      <c r="BT33" s="16" t="str">
        <f t="shared" si="41"/>
        <v/>
      </c>
      <c r="BU33" s="151">
        <f t="shared" si="42"/>
        <v>0</v>
      </c>
      <c r="BV33" s="151">
        <f t="shared" si="43"/>
        <v>0</v>
      </c>
      <c r="BW33" s="151">
        <f t="shared" si="44"/>
        <v>0</v>
      </c>
    </row>
    <row r="34" spans="1:75" ht="35.1" customHeight="1" x14ac:dyDescent="0.25">
      <c r="A34" s="129"/>
      <c r="B34" s="12"/>
      <c r="C34" s="10"/>
      <c r="D34" s="10"/>
      <c r="E34" s="10"/>
      <c r="F34" s="11"/>
      <c r="G34" s="12"/>
      <c r="H34" s="20"/>
      <c r="I34" s="23"/>
      <c r="J34" s="21"/>
      <c r="K34" s="12"/>
      <c r="L34" s="22"/>
      <c r="M34" s="22"/>
      <c r="N34" s="12"/>
      <c r="O34" s="141"/>
      <c r="P34" s="31"/>
      <c r="Q34" s="47"/>
      <c r="R34" s="42"/>
      <c r="S34" s="42"/>
      <c r="T34" s="42"/>
      <c r="U34" s="12"/>
      <c r="V34" s="32"/>
      <c r="W34" s="129"/>
      <c r="X34" s="12"/>
      <c r="Y34" s="32"/>
      <c r="Z34" s="129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32"/>
      <c r="AO34" s="129"/>
      <c r="AP34" s="12"/>
      <c r="AQ34" s="12"/>
      <c r="AR34" s="12"/>
      <c r="AS34" s="12"/>
      <c r="AT34" s="32"/>
      <c r="AU34" s="129"/>
      <c r="AV34" s="12"/>
      <c r="AW34" s="12"/>
      <c r="AX34" s="12"/>
      <c r="AY34" s="12"/>
      <c r="AZ34" s="12"/>
      <c r="BA34" s="32"/>
      <c r="BB34" s="33"/>
      <c r="BC34" s="154"/>
      <c r="BD34" s="129"/>
      <c r="BE34" s="12"/>
      <c r="BF34" s="12"/>
      <c r="BG34" s="12"/>
      <c r="BH34" s="12"/>
      <c r="BI34" s="12"/>
      <c r="BJ34" s="12"/>
      <c r="BK34" s="12"/>
      <c r="BL34" s="32"/>
      <c r="BM34" s="134"/>
      <c r="BN34" s="135"/>
      <c r="BO34" s="135"/>
      <c r="BP34" s="165"/>
      <c r="BQ34" s="161"/>
      <c r="BR34" s="32"/>
      <c r="BS34" s="16"/>
      <c r="BT34" s="16" t="str">
        <f t="shared" si="41"/>
        <v/>
      </c>
      <c r="BU34" s="151">
        <f t="shared" si="42"/>
        <v>0</v>
      </c>
      <c r="BV34" s="151">
        <f t="shared" si="43"/>
        <v>0</v>
      </c>
      <c r="BW34" s="151">
        <f t="shared" si="44"/>
        <v>0</v>
      </c>
    </row>
    <row r="35" spans="1:75" ht="35.1" customHeight="1" x14ac:dyDescent="0.25">
      <c r="A35" s="129"/>
      <c r="B35" s="12"/>
      <c r="C35" s="10"/>
      <c r="D35" s="10"/>
      <c r="E35" s="10"/>
      <c r="F35" s="11"/>
      <c r="G35" s="12"/>
      <c r="H35" s="20"/>
      <c r="I35" s="23"/>
      <c r="J35" s="21"/>
      <c r="K35" s="12"/>
      <c r="L35" s="22"/>
      <c r="M35" s="22"/>
      <c r="N35" s="12"/>
      <c r="O35" s="141"/>
      <c r="P35" s="31"/>
      <c r="Q35" s="47"/>
      <c r="R35" s="42"/>
      <c r="S35" s="42"/>
      <c r="T35" s="42"/>
      <c r="U35" s="12"/>
      <c r="V35" s="32"/>
      <c r="W35" s="129"/>
      <c r="X35" s="12"/>
      <c r="Y35" s="32"/>
      <c r="Z35" s="129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32"/>
      <c r="AO35" s="129"/>
      <c r="AP35" s="12"/>
      <c r="AQ35" s="12"/>
      <c r="AR35" s="12"/>
      <c r="AS35" s="12"/>
      <c r="AT35" s="32"/>
      <c r="AU35" s="129"/>
      <c r="AV35" s="12"/>
      <c r="AW35" s="12"/>
      <c r="AX35" s="12"/>
      <c r="AY35" s="12"/>
      <c r="AZ35" s="12"/>
      <c r="BA35" s="32"/>
      <c r="BB35" s="33"/>
      <c r="BC35" s="154"/>
      <c r="BD35" s="129"/>
      <c r="BE35" s="12"/>
      <c r="BF35" s="12"/>
      <c r="BG35" s="12"/>
      <c r="BH35" s="12"/>
      <c r="BI35" s="12"/>
      <c r="BJ35" s="12"/>
      <c r="BK35" s="12"/>
      <c r="BL35" s="32"/>
      <c r="BM35" s="134"/>
      <c r="BN35" s="135"/>
      <c r="BO35" s="135"/>
      <c r="BP35" s="165"/>
      <c r="BQ35" s="161"/>
      <c r="BR35" s="32"/>
      <c r="BS35" s="16"/>
      <c r="BT35" s="16" t="str">
        <f t="shared" si="41"/>
        <v/>
      </c>
      <c r="BU35" s="151">
        <f t="shared" si="42"/>
        <v>0</v>
      </c>
      <c r="BV35" s="151">
        <f t="shared" si="43"/>
        <v>0</v>
      </c>
      <c r="BW35" s="151">
        <f t="shared" si="44"/>
        <v>0</v>
      </c>
    </row>
    <row r="36" spans="1:75" ht="35.1" customHeight="1" x14ac:dyDescent="0.25">
      <c r="A36" s="129"/>
      <c r="B36" s="11"/>
      <c r="C36" s="10"/>
      <c r="D36" s="10"/>
      <c r="E36" s="10"/>
      <c r="F36" s="11"/>
      <c r="G36" s="12"/>
      <c r="H36" s="20"/>
      <c r="I36" s="23"/>
      <c r="J36" s="21"/>
      <c r="K36" s="12"/>
      <c r="L36" s="22"/>
      <c r="M36" s="22"/>
      <c r="N36" s="12"/>
      <c r="O36" s="141"/>
      <c r="P36" s="31"/>
      <c r="Q36" s="47"/>
      <c r="R36" s="42"/>
      <c r="S36" s="42"/>
      <c r="T36" s="42"/>
      <c r="U36" s="12"/>
      <c r="V36" s="32"/>
      <c r="W36" s="129"/>
      <c r="X36" s="12"/>
      <c r="Y36" s="32"/>
      <c r="Z36" s="129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32"/>
      <c r="AO36" s="129"/>
      <c r="AP36" s="12"/>
      <c r="AQ36" s="12"/>
      <c r="AR36" s="12"/>
      <c r="AS36" s="12"/>
      <c r="AT36" s="32"/>
      <c r="AU36" s="129"/>
      <c r="AV36" s="12"/>
      <c r="AW36" s="12"/>
      <c r="AX36" s="12"/>
      <c r="AY36" s="12"/>
      <c r="AZ36" s="12"/>
      <c r="BA36" s="32"/>
      <c r="BB36" s="33"/>
      <c r="BC36" s="154"/>
      <c r="BD36" s="129"/>
      <c r="BE36" s="12"/>
      <c r="BF36" s="12"/>
      <c r="BG36" s="12"/>
      <c r="BH36" s="12"/>
      <c r="BI36" s="12"/>
      <c r="BJ36" s="12"/>
      <c r="BK36" s="12"/>
      <c r="BL36" s="32"/>
      <c r="BM36" s="134"/>
      <c r="BN36" s="135"/>
      <c r="BO36" s="135"/>
      <c r="BP36" s="165"/>
      <c r="BQ36" s="161"/>
      <c r="BR36" s="32"/>
      <c r="BS36" s="16"/>
      <c r="BT36" s="16" t="str">
        <f t="shared" si="41"/>
        <v/>
      </c>
      <c r="BU36" s="151">
        <f t="shared" si="42"/>
        <v>0</v>
      </c>
      <c r="BV36" s="151">
        <f t="shared" si="43"/>
        <v>0</v>
      </c>
      <c r="BW36" s="151">
        <f t="shared" si="44"/>
        <v>0</v>
      </c>
    </row>
    <row r="37" spans="1:75" ht="35.1" customHeight="1" x14ac:dyDescent="0.25">
      <c r="A37" s="129"/>
      <c r="B37" s="11"/>
      <c r="C37" s="10"/>
      <c r="D37" s="10"/>
      <c r="E37" s="10"/>
      <c r="F37" s="11"/>
      <c r="G37" s="12"/>
      <c r="H37" s="20"/>
      <c r="I37" s="23"/>
      <c r="J37" s="21"/>
      <c r="K37" s="12"/>
      <c r="L37" s="22"/>
      <c r="M37" s="22"/>
      <c r="N37" s="12"/>
      <c r="O37" s="141"/>
      <c r="P37" s="31"/>
      <c r="Q37" s="47"/>
      <c r="R37" s="42"/>
      <c r="S37" s="42"/>
      <c r="T37" s="42"/>
      <c r="U37" s="12"/>
      <c r="V37" s="32"/>
      <c r="W37" s="129"/>
      <c r="X37" s="12"/>
      <c r="Y37" s="32"/>
      <c r="Z37" s="129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32"/>
      <c r="AO37" s="129"/>
      <c r="AP37" s="12"/>
      <c r="AQ37" s="12"/>
      <c r="AR37" s="12"/>
      <c r="AS37" s="12"/>
      <c r="AT37" s="32"/>
      <c r="AU37" s="129"/>
      <c r="AV37" s="12"/>
      <c r="AW37" s="12"/>
      <c r="AX37" s="12"/>
      <c r="AY37" s="12"/>
      <c r="AZ37" s="12"/>
      <c r="BA37" s="32"/>
      <c r="BB37" s="33"/>
      <c r="BC37" s="154"/>
      <c r="BD37" s="129"/>
      <c r="BE37" s="12"/>
      <c r="BF37" s="12"/>
      <c r="BG37" s="12"/>
      <c r="BH37" s="12"/>
      <c r="BI37" s="12"/>
      <c r="BJ37" s="12"/>
      <c r="BK37" s="12"/>
      <c r="BL37" s="32"/>
      <c r="BM37" s="134"/>
      <c r="BN37" s="135"/>
      <c r="BO37" s="135"/>
      <c r="BP37" s="165"/>
      <c r="BQ37" s="161"/>
      <c r="BR37" s="32"/>
      <c r="BS37" s="16"/>
      <c r="BT37" s="16" t="str">
        <f t="shared" si="41"/>
        <v/>
      </c>
      <c r="BU37" s="151">
        <f t="shared" si="42"/>
        <v>0</v>
      </c>
      <c r="BV37" s="151">
        <f t="shared" si="43"/>
        <v>0</v>
      </c>
      <c r="BW37" s="151">
        <f t="shared" si="44"/>
        <v>0</v>
      </c>
    </row>
    <row r="38" spans="1:75" ht="35.1" customHeight="1" x14ac:dyDescent="0.25">
      <c r="A38" s="129"/>
      <c r="B38" s="11"/>
      <c r="C38" s="10"/>
      <c r="D38" s="10"/>
      <c r="E38" s="10"/>
      <c r="F38" s="11"/>
      <c r="G38" s="12"/>
      <c r="H38" s="20"/>
      <c r="I38" s="23"/>
      <c r="J38" s="21"/>
      <c r="K38" s="12"/>
      <c r="L38" s="22"/>
      <c r="M38" s="22"/>
      <c r="N38" s="12"/>
      <c r="O38" s="141"/>
      <c r="P38" s="31"/>
      <c r="Q38" s="47"/>
      <c r="R38" s="42"/>
      <c r="S38" s="42"/>
      <c r="T38" s="42"/>
      <c r="U38" s="12"/>
      <c r="V38" s="32"/>
      <c r="W38" s="129"/>
      <c r="X38" s="12"/>
      <c r="Y38" s="32"/>
      <c r="Z38" s="129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32"/>
      <c r="AO38" s="129"/>
      <c r="AP38" s="12"/>
      <c r="AQ38" s="12"/>
      <c r="AR38" s="12"/>
      <c r="AS38" s="12"/>
      <c r="AT38" s="32"/>
      <c r="AU38" s="129"/>
      <c r="AV38" s="12"/>
      <c r="AW38" s="12"/>
      <c r="AX38" s="12"/>
      <c r="AY38" s="12"/>
      <c r="AZ38" s="12"/>
      <c r="BA38" s="32"/>
      <c r="BB38" s="33"/>
      <c r="BC38" s="154"/>
      <c r="BD38" s="129"/>
      <c r="BE38" s="12"/>
      <c r="BF38" s="12"/>
      <c r="BG38" s="12"/>
      <c r="BH38" s="12"/>
      <c r="BI38" s="12"/>
      <c r="BJ38" s="12"/>
      <c r="BK38" s="12"/>
      <c r="BL38" s="32"/>
      <c r="BM38" s="134"/>
      <c r="BN38" s="135"/>
      <c r="BO38" s="135"/>
      <c r="BP38" s="165"/>
      <c r="BQ38" s="161"/>
      <c r="BR38" s="32"/>
      <c r="BS38" s="16"/>
      <c r="BT38" s="16" t="str">
        <f t="shared" si="41"/>
        <v/>
      </c>
      <c r="BU38" s="151">
        <f t="shared" si="42"/>
        <v>0</v>
      </c>
      <c r="BV38" s="151">
        <f t="shared" si="43"/>
        <v>0</v>
      </c>
      <c r="BW38" s="151">
        <f t="shared" si="44"/>
        <v>0</v>
      </c>
    </row>
    <row r="39" spans="1:75" ht="35.1" customHeight="1" x14ac:dyDescent="0.25">
      <c r="A39" s="129"/>
      <c r="B39" s="12"/>
      <c r="C39" s="10"/>
      <c r="D39" s="10"/>
      <c r="E39" s="10"/>
      <c r="F39" s="11"/>
      <c r="G39" s="12"/>
      <c r="H39" s="20"/>
      <c r="I39" s="23"/>
      <c r="J39" s="21"/>
      <c r="K39" s="12"/>
      <c r="L39" s="22"/>
      <c r="M39" s="22"/>
      <c r="N39" s="24"/>
      <c r="O39" s="141"/>
      <c r="P39" s="31"/>
      <c r="Q39" s="47"/>
      <c r="R39" s="42"/>
      <c r="S39" s="42"/>
      <c r="T39" s="42"/>
      <c r="U39" s="12"/>
      <c r="V39" s="32"/>
      <c r="W39" s="129"/>
      <c r="X39" s="12"/>
      <c r="Y39" s="32"/>
      <c r="Z39" s="129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32"/>
      <c r="AO39" s="129"/>
      <c r="AP39" s="12"/>
      <c r="AQ39" s="12"/>
      <c r="AR39" s="12"/>
      <c r="AS39" s="12"/>
      <c r="AT39" s="32"/>
      <c r="AU39" s="129"/>
      <c r="AV39" s="12"/>
      <c r="AW39" s="12"/>
      <c r="AX39" s="12"/>
      <c r="AY39" s="12"/>
      <c r="AZ39" s="12"/>
      <c r="BA39" s="32"/>
      <c r="BB39" s="33"/>
      <c r="BC39" s="154"/>
      <c r="BD39" s="129"/>
      <c r="BE39" s="12"/>
      <c r="BF39" s="12"/>
      <c r="BG39" s="12"/>
      <c r="BH39" s="12"/>
      <c r="BI39" s="12"/>
      <c r="BJ39" s="12"/>
      <c r="BK39" s="12"/>
      <c r="BL39" s="32"/>
      <c r="BM39" s="134"/>
      <c r="BN39" s="135"/>
      <c r="BO39" s="135"/>
      <c r="BP39" s="165"/>
      <c r="BQ39" s="161"/>
      <c r="BR39" s="32"/>
      <c r="BS39" s="16"/>
      <c r="BT39" s="16" t="str">
        <f t="shared" si="41"/>
        <v/>
      </c>
      <c r="BU39" s="151">
        <f t="shared" si="42"/>
        <v>0</v>
      </c>
      <c r="BV39" s="151">
        <f t="shared" si="43"/>
        <v>0</v>
      </c>
      <c r="BW39" s="151">
        <f t="shared" si="44"/>
        <v>0</v>
      </c>
    </row>
    <row r="40" spans="1:75" ht="35.1" customHeight="1" x14ac:dyDescent="0.25">
      <c r="A40" s="129"/>
      <c r="B40" s="12"/>
      <c r="C40" s="10"/>
      <c r="D40" s="10"/>
      <c r="E40" s="10"/>
      <c r="F40" s="11"/>
      <c r="G40" s="12"/>
      <c r="H40" s="20"/>
      <c r="I40" s="23"/>
      <c r="J40" s="21"/>
      <c r="K40" s="12"/>
      <c r="L40" s="22"/>
      <c r="M40" s="22"/>
      <c r="N40" s="12"/>
      <c r="O40" s="141"/>
      <c r="P40" s="31"/>
      <c r="Q40" s="47"/>
      <c r="R40" s="42"/>
      <c r="S40" s="42"/>
      <c r="T40" s="42"/>
      <c r="U40" s="12"/>
      <c r="V40" s="32"/>
      <c r="W40" s="129"/>
      <c r="X40" s="12"/>
      <c r="Y40" s="32"/>
      <c r="Z40" s="129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32"/>
      <c r="AO40" s="129"/>
      <c r="AP40" s="12"/>
      <c r="AQ40" s="12"/>
      <c r="AR40" s="12"/>
      <c r="AS40" s="12"/>
      <c r="AT40" s="32"/>
      <c r="AU40" s="129"/>
      <c r="AV40" s="12"/>
      <c r="AW40" s="12"/>
      <c r="AX40" s="12"/>
      <c r="AY40" s="12"/>
      <c r="AZ40" s="12"/>
      <c r="BA40" s="32"/>
      <c r="BB40" s="33"/>
      <c r="BC40" s="154"/>
      <c r="BD40" s="129"/>
      <c r="BE40" s="12"/>
      <c r="BF40" s="12"/>
      <c r="BG40" s="12"/>
      <c r="BH40" s="12"/>
      <c r="BI40" s="12"/>
      <c r="BJ40" s="12"/>
      <c r="BK40" s="12"/>
      <c r="BL40" s="32"/>
      <c r="BM40" s="134"/>
      <c r="BN40" s="135"/>
      <c r="BO40" s="135"/>
      <c r="BP40" s="165"/>
      <c r="BQ40" s="161"/>
      <c r="BR40" s="32"/>
      <c r="BS40" s="16"/>
      <c r="BT40" s="16" t="str">
        <f t="shared" si="41"/>
        <v/>
      </c>
      <c r="BU40" s="151">
        <f t="shared" si="42"/>
        <v>0</v>
      </c>
      <c r="BV40" s="151">
        <f t="shared" si="43"/>
        <v>0</v>
      </c>
      <c r="BW40" s="151">
        <f t="shared" si="44"/>
        <v>0</v>
      </c>
    </row>
    <row r="41" spans="1:75" ht="35.1" customHeight="1" x14ac:dyDescent="0.25">
      <c r="A41" s="129"/>
      <c r="B41" s="12"/>
      <c r="C41" s="10"/>
      <c r="D41" s="10"/>
      <c r="E41" s="10"/>
      <c r="F41" s="11"/>
      <c r="G41" s="12"/>
      <c r="H41" s="20"/>
      <c r="I41" s="23"/>
      <c r="J41" s="21"/>
      <c r="K41" s="12"/>
      <c r="L41" s="22"/>
      <c r="M41" s="22"/>
      <c r="N41" s="12"/>
      <c r="O41" s="141"/>
      <c r="P41" s="31"/>
      <c r="Q41" s="47"/>
      <c r="R41" s="42"/>
      <c r="S41" s="42"/>
      <c r="T41" s="42"/>
      <c r="U41" s="12"/>
      <c r="V41" s="32"/>
      <c r="W41" s="129"/>
      <c r="X41" s="12"/>
      <c r="Y41" s="32"/>
      <c r="Z41" s="129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32"/>
      <c r="AO41" s="129"/>
      <c r="AP41" s="12"/>
      <c r="AQ41" s="12"/>
      <c r="AR41" s="12"/>
      <c r="AS41" s="12"/>
      <c r="AT41" s="32"/>
      <c r="AU41" s="129"/>
      <c r="AV41" s="12"/>
      <c r="AW41" s="12"/>
      <c r="AX41" s="12"/>
      <c r="AY41" s="12"/>
      <c r="AZ41" s="12"/>
      <c r="BA41" s="32"/>
      <c r="BB41" s="33"/>
      <c r="BC41" s="154"/>
      <c r="BD41" s="129"/>
      <c r="BE41" s="12"/>
      <c r="BF41" s="12"/>
      <c r="BG41" s="12"/>
      <c r="BH41" s="12"/>
      <c r="BI41" s="12"/>
      <c r="BJ41" s="12"/>
      <c r="BK41" s="12"/>
      <c r="BL41" s="32"/>
      <c r="BM41" s="134"/>
      <c r="BN41" s="135"/>
      <c r="BO41" s="135"/>
      <c r="BP41" s="165"/>
      <c r="BQ41" s="161"/>
      <c r="BR41" s="32"/>
      <c r="BS41" s="16"/>
      <c r="BT41" s="16" t="str">
        <f t="shared" si="41"/>
        <v/>
      </c>
      <c r="BU41" s="151">
        <f t="shared" si="42"/>
        <v>0</v>
      </c>
      <c r="BV41" s="151">
        <f t="shared" si="43"/>
        <v>0</v>
      </c>
      <c r="BW41" s="151">
        <f t="shared" si="44"/>
        <v>0</v>
      </c>
    </row>
    <row r="42" spans="1:75" ht="35.1" customHeight="1" x14ac:dyDescent="0.25">
      <c r="A42" s="129"/>
      <c r="B42" s="11"/>
      <c r="C42" s="10"/>
      <c r="D42" s="10"/>
      <c r="E42" s="10"/>
      <c r="F42" s="11"/>
      <c r="G42" s="12"/>
      <c r="H42" s="20"/>
      <c r="I42" s="23"/>
      <c r="J42" s="21"/>
      <c r="K42" s="12"/>
      <c r="L42" s="22"/>
      <c r="M42" s="22"/>
      <c r="N42" s="12"/>
      <c r="O42" s="32"/>
      <c r="P42" s="31"/>
      <c r="Q42" s="47"/>
      <c r="R42" s="42"/>
      <c r="S42" s="42"/>
      <c r="T42" s="42"/>
      <c r="U42" s="12"/>
      <c r="V42" s="32"/>
      <c r="W42" s="129"/>
      <c r="X42" s="12"/>
      <c r="Y42" s="32"/>
      <c r="Z42" s="129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32"/>
      <c r="AO42" s="129"/>
      <c r="AP42" s="12"/>
      <c r="AQ42" s="12"/>
      <c r="AR42" s="12"/>
      <c r="AS42" s="12"/>
      <c r="AT42" s="32"/>
      <c r="AU42" s="129"/>
      <c r="AV42" s="12"/>
      <c r="AW42" s="12"/>
      <c r="AX42" s="12"/>
      <c r="AY42" s="12"/>
      <c r="AZ42" s="12"/>
      <c r="BA42" s="32"/>
      <c r="BB42" s="33"/>
      <c r="BC42" s="154"/>
      <c r="BD42" s="129"/>
      <c r="BE42" s="12"/>
      <c r="BF42" s="12"/>
      <c r="BG42" s="12"/>
      <c r="BH42" s="12"/>
      <c r="BI42" s="12"/>
      <c r="BJ42" s="12"/>
      <c r="BK42" s="12"/>
      <c r="BL42" s="32"/>
      <c r="BM42" s="134"/>
      <c r="BN42" s="135"/>
      <c r="BO42" s="135"/>
      <c r="BP42" s="165"/>
      <c r="BQ42" s="161"/>
      <c r="BR42" s="32"/>
      <c r="BS42" s="16"/>
      <c r="BT42" s="16" t="str">
        <f t="shared" si="41"/>
        <v/>
      </c>
      <c r="BU42" s="151">
        <f t="shared" si="42"/>
        <v>0</v>
      </c>
      <c r="BV42" s="151">
        <f t="shared" si="43"/>
        <v>0</v>
      </c>
      <c r="BW42" s="151">
        <f t="shared" si="44"/>
        <v>0</v>
      </c>
    </row>
    <row r="43" spans="1:75" ht="35.1" customHeight="1" x14ac:dyDescent="0.25">
      <c r="A43" s="129"/>
      <c r="B43" s="11"/>
      <c r="C43" s="10"/>
      <c r="D43" s="10"/>
      <c r="E43" s="10"/>
      <c r="F43" s="11"/>
      <c r="G43" s="12"/>
      <c r="H43" s="20"/>
      <c r="I43" s="23"/>
      <c r="J43" s="21"/>
      <c r="K43" s="12"/>
      <c r="L43" s="22"/>
      <c r="M43" s="22"/>
      <c r="N43" s="12"/>
      <c r="O43" s="141"/>
      <c r="P43" s="31"/>
      <c r="Q43" s="47"/>
      <c r="R43" s="42"/>
      <c r="S43" s="42"/>
      <c r="T43" s="42"/>
      <c r="U43" s="12"/>
      <c r="V43" s="32"/>
      <c r="W43" s="129"/>
      <c r="X43" s="12"/>
      <c r="Y43" s="32"/>
      <c r="Z43" s="129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32"/>
      <c r="AO43" s="129"/>
      <c r="AP43" s="12"/>
      <c r="AQ43" s="12"/>
      <c r="AR43" s="12"/>
      <c r="AS43" s="12"/>
      <c r="AT43" s="32"/>
      <c r="AU43" s="129"/>
      <c r="AV43" s="12"/>
      <c r="AW43" s="12"/>
      <c r="AX43" s="12"/>
      <c r="AY43" s="12"/>
      <c r="AZ43" s="12"/>
      <c r="BA43" s="32"/>
      <c r="BB43" s="33"/>
      <c r="BC43" s="154"/>
      <c r="BD43" s="129"/>
      <c r="BE43" s="12"/>
      <c r="BF43" s="12"/>
      <c r="BG43" s="12"/>
      <c r="BH43" s="12"/>
      <c r="BI43" s="12"/>
      <c r="BJ43" s="12"/>
      <c r="BK43" s="12"/>
      <c r="BL43" s="32"/>
      <c r="BM43" s="134"/>
      <c r="BN43" s="135"/>
      <c r="BO43" s="135"/>
      <c r="BP43" s="165"/>
      <c r="BQ43" s="161"/>
      <c r="BR43" s="32"/>
      <c r="BS43" s="16"/>
      <c r="BT43" s="16" t="str">
        <f t="shared" si="41"/>
        <v/>
      </c>
      <c r="BU43" s="151">
        <f t="shared" si="42"/>
        <v>0</v>
      </c>
      <c r="BV43" s="151">
        <f t="shared" si="43"/>
        <v>0</v>
      </c>
      <c r="BW43" s="151">
        <f t="shared" si="44"/>
        <v>0</v>
      </c>
    </row>
    <row r="44" spans="1:75" ht="35.1" customHeight="1" x14ac:dyDescent="0.25">
      <c r="A44" s="129"/>
      <c r="B44" s="11"/>
      <c r="C44" s="10"/>
      <c r="D44" s="10"/>
      <c r="E44" s="10"/>
      <c r="F44" s="11"/>
      <c r="G44" s="12"/>
      <c r="H44" s="20"/>
      <c r="I44" s="24"/>
      <c r="J44" s="21"/>
      <c r="K44" s="12"/>
      <c r="L44" s="22"/>
      <c r="M44" s="22"/>
      <c r="N44" s="12"/>
      <c r="O44" s="141"/>
      <c r="P44" s="31"/>
      <c r="Q44" s="47"/>
      <c r="R44" s="42"/>
      <c r="S44" s="42"/>
      <c r="T44" s="42"/>
      <c r="U44" s="12"/>
      <c r="V44" s="32"/>
      <c r="W44" s="129"/>
      <c r="X44" s="12"/>
      <c r="Y44" s="32"/>
      <c r="Z44" s="129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32"/>
      <c r="AO44" s="129"/>
      <c r="AP44" s="12"/>
      <c r="AQ44" s="12"/>
      <c r="AR44" s="12"/>
      <c r="AS44" s="12"/>
      <c r="AT44" s="32"/>
      <c r="AU44" s="129"/>
      <c r="AV44" s="12"/>
      <c r="AW44" s="12"/>
      <c r="AX44" s="12"/>
      <c r="AY44" s="12"/>
      <c r="AZ44" s="12"/>
      <c r="BA44" s="32"/>
      <c r="BB44" s="33"/>
      <c r="BC44" s="154"/>
      <c r="BD44" s="129"/>
      <c r="BE44" s="12"/>
      <c r="BF44" s="12"/>
      <c r="BG44" s="12"/>
      <c r="BH44" s="12"/>
      <c r="BI44" s="12"/>
      <c r="BJ44" s="12"/>
      <c r="BK44" s="12"/>
      <c r="BL44" s="32"/>
      <c r="BM44" s="134"/>
      <c r="BN44" s="135"/>
      <c r="BO44" s="135"/>
      <c r="BP44" s="165"/>
      <c r="BQ44" s="161"/>
      <c r="BR44" s="32"/>
      <c r="BS44" s="16"/>
      <c r="BT44" s="16" t="str">
        <f t="shared" si="41"/>
        <v/>
      </c>
      <c r="BU44" s="151">
        <f t="shared" si="42"/>
        <v>0</v>
      </c>
      <c r="BV44" s="151">
        <f t="shared" si="43"/>
        <v>0</v>
      </c>
      <c r="BW44" s="151">
        <f t="shared" si="44"/>
        <v>0</v>
      </c>
    </row>
    <row r="45" spans="1:75" ht="35.1" customHeight="1" x14ac:dyDescent="0.25">
      <c r="A45" s="129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32"/>
      <c r="P45" s="43"/>
      <c r="Q45" s="48"/>
      <c r="R45" s="39"/>
      <c r="S45" s="39"/>
      <c r="T45" s="39"/>
      <c r="U45" s="39"/>
      <c r="V45" s="49"/>
      <c r="W45" s="48"/>
      <c r="X45" s="39"/>
      <c r="Y45" s="49"/>
      <c r="Z45" s="48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49"/>
      <c r="AO45" s="48"/>
      <c r="AP45" s="39"/>
      <c r="AQ45" s="39"/>
      <c r="AR45" s="39"/>
      <c r="AS45" s="39"/>
      <c r="AT45" s="49"/>
      <c r="AU45" s="48"/>
      <c r="AV45" s="39"/>
      <c r="AW45" s="39"/>
      <c r="AX45" s="39"/>
      <c r="AY45" s="39"/>
      <c r="AZ45" s="39"/>
      <c r="BA45" s="49"/>
      <c r="BB45" s="131"/>
      <c r="BC45" s="155"/>
      <c r="BD45" s="48"/>
      <c r="BE45" s="39"/>
      <c r="BF45" s="39"/>
      <c r="BG45" s="39"/>
      <c r="BH45" s="39"/>
      <c r="BI45" s="39"/>
      <c r="BJ45" s="39"/>
      <c r="BK45" s="39"/>
      <c r="BL45" s="49"/>
      <c r="BM45" s="136"/>
      <c r="BN45" s="137"/>
      <c r="BO45" s="137"/>
      <c r="BP45" s="166"/>
      <c r="BQ45" s="162"/>
      <c r="BR45" s="49"/>
      <c r="BT45" s="16" t="str">
        <f t="shared" si="41"/>
        <v/>
      </c>
      <c r="BU45" s="151">
        <f t="shared" si="42"/>
        <v>0</v>
      </c>
      <c r="BV45" s="151">
        <f t="shared" si="43"/>
        <v>0</v>
      </c>
      <c r="BW45" s="151">
        <f t="shared" si="44"/>
        <v>0</v>
      </c>
    </row>
    <row r="46" spans="1:75" ht="35.1" customHeight="1" x14ac:dyDescent="0.25">
      <c r="A46" s="129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32"/>
      <c r="P46" s="43"/>
      <c r="Q46" s="48"/>
      <c r="R46" s="39"/>
      <c r="S46" s="39"/>
      <c r="T46" s="39"/>
      <c r="U46" s="39"/>
      <c r="V46" s="49"/>
      <c r="W46" s="48"/>
      <c r="X46" s="39"/>
      <c r="Y46" s="49"/>
      <c r="Z46" s="48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49"/>
      <c r="AO46" s="48"/>
      <c r="AP46" s="39"/>
      <c r="AQ46" s="39"/>
      <c r="AR46" s="39"/>
      <c r="AS46" s="39"/>
      <c r="AT46" s="49"/>
      <c r="AU46" s="48"/>
      <c r="AV46" s="39"/>
      <c r="AW46" s="39"/>
      <c r="AX46" s="39"/>
      <c r="AY46" s="39"/>
      <c r="AZ46" s="39"/>
      <c r="BA46" s="49"/>
      <c r="BB46" s="131"/>
      <c r="BC46" s="155"/>
      <c r="BD46" s="48"/>
      <c r="BE46" s="39"/>
      <c r="BF46" s="39"/>
      <c r="BG46" s="39"/>
      <c r="BH46" s="39"/>
      <c r="BI46" s="39"/>
      <c r="BJ46" s="39"/>
      <c r="BK46" s="39"/>
      <c r="BL46" s="49"/>
      <c r="BM46" s="136"/>
      <c r="BN46" s="137"/>
      <c r="BO46" s="137"/>
      <c r="BP46" s="166"/>
      <c r="BQ46" s="162"/>
      <c r="BR46" s="49"/>
      <c r="BT46" s="16" t="str">
        <f t="shared" si="41"/>
        <v/>
      </c>
      <c r="BU46" s="151">
        <f t="shared" si="42"/>
        <v>0</v>
      </c>
      <c r="BV46" s="151">
        <f t="shared" si="43"/>
        <v>0</v>
      </c>
      <c r="BW46" s="151">
        <f t="shared" si="44"/>
        <v>0</v>
      </c>
    </row>
    <row r="47" spans="1:75" ht="35.1" customHeight="1" x14ac:dyDescent="0.25">
      <c r="A47" s="129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32"/>
      <c r="P47" s="43"/>
      <c r="Q47" s="48"/>
      <c r="R47" s="39"/>
      <c r="S47" s="39"/>
      <c r="T47" s="39"/>
      <c r="U47" s="39"/>
      <c r="V47" s="49"/>
      <c r="W47" s="48"/>
      <c r="X47" s="39"/>
      <c r="Y47" s="49"/>
      <c r="Z47" s="48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49"/>
      <c r="AO47" s="48"/>
      <c r="AP47" s="39"/>
      <c r="AQ47" s="39"/>
      <c r="AR47" s="39"/>
      <c r="AS47" s="39"/>
      <c r="AT47" s="49"/>
      <c r="AU47" s="48"/>
      <c r="AV47" s="39"/>
      <c r="AW47" s="39"/>
      <c r="AX47" s="39"/>
      <c r="AY47" s="39"/>
      <c r="AZ47" s="39"/>
      <c r="BA47" s="49"/>
      <c r="BB47" s="131"/>
      <c r="BC47" s="155"/>
      <c r="BD47" s="48"/>
      <c r="BE47" s="39"/>
      <c r="BF47" s="39"/>
      <c r="BG47" s="39"/>
      <c r="BH47" s="39"/>
      <c r="BI47" s="39"/>
      <c r="BJ47" s="39"/>
      <c r="BK47" s="39"/>
      <c r="BL47" s="49"/>
      <c r="BM47" s="136"/>
      <c r="BN47" s="137"/>
      <c r="BO47" s="137"/>
      <c r="BP47" s="166"/>
      <c r="BQ47" s="162"/>
      <c r="BR47" s="49"/>
      <c r="BT47" s="16" t="str">
        <f t="shared" si="41"/>
        <v/>
      </c>
      <c r="BU47" s="151">
        <f t="shared" si="42"/>
        <v>0</v>
      </c>
      <c r="BV47" s="151">
        <f t="shared" si="43"/>
        <v>0</v>
      </c>
      <c r="BW47" s="151">
        <f t="shared" si="44"/>
        <v>0</v>
      </c>
    </row>
    <row r="48" spans="1:75" ht="35.1" customHeight="1" x14ac:dyDescent="0.25">
      <c r="A48" s="129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32"/>
      <c r="P48" s="43"/>
      <c r="Q48" s="48"/>
      <c r="R48" s="39"/>
      <c r="S48" s="39"/>
      <c r="T48" s="39"/>
      <c r="U48" s="39"/>
      <c r="V48" s="49"/>
      <c r="W48" s="48"/>
      <c r="X48" s="39"/>
      <c r="Y48" s="49"/>
      <c r="Z48" s="48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49"/>
      <c r="AO48" s="48"/>
      <c r="AP48" s="39"/>
      <c r="AQ48" s="39"/>
      <c r="AR48" s="39"/>
      <c r="AS48" s="39"/>
      <c r="AT48" s="49"/>
      <c r="AU48" s="48"/>
      <c r="AV48" s="39"/>
      <c r="AW48" s="39"/>
      <c r="AX48" s="39"/>
      <c r="AY48" s="39"/>
      <c r="AZ48" s="39"/>
      <c r="BA48" s="49"/>
      <c r="BB48" s="131"/>
      <c r="BC48" s="155"/>
      <c r="BD48" s="48"/>
      <c r="BE48" s="39"/>
      <c r="BF48" s="39"/>
      <c r="BG48" s="39"/>
      <c r="BH48" s="39"/>
      <c r="BI48" s="39"/>
      <c r="BJ48" s="39"/>
      <c r="BK48" s="39"/>
      <c r="BL48" s="49"/>
      <c r="BM48" s="136"/>
      <c r="BN48" s="137"/>
      <c r="BO48" s="137"/>
      <c r="BP48" s="166"/>
      <c r="BQ48" s="162"/>
      <c r="BR48" s="49"/>
      <c r="BT48" s="16" t="str">
        <f t="shared" si="41"/>
        <v/>
      </c>
      <c r="BU48" s="151">
        <f t="shared" si="42"/>
        <v>0</v>
      </c>
      <c r="BV48" s="151">
        <f t="shared" si="43"/>
        <v>0</v>
      </c>
      <c r="BW48" s="151">
        <f t="shared" si="44"/>
        <v>0</v>
      </c>
    </row>
    <row r="49" spans="1:75" ht="35.1" customHeight="1" x14ac:dyDescent="0.25">
      <c r="A49" s="129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32"/>
      <c r="P49" s="43"/>
      <c r="Q49" s="48"/>
      <c r="R49" s="39"/>
      <c r="S49" s="39"/>
      <c r="T49" s="39"/>
      <c r="U49" s="39"/>
      <c r="V49" s="49"/>
      <c r="W49" s="48"/>
      <c r="X49" s="39"/>
      <c r="Y49" s="49"/>
      <c r="Z49" s="48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49"/>
      <c r="AO49" s="48"/>
      <c r="AP49" s="39"/>
      <c r="AQ49" s="39"/>
      <c r="AR49" s="39"/>
      <c r="AS49" s="39"/>
      <c r="AT49" s="49"/>
      <c r="AU49" s="48"/>
      <c r="AV49" s="39"/>
      <c r="AW49" s="39"/>
      <c r="AX49" s="39"/>
      <c r="AY49" s="39"/>
      <c r="AZ49" s="39"/>
      <c r="BA49" s="49"/>
      <c r="BB49" s="131"/>
      <c r="BC49" s="155"/>
      <c r="BD49" s="48"/>
      <c r="BE49" s="39"/>
      <c r="BF49" s="39"/>
      <c r="BG49" s="39"/>
      <c r="BH49" s="39"/>
      <c r="BI49" s="39"/>
      <c r="BJ49" s="39"/>
      <c r="BK49" s="39"/>
      <c r="BL49" s="49"/>
      <c r="BM49" s="136"/>
      <c r="BN49" s="137"/>
      <c r="BO49" s="137"/>
      <c r="BP49" s="166"/>
      <c r="BQ49" s="162"/>
      <c r="BR49" s="49"/>
      <c r="BT49" s="16" t="str">
        <f t="shared" si="41"/>
        <v/>
      </c>
      <c r="BU49" s="151">
        <f t="shared" si="42"/>
        <v>0</v>
      </c>
      <c r="BV49" s="151">
        <f t="shared" si="43"/>
        <v>0</v>
      </c>
      <c r="BW49" s="151">
        <f t="shared" si="44"/>
        <v>0</v>
      </c>
    </row>
    <row r="50" spans="1:75" ht="35.1" customHeight="1" x14ac:dyDescent="0.25">
      <c r="A50" s="129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32"/>
      <c r="P50" s="43"/>
      <c r="Q50" s="48"/>
      <c r="R50" s="39"/>
      <c r="S50" s="39"/>
      <c r="T50" s="39"/>
      <c r="U50" s="39"/>
      <c r="V50" s="49"/>
      <c r="W50" s="48"/>
      <c r="X50" s="39"/>
      <c r="Y50" s="49"/>
      <c r="Z50" s="48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49"/>
      <c r="AO50" s="48"/>
      <c r="AP50" s="39"/>
      <c r="AQ50" s="39"/>
      <c r="AR50" s="39"/>
      <c r="AS50" s="39"/>
      <c r="AT50" s="49"/>
      <c r="AU50" s="48"/>
      <c r="AV50" s="39"/>
      <c r="AW50" s="39"/>
      <c r="AX50" s="39"/>
      <c r="AY50" s="39"/>
      <c r="AZ50" s="39"/>
      <c r="BA50" s="49"/>
      <c r="BB50" s="131"/>
      <c r="BC50" s="155"/>
      <c r="BD50" s="48"/>
      <c r="BE50" s="39"/>
      <c r="BF50" s="39"/>
      <c r="BG50" s="39"/>
      <c r="BH50" s="39"/>
      <c r="BI50" s="39"/>
      <c r="BJ50" s="39"/>
      <c r="BK50" s="39"/>
      <c r="BL50" s="49"/>
      <c r="BM50" s="136"/>
      <c r="BN50" s="137"/>
      <c r="BO50" s="137"/>
      <c r="BP50" s="166"/>
      <c r="BQ50" s="162"/>
      <c r="BR50" s="49"/>
      <c r="BT50" s="16" t="str">
        <f t="shared" si="41"/>
        <v/>
      </c>
      <c r="BU50" s="151">
        <f t="shared" si="42"/>
        <v>0</v>
      </c>
      <c r="BV50" s="151">
        <f t="shared" si="43"/>
        <v>0</v>
      </c>
      <c r="BW50" s="151">
        <f t="shared" si="44"/>
        <v>0</v>
      </c>
    </row>
    <row r="51" spans="1:75" ht="35.1" customHeight="1" x14ac:dyDescent="0.25">
      <c r="A51" s="129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32"/>
      <c r="P51" s="43"/>
      <c r="Q51" s="48"/>
      <c r="R51" s="39"/>
      <c r="S51" s="39"/>
      <c r="T51" s="39"/>
      <c r="U51" s="39"/>
      <c r="V51" s="49"/>
      <c r="W51" s="48"/>
      <c r="X51" s="39"/>
      <c r="Y51" s="49"/>
      <c r="Z51" s="48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49"/>
      <c r="AO51" s="48"/>
      <c r="AP51" s="39"/>
      <c r="AQ51" s="39"/>
      <c r="AR51" s="39"/>
      <c r="AS51" s="39"/>
      <c r="AT51" s="49"/>
      <c r="AU51" s="48"/>
      <c r="AV51" s="39"/>
      <c r="AW51" s="39"/>
      <c r="AX51" s="39"/>
      <c r="AY51" s="39"/>
      <c r="AZ51" s="39"/>
      <c r="BA51" s="49"/>
      <c r="BB51" s="131"/>
      <c r="BC51" s="155"/>
      <c r="BD51" s="48"/>
      <c r="BE51" s="39"/>
      <c r="BF51" s="39"/>
      <c r="BG51" s="39"/>
      <c r="BH51" s="39"/>
      <c r="BI51" s="39"/>
      <c r="BJ51" s="39"/>
      <c r="BK51" s="39"/>
      <c r="BL51" s="49"/>
      <c r="BM51" s="136"/>
      <c r="BN51" s="137"/>
      <c r="BO51" s="137"/>
      <c r="BP51" s="166"/>
      <c r="BQ51" s="162"/>
      <c r="BR51" s="49"/>
      <c r="BT51" s="16" t="str">
        <f t="shared" si="41"/>
        <v/>
      </c>
      <c r="BU51" s="151">
        <f t="shared" si="42"/>
        <v>0</v>
      </c>
      <c r="BV51" s="151">
        <f t="shared" si="43"/>
        <v>0</v>
      </c>
      <c r="BW51" s="151">
        <f t="shared" si="44"/>
        <v>0</v>
      </c>
    </row>
    <row r="52" spans="1:75" ht="35.1" customHeight="1" x14ac:dyDescent="0.25">
      <c r="A52" s="129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32"/>
      <c r="P52" s="43"/>
      <c r="Q52" s="48"/>
      <c r="R52" s="39"/>
      <c r="S52" s="39"/>
      <c r="T52" s="39"/>
      <c r="U52" s="39"/>
      <c r="V52" s="49"/>
      <c r="W52" s="48"/>
      <c r="X52" s="39"/>
      <c r="Y52" s="49"/>
      <c r="Z52" s="48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49"/>
      <c r="AO52" s="48"/>
      <c r="AP52" s="39"/>
      <c r="AQ52" s="39"/>
      <c r="AR52" s="39"/>
      <c r="AS52" s="39"/>
      <c r="AT52" s="49"/>
      <c r="AU52" s="48"/>
      <c r="AV52" s="39"/>
      <c r="AW52" s="39"/>
      <c r="AX52" s="39"/>
      <c r="AY52" s="39"/>
      <c r="AZ52" s="39"/>
      <c r="BA52" s="49"/>
      <c r="BB52" s="131"/>
      <c r="BC52" s="155"/>
      <c r="BD52" s="48"/>
      <c r="BE52" s="39"/>
      <c r="BF52" s="39"/>
      <c r="BG52" s="39"/>
      <c r="BH52" s="39"/>
      <c r="BI52" s="39"/>
      <c r="BJ52" s="39"/>
      <c r="BK52" s="39"/>
      <c r="BL52" s="49"/>
      <c r="BM52" s="136"/>
      <c r="BN52" s="137"/>
      <c r="BO52" s="137"/>
      <c r="BP52" s="166"/>
      <c r="BQ52" s="162"/>
      <c r="BR52" s="49"/>
      <c r="BT52" s="16" t="str">
        <f t="shared" si="41"/>
        <v/>
      </c>
      <c r="BU52" s="151">
        <f t="shared" si="42"/>
        <v>0</v>
      </c>
      <c r="BV52" s="151">
        <f t="shared" si="43"/>
        <v>0</v>
      </c>
      <c r="BW52" s="151">
        <f t="shared" si="44"/>
        <v>0</v>
      </c>
    </row>
    <row r="53" spans="1:75" ht="35.1" customHeight="1" x14ac:dyDescent="0.25">
      <c r="A53" s="129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32"/>
      <c r="P53" s="43"/>
      <c r="Q53" s="48"/>
      <c r="R53" s="39"/>
      <c r="S53" s="39"/>
      <c r="T53" s="39"/>
      <c r="U53" s="39"/>
      <c r="V53" s="49"/>
      <c r="W53" s="48"/>
      <c r="X53" s="39"/>
      <c r="Y53" s="49"/>
      <c r="Z53" s="48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49"/>
      <c r="AO53" s="48"/>
      <c r="AP53" s="39"/>
      <c r="AQ53" s="39"/>
      <c r="AR53" s="39"/>
      <c r="AS53" s="39"/>
      <c r="AT53" s="49"/>
      <c r="AU53" s="48"/>
      <c r="AV53" s="39"/>
      <c r="AW53" s="39"/>
      <c r="AX53" s="39"/>
      <c r="AY53" s="39"/>
      <c r="AZ53" s="39"/>
      <c r="BA53" s="49"/>
      <c r="BB53" s="131"/>
      <c r="BC53" s="155"/>
      <c r="BD53" s="48"/>
      <c r="BE53" s="39"/>
      <c r="BF53" s="39"/>
      <c r="BG53" s="39"/>
      <c r="BH53" s="39"/>
      <c r="BI53" s="39"/>
      <c r="BJ53" s="39"/>
      <c r="BK53" s="39"/>
      <c r="BL53" s="49"/>
      <c r="BM53" s="136"/>
      <c r="BN53" s="137"/>
      <c r="BO53" s="137"/>
      <c r="BP53" s="166"/>
      <c r="BQ53" s="162"/>
      <c r="BR53" s="49"/>
      <c r="BT53" s="16" t="str">
        <f t="shared" si="41"/>
        <v/>
      </c>
      <c r="BU53" s="151">
        <f t="shared" si="42"/>
        <v>0</v>
      </c>
      <c r="BV53" s="151">
        <f t="shared" si="43"/>
        <v>0</v>
      </c>
      <c r="BW53" s="151">
        <f t="shared" si="44"/>
        <v>0</v>
      </c>
    </row>
    <row r="54" spans="1:75" ht="35.1" customHeight="1" x14ac:dyDescent="0.25">
      <c r="A54" s="129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32"/>
      <c r="P54" s="43"/>
      <c r="Q54" s="48"/>
      <c r="R54" s="39"/>
      <c r="S54" s="39"/>
      <c r="T54" s="39"/>
      <c r="U54" s="39"/>
      <c r="V54" s="49"/>
      <c r="W54" s="48"/>
      <c r="X54" s="39"/>
      <c r="Y54" s="49"/>
      <c r="Z54" s="48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49"/>
      <c r="AO54" s="48"/>
      <c r="AP54" s="39"/>
      <c r="AQ54" s="39"/>
      <c r="AR54" s="39"/>
      <c r="AS54" s="39"/>
      <c r="AT54" s="49"/>
      <c r="AU54" s="48"/>
      <c r="AV54" s="39"/>
      <c r="AW54" s="39"/>
      <c r="AX54" s="39"/>
      <c r="AY54" s="39"/>
      <c r="AZ54" s="39"/>
      <c r="BA54" s="49"/>
      <c r="BB54" s="131"/>
      <c r="BC54" s="155"/>
      <c r="BD54" s="48"/>
      <c r="BE54" s="39"/>
      <c r="BF54" s="39"/>
      <c r="BG54" s="39"/>
      <c r="BH54" s="39"/>
      <c r="BI54" s="39"/>
      <c r="BJ54" s="39"/>
      <c r="BK54" s="39"/>
      <c r="BL54" s="49"/>
      <c r="BM54" s="136"/>
      <c r="BN54" s="137"/>
      <c r="BO54" s="137"/>
      <c r="BP54" s="166"/>
      <c r="BQ54" s="162"/>
      <c r="BR54" s="49"/>
      <c r="BT54" s="16" t="str">
        <f t="shared" si="41"/>
        <v/>
      </c>
      <c r="BU54" s="151">
        <f t="shared" si="42"/>
        <v>0</v>
      </c>
      <c r="BV54" s="151">
        <f t="shared" si="43"/>
        <v>0</v>
      </c>
      <c r="BW54" s="151">
        <f t="shared" si="44"/>
        <v>0</v>
      </c>
    </row>
    <row r="55" spans="1:75" ht="35.1" customHeight="1" x14ac:dyDescent="0.25">
      <c r="A55" s="129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32"/>
      <c r="P55" s="43"/>
      <c r="Q55" s="48"/>
      <c r="R55" s="39"/>
      <c r="S55" s="39"/>
      <c r="T55" s="39"/>
      <c r="U55" s="39"/>
      <c r="V55" s="49"/>
      <c r="W55" s="48"/>
      <c r="X55" s="39"/>
      <c r="Y55" s="49"/>
      <c r="Z55" s="48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49"/>
      <c r="AO55" s="48"/>
      <c r="AP55" s="39"/>
      <c r="AQ55" s="39"/>
      <c r="AR55" s="39"/>
      <c r="AS55" s="39"/>
      <c r="AT55" s="49"/>
      <c r="AU55" s="48"/>
      <c r="AV55" s="39"/>
      <c r="AW55" s="39"/>
      <c r="AX55" s="39"/>
      <c r="AY55" s="39"/>
      <c r="AZ55" s="39"/>
      <c r="BA55" s="49"/>
      <c r="BB55" s="131"/>
      <c r="BC55" s="155"/>
      <c r="BD55" s="48"/>
      <c r="BE55" s="39"/>
      <c r="BF55" s="39"/>
      <c r="BG55" s="39"/>
      <c r="BH55" s="39"/>
      <c r="BI55" s="39"/>
      <c r="BJ55" s="39"/>
      <c r="BK55" s="39"/>
      <c r="BL55" s="49"/>
      <c r="BM55" s="136"/>
      <c r="BN55" s="137"/>
      <c r="BO55" s="137"/>
      <c r="BP55" s="166"/>
      <c r="BQ55" s="162"/>
      <c r="BR55" s="49"/>
      <c r="BT55" s="16" t="str">
        <f t="shared" si="41"/>
        <v/>
      </c>
      <c r="BU55" s="151">
        <f t="shared" si="42"/>
        <v>0</v>
      </c>
      <c r="BV55" s="151">
        <f t="shared" si="43"/>
        <v>0</v>
      </c>
      <c r="BW55" s="151">
        <f t="shared" si="44"/>
        <v>0</v>
      </c>
    </row>
    <row r="56" spans="1:75" ht="35.1" customHeight="1" x14ac:dyDescent="0.25">
      <c r="A56" s="129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32"/>
      <c r="P56" s="43"/>
      <c r="Q56" s="48"/>
      <c r="R56" s="39"/>
      <c r="S56" s="39"/>
      <c r="T56" s="39"/>
      <c r="U56" s="39"/>
      <c r="V56" s="49"/>
      <c r="W56" s="48"/>
      <c r="X56" s="39"/>
      <c r="Y56" s="49"/>
      <c r="Z56" s="48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49"/>
      <c r="AO56" s="48"/>
      <c r="AP56" s="39"/>
      <c r="AQ56" s="39"/>
      <c r="AR56" s="39"/>
      <c r="AS56" s="39"/>
      <c r="AT56" s="49"/>
      <c r="AU56" s="48"/>
      <c r="AV56" s="39"/>
      <c r="AW56" s="39"/>
      <c r="AX56" s="39"/>
      <c r="AY56" s="39"/>
      <c r="AZ56" s="39"/>
      <c r="BA56" s="49"/>
      <c r="BB56" s="131"/>
      <c r="BC56" s="155"/>
      <c r="BD56" s="48"/>
      <c r="BE56" s="39"/>
      <c r="BF56" s="39"/>
      <c r="BG56" s="39"/>
      <c r="BH56" s="39"/>
      <c r="BI56" s="39"/>
      <c r="BJ56" s="39"/>
      <c r="BK56" s="39"/>
      <c r="BL56" s="49"/>
      <c r="BM56" s="136"/>
      <c r="BN56" s="137"/>
      <c r="BO56" s="137"/>
      <c r="BP56" s="166"/>
      <c r="BQ56" s="162"/>
      <c r="BR56" s="49"/>
      <c r="BT56" s="16" t="str">
        <f t="shared" si="41"/>
        <v/>
      </c>
      <c r="BU56" s="151">
        <f t="shared" si="42"/>
        <v>0</v>
      </c>
      <c r="BV56" s="151">
        <f t="shared" si="43"/>
        <v>0</v>
      </c>
      <c r="BW56" s="151">
        <f t="shared" si="44"/>
        <v>0</v>
      </c>
    </row>
    <row r="57" spans="1:75" ht="35.1" customHeight="1" x14ac:dyDescent="0.25">
      <c r="A57" s="129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32"/>
      <c r="P57" s="43"/>
      <c r="Q57" s="48"/>
      <c r="R57" s="39"/>
      <c r="S57" s="39"/>
      <c r="T57" s="39"/>
      <c r="U57" s="39"/>
      <c r="V57" s="49"/>
      <c r="W57" s="48"/>
      <c r="X57" s="39"/>
      <c r="Y57" s="49"/>
      <c r="Z57" s="48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49"/>
      <c r="AO57" s="48"/>
      <c r="AP57" s="39"/>
      <c r="AQ57" s="39"/>
      <c r="AR57" s="39"/>
      <c r="AS57" s="39"/>
      <c r="AT57" s="49"/>
      <c r="AU57" s="48"/>
      <c r="AV57" s="39"/>
      <c r="AW57" s="39"/>
      <c r="AX57" s="39"/>
      <c r="AY57" s="39"/>
      <c r="AZ57" s="39"/>
      <c r="BA57" s="49"/>
      <c r="BB57" s="131"/>
      <c r="BC57" s="155"/>
      <c r="BD57" s="48"/>
      <c r="BE57" s="39"/>
      <c r="BF57" s="39"/>
      <c r="BG57" s="39"/>
      <c r="BH57" s="39"/>
      <c r="BI57" s="39"/>
      <c r="BJ57" s="39"/>
      <c r="BK57" s="39"/>
      <c r="BL57" s="49"/>
      <c r="BM57" s="136"/>
      <c r="BN57" s="137"/>
      <c r="BO57" s="137"/>
      <c r="BP57" s="166"/>
      <c r="BQ57" s="162"/>
      <c r="BR57" s="49"/>
      <c r="BT57" s="16" t="str">
        <f t="shared" si="41"/>
        <v/>
      </c>
      <c r="BU57" s="151">
        <f t="shared" si="42"/>
        <v>0</v>
      </c>
      <c r="BV57" s="151">
        <f t="shared" si="43"/>
        <v>0</v>
      </c>
      <c r="BW57" s="151">
        <f t="shared" si="44"/>
        <v>0</v>
      </c>
    </row>
    <row r="58" spans="1:75" ht="35.1" customHeight="1" x14ac:dyDescent="0.25">
      <c r="A58" s="129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32"/>
      <c r="P58" s="43"/>
      <c r="Q58" s="48"/>
      <c r="R58" s="39"/>
      <c r="S58" s="39"/>
      <c r="T58" s="39"/>
      <c r="U58" s="39"/>
      <c r="V58" s="49"/>
      <c r="W58" s="48"/>
      <c r="X58" s="39"/>
      <c r="Y58" s="49"/>
      <c r="Z58" s="48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49"/>
      <c r="AO58" s="48"/>
      <c r="AP58" s="39"/>
      <c r="AQ58" s="39"/>
      <c r="AR58" s="39"/>
      <c r="AS58" s="39"/>
      <c r="AT58" s="49"/>
      <c r="AU58" s="48"/>
      <c r="AV58" s="39"/>
      <c r="AW58" s="39"/>
      <c r="AX58" s="39"/>
      <c r="AY58" s="39"/>
      <c r="AZ58" s="39"/>
      <c r="BA58" s="49"/>
      <c r="BB58" s="131"/>
      <c r="BC58" s="155"/>
      <c r="BD58" s="48"/>
      <c r="BE58" s="39"/>
      <c r="BF58" s="39"/>
      <c r="BG58" s="39"/>
      <c r="BH58" s="39"/>
      <c r="BI58" s="39"/>
      <c r="BJ58" s="39"/>
      <c r="BK58" s="39"/>
      <c r="BL58" s="49"/>
      <c r="BM58" s="136"/>
      <c r="BN58" s="137"/>
      <c r="BO58" s="137"/>
      <c r="BP58" s="166"/>
      <c r="BQ58" s="162"/>
      <c r="BR58" s="49"/>
      <c r="BT58" s="16" t="str">
        <f t="shared" si="41"/>
        <v/>
      </c>
      <c r="BU58" s="151">
        <f t="shared" si="42"/>
        <v>0</v>
      </c>
      <c r="BV58" s="151">
        <f t="shared" si="43"/>
        <v>0</v>
      </c>
      <c r="BW58" s="151">
        <f t="shared" si="44"/>
        <v>0</v>
      </c>
    </row>
    <row r="59" spans="1:75" ht="35.1" customHeight="1" x14ac:dyDescent="0.25">
      <c r="A59" s="129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32"/>
      <c r="P59" s="43"/>
      <c r="Q59" s="48"/>
      <c r="R59" s="39"/>
      <c r="S59" s="39"/>
      <c r="T59" s="39"/>
      <c r="U59" s="39"/>
      <c r="V59" s="49"/>
      <c r="W59" s="48"/>
      <c r="X59" s="39"/>
      <c r="Y59" s="49"/>
      <c r="Z59" s="48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49"/>
      <c r="AO59" s="48"/>
      <c r="AP59" s="39"/>
      <c r="AQ59" s="39"/>
      <c r="AR59" s="39"/>
      <c r="AS59" s="39"/>
      <c r="AT59" s="49"/>
      <c r="AU59" s="48"/>
      <c r="AV59" s="39"/>
      <c r="AW59" s="39"/>
      <c r="AX59" s="39"/>
      <c r="AY59" s="39"/>
      <c r="AZ59" s="39"/>
      <c r="BA59" s="49"/>
      <c r="BB59" s="131"/>
      <c r="BC59" s="155"/>
      <c r="BD59" s="48"/>
      <c r="BE59" s="39"/>
      <c r="BF59" s="39"/>
      <c r="BG59" s="39"/>
      <c r="BH59" s="39"/>
      <c r="BI59" s="39"/>
      <c r="BJ59" s="39"/>
      <c r="BK59" s="39"/>
      <c r="BL59" s="49"/>
      <c r="BM59" s="136"/>
      <c r="BN59" s="137"/>
      <c r="BO59" s="137"/>
      <c r="BP59" s="166"/>
      <c r="BQ59" s="162"/>
      <c r="BR59" s="49"/>
      <c r="BT59" s="16" t="str">
        <f t="shared" si="41"/>
        <v/>
      </c>
      <c r="BU59" s="151">
        <f t="shared" si="42"/>
        <v>0</v>
      </c>
      <c r="BV59" s="151">
        <f t="shared" si="43"/>
        <v>0</v>
      </c>
      <c r="BW59" s="151">
        <f t="shared" si="44"/>
        <v>0</v>
      </c>
    </row>
    <row r="60" spans="1:75" ht="35.1" customHeight="1" x14ac:dyDescent="0.25">
      <c r="A60" s="129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32"/>
      <c r="P60" s="43"/>
      <c r="Q60" s="48"/>
      <c r="R60" s="39"/>
      <c r="S60" s="39"/>
      <c r="T60" s="39"/>
      <c r="U60" s="39"/>
      <c r="V60" s="49"/>
      <c r="W60" s="48"/>
      <c r="X60" s="39"/>
      <c r="Y60" s="49"/>
      <c r="Z60" s="48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49"/>
      <c r="AO60" s="48"/>
      <c r="AP60" s="39"/>
      <c r="AQ60" s="39"/>
      <c r="AR60" s="39"/>
      <c r="AS60" s="39"/>
      <c r="AT60" s="49"/>
      <c r="AU60" s="48"/>
      <c r="AV60" s="39"/>
      <c r="AW60" s="39"/>
      <c r="AX60" s="39"/>
      <c r="AY60" s="39"/>
      <c r="AZ60" s="39"/>
      <c r="BA60" s="49"/>
      <c r="BB60" s="131"/>
      <c r="BC60" s="155"/>
      <c r="BD60" s="48"/>
      <c r="BE60" s="39"/>
      <c r="BF60" s="39"/>
      <c r="BG60" s="39"/>
      <c r="BH60" s="39"/>
      <c r="BI60" s="39"/>
      <c r="BJ60" s="39"/>
      <c r="BK60" s="39"/>
      <c r="BL60" s="49"/>
      <c r="BM60" s="136"/>
      <c r="BN60" s="137"/>
      <c r="BO60" s="137"/>
      <c r="BP60" s="166"/>
      <c r="BQ60" s="162"/>
      <c r="BR60" s="49"/>
      <c r="BT60" s="16" t="str">
        <f t="shared" si="41"/>
        <v/>
      </c>
      <c r="BU60" s="151">
        <f t="shared" si="42"/>
        <v>0</v>
      </c>
      <c r="BV60" s="151">
        <f t="shared" si="43"/>
        <v>0</v>
      </c>
      <c r="BW60" s="151">
        <f t="shared" si="44"/>
        <v>0</v>
      </c>
    </row>
    <row r="61" spans="1:75" ht="35.1" customHeight="1" x14ac:dyDescent="0.25">
      <c r="A61" s="129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32"/>
      <c r="P61" s="43"/>
      <c r="Q61" s="48"/>
      <c r="R61" s="39"/>
      <c r="S61" s="39"/>
      <c r="T61" s="39"/>
      <c r="U61" s="39"/>
      <c r="V61" s="49"/>
      <c r="W61" s="48"/>
      <c r="X61" s="39"/>
      <c r="Y61" s="49"/>
      <c r="Z61" s="48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49"/>
      <c r="AO61" s="48"/>
      <c r="AP61" s="39"/>
      <c r="AQ61" s="39"/>
      <c r="AR61" s="39"/>
      <c r="AS61" s="39"/>
      <c r="AT61" s="49"/>
      <c r="AU61" s="48"/>
      <c r="AV61" s="39"/>
      <c r="AW61" s="39"/>
      <c r="AX61" s="39"/>
      <c r="AY61" s="39"/>
      <c r="AZ61" s="39"/>
      <c r="BA61" s="49"/>
      <c r="BB61" s="131"/>
      <c r="BC61" s="155"/>
      <c r="BD61" s="48"/>
      <c r="BE61" s="39"/>
      <c r="BF61" s="39"/>
      <c r="BG61" s="39"/>
      <c r="BH61" s="39"/>
      <c r="BI61" s="39"/>
      <c r="BJ61" s="39"/>
      <c r="BK61" s="39"/>
      <c r="BL61" s="49"/>
      <c r="BM61" s="136"/>
      <c r="BN61" s="137"/>
      <c r="BO61" s="137"/>
      <c r="BP61" s="166"/>
      <c r="BQ61" s="162"/>
      <c r="BR61" s="49"/>
      <c r="BT61" s="16" t="str">
        <f t="shared" si="41"/>
        <v/>
      </c>
      <c r="BU61" s="151">
        <f t="shared" si="42"/>
        <v>0</v>
      </c>
      <c r="BV61" s="151">
        <f t="shared" si="43"/>
        <v>0</v>
      </c>
      <c r="BW61" s="151">
        <f t="shared" si="44"/>
        <v>0</v>
      </c>
    </row>
    <row r="62" spans="1:75" ht="35.1" customHeight="1" x14ac:dyDescent="0.25">
      <c r="A62" s="129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32"/>
      <c r="P62" s="43"/>
      <c r="Q62" s="48"/>
      <c r="R62" s="39"/>
      <c r="S62" s="39"/>
      <c r="T62" s="39"/>
      <c r="U62" s="39"/>
      <c r="V62" s="49"/>
      <c r="W62" s="48"/>
      <c r="X62" s="39"/>
      <c r="Y62" s="49"/>
      <c r="Z62" s="48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49"/>
      <c r="AO62" s="48"/>
      <c r="AP62" s="39"/>
      <c r="AQ62" s="39"/>
      <c r="AR62" s="39"/>
      <c r="AS62" s="39"/>
      <c r="AT62" s="49"/>
      <c r="AU62" s="48"/>
      <c r="AV62" s="39"/>
      <c r="AW62" s="39"/>
      <c r="AX62" s="39"/>
      <c r="AY62" s="39"/>
      <c r="AZ62" s="39"/>
      <c r="BA62" s="49"/>
      <c r="BB62" s="131"/>
      <c r="BC62" s="155"/>
      <c r="BD62" s="48"/>
      <c r="BE62" s="39"/>
      <c r="BF62" s="39"/>
      <c r="BG62" s="39"/>
      <c r="BH62" s="39"/>
      <c r="BI62" s="39"/>
      <c r="BJ62" s="39"/>
      <c r="BK62" s="39"/>
      <c r="BL62" s="49"/>
      <c r="BM62" s="136"/>
      <c r="BN62" s="137"/>
      <c r="BO62" s="137"/>
      <c r="BP62" s="166"/>
      <c r="BQ62" s="162"/>
      <c r="BR62" s="49"/>
      <c r="BT62" s="16" t="str">
        <f t="shared" si="41"/>
        <v/>
      </c>
      <c r="BU62" s="151">
        <f t="shared" si="42"/>
        <v>0</v>
      </c>
      <c r="BV62" s="151">
        <f t="shared" si="43"/>
        <v>0</v>
      </c>
      <c r="BW62" s="151">
        <f t="shared" si="44"/>
        <v>0</v>
      </c>
    </row>
    <row r="63" spans="1:75" ht="35.1" customHeight="1" x14ac:dyDescent="0.25">
      <c r="A63" s="129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32"/>
      <c r="P63" s="43"/>
      <c r="Q63" s="48"/>
      <c r="R63" s="39"/>
      <c r="S63" s="39"/>
      <c r="T63" s="39"/>
      <c r="U63" s="39"/>
      <c r="V63" s="49"/>
      <c r="W63" s="48"/>
      <c r="X63" s="39"/>
      <c r="Y63" s="49"/>
      <c r="Z63" s="48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49"/>
      <c r="AO63" s="48"/>
      <c r="AP63" s="39"/>
      <c r="AQ63" s="39"/>
      <c r="AR63" s="39"/>
      <c r="AS63" s="39"/>
      <c r="AT63" s="49"/>
      <c r="AU63" s="48"/>
      <c r="AV63" s="39"/>
      <c r="AW63" s="39"/>
      <c r="AX63" s="39"/>
      <c r="AY63" s="39"/>
      <c r="AZ63" s="39"/>
      <c r="BA63" s="49"/>
      <c r="BB63" s="131"/>
      <c r="BC63" s="155"/>
      <c r="BD63" s="48"/>
      <c r="BE63" s="39"/>
      <c r="BF63" s="39"/>
      <c r="BG63" s="39"/>
      <c r="BH63" s="39"/>
      <c r="BI63" s="39"/>
      <c r="BJ63" s="39"/>
      <c r="BK63" s="39"/>
      <c r="BL63" s="49"/>
      <c r="BM63" s="136"/>
      <c r="BN63" s="137"/>
      <c r="BO63" s="137"/>
      <c r="BP63" s="166"/>
      <c r="BQ63" s="162"/>
      <c r="BR63" s="49"/>
      <c r="BT63" s="16" t="str">
        <f t="shared" si="41"/>
        <v/>
      </c>
      <c r="BU63" s="151">
        <f t="shared" si="42"/>
        <v>0</v>
      </c>
      <c r="BV63" s="151">
        <f t="shared" si="43"/>
        <v>0</v>
      </c>
      <c r="BW63" s="151">
        <f t="shared" si="44"/>
        <v>0</v>
      </c>
    </row>
    <row r="64" spans="1:75" ht="35.1" customHeight="1" x14ac:dyDescent="0.25">
      <c r="A64" s="129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32"/>
      <c r="P64" s="43"/>
      <c r="Q64" s="48"/>
      <c r="R64" s="39"/>
      <c r="S64" s="39"/>
      <c r="T64" s="39"/>
      <c r="U64" s="39"/>
      <c r="V64" s="49"/>
      <c r="W64" s="48"/>
      <c r="X64" s="39"/>
      <c r="Y64" s="49"/>
      <c r="Z64" s="48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49"/>
      <c r="AO64" s="48"/>
      <c r="AP64" s="39"/>
      <c r="AQ64" s="39"/>
      <c r="AR64" s="39"/>
      <c r="AS64" s="39"/>
      <c r="AT64" s="49"/>
      <c r="AU64" s="48"/>
      <c r="AV64" s="39"/>
      <c r="AW64" s="39"/>
      <c r="AX64" s="39"/>
      <c r="AY64" s="39"/>
      <c r="AZ64" s="39"/>
      <c r="BA64" s="49"/>
      <c r="BB64" s="131"/>
      <c r="BC64" s="155"/>
      <c r="BD64" s="48"/>
      <c r="BE64" s="39"/>
      <c r="BF64" s="39"/>
      <c r="BG64" s="39"/>
      <c r="BH64" s="39"/>
      <c r="BI64" s="39"/>
      <c r="BJ64" s="39"/>
      <c r="BK64" s="39"/>
      <c r="BL64" s="49"/>
      <c r="BM64" s="136"/>
      <c r="BN64" s="137"/>
      <c r="BO64" s="137"/>
      <c r="BP64" s="166"/>
      <c r="BQ64" s="162"/>
      <c r="BR64" s="49"/>
      <c r="BT64" s="16" t="str">
        <f t="shared" si="41"/>
        <v/>
      </c>
      <c r="BU64" s="151">
        <f t="shared" si="42"/>
        <v>0</v>
      </c>
      <c r="BV64" s="151">
        <f t="shared" si="43"/>
        <v>0</v>
      </c>
      <c r="BW64" s="151">
        <f t="shared" si="44"/>
        <v>0</v>
      </c>
    </row>
    <row r="65" spans="1:75" ht="35.1" customHeight="1" x14ac:dyDescent="0.25">
      <c r="A65" s="129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32"/>
      <c r="P65" s="43"/>
      <c r="Q65" s="48"/>
      <c r="R65" s="39"/>
      <c r="S65" s="39"/>
      <c r="T65" s="39"/>
      <c r="U65" s="39"/>
      <c r="V65" s="49"/>
      <c r="W65" s="48"/>
      <c r="X65" s="39"/>
      <c r="Y65" s="49"/>
      <c r="Z65" s="48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49"/>
      <c r="AO65" s="48"/>
      <c r="AP65" s="39"/>
      <c r="AQ65" s="39"/>
      <c r="AR65" s="39"/>
      <c r="AS65" s="39"/>
      <c r="AT65" s="49"/>
      <c r="AU65" s="48"/>
      <c r="AV65" s="39"/>
      <c r="AW65" s="39"/>
      <c r="AX65" s="39"/>
      <c r="AY65" s="39"/>
      <c r="AZ65" s="39"/>
      <c r="BA65" s="49"/>
      <c r="BB65" s="131"/>
      <c r="BC65" s="155"/>
      <c r="BD65" s="48"/>
      <c r="BE65" s="39"/>
      <c r="BF65" s="39"/>
      <c r="BG65" s="39"/>
      <c r="BH65" s="39"/>
      <c r="BI65" s="39"/>
      <c r="BJ65" s="39"/>
      <c r="BK65" s="39"/>
      <c r="BL65" s="49"/>
      <c r="BM65" s="136"/>
      <c r="BN65" s="137"/>
      <c r="BO65" s="137"/>
      <c r="BP65" s="166"/>
      <c r="BQ65" s="162"/>
      <c r="BR65" s="49"/>
      <c r="BT65" s="16" t="str">
        <f t="shared" si="41"/>
        <v/>
      </c>
      <c r="BU65" s="151">
        <f t="shared" si="42"/>
        <v>0</v>
      </c>
      <c r="BV65" s="151">
        <f t="shared" si="43"/>
        <v>0</v>
      </c>
      <c r="BW65" s="151">
        <f t="shared" si="44"/>
        <v>0</v>
      </c>
    </row>
    <row r="66" spans="1:75" ht="35.1" customHeight="1" x14ac:dyDescent="0.25">
      <c r="A66" s="129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32"/>
      <c r="P66" s="43"/>
      <c r="Q66" s="48"/>
      <c r="R66" s="39"/>
      <c r="S66" s="39"/>
      <c r="T66" s="39"/>
      <c r="U66" s="39"/>
      <c r="V66" s="49"/>
      <c r="W66" s="48"/>
      <c r="X66" s="39"/>
      <c r="Y66" s="49"/>
      <c r="Z66" s="48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49"/>
      <c r="AO66" s="48"/>
      <c r="AP66" s="39"/>
      <c r="AQ66" s="39"/>
      <c r="AR66" s="39"/>
      <c r="AS66" s="39"/>
      <c r="AT66" s="49"/>
      <c r="AU66" s="48"/>
      <c r="AV66" s="39"/>
      <c r="AW66" s="39"/>
      <c r="AX66" s="39"/>
      <c r="AY66" s="39"/>
      <c r="AZ66" s="39"/>
      <c r="BA66" s="49"/>
      <c r="BB66" s="131"/>
      <c r="BC66" s="155"/>
      <c r="BD66" s="48"/>
      <c r="BE66" s="39"/>
      <c r="BF66" s="39"/>
      <c r="BG66" s="39"/>
      <c r="BH66" s="39"/>
      <c r="BI66" s="39"/>
      <c r="BJ66" s="39"/>
      <c r="BK66" s="39"/>
      <c r="BL66" s="49"/>
      <c r="BM66" s="136"/>
      <c r="BN66" s="137"/>
      <c r="BO66" s="137"/>
      <c r="BP66" s="166"/>
      <c r="BQ66" s="162"/>
      <c r="BR66" s="49"/>
      <c r="BT66" s="16" t="str">
        <f t="shared" si="41"/>
        <v/>
      </c>
      <c r="BU66" s="151">
        <f t="shared" si="42"/>
        <v>0</v>
      </c>
      <c r="BV66" s="151">
        <f t="shared" si="43"/>
        <v>0</v>
      </c>
      <c r="BW66" s="151">
        <f t="shared" si="44"/>
        <v>0</v>
      </c>
    </row>
    <row r="67" spans="1:75" ht="35.1" customHeight="1" x14ac:dyDescent="0.25">
      <c r="A67" s="129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32"/>
      <c r="P67" s="43"/>
      <c r="Q67" s="48"/>
      <c r="R67" s="39"/>
      <c r="S67" s="39"/>
      <c r="T67" s="39"/>
      <c r="U67" s="39"/>
      <c r="V67" s="49"/>
      <c r="W67" s="48"/>
      <c r="X67" s="39"/>
      <c r="Y67" s="49"/>
      <c r="Z67" s="48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49"/>
      <c r="AO67" s="48"/>
      <c r="AP67" s="39"/>
      <c r="AQ67" s="39"/>
      <c r="AR67" s="39"/>
      <c r="AS67" s="39"/>
      <c r="AT67" s="49"/>
      <c r="AU67" s="48"/>
      <c r="AV67" s="39"/>
      <c r="AW67" s="39"/>
      <c r="AX67" s="39"/>
      <c r="AY67" s="39"/>
      <c r="AZ67" s="39"/>
      <c r="BA67" s="49"/>
      <c r="BB67" s="131"/>
      <c r="BC67" s="155"/>
      <c r="BD67" s="48"/>
      <c r="BE67" s="39"/>
      <c r="BF67" s="39"/>
      <c r="BG67" s="39"/>
      <c r="BH67" s="39"/>
      <c r="BI67" s="39"/>
      <c r="BJ67" s="39"/>
      <c r="BK67" s="39"/>
      <c r="BL67" s="49"/>
      <c r="BM67" s="136"/>
      <c r="BN67" s="137"/>
      <c r="BO67" s="137"/>
      <c r="BP67" s="166"/>
      <c r="BQ67" s="162"/>
      <c r="BR67" s="49"/>
      <c r="BT67" s="16" t="str">
        <f t="shared" si="41"/>
        <v/>
      </c>
      <c r="BU67" s="151">
        <f t="shared" si="42"/>
        <v>0</v>
      </c>
      <c r="BV67" s="151">
        <f t="shared" si="43"/>
        <v>0</v>
      </c>
      <c r="BW67" s="151">
        <f t="shared" si="44"/>
        <v>0</v>
      </c>
    </row>
    <row r="68" spans="1:75" ht="35.1" customHeight="1" x14ac:dyDescent="0.25">
      <c r="A68" s="129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32"/>
      <c r="P68" s="43"/>
      <c r="Q68" s="48"/>
      <c r="R68" s="39"/>
      <c r="S68" s="39"/>
      <c r="T68" s="39"/>
      <c r="U68" s="39"/>
      <c r="V68" s="49"/>
      <c r="W68" s="48"/>
      <c r="X68" s="39"/>
      <c r="Y68" s="49"/>
      <c r="Z68" s="48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49"/>
      <c r="AO68" s="48"/>
      <c r="AP68" s="39"/>
      <c r="AQ68" s="39"/>
      <c r="AR68" s="39"/>
      <c r="AS68" s="39"/>
      <c r="AT68" s="49"/>
      <c r="AU68" s="48"/>
      <c r="AV68" s="39"/>
      <c r="AW68" s="39"/>
      <c r="AX68" s="39"/>
      <c r="AY68" s="39"/>
      <c r="AZ68" s="39"/>
      <c r="BA68" s="49"/>
      <c r="BB68" s="131"/>
      <c r="BC68" s="155"/>
      <c r="BD68" s="48"/>
      <c r="BE68" s="39"/>
      <c r="BF68" s="39"/>
      <c r="BG68" s="39"/>
      <c r="BH68" s="39"/>
      <c r="BI68" s="39"/>
      <c r="BJ68" s="39"/>
      <c r="BK68" s="39"/>
      <c r="BL68" s="49"/>
      <c r="BM68" s="136"/>
      <c r="BN68" s="137"/>
      <c r="BO68" s="137"/>
      <c r="BP68" s="166"/>
      <c r="BQ68" s="162"/>
      <c r="BR68" s="49"/>
      <c r="BT68" s="16" t="str">
        <f t="shared" si="41"/>
        <v/>
      </c>
      <c r="BU68" s="151">
        <f t="shared" si="42"/>
        <v>0</v>
      </c>
      <c r="BV68" s="151">
        <f t="shared" si="43"/>
        <v>0</v>
      </c>
      <c r="BW68" s="151">
        <f t="shared" si="44"/>
        <v>0</v>
      </c>
    </row>
    <row r="69" spans="1:75" ht="35.1" customHeight="1" x14ac:dyDescent="0.25">
      <c r="A69" s="129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32"/>
      <c r="P69" s="43"/>
      <c r="Q69" s="48"/>
      <c r="R69" s="39"/>
      <c r="S69" s="39"/>
      <c r="T69" s="39"/>
      <c r="U69" s="39"/>
      <c r="V69" s="49"/>
      <c r="W69" s="48"/>
      <c r="X69" s="39"/>
      <c r="Y69" s="49"/>
      <c r="Z69" s="48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49"/>
      <c r="AO69" s="48"/>
      <c r="AP69" s="39"/>
      <c r="AQ69" s="39"/>
      <c r="AR69" s="39"/>
      <c r="AS69" s="39"/>
      <c r="AT69" s="49"/>
      <c r="AU69" s="48"/>
      <c r="AV69" s="39"/>
      <c r="AW69" s="39"/>
      <c r="AX69" s="39"/>
      <c r="AY69" s="39"/>
      <c r="AZ69" s="39"/>
      <c r="BA69" s="49"/>
      <c r="BB69" s="131"/>
      <c r="BC69" s="155"/>
      <c r="BD69" s="48"/>
      <c r="BE69" s="39"/>
      <c r="BF69" s="39"/>
      <c r="BG69" s="39"/>
      <c r="BH69" s="39"/>
      <c r="BI69" s="39"/>
      <c r="BJ69" s="39"/>
      <c r="BK69" s="39"/>
      <c r="BL69" s="49"/>
      <c r="BM69" s="136"/>
      <c r="BN69" s="137"/>
      <c r="BO69" s="137"/>
      <c r="BP69" s="166"/>
      <c r="BQ69" s="162"/>
      <c r="BR69" s="49"/>
      <c r="BT69" s="16" t="str">
        <f t="shared" si="41"/>
        <v/>
      </c>
      <c r="BU69" s="151">
        <f t="shared" si="42"/>
        <v>0</v>
      </c>
      <c r="BV69" s="151">
        <f t="shared" si="43"/>
        <v>0</v>
      </c>
      <c r="BW69" s="151">
        <f t="shared" si="44"/>
        <v>0</v>
      </c>
    </row>
    <row r="70" spans="1:75" ht="35.1" customHeight="1" x14ac:dyDescent="0.25">
      <c r="A70" s="129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32"/>
      <c r="P70" s="43"/>
      <c r="Q70" s="48"/>
      <c r="R70" s="39"/>
      <c r="S70" s="39"/>
      <c r="T70" s="39"/>
      <c r="U70" s="39"/>
      <c r="V70" s="49"/>
      <c r="W70" s="48"/>
      <c r="X70" s="39"/>
      <c r="Y70" s="49"/>
      <c r="Z70" s="48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49"/>
      <c r="AO70" s="48"/>
      <c r="AP70" s="39"/>
      <c r="AQ70" s="39"/>
      <c r="AR70" s="39"/>
      <c r="AS70" s="39"/>
      <c r="AT70" s="49"/>
      <c r="AU70" s="48"/>
      <c r="AV70" s="39"/>
      <c r="AW70" s="39"/>
      <c r="AX70" s="39"/>
      <c r="AY70" s="39"/>
      <c r="AZ70" s="39"/>
      <c r="BA70" s="49"/>
      <c r="BB70" s="131"/>
      <c r="BC70" s="155"/>
      <c r="BD70" s="48"/>
      <c r="BE70" s="39"/>
      <c r="BF70" s="39"/>
      <c r="BG70" s="39"/>
      <c r="BH70" s="39"/>
      <c r="BI70" s="39"/>
      <c r="BJ70" s="39"/>
      <c r="BK70" s="39"/>
      <c r="BL70" s="49"/>
      <c r="BM70" s="136"/>
      <c r="BN70" s="137"/>
      <c r="BO70" s="137"/>
      <c r="BP70" s="166"/>
      <c r="BQ70" s="162"/>
      <c r="BR70" s="49"/>
      <c r="BT70" s="16" t="str">
        <f t="shared" ref="BT70:BT133" si="47">IF(AND(BU70=BV70,BV70=BW70),"","Х")</f>
        <v/>
      </c>
      <c r="BU70" s="151">
        <f t="shared" ref="BU70:BU133" si="48">P70</f>
        <v>0</v>
      </c>
      <c r="BV70" s="151">
        <f t="shared" ref="BV70:BV133" si="49">SUM(Q70:BL70)</f>
        <v>0</v>
      </c>
      <c r="BW70" s="151">
        <f t="shared" ref="BW70:BW133" si="50">SUM(BM70:BP70)</f>
        <v>0</v>
      </c>
    </row>
    <row r="71" spans="1:75" ht="35.1" customHeight="1" x14ac:dyDescent="0.25">
      <c r="A71" s="129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32"/>
      <c r="P71" s="43"/>
      <c r="Q71" s="48"/>
      <c r="R71" s="39"/>
      <c r="S71" s="39"/>
      <c r="T71" s="39"/>
      <c r="U71" s="39"/>
      <c r="V71" s="49"/>
      <c r="W71" s="48"/>
      <c r="X71" s="39"/>
      <c r="Y71" s="49"/>
      <c r="Z71" s="48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49"/>
      <c r="AO71" s="48"/>
      <c r="AP71" s="39"/>
      <c r="AQ71" s="39"/>
      <c r="AR71" s="39"/>
      <c r="AS71" s="39"/>
      <c r="AT71" s="49"/>
      <c r="AU71" s="48"/>
      <c r="AV71" s="39"/>
      <c r="AW71" s="39"/>
      <c r="AX71" s="39"/>
      <c r="AY71" s="39"/>
      <c r="AZ71" s="39"/>
      <c r="BA71" s="49"/>
      <c r="BB71" s="131"/>
      <c r="BC71" s="155"/>
      <c r="BD71" s="48"/>
      <c r="BE71" s="39"/>
      <c r="BF71" s="39"/>
      <c r="BG71" s="39"/>
      <c r="BH71" s="39"/>
      <c r="BI71" s="39"/>
      <c r="BJ71" s="39"/>
      <c r="BK71" s="39"/>
      <c r="BL71" s="49"/>
      <c r="BM71" s="136"/>
      <c r="BN71" s="137"/>
      <c r="BO71" s="137"/>
      <c r="BP71" s="166"/>
      <c r="BQ71" s="162"/>
      <c r="BR71" s="49"/>
      <c r="BT71" s="16" t="str">
        <f t="shared" si="47"/>
        <v/>
      </c>
      <c r="BU71" s="151">
        <f t="shared" si="48"/>
        <v>0</v>
      </c>
      <c r="BV71" s="151">
        <f t="shared" si="49"/>
        <v>0</v>
      </c>
      <c r="BW71" s="151">
        <f t="shared" si="50"/>
        <v>0</v>
      </c>
    </row>
    <row r="72" spans="1:75" ht="35.1" customHeight="1" x14ac:dyDescent="0.25">
      <c r="A72" s="129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32"/>
      <c r="P72" s="43"/>
      <c r="Q72" s="48"/>
      <c r="R72" s="39"/>
      <c r="S72" s="39"/>
      <c r="T72" s="39"/>
      <c r="U72" s="39"/>
      <c r="V72" s="49"/>
      <c r="W72" s="48"/>
      <c r="X72" s="39"/>
      <c r="Y72" s="49"/>
      <c r="Z72" s="48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49"/>
      <c r="AO72" s="48"/>
      <c r="AP72" s="39"/>
      <c r="AQ72" s="39"/>
      <c r="AR72" s="39"/>
      <c r="AS72" s="39"/>
      <c r="AT72" s="49"/>
      <c r="AU72" s="48"/>
      <c r="AV72" s="39"/>
      <c r="AW72" s="39"/>
      <c r="AX72" s="39"/>
      <c r="AY72" s="39"/>
      <c r="AZ72" s="39"/>
      <c r="BA72" s="49"/>
      <c r="BB72" s="131"/>
      <c r="BC72" s="155"/>
      <c r="BD72" s="48"/>
      <c r="BE72" s="39"/>
      <c r="BF72" s="39"/>
      <c r="BG72" s="39"/>
      <c r="BH72" s="39"/>
      <c r="BI72" s="39"/>
      <c r="BJ72" s="39"/>
      <c r="BK72" s="39"/>
      <c r="BL72" s="49"/>
      <c r="BM72" s="136"/>
      <c r="BN72" s="137"/>
      <c r="BO72" s="137"/>
      <c r="BP72" s="166"/>
      <c r="BQ72" s="162"/>
      <c r="BR72" s="49"/>
      <c r="BT72" s="16" t="str">
        <f t="shared" si="47"/>
        <v/>
      </c>
      <c r="BU72" s="151">
        <f t="shared" si="48"/>
        <v>0</v>
      </c>
      <c r="BV72" s="151">
        <f t="shared" si="49"/>
        <v>0</v>
      </c>
      <c r="BW72" s="151">
        <f t="shared" si="50"/>
        <v>0</v>
      </c>
    </row>
    <row r="73" spans="1:75" ht="35.1" customHeight="1" x14ac:dyDescent="0.25">
      <c r="A73" s="129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32"/>
      <c r="P73" s="43"/>
      <c r="Q73" s="48"/>
      <c r="R73" s="39"/>
      <c r="S73" s="39"/>
      <c r="T73" s="39"/>
      <c r="U73" s="39"/>
      <c r="V73" s="49"/>
      <c r="W73" s="48"/>
      <c r="X73" s="39"/>
      <c r="Y73" s="49"/>
      <c r="Z73" s="48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49"/>
      <c r="AO73" s="48"/>
      <c r="AP73" s="39"/>
      <c r="AQ73" s="39"/>
      <c r="AR73" s="39"/>
      <c r="AS73" s="39"/>
      <c r="AT73" s="49"/>
      <c r="AU73" s="48"/>
      <c r="AV73" s="39"/>
      <c r="AW73" s="39"/>
      <c r="AX73" s="39"/>
      <c r="AY73" s="39"/>
      <c r="AZ73" s="39"/>
      <c r="BA73" s="49"/>
      <c r="BB73" s="131"/>
      <c r="BC73" s="155"/>
      <c r="BD73" s="48"/>
      <c r="BE73" s="39"/>
      <c r="BF73" s="39"/>
      <c r="BG73" s="39"/>
      <c r="BH73" s="39"/>
      <c r="BI73" s="39"/>
      <c r="BJ73" s="39"/>
      <c r="BK73" s="39"/>
      <c r="BL73" s="49"/>
      <c r="BM73" s="136"/>
      <c r="BN73" s="137"/>
      <c r="BO73" s="137"/>
      <c r="BP73" s="166"/>
      <c r="BQ73" s="162"/>
      <c r="BR73" s="49"/>
      <c r="BT73" s="16" t="str">
        <f t="shared" si="47"/>
        <v/>
      </c>
      <c r="BU73" s="151">
        <f t="shared" si="48"/>
        <v>0</v>
      </c>
      <c r="BV73" s="151">
        <f t="shared" si="49"/>
        <v>0</v>
      </c>
      <c r="BW73" s="151">
        <f t="shared" si="50"/>
        <v>0</v>
      </c>
    </row>
    <row r="74" spans="1:75" ht="35.1" customHeight="1" x14ac:dyDescent="0.25">
      <c r="A74" s="129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32"/>
      <c r="P74" s="43"/>
      <c r="Q74" s="48"/>
      <c r="R74" s="39"/>
      <c r="S74" s="39"/>
      <c r="T74" s="39"/>
      <c r="U74" s="39"/>
      <c r="V74" s="49"/>
      <c r="W74" s="48"/>
      <c r="X74" s="39"/>
      <c r="Y74" s="49"/>
      <c r="Z74" s="48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49"/>
      <c r="AO74" s="48"/>
      <c r="AP74" s="39"/>
      <c r="AQ74" s="39"/>
      <c r="AR74" s="39"/>
      <c r="AS74" s="39"/>
      <c r="AT74" s="49"/>
      <c r="AU74" s="48"/>
      <c r="AV74" s="39"/>
      <c r="AW74" s="39"/>
      <c r="AX74" s="39"/>
      <c r="AY74" s="39"/>
      <c r="AZ74" s="39"/>
      <c r="BA74" s="49"/>
      <c r="BB74" s="131"/>
      <c r="BC74" s="155"/>
      <c r="BD74" s="48"/>
      <c r="BE74" s="39"/>
      <c r="BF74" s="39"/>
      <c r="BG74" s="39"/>
      <c r="BH74" s="39"/>
      <c r="BI74" s="39"/>
      <c r="BJ74" s="39"/>
      <c r="BK74" s="39"/>
      <c r="BL74" s="49"/>
      <c r="BM74" s="136"/>
      <c r="BN74" s="137"/>
      <c r="BO74" s="137"/>
      <c r="BP74" s="166"/>
      <c r="BQ74" s="162"/>
      <c r="BR74" s="49"/>
      <c r="BT74" s="16" t="str">
        <f t="shared" si="47"/>
        <v/>
      </c>
      <c r="BU74" s="151">
        <f t="shared" si="48"/>
        <v>0</v>
      </c>
      <c r="BV74" s="151">
        <f t="shared" si="49"/>
        <v>0</v>
      </c>
      <c r="BW74" s="151">
        <f t="shared" si="50"/>
        <v>0</v>
      </c>
    </row>
    <row r="75" spans="1:75" ht="35.1" customHeight="1" x14ac:dyDescent="0.25">
      <c r="A75" s="129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32"/>
      <c r="P75" s="43"/>
      <c r="Q75" s="48"/>
      <c r="R75" s="39"/>
      <c r="S75" s="39"/>
      <c r="T75" s="39"/>
      <c r="U75" s="39"/>
      <c r="V75" s="49"/>
      <c r="W75" s="48"/>
      <c r="X75" s="39"/>
      <c r="Y75" s="49"/>
      <c r="Z75" s="48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49"/>
      <c r="AO75" s="48"/>
      <c r="AP75" s="39"/>
      <c r="AQ75" s="39"/>
      <c r="AR75" s="39"/>
      <c r="AS75" s="39"/>
      <c r="AT75" s="49"/>
      <c r="AU75" s="48"/>
      <c r="AV75" s="39"/>
      <c r="AW75" s="39"/>
      <c r="AX75" s="39"/>
      <c r="AY75" s="39"/>
      <c r="AZ75" s="39"/>
      <c r="BA75" s="49"/>
      <c r="BB75" s="131"/>
      <c r="BC75" s="155"/>
      <c r="BD75" s="48"/>
      <c r="BE75" s="39"/>
      <c r="BF75" s="39"/>
      <c r="BG75" s="39"/>
      <c r="BH75" s="39"/>
      <c r="BI75" s="39"/>
      <c r="BJ75" s="39"/>
      <c r="BK75" s="39"/>
      <c r="BL75" s="49"/>
      <c r="BM75" s="136"/>
      <c r="BN75" s="137"/>
      <c r="BO75" s="137"/>
      <c r="BP75" s="166"/>
      <c r="BQ75" s="162"/>
      <c r="BR75" s="49"/>
      <c r="BT75" s="16" t="str">
        <f t="shared" si="47"/>
        <v/>
      </c>
      <c r="BU75" s="151">
        <f t="shared" si="48"/>
        <v>0</v>
      </c>
      <c r="BV75" s="151">
        <f t="shared" si="49"/>
        <v>0</v>
      </c>
      <c r="BW75" s="151">
        <f t="shared" si="50"/>
        <v>0</v>
      </c>
    </row>
    <row r="76" spans="1:75" ht="35.1" customHeight="1" x14ac:dyDescent="0.25">
      <c r="A76" s="129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32"/>
      <c r="P76" s="43"/>
      <c r="Q76" s="48"/>
      <c r="R76" s="39"/>
      <c r="S76" s="39"/>
      <c r="T76" s="39"/>
      <c r="U76" s="39"/>
      <c r="V76" s="49"/>
      <c r="W76" s="48"/>
      <c r="X76" s="39"/>
      <c r="Y76" s="49"/>
      <c r="Z76" s="48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49"/>
      <c r="AO76" s="48"/>
      <c r="AP76" s="39"/>
      <c r="AQ76" s="39"/>
      <c r="AR76" s="39"/>
      <c r="AS76" s="39"/>
      <c r="AT76" s="49"/>
      <c r="AU76" s="48"/>
      <c r="AV76" s="39"/>
      <c r="AW76" s="39"/>
      <c r="AX76" s="39"/>
      <c r="AY76" s="39"/>
      <c r="AZ76" s="39"/>
      <c r="BA76" s="49"/>
      <c r="BB76" s="131"/>
      <c r="BC76" s="155"/>
      <c r="BD76" s="48"/>
      <c r="BE76" s="39"/>
      <c r="BF76" s="39"/>
      <c r="BG76" s="39"/>
      <c r="BH76" s="39"/>
      <c r="BI76" s="39"/>
      <c r="BJ76" s="39"/>
      <c r="BK76" s="39"/>
      <c r="BL76" s="49"/>
      <c r="BM76" s="136"/>
      <c r="BN76" s="137"/>
      <c r="BO76" s="137"/>
      <c r="BP76" s="166"/>
      <c r="BQ76" s="162"/>
      <c r="BR76" s="49"/>
      <c r="BT76" s="16" t="str">
        <f t="shared" si="47"/>
        <v/>
      </c>
      <c r="BU76" s="151">
        <f t="shared" si="48"/>
        <v>0</v>
      </c>
      <c r="BV76" s="151">
        <f t="shared" si="49"/>
        <v>0</v>
      </c>
      <c r="BW76" s="151">
        <f t="shared" si="50"/>
        <v>0</v>
      </c>
    </row>
    <row r="77" spans="1:75" ht="35.1" customHeight="1" x14ac:dyDescent="0.25">
      <c r="A77" s="129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32"/>
      <c r="P77" s="43"/>
      <c r="Q77" s="48"/>
      <c r="R77" s="39"/>
      <c r="S77" s="39"/>
      <c r="T77" s="39"/>
      <c r="U77" s="39"/>
      <c r="V77" s="49"/>
      <c r="W77" s="48"/>
      <c r="X77" s="39"/>
      <c r="Y77" s="49"/>
      <c r="Z77" s="48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49"/>
      <c r="AO77" s="48"/>
      <c r="AP77" s="39"/>
      <c r="AQ77" s="39"/>
      <c r="AR77" s="39"/>
      <c r="AS77" s="39"/>
      <c r="AT77" s="49"/>
      <c r="AU77" s="48"/>
      <c r="AV77" s="39"/>
      <c r="AW77" s="39"/>
      <c r="AX77" s="39"/>
      <c r="AY77" s="39"/>
      <c r="AZ77" s="39"/>
      <c r="BA77" s="49"/>
      <c r="BB77" s="131"/>
      <c r="BC77" s="155"/>
      <c r="BD77" s="48"/>
      <c r="BE77" s="39"/>
      <c r="BF77" s="39"/>
      <c r="BG77" s="39"/>
      <c r="BH77" s="39"/>
      <c r="BI77" s="39"/>
      <c r="BJ77" s="39"/>
      <c r="BK77" s="39"/>
      <c r="BL77" s="49"/>
      <c r="BM77" s="136"/>
      <c r="BN77" s="137"/>
      <c r="BO77" s="137"/>
      <c r="BP77" s="166"/>
      <c r="BQ77" s="162"/>
      <c r="BR77" s="49"/>
      <c r="BT77" s="16" t="str">
        <f t="shared" si="47"/>
        <v/>
      </c>
      <c r="BU77" s="151">
        <f t="shared" si="48"/>
        <v>0</v>
      </c>
      <c r="BV77" s="151">
        <f t="shared" si="49"/>
        <v>0</v>
      </c>
      <c r="BW77" s="151">
        <f t="shared" si="50"/>
        <v>0</v>
      </c>
    </row>
    <row r="78" spans="1:75" ht="35.1" customHeight="1" x14ac:dyDescent="0.25">
      <c r="A78" s="129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32"/>
      <c r="P78" s="43"/>
      <c r="Q78" s="48"/>
      <c r="R78" s="39"/>
      <c r="S78" s="39"/>
      <c r="T78" s="39"/>
      <c r="U78" s="39"/>
      <c r="V78" s="49"/>
      <c r="W78" s="48"/>
      <c r="X78" s="39"/>
      <c r="Y78" s="49"/>
      <c r="Z78" s="48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49"/>
      <c r="AO78" s="48"/>
      <c r="AP78" s="39"/>
      <c r="AQ78" s="39"/>
      <c r="AR78" s="39"/>
      <c r="AS78" s="39"/>
      <c r="AT78" s="49"/>
      <c r="AU78" s="48"/>
      <c r="AV78" s="39"/>
      <c r="AW78" s="39"/>
      <c r="AX78" s="39"/>
      <c r="AY78" s="39"/>
      <c r="AZ78" s="39"/>
      <c r="BA78" s="49"/>
      <c r="BB78" s="131"/>
      <c r="BC78" s="155"/>
      <c r="BD78" s="48"/>
      <c r="BE78" s="39"/>
      <c r="BF78" s="39"/>
      <c r="BG78" s="39"/>
      <c r="BH78" s="39"/>
      <c r="BI78" s="39"/>
      <c r="BJ78" s="39"/>
      <c r="BK78" s="39"/>
      <c r="BL78" s="49"/>
      <c r="BM78" s="136"/>
      <c r="BN78" s="137"/>
      <c r="BO78" s="137"/>
      <c r="BP78" s="166"/>
      <c r="BQ78" s="162"/>
      <c r="BR78" s="49"/>
      <c r="BT78" s="16" t="str">
        <f t="shared" si="47"/>
        <v/>
      </c>
      <c r="BU78" s="151">
        <f t="shared" si="48"/>
        <v>0</v>
      </c>
      <c r="BV78" s="151">
        <f t="shared" si="49"/>
        <v>0</v>
      </c>
      <c r="BW78" s="151">
        <f t="shared" si="50"/>
        <v>0</v>
      </c>
    </row>
    <row r="79" spans="1:75" ht="35.1" customHeight="1" x14ac:dyDescent="0.25">
      <c r="A79" s="129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32"/>
      <c r="P79" s="43"/>
      <c r="Q79" s="48"/>
      <c r="R79" s="39"/>
      <c r="S79" s="39"/>
      <c r="T79" s="39"/>
      <c r="U79" s="39"/>
      <c r="V79" s="49"/>
      <c r="W79" s="48"/>
      <c r="X79" s="39"/>
      <c r="Y79" s="49"/>
      <c r="Z79" s="48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49"/>
      <c r="AO79" s="48"/>
      <c r="AP79" s="39"/>
      <c r="AQ79" s="39"/>
      <c r="AR79" s="39"/>
      <c r="AS79" s="39"/>
      <c r="AT79" s="49"/>
      <c r="AU79" s="48"/>
      <c r="AV79" s="39"/>
      <c r="AW79" s="39"/>
      <c r="AX79" s="39"/>
      <c r="AY79" s="39"/>
      <c r="AZ79" s="39"/>
      <c r="BA79" s="49"/>
      <c r="BB79" s="131"/>
      <c r="BC79" s="155"/>
      <c r="BD79" s="48"/>
      <c r="BE79" s="39"/>
      <c r="BF79" s="39"/>
      <c r="BG79" s="39"/>
      <c r="BH79" s="39"/>
      <c r="BI79" s="39"/>
      <c r="BJ79" s="39"/>
      <c r="BK79" s="39"/>
      <c r="BL79" s="49"/>
      <c r="BM79" s="136"/>
      <c r="BN79" s="137"/>
      <c r="BO79" s="137"/>
      <c r="BP79" s="166"/>
      <c r="BQ79" s="162"/>
      <c r="BR79" s="49"/>
      <c r="BT79" s="16" t="str">
        <f t="shared" si="47"/>
        <v/>
      </c>
      <c r="BU79" s="151">
        <f t="shared" si="48"/>
        <v>0</v>
      </c>
      <c r="BV79" s="151">
        <f t="shared" si="49"/>
        <v>0</v>
      </c>
      <c r="BW79" s="151">
        <f t="shared" si="50"/>
        <v>0</v>
      </c>
    </row>
    <row r="80" spans="1:75" ht="35.1" customHeight="1" x14ac:dyDescent="0.25">
      <c r="A80" s="129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32"/>
      <c r="P80" s="43"/>
      <c r="Q80" s="48"/>
      <c r="R80" s="39"/>
      <c r="S80" s="39"/>
      <c r="T80" s="39"/>
      <c r="U80" s="39"/>
      <c r="V80" s="49"/>
      <c r="W80" s="48"/>
      <c r="X80" s="39"/>
      <c r="Y80" s="49"/>
      <c r="Z80" s="48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49"/>
      <c r="AO80" s="48"/>
      <c r="AP80" s="39"/>
      <c r="AQ80" s="39"/>
      <c r="AR80" s="39"/>
      <c r="AS80" s="39"/>
      <c r="AT80" s="49"/>
      <c r="AU80" s="48"/>
      <c r="AV80" s="39"/>
      <c r="AW80" s="39"/>
      <c r="AX80" s="39"/>
      <c r="AY80" s="39"/>
      <c r="AZ80" s="39"/>
      <c r="BA80" s="49"/>
      <c r="BB80" s="131"/>
      <c r="BC80" s="155"/>
      <c r="BD80" s="48"/>
      <c r="BE80" s="39"/>
      <c r="BF80" s="39"/>
      <c r="BG80" s="39"/>
      <c r="BH80" s="39"/>
      <c r="BI80" s="39"/>
      <c r="BJ80" s="39"/>
      <c r="BK80" s="39"/>
      <c r="BL80" s="49"/>
      <c r="BM80" s="136"/>
      <c r="BN80" s="137"/>
      <c r="BO80" s="137"/>
      <c r="BP80" s="166"/>
      <c r="BQ80" s="162"/>
      <c r="BR80" s="49"/>
      <c r="BT80" s="16" t="str">
        <f t="shared" si="47"/>
        <v/>
      </c>
      <c r="BU80" s="151">
        <f t="shared" si="48"/>
        <v>0</v>
      </c>
      <c r="BV80" s="151">
        <f t="shared" si="49"/>
        <v>0</v>
      </c>
      <c r="BW80" s="151">
        <f t="shared" si="50"/>
        <v>0</v>
      </c>
    </row>
    <row r="81" spans="1:75" ht="35.1" customHeight="1" x14ac:dyDescent="0.25">
      <c r="A81" s="129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32"/>
      <c r="P81" s="43"/>
      <c r="Q81" s="48"/>
      <c r="R81" s="39"/>
      <c r="S81" s="39"/>
      <c r="T81" s="39"/>
      <c r="U81" s="39"/>
      <c r="V81" s="49"/>
      <c r="W81" s="48"/>
      <c r="X81" s="39"/>
      <c r="Y81" s="49"/>
      <c r="Z81" s="48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49"/>
      <c r="AO81" s="48"/>
      <c r="AP81" s="39"/>
      <c r="AQ81" s="39"/>
      <c r="AR81" s="39"/>
      <c r="AS81" s="39"/>
      <c r="AT81" s="49"/>
      <c r="AU81" s="48"/>
      <c r="AV81" s="39"/>
      <c r="AW81" s="39"/>
      <c r="AX81" s="39"/>
      <c r="AY81" s="39"/>
      <c r="AZ81" s="39"/>
      <c r="BA81" s="49"/>
      <c r="BB81" s="131"/>
      <c r="BC81" s="155"/>
      <c r="BD81" s="48"/>
      <c r="BE81" s="39"/>
      <c r="BF81" s="39"/>
      <c r="BG81" s="39"/>
      <c r="BH81" s="39"/>
      <c r="BI81" s="39"/>
      <c r="BJ81" s="39"/>
      <c r="BK81" s="39"/>
      <c r="BL81" s="49"/>
      <c r="BM81" s="136"/>
      <c r="BN81" s="137"/>
      <c r="BO81" s="137"/>
      <c r="BP81" s="166"/>
      <c r="BQ81" s="162"/>
      <c r="BR81" s="49"/>
      <c r="BT81" s="16" t="str">
        <f t="shared" si="47"/>
        <v/>
      </c>
      <c r="BU81" s="151">
        <f t="shared" si="48"/>
        <v>0</v>
      </c>
      <c r="BV81" s="151">
        <f t="shared" si="49"/>
        <v>0</v>
      </c>
      <c r="BW81" s="151">
        <f t="shared" si="50"/>
        <v>0</v>
      </c>
    </row>
    <row r="82" spans="1:75" ht="35.1" customHeight="1" x14ac:dyDescent="0.25">
      <c r="A82" s="129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32"/>
      <c r="P82" s="43"/>
      <c r="Q82" s="48"/>
      <c r="R82" s="39"/>
      <c r="S82" s="39"/>
      <c r="T82" s="39"/>
      <c r="U82" s="39"/>
      <c r="V82" s="49"/>
      <c r="W82" s="48"/>
      <c r="X82" s="39"/>
      <c r="Y82" s="49"/>
      <c r="Z82" s="48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49"/>
      <c r="AO82" s="48"/>
      <c r="AP82" s="39"/>
      <c r="AQ82" s="39"/>
      <c r="AR82" s="39"/>
      <c r="AS82" s="39"/>
      <c r="AT82" s="49"/>
      <c r="AU82" s="48"/>
      <c r="AV82" s="39"/>
      <c r="AW82" s="39"/>
      <c r="AX82" s="39"/>
      <c r="AY82" s="39"/>
      <c r="AZ82" s="39"/>
      <c r="BA82" s="49"/>
      <c r="BB82" s="131"/>
      <c r="BC82" s="155"/>
      <c r="BD82" s="48"/>
      <c r="BE82" s="39"/>
      <c r="BF82" s="39"/>
      <c r="BG82" s="39"/>
      <c r="BH82" s="39"/>
      <c r="BI82" s="39"/>
      <c r="BJ82" s="39"/>
      <c r="BK82" s="39"/>
      <c r="BL82" s="49"/>
      <c r="BM82" s="136"/>
      <c r="BN82" s="137"/>
      <c r="BO82" s="137"/>
      <c r="BP82" s="166"/>
      <c r="BQ82" s="162"/>
      <c r="BR82" s="49"/>
      <c r="BT82" s="16" t="str">
        <f t="shared" si="47"/>
        <v/>
      </c>
      <c r="BU82" s="151">
        <f t="shared" si="48"/>
        <v>0</v>
      </c>
      <c r="BV82" s="151">
        <f t="shared" si="49"/>
        <v>0</v>
      </c>
      <c r="BW82" s="151">
        <f t="shared" si="50"/>
        <v>0</v>
      </c>
    </row>
    <row r="83" spans="1:75" ht="35.1" customHeight="1" x14ac:dyDescent="0.25">
      <c r="A83" s="129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32"/>
      <c r="P83" s="43"/>
      <c r="Q83" s="48"/>
      <c r="R83" s="39"/>
      <c r="S83" s="39"/>
      <c r="T83" s="39"/>
      <c r="U83" s="39"/>
      <c r="V83" s="49"/>
      <c r="W83" s="48"/>
      <c r="X83" s="39"/>
      <c r="Y83" s="49"/>
      <c r="Z83" s="48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49"/>
      <c r="AO83" s="48"/>
      <c r="AP83" s="39"/>
      <c r="AQ83" s="39"/>
      <c r="AR83" s="39"/>
      <c r="AS83" s="39"/>
      <c r="AT83" s="49"/>
      <c r="AU83" s="48"/>
      <c r="AV83" s="39"/>
      <c r="AW83" s="39"/>
      <c r="AX83" s="39"/>
      <c r="AY83" s="39"/>
      <c r="AZ83" s="39"/>
      <c r="BA83" s="49"/>
      <c r="BB83" s="131"/>
      <c r="BC83" s="155"/>
      <c r="BD83" s="48"/>
      <c r="BE83" s="39"/>
      <c r="BF83" s="39"/>
      <c r="BG83" s="39"/>
      <c r="BH83" s="39"/>
      <c r="BI83" s="39"/>
      <c r="BJ83" s="39"/>
      <c r="BK83" s="39"/>
      <c r="BL83" s="49"/>
      <c r="BM83" s="136"/>
      <c r="BN83" s="137"/>
      <c r="BO83" s="137"/>
      <c r="BP83" s="166"/>
      <c r="BQ83" s="162"/>
      <c r="BR83" s="49"/>
      <c r="BT83" s="16" t="str">
        <f t="shared" si="47"/>
        <v/>
      </c>
      <c r="BU83" s="151">
        <f t="shared" si="48"/>
        <v>0</v>
      </c>
      <c r="BV83" s="151">
        <f t="shared" si="49"/>
        <v>0</v>
      </c>
      <c r="BW83" s="151">
        <f t="shared" si="50"/>
        <v>0</v>
      </c>
    </row>
    <row r="84" spans="1:75" ht="35.1" customHeight="1" x14ac:dyDescent="0.25">
      <c r="A84" s="129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32"/>
      <c r="P84" s="43"/>
      <c r="Q84" s="48"/>
      <c r="R84" s="39"/>
      <c r="S84" s="39"/>
      <c r="T84" s="39"/>
      <c r="U84" s="39"/>
      <c r="V84" s="49"/>
      <c r="W84" s="48"/>
      <c r="X84" s="39"/>
      <c r="Y84" s="49"/>
      <c r="Z84" s="48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49"/>
      <c r="AO84" s="48"/>
      <c r="AP84" s="39"/>
      <c r="AQ84" s="39"/>
      <c r="AR84" s="39"/>
      <c r="AS84" s="39"/>
      <c r="AT84" s="49"/>
      <c r="AU84" s="48"/>
      <c r="AV84" s="39"/>
      <c r="AW84" s="39"/>
      <c r="AX84" s="39"/>
      <c r="AY84" s="39"/>
      <c r="AZ84" s="39"/>
      <c r="BA84" s="49"/>
      <c r="BB84" s="131"/>
      <c r="BC84" s="155"/>
      <c r="BD84" s="48"/>
      <c r="BE84" s="39"/>
      <c r="BF84" s="39"/>
      <c r="BG84" s="39"/>
      <c r="BH84" s="39"/>
      <c r="BI84" s="39"/>
      <c r="BJ84" s="39"/>
      <c r="BK84" s="39"/>
      <c r="BL84" s="49"/>
      <c r="BM84" s="136"/>
      <c r="BN84" s="137"/>
      <c r="BO84" s="137"/>
      <c r="BP84" s="166"/>
      <c r="BQ84" s="162"/>
      <c r="BR84" s="49"/>
      <c r="BT84" s="16" t="str">
        <f t="shared" si="47"/>
        <v/>
      </c>
      <c r="BU84" s="151">
        <f t="shared" si="48"/>
        <v>0</v>
      </c>
      <c r="BV84" s="151">
        <f t="shared" si="49"/>
        <v>0</v>
      </c>
      <c r="BW84" s="151">
        <f t="shared" si="50"/>
        <v>0</v>
      </c>
    </row>
    <row r="85" spans="1:75" ht="35.1" customHeight="1" x14ac:dyDescent="0.25">
      <c r="A85" s="129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32"/>
      <c r="P85" s="43"/>
      <c r="Q85" s="48"/>
      <c r="R85" s="39"/>
      <c r="S85" s="39"/>
      <c r="T85" s="39"/>
      <c r="U85" s="39"/>
      <c r="V85" s="49"/>
      <c r="W85" s="48"/>
      <c r="X85" s="39"/>
      <c r="Y85" s="49"/>
      <c r="Z85" s="48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49"/>
      <c r="AO85" s="48"/>
      <c r="AP85" s="39"/>
      <c r="AQ85" s="39"/>
      <c r="AR85" s="39"/>
      <c r="AS85" s="39"/>
      <c r="AT85" s="49"/>
      <c r="AU85" s="48"/>
      <c r="AV85" s="39"/>
      <c r="AW85" s="39"/>
      <c r="AX85" s="39"/>
      <c r="AY85" s="39"/>
      <c r="AZ85" s="39"/>
      <c r="BA85" s="49"/>
      <c r="BB85" s="131"/>
      <c r="BC85" s="155"/>
      <c r="BD85" s="48"/>
      <c r="BE85" s="39"/>
      <c r="BF85" s="39"/>
      <c r="BG85" s="39"/>
      <c r="BH85" s="39"/>
      <c r="BI85" s="39"/>
      <c r="BJ85" s="39"/>
      <c r="BK85" s="39"/>
      <c r="BL85" s="49"/>
      <c r="BM85" s="136"/>
      <c r="BN85" s="137"/>
      <c r="BO85" s="137"/>
      <c r="BP85" s="166"/>
      <c r="BQ85" s="162"/>
      <c r="BR85" s="49"/>
      <c r="BT85" s="16" t="str">
        <f t="shared" si="47"/>
        <v/>
      </c>
      <c r="BU85" s="151">
        <f t="shared" si="48"/>
        <v>0</v>
      </c>
      <c r="BV85" s="151">
        <f t="shared" si="49"/>
        <v>0</v>
      </c>
      <c r="BW85" s="151">
        <f t="shared" si="50"/>
        <v>0</v>
      </c>
    </row>
    <row r="86" spans="1:75" ht="35.1" customHeight="1" x14ac:dyDescent="0.25">
      <c r="A86" s="129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32"/>
      <c r="P86" s="43"/>
      <c r="Q86" s="48"/>
      <c r="R86" s="39"/>
      <c r="S86" s="39"/>
      <c r="T86" s="39"/>
      <c r="U86" s="39"/>
      <c r="V86" s="49"/>
      <c r="W86" s="48"/>
      <c r="X86" s="39"/>
      <c r="Y86" s="49"/>
      <c r="Z86" s="48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49"/>
      <c r="AO86" s="48"/>
      <c r="AP86" s="39"/>
      <c r="AQ86" s="39"/>
      <c r="AR86" s="39"/>
      <c r="AS86" s="39"/>
      <c r="AT86" s="49"/>
      <c r="AU86" s="48"/>
      <c r="AV86" s="39"/>
      <c r="AW86" s="39"/>
      <c r="AX86" s="39"/>
      <c r="AY86" s="39"/>
      <c r="AZ86" s="39"/>
      <c r="BA86" s="49"/>
      <c r="BB86" s="131"/>
      <c r="BC86" s="155"/>
      <c r="BD86" s="48"/>
      <c r="BE86" s="39"/>
      <c r="BF86" s="39"/>
      <c r="BG86" s="39"/>
      <c r="BH86" s="39"/>
      <c r="BI86" s="39"/>
      <c r="BJ86" s="39"/>
      <c r="BK86" s="39"/>
      <c r="BL86" s="49"/>
      <c r="BM86" s="136"/>
      <c r="BN86" s="137"/>
      <c r="BO86" s="137"/>
      <c r="BP86" s="166"/>
      <c r="BQ86" s="162"/>
      <c r="BR86" s="49"/>
      <c r="BT86" s="16" t="str">
        <f t="shared" si="47"/>
        <v/>
      </c>
      <c r="BU86" s="151">
        <f t="shared" si="48"/>
        <v>0</v>
      </c>
      <c r="BV86" s="151">
        <f t="shared" si="49"/>
        <v>0</v>
      </c>
      <c r="BW86" s="151">
        <f t="shared" si="50"/>
        <v>0</v>
      </c>
    </row>
    <row r="87" spans="1:75" ht="35.1" customHeight="1" x14ac:dyDescent="0.25">
      <c r="A87" s="129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32"/>
      <c r="P87" s="43"/>
      <c r="Q87" s="48"/>
      <c r="R87" s="39"/>
      <c r="S87" s="39"/>
      <c r="T87" s="39"/>
      <c r="U87" s="39"/>
      <c r="V87" s="49"/>
      <c r="W87" s="48"/>
      <c r="X87" s="39"/>
      <c r="Y87" s="49"/>
      <c r="Z87" s="48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49"/>
      <c r="AO87" s="48"/>
      <c r="AP87" s="39"/>
      <c r="AQ87" s="39"/>
      <c r="AR87" s="39"/>
      <c r="AS87" s="39"/>
      <c r="AT87" s="49"/>
      <c r="AU87" s="48"/>
      <c r="AV87" s="39"/>
      <c r="AW87" s="39"/>
      <c r="AX87" s="39"/>
      <c r="AY87" s="39"/>
      <c r="AZ87" s="39"/>
      <c r="BA87" s="49"/>
      <c r="BB87" s="131"/>
      <c r="BC87" s="155"/>
      <c r="BD87" s="48"/>
      <c r="BE87" s="39"/>
      <c r="BF87" s="39"/>
      <c r="BG87" s="39"/>
      <c r="BH87" s="39"/>
      <c r="BI87" s="39"/>
      <c r="BJ87" s="39"/>
      <c r="BK87" s="39"/>
      <c r="BL87" s="49"/>
      <c r="BM87" s="136"/>
      <c r="BN87" s="137"/>
      <c r="BO87" s="137"/>
      <c r="BP87" s="166"/>
      <c r="BQ87" s="162"/>
      <c r="BR87" s="49"/>
      <c r="BT87" s="16" t="str">
        <f t="shared" si="47"/>
        <v/>
      </c>
      <c r="BU87" s="151">
        <f t="shared" si="48"/>
        <v>0</v>
      </c>
      <c r="BV87" s="151">
        <f t="shared" si="49"/>
        <v>0</v>
      </c>
      <c r="BW87" s="151">
        <f t="shared" si="50"/>
        <v>0</v>
      </c>
    </row>
    <row r="88" spans="1:75" ht="35.1" customHeight="1" x14ac:dyDescent="0.25">
      <c r="A88" s="129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32"/>
      <c r="P88" s="43"/>
      <c r="Q88" s="48"/>
      <c r="R88" s="39"/>
      <c r="S88" s="39"/>
      <c r="T88" s="39"/>
      <c r="U88" s="39"/>
      <c r="V88" s="49"/>
      <c r="W88" s="48"/>
      <c r="X88" s="39"/>
      <c r="Y88" s="49"/>
      <c r="Z88" s="48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49"/>
      <c r="AO88" s="48"/>
      <c r="AP88" s="39"/>
      <c r="AQ88" s="39"/>
      <c r="AR88" s="39"/>
      <c r="AS88" s="39"/>
      <c r="AT88" s="49"/>
      <c r="AU88" s="48"/>
      <c r="AV88" s="39"/>
      <c r="AW88" s="39"/>
      <c r="AX88" s="39"/>
      <c r="AY88" s="39"/>
      <c r="AZ88" s="39"/>
      <c r="BA88" s="49"/>
      <c r="BB88" s="131"/>
      <c r="BC88" s="155"/>
      <c r="BD88" s="48"/>
      <c r="BE88" s="39"/>
      <c r="BF88" s="39"/>
      <c r="BG88" s="39"/>
      <c r="BH88" s="39"/>
      <c r="BI88" s="39"/>
      <c r="BJ88" s="39"/>
      <c r="BK88" s="39"/>
      <c r="BL88" s="49"/>
      <c r="BM88" s="136"/>
      <c r="BN88" s="137"/>
      <c r="BO88" s="137"/>
      <c r="BP88" s="166"/>
      <c r="BQ88" s="162"/>
      <c r="BR88" s="49"/>
      <c r="BT88" s="16" t="str">
        <f t="shared" si="47"/>
        <v/>
      </c>
      <c r="BU88" s="151">
        <f t="shared" si="48"/>
        <v>0</v>
      </c>
      <c r="BV88" s="151">
        <f t="shared" si="49"/>
        <v>0</v>
      </c>
      <c r="BW88" s="151">
        <f t="shared" si="50"/>
        <v>0</v>
      </c>
    </row>
    <row r="89" spans="1:75" ht="35.1" customHeight="1" x14ac:dyDescent="0.25">
      <c r="A89" s="129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32"/>
      <c r="P89" s="43"/>
      <c r="Q89" s="48"/>
      <c r="R89" s="39"/>
      <c r="S89" s="39"/>
      <c r="T89" s="39"/>
      <c r="U89" s="39"/>
      <c r="V89" s="49"/>
      <c r="W89" s="48"/>
      <c r="X89" s="39"/>
      <c r="Y89" s="49"/>
      <c r="Z89" s="48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49"/>
      <c r="AO89" s="48"/>
      <c r="AP89" s="39"/>
      <c r="AQ89" s="39"/>
      <c r="AR89" s="39"/>
      <c r="AS89" s="39"/>
      <c r="AT89" s="49"/>
      <c r="AU89" s="48"/>
      <c r="AV89" s="39"/>
      <c r="AW89" s="39"/>
      <c r="AX89" s="39"/>
      <c r="AY89" s="39"/>
      <c r="AZ89" s="39"/>
      <c r="BA89" s="49"/>
      <c r="BB89" s="131"/>
      <c r="BC89" s="155"/>
      <c r="BD89" s="48"/>
      <c r="BE89" s="39"/>
      <c r="BF89" s="39"/>
      <c r="BG89" s="39"/>
      <c r="BH89" s="39"/>
      <c r="BI89" s="39"/>
      <c r="BJ89" s="39"/>
      <c r="BK89" s="39"/>
      <c r="BL89" s="49"/>
      <c r="BM89" s="136"/>
      <c r="BN89" s="137"/>
      <c r="BO89" s="137"/>
      <c r="BP89" s="166"/>
      <c r="BQ89" s="162"/>
      <c r="BR89" s="49"/>
      <c r="BT89" s="16" t="str">
        <f t="shared" si="47"/>
        <v/>
      </c>
      <c r="BU89" s="151">
        <f t="shared" si="48"/>
        <v>0</v>
      </c>
      <c r="BV89" s="151">
        <f t="shared" si="49"/>
        <v>0</v>
      </c>
      <c r="BW89" s="151">
        <f t="shared" si="50"/>
        <v>0</v>
      </c>
    </row>
    <row r="90" spans="1:75" ht="35.1" customHeight="1" x14ac:dyDescent="0.25">
      <c r="A90" s="129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32"/>
      <c r="P90" s="43"/>
      <c r="Q90" s="48"/>
      <c r="R90" s="39"/>
      <c r="S90" s="39"/>
      <c r="T90" s="39"/>
      <c r="U90" s="39"/>
      <c r="V90" s="49"/>
      <c r="W90" s="48"/>
      <c r="X90" s="39"/>
      <c r="Y90" s="49"/>
      <c r="Z90" s="48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49"/>
      <c r="AO90" s="48"/>
      <c r="AP90" s="39"/>
      <c r="AQ90" s="39"/>
      <c r="AR90" s="39"/>
      <c r="AS90" s="39"/>
      <c r="AT90" s="49"/>
      <c r="AU90" s="48"/>
      <c r="AV90" s="39"/>
      <c r="AW90" s="39"/>
      <c r="AX90" s="39"/>
      <c r="AY90" s="39"/>
      <c r="AZ90" s="39"/>
      <c r="BA90" s="49"/>
      <c r="BB90" s="131"/>
      <c r="BC90" s="155"/>
      <c r="BD90" s="48"/>
      <c r="BE90" s="39"/>
      <c r="BF90" s="39"/>
      <c r="BG90" s="39"/>
      <c r="BH90" s="39"/>
      <c r="BI90" s="39"/>
      <c r="BJ90" s="39"/>
      <c r="BK90" s="39"/>
      <c r="BL90" s="49"/>
      <c r="BM90" s="136"/>
      <c r="BN90" s="137"/>
      <c r="BO90" s="137"/>
      <c r="BP90" s="166"/>
      <c r="BQ90" s="162"/>
      <c r="BR90" s="49"/>
      <c r="BT90" s="16" t="str">
        <f t="shared" si="47"/>
        <v/>
      </c>
      <c r="BU90" s="151">
        <f t="shared" si="48"/>
        <v>0</v>
      </c>
      <c r="BV90" s="151">
        <f t="shared" si="49"/>
        <v>0</v>
      </c>
      <c r="BW90" s="151">
        <f t="shared" si="50"/>
        <v>0</v>
      </c>
    </row>
    <row r="91" spans="1:75" ht="35.1" customHeight="1" x14ac:dyDescent="0.25">
      <c r="A91" s="129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32"/>
      <c r="P91" s="43"/>
      <c r="Q91" s="48"/>
      <c r="R91" s="39"/>
      <c r="S91" s="39"/>
      <c r="T91" s="39"/>
      <c r="U91" s="39"/>
      <c r="V91" s="49"/>
      <c r="W91" s="48"/>
      <c r="X91" s="39"/>
      <c r="Y91" s="49"/>
      <c r="Z91" s="48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49"/>
      <c r="AO91" s="48"/>
      <c r="AP91" s="39"/>
      <c r="AQ91" s="39"/>
      <c r="AR91" s="39"/>
      <c r="AS91" s="39"/>
      <c r="AT91" s="49"/>
      <c r="AU91" s="48"/>
      <c r="AV91" s="39"/>
      <c r="AW91" s="39"/>
      <c r="AX91" s="39"/>
      <c r="AY91" s="39"/>
      <c r="AZ91" s="39"/>
      <c r="BA91" s="49"/>
      <c r="BB91" s="131"/>
      <c r="BC91" s="155"/>
      <c r="BD91" s="48"/>
      <c r="BE91" s="39"/>
      <c r="BF91" s="39"/>
      <c r="BG91" s="39"/>
      <c r="BH91" s="39"/>
      <c r="BI91" s="39"/>
      <c r="BJ91" s="39"/>
      <c r="BK91" s="39"/>
      <c r="BL91" s="49"/>
      <c r="BM91" s="136"/>
      <c r="BN91" s="137"/>
      <c r="BO91" s="137"/>
      <c r="BP91" s="166"/>
      <c r="BQ91" s="162"/>
      <c r="BR91" s="49"/>
      <c r="BT91" s="16" t="str">
        <f t="shared" si="47"/>
        <v/>
      </c>
      <c r="BU91" s="151">
        <f t="shared" si="48"/>
        <v>0</v>
      </c>
      <c r="BV91" s="151">
        <f t="shared" si="49"/>
        <v>0</v>
      </c>
      <c r="BW91" s="151">
        <f t="shared" si="50"/>
        <v>0</v>
      </c>
    </row>
    <row r="92" spans="1:75" ht="35.1" customHeight="1" x14ac:dyDescent="0.25">
      <c r="A92" s="129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32"/>
      <c r="P92" s="43"/>
      <c r="Q92" s="48"/>
      <c r="R92" s="39"/>
      <c r="S92" s="39"/>
      <c r="T92" s="39"/>
      <c r="U92" s="39"/>
      <c r="V92" s="49"/>
      <c r="W92" s="48"/>
      <c r="X92" s="39"/>
      <c r="Y92" s="49"/>
      <c r="Z92" s="48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49"/>
      <c r="AO92" s="48"/>
      <c r="AP92" s="39"/>
      <c r="AQ92" s="39"/>
      <c r="AR92" s="39"/>
      <c r="AS92" s="39"/>
      <c r="AT92" s="49"/>
      <c r="AU92" s="48"/>
      <c r="AV92" s="39"/>
      <c r="AW92" s="39"/>
      <c r="AX92" s="39"/>
      <c r="AY92" s="39"/>
      <c r="AZ92" s="39"/>
      <c r="BA92" s="49"/>
      <c r="BB92" s="131"/>
      <c r="BC92" s="155"/>
      <c r="BD92" s="48"/>
      <c r="BE92" s="39"/>
      <c r="BF92" s="39"/>
      <c r="BG92" s="39"/>
      <c r="BH92" s="39"/>
      <c r="BI92" s="39"/>
      <c r="BJ92" s="39"/>
      <c r="BK92" s="39"/>
      <c r="BL92" s="49"/>
      <c r="BM92" s="136"/>
      <c r="BN92" s="137"/>
      <c r="BO92" s="137"/>
      <c r="BP92" s="166"/>
      <c r="BQ92" s="162"/>
      <c r="BR92" s="49"/>
      <c r="BT92" s="16" t="str">
        <f t="shared" si="47"/>
        <v/>
      </c>
      <c r="BU92" s="151">
        <f t="shared" si="48"/>
        <v>0</v>
      </c>
      <c r="BV92" s="151">
        <f t="shared" si="49"/>
        <v>0</v>
      </c>
      <c r="BW92" s="151">
        <f t="shared" si="50"/>
        <v>0</v>
      </c>
    </row>
    <row r="93" spans="1:75" ht="35.1" customHeight="1" x14ac:dyDescent="0.25">
      <c r="A93" s="129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32"/>
      <c r="P93" s="43"/>
      <c r="Q93" s="48"/>
      <c r="R93" s="39"/>
      <c r="S93" s="39"/>
      <c r="T93" s="39"/>
      <c r="U93" s="39"/>
      <c r="V93" s="49"/>
      <c r="W93" s="48"/>
      <c r="X93" s="39"/>
      <c r="Y93" s="49"/>
      <c r="Z93" s="48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49"/>
      <c r="AO93" s="48"/>
      <c r="AP93" s="39"/>
      <c r="AQ93" s="39"/>
      <c r="AR93" s="39"/>
      <c r="AS93" s="39"/>
      <c r="AT93" s="49"/>
      <c r="AU93" s="48"/>
      <c r="AV93" s="39"/>
      <c r="AW93" s="39"/>
      <c r="AX93" s="39"/>
      <c r="AY93" s="39"/>
      <c r="AZ93" s="39"/>
      <c r="BA93" s="49"/>
      <c r="BB93" s="131"/>
      <c r="BC93" s="155"/>
      <c r="BD93" s="48"/>
      <c r="BE93" s="39"/>
      <c r="BF93" s="39"/>
      <c r="BG93" s="39"/>
      <c r="BH93" s="39"/>
      <c r="BI93" s="39"/>
      <c r="BJ93" s="39"/>
      <c r="BK93" s="39"/>
      <c r="BL93" s="49"/>
      <c r="BM93" s="136"/>
      <c r="BN93" s="137"/>
      <c r="BO93" s="137"/>
      <c r="BP93" s="166"/>
      <c r="BQ93" s="162"/>
      <c r="BR93" s="49"/>
      <c r="BT93" s="16" t="str">
        <f t="shared" si="47"/>
        <v/>
      </c>
      <c r="BU93" s="151">
        <f t="shared" si="48"/>
        <v>0</v>
      </c>
      <c r="BV93" s="151">
        <f t="shared" si="49"/>
        <v>0</v>
      </c>
      <c r="BW93" s="151">
        <f t="shared" si="50"/>
        <v>0</v>
      </c>
    </row>
    <row r="94" spans="1:75" ht="35.1" customHeight="1" x14ac:dyDescent="0.25">
      <c r="A94" s="129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32"/>
      <c r="P94" s="43"/>
      <c r="Q94" s="48"/>
      <c r="R94" s="39"/>
      <c r="S94" s="39"/>
      <c r="T94" s="39"/>
      <c r="U94" s="39"/>
      <c r="V94" s="49"/>
      <c r="W94" s="48"/>
      <c r="X94" s="39"/>
      <c r="Y94" s="49"/>
      <c r="Z94" s="48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49"/>
      <c r="AO94" s="48"/>
      <c r="AP94" s="39"/>
      <c r="AQ94" s="39"/>
      <c r="AR94" s="39"/>
      <c r="AS94" s="39"/>
      <c r="AT94" s="49"/>
      <c r="AU94" s="48"/>
      <c r="AV94" s="39"/>
      <c r="AW94" s="39"/>
      <c r="AX94" s="39"/>
      <c r="AY94" s="39"/>
      <c r="AZ94" s="39"/>
      <c r="BA94" s="49"/>
      <c r="BB94" s="131"/>
      <c r="BC94" s="155"/>
      <c r="BD94" s="48"/>
      <c r="BE94" s="39"/>
      <c r="BF94" s="39"/>
      <c r="BG94" s="39"/>
      <c r="BH94" s="39"/>
      <c r="BI94" s="39"/>
      <c r="BJ94" s="39"/>
      <c r="BK94" s="39"/>
      <c r="BL94" s="49"/>
      <c r="BM94" s="136"/>
      <c r="BN94" s="137"/>
      <c r="BO94" s="137"/>
      <c r="BP94" s="166"/>
      <c r="BQ94" s="162"/>
      <c r="BR94" s="49"/>
      <c r="BT94" s="16" t="str">
        <f t="shared" si="47"/>
        <v/>
      </c>
      <c r="BU94" s="151">
        <f t="shared" si="48"/>
        <v>0</v>
      </c>
      <c r="BV94" s="151">
        <f t="shared" si="49"/>
        <v>0</v>
      </c>
      <c r="BW94" s="151">
        <f t="shared" si="50"/>
        <v>0</v>
      </c>
    </row>
    <row r="95" spans="1:75" ht="35.1" customHeight="1" x14ac:dyDescent="0.25">
      <c r="A95" s="129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32"/>
      <c r="P95" s="43"/>
      <c r="Q95" s="48"/>
      <c r="R95" s="39"/>
      <c r="S95" s="39"/>
      <c r="T95" s="39"/>
      <c r="U95" s="39"/>
      <c r="V95" s="49"/>
      <c r="W95" s="48"/>
      <c r="X95" s="39"/>
      <c r="Y95" s="49"/>
      <c r="Z95" s="48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49"/>
      <c r="AO95" s="48"/>
      <c r="AP95" s="39"/>
      <c r="AQ95" s="39"/>
      <c r="AR95" s="39"/>
      <c r="AS95" s="39"/>
      <c r="AT95" s="49"/>
      <c r="AU95" s="48"/>
      <c r="AV95" s="39"/>
      <c r="AW95" s="39"/>
      <c r="AX95" s="39"/>
      <c r="AY95" s="39"/>
      <c r="AZ95" s="39"/>
      <c r="BA95" s="49"/>
      <c r="BB95" s="131"/>
      <c r="BC95" s="155"/>
      <c r="BD95" s="48"/>
      <c r="BE95" s="39"/>
      <c r="BF95" s="39"/>
      <c r="BG95" s="39"/>
      <c r="BH95" s="39"/>
      <c r="BI95" s="39"/>
      <c r="BJ95" s="39"/>
      <c r="BK95" s="39"/>
      <c r="BL95" s="49"/>
      <c r="BM95" s="136"/>
      <c r="BN95" s="137"/>
      <c r="BO95" s="137"/>
      <c r="BP95" s="166"/>
      <c r="BQ95" s="162"/>
      <c r="BR95" s="49"/>
      <c r="BT95" s="16" t="str">
        <f t="shared" si="47"/>
        <v/>
      </c>
      <c r="BU95" s="151">
        <f t="shared" si="48"/>
        <v>0</v>
      </c>
      <c r="BV95" s="151">
        <f t="shared" si="49"/>
        <v>0</v>
      </c>
      <c r="BW95" s="151">
        <f t="shared" si="50"/>
        <v>0</v>
      </c>
    </row>
    <row r="96" spans="1:75" ht="35.1" customHeight="1" x14ac:dyDescent="0.25">
      <c r="A96" s="129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32"/>
      <c r="P96" s="43"/>
      <c r="Q96" s="48"/>
      <c r="R96" s="39"/>
      <c r="S96" s="39"/>
      <c r="T96" s="39"/>
      <c r="U96" s="39"/>
      <c r="V96" s="49"/>
      <c r="W96" s="48"/>
      <c r="X96" s="39"/>
      <c r="Y96" s="49"/>
      <c r="Z96" s="48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49"/>
      <c r="AO96" s="48"/>
      <c r="AP96" s="39"/>
      <c r="AQ96" s="39"/>
      <c r="AR96" s="39"/>
      <c r="AS96" s="39"/>
      <c r="AT96" s="49"/>
      <c r="AU96" s="48"/>
      <c r="AV96" s="39"/>
      <c r="AW96" s="39"/>
      <c r="AX96" s="39"/>
      <c r="AY96" s="39"/>
      <c r="AZ96" s="39"/>
      <c r="BA96" s="49"/>
      <c r="BB96" s="131"/>
      <c r="BC96" s="155"/>
      <c r="BD96" s="48"/>
      <c r="BE96" s="39"/>
      <c r="BF96" s="39"/>
      <c r="BG96" s="39"/>
      <c r="BH96" s="39"/>
      <c r="BI96" s="39"/>
      <c r="BJ96" s="39"/>
      <c r="BK96" s="39"/>
      <c r="BL96" s="49"/>
      <c r="BM96" s="136"/>
      <c r="BN96" s="137"/>
      <c r="BO96" s="137"/>
      <c r="BP96" s="166"/>
      <c r="BQ96" s="162"/>
      <c r="BR96" s="49"/>
      <c r="BT96" s="16" t="str">
        <f t="shared" si="47"/>
        <v/>
      </c>
      <c r="BU96" s="151">
        <f t="shared" si="48"/>
        <v>0</v>
      </c>
      <c r="BV96" s="151">
        <f t="shared" si="49"/>
        <v>0</v>
      </c>
      <c r="BW96" s="151">
        <f t="shared" si="50"/>
        <v>0</v>
      </c>
    </row>
    <row r="97" spans="1:75" ht="35.1" customHeight="1" x14ac:dyDescent="0.25">
      <c r="A97" s="129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32"/>
      <c r="P97" s="43"/>
      <c r="Q97" s="48"/>
      <c r="R97" s="39"/>
      <c r="S97" s="39"/>
      <c r="T97" s="39"/>
      <c r="U97" s="39"/>
      <c r="V97" s="49"/>
      <c r="W97" s="48"/>
      <c r="X97" s="39"/>
      <c r="Y97" s="49"/>
      <c r="Z97" s="48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49"/>
      <c r="AO97" s="48"/>
      <c r="AP97" s="39"/>
      <c r="AQ97" s="39"/>
      <c r="AR97" s="39"/>
      <c r="AS97" s="39"/>
      <c r="AT97" s="49"/>
      <c r="AU97" s="48"/>
      <c r="AV97" s="39"/>
      <c r="AW97" s="39"/>
      <c r="AX97" s="39"/>
      <c r="AY97" s="39"/>
      <c r="AZ97" s="39"/>
      <c r="BA97" s="49"/>
      <c r="BB97" s="131"/>
      <c r="BC97" s="155"/>
      <c r="BD97" s="48"/>
      <c r="BE97" s="39"/>
      <c r="BF97" s="39"/>
      <c r="BG97" s="39"/>
      <c r="BH97" s="39"/>
      <c r="BI97" s="39"/>
      <c r="BJ97" s="39"/>
      <c r="BK97" s="39"/>
      <c r="BL97" s="49"/>
      <c r="BM97" s="136"/>
      <c r="BN97" s="137"/>
      <c r="BO97" s="137"/>
      <c r="BP97" s="166"/>
      <c r="BQ97" s="162"/>
      <c r="BR97" s="49"/>
      <c r="BT97" s="16" t="str">
        <f t="shared" si="47"/>
        <v/>
      </c>
      <c r="BU97" s="151">
        <f t="shared" si="48"/>
        <v>0</v>
      </c>
      <c r="BV97" s="151">
        <f t="shared" si="49"/>
        <v>0</v>
      </c>
      <c r="BW97" s="151">
        <f t="shared" si="50"/>
        <v>0</v>
      </c>
    </row>
    <row r="98" spans="1:75" ht="35.1" customHeight="1" x14ac:dyDescent="0.25">
      <c r="A98" s="129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32"/>
      <c r="P98" s="43"/>
      <c r="Q98" s="48"/>
      <c r="R98" s="39"/>
      <c r="S98" s="39"/>
      <c r="T98" s="39"/>
      <c r="U98" s="39"/>
      <c r="V98" s="49"/>
      <c r="W98" s="48"/>
      <c r="X98" s="39"/>
      <c r="Y98" s="49"/>
      <c r="Z98" s="48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49"/>
      <c r="AO98" s="48"/>
      <c r="AP98" s="39"/>
      <c r="AQ98" s="39"/>
      <c r="AR98" s="39"/>
      <c r="AS98" s="39"/>
      <c r="AT98" s="49"/>
      <c r="AU98" s="48"/>
      <c r="AV98" s="39"/>
      <c r="AW98" s="39"/>
      <c r="AX98" s="39"/>
      <c r="AY98" s="39"/>
      <c r="AZ98" s="39"/>
      <c r="BA98" s="49"/>
      <c r="BB98" s="131"/>
      <c r="BC98" s="155"/>
      <c r="BD98" s="48"/>
      <c r="BE98" s="39"/>
      <c r="BF98" s="39"/>
      <c r="BG98" s="39"/>
      <c r="BH98" s="39"/>
      <c r="BI98" s="39"/>
      <c r="BJ98" s="39"/>
      <c r="BK98" s="39"/>
      <c r="BL98" s="49"/>
      <c r="BM98" s="136"/>
      <c r="BN98" s="137"/>
      <c r="BO98" s="137"/>
      <c r="BP98" s="166"/>
      <c r="BQ98" s="162"/>
      <c r="BR98" s="49"/>
      <c r="BT98" s="16" t="str">
        <f t="shared" si="47"/>
        <v/>
      </c>
      <c r="BU98" s="151">
        <f t="shared" si="48"/>
        <v>0</v>
      </c>
      <c r="BV98" s="151">
        <f t="shared" si="49"/>
        <v>0</v>
      </c>
      <c r="BW98" s="151">
        <f t="shared" si="50"/>
        <v>0</v>
      </c>
    </row>
    <row r="99" spans="1:75" ht="35.1" customHeight="1" x14ac:dyDescent="0.25">
      <c r="A99" s="129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32"/>
      <c r="P99" s="43"/>
      <c r="Q99" s="48"/>
      <c r="R99" s="39"/>
      <c r="S99" s="39"/>
      <c r="T99" s="39"/>
      <c r="U99" s="39"/>
      <c r="V99" s="49"/>
      <c r="W99" s="48"/>
      <c r="X99" s="39"/>
      <c r="Y99" s="49"/>
      <c r="Z99" s="48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49"/>
      <c r="AO99" s="48"/>
      <c r="AP99" s="39"/>
      <c r="AQ99" s="39"/>
      <c r="AR99" s="39"/>
      <c r="AS99" s="39"/>
      <c r="AT99" s="49"/>
      <c r="AU99" s="48"/>
      <c r="AV99" s="39"/>
      <c r="AW99" s="39"/>
      <c r="AX99" s="39"/>
      <c r="AY99" s="39"/>
      <c r="AZ99" s="39"/>
      <c r="BA99" s="49"/>
      <c r="BB99" s="131"/>
      <c r="BC99" s="155"/>
      <c r="BD99" s="48"/>
      <c r="BE99" s="39"/>
      <c r="BF99" s="39"/>
      <c r="BG99" s="39"/>
      <c r="BH99" s="39"/>
      <c r="BI99" s="39"/>
      <c r="BJ99" s="39"/>
      <c r="BK99" s="39"/>
      <c r="BL99" s="49"/>
      <c r="BM99" s="136"/>
      <c r="BN99" s="137"/>
      <c r="BO99" s="137"/>
      <c r="BP99" s="166"/>
      <c r="BQ99" s="162"/>
      <c r="BR99" s="49"/>
      <c r="BT99" s="16" t="str">
        <f t="shared" si="47"/>
        <v/>
      </c>
      <c r="BU99" s="151">
        <f t="shared" si="48"/>
        <v>0</v>
      </c>
      <c r="BV99" s="151">
        <f t="shared" si="49"/>
        <v>0</v>
      </c>
      <c r="BW99" s="151">
        <f t="shared" si="50"/>
        <v>0</v>
      </c>
    </row>
    <row r="100" spans="1:75" ht="35.1" customHeight="1" x14ac:dyDescent="0.25">
      <c r="A100" s="129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32"/>
      <c r="P100" s="43"/>
      <c r="Q100" s="48"/>
      <c r="R100" s="39"/>
      <c r="S100" s="39"/>
      <c r="T100" s="39"/>
      <c r="U100" s="39"/>
      <c r="V100" s="49"/>
      <c r="W100" s="48"/>
      <c r="X100" s="39"/>
      <c r="Y100" s="49"/>
      <c r="Z100" s="48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49"/>
      <c r="AO100" s="48"/>
      <c r="AP100" s="39"/>
      <c r="AQ100" s="39"/>
      <c r="AR100" s="39"/>
      <c r="AS100" s="39"/>
      <c r="AT100" s="49"/>
      <c r="AU100" s="48"/>
      <c r="AV100" s="39"/>
      <c r="AW100" s="39"/>
      <c r="AX100" s="39"/>
      <c r="AY100" s="39"/>
      <c r="AZ100" s="39"/>
      <c r="BA100" s="49"/>
      <c r="BB100" s="131"/>
      <c r="BC100" s="155"/>
      <c r="BD100" s="48"/>
      <c r="BE100" s="39"/>
      <c r="BF100" s="39"/>
      <c r="BG100" s="39"/>
      <c r="BH100" s="39"/>
      <c r="BI100" s="39"/>
      <c r="BJ100" s="39"/>
      <c r="BK100" s="39"/>
      <c r="BL100" s="49"/>
      <c r="BM100" s="136"/>
      <c r="BN100" s="137"/>
      <c r="BO100" s="137"/>
      <c r="BP100" s="166"/>
      <c r="BQ100" s="162"/>
      <c r="BR100" s="49"/>
      <c r="BT100" s="16" t="str">
        <f t="shared" si="47"/>
        <v/>
      </c>
      <c r="BU100" s="151">
        <f t="shared" si="48"/>
        <v>0</v>
      </c>
      <c r="BV100" s="151">
        <f t="shared" si="49"/>
        <v>0</v>
      </c>
      <c r="BW100" s="151">
        <f t="shared" si="50"/>
        <v>0</v>
      </c>
    </row>
    <row r="101" spans="1:75" ht="35.1" customHeight="1" x14ac:dyDescent="0.25">
      <c r="A101" s="129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32"/>
      <c r="P101" s="43"/>
      <c r="Q101" s="48"/>
      <c r="R101" s="39"/>
      <c r="S101" s="39"/>
      <c r="T101" s="39"/>
      <c r="U101" s="39"/>
      <c r="V101" s="49"/>
      <c r="W101" s="48"/>
      <c r="X101" s="39"/>
      <c r="Y101" s="49"/>
      <c r="Z101" s="48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49"/>
      <c r="AO101" s="48"/>
      <c r="AP101" s="39"/>
      <c r="AQ101" s="39"/>
      <c r="AR101" s="39"/>
      <c r="AS101" s="39"/>
      <c r="AT101" s="49"/>
      <c r="AU101" s="48"/>
      <c r="AV101" s="39"/>
      <c r="AW101" s="39"/>
      <c r="AX101" s="39"/>
      <c r="AY101" s="39"/>
      <c r="AZ101" s="39"/>
      <c r="BA101" s="49"/>
      <c r="BB101" s="131"/>
      <c r="BC101" s="155"/>
      <c r="BD101" s="48"/>
      <c r="BE101" s="39"/>
      <c r="BF101" s="39"/>
      <c r="BG101" s="39"/>
      <c r="BH101" s="39"/>
      <c r="BI101" s="39"/>
      <c r="BJ101" s="39"/>
      <c r="BK101" s="39"/>
      <c r="BL101" s="49"/>
      <c r="BM101" s="136"/>
      <c r="BN101" s="137"/>
      <c r="BO101" s="137"/>
      <c r="BP101" s="166"/>
      <c r="BQ101" s="162"/>
      <c r="BR101" s="49"/>
      <c r="BT101" s="16" t="str">
        <f t="shared" si="47"/>
        <v/>
      </c>
      <c r="BU101" s="151">
        <f t="shared" si="48"/>
        <v>0</v>
      </c>
      <c r="BV101" s="151">
        <f t="shared" si="49"/>
        <v>0</v>
      </c>
      <c r="BW101" s="151">
        <f t="shared" si="50"/>
        <v>0</v>
      </c>
    </row>
    <row r="102" spans="1:75" ht="35.1" customHeight="1" x14ac:dyDescent="0.25">
      <c r="A102" s="129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32"/>
      <c r="P102" s="43"/>
      <c r="Q102" s="48"/>
      <c r="R102" s="39"/>
      <c r="S102" s="39"/>
      <c r="T102" s="39"/>
      <c r="U102" s="39"/>
      <c r="V102" s="49"/>
      <c r="W102" s="48"/>
      <c r="X102" s="39"/>
      <c r="Y102" s="49"/>
      <c r="Z102" s="48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49"/>
      <c r="AO102" s="48"/>
      <c r="AP102" s="39"/>
      <c r="AQ102" s="39"/>
      <c r="AR102" s="39"/>
      <c r="AS102" s="39"/>
      <c r="AT102" s="49"/>
      <c r="AU102" s="48"/>
      <c r="AV102" s="39"/>
      <c r="AW102" s="39"/>
      <c r="AX102" s="39"/>
      <c r="AY102" s="39"/>
      <c r="AZ102" s="39"/>
      <c r="BA102" s="49"/>
      <c r="BB102" s="131"/>
      <c r="BC102" s="155"/>
      <c r="BD102" s="48"/>
      <c r="BE102" s="39"/>
      <c r="BF102" s="39"/>
      <c r="BG102" s="39"/>
      <c r="BH102" s="39"/>
      <c r="BI102" s="39"/>
      <c r="BJ102" s="39"/>
      <c r="BK102" s="39"/>
      <c r="BL102" s="49"/>
      <c r="BM102" s="136"/>
      <c r="BN102" s="137"/>
      <c r="BO102" s="137"/>
      <c r="BP102" s="166"/>
      <c r="BQ102" s="162"/>
      <c r="BR102" s="49"/>
      <c r="BT102" s="16" t="str">
        <f t="shared" si="47"/>
        <v/>
      </c>
      <c r="BU102" s="151">
        <f t="shared" si="48"/>
        <v>0</v>
      </c>
      <c r="BV102" s="151">
        <f t="shared" si="49"/>
        <v>0</v>
      </c>
      <c r="BW102" s="151">
        <f t="shared" si="50"/>
        <v>0</v>
      </c>
    </row>
    <row r="103" spans="1:75" ht="35.1" customHeight="1" x14ac:dyDescent="0.25">
      <c r="A103" s="129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32"/>
      <c r="P103" s="43"/>
      <c r="Q103" s="48"/>
      <c r="R103" s="39"/>
      <c r="S103" s="39"/>
      <c r="T103" s="39"/>
      <c r="U103" s="39"/>
      <c r="V103" s="49"/>
      <c r="W103" s="48"/>
      <c r="X103" s="39"/>
      <c r="Y103" s="49"/>
      <c r="Z103" s="48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49"/>
      <c r="AO103" s="48"/>
      <c r="AP103" s="39"/>
      <c r="AQ103" s="39"/>
      <c r="AR103" s="39"/>
      <c r="AS103" s="39"/>
      <c r="AT103" s="49"/>
      <c r="AU103" s="48"/>
      <c r="AV103" s="39"/>
      <c r="AW103" s="39"/>
      <c r="AX103" s="39"/>
      <c r="AY103" s="39"/>
      <c r="AZ103" s="39"/>
      <c r="BA103" s="49"/>
      <c r="BB103" s="131"/>
      <c r="BC103" s="155"/>
      <c r="BD103" s="48"/>
      <c r="BE103" s="39"/>
      <c r="BF103" s="39"/>
      <c r="BG103" s="39"/>
      <c r="BH103" s="39"/>
      <c r="BI103" s="39"/>
      <c r="BJ103" s="39"/>
      <c r="BK103" s="39"/>
      <c r="BL103" s="49"/>
      <c r="BM103" s="136"/>
      <c r="BN103" s="137"/>
      <c r="BO103" s="137"/>
      <c r="BP103" s="166"/>
      <c r="BQ103" s="162"/>
      <c r="BR103" s="49"/>
      <c r="BT103" s="16" t="str">
        <f t="shared" si="47"/>
        <v/>
      </c>
      <c r="BU103" s="151">
        <f t="shared" si="48"/>
        <v>0</v>
      </c>
      <c r="BV103" s="151">
        <f t="shared" si="49"/>
        <v>0</v>
      </c>
      <c r="BW103" s="151">
        <f t="shared" si="50"/>
        <v>0</v>
      </c>
    </row>
    <row r="104" spans="1:75" ht="35.1" customHeight="1" x14ac:dyDescent="0.25">
      <c r="A104" s="129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32"/>
      <c r="P104" s="43"/>
      <c r="Q104" s="48"/>
      <c r="R104" s="39"/>
      <c r="S104" s="39"/>
      <c r="T104" s="39"/>
      <c r="U104" s="39"/>
      <c r="V104" s="49"/>
      <c r="W104" s="48"/>
      <c r="X104" s="39"/>
      <c r="Y104" s="49"/>
      <c r="Z104" s="48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49"/>
      <c r="AO104" s="48"/>
      <c r="AP104" s="39"/>
      <c r="AQ104" s="39"/>
      <c r="AR104" s="39"/>
      <c r="AS104" s="39"/>
      <c r="AT104" s="49"/>
      <c r="AU104" s="48"/>
      <c r="AV104" s="39"/>
      <c r="AW104" s="39"/>
      <c r="AX104" s="39"/>
      <c r="AY104" s="39"/>
      <c r="AZ104" s="39"/>
      <c r="BA104" s="49"/>
      <c r="BB104" s="131"/>
      <c r="BC104" s="155"/>
      <c r="BD104" s="48"/>
      <c r="BE104" s="39"/>
      <c r="BF104" s="39"/>
      <c r="BG104" s="39"/>
      <c r="BH104" s="39"/>
      <c r="BI104" s="39"/>
      <c r="BJ104" s="39"/>
      <c r="BK104" s="39"/>
      <c r="BL104" s="49"/>
      <c r="BM104" s="136"/>
      <c r="BN104" s="137"/>
      <c r="BO104" s="137"/>
      <c r="BP104" s="166"/>
      <c r="BQ104" s="162"/>
      <c r="BR104" s="49"/>
      <c r="BT104" s="16" t="str">
        <f t="shared" si="47"/>
        <v/>
      </c>
      <c r="BU104" s="151">
        <f t="shared" si="48"/>
        <v>0</v>
      </c>
      <c r="BV104" s="151">
        <f t="shared" si="49"/>
        <v>0</v>
      </c>
      <c r="BW104" s="151">
        <f t="shared" si="50"/>
        <v>0</v>
      </c>
    </row>
    <row r="105" spans="1:75" ht="35.1" customHeight="1" x14ac:dyDescent="0.25">
      <c r="A105" s="129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32"/>
      <c r="P105" s="43"/>
      <c r="Q105" s="48"/>
      <c r="R105" s="39"/>
      <c r="S105" s="39"/>
      <c r="T105" s="39"/>
      <c r="U105" s="39"/>
      <c r="V105" s="49"/>
      <c r="W105" s="48"/>
      <c r="X105" s="39"/>
      <c r="Y105" s="49"/>
      <c r="Z105" s="48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49"/>
      <c r="AO105" s="48"/>
      <c r="AP105" s="39"/>
      <c r="AQ105" s="39"/>
      <c r="AR105" s="39"/>
      <c r="AS105" s="39"/>
      <c r="AT105" s="49"/>
      <c r="AU105" s="48"/>
      <c r="AV105" s="39"/>
      <c r="AW105" s="39"/>
      <c r="AX105" s="39"/>
      <c r="AY105" s="39"/>
      <c r="AZ105" s="39"/>
      <c r="BA105" s="49"/>
      <c r="BB105" s="131"/>
      <c r="BC105" s="155"/>
      <c r="BD105" s="48"/>
      <c r="BE105" s="39"/>
      <c r="BF105" s="39"/>
      <c r="BG105" s="39"/>
      <c r="BH105" s="39"/>
      <c r="BI105" s="39"/>
      <c r="BJ105" s="39"/>
      <c r="BK105" s="39"/>
      <c r="BL105" s="49"/>
      <c r="BM105" s="136"/>
      <c r="BN105" s="137"/>
      <c r="BO105" s="137"/>
      <c r="BP105" s="166"/>
      <c r="BQ105" s="162"/>
      <c r="BR105" s="49"/>
      <c r="BT105" s="16" t="str">
        <f t="shared" si="47"/>
        <v/>
      </c>
      <c r="BU105" s="151">
        <f t="shared" si="48"/>
        <v>0</v>
      </c>
      <c r="BV105" s="151">
        <f t="shared" si="49"/>
        <v>0</v>
      </c>
      <c r="BW105" s="151">
        <f t="shared" si="50"/>
        <v>0</v>
      </c>
    </row>
    <row r="106" spans="1:75" ht="35.1" customHeight="1" x14ac:dyDescent="0.25">
      <c r="A106" s="129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32"/>
      <c r="P106" s="43"/>
      <c r="Q106" s="48"/>
      <c r="R106" s="39"/>
      <c r="S106" s="39"/>
      <c r="T106" s="39"/>
      <c r="U106" s="39"/>
      <c r="V106" s="49"/>
      <c r="W106" s="48"/>
      <c r="X106" s="39"/>
      <c r="Y106" s="49"/>
      <c r="Z106" s="48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49"/>
      <c r="AO106" s="48"/>
      <c r="AP106" s="39"/>
      <c r="AQ106" s="39"/>
      <c r="AR106" s="39"/>
      <c r="AS106" s="39"/>
      <c r="AT106" s="49"/>
      <c r="AU106" s="48"/>
      <c r="AV106" s="39"/>
      <c r="AW106" s="39"/>
      <c r="AX106" s="39"/>
      <c r="AY106" s="39"/>
      <c r="AZ106" s="39"/>
      <c r="BA106" s="49"/>
      <c r="BB106" s="131"/>
      <c r="BC106" s="155"/>
      <c r="BD106" s="48"/>
      <c r="BE106" s="39"/>
      <c r="BF106" s="39"/>
      <c r="BG106" s="39"/>
      <c r="BH106" s="39"/>
      <c r="BI106" s="39"/>
      <c r="BJ106" s="39"/>
      <c r="BK106" s="39"/>
      <c r="BL106" s="49"/>
      <c r="BM106" s="136"/>
      <c r="BN106" s="137"/>
      <c r="BO106" s="137"/>
      <c r="BP106" s="166"/>
      <c r="BQ106" s="162"/>
      <c r="BR106" s="49"/>
      <c r="BT106" s="16" t="str">
        <f t="shared" si="47"/>
        <v/>
      </c>
      <c r="BU106" s="151">
        <f t="shared" si="48"/>
        <v>0</v>
      </c>
      <c r="BV106" s="151">
        <f t="shared" si="49"/>
        <v>0</v>
      </c>
      <c r="BW106" s="151">
        <f t="shared" si="50"/>
        <v>0</v>
      </c>
    </row>
    <row r="107" spans="1:75" ht="35.1" customHeight="1" x14ac:dyDescent="0.25">
      <c r="A107" s="129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32"/>
      <c r="P107" s="43"/>
      <c r="Q107" s="48"/>
      <c r="R107" s="39"/>
      <c r="S107" s="39"/>
      <c r="T107" s="39"/>
      <c r="U107" s="39"/>
      <c r="V107" s="49"/>
      <c r="W107" s="48"/>
      <c r="X107" s="39"/>
      <c r="Y107" s="49"/>
      <c r="Z107" s="48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49"/>
      <c r="AO107" s="48"/>
      <c r="AP107" s="39"/>
      <c r="AQ107" s="39"/>
      <c r="AR107" s="39"/>
      <c r="AS107" s="39"/>
      <c r="AT107" s="49"/>
      <c r="AU107" s="48"/>
      <c r="AV107" s="39"/>
      <c r="AW107" s="39"/>
      <c r="AX107" s="39"/>
      <c r="AY107" s="39"/>
      <c r="AZ107" s="39"/>
      <c r="BA107" s="49"/>
      <c r="BB107" s="131"/>
      <c r="BC107" s="155"/>
      <c r="BD107" s="48"/>
      <c r="BE107" s="39"/>
      <c r="BF107" s="39"/>
      <c r="BG107" s="39"/>
      <c r="BH107" s="39"/>
      <c r="BI107" s="39"/>
      <c r="BJ107" s="39"/>
      <c r="BK107" s="39"/>
      <c r="BL107" s="49"/>
      <c r="BM107" s="136"/>
      <c r="BN107" s="137"/>
      <c r="BO107" s="137"/>
      <c r="BP107" s="166"/>
      <c r="BQ107" s="162"/>
      <c r="BR107" s="49"/>
      <c r="BT107" s="16" t="str">
        <f t="shared" si="47"/>
        <v/>
      </c>
      <c r="BU107" s="151">
        <f t="shared" si="48"/>
        <v>0</v>
      </c>
      <c r="BV107" s="151">
        <f t="shared" si="49"/>
        <v>0</v>
      </c>
      <c r="BW107" s="151">
        <f t="shared" si="50"/>
        <v>0</v>
      </c>
    </row>
    <row r="108" spans="1:75" ht="35.1" customHeight="1" x14ac:dyDescent="0.25">
      <c r="A108" s="129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32"/>
      <c r="P108" s="43"/>
      <c r="Q108" s="48"/>
      <c r="R108" s="39"/>
      <c r="S108" s="39"/>
      <c r="T108" s="39"/>
      <c r="U108" s="39"/>
      <c r="V108" s="49"/>
      <c r="W108" s="48"/>
      <c r="X108" s="39"/>
      <c r="Y108" s="49"/>
      <c r="Z108" s="48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49"/>
      <c r="AO108" s="48"/>
      <c r="AP108" s="39"/>
      <c r="AQ108" s="39"/>
      <c r="AR108" s="39"/>
      <c r="AS108" s="39"/>
      <c r="AT108" s="49"/>
      <c r="AU108" s="48"/>
      <c r="AV108" s="39"/>
      <c r="AW108" s="39"/>
      <c r="AX108" s="39"/>
      <c r="AY108" s="39"/>
      <c r="AZ108" s="39"/>
      <c r="BA108" s="49"/>
      <c r="BB108" s="131"/>
      <c r="BC108" s="155"/>
      <c r="BD108" s="48"/>
      <c r="BE108" s="39"/>
      <c r="BF108" s="39"/>
      <c r="BG108" s="39"/>
      <c r="BH108" s="39"/>
      <c r="BI108" s="39"/>
      <c r="BJ108" s="39"/>
      <c r="BK108" s="39"/>
      <c r="BL108" s="49"/>
      <c r="BM108" s="136"/>
      <c r="BN108" s="137"/>
      <c r="BO108" s="137"/>
      <c r="BP108" s="166"/>
      <c r="BQ108" s="162"/>
      <c r="BR108" s="49"/>
      <c r="BT108" s="16" t="str">
        <f t="shared" si="47"/>
        <v/>
      </c>
      <c r="BU108" s="151">
        <f t="shared" si="48"/>
        <v>0</v>
      </c>
      <c r="BV108" s="151">
        <f t="shared" si="49"/>
        <v>0</v>
      </c>
      <c r="BW108" s="151">
        <f t="shared" si="50"/>
        <v>0</v>
      </c>
    </row>
    <row r="109" spans="1:75" ht="35.1" customHeight="1" x14ac:dyDescent="0.25">
      <c r="A109" s="129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32"/>
      <c r="P109" s="43"/>
      <c r="Q109" s="48"/>
      <c r="R109" s="39"/>
      <c r="S109" s="39"/>
      <c r="T109" s="39"/>
      <c r="U109" s="39"/>
      <c r="V109" s="49"/>
      <c r="W109" s="48"/>
      <c r="X109" s="39"/>
      <c r="Y109" s="49"/>
      <c r="Z109" s="48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49"/>
      <c r="AO109" s="48"/>
      <c r="AP109" s="39"/>
      <c r="AQ109" s="39"/>
      <c r="AR109" s="39"/>
      <c r="AS109" s="39"/>
      <c r="AT109" s="49"/>
      <c r="AU109" s="48"/>
      <c r="AV109" s="39"/>
      <c r="AW109" s="39"/>
      <c r="AX109" s="39"/>
      <c r="AY109" s="39"/>
      <c r="AZ109" s="39"/>
      <c r="BA109" s="49"/>
      <c r="BB109" s="131"/>
      <c r="BC109" s="155"/>
      <c r="BD109" s="48"/>
      <c r="BE109" s="39"/>
      <c r="BF109" s="39"/>
      <c r="BG109" s="39"/>
      <c r="BH109" s="39"/>
      <c r="BI109" s="39"/>
      <c r="BJ109" s="39"/>
      <c r="BK109" s="39"/>
      <c r="BL109" s="49"/>
      <c r="BM109" s="136"/>
      <c r="BN109" s="137"/>
      <c r="BO109" s="137"/>
      <c r="BP109" s="166"/>
      <c r="BQ109" s="162"/>
      <c r="BR109" s="49"/>
      <c r="BT109" s="16" t="str">
        <f t="shared" si="47"/>
        <v/>
      </c>
      <c r="BU109" s="151">
        <f t="shared" si="48"/>
        <v>0</v>
      </c>
      <c r="BV109" s="151">
        <f t="shared" si="49"/>
        <v>0</v>
      </c>
      <c r="BW109" s="151">
        <f t="shared" si="50"/>
        <v>0</v>
      </c>
    </row>
    <row r="110" spans="1:75" ht="35.1" customHeight="1" x14ac:dyDescent="0.25">
      <c r="A110" s="129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32"/>
      <c r="P110" s="43"/>
      <c r="Q110" s="48"/>
      <c r="R110" s="39"/>
      <c r="S110" s="39"/>
      <c r="T110" s="39"/>
      <c r="U110" s="39"/>
      <c r="V110" s="49"/>
      <c r="W110" s="48"/>
      <c r="X110" s="39"/>
      <c r="Y110" s="49"/>
      <c r="Z110" s="48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49"/>
      <c r="AO110" s="48"/>
      <c r="AP110" s="39"/>
      <c r="AQ110" s="39"/>
      <c r="AR110" s="39"/>
      <c r="AS110" s="39"/>
      <c r="AT110" s="49"/>
      <c r="AU110" s="48"/>
      <c r="AV110" s="39"/>
      <c r="AW110" s="39"/>
      <c r="AX110" s="39"/>
      <c r="AY110" s="39"/>
      <c r="AZ110" s="39"/>
      <c r="BA110" s="49"/>
      <c r="BB110" s="131"/>
      <c r="BC110" s="155"/>
      <c r="BD110" s="48"/>
      <c r="BE110" s="39"/>
      <c r="BF110" s="39"/>
      <c r="BG110" s="39"/>
      <c r="BH110" s="39"/>
      <c r="BI110" s="39"/>
      <c r="BJ110" s="39"/>
      <c r="BK110" s="39"/>
      <c r="BL110" s="49"/>
      <c r="BM110" s="136"/>
      <c r="BN110" s="137"/>
      <c r="BO110" s="137"/>
      <c r="BP110" s="166"/>
      <c r="BQ110" s="162"/>
      <c r="BR110" s="49"/>
      <c r="BT110" s="16" t="str">
        <f t="shared" si="47"/>
        <v/>
      </c>
      <c r="BU110" s="151">
        <f t="shared" si="48"/>
        <v>0</v>
      </c>
      <c r="BV110" s="151">
        <f t="shared" si="49"/>
        <v>0</v>
      </c>
      <c r="BW110" s="151">
        <f t="shared" si="50"/>
        <v>0</v>
      </c>
    </row>
    <row r="111" spans="1:75" ht="35.1" customHeight="1" x14ac:dyDescent="0.25">
      <c r="A111" s="129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32"/>
      <c r="P111" s="43"/>
      <c r="Q111" s="48"/>
      <c r="R111" s="39"/>
      <c r="S111" s="39"/>
      <c r="T111" s="39"/>
      <c r="U111" s="39"/>
      <c r="V111" s="49"/>
      <c r="W111" s="48"/>
      <c r="X111" s="39"/>
      <c r="Y111" s="49"/>
      <c r="Z111" s="48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49"/>
      <c r="AO111" s="48"/>
      <c r="AP111" s="39"/>
      <c r="AQ111" s="39"/>
      <c r="AR111" s="39"/>
      <c r="AS111" s="39"/>
      <c r="AT111" s="49"/>
      <c r="AU111" s="48"/>
      <c r="AV111" s="39"/>
      <c r="AW111" s="39"/>
      <c r="AX111" s="39"/>
      <c r="AY111" s="39"/>
      <c r="AZ111" s="39"/>
      <c r="BA111" s="49"/>
      <c r="BB111" s="131"/>
      <c r="BC111" s="155"/>
      <c r="BD111" s="48"/>
      <c r="BE111" s="39"/>
      <c r="BF111" s="39"/>
      <c r="BG111" s="39"/>
      <c r="BH111" s="39"/>
      <c r="BI111" s="39"/>
      <c r="BJ111" s="39"/>
      <c r="BK111" s="39"/>
      <c r="BL111" s="49"/>
      <c r="BM111" s="136"/>
      <c r="BN111" s="137"/>
      <c r="BO111" s="137"/>
      <c r="BP111" s="166"/>
      <c r="BQ111" s="162"/>
      <c r="BR111" s="49"/>
      <c r="BT111" s="16" t="str">
        <f t="shared" si="47"/>
        <v/>
      </c>
      <c r="BU111" s="151">
        <f t="shared" si="48"/>
        <v>0</v>
      </c>
      <c r="BV111" s="151">
        <f t="shared" si="49"/>
        <v>0</v>
      </c>
      <c r="BW111" s="151">
        <f t="shared" si="50"/>
        <v>0</v>
      </c>
    </row>
    <row r="112" spans="1:75" ht="35.1" customHeight="1" x14ac:dyDescent="0.25">
      <c r="A112" s="129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32"/>
      <c r="P112" s="43"/>
      <c r="Q112" s="48"/>
      <c r="R112" s="39"/>
      <c r="S112" s="39"/>
      <c r="T112" s="39"/>
      <c r="U112" s="39"/>
      <c r="V112" s="49"/>
      <c r="W112" s="48"/>
      <c r="X112" s="39"/>
      <c r="Y112" s="49"/>
      <c r="Z112" s="48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49"/>
      <c r="AO112" s="48"/>
      <c r="AP112" s="39"/>
      <c r="AQ112" s="39"/>
      <c r="AR112" s="39"/>
      <c r="AS112" s="39"/>
      <c r="AT112" s="49"/>
      <c r="AU112" s="48"/>
      <c r="AV112" s="39"/>
      <c r="AW112" s="39"/>
      <c r="AX112" s="39"/>
      <c r="AY112" s="39"/>
      <c r="AZ112" s="39"/>
      <c r="BA112" s="49"/>
      <c r="BB112" s="131"/>
      <c r="BC112" s="155"/>
      <c r="BD112" s="48"/>
      <c r="BE112" s="39"/>
      <c r="BF112" s="39"/>
      <c r="BG112" s="39"/>
      <c r="BH112" s="39"/>
      <c r="BI112" s="39"/>
      <c r="BJ112" s="39"/>
      <c r="BK112" s="39"/>
      <c r="BL112" s="49"/>
      <c r="BM112" s="136"/>
      <c r="BN112" s="137"/>
      <c r="BO112" s="137"/>
      <c r="BP112" s="166"/>
      <c r="BQ112" s="162"/>
      <c r="BR112" s="49"/>
      <c r="BT112" s="16" t="str">
        <f t="shared" si="47"/>
        <v/>
      </c>
      <c r="BU112" s="151">
        <f t="shared" si="48"/>
        <v>0</v>
      </c>
      <c r="BV112" s="151">
        <f t="shared" si="49"/>
        <v>0</v>
      </c>
      <c r="BW112" s="151">
        <f t="shared" si="50"/>
        <v>0</v>
      </c>
    </row>
    <row r="113" spans="1:75" ht="35.1" customHeight="1" x14ac:dyDescent="0.25">
      <c r="A113" s="129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32"/>
      <c r="P113" s="43"/>
      <c r="Q113" s="48"/>
      <c r="R113" s="39"/>
      <c r="S113" s="39"/>
      <c r="T113" s="39"/>
      <c r="U113" s="39"/>
      <c r="V113" s="49"/>
      <c r="W113" s="48"/>
      <c r="X113" s="39"/>
      <c r="Y113" s="49"/>
      <c r="Z113" s="48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49"/>
      <c r="AO113" s="48"/>
      <c r="AP113" s="39"/>
      <c r="AQ113" s="39"/>
      <c r="AR113" s="39"/>
      <c r="AS113" s="39"/>
      <c r="AT113" s="49"/>
      <c r="AU113" s="48"/>
      <c r="AV113" s="39"/>
      <c r="AW113" s="39"/>
      <c r="AX113" s="39"/>
      <c r="AY113" s="39"/>
      <c r="AZ113" s="39"/>
      <c r="BA113" s="49"/>
      <c r="BB113" s="131"/>
      <c r="BC113" s="155"/>
      <c r="BD113" s="48"/>
      <c r="BE113" s="39"/>
      <c r="BF113" s="39"/>
      <c r="BG113" s="39"/>
      <c r="BH113" s="39"/>
      <c r="BI113" s="39"/>
      <c r="BJ113" s="39"/>
      <c r="BK113" s="39"/>
      <c r="BL113" s="49"/>
      <c r="BM113" s="136"/>
      <c r="BN113" s="137"/>
      <c r="BO113" s="137"/>
      <c r="BP113" s="166"/>
      <c r="BQ113" s="162"/>
      <c r="BR113" s="49"/>
      <c r="BT113" s="16" t="str">
        <f t="shared" si="47"/>
        <v/>
      </c>
      <c r="BU113" s="151">
        <f t="shared" si="48"/>
        <v>0</v>
      </c>
      <c r="BV113" s="151">
        <f t="shared" si="49"/>
        <v>0</v>
      </c>
      <c r="BW113" s="151">
        <f t="shared" si="50"/>
        <v>0</v>
      </c>
    </row>
    <row r="114" spans="1:75" ht="35.1" customHeight="1" x14ac:dyDescent="0.25">
      <c r="A114" s="129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32"/>
      <c r="P114" s="43"/>
      <c r="Q114" s="48"/>
      <c r="R114" s="39"/>
      <c r="S114" s="39"/>
      <c r="T114" s="39"/>
      <c r="U114" s="39"/>
      <c r="V114" s="49"/>
      <c r="W114" s="48"/>
      <c r="X114" s="39"/>
      <c r="Y114" s="49"/>
      <c r="Z114" s="48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49"/>
      <c r="AO114" s="48"/>
      <c r="AP114" s="39"/>
      <c r="AQ114" s="39"/>
      <c r="AR114" s="39"/>
      <c r="AS114" s="39"/>
      <c r="AT114" s="49"/>
      <c r="AU114" s="48"/>
      <c r="AV114" s="39"/>
      <c r="AW114" s="39"/>
      <c r="AX114" s="39"/>
      <c r="AY114" s="39"/>
      <c r="AZ114" s="39"/>
      <c r="BA114" s="49"/>
      <c r="BB114" s="131"/>
      <c r="BC114" s="155"/>
      <c r="BD114" s="48"/>
      <c r="BE114" s="39"/>
      <c r="BF114" s="39"/>
      <c r="BG114" s="39"/>
      <c r="BH114" s="39"/>
      <c r="BI114" s="39"/>
      <c r="BJ114" s="39"/>
      <c r="BK114" s="39"/>
      <c r="BL114" s="49"/>
      <c r="BM114" s="136"/>
      <c r="BN114" s="137"/>
      <c r="BO114" s="137"/>
      <c r="BP114" s="166"/>
      <c r="BQ114" s="162"/>
      <c r="BR114" s="49"/>
      <c r="BT114" s="16" t="str">
        <f t="shared" si="47"/>
        <v/>
      </c>
      <c r="BU114" s="151">
        <f t="shared" si="48"/>
        <v>0</v>
      </c>
      <c r="BV114" s="151">
        <f t="shared" si="49"/>
        <v>0</v>
      </c>
      <c r="BW114" s="151">
        <f t="shared" si="50"/>
        <v>0</v>
      </c>
    </row>
    <row r="115" spans="1:75" ht="35.1" customHeight="1" x14ac:dyDescent="0.25">
      <c r="A115" s="129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32"/>
      <c r="P115" s="43"/>
      <c r="Q115" s="48"/>
      <c r="R115" s="39"/>
      <c r="S115" s="39"/>
      <c r="T115" s="39"/>
      <c r="U115" s="39"/>
      <c r="V115" s="49"/>
      <c r="W115" s="48"/>
      <c r="X115" s="39"/>
      <c r="Y115" s="49"/>
      <c r="Z115" s="48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49"/>
      <c r="AO115" s="48"/>
      <c r="AP115" s="39"/>
      <c r="AQ115" s="39"/>
      <c r="AR115" s="39"/>
      <c r="AS115" s="39"/>
      <c r="AT115" s="49"/>
      <c r="AU115" s="48"/>
      <c r="AV115" s="39"/>
      <c r="AW115" s="39"/>
      <c r="AX115" s="39"/>
      <c r="AY115" s="39"/>
      <c r="AZ115" s="39"/>
      <c r="BA115" s="49"/>
      <c r="BB115" s="131"/>
      <c r="BC115" s="155"/>
      <c r="BD115" s="48"/>
      <c r="BE115" s="39"/>
      <c r="BF115" s="39"/>
      <c r="BG115" s="39"/>
      <c r="BH115" s="39"/>
      <c r="BI115" s="39"/>
      <c r="BJ115" s="39"/>
      <c r="BK115" s="39"/>
      <c r="BL115" s="49"/>
      <c r="BM115" s="136"/>
      <c r="BN115" s="137"/>
      <c r="BO115" s="137"/>
      <c r="BP115" s="166"/>
      <c r="BQ115" s="162"/>
      <c r="BR115" s="49"/>
      <c r="BT115" s="16" t="str">
        <f t="shared" si="47"/>
        <v/>
      </c>
      <c r="BU115" s="151">
        <f t="shared" si="48"/>
        <v>0</v>
      </c>
      <c r="BV115" s="151">
        <f t="shared" si="49"/>
        <v>0</v>
      </c>
      <c r="BW115" s="151">
        <f t="shared" si="50"/>
        <v>0</v>
      </c>
    </row>
    <row r="116" spans="1:75" ht="35.1" customHeight="1" x14ac:dyDescent="0.25">
      <c r="A116" s="129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32"/>
      <c r="P116" s="43"/>
      <c r="Q116" s="48"/>
      <c r="R116" s="39"/>
      <c r="S116" s="39"/>
      <c r="T116" s="39"/>
      <c r="U116" s="39"/>
      <c r="V116" s="49"/>
      <c r="W116" s="48"/>
      <c r="X116" s="39"/>
      <c r="Y116" s="49"/>
      <c r="Z116" s="48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49"/>
      <c r="AO116" s="48"/>
      <c r="AP116" s="39"/>
      <c r="AQ116" s="39"/>
      <c r="AR116" s="39"/>
      <c r="AS116" s="39"/>
      <c r="AT116" s="49"/>
      <c r="AU116" s="48"/>
      <c r="AV116" s="39"/>
      <c r="AW116" s="39"/>
      <c r="AX116" s="39"/>
      <c r="AY116" s="39"/>
      <c r="AZ116" s="39"/>
      <c r="BA116" s="49"/>
      <c r="BB116" s="131"/>
      <c r="BC116" s="155"/>
      <c r="BD116" s="48"/>
      <c r="BE116" s="39"/>
      <c r="BF116" s="39"/>
      <c r="BG116" s="39"/>
      <c r="BH116" s="39"/>
      <c r="BI116" s="39"/>
      <c r="BJ116" s="39"/>
      <c r="BK116" s="39"/>
      <c r="BL116" s="49"/>
      <c r="BM116" s="136"/>
      <c r="BN116" s="137"/>
      <c r="BO116" s="137"/>
      <c r="BP116" s="166"/>
      <c r="BQ116" s="162"/>
      <c r="BR116" s="49"/>
      <c r="BT116" s="16" t="str">
        <f t="shared" si="47"/>
        <v/>
      </c>
      <c r="BU116" s="151">
        <f t="shared" si="48"/>
        <v>0</v>
      </c>
      <c r="BV116" s="151">
        <f t="shared" si="49"/>
        <v>0</v>
      </c>
      <c r="BW116" s="151">
        <f t="shared" si="50"/>
        <v>0</v>
      </c>
    </row>
    <row r="117" spans="1:75" ht="35.1" customHeight="1" x14ac:dyDescent="0.25">
      <c r="A117" s="129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32"/>
      <c r="P117" s="43"/>
      <c r="Q117" s="48"/>
      <c r="R117" s="39"/>
      <c r="S117" s="39"/>
      <c r="T117" s="39"/>
      <c r="U117" s="39"/>
      <c r="V117" s="49"/>
      <c r="W117" s="48"/>
      <c r="X117" s="39"/>
      <c r="Y117" s="49"/>
      <c r="Z117" s="48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49"/>
      <c r="AO117" s="48"/>
      <c r="AP117" s="39"/>
      <c r="AQ117" s="39"/>
      <c r="AR117" s="39"/>
      <c r="AS117" s="39"/>
      <c r="AT117" s="49"/>
      <c r="AU117" s="48"/>
      <c r="AV117" s="39"/>
      <c r="AW117" s="39"/>
      <c r="AX117" s="39"/>
      <c r="AY117" s="39"/>
      <c r="AZ117" s="39"/>
      <c r="BA117" s="49"/>
      <c r="BB117" s="131"/>
      <c r="BC117" s="155"/>
      <c r="BD117" s="48"/>
      <c r="BE117" s="39"/>
      <c r="BF117" s="39"/>
      <c r="BG117" s="39"/>
      <c r="BH117" s="39"/>
      <c r="BI117" s="39"/>
      <c r="BJ117" s="39"/>
      <c r="BK117" s="39"/>
      <c r="BL117" s="49"/>
      <c r="BM117" s="136"/>
      <c r="BN117" s="137"/>
      <c r="BO117" s="137"/>
      <c r="BP117" s="166"/>
      <c r="BQ117" s="162"/>
      <c r="BR117" s="49"/>
      <c r="BT117" s="16" t="str">
        <f t="shared" si="47"/>
        <v/>
      </c>
      <c r="BU117" s="151">
        <f t="shared" si="48"/>
        <v>0</v>
      </c>
      <c r="BV117" s="151">
        <f t="shared" si="49"/>
        <v>0</v>
      </c>
      <c r="BW117" s="151">
        <f t="shared" si="50"/>
        <v>0</v>
      </c>
    </row>
    <row r="118" spans="1:75" ht="35.1" customHeight="1" x14ac:dyDescent="0.25">
      <c r="A118" s="129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32"/>
      <c r="P118" s="43"/>
      <c r="Q118" s="48"/>
      <c r="R118" s="39"/>
      <c r="S118" s="39"/>
      <c r="T118" s="39"/>
      <c r="U118" s="39"/>
      <c r="V118" s="49"/>
      <c r="W118" s="48"/>
      <c r="X118" s="39"/>
      <c r="Y118" s="49"/>
      <c r="Z118" s="48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49"/>
      <c r="AO118" s="48"/>
      <c r="AP118" s="39"/>
      <c r="AQ118" s="39"/>
      <c r="AR118" s="39"/>
      <c r="AS118" s="39"/>
      <c r="AT118" s="49"/>
      <c r="AU118" s="48"/>
      <c r="AV118" s="39"/>
      <c r="AW118" s="39"/>
      <c r="AX118" s="39"/>
      <c r="AY118" s="39"/>
      <c r="AZ118" s="39"/>
      <c r="BA118" s="49"/>
      <c r="BB118" s="131"/>
      <c r="BC118" s="155"/>
      <c r="BD118" s="48"/>
      <c r="BE118" s="39"/>
      <c r="BF118" s="39"/>
      <c r="BG118" s="39"/>
      <c r="BH118" s="39"/>
      <c r="BI118" s="39"/>
      <c r="BJ118" s="39"/>
      <c r="BK118" s="39"/>
      <c r="BL118" s="49"/>
      <c r="BM118" s="136"/>
      <c r="BN118" s="137"/>
      <c r="BO118" s="137"/>
      <c r="BP118" s="166"/>
      <c r="BQ118" s="162"/>
      <c r="BR118" s="49"/>
      <c r="BT118" s="16" t="str">
        <f t="shared" si="47"/>
        <v/>
      </c>
      <c r="BU118" s="151">
        <f t="shared" si="48"/>
        <v>0</v>
      </c>
      <c r="BV118" s="151">
        <f t="shared" si="49"/>
        <v>0</v>
      </c>
      <c r="BW118" s="151">
        <f t="shared" si="50"/>
        <v>0</v>
      </c>
    </row>
    <row r="119" spans="1:75" ht="35.1" customHeight="1" x14ac:dyDescent="0.25">
      <c r="A119" s="129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32"/>
      <c r="P119" s="43"/>
      <c r="Q119" s="48"/>
      <c r="R119" s="39"/>
      <c r="S119" s="39"/>
      <c r="T119" s="39"/>
      <c r="U119" s="39"/>
      <c r="V119" s="49"/>
      <c r="W119" s="48"/>
      <c r="X119" s="39"/>
      <c r="Y119" s="49"/>
      <c r="Z119" s="48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49"/>
      <c r="AO119" s="48"/>
      <c r="AP119" s="39"/>
      <c r="AQ119" s="39"/>
      <c r="AR119" s="39"/>
      <c r="AS119" s="39"/>
      <c r="AT119" s="49"/>
      <c r="AU119" s="48"/>
      <c r="AV119" s="39"/>
      <c r="AW119" s="39"/>
      <c r="AX119" s="39"/>
      <c r="AY119" s="39"/>
      <c r="AZ119" s="39"/>
      <c r="BA119" s="49"/>
      <c r="BB119" s="131"/>
      <c r="BC119" s="155"/>
      <c r="BD119" s="48"/>
      <c r="BE119" s="39"/>
      <c r="BF119" s="39"/>
      <c r="BG119" s="39"/>
      <c r="BH119" s="39"/>
      <c r="BI119" s="39"/>
      <c r="BJ119" s="39"/>
      <c r="BK119" s="39"/>
      <c r="BL119" s="49"/>
      <c r="BM119" s="136"/>
      <c r="BN119" s="137"/>
      <c r="BO119" s="137"/>
      <c r="BP119" s="166"/>
      <c r="BQ119" s="162"/>
      <c r="BR119" s="49"/>
      <c r="BT119" s="16" t="str">
        <f t="shared" si="47"/>
        <v/>
      </c>
      <c r="BU119" s="151">
        <f t="shared" si="48"/>
        <v>0</v>
      </c>
      <c r="BV119" s="151">
        <f t="shared" si="49"/>
        <v>0</v>
      </c>
      <c r="BW119" s="151">
        <f t="shared" si="50"/>
        <v>0</v>
      </c>
    </row>
    <row r="120" spans="1:75" ht="35.1" customHeight="1" x14ac:dyDescent="0.25">
      <c r="A120" s="129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32"/>
      <c r="P120" s="43"/>
      <c r="Q120" s="48"/>
      <c r="R120" s="39"/>
      <c r="S120" s="39"/>
      <c r="T120" s="39"/>
      <c r="U120" s="39"/>
      <c r="V120" s="49"/>
      <c r="W120" s="48"/>
      <c r="X120" s="39"/>
      <c r="Y120" s="49"/>
      <c r="Z120" s="48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49"/>
      <c r="AO120" s="48"/>
      <c r="AP120" s="39"/>
      <c r="AQ120" s="39"/>
      <c r="AR120" s="39"/>
      <c r="AS120" s="39"/>
      <c r="AT120" s="49"/>
      <c r="AU120" s="48"/>
      <c r="AV120" s="39"/>
      <c r="AW120" s="39"/>
      <c r="AX120" s="39"/>
      <c r="AY120" s="39"/>
      <c r="AZ120" s="39"/>
      <c r="BA120" s="49"/>
      <c r="BB120" s="131"/>
      <c r="BC120" s="155"/>
      <c r="BD120" s="48"/>
      <c r="BE120" s="39"/>
      <c r="BF120" s="39"/>
      <c r="BG120" s="39"/>
      <c r="BH120" s="39"/>
      <c r="BI120" s="39"/>
      <c r="BJ120" s="39"/>
      <c r="BK120" s="39"/>
      <c r="BL120" s="49"/>
      <c r="BM120" s="136"/>
      <c r="BN120" s="137"/>
      <c r="BO120" s="137"/>
      <c r="BP120" s="166"/>
      <c r="BQ120" s="162"/>
      <c r="BR120" s="49"/>
      <c r="BT120" s="16" t="str">
        <f t="shared" si="47"/>
        <v/>
      </c>
      <c r="BU120" s="151">
        <f t="shared" si="48"/>
        <v>0</v>
      </c>
      <c r="BV120" s="151">
        <f t="shared" si="49"/>
        <v>0</v>
      </c>
      <c r="BW120" s="151">
        <f t="shared" si="50"/>
        <v>0</v>
      </c>
    </row>
    <row r="121" spans="1:75" ht="35.1" customHeight="1" x14ac:dyDescent="0.25">
      <c r="A121" s="129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32"/>
      <c r="P121" s="43"/>
      <c r="Q121" s="48"/>
      <c r="R121" s="39"/>
      <c r="S121" s="39"/>
      <c r="T121" s="39"/>
      <c r="U121" s="39"/>
      <c r="V121" s="49"/>
      <c r="W121" s="48"/>
      <c r="X121" s="39"/>
      <c r="Y121" s="49"/>
      <c r="Z121" s="48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49"/>
      <c r="AO121" s="48"/>
      <c r="AP121" s="39"/>
      <c r="AQ121" s="39"/>
      <c r="AR121" s="39"/>
      <c r="AS121" s="39"/>
      <c r="AT121" s="49"/>
      <c r="AU121" s="48"/>
      <c r="AV121" s="39"/>
      <c r="AW121" s="39"/>
      <c r="AX121" s="39"/>
      <c r="AY121" s="39"/>
      <c r="AZ121" s="39"/>
      <c r="BA121" s="49"/>
      <c r="BB121" s="131"/>
      <c r="BC121" s="155"/>
      <c r="BD121" s="48"/>
      <c r="BE121" s="39"/>
      <c r="BF121" s="39"/>
      <c r="BG121" s="39"/>
      <c r="BH121" s="39"/>
      <c r="BI121" s="39"/>
      <c r="BJ121" s="39"/>
      <c r="BK121" s="39"/>
      <c r="BL121" s="49"/>
      <c r="BM121" s="136"/>
      <c r="BN121" s="137"/>
      <c r="BO121" s="137"/>
      <c r="BP121" s="166"/>
      <c r="BQ121" s="162"/>
      <c r="BR121" s="49"/>
      <c r="BT121" s="16" t="str">
        <f t="shared" si="47"/>
        <v/>
      </c>
      <c r="BU121" s="151">
        <f t="shared" si="48"/>
        <v>0</v>
      </c>
      <c r="BV121" s="151">
        <f t="shared" si="49"/>
        <v>0</v>
      </c>
      <c r="BW121" s="151">
        <f t="shared" si="50"/>
        <v>0</v>
      </c>
    </row>
    <row r="122" spans="1:75" ht="35.1" customHeight="1" x14ac:dyDescent="0.25">
      <c r="A122" s="129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32"/>
      <c r="P122" s="43"/>
      <c r="Q122" s="48"/>
      <c r="R122" s="39"/>
      <c r="S122" s="39"/>
      <c r="T122" s="39"/>
      <c r="U122" s="39"/>
      <c r="V122" s="49"/>
      <c r="W122" s="48"/>
      <c r="X122" s="39"/>
      <c r="Y122" s="49"/>
      <c r="Z122" s="48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49"/>
      <c r="AO122" s="48"/>
      <c r="AP122" s="39"/>
      <c r="AQ122" s="39"/>
      <c r="AR122" s="39"/>
      <c r="AS122" s="39"/>
      <c r="AT122" s="49"/>
      <c r="AU122" s="48"/>
      <c r="AV122" s="39"/>
      <c r="AW122" s="39"/>
      <c r="AX122" s="39"/>
      <c r="AY122" s="39"/>
      <c r="AZ122" s="39"/>
      <c r="BA122" s="49"/>
      <c r="BB122" s="131"/>
      <c r="BC122" s="155"/>
      <c r="BD122" s="48"/>
      <c r="BE122" s="39"/>
      <c r="BF122" s="39"/>
      <c r="BG122" s="39"/>
      <c r="BH122" s="39"/>
      <c r="BI122" s="39"/>
      <c r="BJ122" s="39"/>
      <c r="BK122" s="39"/>
      <c r="BL122" s="49"/>
      <c r="BM122" s="136"/>
      <c r="BN122" s="137"/>
      <c r="BO122" s="137"/>
      <c r="BP122" s="166"/>
      <c r="BQ122" s="162"/>
      <c r="BR122" s="49"/>
      <c r="BT122" s="16" t="str">
        <f t="shared" si="47"/>
        <v/>
      </c>
      <c r="BU122" s="151">
        <f t="shared" si="48"/>
        <v>0</v>
      </c>
      <c r="BV122" s="151">
        <f t="shared" si="49"/>
        <v>0</v>
      </c>
      <c r="BW122" s="151">
        <f t="shared" si="50"/>
        <v>0</v>
      </c>
    </row>
    <row r="123" spans="1:75" ht="35.1" customHeight="1" x14ac:dyDescent="0.25">
      <c r="A123" s="129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32"/>
      <c r="P123" s="43"/>
      <c r="Q123" s="48"/>
      <c r="R123" s="39"/>
      <c r="S123" s="39"/>
      <c r="T123" s="39"/>
      <c r="U123" s="39"/>
      <c r="V123" s="49"/>
      <c r="W123" s="48"/>
      <c r="X123" s="39"/>
      <c r="Y123" s="49"/>
      <c r="Z123" s="48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49"/>
      <c r="AO123" s="48"/>
      <c r="AP123" s="39"/>
      <c r="AQ123" s="39"/>
      <c r="AR123" s="39"/>
      <c r="AS123" s="39"/>
      <c r="AT123" s="49"/>
      <c r="AU123" s="48"/>
      <c r="AV123" s="39"/>
      <c r="AW123" s="39"/>
      <c r="AX123" s="39"/>
      <c r="AY123" s="39"/>
      <c r="AZ123" s="39"/>
      <c r="BA123" s="49"/>
      <c r="BB123" s="131"/>
      <c r="BC123" s="155"/>
      <c r="BD123" s="48"/>
      <c r="BE123" s="39"/>
      <c r="BF123" s="39"/>
      <c r="BG123" s="39"/>
      <c r="BH123" s="39"/>
      <c r="BI123" s="39"/>
      <c r="BJ123" s="39"/>
      <c r="BK123" s="39"/>
      <c r="BL123" s="49"/>
      <c r="BM123" s="136"/>
      <c r="BN123" s="137"/>
      <c r="BO123" s="137"/>
      <c r="BP123" s="166"/>
      <c r="BQ123" s="162"/>
      <c r="BR123" s="49"/>
      <c r="BT123" s="16" t="str">
        <f t="shared" si="47"/>
        <v/>
      </c>
      <c r="BU123" s="151">
        <f t="shared" si="48"/>
        <v>0</v>
      </c>
      <c r="BV123" s="151">
        <f t="shared" si="49"/>
        <v>0</v>
      </c>
      <c r="BW123" s="151">
        <f t="shared" si="50"/>
        <v>0</v>
      </c>
    </row>
    <row r="124" spans="1:75" ht="35.1" customHeight="1" x14ac:dyDescent="0.25">
      <c r="A124" s="129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32"/>
      <c r="P124" s="43"/>
      <c r="Q124" s="48"/>
      <c r="R124" s="39"/>
      <c r="S124" s="39"/>
      <c r="T124" s="39"/>
      <c r="U124" s="39"/>
      <c r="V124" s="49"/>
      <c r="W124" s="48"/>
      <c r="X124" s="39"/>
      <c r="Y124" s="49"/>
      <c r="Z124" s="48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49"/>
      <c r="AO124" s="48"/>
      <c r="AP124" s="39"/>
      <c r="AQ124" s="39"/>
      <c r="AR124" s="39"/>
      <c r="AS124" s="39"/>
      <c r="AT124" s="49"/>
      <c r="AU124" s="48"/>
      <c r="AV124" s="39"/>
      <c r="AW124" s="39"/>
      <c r="AX124" s="39"/>
      <c r="AY124" s="39"/>
      <c r="AZ124" s="39"/>
      <c r="BA124" s="49"/>
      <c r="BB124" s="131"/>
      <c r="BC124" s="155"/>
      <c r="BD124" s="48"/>
      <c r="BE124" s="39"/>
      <c r="BF124" s="39"/>
      <c r="BG124" s="39"/>
      <c r="BH124" s="39"/>
      <c r="BI124" s="39"/>
      <c r="BJ124" s="39"/>
      <c r="BK124" s="39"/>
      <c r="BL124" s="49"/>
      <c r="BM124" s="136"/>
      <c r="BN124" s="137"/>
      <c r="BO124" s="137"/>
      <c r="BP124" s="166"/>
      <c r="BQ124" s="162"/>
      <c r="BR124" s="49"/>
      <c r="BT124" s="16" t="str">
        <f t="shared" si="47"/>
        <v/>
      </c>
      <c r="BU124" s="151">
        <f t="shared" si="48"/>
        <v>0</v>
      </c>
      <c r="BV124" s="151">
        <f t="shared" si="49"/>
        <v>0</v>
      </c>
      <c r="BW124" s="151">
        <f t="shared" si="50"/>
        <v>0</v>
      </c>
    </row>
    <row r="125" spans="1:75" ht="35.1" customHeight="1" x14ac:dyDescent="0.25">
      <c r="A125" s="129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32"/>
      <c r="P125" s="43"/>
      <c r="Q125" s="48"/>
      <c r="R125" s="39"/>
      <c r="S125" s="39"/>
      <c r="T125" s="39"/>
      <c r="U125" s="39"/>
      <c r="V125" s="49"/>
      <c r="W125" s="48"/>
      <c r="X125" s="39"/>
      <c r="Y125" s="49"/>
      <c r="Z125" s="48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49"/>
      <c r="AO125" s="48"/>
      <c r="AP125" s="39"/>
      <c r="AQ125" s="39"/>
      <c r="AR125" s="39"/>
      <c r="AS125" s="39"/>
      <c r="AT125" s="49"/>
      <c r="AU125" s="48"/>
      <c r="AV125" s="39"/>
      <c r="AW125" s="39"/>
      <c r="AX125" s="39"/>
      <c r="AY125" s="39"/>
      <c r="AZ125" s="39"/>
      <c r="BA125" s="49"/>
      <c r="BB125" s="131"/>
      <c r="BC125" s="155"/>
      <c r="BD125" s="48"/>
      <c r="BE125" s="39"/>
      <c r="BF125" s="39"/>
      <c r="BG125" s="39"/>
      <c r="BH125" s="39"/>
      <c r="BI125" s="39"/>
      <c r="BJ125" s="39"/>
      <c r="BK125" s="39"/>
      <c r="BL125" s="49"/>
      <c r="BM125" s="136"/>
      <c r="BN125" s="137"/>
      <c r="BO125" s="137"/>
      <c r="BP125" s="166"/>
      <c r="BQ125" s="162"/>
      <c r="BR125" s="49"/>
      <c r="BT125" s="16" t="str">
        <f t="shared" si="47"/>
        <v/>
      </c>
      <c r="BU125" s="151">
        <f t="shared" si="48"/>
        <v>0</v>
      </c>
      <c r="BV125" s="151">
        <f t="shared" si="49"/>
        <v>0</v>
      </c>
      <c r="BW125" s="151">
        <f t="shared" si="50"/>
        <v>0</v>
      </c>
    </row>
    <row r="126" spans="1:75" ht="35.1" customHeight="1" x14ac:dyDescent="0.25">
      <c r="A126" s="129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32"/>
      <c r="P126" s="43"/>
      <c r="Q126" s="48"/>
      <c r="R126" s="39"/>
      <c r="S126" s="39"/>
      <c r="T126" s="39"/>
      <c r="U126" s="39"/>
      <c r="V126" s="49"/>
      <c r="W126" s="48"/>
      <c r="X126" s="39"/>
      <c r="Y126" s="49"/>
      <c r="Z126" s="48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49"/>
      <c r="AO126" s="48"/>
      <c r="AP126" s="39"/>
      <c r="AQ126" s="39"/>
      <c r="AR126" s="39"/>
      <c r="AS126" s="39"/>
      <c r="AT126" s="49"/>
      <c r="AU126" s="48"/>
      <c r="AV126" s="39"/>
      <c r="AW126" s="39"/>
      <c r="AX126" s="39"/>
      <c r="AY126" s="39"/>
      <c r="AZ126" s="39"/>
      <c r="BA126" s="49"/>
      <c r="BB126" s="131"/>
      <c r="BC126" s="155"/>
      <c r="BD126" s="48"/>
      <c r="BE126" s="39"/>
      <c r="BF126" s="39"/>
      <c r="BG126" s="39"/>
      <c r="BH126" s="39"/>
      <c r="BI126" s="39"/>
      <c r="BJ126" s="39"/>
      <c r="BK126" s="39"/>
      <c r="BL126" s="49"/>
      <c r="BM126" s="136"/>
      <c r="BN126" s="137"/>
      <c r="BO126" s="137"/>
      <c r="BP126" s="166"/>
      <c r="BQ126" s="162"/>
      <c r="BR126" s="49"/>
      <c r="BT126" s="16" t="str">
        <f t="shared" si="47"/>
        <v/>
      </c>
      <c r="BU126" s="151">
        <f t="shared" si="48"/>
        <v>0</v>
      </c>
      <c r="BV126" s="151">
        <f t="shared" si="49"/>
        <v>0</v>
      </c>
      <c r="BW126" s="151">
        <f t="shared" si="50"/>
        <v>0</v>
      </c>
    </row>
    <row r="127" spans="1:75" ht="35.1" customHeight="1" x14ac:dyDescent="0.25">
      <c r="A127" s="129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32"/>
      <c r="P127" s="43"/>
      <c r="Q127" s="48"/>
      <c r="R127" s="39"/>
      <c r="S127" s="39"/>
      <c r="T127" s="39"/>
      <c r="U127" s="39"/>
      <c r="V127" s="49"/>
      <c r="W127" s="48"/>
      <c r="X127" s="39"/>
      <c r="Y127" s="49"/>
      <c r="Z127" s="48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49"/>
      <c r="AO127" s="48"/>
      <c r="AP127" s="39"/>
      <c r="AQ127" s="39"/>
      <c r="AR127" s="39"/>
      <c r="AS127" s="39"/>
      <c r="AT127" s="49"/>
      <c r="AU127" s="48"/>
      <c r="AV127" s="39"/>
      <c r="AW127" s="39"/>
      <c r="AX127" s="39"/>
      <c r="AY127" s="39"/>
      <c r="AZ127" s="39"/>
      <c r="BA127" s="49"/>
      <c r="BB127" s="131"/>
      <c r="BC127" s="155"/>
      <c r="BD127" s="48"/>
      <c r="BE127" s="39"/>
      <c r="BF127" s="39"/>
      <c r="BG127" s="39"/>
      <c r="BH127" s="39"/>
      <c r="BI127" s="39"/>
      <c r="BJ127" s="39"/>
      <c r="BK127" s="39"/>
      <c r="BL127" s="49"/>
      <c r="BM127" s="136"/>
      <c r="BN127" s="137"/>
      <c r="BO127" s="137"/>
      <c r="BP127" s="166"/>
      <c r="BQ127" s="162"/>
      <c r="BR127" s="49"/>
      <c r="BT127" s="16" t="str">
        <f t="shared" si="47"/>
        <v/>
      </c>
      <c r="BU127" s="151">
        <f t="shared" si="48"/>
        <v>0</v>
      </c>
      <c r="BV127" s="151">
        <f t="shared" si="49"/>
        <v>0</v>
      </c>
      <c r="BW127" s="151">
        <f t="shared" si="50"/>
        <v>0</v>
      </c>
    </row>
    <row r="128" spans="1:75" ht="35.1" customHeight="1" x14ac:dyDescent="0.25">
      <c r="A128" s="129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32"/>
      <c r="P128" s="43"/>
      <c r="Q128" s="48"/>
      <c r="R128" s="39"/>
      <c r="S128" s="39"/>
      <c r="T128" s="39"/>
      <c r="U128" s="39"/>
      <c r="V128" s="49"/>
      <c r="W128" s="48"/>
      <c r="X128" s="39"/>
      <c r="Y128" s="49"/>
      <c r="Z128" s="48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49"/>
      <c r="AO128" s="48"/>
      <c r="AP128" s="39"/>
      <c r="AQ128" s="39"/>
      <c r="AR128" s="39"/>
      <c r="AS128" s="39"/>
      <c r="AT128" s="49"/>
      <c r="AU128" s="48"/>
      <c r="AV128" s="39"/>
      <c r="AW128" s="39"/>
      <c r="AX128" s="39"/>
      <c r="AY128" s="39"/>
      <c r="AZ128" s="39"/>
      <c r="BA128" s="49"/>
      <c r="BB128" s="131"/>
      <c r="BC128" s="155"/>
      <c r="BD128" s="48"/>
      <c r="BE128" s="39"/>
      <c r="BF128" s="39"/>
      <c r="BG128" s="39"/>
      <c r="BH128" s="39"/>
      <c r="BI128" s="39"/>
      <c r="BJ128" s="39"/>
      <c r="BK128" s="39"/>
      <c r="BL128" s="49"/>
      <c r="BM128" s="136"/>
      <c r="BN128" s="137"/>
      <c r="BO128" s="137"/>
      <c r="BP128" s="166"/>
      <c r="BQ128" s="162"/>
      <c r="BR128" s="49"/>
      <c r="BT128" s="16" t="str">
        <f t="shared" si="47"/>
        <v/>
      </c>
      <c r="BU128" s="151">
        <f t="shared" si="48"/>
        <v>0</v>
      </c>
      <c r="BV128" s="151">
        <f t="shared" si="49"/>
        <v>0</v>
      </c>
      <c r="BW128" s="151">
        <f t="shared" si="50"/>
        <v>0</v>
      </c>
    </row>
    <row r="129" spans="1:75" ht="35.1" customHeight="1" x14ac:dyDescent="0.25">
      <c r="A129" s="129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32"/>
      <c r="P129" s="43"/>
      <c r="Q129" s="48"/>
      <c r="R129" s="39"/>
      <c r="S129" s="39"/>
      <c r="T129" s="39"/>
      <c r="U129" s="39"/>
      <c r="V129" s="49"/>
      <c r="W129" s="48"/>
      <c r="X129" s="39"/>
      <c r="Y129" s="49"/>
      <c r="Z129" s="48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49"/>
      <c r="AO129" s="48"/>
      <c r="AP129" s="39"/>
      <c r="AQ129" s="39"/>
      <c r="AR129" s="39"/>
      <c r="AS129" s="39"/>
      <c r="AT129" s="49"/>
      <c r="AU129" s="48"/>
      <c r="AV129" s="39"/>
      <c r="AW129" s="39"/>
      <c r="AX129" s="39"/>
      <c r="AY129" s="39"/>
      <c r="AZ129" s="39"/>
      <c r="BA129" s="49"/>
      <c r="BB129" s="131"/>
      <c r="BC129" s="155"/>
      <c r="BD129" s="48"/>
      <c r="BE129" s="39"/>
      <c r="BF129" s="39"/>
      <c r="BG129" s="39"/>
      <c r="BH129" s="39"/>
      <c r="BI129" s="39"/>
      <c r="BJ129" s="39"/>
      <c r="BK129" s="39"/>
      <c r="BL129" s="49"/>
      <c r="BM129" s="136"/>
      <c r="BN129" s="137"/>
      <c r="BO129" s="137"/>
      <c r="BP129" s="166"/>
      <c r="BQ129" s="162"/>
      <c r="BR129" s="49"/>
      <c r="BT129" s="16" t="str">
        <f t="shared" si="47"/>
        <v/>
      </c>
      <c r="BU129" s="151">
        <f t="shared" si="48"/>
        <v>0</v>
      </c>
      <c r="BV129" s="151">
        <f t="shared" si="49"/>
        <v>0</v>
      </c>
      <c r="BW129" s="151">
        <f t="shared" si="50"/>
        <v>0</v>
      </c>
    </row>
    <row r="130" spans="1:75" ht="35.1" customHeight="1" x14ac:dyDescent="0.25">
      <c r="A130" s="129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32"/>
      <c r="P130" s="43"/>
      <c r="Q130" s="48"/>
      <c r="R130" s="39"/>
      <c r="S130" s="39"/>
      <c r="T130" s="39"/>
      <c r="U130" s="39"/>
      <c r="V130" s="49"/>
      <c r="W130" s="48"/>
      <c r="X130" s="39"/>
      <c r="Y130" s="49"/>
      <c r="Z130" s="48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49"/>
      <c r="AO130" s="48"/>
      <c r="AP130" s="39"/>
      <c r="AQ130" s="39"/>
      <c r="AR130" s="39"/>
      <c r="AS130" s="39"/>
      <c r="AT130" s="49"/>
      <c r="AU130" s="48"/>
      <c r="AV130" s="39"/>
      <c r="AW130" s="39"/>
      <c r="AX130" s="39"/>
      <c r="AY130" s="39"/>
      <c r="AZ130" s="39"/>
      <c r="BA130" s="49"/>
      <c r="BB130" s="131"/>
      <c r="BC130" s="155"/>
      <c r="BD130" s="48"/>
      <c r="BE130" s="39"/>
      <c r="BF130" s="39"/>
      <c r="BG130" s="39"/>
      <c r="BH130" s="39"/>
      <c r="BI130" s="39"/>
      <c r="BJ130" s="39"/>
      <c r="BK130" s="39"/>
      <c r="BL130" s="49"/>
      <c r="BM130" s="136"/>
      <c r="BN130" s="137"/>
      <c r="BO130" s="137"/>
      <c r="BP130" s="166"/>
      <c r="BQ130" s="162"/>
      <c r="BR130" s="49"/>
      <c r="BT130" s="16" t="str">
        <f t="shared" si="47"/>
        <v/>
      </c>
      <c r="BU130" s="151">
        <f t="shared" si="48"/>
        <v>0</v>
      </c>
      <c r="BV130" s="151">
        <f t="shared" si="49"/>
        <v>0</v>
      </c>
      <c r="BW130" s="151">
        <f t="shared" si="50"/>
        <v>0</v>
      </c>
    </row>
    <row r="131" spans="1:75" ht="35.1" customHeight="1" x14ac:dyDescent="0.25">
      <c r="A131" s="129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32"/>
      <c r="P131" s="43"/>
      <c r="Q131" s="48"/>
      <c r="R131" s="39"/>
      <c r="S131" s="39"/>
      <c r="T131" s="39"/>
      <c r="U131" s="39"/>
      <c r="V131" s="49"/>
      <c r="W131" s="48"/>
      <c r="X131" s="39"/>
      <c r="Y131" s="49"/>
      <c r="Z131" s="48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49"/>
      <c r="AO131" s="48"/>
      <c r="AP131" s="39"/>
      <c r="AQ131" s="39"/>
      <c r="AR131" s="39"/>
      <c r="AS131" s="39"/>
      <c r="AT131" s="49"/>
      <c r="AU131" s="48"/>
      <c r="AV131" s="39"/>
      <c r="AW131" s="39"/>
      <c r="AX131" s="39"/>
      <c r="AY131" s="39"/>
      <c r="AZ131" s="39"/>
      <c r="BA131" s="49"/>
      <c r="BB131" s="131"/>
      <c r="BC131" s="155"/>
      <c r="BD131" s="48"/>
      <c r="BE131" s="39"/>
      <c r="BF131" s="39"/>
      <c r="BG131" s="39"/>
      <c r="BH131" s="39"/>
      <c r="BI131" s="39"/>
      <c r="BJ131" s="39"/>
      <c r="BK131" s="39"/>
      <c r="BL131" s="49"/>
      <c r="BM131" s="136"/>
      <c r="BN131" s="137"/>
      <c r="BO131" s="137"/>
      <c r="BP131" s="166"/>
      <c r="BQ131" s="162"/>
      <c r="BR131" s="49"/>
      <c r="BT131" s="16" t="str">
        <f t="shared" si="47"/>
        <v/>
      </c>
      <c r="BU131" s="151">
        <f t="shared" si="48"/>
        <v>0</v>
      </c>
      <c r="BV131" s="151">
        <f t="shared" si="49"/>
        <v>0</v>
      </c>
      <c r="BW131" s="151">
        <f t="shared" si="50"/>
        <v>0</v>
      </c>
    </row>
    <row r="132" spans="1:75" ht="35.1" customHeight="1" x14ac:dyDescent="0.25">
      <c r="A132" s="129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32"/>
      <c r="P132" s="43"/>
      <c r="Q132" s="48"/>
      <c r="R132" s="39"/>
      <c r="S132" s="39"/>
      <c r="T132" s="39"/>
      <c r="U132" s="39"/>
      <c r="V132" s="49"/>
      <c r="W132" s="48"/>
      <c r="X132" s="39"/>
      <c r="Y132" s="49"/>
      <c r="Z132" s="48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49"/>
      <c r="AO132" s="48"/>
      <c r="AP132" s="39"/>
      <c r="AQ132" s="39"/>
      <c r="AR132" s="39"/>
      <c r="AS132" s="39"/>
      <c r="AT132" s="49"/>
      <c r="AU132" s="48"/>
      <c r="AV132" s="39"/>
      <c r="AW132" s="39"/>
      <c r="AX132" s="39"/>
      <c r="AY132" s="39"/>
      <c r="AZ132" s="39"/>
      <c r="BA132" s="49"/>
      <c r="BB132" s="131"/>
      <c r="BC132" s="155"/>
      <c r="BD132" s="48"/>
      <c r="BE132" s="39"/>
      <c r="BF132" s="39"/>
      <c r="BG132" s="39"/>
      <c r="BH132" s="39"/>
      <c r="BI132" s="39"/>
      <c r="BJ132" s="39"/>
      <c r="BK132" s="39"/>
      <c r="BL132" s="49"/>
      <c r="BM132" s="136"/>
      <c r="BN132" s="137"/>
      <c r="BO132" s="137"/>
      <c r="BP132" s="166"/>
      <c r="BQ132" s="162"/>
      <c r="BR132" s="49"/>
      <c r="BT132" s="16" t="str">
        <f t="shared" si="47"/>
        <v/>
      </c>
      <c r="BU132" s="151">
        <f t="shared" si="48"/>
        <v>0</v>
      </c>
      <c r="BV132" s="151">
        <f t="shared" si="49"/>
        <v>0</v>
      </c>
      <c r="BW132" s="151">
        <f t="shared" si="50"/>
        <v>0</v>
      </c>
    </row>
    <row r="133" spans="1:75" ht="35.1" customHeight="1" x14ac:dyDescent="0.25">
      <c r="A133" s="129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32"/>
      <c r="P133" s="43"/>
      <c r="Q133" s="48"/>
      <c r="R133" s="39"/>
      <c r="S133" s="39"/>
      <c r="T133" s="39"/>
      <c r="U133" s="39"/>
      <c r="V133" s="49"/>
      <c r="W133" s="48"/>
      <c r="X133" s="39"/>
      <c r="Y133" s="49"/>
      <c r="Z133" s="48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49"/>
      <c r="AO133" s="48"/>
      <c r="AP133" s="39"/>
      <c r="AQ133" s="39"/>
      <c r="AR133" s="39"/>
      <c r="AS133" s="39"/>
      <c r="AT133" s="49"/>
      <c r="AU133" s="48"/>
      <c r="AV133" s="39"/>
      <c r="AW133" s="39"/>
      <c r="AX133" s="39"/>
      <c r="AY133" s="39"/>
      <c r="AZ133" s="39"/>
      <c r="BA133" s="49"/>
      <c r="BB133" s="131"/>
      <c r="BC133" s="155"/>
      <c r="BD133" s="48"/>
      <c r="BE133" s="39"/>
      <c r="BF133" s="39"/>
      <c r="BG133" s="39"/>
      <c r="BH133" s="39"/>
      <c r="BI133" s="39"/>
      <c r="BJ133" s="39"/>
      <c r="BK133" s="39"/>
      <c r="BL133" s="49"/>
      <c r="BM133" s="136"/>
      <c r="BN133" s="137"/>
      <c r="BO133" s="137"/>
      <c r="BP133" s="166"/>
      <c r="BQ133" s="162"/>
      <c r="BR133" s="49"/>
      <c r="BT133" s="16" t="str">
        <f t="shared" si="47"/>
        <v/>
      </c>
      <c r="BU133" s="151">
        <f t="shared" si="48"/>
        <v>0</v>
      </c>
      <c r="BV133" s="151">
        <f t="shared" si="49"/>
        <v>0</v>
      </c>
      <c r="BW133" s="151">
        <f t="shared" si="50"/>
        <v>0</v>
      </c>
    </row>
    <row r="134" spans="1:75" ht="35.1" customHeight="1" x14ac:dyDescent="0.25">
      <c r="A134" s="129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32"/>
      <c r="P134" s="43"/>
      <c r="Q134" s="48"/>
      <c r="R134" s="39"/>
      <c r="S134" s="39"/>
      <c r="T134" s="39"/>
      <c r="U134" s="39"/>
      <c r="V134" s="49"/>
      <c r="W134" s="48"/>
      <c r="X134" s="39"/>
      <c r="Y134" s="49"/>
      <c r="Z134" s="48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49"/>
      <c r="AO134" s="48"/>
      <c r="AP134" s="39"/>
      <c r="AQ134" s="39"/>
      <c r="AR134" s="39"/>
      <c r="AS134" s="39"/>
      <c r="AT134" s="49"/>
      <c r="AU134" s="48"/>
      <c r="AV134" s="39"/>
      <c r="AW134" s="39"/>
      <c r="AX134" s="39"/>
      <c r="AY134" s="39"/>
      <c r="AZ134" s="39"/>
      <c r="BA134" s="49"/>
      <c r="BB134" s="131"/>
      <c r="BC134" s="155"/>
      <c r="BD134" s="48"/>
      <c r="BE134" s="39"/>
      <c r="BF134" s="39"/>
      <c r="BG134" s="39"/>
      <c r="BH134" s="39"/>
      <c r="BI134" s="39"/>
      <c r="BJ134" s="39"/>
      <c r="BK134" s="39"/>
      <c r="BL134" s="49"/>
      <c r="BM134" s="136"/>
      <c r="BN134" s="137"/>
      <c r="BO134" s="137"/>
      <c r="BP134" s="166"/>
      <c r="BQ134" s="162"/>
      <c r="BR134" s="49"/>
      <c r="BT134" s="16" t="str">
        <f t="shared" ref="BT134:BT150" si="51">IF(AND(BU134=BV134,BV134=BW134),"","Х")</f>
        <v/>
      </c>
      <c r="BU134" s="151">
        <f t="shared" ref="BU134:BU150" si="52">P134</f>
        <v>0</v>
      </c>
      <c r="BV134" s="151">
        <f t="shared" ref="BV134:BV150" si="53">SUM(Q134:BL134)</f>
        <v>0</v>
      </c>
      <c r="BW134" s="151">
        <f t="shared" ref="BW134:BW150" si="54">SUM(BM134:BP134)</f>
        <v>0</v>
      </c>
    </row>
    <row r="135" spans="1:75" ht="35.1" customHeight="1" x14ac:dyDescent="0.25">
      <c r="A135" s="129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32"/>
      <c r="P135" s="43"/>
      <c r="Q135" s="48"/>
      <c r="R135" s="39"/>
      <c r="S135" s="39"/>
      <c r="T135" s="39"/>
      <c r="U135" s="39"/>
      <c r="V135" s="49"/>
      <c r="W135" s="48"/>
      <c r="X135" s="39"/>
      <c r="Y135" s="49"/>
      <c r="Z135" s="48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49"/>
      <c r="AO135" s="48"/>
      <c r="AP135" s="39"/>
      <c r="AQ135" s="39"/>
      <c r="AR135" s="39"/>
      <c r="AS135" s="39"/>
      <c r="AT135" s="49"/>
      <c r="AU135" s="48"/>
      <c r="AV135" s="39"/>
      <c r="AW135" s="39"/>
      <c r="AX135" s="39"/>
      <c r="AY135" s="39"/>
      <c r="AZ135" s="39"/>
      <c r="BA135" s="49"/>
      <c r="BB135" s="131"/>
      <c r="BC135" s="155"/>
      <c r="BD135" s="48"/>
      <c r="BE135" s="39"/>
      <c r="BF135" s="39"/>
      <c r="BG135" s="39"/>
      <c r="BH135" s="39"/>
      <c r="BI135" s="39"/>
      <c r="BJ135" s="39"/>
      <c r="BK135" s="39"/>
      <c r="BL135" s="49"/>
      <c r="BM135" s="136"/>
      <c r="BN135" s="137"/>
      <c r="BO135" s="137"/>
      <c r="BP135" s="166"/>
      <c r="BQ135" s="162"/>
      <c r="BR135" s="49"/>
      <c r="BT135" s="16" t="str">
        <f t="shared" si="51"/>
        <v/>
      </c>
      <c r="BU135" s="151">
        <f t="shared" si="52"/>
        <v>0</v>
      </c>
      <c r="BV135" s="151">
        <f t="shared" si="53"/>
        <v>0</v>
      </c>
      <c r="BW135" s="151">
        <f t="shared" si="54"/>
        <v>0</v>
      </c>
    </row>
    <row r="136" spans="1:75" ht="35.1" customHeight="1" x14ac:dyDescent="0.25">
      <c r="A136" s="129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32"/>
      <c r="P136" s="43"/>
      <c r="Q136" s="48"/>
      <c r="R136" s="39"/>
      <c r="S136" s="39"/>
      <c r="T136" s="39"/>
      <c r="U136" s="39"/>
      <c r="V136" s="49"/>
      <c r="W136" s="48"/>
      <c r="X136" s="39"/>
      <c r="Y136" s="49"/>
      <c r="Z136" s="48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49"/>
      <c r="AO136" s="48"/>
      <c r="AP136" s="39"/>
      <c r="AQ136" s="39"/>
      <c r="AR136" s="39"/>
      <c r="AS136" s="39"/>
      <c r="AT136" s="49"/>
      <c r="AU136" s="48"/>
      <c r="AV136" s="39"/>
      <c r="AW136" s="39"/>
      <c r="AX136" s="39"/>
      <c r="AY136" s="39"/>
      <c r="AZ136" s="39"/>
      <c r="BA136" s="49"/>
      <c r="BB136" s="131"/>
      <c r="BC136" s="155"/>
      <c r="BD136" s="48"/>
      <c r="BE136" s="39"/>
      <c r="BF136" s="39"/>
      <c r="BG136" s="39"/>
      <c r="BH136" s="39"/>
      <c r="BI136" s="39"/>
      <c r="BJ136" s="39"/>
      <c r="BK136" s="39"/>
      <c r="BL136" s="49"/>
      <c r="BM136" s="136"/>
      <c r="BN136" s="137"/>
      <c r="BO136" s="137"/>
      <c r="BP136" s="166"/>
      <c r="BQ136" s="162"/>
      <c r="BR136" s="49"/>
      <c r="BT136" s="16" t="str">
        <f t="shared" si="51"/>
        <v/>
      </c>
      <c r="BU136" s="151">
        <f t="shared" si="52"/>
        <v>0</v>
      </c>
      <c r="BV136" s="151">
        <f t="shared" si="53"/>
        <v>0</v>
      </c>
      <c r="BW136" s="151">
        <f t="shared" si="54"/>
        <v>0</v>
      </c>
    </row>
    <row r="137" spans="1:75" ht="35.1" customHeight="1" x14ac:dyDescent="0.25">
      <c r="A137" s="129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32"/>
      <c r="P137" s="43"/>
      <c r="Q137" s="48"/>
      <c r="R137" s="39"/>
      <c r="S137" s="39"/>
      <c r="T137" s="39"/>
      <c r="U137" s="39"/>
      <c r="V137" s="49"/>
      <c r="W137" s="48"/>
      <c r="X137" s="39"/>
      <c r="Y137" s="49"/>
      <c r="Z137" s="48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49"/>
      <c r="AO137" s="48"/>
      <c r="AP137" s="39"/>
      <c r="AQ137" s="39"/>
      <c r="AR137" s="39"/>
      <c r="AS137" s="39"/>
      <c r="AT137" s="49"/>
      <c r="AU137" s="48"/>
      <c r="AV137" s="39"/>
      <c r="AW137" s="39"/>
      <c r="AX137" s="39"/>
      <c r="AY137" s="39"/>
      <c r="AZ137" s="39"/>
      <c r="BA137" s="49"/>
      <c r="BB137" s="131"/>
      <c r="BC137" s="155"/>
      <c r="BD137" s="48"/>
      <c r="BE137" s="39"/>
      <c r="BF137" s="39"/>
      <c r="BG137" s="39"/>
      <c r="BH137" s="39"/>
      <c r="BI137" s="39"/>
      <c r="BJ137" s="39"/>
      <c r="BK137" s="39"/>
      <c r="BL137" s="49"/>
      <c r="BM137" s="136"/>
      <c r="BN137" s="137"/>
      <c r="BO137" s="137"/>
      <c r="BP137" s="166"/>
      <c r="BQ137" s="162"/>
      <c r="BR137" s="49"/>
      <c r="BT137" s="16" t="str">
        <f t="shared" si="51"/>
        <v/>
      </c>
      <c r="BU137" s="151">
        <f t="shared" si="52"/>
        <v>0</v>
      </c>
      <c r="BV137" s="151">
        <f t="shared" si="53"/>
        <v>0</v>
      </c>
      <c r="BW137" s="151">
        <f t="shared" si="54"/>
        <v>0</v>
      </c>
    </row>
    <row r="138" spans="1:75" ht="35.1" customHeight="1" x14ac:dyDescent="0.25">
      <c r="A138" s="129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32"/>
      <c r="P138" s="43"/>
      <c r="Q138" s="48"/>
      <c r="R138" s="39"/>
      <c r="S138" s="39"/>
      <c r="T138" s="39"/>
      <c r="U138" s="39"/>
      <c r="V138" s="49"/>
      <c r="W138" s="48"/>
      <c r="X138" s="39"/>
      <c r="Y138" s="49"/>
      <c r="Z138" s="48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49"/>
      <c r="AO138" s="48"/>
      <c r="AP138" s="39"/>
      <c r="AQ138" s="39"/>
      <c r="AR138" s="39"/>
      <c r="AS138" s="39"/>
      <c r="AT138" s="49"/>
      <c r="AU138" s="48"/>
      <c r="AV138" s="39"/>
      <c r="AW138" s="39"/>
      <c r="AX138" s="39"/>
      <c r="AY138" s="39"/>
      <c r="AZ138" s="39"/>
      <c r="BA138" s="49"/>
      <c r="BB138" s="131"/>
      <c r="BC138" s="155"/>
      <c r="BD138" s="48"/>
      <c r="BE138" s="39"/>
      <c r="BF138" s="39"/>
      <c r="BG138" s="39"/>
      <c r="BH138" s="39"/>
      <c r="BI138" s="39"/>
      <c r="BJ138" s="39"/>
      <c r="BK138" s="39"/>
      <c r="BL138" s="49"/>
      <c r="BM138" s="136"/>
      <c r="BN138" s="137"/>
      <c r="BO138" s="137"/>
      <c r="BP138" s="166"/>
      <c r="BQ138" s="162"/>
      <c r="BR138" s="49"/>
      <c r="BT138" s="16" t="str">
        <f t="shared" si="51"/>
        <v/>
      </c>
      <c r="BU138" s="151">
        <f t="shared" si="52"/>
        <v>0</v>
      </c>
      <c r="BV138" s="151">
        <f t="shared" si="53"/>
        <v>0</v>
      </c>
      <c r="BW138" s="151">
        <f t="shared" si="54"/>
        <v>0</v>
      </c>
    </row>
    <row r="139" spans="1:75" ht="35.1" customHeight="1" x14ac:dyDescent="0.25">
      <c r="A139" s="129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32"/>
      <c r="P139" s="43"/>
      <c r="Q139" s="48"/>
      <c r="R139" s="39"/>
      <c r="S139" s="39"/>
      <c r="T139" s="39"/>
      <c r="U139" s="39"/>
      <c r="V139" s="49"/>
      <c r="W139" s="48"/>
      <c r="X139" s="39"/>
      <c r="Y139" s="49"/>
      <c r="Z139" s="48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49"/>
      <c r="AO139" s="48"/>
      <c r="AP139" s="39"/>
      <c r="AQ139" s="39"/>
      <c r="AR139" s="39"/>
      <c r="AS139" s="39"/>
      <c r="AT139" s="49"/>
      <c r="AU139" s="48"/>
      <c r="AV139" s="39"/>
      <c r="AW139" s="39"/>
      <c r="AX139" s="39"/>
      <c r="AY139" s="39"/>
      <c r="AZ139" s="39"/>
      <c r="BA139" s="49"/>
      <c r="BB139" s="131"/>
      <c r="BC139" s="155"/>
      <c r="BD139" s="48"/>
      <c r="BE139" s="39"/>
      <c r="BF139" s="39"/>
      <c r="BG139" s="39"/>
      <c r="BH139" s="39"/>
      <c r="BI139" s="39"/>
      <c r="BJ139" s="39"/>
      <c r="BK139" s="39"/>
      <c r="BL139" s="49"/>
      <c r="BM139" s="136"/>
      <c r="BN139" s="137"/>
      <c r="BO139" s="137"/>
      <c r="BP139" s="166"/>
      <c r="BQ139" s="162"/>
      <c r="BR139" s="49"/>
      <c r="BT139" s="16" t="str">
        <f t="shared" si="51"/>
        <v/>
      </c>
      <c r="BU139" s="151">
        <f t="shared" si="52"/>
        <v>0</v>
      </c>
      <c r="BV139" s="151">
        <f t="shared" si="53"/>
        <v>0</v>
      </c>
      <c r="BW139" s="151">
        <f t="shared" si="54"/>
        <v>0</v>
      </c>
    </row>
    <row r="140" spans="1:75" ht="35.1" customHeight="1" x14ac:dyDescent="0.25">
      <c r="A140" s="129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32"/>
      <c r="P140" s="43"/>
      <c r="Q140" s="48"/>
      <c r="R140" s="39"/>
      <c r="S140" s="39"/>
      <c r="T140" s="39"/>
      <c r="U140" s="39"/>
      <c r="V140" s="49"/>
      <c r="W140" s="48"/>
      <c r="X140" s="39"/>
      <c r="Y140" s="49"/>
      <c r="Z140" s="48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49"/>
      <c r="AO140" s="48"/>
      <c r="AP140" s="39"/>
      <c r="AQ140" s="39"/>
      <c r="AR140" s="39"/>
      <c r="AS140" s="39"/>
      <c r="AT140" s="49"/>
      <c r="AU140" s="48"/>
      <c r="AV140" s="39"/>
      <c r="AW140" s="39"/>
      <c r="AX140" s="39"/>
      <c r="AY140" s="39"/>
      <c r="AZ140" s="39"/>
      <c r="BA140" s="49"/>
      <c r="BB140" s="131"/>
      <c r="BC140" s="155"/>
      <c r="BD140" s="48"/>
      <c r="BE140" s="39"/>
      <c r="BF140" s="39"/>
      <c r="BG140" s="39"/>
      <c r="BH140" s="39"/>
      <c r="BI140" s="39"/>
      <c r="BJ140" s="39"/>
      <c r="BK140" s="39"/>
      <c r="BL140" s="49"/>
      <c r="BM140" s="136"/>
      <c r="BN140" s="137"/>
      <c r="BO140" s="137"/>
      <c r="BP140" s="166"/>
      <c r="BQ140" s="162"/>
      <c r="BR140" s="49"/>
      <c r="BT140" s="16" t="str">
        <f t="shared" si="51"/>
        <v/>
      </c>
      <c r="BU140" s="151">
        <f t="shared" si="52"/>
        <v>0</v>
      </c>
      <c r="BV140" s="151">
        <f t="shared" si="53"/>
        <v>0</v>
      </c>
      <c r="BW140" s="151">
        <f t="shared" si="54"/>
        <v>0</v>
      </c>
    </row>
    <row r="141" spans="1:75" ht="35.1" customHeight="1" x14ac:dyDescent="0.25">
      <c r="A141" s="129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32"/>
      <c r="P141" s="43"/>
      <c r="Q141" s="48"/>
      <c r="R141" s="39"/>
      <c r="S141" s="39"/>
      <c r="T141" s="39"/>
      <c r="U141" s="39"/>
      <c r="V141" s="49"/>
      <c r="W141" s="48"/>
      <c r="X141" s="39"/>
      <c r="Y141" s="49"/>
      <c r="Z141" s="48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49"/>
      <c r="AO141" s="48"/>
      <c r="AP141" s="39"/>
      <c r="AQ141" s="39"/>
      <c r="AR141" s="39"/>
      <c r="AS141" s="39"/>
      <c r="AT141" s="49"/>
      <c r="AU141" s="48"/>
      <c r="AV141" s="39"/>
      <c r="AW141" s="39"/>
      <c r="AX141" s="39"/>
      <c r="AY141" s="39"/>
      <c r="AZ141" s="39"/>
      <c r="BA141" s="49"/>
      <c r="BB141" s="131"/>
      <c r="BC141" s="155"/>
      <c r="BD141" s="48"/>
      <c r="BE141" s="39"/>
      <c r="BF141" s="39"/>
      <c r="BG141" s="39"/>
      <c r="BH141" s="39"/>
      <c r="BI141" s="39"/>
      <c r="BJ141" s="39"/>
      <c r="BK141" s="39"/>
      <c r="BL141" s="49"/>
      <c r="BM141" s="136"/>
      <c r="BN141" s="137"/>
      <c r="BO141" s="137"/>
      <c r="BP141" s="166"/>
      <c r="BQ141" s="162"/>
      <c r="BR141" s="49"/>
      <c r="BT141" s="16" t="str">
        <f t="shared" si="51"/>
        <v/>
      </c>
      <c r="BU141" s="151">
        <f t="shared" si="52"/>
        <v>0</v>
      </c>
      <c r="BV141" s="151">
        <f t="shared" si="53"/>
        <v>0</v>
      </c>
      <c r="BW141" s="151">
        <f t="shared" si="54"/>
        <v>0</v>
      </c>
    </row>
    <row r="142" spans="1:75" ht="35.1" customHeight="1" x14ac:dyDescent="0.25">
      <c r="A142" s="129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32"/>
      <c r="P142" s="43"/>
      <c r="Q142" s="48"/>
      <c r="R142" s="39"/>
      <c r="S142" s="39"/>
      <c r="T142" s="39"/>
      <c r="U142" s="39"/>
      <c r="V142" s="49"/>
      <c r="W142" s="48"/>
      <c r="X142" s="39"/>
      <c r="Y142" s="49"/>
      <c r="Z142" s="48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49"/>
      <c r="AO142" s="48"/>
      <c r="AP142" s="39"/>
      <c r="AQ142" s="39"/>
      <c r="AR142" s="39"/>
      <c r="AS142" s="39"/>
      <c r="AT142" s="49"/>
      <c r="AU142" s="48"/>
      <c r="AV142" s="39"/>
      <c r="AW142" s="39"/>
      <c r="AX142" s="39"/>
      <c r="AY142" s="39"/>
      <c r="AZ142" s="39"/>
      <c r="BA142" s="49"/>
      <c r="BB142" s="131"/>
      <c r="BC142" s="155"/>
      <c r="BD142" s="48"/>
      <c r="BE142" s="39"/>
      <c r="BF142" s="39"/>
      <c r="BG142" s="39"/>
      <c r="BH142" s="39"/>
      <c r="BI142" s="39"/>
      <c r="BJ142" s="39"/>
      <c r="BK142" s="39"/>
      <c r="BL142" s="49"/>
      <c r="BM142" s="136"/>
      <c r="BN142" s="137"/>
      <c r="BO142" s="137"/>
      <c r="BP142" s="166"/>
      <c r="BQ142" s="162"/>
      <c r="BR142" s="49"/>
      <c r="BT142" s="16" t="str">
        <f t="shared" si="51"/>
        <v/>
      </c>
      <c r="BU142" s="151">
        <f t="shared" si="52"/>
        <v>0</v>
      </c>
      <c r="BV142" s="151">
        <f t="shared" si="53"/>
        <v>0</v>
      </c>
      <c r="BW142" s="151">
        <f t="shared" si="54"/>
        <v>0</v>
      </c>
    </row>
    <row r="143" spans="1:75" ht="35.1" customHeight="1" x14ac:dyDescent="0.25">
      <c r="A143" s="129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32"/>
      <c r="P143" s="43"/>
      <c r="Q143" s="48"/>
      <c r="R143" s="39"/>
      <c r="S143" s="39"/>
      <c r="T143" s="39"/>
      <c r="U143" s="39"/>
      <c r="V143" s="49"/>
      <c r="W143" s="48"/>
      <c r="X143" s="39"/>
      <c r="Y143" s="49"/>
      <c r="Z143" s="48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49"/>
      <c r="AO143" s="48"/>
      <c r="AP143" s="39"/>
      <c r="AQ143" s="39"/>
      <c r="AR143" s="39"/>
      <c r="AS143" s="39"/>
      <c r="AT143" s="49"/>
      <c r="AU143" s="48"/>
      <c r="AV143" s="39"/>
      <c r="AW143" s="39"/>
      <c r="AX143" s="39"/>
      <c r="AY143" s="39"/>
      <c r="AZ143" s="39"/>
      <c r="BA143" s="49"/>
      <c r="BB143" s="131"/>
      <c r="BC143" s="155"/>
      <c r="BD143" s="48"/>
      <c r="BE143" s="39"/>
      <c r="BF143" s="39"/>
      <c r="BG143" s="39"/>
      <c r="BH143" s="39"/>
      <c r="BI143" s="39"/>
      <c r="BJ143" s="39"/>
      <c r="BK143" s="39"/>
      <c r="BL143" s="49"/>
      <c r="BM143" s="136"/>
      <c r="BN143" s="137"/>
      <c r="BO143" s="137"/>
      <c r="BP143" s="166"/>
      <c r="BQ143" s="162"/>
      <c r="BR143" s="49"/>
      <c r="BT143" s="16" t="str">
        <f t="shared" si="51"/>
        <v/>
      </c>
      <c r="BU143" s="151">
        <f t="shared" si="52"/>
        <v>0</v>
      </c>
      <c r="BV143" s="151">
        <f t="shared" si="53"/>
        <v>0</v>
      </c>
      <c r="BW143" s="151">
        <f t="shared" si="54"/>
        <v>0</v>
      </c>
    </row>
    <row r="144" spans="1:75" ht="35.1" customHeight="1" x14ac:dyDescent="0.25">
      <c r="A144" s="129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32"/>
      <c r="P144" s="43"/>
      <c r="Q144" s="48"/>
      <c r="R144" s="39"/>
      <c r="S144" s="39"/>
      <c r="T144" s="39"/>
      <c r="U144" s="39"/>
      <c r="V144" s="49"/>
      <c r="W144" s="48"/>
      <c r="X144" s="39"/>
      <c r="Y144" s="49"/>
      <c r="Z144" s="48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49"/>
      <c r="AO144" s="48"/>
      <c r="AP144" s="39"/>
      <c r="AQ144" s="39"/>
      <c r="AR144" s="39"/>
      <c r="AS144" s="39"/>
      <c r="AT144" s="49"/>
      <c r="AU144" s="48"/>
      <c r="AV144" s="39"/>
      <c r="AW144" s="39"/>
      <c r="AX144" s="39"/>
      <c r="AY144" s="39"/>
      <c r="AZ144" s="39"/>
      <c r="BA144" s="49"/>
      <c r="BB144" s="131"/>
      <c r="BC144" s="155"/>
      <c r="BD144" s="48"/>
      <c r="BE144" s="39"/>
      <c r="BF144" s="39"/>
      <c r="BG144" s="39"/>
      <c r="BH144" s="39"/>
      <c r="BI144" s="39"/>
      <c r="BJ144" s="39"/>
      <c r="BK144" s="39"/>
      <c r="BL144" s="49"/>
      <c r="BM144" s="136"/>
      <c r="BN144" s="137"/>
      <c r="BO144" s="137"/>
      <c r="BP144" s="166"/>
      <c r="BQ144" s="162"/>
      <c r="BR144" s="49"/>
      <c r="BT144" s="16" t="str">
        <f t="shared" si="51"/>
        <v/>
      </c>
      <c r="BU144" s="151">
        <f t="shared" si="52"/>
        <v>0</v>
      </c>
      <c r="BV144" s="151">
        <f t="shared" si="53"/>
        <v>0</v>
      </c>
      <c r="BW144" s="151">
        <f t="shared" si="54"/>
        <v>0</v>
      </c>
    </row>
    <row r="145" spans="1:75" ht="35.1" customHeight="1" x14ac:dyDescent="0.25">
      <c r="A145" s="129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32"/>
      <c r="P145" s="43"/>
      <c r="Q145" s="48"/>
      <c r="R145" s="39"/>
      <c r="S145" s="39"/>
      <c r="T145" s="39"/>
      <c r="U145" s="39"/>
      <c r="V145" s="49"/>
      <c r="W145" s="48"/>
      <c r="X145" s="39"/>
      <c r="Y145" s="49"/>
      <c r="Z145" s="48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49"/>
      <c r="AO145" s="48"/>
      <c r="AP145" s="39"/>
      <c r="AQ145" s="39"/>
      <c r="AR145" s="39"/>
      <c r="AS145" s="39"/>
      <c r="AT145" s="49"/>
      <c r="AU145" s="48"/>
      <c r="AV145" s="39"/>
      <c r="AW145" s="39"/>
      <c r="AX145" s="39"/>
      <c r="AY145" s="39"/>
      <c r="AZ145" s="39"/>
      <c r="BA145" s="49"/>
      <c r="BB145" s="131"/>
      <c r="BC145" s="155"/>
      <c r="BD145" s="48"/>
      <c r="BE145" s="39"/>
      <c r="BF145" s="39"/>
      <c r="BG145" s="39"/>
      <c r="BH145" s="39"/>
      <c r="BI145" s="39"/>
      <c r="BJ145" s="39"/>
      <c r="BK145" s="39"/>
      <c r="BL145" s="49"/>
      <c r="BM145" s="136"/>
      <c r="BN145" s="137"/>
      <c r="BO145" s="137"/>
      <c r="BP145" s="166"/>
      <c r="BQ145" s="162"/>
      <c r="BR145" s="49"/>
      <c r="BT145" s="16" t="str">
        <f t="shared" si="51"/>
        <v/>
      </c>
      <c r="BU145" s="151">
        <f t="shared" si="52"/>
        <v>0</v>
      </c>
      <c r="BV145" s="151">
        <f t="shared" si="53"/>
        <v>0</v>
      </c>
      <c r="BW145" s="151">
        <f t="shared" si="54"/>
        <v>0</v>
      </c>
    </row>
    <row r="146" spans="1:75" ht="35.1" customHeight="1" x14ac:dyDescent="0.25">
      <c r="A146" s="129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32"/>
      <c r="P146" s="43"/>
      <c r="Q146" s="48"/>
      <c r="R146" s="39"/>
      <c r="S146" s="39"/>
      <c r="T146" s="39"/>
      <c r="U146" s="39"/>
      <c r="V146" s="49"/>
      <c r="W146" s="48"/>
      <c r="X146" s="39"/>
      <c r="Y146" s="49"/>
      <c r="Z146" s="48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49"/>
      <c r="AO146" s="48"/>
      <c r="AP146" s="39"/>
      <c r="AQ146" s="39"/>
      <c r="AR146" s="39"/>
      <c r="AS146" s="39"/>
      <c r="AT146" s="49"/>
      <c r="AU146" s="48"/>
      <c r="AV146" s="39"/>
      <c r="AW146" s="39"/>
      <c r="AX146" s="39"/>
      <c r="AY146" s="39"/>
      <c r="AZ146" s="39"/>
      <c r="BA146" s="49"/>
      <c r="BB146" s="131"/>
      <c r="BC146" s="155"/>
      <c r="BD146" s="48"/>
      <c r="BE146" s="39"/>
      <c r="BF146" s="39"/>
      <c r="BG146" s="39"/>
      <c r="BH146" s="39"/>
      <c r="BI146" s="39"/>
      <c r="BJ146" s="39"/>
      <c r="BK146" s="39"/>
      <c r="BL146" s="49"/>
      <c r="BM146" s="136"/>
      <c r="BN146" s="137"/>
      <c r="BO146" s="137"/>
      <c r="BP146" s="166"/>
      <c r="BQ146" s="162"/>
      <c r="BR146" s="49"/>
      <c r="BT146" s="16" t="str">
        <f t="shared" si="51"/>
        <v/>
      </c>
      <c r="BU146" s="151">
        <f t="shared" si="52"/>
        <v>0</v>
      </c>
      <c r="BV146" s="151">
        <f t="shared" si="53"/>
        <v>0</v>
      </c>
      <c r="BW146" s="151">
        <f t="shared" si="54"/>
        <v>0</v>
      </c>
    </row>
    <row r="147" spans="1:75" ht="35.1" customHeight="1" x14ac:dyDescent="0.25">
      <c r="A147" s="129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32"/>
      <c r="P147" s="43"/>
      <c r="Q147" s="48"/>
      <c r="R147" s="39"/>
      <c r="S147" s="39"/>
      <c r="T147" s="39"/>
      <c r="U147" s="39"/>
      <c r="V147" s="49"/>
      <c r="W147" s="48"/>
      <c r="X147" s="39"/>
      <c r="Y147" s="49"/>
      <c r="Z147" s="48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49"/>
      <c r="AO147" s="48"/>
      <c r="AP147" s="39"/>
      <c r="AQ147" s="39"/>
      <c r="AR147" s="39"/>
      <c r="AS147" s="39"/>
      <c r="AT147" s="49"/>
      <c r="AU147" s="48"/>
      <c r="AV147" s="39"/>
      <c r="AW147" s="39"/>
      <c r="AX147" s="39"/>
      <c r="AY147" s="39"/>
      <c r="AZ147" s="39"/>
      <c r="BA147" s="49"/>
      <c r="BB147" s="131"/>
      <c r="BC147" s="155"/>
      <c r="BD147" s="48"/>
      <c r="BE147" s="39"/>
      <c r="BF147" s="39"/>
      <c r="BG147" s="39"/>
      <c r="BH147" s="39"/>
      <c r="BI147" s="39"/>
      <c r="BJ147" s="39"/>
      <c r="BK147" s="39"/>
      <c r="BL147" s="49"/>
      <c r="BM147" s="136"/>
      <c r="BN147" s="137"/>
      <c r="BO147" s="137"/>
      <c r="BP147" s="166"/>
      <c r="BQ147" s="162"/>
      <c r="BR147" s="49"/>
      <c r="BT147" s="16" t="str">
        <f t="shared" si="51"/>
        <v/>
      </c>
      <c r="BU147" s="151">
        <f t="shared" si="52"/>
        <v>0</v>
      </c>
      <c r="BV147" s="151">
        <f t="shared" si="53"/>
        <v>0</v>
      </c>
      <c r="BW147" s="151">
        <f t="shared" si="54"/>
        <v>0</v>
      </c>
    </row>
    <row r="148" spans="1:75" ht="35.1" customHeight="1" x14ac:dyDescent="0.25">
      <c r="A148" s="129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32"/>
      <c r="P148" s="43"/>
      <c r="Q148" s="48"/>
      <c r="R148" s="39"/>
      <c r="S148" s="39"/>
      <c r="T148" s="39"/>
      <c r="U148" s="39"/>
      <c r="V148" s="49"/>
      <c r="W148" s="48"/>
      <c r="X148" s="39"/>
      <c r="Y148" s="49"/>
      <c r="Z148" s="48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49"/>
      <c r="AO148" s="48"/>
      <c r="AP148" s="39"/>
      <c r="AQ148" s="39"/>
      <c r="AR148" s="39"/>
      <c r="AS148" s="39"/>
      <c r="AT148" s="49"/>
      <c r="AU148" s="48"/>
      <c r="AV148" s="39"/>
      <c r="AW148" s="39"/>
      <c r="AX148" s="39"/>
      <c r="AY148" s="39"/>
      <c r="AZ148" s="39"/>
      <c r="BA148" s="49"/>
      <c r="BB148" s="131"/>
      <c r="BC148" s="155"/>
      <c r="BD148" s="48"/>
      <c r="BE148" s="39"/>
      <c r="BF148" s="39"/>
      <c r="BG148" s="39"/>
      <c r="BH148" s="39"/>
      <c r="BI148" s="39"/>
      <c r="BJ148" s="39"/>
      <c r="BK148" s="39"/>
      <c r="BL148" s="49"/>
      <c r="BM148" s="136"/>
      <c r="BN148" s="137"/>
      <c r="BO148" s="137"/>
      <c r="BP148" s="166"/>
      <c r="BQ148" s="162"/>
      <c r="BR148" s="49"/>
      <c r="BT148" s="16" t="str">
        <f t="shared" si="51"/>
        <v/>
      </c>
      <c r="BU148" s="151">
        <f t="shared" si="52"/>
        <v>0</v>
      </c>
      <c r="BV148" s="151">
        <f t="shared" si="53"/>
        <v>0</v>
      </c>
      <c r="BW148" s="151">
        <f t="shared" si="54"/>
        <v>0</v>
      </c>
    </row>
    <row r="149" spans="1:75" ht="35.1" customHeight="1" x14ac:dyDescent="0.25">
      <c r="A149" s="129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32"/>
      <c r="P149" s="43"/>
      <c r="Q149" s="48"/>
      <c r="R149" s="39"/>
      <c r="S149" s="39"/>
      <c r="T149" s="39"/>
      <c r="U149" s="39"/>
      <c r="V149" s="49"/>
      <c r="W149" s="48"/>
      <c r="X149" s="39"/>
      <c r="Y149" s="49"/>
      <c r="Z149" s="48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49"/>
      <c r="AO149" s="48"/>
      <c r="AP149" s="39"/>
      <c r="AQ149" s="39"/>
      <c r="AR149" s="39"/>
      <c r="AS149" s="39"/>
      <c r="AT149" s="49"/>
      <c r="AU149" s="48"/>
      <c r="AV149" s="39"/>
      <c r="AW149" s="39"/>
      <c r="AX149" s="39"/>
      <c r="AY149" s="39"/>
      <c r="AZ149" s="39"/>
      <c r="BA149" s="49"/>
      <c r="BB149" s="131"/>
      <c r="BC149" s="155"/>
      <c r="BD149" s="48"/>
      <c r="BE149" s="39"/>
      <c r="BF149" s="39"/>
      <c r="BG149" s="39"/>
      <c r="BH149" s="39"/>
      <c r="BI149" s="39"/>
      <c r="BJ149" s="39"/>
      <c r="BK149" s="39"/>
      <c r="BL149" s="49"/>
      <c r="BM149" s="136"/>
      <c r="BN149" s="137"/>
      <c r="BO149" s="137"/>
      <c r="BP149" s="166"/>
      <c r="BQ149" s="162"/>
      <c r="BR149" s="49"/>
      <c r="BT149" s="16" t="str">
        <f t="shared" si="51"/>
        <v/>
      </c>
      <c r="BU149" s="151">
        <f t="shared" si="52"/>
        <v>0</v>
      </c>
      <c r="BV149" s="151">
        <f t="shared" si="53"/>
        <v>0</v>
      </c>
      <c r="BW149" s="151">
        <f t="shared" si="54"/>
        <v>0</v>
      </c>
    </row>
    <row r="150" spans="1:75" ht="35.1" customHeight="1" thickBot="1" x14ac:dyDescent="0.3">
      <c r="A150" s="142"/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4"/>
      <c r="P150" s="44"/>
      <c r="Q150" s="50"/>
      <c r="R150" s="51"/>
      <c r="S150" s="51"/>
      <c r="T150" s="51"/>
      <c r="U150" s="51"/>
      <c r="V150" s="52"/>
      <c r="W150" s="50"/>
      <c r="X150" s="51"/>
      <c r="Y150" s="52"/>
      <c r="Z150" s="50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1"/>
      <c r="AN150" s="52"/>
      <c r="AO150" s="50"/>
      <c r="AP150" s="51"/>
      <c r="AQ150" s="51"/>
      <c r="AR150" s="51"/>
      <c r="AS150" s="51"/>
      <c r="AT150" s="52"/>
      <c r="AU150" s="50"/>
      <c r="AV150" s="51"/>
      <c r="AW150" s="51"/>
      <c r="AX150" s="51"/>
      <c r="AY150" s="51"/>
      <c r="AZ150" s="51"/>
      <c r="BA150" s="52"/>
      <c r="BB150" s="132"/>
      <c r="BC150" s="156"/>
      <c r="BD150" s="50"/>
      <c r="BE150" s="51"/>
      <c r="BF150" s="51"/>
      <c r="BG150" s="51"/>
      <c r="BH150" s="51"/>
      <c r="BI150" s="51"/>
      <c r="BJ150" s="51"/>
      <c r="BK150" s="51"/>
      <c r="BL150" s="52"/>
      <c r="BM150" s="138"/>
      <c r="BN150" s="139"/>
      <c r="BO150" s="139"/>
      <c r="BP150" s="167"/>
      <c r="BQ150" s="163"/>
      <c r="BR150" s="52"/>
      <c r="BT150" s="16" t="str">
        <f t="shared" si="51"/>
        <v/>
      </c>
      <c r="BU150" s="151">
        <f t="shared" si="52"/>
        <v>0</v>
      </c>
      <c r="BV150" s="151">
        <f t="shared" si="53"/>
        <v>0</v>
      </c>
      <c r="BW150" s="151">
        <f t="shared" si="54"/>
        <v>0</v>
      </c>
    </row>
  </sheetData>
  <mergeCells count="48">
    <mergeCell ref="N4:N5"/>
    <mergeCell ref="O4:O5"/>
    <mergeCell ref="AT3:AT4"/>
    <mergeCell ref="AP3:AP4"/>
    <mergeCell ref="AQ3:AQ4"/>
    <mergeCell ref="AR3:AR4"/>
    <mergeCell ref="AS3:AS4"/>
    <mergeCell ref="AH3:AI3"/>
    <mergeCell ref="AJ3:AN3"/>
    <mergeCell ref="Q3:R3"/>
    <mergeCell ref="S3:T3"/>
    <mergeCell ref="W3:Y3"/>
    <mergeCell ref="Z3:AA3"/>
    <mergeCell ref="AB3:AG3"/>
    <mergeCell ref="U3:U4"/>
    <mergeCell ref="V3:V4"/>
    <mergeCell ref="A4:A5"/>
    <mergeCell ref="J4:J5"/>
    <mergeCell ref="K4:K5"/>
    <mergeCell ref="C4:C5"/>
    <mergeCell ref="D4:D5"/>
    <mergeCell ref="E4:E5"/>
    <mergeCell ref="G4:G5"/>
    <mergeCell ref="B4:B5"/>
    <mergeCell ref="H4:H5"/>
    <mergeCell ref="F4:F5"/>
    <mergeCell ref="I4:I5"/>
    <mergeCell ref="BQ2:BQ4"/>
    <mergeCell ref="BR2:BR4"/>
    <mergeCell ref="BB3:BB4"/>
    <mergeCell ref="AU3:AU4"/>
    <mergeCell ref="AU2:AZ2"/>
    <mergeCell ref="BD2:BK2"/>
    <mergeCell ref="BD3:BF3"/>
    <mergeCell ref="BG3:BL3"/>
    <mergeCell ref="BM3:BM4"/>
    <mergeCell ref="BN3:BN4"/>
    <mergeCell ref="BO3:BO4"/>
    <mergeCell ref="BP3:BP4"/>
    <mergeCell ref="AV3:BA3"/>
    <mergeCell ref="BM2:BP2"/>
    <mergeCell ref="BC3:BC4"/>
    <mergeCell ref="P2:P4"/>
    <mergeCell ref="AO3:AO4"/>
    <mergeCell ref="Q2:U2"/>
    <mergeCell ref="W2:X2"/>
    <mergeCell ref="Z2:AJ2"/>
    <mergeCell ref="AO2:AS2"/>
  </mergeCells>
  <conditionalFormatting sqref="G1:G5 G25:G1048576">
    <cfRule type="expression" dxfId="2" priority="2">
      <formula>COUNTIF(G:G,G1)&gt;=5</formula>
    </cfRule>
    <cfRule type="expression" dxfId="1" priority="3">
      <formula>COUNTIF(G:G,G1)&gt;=3</formula>
    </cfRule>
  </conditionalFormatting>
  <conditionalFormatting sqref="BT1:BT1048576">
    <cfRule type="cellIs" dxfId="0" priority="1" operator="equal">
      <formula>"Х"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ТО-15э</vt:lpstr>
      <vt:lpstr>НРэ 2025</vt:lpstr>
    </vt:vector>
  </TitlesOfParts>
  <Company>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Лошкарев</dc:creator>
  <cp:lastModifiedBy>Денис</cp:lastModifiedBy>
  <cp:lastPrinted>2019-12-27T11:48:06Z</cp:lastPrinted>
  <dcterms:created xsi:type="dcterms:W3CDTF">2005-09-05T06:23:44Z</dcterms:created>
  <dcterms:modified xsi:type="dcterms:W3CDTF">2025-06-28T14:31:08Z</dcterms:modified>
</cp:coreProperties>
</file>