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20" windowWidth="28830" windowHeight="6465" activeTab="1"/>
  </bookViews>
  <sheets>
    <sheet name="Должно быть" sheetId="1" r:id="rId1"/>
    <sheet name="Творчество" sheetId="2" r:id="rId2"/>
    <sheet name="ГОСТ" sheetId="3" r:id="rId3"/>
  </sheets>
  <definedNames>
    <definedName name="_xlnm._FilterDatabase" localSheetId="2" hidden="1">ГОСТ!#REF!</definedName>
  </definedNames>
  <calcPr calcId="145621"/>
</workbook>
</file>

<file path=xl/calcChain.xml><?xml version="1.0" encoding="utf-8"?>
<calcChain xmlns="http://schemas.openxmlformats.org/spreadsheetml/2006/main">
  <c r="J5" i="2" l="1"/>
  <c r="I5" i="2"/>
  <c r="H5" i="2"/>
  <c r="G5" i="2"/>
  <c r="F5" i="2"/>
  <c r="E5" i="2"/>
  <c r="D5" i="2"/>
  <c r="J4" i="2"/>
  <c r="I4" i="2"/>
  <c r="H4" i="2"/>
  <c r="G4" i="2"/>
  <c r="F4" i="2"/>
  <c r="E4" i="2"/>
  <c r="D4" i="2"/>
  <c r="E3" i="2"/>
  <c r="F3" i="2"/>
  <c r="G3" i="2"/>
  <c r="H3" i="2"/>
  <c r="I3" i="2"/>
  <c r="J3" i="2"/>
  <c r="D3" i="2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</calcChain>
</file>

<file path=xl/sharedStrings.xml><?xml version="1.0" encoding="utf-8"?>
<sst xmlns="http://schemas.openxmlformats.org/spreadsheetml/2006/main" count="213" uniqueCount="57">
  <si>
    <t>ЦНи1</t>
  </si>
  <si>
    <t>Тип</t>
  </si>
  <si>
    <t>D</t>
  </si>
  <si>
    <t>A</t>
  </si>
  <si>
    <t>C</t>
  </si>
  <si>
    <t>E</t>
  </si>
  <si>
    <t>F</t>
  </si>
  <si>
    <t>B</t>
  </si>
  <si>
    <t>Условие для D</t>
  </si>
  <si>
    <t>≤10 мм</t>
  </si>
  <si>
    <t>&gt;10 мм – 50 мм</t>
  </si>
  <si>
    <t>&gt;50 мм – 100 мм</t>
  </si>
  <si>
    <t>&gt;100 мм</t>
  </si>
  <si>
    <t>Наименование</t>
  </si>
  <si>
    <t>Наименование 1</t>
  </si>
  <si>
    <t>Наименование 2</t>
  </si>
  <si>
    <t>Наименование 3</t>
  </si>
  <si>
    <t>Наименование 4</t>
  </si>
  <si>
    <t>Наименование 5</t>
  </si>
  <si>
    <t>Наименование 6</t>
  </si>
  <si>
    <t>Наименование 7</t>
  </si>
  <si>
    <t>h</t>
  </si>
  <si>
    <t>r</t>
  </si>
  <si>
    <t>r1</t>
  </si>
  <si>
    <t>d</t>
  </si>
  <si>
    <t>b</t>
  </si>
  <si>
    <t>d1</t>
  </si>
  <si>
    <t>b1</t>
  </si>
  <si>
    <t>c</t>
  </si>
  <si>
    <t>r2</t>
  </si>
  <si>
    <t>d заказное</t>
  </si>
  <si>
    <t>5 &lt; d ≤ 10</t>
  </si>
  <si>
    <t>2 &lt; d ≤ 5</t>
  </si>
  <si>
    <t>0 &lt; d ≤ 2</t>
  </si>
  <si>
    <t>10 &lt; d ≤ 25</t>
  </si>
  <si>
    <t>25 &lt; d ≤ 75</t>
  </si>
  <si>
    <t>75 &lt; d ≤ 110</t>
  </si>
  <si>
    <t>110 &lt; d &lt; ∞</t>
  </si>
  <si>
    <t>ЦНи2</t>
  </si>
  <si>
    <t>ТН</t>
  </si>
  <si>
    <t>ЦТНи1</t>
  </si>
  <si>
    <t>ЦТНи2</t>
  </si>
  <si>
    <t>ЦТНи3</t>
  </si>
  <si>
    <t>d-наруж</t>
  </si>
  <si>
    <t>d+внутр</t>
  </si>
  <si>
    <t>d +/-</t>
  </si>
  <si>
    <t>ГОСТ</t>
  </si>
  <si>
    <t>b для исполн1</t>
  </si>
  <si>
    <t>b для исполн2</t>
  </si>
  <si>
    <t>b для исполн3</t>
  </si>
  <si>
    <t>исполнение</t>
  </si>
  <si>
    <t>d заказн макс</t>
  </si>
  <si>
    <t>b для исполн</t>
  </si>
  <si>
    <t>d макс&amp;испол</t>
  </si>
  <si>
    <t>Условие ГОСТ</t>
  </si>
  <si>
    <t>Условие заказн</t>
  </si>
  <si>
    <t>Окрашенное не удалять, не вырезать, не трогать.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</si>
</sst>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Color53]0.0\ \г\р\а\д"/>
    <numFmt numFmtId="165" formatCode="[Blue]0.0\ \м\м"/>
    <numFmt numFmtId="166" formatCode="0.0"/>
  </numFmts>
  <fonts count="2" x14ac:knownFonts="1"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 wrapText="1" shrinkToFit="1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166" fontId="0" fillId="0" borderId="1" xfId="0" applyNumberFormat="1" applyBorder="1"/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Alignment="1">
      <alignment horizontal="center" vertical="top" shrinkToFit="1"/>
    </xf>
    <xf numFmtId="165" fontId="0" fillId="0" borderId="0" xfId="0" applyNumberFormat="1" applyFill="1" applyAlignment="1">
      <alignment horizontal="center"/>
    </xf>
    <xf numFmtId="0" fontId="0" fillId="4" borderId="1" xfId="0" applyFill="1" applyBorder="1"/>
    <xf numFmtId="166" fontId="0" fillId="4" borderId="1" xfId="0" applyNumberFormat="1" applyFill="1" applyBorder="1"/>
  </cellXfs>
  <cellStyles count="1">
    <cellStyle name="Обычный" xfId="0" builtinId="0"/>
  </cellStyles>
  <dxfs count="23"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4" formatCode="[Color53]0.0\ \г\р\а\д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[Blue]0.0\ \м\м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1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[Color53]0.0\ \г\р\а\д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[Blue]0.0\ \м\м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I8" totalsRowShown="0" headerRowDxfId="22" dataDxfId="21">
  <autoFilter ref="A1:I8"/>
  <tableColumns count="9">
    <tableColumn id="10" name="Наименование" dataDxfId="20"/>
    <tableColumn id="1" name="D" dataDxfId="19"/>
    <tableColumn id="2" name="Тип" dataDxfId="18"/>
    <tableColumn id="3" name="Условие для D" dataDxfId="17"/>
    <tableColumn id="4" name="A" dataDxfId="16"/>
    <tableColumn id="5" name="B" dataDxfId="15"/>
    <tableColumn id="6" name="C" dataDxfId="14"/>
    <tableColumn id="7" name="E" dataDxfId="13"/>
    <tableColumn id="8" name="F" dataDxfId="1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J5" totalsRowShown="0" headerRowDxfId="11" dataDxfId="10">
  <autoFilter ref="A2:J5"/>
  <tableColumns count="10">
    <tableColumn id="10" name="Наименование" dataDxfId="9"/>
    <tableColumn id="1" name="D" dataDxfId="8"/>
    <tableColumn id="2" name="Тип" dataDxfId="7"/>
    <tableColumn id="3" name="Условие ГОСТ" dataDxfId="6">
      <calculatedColumnFormula>OFFSET(ГОСТ!$P$2,MATCH(OFFSET(ГОСТ!$X$1,MATCH($B3,ГОСТ!$X$2:$X$8,-1),0)&amp;" "&amp;$C3,ГОСТ!$M$3:$M$44,0),COLUMN()-4)</calculatedColumnFormula>
    </tableColumn>
    <tableColumn id="9" name="Условие заказн" dataDxfId="5">
      <calculatedColumnFormula>OFFSET(ГОСТ!$P$2,MATCH(OFFSET(ГОСТ!$X$1,MATCH($B3,ГОСТ!$X$2:$X$8,-1),0)&amp;" "&amp;$C3,ГОСТ!$M$3:$M$44,0),COLUMN()-4)</calculatedColumnFormula>
    </tableColumn>
    <tableColumn id="4" name="A" dataDxfId="4">
      <calculatedColumnFormula>OFFSET(ГОСТ!$P$2,MATCH(OFFSET(ГОСТ!$X$1,MATCH($B3,ГОСТ!$X$2:$X$8,-1),0)&amp;" "&amp;$C3,ГОСТ!$M$3:$M$44,0),COLUMN()-4)</calculatedColumnFormula>
    </tableColumn>
    <tableColumn id="5" name="B" dataDxfId="3">
      <calculatedColumnFormula>OFFSET(ГОСТ!$P$2,MATCH(OFFSET(ГОСТ!$X$1,MATCH($B3,ГОСТ!$X$2:$X$8,-1),0)&amp;" "&amp;$C3,ГОСТ!$M$3:$M$44,0),COLUMN()-4)</calculatedColumnFormula>
    </tableColumn>
    <tableColumn id="6" name="C" dataDxfId="2">
      <calculatedColumnFormula>OFFSET(ГОСТ!$P$2,MATCH(OFFSET(ГОСТ!$X$1,MATCH($B3,ГОСТ!$X$2:$X$8,-1),0)&amp;" "&amp;$C3,ГОСТ!$M$3:$M$44,0),COLUMN()-4)</calculatedColumnFormula>
    </tableColumn>
    <tableColumn id="7" name="E" dataDxfId="1">
      <calculatedColumnFormula>OFFSET(ГОСТ!$P$2,MATCH(OFFSET(ГОСТ!$X$1,MATCH($B3,ГОСТ!$X$2:$X$8,-1),0)&amp;" "&amp;$C3,ГОСТ!$M$3:$M$44,0),COLUMN()-4)</calculatedColumnFormula>
    </tableColumn>
    <tableColumn id="8" name="F" dataDxfId="0">
      <calculatedColumnFormula>OFFSET(ГОСТ!$P$2,MATCH(OFFSET(ГОСТ!$X$1,MATCH($B3,ГОСТ!$X$2:$X$8,-1),0)&amp;" "&amp;$C3,ГОСТ!$M$3:$M$44,0),COLUMN()-4)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"/>
  <sheetViews>
    <sheetView zoomScale="205" zoomScaleNormal="205" workbookViewId="0">
      <selection activeCell="D3" sqref="D3"/>
    </sheetView>
  </sheetViews>
  <sheetFormatPr defaultRowHeight="12.75" x14ac:dyDescent="0.2"/>
  <cols>
    <col min="1" max="1" width="15.5703125" bestFit="1" customWidth="1"/>
    <col min="2" max="2" width="8.7109375" bestFit="1" customWidth="1"/>
    <col min="3" max="3" width="7" bestFit="1" customWidth="1"/>
    <col min="4" max="4" width="15.85546875" bestFit="1" customWidth="1"/>
    <col min="5" max="5" width="7.7109375" bestFit="1" customWidth="1"/>
    <col min="6" max="9" width="6.7109375" bestFit="1" customWidth="1"/>
  </cols>
  <sheetData>
    <row r="1" spans="1:9" x14ac:dyDescent="0.2">
      <c r="A1" s="3" t="s">
        <v>13</v>
      </c>
      <c r="B1" s="1" t="s">
        <v>2</v>
      </c>
      <c r="C1" s="2" t="s">
        <v>1</v>
      </c>
      <c r="D1" s="3" t="s">
        <v>8</v>
      </c>
      <c r="E1" s="3" t="s">
        <v>3</v>
      </c>
      <c r="F1" s="3" t="s">
        <v>7</v>
      </c>
      <c r="G1" s="3" t="s">
        <v>4</v>
      </c>
      <c r="H1" s="3" t="s">
        <v>5</v>
      </c>
      <c r="I1" s="3" t="s">
        <v>6</v>
      </c>
    </row>
    <row r="2" spans="1:9" x14ac:dyDescent="0.2">
      <c r="A2" s="5" t="s">
        <v>14</v>
      </c>
      <c r="B2" s="7">
        <v>2</v>
      </c>
      <c r="C2" s="8" t="s">
        <v>0</v>
      </c>
      <c r="D2" s="4" t="s">
        <v>9</v>
      </c>
      <c r="E2" s="5">
        <v>1</v>
      </c>
      <c r="F2" s="5">
        <v>0.3</v>
      </c>
      <c r="G2" s="5">
        <v>0.2</v>
      </c>
      <c r="H2" s="5">
        <v>0.3</v>
      </c>
      <c r="I2" s="5">
        <v>0.2</v>
      </c>
    </row>
    <row r="3" spans="1:9" x14ac:dyDescent="0.2">
      <c r="A3" s="5" t="s">
        <v>15</v>
      </c>
      <c r="B3" s="7">
        <v>5</v>
      </c>
      <c r="C3" s="8" t="s">
        <v>0</v>
      </c>
      <c r="D3" s="6" t="s">
        <v>9</v>
      </c>
      <c r="E3" s="5">
        <v>1.6</v>
      </c>
      <c r="F3" s="5">
        <v>0.3</v>
      </c>
      <c r="G3" s="5">
        <v>0.2</v>
      </c>
      <c r="H3" s="5">
        <v>0.5</v>
      </c>
      <c r="I3" s="5">
        <v>0.3</v>
      </c>
    </row>
    <row r="4" spans="1:9" x14ac:dyDescent="0.2">
      <c r="A4" s="5" t="s">
        <v>16</v>
      </c>
      <c r="B4" s="7">
        <v>10</v>
      </c>
      <c r="C4" s="8" t="s">
        <v>0</v>
      </c>
      <c r="D4" s="6" t="s">
        <v>9</v>
      </c>
      <c r="E4" s="5">
        <v>2</v>
      </c>
      <c r="F4" s="5">
        <v>0.5</v>
      </c>
      <c r="G4" s="5">
        <v>0.3</v>
      </c>
      <c r="H4" s="5">
        <v>0.5</v>
      </c>
      <c r="I4" s="5">
        <v>0.3</v>
      </c>
    </row>
    <row r="5" spans="1:9" x14ac:dyDescent="0.2">
      <c r="A5" s="5" t="s">
        <v>17</v>
      </c>
      <c r="B5" s="7">
        <v>25</v>
      </c>
      <c r="C5" s="8" t="s">
        <v>0</v>
      </c>
      <c r="D5" s="6" t="s">
        <v>10</v>
      </c>
      <c r="E5" s="5">
        <v>3</v>
      </c>
      <c r="F5" s="5">
        <v>0.5</v>
      </c>
      <c r="G5" s="5">
        <v>0.3</v>
      </c>
      <c r="H5" s="5">
        <v>1</v>
      </c>
      <c r="I5" s="5">
        <v>0.5</v>
      </c>
    </row>
    <row r="6" spans="1:9" x14ac:dyDescent="0.2">
      <c r="A6" s="5" t="s">
        <v>18</v>
      </c>
      <c r="B6" s="7">
        <v>75</v>
      </c>
      <c r="C6" s="8" t="s">
        <v>0</v>
      </c>
      <c r="D6" s="6" t="s">
        <v>11</v>
      </c>
      <c r="E6" s="5">
        <v>5</v>
      </c>
      <c r="F6" s="5">
        <v>1</v>
      </c>
      <c r="G6" s="5">
        <v>0.5</v>
      </c>
      <c r="H6" s="5">
        <v>1.6</v>
      </c>
      <c r="I6" s="5">
        <v>0.5</v>
      </c>
    </row>
    <row r="7" spans="1:9" x14ac:dyDescent="0.2">
      <c r="A7" s="5" t="s">
        <v>19</v>
      </c>
      <c r="B7" s="7">
        <v>110</v>
      </c>
      <c r="C7" s="8" t="s">
        <v>0</v>
      </c>
      <c r="D7" s="6" t="s">
        <v>12</v>
      </c>
      <c r="E7" s="5">
        <v>8</v>
      </c>
      <c r="F7" s="5">
        <v>1</v>
      </c>
      <c r="G7" s="5">
        <v>0.5</v>
      </c>
      <c r="H7" s="5">
        <v>2</v>
      </c>
      <c r="I7" s="5">
        <v>1</v>
      </c>
    </row>
    <row r="8" spans="1:9" x14ac:dyDescent="0.2">
      <c r="A8" s="5" t="s">
        <v>20</v>
      </c>
      <c r="B8" s="7">
        <v>120</v>
      </c>
      <c r="C8" s="8" t="s">
        <v>0</v>
      </c>
      <c r="D8" s="6" t="s">
        <v>12</v>
      </c>
      <c r="E8" s="5">
        <v>10</v>
      </c>
      <c r="F8" s="5">
        <v>1</v>
      </c>
      <c r="G8" s="5">
        <v>0.5</v>
      </c>
      <c r="H8" s="5">
        <v>3</v>
      </c>
      <c r="I8" s="5">
        <v>1</v>
      </c>
    </row>
  </sheetData>
  <dataValidations count="1">
    <dataValidation type="list" allowBlank="1" showInputMessage="1" showErrorMessage="1" sqref="C2:C8">
      <formula1>"ЦНи1,ЦНи2,ТН,ЦТНи1,ЦТНи2,ЦТНи3,ЦТНи4"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2:J13"/>
  <sheetViews>
    <sheetView tabSelected="1" zoomScale="110" zoomScaleNormal="110" workbookViewId="0">
      <pane ySplit="2" topLeftCell="A3" activePane="bottomLeft" state="frozen"/>
      <selection activeCell="B1" sqref="B1"/>
      <selection pane="bottomLeft" activeCell="D17" sqref="D17"/>
    </sheetView>
  </sheetViews>
  <sheetFormatPr defaultRowHeight="12.75" x14ac:dyDescent="0.2"/>
  <cols>
    <col min="1" max="1" width="15.5703125" bestFit="1" customWidth="1"/>
    <col min="2" max="2" width="8.7109375" bestFit="1" customWidth="1"/>
    <col min="3" max="3" width="7" bestFit="1" customWidth="1"/>
    <col min="4" max="4" width="15.85546875" bestFit="1" customWidth="1"/>
    <col min="5" max="5" width="15.85546875" customWidth="1"/>
    <col min="6" max="6" width="7.7109375" bestFit="1" customWidth="1"/>
    <col min="7" max="7" width="9.140625" customWidth="1"/>
    <col min="8" max="8" width="6.7109375" bestFit="1" customWidth="1"/>
    <col min="9" max="9" width="8.7109375" customWidth="1"/>
    <col min="10" max="10" width="6.7109375" bestFit="1" customWidth="1"/>
  </cols>
  <sheetData>
    <row r="2" spans="1:10" ht="25.5" x14ac:dyDescent="0.2">
      <c r="A2" s="12" t="s">
        <v>13</v>
      </c>
      <c r="B2" s="13" t="s">
        <v>2</v>
      </c>
      <c r="C2" s="12" t="s">
        <v>1</v>
      </c>
      <c r="D2" s="12" t="s">
        <v>54</v>
      </c>
      <c r="E2" s="12" t="s">
        <v>55</v>
      </c>
      <c r="F2" s="12" t="s">
        <v>3</v>
      </c>
      <c r="G2" s="12" t="s">
        <v>7</v>
      </c>
      <c r="H2" s="12" t="s">
        <v>4</v>
      </c>
      <c r="I2" s="12" t="s">
        <v>5</v>
      </c>
      <c r="J2" s="12" t="s">
        <v>6</v>
      </c>
    </row>
    <row r="3" spans="1:10" x14ac:dyDescent="0.2">
      <c r="A3" s="5" t="s">
        <v>14</v>
      </c>
      <c r="B3" s="7">
        <v>6</v>
      </c>
      <c r="C3" s="8" t="s">
        <v>0</v>
      </c>
      <c r="D3" s="4" t="str">
        <f ca="1">OFFSET(ГОСТ!$P$2,MATCH(OFFSET(ГОСТ!$X$1,MATCH($B3,ГОСТ!$X$2:$X$8,-1),0)&amp;" "&amp;$C3,ГОСТ!$M$3:$M$44,0),COLUMN()-4)</f>
        <v>≤10 мм</v>
      </c>
      <c r="E3" s="4" t="str">
        <f ca="1">OFFSET(ГОСТ!$P$2,MATCH(OFFSET(ГОСТ!$X$1,MATCH($B3,ГОСТ!$X$2:$X$8,-1),0)&amp;" "&amp;$C3,ГОСТ!$M$3:$M$44,0),COLUMN()-4)</f>
        <v>5 &lt; d ≤ 10</v>
      </c>
      <c r="F3" s="5">
        <f ca="1">OFFSET(ГОСТ!$P$2,MATCH(OFFSET(ГОСТ!$X$1,MATCH($B3,ГОСТ!$X$2:$X$8,-1),0)&amp;" "&amp;$C3,ГОСТ!$M$3:$M$44,0),COLUMN()-4)</f>
        <v>2</v>
      </c>
      <c r="G3" s="5">
        <f ca="1">OFFSET(ГОСТ!$P$2,MATCH(OFFSET(ГОСТ!$X$1,MATCH($B3,ГОСТ!$X$2:$X$8,-1),0)&amp;" "&amp;$C3,ГОСТ!$M$3:$M$44,0),COLUMN()-4)</f>
        <v>-0.5</v>
      </c>
      <c r="H3" s="5">
        <f ca="1">OFFSET(ГОСТ!$P$2,MATCH(OFFSET(ГОСТ!$X$1,MATCH($B3,ГОСТ!$X$2:$X$8,-1),0)&amp;" "&amp;$C3,ГОСТ!$M$3:$M$44,0),COLUMN()-4)</f>
        <v>0.3</v>
      </c>
      <c r="I3" s="5">
        <f ca="1">OFFSET(ГОСТ!$P$2,MATCH(OFFSET(ГОСТ!$X$1,MATCH($B3,ГОСТ!$X$2:$X$8,-1),0)&amp;" "&amp;$C3,ГОСТ!$M$3:$M$44,0),COLUMN()-4)</f>
        <v>0.5</v>
      </c>
      <c r="J3" s="5">
        <f ca="1">OFFSET(ГОСТ!$P$2,MATCH(OFFSET(ГОСТ!$X$1,MATCH($B3,ГОСТ!$X$2:$X$8,-1),0)&amp;" "&amp;$C3,ГОСТ!$M$3:$M$44,0),COLUMN()-4)</f>
        <v>0.3</v>
      </c>
    </row>
    <row r="4" spans="1:10" x14ac:dyDescent="0.2">
      <c r="A4" s="5" t="s">
        <v>15</v>
      </c>
      <c r="B4" s="7">
        <v>33</v>
      </c>
      <c r="C4" s="8" t="s">
        <v>40</v>
      </c>
      <c r="D4" s="4" t="str">
        <f ca="1">OFFSET(ГОСТ!$P$2,MATCH(OFFSET(ГОСТ!$X$1,MATCH($B4,ГОСТ!$X$2:$X$8,-1),0)&amp;" "&amp;$C4,ГОСТ!$M$3:$M$44,0),COLUMN()-4)</f>
        <v>&gt;50 мм – 100 мм</v>
      </c>
      <c r="E4" s="14" t="str">
        <f ca="1">OFFSET(ГОСТ!$P$2,MATCH(OFFSET(ГОСТ!$X$1,MATCH($B4,ГОСТ!$X$2:$X$8,-1),0)&amp;" "&amp;$C4,ГОСТ!$M$3:$M$44,0),COLUMN()-4)</f>
        <v>25 &lt; d ≤ 75</v>
      </c>
      <c r="F4" s="5">
        <f ca="1">OFFSET(ГОСТ!$P$2,MATCH(OFFSET(ГОСТ!$X$1,MATCH($B4,ГОСТ!$X$2:$X$8,-1),0)&amp;" "&amp;$C4,ГОСТ!$M$3:$M$44,0),COLUMN()-4)</f>
        <v>5</v>
      </c>
      <c r="G4" s="5">
        <f ca="1">OFFSET(ГОСТ!$P$2,MATCH(OFFSET(ГОСТ!$X$1,MATCH($B4,ГОСТ!$X$2:$X$8,-1),0)&amp;" "&amp;$C4,ГОСТ!$M$3:$M$44,0),COLUMN()-4)</f>
        <v>1</v>
      </c>
      <c r="H4" s="5">
        <f ca="1">OFFSET(ГОСТ!$P$2,MATCH(OFFSET(ГОСТ!$X$1,MATCH($B4,ГОСТ!$X$2:$X$8,-1),0)&amp;" "&amp;$C4,ГОСТ!$M$3:$M$44,0),COLUMN()-4)</f>
        <v>0.5</v>
      </c>
      <c r="I4" s="5">
        <f ca="1">OFFSET(ГОСТ!$P$2,MATCH(OFFSET(ГОСТ!$X$1,MATCH($B4,ГОСТ!$X$2:$X$8,-1),0)&amp;" "&amp;$C4,ГОСТ!$M$3:$M$44,0),COLUMN()-4)</f>
        <v>1.6</v>
      </c>
      <c r="J4" s="5">
        <f ca="1">OFFSET(ГОСТ!$P$2,MATCH(OFFSET(ГОСТ!$X$1,MATCH($B4,ГОСТ!$X$2:$X$8,-1),0)&amp;" "&amp;$C4,ГОСТ!$M$3:$M$44,0),COLUMN()-4)</f>
        <v>0.5</v>
      </c>
    </row>
    <row r="5" spans="1:10" x14ac:dyDescent="0.2">
      <c r="A5" s="5"/>
      <c r="B5" s="7">
        <v>11</v>
      </c>
      <c r="C5" s="8" t="s">
        <v>39</v>
      </c>
      <c r="D5" s="4" t="str">
        <f ca="1">OFFSET(ГОСТ!$P$2,MATCH(OFFSET(ГОСТ!$X$1,MATCH($B5,ГОСТ!$X$2:$X$8,-1),0)&amp;" "&amp;$C5,ГОСТ!$M$3:$M$44,0),COLUMN()-4)</f>
        <v>&gt;10 мм – 50 мм</v>
      </c>
      <c r="E5" s="14" t="str">
        <f ca="1">OFFSET(ГОСТ!$P$2,MATCH(OFFSET(ГОСТ!$X$1,MATCH($B5,ГОСТ!$X$2:$X$8,-1),0)&amp;" "&amp;$C5,ГОСТ!$M$3:$M$44,0),COLUMN()-4)</f>
        <v>10 &lt; d ≤ 25</v>
      </c>
      <c r="F5" s="5">
        <f ca="1">OFFSET(ГОСТ!$P$2,MATCH(OFFSET(ГОСТ!$X$1,MATCH($B5,ГОСТ!$X$2:$X$8,-1),0)&amp;" "&amp;$C5,ГОСТ!$M$3:$M$44,0),COLUMN()-4)</f>
        <v>1.5</v>
      </c>
      <c r="G5" s="5">
        <f ca="1">OFFSET(ГОСТ!$P$2,MATCH(OFFSET(ГОСТ!$X$1,MATCH($B5,ГОСТ!$X$2:$X$8,-1),0)&amp;" "&amp;$C5,ГОСТ!$M$3:$M$44,0),COLUMN()-4)</f>
        <v>-0.5</v>
      </c>
      <c r="H5" s="5">
        <f ca="1">OFFSET(ГОСТ!$P$2,MATCH(OFFSET(ГОСТ!$X$1,MATCH($B5,ГОСТ!$X$2:$X$8,-1),0)&amp;" "&amp;$C5,ГОСТ!$M$3:$M$44,0),COLUMN()-4)</f>
        <v>0.3</v>
      </c>
      <c r="I5" s="5">
        <f ca="1">OFFSET(ГОСТ!$P$2,MATCH(OFFSET(ГОСТ!$X$1,MATCH($B5,ГОСТ!$X$2:$X$8,-1),0)&amp;" "&amp;$C5,ГОСТ!$M$3:$M$44,0),COLUMN()-4)</f>
        <v>1</v>
      </c>
      <c r="J5" s="5">
        <f ca="1">OFFSET(ГОСТ!$P$2,MATCH(OFFSET(ГОСТ!$X$1,MATCH($B5,ГОСТ!$X$2:$X$8,-1),0)&amp;" "&amp;$C5,ГОСТ!$M$3:$M$44,0),COLUMN()-4)</f>
        <v>0.5</v>
      </c>
    </row>
    <row r="6" spans="1:10" x14ac:dyDescent="0.2">
      <c r="A6" s="5"/>
      <c r="C6" s="8"/>
      <c r="D6" s="4"/>
      <c r="E6" s="14"/>
      <c r="F6" s="5"/>
      <c r="G6" s="5"/>
      <c r="H6" s="5"/>
      <c r="I6" s="5"/>
      <c r="J6" s="5"/>
    </row>
    <row r="7" spans="1:10" x14ac:dyDescent="0.2">
      <c r="A7" s="5"/>
      <c r="C7" s="8"/>
      <c r="D7" s="4"/>
      <c r="E7" s="14"/>
      <c r="F7" s="5"/>
      <c r="G7" s="5"/>
      <c r="H7" s="5"/>
      <c r="I7" s="5"/>
      <c r="J7" s="5"/>
    </row>
    <row r="8" spans="1:10" x14ac:dyDescent="0.2">
      <c r="A8" s="5"/>
      <c r="C8" s="8"/>
      <c r="D8" s="4"/>
      <c r="E8" s="14"/>
      <c r="F8" s="5"/>
      <c r="G8" s="5"/>
      <c r="H8" s="5"/>
      <c r="I8" s="5"/>
      <c r="J8" s="5"/>
    </row>
    <row r="9" spans="1:10" x14ac:dyDescent="0.2">
      <c r="A9" s="5"/>
      <c r="C9" s="8"/>
      <c r="D9" s="4"/>
      <c r="E9" s="14"/>
      <c r="F9" s="5"/>
      <c r="G9" s="5"/>
      <c r="H9" s="5"/>
      <c r="I9" s="5"/>
      <c r="J9" s="5"/>
    </row>
    <row r="10" spans="1:10" x14ac:dyDescent="0.2">
      <c r="A10" s="5"/>
      <c r="C10" s="8"/>
      <c r="D10" s="4"/>
      <c r="E10" s="14"/>
      <c r="F10" s="5"/>
      <c r="G10" s="5"/>
      <c r="H10" s="5"/>
      <c r="I10" s="5"/>
      <c r="J10" s="5"/>
    </row>
    <row r="11" spans="1:10" x14ac:dyDescent="0.2">
      <c r="A11" s="5"/>
      <c r="C11" s="8"/>
      <c r="D11" s="4"/>
      <c r="E11" s="14"/>
      <c r="F11" s="5"/>
      <c r="G11" s="5"/>
      <c r="H11" s="5"/>
      <c r="I11" s="5"/>
      <c r="J11" s="5"/>
    </row>
    <row r="12" spans="1:10" x14ac:dyDescent="0.2">
      <c r="A12" s="5"/>
      <c r="C12" s="8"/>
      <c r="D12" s="6"/>
      <c r="E12" s="14"/>
      <c r="F12" s="5"/>
      <c r="G12" s="5"/>
      <c r="H12" s="5"/>
      <c r="I12" s="5"/>
      <c r="J12" s="5"/>
    </row>
    <row r="13" spans="1:10" x14ac:dyDescent="0.2">
      <c r="A13" s="5"/>
      <c r="C13" s="8"/>
      <c r="D13" s="6"/>
      <c r="E13" s="14"/>
      <c r="F13" s="5"/>
      <c r="G13" s="5"/>
      <c r="H13" s="5"/>
      <c r="I13" s="5"/>
      <c r="J13" s="5"/>
    </row>
  </sheetData>
  <dataValidations count="1">
    <dataValidation type="list" allowBlank="1" showInputMessage="1" showErrorMessage="1" sqref="C3:C5">
      <formula1>"ЦНи1,ЦНи2,ТН,ЦТНи1,ЦТНи2,ЦТНи3,ЦТНи4"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4"/>
  <sheetViews>
    <sheetView workbookViewId="0">
      <selection activeCell="I39" sqref="I39"/>
    </sheetView>
  </sheetViews>
  <sheetFormatPr defaultRowHeight="12.75" x14ac:dyDescent="0.2"/>
  <cols>
    <col min="1" max="3" width="13.42578125" bestFit="1" customWidth="1"/>
    <col min="4" max="5" width="7.85546875" bestFit="1" customWidth="1"/>
    <col min="6" max="8" width="4" bestFit="1" customWidth="1"/>
    <col min="9" max="9" width="15.7109375" bestFit="1" customWidth="1"/>
    <col min="10" max="10" width="11.42578125" bestFit="1" customWidth="1"/>
    <col min="11" max="11" width="15.7109375" bestFit="1" customWidth="1"/>
    <col min="12" max="12" width="11.42578125" bestFit="1" customWidth="1"/>
    <col min="13" max="13" width="19.85546875" customWidth="1"/>
    <col min="14" max="14" width="11" bestFit="1" customWidth="1"/>
    <col min="15" max="15" width="12.85546875" bestFit="1" customWidth="1"/>
    <col min="16" max="16" width="15.7109375" bestFit="1" customWidth="1"/>
    <col min="17" max="17" width="11.42578125" bestFit="1" customWidth="1"/>
    <col min="18" max="18" width="12.28515625" bestFit="1" customWidth="1"/>
    <col min="19" max="19" width="4.85546875" bestFit="1" customWidth="1"/>
    <col min="20" max="22" width="4" bestFit="1" customWidth="1"/>
    <col min="24" max="24" width="8" bestFit="1" customWidth="1"/>
  </cols>
  <sheetData>
    <row r="1" spans="1:24" x14ac:dyDescent="0.2">
      <c r="A1" t="s">
        <v>46</v>
      </c>
      <c r="M1" t="s">
        <v>56</v>
      </c>
    </row>
    <row r="2" spans="1:24" x14ac:dyDescent="0.2">
      <c r="A2" s="10" t="s">
        <v>47</v>
      </c>
      <c r="B2" s="10" t="s">
        <v>48</v>
      </c>
      <c r="C2" s="10" t="s">
        <v>49</v>
      </c>
      <c r="D2" s="10" t="s">
        <v>43</v>
      </c>
      <c r="E2" s="10" t="s">
        <v>44</v>
      </c>
      <c r="F2" s="10" t="s">
        <v>21</v>
      </c>
      <c r="G2" s="10" t="s">
        <v>22</v>
      </c>
      <c r="H2" s="10" t="s">
        <v>23</v>
      </c>
      <c r="I2" s="10" t="s">
        <v>24</v>
      </c>
      <c r="J2" s="10" t="s">
        <v>30</v>
      </c>
      <c r="M2" s="10" t="s">
        <v>53</v>
      </c>
      <c r="N2" s="10" t="s">
        <v>50</v>
      </c>
      <c r="O2" s="10" t="s">
        <v>51</v>
      </c>
      <c r="P2" s="10" t="s">
        <v>24</v>
      </c>
      <c r="Q2" s="10" t="s">
        <v>30</v>
      </c>
      <c r="R2" s="10" t="s">
        <v>52</v>
      </c>
      <c r="S2" s="10" t="s">
        <v>45</v>
      </c>
      <c r="T2" s="10" t="s">
        <v>21</v>
      </c>
      <c r="U2" s="10" t="s">
        <v>22</v>
      </c>
      <c r="V2" s="10" t="s">
        <v>23</v>
      </c>
      <c r="X2" s="15">
        <v>5000000</v>
      </c>
    </row>
    <row r="3" spans="1:24" x14ac:dyDescent="0.2">
      <c r="A3" s="9">
        <v>1</v>
      </c>
      <c r="B3" s="9">
        <v>1</v>
      </c>
      <c r="C3" s="9">
        <v>0</v>
      </c>
      <c r="D3" s="9">
        <v>-0.3</v>
      </c>
      <c r="E3" s="9">
        <v>0.3</v>
      </c>
      <c r="F3" s="9">
        <v>0.2</v>
      </c>
      <c r="G3" s="9">
        <v>0.3</v>
      </c>
      <c r="H3" s="9">
        <v>0.2</v>
      </c>
      <c r="I3" s="9" t="s">
        <v>9</v>
      </c>
      <c r="J3" s="9" t="s">
        <v>33</v>
      </c>
      <c r="M3" s="15" t="str">
        <f t="shared" ref="M3:M44" si="0">O3&amp;" "&amp;N3</f>
        <v>2 ЦНи1</v>
      </c>
      <c r="N3" s="15" t="s">
        <v>0</v>
      </c>
      <c r="O3" s="15">
        <v>2</v>
      </c>
      <c r="P3" s="15" t="s">
        <v>9</v>
      </c>
      <c r="Q3" s="15" t="s">
        <v>33</v>
      </c>
      <c r="R3" s="15">
        <v>1</v>
      </c>
      <c r="S3" s="15">
        <v>-0.3</v>
      </c>
      <c r="T3" s="15">
        <v>0.2</v>
      </c>
      <c r="U3" s="15">
        <v>0.3</v>
      </c>
      <c r="V3" s="15">
        <v>0.2</v>
      </c>
      <c r="X3" s="15">
        <v>110</v>
      </c>
    </row>
    <row r="4" spans="1:24" x14ac:dyDescent="0.2">
      <c r="A4" s="9">
        <v>1.6</v>
      </c>
      <c r="B4" s="9">
        <v>1.6</v>
      </c>
      <c r="C4" s="9">
        <v>0</v>
      </c>
      <c r="D4" s="9">
        <v>-0.3</v>
      </c>
      <c r="E4" s="9">
        <v>0.3</v>
      </c>
      <c r="F4" s="9">
        <v>0.2</v>
      </c>
      <c r="G4" s="9">
        <v>0.5</v>
      </c>
      <c r="H4" s="9">
        <v>0.3</v>
      </c>
      <c r="I4" s="9" t="s">
        <v>9</v>
      </c>
      <c r="J4" s="9" t="s">
        <v>32</v>
      </c>
      <c r="M4" s="15" t="str">
        <f t="shared" si="0"/>
        <v>5 ЦНи1</v>
      </c>
      <c r="N4" s="15" t="s">
        <v>0</v>
      </c>
      <c r="O4" s="15">
        <v>5</v>
      </c>
      <c r="P4" s="15" t="s">
        <v>9</v>
      </c>
      <c r="Q4" s="15" t="s">
        <v>32</v>
      </c>
      <c r="R4" s="15">
        <v>1.6</v>
      </c>
      <c r="S4" s="15">
        <v>-0.3</v>
      </c>
      <c r="T4" s="15">
        <v>0.2</v>
      </c>
      <c r="U4" s="15">
        <v>0.5</v>
      </c>
      <c r="V4" s="15">
        <v>0.3</v>
      </c>
      <c r="X4" s="15">
        <v>75</v>
      </c>
    </row>
    <row r="5" spans="1:24" x14ac:dyDescent="0.2">
      <c r="A5" s="9">
        <v>2</v>
      </c>
      <c r="B5" s="9">
        <v>2</v>
      </c>
      <c r="C5" s="9">
        <v>0</v>
      </c>
      <c r="D5" s="9">
        <v>-0.5</v>
      </c>
      <c r="E5" s="9">
        <v>0.5</v>
      </c>
      <c r="F5" s="9">
        <v>0.3</v>
      </c>
      <c r="G5" s="9">
        <v>0.5</v>
      </c>
      <c r="H5" s="9">
        <v>0.3</v>
      </c>
      <c r="I5" s="9" t="s">
        <v>9</v>
      </c>
      <c r="J5" s="9" t="s">
        <v>31</v>
      </c>
      <c r="M5" s="15" t="str">
        <f t="shared" si="0"/>
        <v>10 ЦНи1</v>
      </c>
      <c r="N5" s="15" t="s">
        <v>0</v>
      </c>
      <c r="O5" s="15">
        <v>10</v>
      </c>
      <c r="P5" s="15" t="s">
        <v>9</v>
      </c>
      <c r="Q5" s="15" t="s">
        <v>31</v>
      </c>
      <c r="R5" s="15">
        <v>2</v>
      </c>
      <c r="S5" s="15">
        <v>-0.5</v>
      </c>
      <c r="T5" s="15">
        <v>0.3</v>
      </c>
      <c r="U5" s="15">
        <v>0.5</v>
      </c>
      <c r="V5" s="15">
        <v>0.3</v>
      </c>
      <c r="X5" s="15">
        <v>25</v>
      </c>
    </row>
    <row r="6" spans="1:24" x14ac:dyDescent="0.2">
      <c r="A6" s="9">
        <v>3</v>
      </c>
      <c r="B6" s="9">
        <v>3</v>
      </c>
      <c r="C6" s="9">
        <v>1.5</v>
      </c>
      <c r="D6" s="9">
        <v>-0.5</v>
      </c>
      <c r="E6" s="9">
        <v>0.5</v>
      </c>
      <c r="F6" s="9">
        <v>0.3</v>
      </c>
      <c r="G6" s="9">
        <v>1</v>
      </c>
      <c r="H6" s="9">
        <v>0.5</v>
      </c>
      <c r="I6" s="9" t="s">
        <v>10</v>
      </c>
      <c r="J6" s="9" t="s">
        <v>34</v>
      </c>
      <c r="M6" s="15" t="str">
        <f t="shared" si="0"/>
        <v>25 ЦНи1</v>
      </c>
      <c r="N6" s="15" t="s">
        <v>0</v>
      </c>
      <c r="O6" s="15">
        <v>25</v>
      </c>
      <c r="P6" s="15" t="s">
        <v>10</v>
      </c>
      <c r="Q6" s="15" t="s">
        <v>34</v>
      </c>
      <c r="R6" s="15">
        <v>3</v>
      </c>
      <c r="S6" s="15">
        <v>-0.5</v>
      </c>
      <c r="T6" s="15">
        <v>0.3</v>
      </c>
      <c r="U6" s="15">
        <v>1</v>
      </c>
      <c r="V6" s="15">
        <v>0.5</v>
      </c>
      <c r="X6" s="15">
        <v>10</v>
      </c>
    </row>
    <row r="7" spans="1:24" x14ac:dyDescent="0.2">
      <c r="A7" s="9">
        <v>5</v>
      </c>
      <c r="B7" s="9">
        <v>5</v>
      </c>
      <c r="C7" s="9">
        <v>2.25</v>
      </c>
      <c r="D7" s="11">
        <v>-1</v>
      </c>
      <c r="E7" s="11">
        <v>1</v>
      </c>
      <c r="F7" s="11">
        <v>0.5</v>
      </c>
      <c r="G7" s="11">
        <v>1.6</v>
      </c>
      <c r="H7" s="9">
        <v>0.5</v>
      </c>
      <c r="I7" s="9" t="s">
        <v>11</v>
      </c>
      <c r="J7" s="9" t="s">
        <v>35</v>
      </c>
      <c r="M7" s="15" t="str">
        <f t="shared" si="0"/>
        <v>75 ЦНи1</v>
      </c>
      <c r="N7" s="15" t="s">
        <v>0</v>
      </c>
      <c r="O7" s="15">
        <v>75</v>
      </c>
      <c r="P7" s="15" t="s">
        <v>11</v>
      </c>
      <c r="Q7" s="15" t="s">
        <v>35</v>
      </c>
      <c r="R7" s="15">
        <v>5</v>
      </c>
      <c r="S7" s="16">
        <v>-1</v>
      </c>
      <c r="T7" s="16">
        <v>0.5</v>
      </c>
      <c r="U7" s="16">
        <v>1.6</v>
      </c>
      <c r="V7" s="15">
        <v>0.5</v>
      </c>
      <c r="X7" s="15">
        <v>5</v>
      </c>
    </row>
    <row r="8" spans="1:24" x14ac:dyDescent="0.2">
      <c r="A8" s="9">
        <v>8</v>
      </c>
      <c r="B8" s="9">
        <v>8</v>
      </c>
      <c r="C8" s="9">
        <v>2.8</v>
      </c>
      <c r="D8" s="11">
        <v>-1</v>
      </c>
      <c r="E8" s="11">
        <v>1</v>
      </c>
      <c r="F8" s="11">
        <v>0.5</v>
      </c>
      <c r="G8" s="11">
        <v>2</v>
      </c>
      <c r="H8" s="9">
        <v>1</v>
      </c>
      <c r="I8" s="9" t="s">
        <v>12</v>
      </c>
      <c r="J8" s="9" t="s">
        <v>36</v>
      </c>
      <c r="M8" s="15" t="str">
        <f t="shared" si="0"/>
        <v>110 ЦНи1</v>
      </c>
      <c r="N8" s="15" t="s">
        <v>0</v>
      </c>
      <c r="O8" s="15">
        <v>110</v>
      </c>
      <c r="P8" s="15" t="s">
        <v>12</v>
      </c>
      <c r="Q8" s="15" t="s">
        <v>36</v>
      </c>
      <c r="R8" s="15">
        <v>8</v>
      </c>
      <c r="S8" s="16">
        <v>-1</v>
      </c>
      <c r="T8" s="16">
        <v>0.5</v>
      </c>
      <c r="U8" s="16">
        <v>2</v>
      </c>
      <c r="V8" s="15">
        <v>1</v>
      </c>
      <c r="X8" s="15">
        <v>2</v>
      </c>
    </row>
    <row r="9" spans="1:24" x14ac:dyDescent="0.2">
      <c r="A9" s="9">
        <v>10</v>
      </c>
      <c r="B9" s="9">
        <v>10</v>
      </c>
      <c r="C9" s="9">
        <v>5</v>
      </c>
      <c r="D9" s="11">
        <v>-1</v>
      </c>
      <c r="E9" s="11">
        <v>1</v>
      </c>
      <c r="F9" s="11">
        <v>0.5</v>
      </c>
      <c r="G9" s="11">
        <v>3</v>
      </c>
      <c r="H9" s="9">
        <v>1</v>
      </c>
      <c r="I9" s="9" t="s">
        <v>12</v>
      </c>
      <c r="J9" s="9" t="s">
        <v>37</v>
      </c>
      <c r="M9" s="15" t="str">
        <f t="shared" si="0"/>
        <v>5000000 ЦНи1</v>
      </c>
      <c r="N9" s="15" t="s">
        <v>0</v>
      </c>
      <c r="O9" s="15">
        <v>5000000</v>
      </c>
      <c r="P9" s="15" t="s">
        <v>12</v>
      </c>
      <c r="Q9" s="15" t="s">
        <v>37</v>
      </c>
      <c r="R9" s="15">
        <v>10</v>
      </c>
      <c r="S9" s="16">
        <v>-1</v>
      </c>
      <c r="T9" s="16">
        <v>0.5</v>
      </c>
      <c r="U9" s="16">
        <v>3</v>
      </c>
      <c r="V9" s="15">
        <v>1</v>
      </c>
    </row>
    <row r="10" spans="1:24" x14ac:dyDescent="0.2">
      <c r="M10" s="15" t="str">
        <f t="shared" si="0"/>
        <v>2 ЦНи2</v>
      </c>
      <c r="N10" s="15" t="s">
        <v>38</v>
      </c>
      <c r="O10" s="15">
        <v>2</v>
      </c>
      <c r="P10" s="15" t="s">
        <v>9</v>
      </c>
      <c r="Q10" s="15" t="s">
        <v>33</v>
      </c>
      <c r="R10" s="15">
        <v>1</v>
      </c>
      <c r="S10" s="15">
        <v>-0.3</v>
      </c>
      <c r="T10" s="15">
        <v>0.2</v>
      </c>
      <c r="U10" s="15">
        <v>0.3</v>
      </c>
      <c r="V10" s="15">
        <v>0.2</v>
      </c>
    </row>
    <row r="11" spans="1:24" x14ac:dyDescent="0.2">
      <c r="A11" s="10" t="s">
        <v>25</v>
      </c>
      <c r="B11" s="10" t="s">
        <v>26</v>
      </c>
      <c r="C11" s="10" t="s">
        <v>21</v>
      </c>
      <c r="D11" s="10" t="s">
        <v>27</v>
      </c>
      <c r="E11" s="10" t="s">
        <v>28</v>
      </c>
      <c r="F11" s="10" t="s">
        <v>29</v>
      </c>
      <c r="M11" s="15" t="str">
        <f t="shared" si="0"/>
        <v>5 ЦНи2</v>
      </c>
      <c r="N11" s="15" t="s">
        <v>38</v>
      </c>
      <c r="O11" s="15">
        <v>5</v>
      </c>
      <c r="P11" s="15" t="s">
        <v>9</v>
      </c>
      <c r="Q11" s="15" t="s">
        <v>32</v>
      </c>
      <c r="R11" s="15">
        <v>1.6</v>
      </c>
      <c r="S11" s="15">
        <v>-0.3</v>
      </c>
      <c r="T11" s="15">
        <v>0.2</v>
      </c>
      <c r="U11" s="15">
        <v>0.5</v>
      </c>
      <c r="V11" s="15">
        <v>0.3</v>
      </c>
    </row>
    <row r="12" spans="1:24" x14ac:dyDescent="0.2">
      <c r="A12" s="9">
        <v>1.1000000000000001</v>
      </c>
      <c r="B12" s="9">
        <v>-0.2</v>
      </c>
      <c r="C12" s="9">
        <v>0.1</v>
      </c>
      <c r="D12" s="9">
        <v>0.5</v>
      </c>
      <c r="E12" s="9">
        <v>0.8</v>
      </c>
      <c r="F12" s="9">
        <v>0.2</v>
      </c>
      <c r="M12" s="15" t="str">
        <f t="shared" si="0"/>
        <v>10 ЦНи2</v>
      </c>
      <c r="N12" s="15" t="s">
        <v>38</v>
      </c>
      <c r="O12" s="15">
        <v>10</v>
      </c>
      <c r="P12" s="15" t="s">
        <v>9</v>
      </c>
      <c r="Q12" s="15" t="s">
        <v>31</v>
      </c>
      <c r="R12" s="15">
        <v>2</v>
      </c>
      <c r="S12" s="15">
        <v>-0.5</v>
      </c>
      <c r="T12" s="15">
        <v>0.3</v>
      </c>
      <c r="U12" s="15">
        <v>0.5</v>
      </c>
      <c r="V12" s="15">
        <v>0.3</v>
      </c>
    </row>
    <row r="13" spans="1:24" x14ac:dyDescent="0.2">
      <c r="A13" s="9">
        <v>2.2000000000000002</v>
      </c>
      <c r="B13" s="9">
        <v>-0.4</v>
      </c>
      <c r="C13" s="9">
        <v>0.2</v>
      </c>
      <c r="D13" s="11">
        <v>1</v>
      </c>
      <c r="E13" s="9">
        <v>1.5</v>
      </c>
      <c r="F13" s="9">
        <v>0.4</v>
      </c>
      <c r="M13" s="15" t="str">
        <f t="shared" si="0"/>
        <v>25 ЦНи2</v>
      </c>
      <c r="N13" s="15" t="s">
        <v>38</v>
      </c>
      <c r="O13" s="15">
        <v>25</v>
      </c>
      <c r="P13" s="15" t="s">
        <v>10</v>
      </c>
      <c r="Q13" s="15" t="s">
        <v>34</v>
      </c>
      <c r="R13" s="15">
        <v>3</v>
      </c>
      <c r="S13" s="15">
        <v>-0.5</v>
      </c>
      <c r="T13" s="15">
        <v>0.3</v>
      </c>
      <c r="U13" s="15">
        <v>1</v>
      </c>
      <c r="V13" s="15">
        <v>0.5</v>
      </c>
    </row>
    <row r="14" spans="1:24" x14ac:dyDescent="0.2">
      <c r="A14" s="9">
        <v>4.3</v>
      </c>
      <c r="B14" s="9">
        <v>-0.6</v>
      </c>
      <c r="C14" s="9">
        <v>0.3</v>
      </c>
      <c r="D14" s="9">
        <v>1.5</v>
      </c>
      <c r="E14" s="9">
        <v>3.3</v>
      </c>
      <c r="F14" s="9">
        <v>0.6</v>
      </c>
      <c r="M14" s="15" t="str">
        <f t="shared" si="0"/>
        <v>75 ЦНи2</v>
      </c>
      <c r="N14" s="15" t="s">
        <v>38</v>
      </c>
      <c r="O14" s="15">
        <v>75</v>
      </c>
      <c r="P14" s="15" t="s">
        <v>11</v>
      </c>
      <c r="Q14" s="15" t="s">
        <v>35</v>
      </c>
      <c r="R14" s="15">
        <v>5</v>
      </c>
      <c r="S14" s="16">
        <v>-1</v>
      </c>
      <c r="T14" s="16">
        <v>0.5</v>
      </c>
      <c r="U14" s="16">
        <v>1.6</v>
      </c>
      <c r="V14" s="15">
        <v>0.5</v>
      </c>
    </row>
    <row r="15" spans="1:24" x14ac:dyDescent="0.2">
      <c r="A15" s="9">
        <v>6.4</v>
      </c>
      <c r="B15" s="9">
        <v>-0.8</v>
      </c>
      <c r="C15" s="9">
        <v>0.4</v>
      </c>
      <c r="D15" s="9">
        <v>2.2999999999999998</v>
      </c>
      <c r="E15" s="9">
        <v>5</v>
      </c>
      <c r="F15" s="9">
        <v>1</v>
      </c>
      <c r="M15" s="15" t="str">
        <f t="shared" si="0"/>
        <v>110 ЦНи2</v>
      </c>
      <c r="N15" s="15" t="s">
        <v>38</v>
      </c>
      <c r="O15" s="15">
        <v>110</v>
      </c>
      <c r="P15" s="15" t="s">
        <v>12</v>
      </c>
      <c r="Q15" s="15" t="s">
        <v>36</v>
      </c>
      <c r="R15" s="15">
        <v>8</v>
      </c>
      <c r="S15" s="16">
        <v>-1</v>
      </c>
      <c r="T15" s="16">
        <v>0.5</v>
      </c>
      <c r="U15" s="16">
        <v>2</v>
      </c>
      <c r="V15" s="15">
        <v>1</v>
      </c>
    </row>
    <row r="16" spans="1:24" x14ac:dyDescent="0.2">
      <c r="M16" s="15" t="str">
        <f t="shared" si="0"/>
        <v>5000000 ЦНи2</v>
      </c>
      <c r="N16" s="15" t="s">
        <v>38</v>
      </c>
      <c r="O16" s="15">
        <v>5000000</v>
      </c>
      <c r="P16" s="15" t="s">
        <v>12</v>
      </c>
      <c r="Q16" s="15" t="s">
        <v>37</v>
      </c>
      <c r="R16" s="15">
        <v>10</v>
      </c>
      <c r="S16" s="16">
        <v>-1</v>
      </c>
      <c r="T16" s="16">
        <v>0.5</v>
      </c>
      <c r="U16" s="16">
        <v>3</v>
      </c>
      <c r="V16" s="15">
        <v>1</v>
      </c>
    </row>
    <row r="17" spans="13:22" x14ac:dyDescent="0.2">
      <c r="M17" s="15" t="str">
        <f t="shared" si="0"/>
        <v>2 ТН</v>
      </c>
      <c r="N17" s="15" t="s">
        <v>39</v>
      </c>
      <c r="O17" s="15">
        <v>2</v>
      </c>
      <c r="P17" s="15" t="s">
        <v>9</v>
      </c>
      <c r="Q17" s="15" t="s">
        <v>33</v>
      </c>
      <c r="R17" s="15">
        <v>0</v>
      </c>
      <c r="S17" s="15">
        <v>-0.3</v>
      </c>
      <c r="T17" s="15">
        <v>0.2</v>
      </c>
      <c r="U17" s="15">
        <v>0.3</v>
      </c>
      <c r="V17" s="15">
        <v>0.2</v>
      </c>
    </row>
    <row r="18" spans="13:22" x14ac:dyDescent="0.2">
      <c r="M18" s="15" t="str">
        <f t="shared" si="0"/>
        <v>5 ТН</v>
      </c>
      <c r="N18" s="15" t="s">
        <v>39</v>
      </c>
      <c r="O18" s="15">
        <v>5</v>
      </c>
      <c r="P18" s="15" t="s">
        <v>9</v>
      </c>
      <c r="Q18" s="15" t="s">
        <v>32</v>
      </c>
      <c r="R18" s="15">
        <v>0</v>
      </c>
      <c r="S18" s="15">
        <v>-0.3</v>
      </c>
      <c r="T18" s="15">
        <v>0.2</v>
      </c>
      <c r="U18" s="15">
        <v>0.5</v>
      </c>
      <c r="V18" s="15">
        <v>0.3</v>
      </c>
    </row>
    <row r="19" spans="13:22" x14ac:dyDescent="0.2">
      <c r="M19" s="15" t="str">
        <f t="shared" si="0"/>
        <v>10 ТН</v>
      </c>
      <c r="N19" s="15" t="s">
        <v>39</v>
      </c>
      <c r="O19" s="15">
        <v>10</v>
      </c>
      <c r="P19" s="15" t="s">
        <v>9</v>
      </c>
      <c r="Q19" s="15" t="s">
        <v>31</v>
      </c>
      <c r="R19" s="15">
        <v>0</v>
      </c>
      <c r="S19" s="15">
        <v>-0.5</v>
      </c>
      <c r="T19" s="15">
        <v>0.3</v>
      </c>
      <c r="U19" s="15">
        <v>0.5</v>
      </c>
      <c r="V19" s="15">
        <v>0.3</v>
      </c>
    </row>
    <row r="20" spans="13:22" x14ac:dyDescent="0.2">
      <c r="M20" s="15" t="str">
        <f t="shared" si="0"/>
        <v>25 ТН</v>
      </c>
      <c r="N20" s="15" t="s">
        <v>39</v>
      </c>
      <c r="O20" s="15">
        <v>25</v>
      </c>
      <c r="P20" s="15" t="s">
        <v>10</v>
      </c>
      <c r="Q20" s="15" t="s">
        <v>34</v>
      </c>
      <c r="R20" s="15">
        <v>1.5</v>
      </c>
      <c r="S20" s="15">
        <v>-0.5</v>
      </c>
      <c r="T20" s="15">
        <v>0.3</v>
      </c>
      <c r="U20" s="15">
        <v>1</v>
      </c>
      <c r="V20" s="15">
        <v>0.5</v>
      </c>
    </row>
    <row r="21" spans="13:22" x14ac:dyDescent="0.2">
      <c r="M21" s="15" t="str">
        <f t="shared" si="0"/>
        <v>75 ТН</v>
      </c>
      <c r="N21" s="15" t="s">
        <v>39</v>
      </c>
      <c r="O21" s="15">
        <v>75</v>
      </c>
      <c r="P21" s="15" t="s">
        <v>11</v>
      </c>
      <c r="Q21" s="15" t="s">
        <v>35</v>
      </c>
      <c r="R21" s="15">
        <v>2.25</v>
      </c>
      <c r="S21" s="16">
        <v>-1</v>
      </c>
      <c r="T21" s="16">
        <v>0.5</v>
      </c>
      <c r="U21" s="16">
        <v>1.6</v>
      </c>
      <c r="V21" s="15">
        <v>0.5</v>
      </c>
    </row>
    <row r="22" spans="13:22" x14ac:dyDescent="0.2">
      <c r="M22" s="15" t="str">
        <f t="shared" si="0"/>
        <v>110 ТН</v>
      </c>
      <c r="N22" s="15" t="s">
        <v>39</v>
      </c>
      <c r="O22" s="15">
        <v>110</v>
      </c>
      <c r="P22" s="15" t="s">
        <v>12</v>
      </c>
      <c r="Q22" s="15" t="s">
        <v>36</v>
      </c>
      <c r="R22" s="15">
        <v>2.8</v>
      </c>
      <c r="S22" s="16">
        <v>-1</v>
      </c>
      <c r="T22" s="16">
        <v>0.5</v>
      </c>
      <c r="U22" s="16">
        <v>2</v>
      </c>
      <c r="V22" s="15">
        <v>1</v>
      </c>
    </row>
    <row r="23" spans="13:22" x14ac:dyDescent="0.2">
      <c r="M23" s="15" t="str">
        <f t="shared" si="0"/>
        <v>5000000 ТН</v>
      </c>
      <c r="N23" s="15" t="s">
        <v>39</v>
      </c>
      <c r="O23" s="15">
        <v>5000000</v>
      </c>
      <c r="P23" s="15" t="s">
        <v>12</v>
      </c>
      <c r="Q23" s="15" t="s">
        <v>37</v>
      </c>
      <c r="R23" s="15">
        <v>5</v>
      </c>
      <c r="S23" s="16">
        <v>-1</v>
      </c>
      <c r="T23" s="16">
        <v>0.5</v>
      </c>
      <c r="U23" s="16">
        <v>3</v>
      </c>
      <c r="V23" s="15">
        <v>1</v>
      </c>
    </row>
    <row r="24" spans="13:22" x14ac:dyDescent="0.2">
      <c r="M24" s="15" t="str">
        <f t="shared" si="0"/>
        <v>2 ЦТНи1</v>
      </c>
      <c r="N24" s="15" t="s">
        <v>40</v>
      </c>
      <c r="O24" s="15">
        <v>2</v>
      </c>
      <c r="P24" s="15" t="s">
        <v>9</v>
      </c>
      <c r="Q24" s="15" t="s">
        <v>33</v>
      </c>
      <c r="R24" s="15">
        <v>1</v>
      </c>
      <c r="S24" s="15">
        <v>0.3</v>
      </c>
      <c r="T24" s="15">
        <v>0.2</v>
      </c>
      <c r="U24" s="15">
        <v>0.3</v>
      </c>
      <c r="V24" s="15">
        <v>0.2</v>
      </c>
    </row>
    <row r="25" spans="13:22" x14ac:dyDescent="0.2">
      <c r="M25" s="15" t="str">
        <f t="shared" si="0"/>
        <v>5 ЦТНи1</v>
      </c>
      <c r="N25" s="15" t="s">
        <v>40</v>
      </c>
      <c r="O25" s="15">
        <v>5</v>
      </c>
      <c r="P25" s="15" t="s">
        <v>9</v>
      </c>
      <c r="Q25" s="15" t="s">
        <v>32</v>
      </c>
      <c r="R25" s="15">
        <v>1.6</v>
      </c>
      <c r="S25" s="15">
        <v>0.3</v>
      </c>
      <c r="T25" s="15">
        <v>0.2</v>
      </c>
      <c r="U25" s="15">
        <v>0.5</v>
      </c>
      <c r="V25" s="15">
        <v>0.3</v>
      </c>
    </row>
    <row r="26" spans="13:22" x14ac:dyDescent="0.2">
      <c r="M26" s="15" t="str">
        <f t="shared" si="0"/>
        <v>10 ЦТНи1</v>
      </c>
      <c r="N26" s="15" t="s">
        <v>40</v>
      </c>
      <c r="O26" s="15">
        <v>10</v>
      </c>
      <c r="P26" s="15" t="s">
        <v>9</v>
      </c>
      <c r="Q26" s="15" t="s">
        <v>31</v>
      </c>
      <c r="R26" s="15">
        <v>2</v>
      </c>
      <c r="S26" s="15">
        <v>0.5</v>
      </c>
      <c r="T26" s="15">
        <v>0.3</v>
      </c>
      <c r="U26" s="15">
        <v>0.5</v>
      </c>
      <c r="V26" s="15">
        <v>0.3</v>
      </c>
    </row>
    <row r="27" spans="13:22" x14ac:dyDescent="0.2">
      <c r="M27" s="15" t="str">
        <f t="shared" si="0"/>
        <v>25 ЦТНи1</v>
      </c>
      <c r="N27" s="15" t="s">
        <v>40</v>
      </c>
      <c r="O27" s="15">
        <v>25</v>
      </c>
      <c r="P27" s="15" t="s">
        <v>10</v>
      </c>
      <c r="Q27" s="15" t="s">
        <v>34</v>
      </c>
      <c r="R27" s="15">
        <v>3</v>
      </c>
      <c r="S27" s="15">
        <v>0.5</v>
      </c>
      <c r="T27" s="15">
        <v>0.3</v>
      </c>
      <c r="U27" s="15">
        <v>1</v>
      </c>
      <c r="V27" s="15">
        <v>0.5</v>
      </c>
    </row>
    <row r="28" spans="13:22" x14ac:dyDescent="0.2">
      <c r="M28" s="15" t="str">
        <f t="shared" si="0"/>
        <v>75 ЦТНи1</v>
      </c>
      <c r="N28" s="15" t="s">
        <v>40</v>
      </c>
      <c r="O28" s="15">
        <v>75</v>
      </c>
      <c r="P28" s="15" t="s">
        <v>11</v>
      </c>
      <c r="Q28" s="15" t="s">
        <v>35</v>
      </c>
      <c r="R28" s="15">
        <v>5</v>
      </c>
      <c r="S28" s="16">
        <v>1</v>
      </c>
      <c r="T28" s="16">
        <v>0.5</v>
      </c>
      <c r="U28" s="16">
        <v>1.6</v>
      </c>
      <c r="V28" s="15">
        <v>0.5</v>
      </c>
    </row>
    <row r="29" spans="13:22" x14ac:dyDescent="0.2">
      <c r="M29" s="15" t="str">
        <f t="shared" si="0"/>
        <v>110 ЦТНи1</v>
      </c>
      <c r="N29" s="15" t="s">
        <v>40</v>
      </c>
      <c r="O29" s="15">
        <v>110</v>
      </c>
      <c r="P29" s="15" t="s">
        <v>12</v>
      </c>
      <c r="Q29" s="15" t="s">
        <v>36</v>
      </c>
      <c r="R29" s="15">
        <v>8</v>
      </c>
      <c r="S29" s="16">
        <v>1</v>
      </c>
      <c r="T29" s="16">
        <v>0.5</v>
      </c>
      <c r="U29" s="16">
        <v>2</v>
      </c>
      <c r="V29" s="15">
        <v>1</v>
      </c>
    </row>
    <row r="30" spans="13:22" x14ac:dyDescent="0.2">
      <c r="M30" s="15" t="str">
        <f t="shared" si="0"/>
        <v>5000000 ЦТНи1</v>
      </c>
      <c r="N30" s="15" t="s">
        <v>40</v>
      </c>
      <c r="O30" s="15">
        <v>5000000</v>
      </c>
      <c r="P30" s="15" t="s">
        <v>12</v>
      </c>
      <c r="Q30" s="15" t="s">
        <v>37</v>
      </c>
      <c r="R30" s="15">
        <v>10</v>
      </c>
      <c r="S30" s="16">
        <v>1</v>
      </c>
      <c r="T30" s="16">
        <v>0.5</v>
      </c>
      <c r="U30" s="16">
        <v>3</v>
      </c>
      <c r="V30" s="15">
        <v>1</v>
      </c>
    </row>
    <row r="31" spans="13:22" x14ac:dyDescent="0.2">
      <c r="M31" s="15" t="str">
        <f t="shared" si="0"/>
        <v>2 ЦТНи2</v>
      </c>
      <c r="N31" s="15" t="s">
        <v>41</v>
      </c>
      <c r="O31" s="15">
        <v>2</v>
      </c>
      <c r="P31" s="15" t="s">
        <v>9</v>
      </c>
      <c r="Q31" s="15" t="s">
        <v>33</v>
      </c>
      <c r="R31" s="15">
        <v>1</v>
      </c>
      <c r="S31" s="15">
        <v>0.3</v>
      </c>
      <c r="T31" s="15">
        <v>0.2</v>
      </c>
      <c r="U31" s="15">
        <v>0.3</v>
      </c>
      <c r="V31" s="15">
        <v>0.2</v>
      </c>
    </row>
    <row r="32" spans="13:22" x14ac:dyDescent="0.2">
      <c r="M32" s="15" t="str">
        <f t="shared" si="0"/>
        <v>5 ЦТНи2</v>
      </c>
      <c r="N32" s="15" t="s">
        <v>41</v>
      </c>
      <c r="O32" s="15">
        <v>5</v>
      </c>
      <c r="P32" s="15" t="s">
        <v>9</v>
      </c>
      <c r="Q32" s="15" t="s">
        <v>32</v>
      </c>
      <c r="R32" s="15">
        <v>1.6</v>
      </c>
      <c r="S32" s="15">
        <v>0.3</v>
      </c>
      <c r="T32" s="15">
        <v>0.2</v>
      </c>
      <c r="U32" s="15">
        <v>0.5</v>
      </c>
      <c r="V32" s="15">
        <v>0.3</v>
      </c>
    </row>
    <row r="33" spans="13:22" x14ac:dyDescent="0.2">
      <c r="M33" s="15" t="str">
        <f t="shared" si="0"/>
        <v>10 ЦТНи2</v>
      </c>
      <c r="N33" s="15" t="s">
        <v>41</v>
      </c>
      <c r="O33" s="15">
        <v>10</v>
      </c>
      <c r="P33" s="15" t="s">
        <v>9</v>
      </c>
      <c r="Q33" s="15" t="s">
        <v>31</v>
      </c>
      <c r="R33" s="15">
        <v>2</v>
      </c>
      <c r="S33" s="15">
        <v>0.5</v>
      </c>
      <c r="T33" s="15">
        <v>0.3</v>
      </c>
      <c r="U33" s="15">
        <v>0.5</v>
      </c>
      <c r="V33" s="15">
        <v>0.3</v>
      </c>
    </row>
    <row r="34" spans="13:22" x14ac:dyDescent="0.2">
      <c r="M34" s="15" t="str">
        <f t="shared" si="0"/>
        <v>25 ЦТНи2</v>
      </c>
      <c r="N34" s="15" t="s">
        <v>41</v>
      </c>
      <c r="O34" s="15">
        <v>25</v>
      </c>
      <c r="P34" s="15" t="s">
        <v>10</v>
      </c>
      <c r="Q34" s="15" t="s">
        <v>34</v>
      </c>
      <c r="R34" s="15">
        <v>3</v>
      </c>
      <c r="S34" s="15">
        <v>0.5</v>
      </c>
      <c r="T34" s="15">
        <v>0.3</v>
      </c>
      <c r="U34" s="15">
        <v>1</v>
      </c>
      <c r="V34" s="15">
        <v>0.5</v>
      </c>
    </row>
    <row r="35" spans="13:22" x14ac:dyDescent="0.2">
      <c r="M35" s="15" t="str">
        <f t="shared" si="0"/>
        <v>75 ЦТНи2</v>
      </c>
      <c r="N35" s="15" t="s">
        <v>41</v>
      </c>
      <c r="O35" s="15">
        <v>75</v>
      </c>
      <c r="P35" s="15" t="s">
        <v>11</v>
      </c>
      <c r="Q35" s="15" t="s">
        <v>35</v>
      </c>
      <c r="R35" s="15">
        <v>5</v>
      </c>
      <c r="S35" s="16">
        <v>1</v>
      </c>
      <c r="T35" s="16">
        <v>0.5</v>
      </c>
      <c r="U35" s="16">
        <v>1.6</v>
      </c>
      <c r="V35" s="15">
        <v>0.5</v>
      </c>
    </row>
    <row r="36" spans="13:22" x14ac:dyDescent="0.2">
      <c r="M36" s="15" t="str">
        <f t="shared" si="0"/>
        <v>110 ЦТНи2</v>
      </c>
      <c r="N36" s="15" t="s">
        <v>41</v>
      </c>
      <c r="O36" s="15">
        <v>110</v>
      </c>
      <c r="P36" s="15" t="s">
        <v>12</v>
      </c>
      <c r="Q36" s="15" t="s">
        <v>36</v>
      </c>
      <c r="R36" s="15">
        <v>8</v>
      </c>
      <c r="S36" s="16">
        <v>1</v>
      </c>
      <c r="T36" s="16">
        <v>0.5</v>
      </c>
      <c r="U36" s="16">
        <v>2</v>
      </c>
      <c r="V36" s="15">
        <v>1</v>
      </c>
    </row>
    <row r="37" spans="13:22" x14ac:dyDescent="0.2">
      <c r="M37" s="15" t="str">
        <f t="shared" si="0"/>
        <v>5000000 ЦТНи2</v>
      </c>
      <c r="N37" s="15" t="s">
        <v>41</v>
      </c>
      <c r="O37" s="15">
        <v>5000000</v>
      </c>
      <c r="P37" s="15" t="s">
        <v>12</v>
      </c>
      <c r="Q37" s="15" t="s">
        <v>37</v>
      </c>
      <c r="R37" s="15">
        <v>10</v>
      </c>
      <c r="S37" s="16">
        <v>1</v>
      </c>
      <c r="T37" s="16">
        <v>0.5</v>
      </c>
      <c r="U37" s="16">
        <v>3</v>
      </c>
      <c r="V37" s="15">
        <v>1</v>
      </c>
    </row>
    <row r="38" spans="13:22" x14ac:dyDescent="0.2">
      <c r="M38" s="15" t="str">
        <f t="shared" si="0"/>
        <v>2 ЦТНи3</v>
      </c>
      <c r="N38" s="15" t="s">
        <v>42</v>
      </c>
      <c r="O38" s="15">
        <v>2</v>
      </c>
      <c r="P38" s="15" t="s">
        <v>9</v>
      </c>
      <c r="Q38" s="15" t="s">
        <v>33</v>
      </c>
      <c r="R38" s="15">
        <v>0</v>
      </c>
      <c r="S38" s="15">
        <v>0.3</v>
      </c>
      <c r="T38" s="15">
        <v>0.2</v>
      </c>
      <c r="U38" s="15">
        <v>0.3</v>
      </c>
      <c r="V38" s="15">
        <v>0.2</v>
      </c>
    </row>
    <row r="39" spans="13:22" x14ac:dyDescent="0.2">
      <c r="M39" s="15" t="str">
        <f t="shared" si="0"/>
        <v>5 ЦТНи3</v>
      </c>
      <c r="N39" s="15" t="s">
        <v>42</v>
      </c>
      <c r="O39" s="15">
        <v>5</v>
      </c>
      <c r="P39" s="15" t="s">
        <v>9</v>
      </c>
      <c r="Q39" s="15" t="s">
        <v>32</v>
      </c>
      <c r="R39" s="15">
        <v>0</v>
      </c>
      <c r="S39" s="15">
        <v>0.3</v>
      </c>
      <c r="T39" s="15">
        <v>0.2</v>
      </c>
      <c r="U39" s="15">
        <v>0.5</v>
      </c>
      <c r="V39" s="15">
        <v>0.3</v>
      </c>
    </row>
    <row r="40" spans="13:22" x14ac:dyDescent="0.2">
      <c r="M40" s="15" t="str">
        <f t="shared" si="0"/>
        <v>10 ЦТНи3</v>
      </c>
      <c r="N40" s="15" t="s">
        <v>42</v>
      </c>
      <c r="O40" s="15">
        <v>10</v>
      </c>
      <c r="P40" s="15" t="s">
        <v>9</v>
      </c>
      <c r="Q40" s="15" t="s">
        <v>31</v>
      </c>
      <c r="R40" s="15">
        <v>0</v>
      </c>
      <c r="S40" s="15">
        <v>0.5</v>
      </c>
      <c r="T40" s="15">
        <v>0.3</v>
      </c>
      <c r="U40" s="15">
        <v>0.5</v>
      </c>
      <c r="V40" s="15">
        <v>0.3</v>
      </c>
    </row>
    <row r="41" spans="13:22" x14ac:dyDescent="0.2">
      <c r="M41" s="15" t="str">
        <f t="shared" si="0"/>
        <v>25 ЦТНи3</v>
      </c>
      <c r="N41" s="15" t="s">
        <v>42</v>
      </c>
      <c r="O41" s="15">
        <v>25</v>
      </c>
      <c r="P41" s="15" t="s">
        <v>10</v>
      </c>
      <c r="Q41" s="15" t="s">
        <v>34</v>
      </c>
      <c r="R41" s="15">
        <v>1.5</v>
      </c>
      <c r="S41" s="15">
        <v>0.5</v>
      </c>
      <c r="T41" s="15">
        <v>0.3</v>
      </c>
      <c r="U41" s="15">
        <v>1</v>
      </c>
      <c r="V41" s="15">
        <v>0.5</v>
      </c>
    </row>
    <row r="42" spans="13:22" x14ac:dyDescent="0.2">
      <c r="M42" s="15" t="str">
        <f t="shared" si="0"/>
        <v>75 ЦТНи3</v>
      </c>
      <c r="N42" s="15" t="s">
        <v>42</v>
      </c>
      <c r="O42" s="15">
        <v>75</v>
      </c>
      <c r="P42" s="15" t="s">
        <v>11</v>
      </c>
      <c r="Q42" s="15" t="s">
        <v>35</v>
      </c>
      <c r="R42" s="15">
        <v>2.25</v>
      </c>
      <c r="S42" s="16">
        <v>1</v>
      </c>
      <c r="T42" s="16">
        <v>0.5</v>
      </c>
      <c r="U42" s="16">
        <v>1.6</v>
      </c>
      <c r="V42" s="15">
        <v>0.5</v>
      </c>
    </row>
    <row r="43" spans="13:22" x14ac:dyDescent="0.2">
      <c r="M43" s="15" t="str">
        <f t="shared" si="0"/>
        <v>110 ЦТНи3</v>
      </c>
      <c r="N43" s="15" t="s">
        <v>42</v>
      </c>
      <c r="O43" s="15">
        <v>110</v>
      </c>
      <c r="P43" s="15" t="s">
        <v>12</v>
      </c>
      <c r="Q43" s="15" t="s">
        <v>36</v>
      </c>
      <c r="R43" s="15">
        <v>2.8</v>
      </c>
      <c r="S43" s="16">
        <v>1</v>
      </c>
      <c r="T43" s="16">
        <v>0.5</v>
      </c>
      <c r="U43" s="16">
        <v>2</v>
      </c>
      <c r="V43" s="15">
        <v>1</v>
      </c>
    </row>
    <row r="44" spans="13:22" x14ac:dyDescent="0.2">
      <c r="M44" s="15" t="str">
        <f t="shared" si="0"/>
        <v>5000000 ЦТНи3</v>
      </c>
      <c r="N44" s="15" t="s">
        <v>42</v>
      </c>
      <c r="O44" s="15">
        <v>5000000</v>
      </c>
      <c r="P44" s="15" t="s">
        <v>12</v>
      </c>
      <c r="Q44" s="15" t="s">
        <v>37</v>
      </c>
      <c r="R44" s="15">
        <v>5</v>
      </c>
      <c r="S44" s="16">
        <v>1</v>
      </c>
      <c r="T44" s="16">
        <v>0.5</v>
      </c>
      <c r="U44" s="16">
        <v>3</v>
      </c>
      <c r="V44" s="15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Должно быть</vt:lpstr>
      <vt:lpstr>Творчество</vt:lpstr>
      <vt:lpstr>ГОСТ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Spider</dc:creator>
  <cp:lastModifiedBy>Корнев Дмитрий</cp:lastModifiedBy>
  <dcterms:created xsi:type="dcterms:W3CDTF">2025-07-12T00:07:22Z</dcterms:created>
  <dcterms:modified xsi:type="dcterms:W3CDTF">2025-07-17T10:00:12Z</dcterms:modified>
</cp:coreProperties>
</file>