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30" windowHeight="117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D18"/>
  <c r="H18"/>
  <c r="J18" s="1"/>
  <c r="H17"/>
  <c r="I17" l="1"/>
  <c r="J17"/>
  <c r="I18"/>
  <c r="K18" s="1"/>
  <c r="K17" l="1"/>
</calcChain>
</file>

<file path=xl/sharedStrings.xml><?xml version="1.0" encoding="utf-8"?>
<sst xmlns="http://schemas.openxmlformats.org/spreadsheetml/2006/main" count="36" uniqueCount="27">
  <si>
    <t>грузчик комплектовщик</t>
  </si>
  <si>
    <t>кладовщик зоны комплектации</t>
  </si>
  <si>
    <t>Критерий отбора</t>
  </si>
  <si>
    <t>Коэфициент</t>
  </si>
  <si>
    <t>28-46</t>
  </si>
  <si>
    <t>47-64</t>
  </si>
  <si>
    <t>65-82</t>
  </si>
  <si>
    <t>83-109</t>
  </si>
  <si>
    <t>110-145</t>
  </si>
  <si>
    <t>146 и выше</t>
  </si>
  <si>
    <t>146 - 181</t>
  </si>
  <si>
    <t>182 и выше</t>
  </si>
  <si>
    <t>ДАТА</t>
  </si>
  <si>
    <t>ФИО</t>
  </si>
  <si>
    <t>Должность</t>
  </si>
  <si>
    <t>Оклад за смену</t>
  </si>
  <si>
    <t>Время отраб. с  учетом отбора</t>
  </si>
  <si>
    <t>Время отраб. без учета отбора</t>
  </si>
  <si>
    <t>Всего коробок (операций)        за смену</t>
  </si>
  <si>
    <t>Критерий отбора коробок (операций)  за 1 час</t>
  </si>
  <si>
    <t>Мотивационная часть</t>
  </si>
  <si>
    <t xml:space="preserve">Разница между мин и мах кол-вом коробов (операций)  </t>
  </si>
  <si>
    <t>Итога за смену</t>
  </si>
  <si>
    <t>01.07.2013 день</t>
  </si>
  <si>
    <t>москаленко</t>
  </si>
  <si>
    <t>яковлева</t>
  </si>
  <si>
    <t>кладовщик</t>
  </si>
</sst>
</file>

<file path=xl/styles.xml><?xml version="1.0" encoding="utf-8"?>
<styleSheet xmlns="http://schemas.openxmlformats.org/spreadsheetml/2006/main">
  <fonts count="8">
    <font>
      <sz val="14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i/>
      <sz val="14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" fillId="3" borderId="7" xfId="1" applyFill="1" applyBorder="1" applyProtection="1">
      <protection locked="0"/>
    </xf>
    <xf numFmtId="0" fontId="3" fillId="3" borderId="7" xfId="1" applyFill="1" applyBorder="1" applyAlignment="1" applyProtection="1">
      <alignment horizontal="center" vertical="center"/>
      <protection locked="0"/>
    </xf>
    <xf numFmtId="0" fontId="0" fillId="3" borderId="8" xfId="0" applyFill="1" applyBorder="1" applyProtection="1"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3" borderId="5" xfId="1" applyFill="1" applyBorder="1" applyProtection="1">
      <protection locked="0"/>
    </xf>
    <xf numFmtId="0" fontId="3" fillId="3" borderId="5" xfId="1" applyFill="1" applyBorder="1" applyAlignment="1" applyProtection="1">
      <alignment horizontal="center" vertical="center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/>
    </xf>
    <xf numFmtId="0" fontId="4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/>
    <xf numFmtId="0" fontId="6" fillId="0" borderId="5" xfId="0" applyFont="1" applyBorder="1"/>
    <xf numFmtId="0" fontId="1" fillId="0" borderId="12" xfId="0" applyFont="1" applyFill="1" applyBorder="1" applyAlignment="1">
      <alignment vertical="center"/>
    </xf>
    <xf numFmtId="0" fontId="6" fillId="0" borderId="5" xfId="0" applyFont="1" applyFill="1" applyBorder="1"/>
    <xf numFmtId="0" fontId="7" fillId="0" borderId="5" xfId="0" applyFont="1" applyFill="1" applyBorder="1" applyAlignment="1">
      <alignment horizontal="center"/>
    </xf>
    <xf numFmtId="1" fontId="6" fillId="0" borderId="5" xfId="0" applyNumberFormat="1" applyFont="1" applyBorder="1"/>
    <xf numFmtId="0" fontId="6" fillId="2" borderId="5" xfId="0" applyFont="1" applyFill="1" applyBorder="1"/>
    <xf numFmtId="2" fontId="6" fillId="0" borderId="5" xfId="0" applyNumberFormat="1" applyFont="1" applyBorder="1"/>
    <xf numFmtId="0" fontId="1" fillId="0" borderId="12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K18"/>
  <sheetViews>
    <sheetView tabSelected="1" workbookViewId="0">
      <selection activeCell="I18" sqref="I18"/>
    </sheetView>
  </sheetViews>
  <sheetFormatPr defaultRowHeight="18.75"/>
  <cols>
    <col min="1" max="1" width="20.21875" customWidth="1"/>
    <col min="2" max="2" width="21.5546875" customWidth="1"/>
    <col min="3" max="3" width="30.21875" customWidth="1"/>
    <col min="4" max="4" width="14.6640625" customWidth="1"/>
    <col min="10" max="10" width="14.109375" customWidth="1"/>
    <col min="11" max="11" width="13.77734375" customWidth="1"/>
  </cols>
  <sheetData>
    <row r="3" spans="1:11">
      <c r="A3" s="1" t="s">
        <v>0</v>
      </c>
      <c r="B3" s="2"/>
      <c r="C3" s="3" t="s">
        <v>1</v>
      </c>
      <c r="D3" s="4"/>
      <c r="E3" s="5"/>
    </row>
    <row r="4" spans="1:11" ht="60.75">
      <c r="A4" s="6" t="s">
        <v>2</v>
      </c>
      <c r="B4" s="6" t="s">
        <v>3</v>
      </c>
      <c r="C4" s="6" t="s">
        <v>2</v>
      </c>
      <c r="D4" s="6" t="s">
        <v>3</v>
      </c>
      <c r="E4" s="7"/>
    </row>
    <row r="5" spans="1:11">
      <c r="A5" s="8" t="s">
        <v>4</v>
      </c>
      <c r="B5" s="9">
        <v>0.3</v>
      </c>
      <c r="C5" s="10" t="s">
        <v>4</v>
      </c>
      <c r="D5" s="11">
        <v>0.2</v>
      </c>
    </row>
    <row r="6" spans="1:11">
      <c r="A6" s="12" t="s">
        <v>5</v>
      </c>
      <c r="B6" s="13">
        <v>0.6</v>
      </c>
      <c r="C6" s="14" t="s">
        <v>5</v>
      </c>
      <c r="D6" s="15">
        <v>0.4</v>
      </c>
    </row>
    <row r="7" spans="1:11">
      <c r="A7" s="12" t="s">
        <v>6</v>
      </c>
      <c r="B7" s="13">
        <v>1</v>
      </c>
      <c r="C7" s="14" t="s">
        <v>6</v>
      </c>
      <c r="D7" s="15">
        <v>0.7</v>
      </c>
    </row>
    <row r="8" spans="1:11">
      <c r="A8" s="12" t="s">
        <v>7</v>
      </c>
      <c r="B8" s="13">
        <v>1.3</v>
      </c>
      <c r="C8" s="14" t="s">
        <v>7</v>
      </c>
      <c r="D8" s="15">
        <v>0.9</v>
      </c>
    </row>
    <row r="9" spans="1:11">
      <c r="A9" s="12" t="s">
        <v>8</v>
      </c>
      <c r="B9" s="13">
        <v>1.6</v>
      </c>
      <c r="C9" s="14" t="s">
        <v>8</v>
      </c>
      <c r="D9" s="15">
        <v>1.1000000000000001</v>
      </c>
    </row>
    <row r="10" spans="1:11" ht="19.5" thickBot="1">
      <c r="A10" s="16" t="s">
        <v>9</v>
      </c>
      <c r="B10" s="17">
        <v>1.9</v>
      </c>
      <c r="C10" s="14" t="s">
        <v>10</v>
      </c>
      <c r="D10" s="15">
        <v>1.3</v>
      </c>
    </row>
    <row r="11" spans="1:11">
      <c r="C11" s="14" t="s">
        <v>11</v>
      </c>
      <c r="D11" s="15">
        <v>1.4</v>
      </c>
    </row>
    <row r="15" spans="1:11">
      <c r="E15" s="18"/>
      <c r="F15" s="18"/>
      <c r="G15" s="18"/>
      <c r="H15" s="18"/>
      <c r="I15" s="18"/>
      <c r="J15" s="18"/>
    </row>
    <row r="16" spans="1:11" ht="120">
      <c r="A16" s="19" t="s">
        <v>12</v>
      </c>
      <c r="B16" s="19" t="s">
        <v>13</v>
      </c>
      <c r="C16" s="19" t="s">
        <v>14</v>
      </c>
      <c r="D16" s="20" t="s">
        <v>15</v>
      </c>
      <c r="E16" s="19" t="s">
        <v>16</v>
      </c>
      <c r="F16" s="19" t="s">
        <v>17</v>
      </c>
      <c r="G16" s="19" t="s">
        <v>18</v>
      </c>
      <c r="H16" s="19" t="s">
        <v>19</v>
      </c>
      <c r="I16" s="20" t="s">
        <v>20</v>
      </c>
      <c r="J16" s="20" t="s">
        <v>21</v>
      </c>
      <c r="K16" s="19" t="s">
        <v>22</v>
      </c>
    </row>
    <row r="17" spans="1:11">
      <c r="A17" s="21" t="s">
        <v>23</v>
      </c>
      <c r="B17" s="22" t="s">
        <v>24</v>
      </c>
      <c r="C17" s="23" t="s">
        <v>0</v>
      </c>
      <c r="D17" s="24">
        <f>IF(C17=$A$3,671,IF(C17=$C$3,600,600))</f>
        <v>671</v>
      </c>
      <c r="E17" s="22">
        <v>11</v>
      </c>
      <c r="F17" s="24">
        <v>0</v>
      </c>
      <c r="G17" s="25">
        <v>534</v>
      </c>
      <c r="H17" s="26">
        <f t="shared" ref="H17:H18" si="0">ROUND(G17/E17,0)</f>
        <v>49</v>
      </c>
      <c r="I17" s="27">
        <f t="shared" ref="I17:I18" si="1">IF(H17&lt;=46,D17*0.3,IF(H17&lt;=64,D17*0.6,IF(H17&lt;=82,D17*1,IF(H17&lt;=109,D17*1.3,IF(H17&lt;=145,D17*1.6,D17*1.9)))))</f>
        <v>402.59999999999997</v>
      </c>
      <c r="J17" s="28">
        <f t="shared" ref="J17:J18" si="2">IF(H17&lt;=46,H17-28,IF(H17&lt;=64,H17-47,IF(H17&lt;=82,H17-65,IF(H17&lt;=109,H17-83,IF(H17&lt;=145,H17-110,35)))))*5.73</f>
        <v>11.46</v>
      </c>
      <c r="K17" s="28">
        <f t="shared" ref="K17:K18" si="3">D17+I17+J17</f>
        <v>1085.06</v>
      </c>
    </row>
    <row r="18" spans="1:11">
      <c r="A18" s="21" t="s">
        <v>23</v>
      </c>
      <c r="B18" s="22" t="s">
        <v>25</v>
      </c>
      <c r="C18" s="29" t="s">
        <v>26</v>
      </c>
      <c r="D18" s="24">
        <f>IF(C18=$A$3,671,IF(C18=$C$3,600,600))</f>
        <v>600</v>
      </c>
      <c r="E18" s="22">
        <v>11</v>
      </c>
      <c r="F18" s="24">
        <v>0</v>
      </c>
      <c r="G18" s="25">
        <v>49</v>
      </c>
      <c r="H18" s="26">
        <f t="shared" si="0"/>
        <v>4</v>
      </c>
      <c r="I18" s="27">
        <f t="shared" si="1"/>
        <v>180</v>
      </c>
      <c r="J18" s="28">
        <f t="shared" si="2"/>
        <v>-137.52000000000001</v>
      </c>
      <c r="K18" s="28">
        <f t="shared" si="3"/>
        <v>642.48</v>
      </c>
    </row>
  </sheetData>
  <mergeCells count="2">
    <mergeCell ref="A3:B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2013-07-26T08:13:43Z</dcterms:created>
  <dcterms:modified xsi:type="dcterms:W3CDTF">2013-07-26T08:40:17Z</dcterms:modified>
</cp:coreProperties>
</file>