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Стереть\"/>
    </mc:Choice>
  </mc:AlternateContent>
  <bookViews>
    <workbookView xWindow="0" yWindow="0" windowWidth="28800" windowHeight="11430" activeTab="2"/>
  </bookViews>
  <sheets>
    <sheet name="база" sheetId="4" r:id="rId1"/>
    <sheet name="стат" sheetId="1" r:id="rId2"/>
    <sheet name="Лист1" sheetId="6" r:id="rId3"/>
    <sheet name="свод по стр" sheetId="5" r:id="rId4"/>
  </sheets>
  <definedNames>
    <definedName name="_xlnm._FilterDatabase" localSheetId="0" hidden="1">база!$A$1:$I$2002</definedName>
    <definedName name="_xlnm._FilterDatabase" localSheetId="1" hidden="1">стат!$B$1:$AP$1</definedName>
    <definedName name="Диап">INDEX('свод по стр'!$A:$A,MATCH('свод по стр'!$K$1,'свод по стр'!$A:$A,)):INDEX('свод по стр'!$H:$H,MATCH('свод по стр'!$K$1,'свод по стр'!$A:$A,)+COUNTIF('свод по стр'!$A:$A,'свод по стр'!$K$1)-1)</definedName>
    <definedName name="_xlnm.Print_Titles" localSheetId="3">'свод по стр'!$1:$1</definedName>
    <definedName name="_xlnm.Print_Area" localSheetId="3">Диап</definedName>
  </definedNames>
  <calcPr calcId="152511"/>
  <pivotCaches>
    <pivotCache cacheId="62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O123" i="1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K4" i="1" l="1"/>
  <c r="AE4" i="1"/>
  <c r="Q4" i="1"/>
  <c r="AH4" i="1"/>
  <c r="AA4" i="1"/>
  <c r="I4" i="1"/>
  <c r="AL4" i="1"/>
  <c r="Y4" i="1"/>
  <c r="M4" i="1"/>
  <c r="AI4" i="1"/>
  <c r="AM4" i="1"/>
  <c r="W4" i="1"/>
  <c r="J4" i="1"/>
  <c r="G4" i="1"/>
  <c r="S4" i="1"/>
  <c r="N4" i="1"/>
  <c r="C4" i="1"/>
  <c r="AK4" i="1"/>
  <c r="AJ4" i="1" s="1"/>
  <c r="AG4" i="1"/>
  <c r="AF4" i="1" s="1"/>
  <c r="O4" i="1"/>
  <c r="Z4" i="1"/>
  <c r="R4" i="1"/>
  <c r="AN4" i="1"/>
  <c r="AK5" i="1"/>
  <c r="AL5" i="1"/>
  <c r="M5" i="1"/>
  <c r="I5" i="1"/>
  <c r="K5" i="1"/>
  <c r="AM5" i="1"/>
  <c r="N5" i="1"/>
  <c r="AN5" i="1"/>
  <c r="AI5" i="1"/>
  <c r="R5" i="1"/>
  <c r="S5" i="1"/>
  <c r="Y5" i="1"/>
  <c r="O5" i="1"/>
  <c r="AG5" i="1"/>
  <c r="J5" i="1"/>
  <c r="AE5" i="1"/>
  <c r="AH5" i="1"/>
  <c r="C5" i="1"/>
  <c r="W5" i="1"/>
  <c r="AA5" i="1"/>
  <c r="Z5" i="1"/>
  <c r="Q5" i="1"/>
  <c r="P5" i="1" s="1"/>
  <c r="G5" i="1"/>
  <c r="AO5" i="1" s="1"/>
  <c r="AE6" i="1"/>
  <c r="C6" i="1"/>
  <c r="AI6" i="1"/>
  <c r="N6" i="1"/>
  <c r="M6" i="1"/>
  <c r="L6" i="1" s="1"/>
  <c r="AN6" i="1"/>
  <c r="Z6" i="1"/>
  <c r="Y6" i="1"/>
  <c r="X6" i="1" s="1"/>
  <c r="AK6" i="1"/>
  <c r="AL6" i="1"/>
  <c r="G6" i="1"/>
  <c r="K6" i="1"/>
  <c r="R6" i="1"/>
  <c r="J6" i="1"/>
  <c r="O6" i="1"/>
  <c r="Q6" i="1"/>
  <c r="P6" i="1" s="1"/>
  <c r="AA6" i="1"/>
  <c r="AG6" i="1"/>
  <c r="W6" i="1"/>
  <c r="AH6" i="1"/>
  <c r="I6" i="1"/>
  <c r="H6" i="1" s="1"/>
  <c r="S6" i="1"/>
  <c r="AM6" i="1"/>
  <c r="AK7" i="1"/>
  <c r="J7" i="1"/>
  <c r="M7" i="1"/>
  <c r="Q7" i="1"/>
  <c r="AH7" i="1"/>
  <c r="R7" i="1"/>
  <c r="G7" i="1"/>
  <c r="AI7" i="1"/>
  <c r="Z7" i="1"/>
  <c r="Y7" i="1"/>
  <c r="X7" i="1" s="1"/>
  <c r="AM7" i="1"/>
  <c r="S7" i="1"/>
  <c r="N7" i="1"/>
  <c r="I7" i="1"/>
  <c r="H7" i="1" s="1"/>
  <c r="AG7" i="1"/>
  <c r="AF7" i="1" s="1"/>
  <c r="AA7" i="1"/>
  <c r="O7" i="1"/>
  <c r="W7" i="1"/>
  <c r="C7" i="1"/>
  <c r="AN7" i="1"/>
  <c r="AL7" i="1"/>
  <c r="K7" i="1"/>
  <c r="AE7" i="1"/>
  <c r="M8" i="1"/>
  <c r="I8" i="1"/>
  <c r="N8" i="1"/>
  <c r="R8" i="1"/>
  <c r="Q8" i="1"/>
  <c r="P8" i="1" s="1"/>
  <c r="AL8" i="1"/>
  <c r="AK8" i="1"/>
  <c r="AJ8" i="1" s="1"/>
  <c r="G8" i="1"/>
  <c r="W8" i="1"/>
  <c r="K8" i="1"/>
  <c r="J8" i="1"/>
  <c r="AG8" i="1"/>
  <c r="AH8" i="1"/>
  <c r="O8" i="1"/>
  <c r="AM8" i="1"/>
  <c r="AI8" i="1"/>
  <c r="C8" i="1"/>
  <c r="S8" i="1"/>
  <c r="AE8" i="1"/>
  <c r="AA8" i="1"/>
  <c r="Y8" i="1"/>
  <c r="Z8" i="1"/>
  <c r="AN8" i="1"/>
  <c r="J9" i="1"/>
  <c r="G9" i="1"/>
  <c r="R9" i="1"/>
  <c r="AK9" i="1"/>
  <c r="Q9" i="1"/>
  <c r="P9" i="1" s="1"/>
  <c r="AE9" i="1"/>
  <c r="AM9" i="1"/>
  <c r="K9" i="1"/>
  <c r="Z9" i="1"/>
  <c r="AI9" i="1"/>
  <c r="AL9" i="1"/>
  <c r="S9" i="1"/>
  <c r="O9" i="1"/>
  <c r="AH9" i="1"/>
  <c r="AG9" i="1"/>
  <c r="AF9" i="1" s="1"/>
  <c r="W9" i="1"/>
  <c r="AN9" i="1"/>
  <c r="Y9" i="1"/>
  <c r="X9" i="1" s="1"/>
  <c r="AA9" i="1"/>
  <c r="C9" i="1"/>
  <c r="N9" i="1"/>
  <c r="M9" i="1"/>
  <c r="L9" i="1" s="1"/>
  <c r="I9" i="1"/>
  <c r="H9" i="1" s="1"/>
  <c r="AM10" i="1"/>
  <c r="AH10" i="1"/>
  <c r="AE10" i="1"/>
  <c r="AG10" i="1"/>
  <c r="AF10" i="1" s="1"/>
  <c r="O10" i="1"/>
  <c r="M10" i="1"/>
  <c r="AA10" i="1"/>
  <c r="I10" i="1"/>
  <c r="W10" i="1"/>
  <c r="G10" i="1"/>
  <c r="C10" i="1"/>
  <c r="N10" i="1"/>
  <c r="AI10" i="1"/>
  <c r="AN10" i="1"/>
  <c r="K10" i="1"/>
  <c r="J10" i="1"/>
  <c r="S10" i="1"/>
  <c r="AK10" i="1"/>
  <c r="AL10" i="1"/>
  <c r="Y10" i="1"/>
  <c r="Z10" i="1"/>
  <c r="Q10" i="1"/>
  <c r="R10" i="1"/>
  <c r="J11" i="1"/>
  <c r="G11" i="1"/>
  <c r="W11" i="1"/>
  <c r="I11" i="1"/>
  <c r="H11" i="1" s="1"/>
  <c r="AA11" i="1"/>
  <c r="O11" i="1"/>
  <c r="AI11" i="1"/>
  <c r="AN11" i="1"/>
  <c r="AK11" i="1"/>
  <c r="AL11" i="1"/>
  <c r="M11" i="1"/>
  <c r="Z11" i="1"/>
  <c r="AM11" i="1"/>
  <c r="K11" i="1"/>
  <c r="AH11" i="1"/>
  <c r="N11" i="1"/>
  <c r="AG11" i="1"/>
  <c r="AE11" i="1"/>
  <c r="S11" i="1"/>
  <c r="Q11" i="1"/>
  <c r="R11" i="1"/>
  <c r="C11" i="1"/>
  <c r="Y11" i="1"/>
  <c r="X11" i="1" s="1"/>
  <c r="Y12" i="1"/>
  <c r="Z12" i="1"/>
  <c r="AM12" i="1"/>
  <c r="M12" i="1"/>
  <c r="N12" i="1"/>
  <c r="Q12" i="1"/>
  <c r="J12" i="1"/>
  <c r="O12" i="1"/>
  <c r="AL12" i="1"/>
  <c r="AK12" i="1"/>
  <c r="AJ12" i="1" s="1"/>
  <c r="S12" i="1"/>
  <c r="AA12" i="1"/>
  <c r="K12" i="1"/>
  <c r="W12" i="1"/>
  <c r="I12" i="1"/>
  <c r="H12" i="1" s="1"/>
  <c r="C12" i="1"/>
  <c r="G12" i="1"/>
  <c r="AI12" i="1"/>
  <c r="AN12" i="1"/>
  <c r="AH12" i="1"/>
  <c r="AG12" i="1"/>
  <c r="AF12" i="1" s="1"/>
  <c r="R12" i="1"/>
  <c r="AE12" i="1"/>
  <c r="J13" i="1"/>
  <c r="S13" i="1"/>
  <c r="M13" i="1"/>
  <c r="N13" i="1"/>
  <c r="C13" i="1"/>
  <c r="AK13" i="1"/>
  <c r="O13" i="1"/>
  <c r="AI13" i="1"/>
  <c r="W13" i="1"/>
  <c r="K13" i="1"/>
  <c r="AA13" i="1"/>
  <c r="Z13" i="1"/>
  <c r="I13" i="1"/>
  <c r="H13" i="1" s="1"/>
  <c r="AN13" i="1"/>
  <c r="AM13" i="1"/>
  <c r="Q13" i="1"/>
  <c r="AL13" i="1"/>
  <c r="R13" i="1"/>
  <c r="AG13" i="1"/>
  <c r="AH13" i="1"/>
  <c r="Y13" i="1"/>
  <c r="X13" i="1" s="1"/>
  <c r="G13" i="1"/>
  <c r="AE13" i="1"/>
  <c r="AN14" i="1"/>
  <c r="AL14" i="1"/>
  <c r="AK14" i="1"/>
  <c r="AJ14" i="1" s="1"/>
  <c r="AG14" i="1"/>
  <c r="O14" i="1"/>
  <c r="AH14" i="1"/>
  <c r="J14" i="1"/>
  <c r="AA14" i="1"/>
  <c r="I14" i="1"/>
  <c r="H14" i="1" s="1"/>
  <c r="K14" i="1"/>
  <c r="AM14" i="1"/>
  <c r="C14" i="1"/>
  <c r="G14" i="1"/>
  <c r="W14" i="1"/>
  <c r="AE14" i="1"/>
  <c r="Y14" i="1"/>
  <c r="M14" i="1"/>
  <c r="N14" i="1"/>
  <c r="Z14" i="1"/>
  <c r="Q14" i="1"/>
  <c r="R14" i="1"/>
  <c r="S14" i="1"/>
  <c r="AI14" i="1"/>
  <c r="J15" i="1"/>
  <c r="Q15" i="1"/>
  <c r="AK15" i="1"/>
  <c r="O15" i="1"/>
  <c r="K15" i="1"/>
  <c r="S15" i="1"/>
  <c r="N15" i="1"/>
  <c r="AM15" i="1"/>
  <c r="M15" i="1"/>
  <c r="L15" i="1" s="1"/>
  <c r="Y15" i="1"/>
  <c r="AA15" i="1"/>
  <c r="Z15" i="1"/>
  <c r="AE15" i="1"/>
  <c r="I15" i="1"/>
  <c r="H15" i="1" s="1"/>
  <c r="R15" i="1"/>
  <c r="C15" i="1"/>
  <c r="AG15" i="1"/>
  <c r="AH15" i="1"/>
  <c r="AI15" i="1"/>
  <c r="W15" i="1"/>
  <c r="G15" i="1"/>
  <c r="AO15" i="1" s="1"/>
  <c r="AN15" i="1"/>
  <c r="AL15" i="1"/>
  <c r="AA16" i="1"/>
  <c r="O16" i="1"/>
  <c r="AG16" i="1"/>
  <c r="S16" i="1"/>
  <c r="AM16" i="1"/>
  <c r="AE16" i="1"/>
  <c r="AH16" i="1"/>
  <c r="Y16" i="1"/>
  <c r="AL16" i="1"/>
  <c r="AK16" i="1"/>
  <c r="AJ16" i="1" s="1"/>
  <c r="AI16" i="1"/>
  <c r="Z16" i="1"/>
  <c r="AN16" i="1"/>
  <c r="M16" i="1"/>
  <c r="K16" i="1"/>
  <c r="I16" i="1"/>
  <c r="N16" i="1"/>
  <c r="R16" i="1"/>
  <c r="C16" i="1"/>
  <c r="W16" i="1"/>
  <c r="Q16" i="1"/>
  <c r="P16" i="1" s="1"/>
  <c r="G16" i="1"/>
  <c r="AO16" i="1" s="1"/>
  <c r="J16" i="1"/>
  <c r="N17" i="1"/>
  <c r="M17" i="1"/>
  <c r="L17" i="1" s="1"/>
  <c r="Q17" i="1"/>
  <c r="R17" i="1"/>
  <c r="C17" i="1"/>
  <c r="O17" i="1"/>
  <c r="AG17" i="1"/>
  <c r="AH17" i="1"/>
  <c r="K17" i="1"/>
  <c r="AM17" i="1"/>
  <c r="S17" i="1"/>
  <c r="Y17" i="1"/>
  <c r="Z17" i="1"/>
  <c r="AL17" i="1"/>
  <c r="AK17" i="1"/>
  <c r="AJ17" i="1" s="1"/>
  <c r="G17" i="1"/>
  <c r="W17" i="1"/>
  <c r="AN17" i="1"/>
  <c r="AI17" i="1"/>
  <c r="AE17" i="1"/>
  <c r="I17" i="1"/>
  <c r="AA17" i="1"/>
  <c r="J17" i="1"/>
  <c r="AM18" i="1"/>
  <c r="AL18" i="1"/>
  <c r="S18" i="1"/>
  <c r="I18" i="1"/>
  <c r="O18" i="1"/>
  <c r="AG18" i="1"/>
  <c r="AH18" i="1"/>
  <c r="AI18" i="1"/>
  <c r="AE18" i="1"/>
  <c r="C18" i="1"/>
  <c r="Q18" i="1"/>
  <c r="W18" i="1"/>
  <c r="R18" i="1"/>
  <c r="AA18" i="1"/>
  <c r="Z18" i="1"/>
  <c r="AN18" i="1"/>
  <c r="G18" i="1"/>
  <c r="M18" i="1"/>
  <c r="K18" i="1"/>
  <c r="N18" i="1"/>
  <c r="AK18" i="1"/>
  <c r="AJ18" i="1" s="1"/>
  <c r="J18" i="1"/>
  <c r="Y18" i="1"/>
  <c r="X18" i="1" s="1"/>
  <c r="AM19" i="1"/>
  <c r="AN19" i="1"/>
  <c r="G19" i="1"/>
  <c r="O19" i="1"/>
  <c r="AG19" i="1"/>
  <c r="AH19" i="1"/>
  <c r="N19" i="1"/>
  <c r="M19" i="1"/>
  <c r="L19" i="1" s="1"/>
  <c r="Q19" i="1"/>
  <c r="C19" i="1"/>
  <c r="AA19" i="1"/>
  <c r="Y19" i="1"/>
  <c r="I19" i="1"/>
  <c r="K19" i="1"/>
  <c r="J19" i="1"/>
  <c r="AE19" i="1"/>
  <c r="AI19" i="1"/>
  <c r="W19" i="1"/>
  <c r="S19" i="1"/>
  <c r="R19" i="1"/>
  <c r="AL19" i="1"/>
  <c r="AK19" i="1"/>
  <c r="AJ19" i="1" s="1"/>
  <c r="Z19" i="1"/>
  <c r="I20" i="1"/>
  <c r="O20" i="1"/>
  <c r="AG20" i="1"/>
  <c r="AH20" i="1"/>
  <c r="AA20" i="1"/>
  <c r="AL20" i="1"/>
  <c r="C20" i="1"/>
  <c r="W20" i="1"/>
  <c r="K20" i="1"/>
  <c r="Q20" i="1"/>
  <c r="M20" i="1"/>
  <c r="S20" i="1"/>
  <c r="R20" i="1"/>
  <c r="Y20" i="1"/>
  <c r="G20" i="1"/>
  <c r="AI20" i="1"/>
  <c r="J20" i="1"/>
  <c r="AM20" i="1"/>
  <c r="AN20" i="1"/>
  <c r="N20" i="1"/>
  <c r="AK20" i="1"/>
  <c r="AJ20" i="1" s="1"/>
  <c r="AE20" i="1"/>
  <c r="Z20" i="1"/>
  <c r="O21" i="1"/>
  <c r="AH21" i="1"/>
  <c r="Q21" i="1"/>
  <c r="K21" i="1"/>
  <c r="J21" i="1"/>
  <c r="S21" i="1"/>
  <c r="AG21" i="1"/>
  <c r="AF21" i="1" s="1"/>
  <c r="C21" i="1"/>
  <c r="AA21" i="1"/>
  <c r="AN21" i="1"/>
  <c r="W21" i="1"/>
  <c r="Y21" i="1"/>
  <c r="N21" i="1"/>
  <c r="AE21" i="1"/>
  <c r="Z21" i="1"/>
  <c r="AI21" i="1"/>
  <c r="AK21" i="1"/>
  <c r="R21" i="1"/>
  <c r="AM21" i="1"/>
  <c r="M21" i="1"/>
  <c r="L21" i="1" s="1"/>
  <c r="I21" i="1"/>
  <c r="H21" i="1" s="1"/>
  <c r="AL21" i="1"/>
  <c r="G21" i="1"/>
  <c r="AO21" i="1" s="1"/>
  <c r="AG22" i="1"/>
  <c r="AH22" i="1"/>
  <c r="AE22" i="1"/>
  <c r="AM22" i="1"/>
  <c r="AN22" i="1"/>
  <c r="Y22" i="1"/>
  <c r="I22" i="1"/>
  <c r="C22" i="1"/>
  <c r="W22" i="1"/>
  <c r="R22" i="1"/>
  <c r="Q22" i="1"/>
  <c r="P22" i="1" s="1"/>
  <c r="O22" i="1"/>
  <c r="AI22" i="1"/>
  <c r="AA22" i="1"/>
  <c r="J22" i="1"/>
  <c r="G22" i="1"/>
  <c r="AK22" i="1"/>
  <c r="AL22" i="1"/>
  <c r="M22" i="1"/>
  <c r="N22" i="1"/>
  <c r="S22" i="1"/>
  <c r="Z22" i="1"/>
  <c r="K22" i="1"/>
  <c r="N23" i="1"/>
  <c r="AI23" i="1"/>
  <c r="Z23" i="1"/>
  <c r="AE23" i="1"/>
  <c r="I23" i="1"/>
  <c r="AN23" i="1"/>
  <c r="AL23" i="1"/>
  <c r="Q23" i="1"/>
  <c r="W23" i="1"/>
  <c r="AM23" i="1"/>
  <c r="AK23" i="1"/>
  <c r="AJ23" i="1" s="1"/>
  <c r="Y23" i="1"/>
  <c r="X23" i="1" s="1"/>
  <c r="M23" i="1"/>
  <c r="L23" i="1" s="1"/>
  <c r="R23" i="1"/>
  <c r="G23" i="1"/>
  <c r="AA23" i="1"/>
  <c r="C23" i="1"/>
  <c r="O23" i="1"/>
  <c r="S23" i="1"/>
  <c r="J23" i="1"/>
  <c r="AH23" i="1"/>
  <c r="AG23" i="1"/>
  <c r="AF23" i="1" s="1"/>
  <c r="K23" i="1"/>
  <c r="AN24" i="1"/>
  <c r="Z24" i="1"/>
  <c r="G24" i="1"/>
  <c r="AI24" i="1"/>
  <c r="AM24" i="1"/>
  <c r="AL24" i="1"/>
  <c r="C24" i="1"/>
  <c r="Q24" i="1"/>
  <c r="W24" i="1"/>
  <c r="AA24" i="1"/>
  <c r="I24" i="1"/>
  <c r="O24" i="1"/>
  <c r="M24" i="1"/>
  <c r="J24" i="1"/>
  <c r="S24" i="1"/>
  <c r="Y24" i="1"/>
  <c r="X24" i="1" s="1"/>
  <c r="AH24" i="1"/>
  <c r="AG24" i="1"/>
  <c r="AF24" i="1" s="1"/>
  <c r="N24" i="1"/>
  <c r="R24" i="1"/>
  <c r="AE24" i="1"/>
  <c r="AK24" i="1"/>
  <c r="AJ24" i="1" s="1"/>
  <c r="K24" i="1"/>
  <c r="N25" i="1"/>
  <c r="O25" i="1"/>
  <c r="AK25" i="1"/>
  <c r="AN25" i="1"/>
  <c r="AM25" i="1"/>
  <c r="W25" i="1"/>
  <c r="M25" i="1"/>
  <c r="L25" i="1" s="1"/>
  <c r="AH25" i="1"/>
  <c r="AE25" i="1"/>
  <c r="C25" i="1"/>
  <c r="AI25" i="1"/>
  <c r="S25" i="1"/>
  <c r="J25" i="1"/>
  <c r="I25" i="1"/>
  <c r="H25" i="1" s="1"/>
  <c r="AG25" i="1"/>
  <c r="AF25" i="1" s="1"/>
  <c r="Q25" i="1"/>
  <c r="AL25" i="1"/>
  <c r="R25" i="1"/>
  <c r="G25" i="1"/>
  <c r="AA25" i="1"/>
  <c r="Z25" i="1"/>
  <c r="Y25" i="1"/>
  <c r="X25" i="1" s="1"/>
  <c r="K25" i="1"/>
  <c r="J26" i="1"/>
  <c r="C26" i="1"/>
  <c r="AH26" i="1"/>
  <c r="AG26" i="1"/>
  <c r="AF26" i="1" s="1"/>
  <c r="AA26" i="1"/>
  <c r="O26" i="1"/>
  <c r="AM26" i="1"/>
  <c r="Z26" i="1"/>
  <c r="S26" i="1"/>
  <c r="R26" i="1"/>
  <c r="AN26" i="1"/>
  <c r="N26" i="1"/>
  <c r="W26" i="1"/>
  <c r="AE26" i="1"/>
  <c r="G26" i="1"/>
  <c r="M26" i="1"/>
  <c r="L26" i="1" s="1"/>
  <c r="Q26" i="1"/>
  <c r="P26" i="1" s="1"/>
  <c r="AK26" i="1"/>
  <c r="AL26" i="1"/>
  <c r="Y26" i="1"/>
  <c r="X26" i="1" s="1"/>
  <c r="I26" i="1"/>
  <c r="H26" i="1" s="1"/>
  <c r="AI26" i="1"/>
  <c r="K26" i="1"/>
  <c r="AN27" i="1"/>
  <c r="Y27" i="1"/>
  <c r="Z27" i="1"/>
  <c r="I27" i="1"/>
  <c r="W27" i="1"/>
  <c r="Q27" i="1"/>
  <c r="S27" i="1"/>
  <c r="J27" i="1"/>
  <c r="G27" i="1"/>
  <c r="AE27" i="1"/>
  <c r="AA27" i="1"/>
  <c r="N27" i="1"/>
  <c r="M27" i="1"/>
  <c r="L27" i="1" s="1"/>
  <c r="AK27" i="1"/>
  <c r="AL27" i="1"/>
  <c r="R27" i="1"/>
  <c r="AI27" i="1"/>
  <c r="C27" i="1"/>
  <c r="O27" i="1"/>
  <c r="AM27" i="1"/>
  <c r="AG27" i="1"/>
  <c r="AH27" i="1"/>
  <c r="K27" i="1"/>
  <c r="AL28" i="1"/>
  <c r="AI28" i="1"/>
  <c r="M28" i="1"/>
  <c r="AG28" i="1"/>
  <c r="AA28" i="1"/>
  <c r="AH28" i="1"/>
  <c r="Y28" i="1"/>
  <c r="AE28" i="1"/>
  <c r="K28" i="1"/>
  <c r="AK28" i="1"/>
  <c r="AJ28" i="1" s="1"/>
  <c r="I28" i="1"/>
  <c r="G28" i="1"/>
  <c r="W28" i="1"/>
  <c r="R28" i="1"/>
  <c r="N28" i="1"/>
  <c r="S28" i="1"/>
  <c r="AM28" i="1"/>
  <c r="O28" i="1"/>
  <c r="J28" i="1"/>
  <c r="AN28" i="1"/>
  <c r="Z28" i="1"/>
  <c r="Q28" i="1"/>
  <c r="P28" i="1" s="1"/>
  <c r="C28" i="1"/>
  <c r="AK29" i="1"/>
  <c r="AL29" i="1"/>
  <c r="AI29" i="1"/>
  <c r="AM29" i="1"/>
  <c r="I29" i="1"/>
  <c r="Z29" i="1"/>
  <c r="O29" i="1"/>
  <c r="Y29" i="1"/>
  <c r="X29" i="1" s="1"/>
  <c r="J29" i="1"/>
  <c r="S29" i="1"/>
  <c r="AN29" i="1"/>
  <c r="AA29" i="1"/>
  <c r="G29" i="1"/>
  <c r="C29" i="1"/>
  <c r="N29" i="1"/>
  <c r="AE29" i="1"/>
  <c r="M29" i="1"/>
  <c r="L29" i="1" s="1"/>
  <c r="AG29" i="1"/>
  <c r="K29" i="1"/>
  <c r="W29" i="1"/>
  <c r="AH29" i="1"/>
  <c r="R29" i="1"/>
  <c r="Q29" i="1"/>
  <c r="P29" i="1" s="1"/>
  <c r="AK30" i="1"/>
  <c r="AL30" i="1"/>
  <c r="AA30" i="1"/>
  <c r="S30" i="1"/>
  <c r="AH30" i="1"/>
  <c r="AI30" i="1"/>
  <c r="AN30" i="1"/>
  <c r="R30" i="1"/>
  <c r="AE30" i="1"/>
  <c r="AM30" i="1"/>
  <c r="Z30" i="1"/>
  <c r="G30" i="1"/>
  <c r="M30" i="1"/>
  <c r="C30" i="1"/>
  <c r="AG30" i="1"/>
  <c r="AF30" i="1" s="1"/>
  <c r="I30" i="1"/>
  <c r="J30" i="1"/>
  <c r="W30" i="1"/>
  <c r="Y30" i="1"/>
  <c r="X30" i="1" s="1"/>
  <c r="Q30" i="1"/>
  <c r="P30" i="1" s="1"/>
  <c r="N30" i="1"/>
  <c r="O30" i="1"/>
  <c r="K30" i="1"/>
  <c r="AK31" i="1"/>
  <c r="AL31" i="1"/>
  <c r="Q31" i="1"/>
  <c r="G31" i="1"/>
  <c r="M31" i="1"/>
  <c r="AI31" i="1"/>
  <c r="J31" i="1"/>
  <c r="R31" i="1"/>
  <c r="AM31" i="1"/>
  <c r="O31" i="1"/>
  <c r="Y31" i="1"/>
  <c r="AE31" i="1"/>
  <c r="AA31" i="1"/>
  <c r="C31" i="1"/>
  <c r="S31" i="1"/>
  <c r="AN31" i="1"/>
  <c r="I31" i="1"/>
  <c r="H31" i="1" s="1"/>
  <c r="Z31" i="1"/>
  <c r="AH31" i="1"/>
  <c r="W31" i="1"/>
  <c r="N31" i="1"/>
  <c r="AG31" i="1"/>
  <c r="AF31" i="1" s="1"/>
  <c r="K31" i="1"/>
  <c r="AG32" i="1"/>
  <c r="Z32" i="1"/>
  <c r="Y32" i="1"/>
  <c r="X32" i="1" s="1"/>
  <c r="C32" i="1"/>
  <c r="I32" i="1"/>
  <c r="AN32" i="1"/>
  <c r="AM32" i="1"/>
  <c r="R32" i="1"/>
  <c r="Q32" i="1"/>
  <c r="P32" i="1" s="1"/>
  <c r="G32" i="1"/>
  <c r="O32" i="1"/>
  <c r="M32" i="1"/>
  <c r="N32" i="1"/>
  <c r="AE32" i="1"/>
  <c r="J32" i="1"/>
  <c r="AK32" i="1"/>
  <c r="AL32" i="1"/>
  <c r="AI32" i="1"/>
  <c r="W32" i="1"/>
  <c r="AA32" i="1"/>
  <c r="S32" i="1"/>
  <c r="AH32" i="1"/>
  <c r="K32" i="1"/>
  <c r="J33" i="1"/>
  <c r="AK33" i="1"/>
  <c r="Y33" i="1"/>
  <c r="AH33" i="1"/>
  <c r="C33" i="1"/>
  <c r="AM33" i="1"/>
  <c r="AA33" i="1"/>
  <c r="AG33" i="1"/>
  <c r="AF33" i="1" s="1"/>
  <c r="I33" i="1"/>
  <c r="H33" i="1" s="1"/>
  <c r="Q33" i="1"/>
  <c r="O33" i="1"/>
  <c r="S33" i="1"/>
  <c r="Z33" i="1"/>
  <c r="AE33" i="1"/>
  <c r="AN33" i="1"/>
  <c r="W33" i="1"/>
  <c r="R33" i="1"/>
  <c r="M33" i="1"/>
  <c r="AI33" i="1"/>
  <c r="N33" i="1"/>
  <c r="G33" i="1"/>
  <c r="AL33" i="1"/>
  <c r="K33" i="1"/>
  <c r="AN34" i="1"/>
  <c r="R34" i="1"/>
  <c r="Y34" i="1"/>
  <c r="Z34" i="1"/>
  <c r="AA34" i="1"/>
  <c r="O34" i="1"/>
  <c r="AE34" i="1"/>
  <c r="W34" i="1"/>
  <c r="G34" i="1"/>
  <c r="AM34" i="1"/>
  <c r="AK34" i="1"/>
  <c r="I34" i="1"/>
  <c r="S34" i="1"/>
  <c r="AH34" i="1"/>
  <c r="M34" i="1"/>
  <c r="N34" i="1"/>
  <c r="AG34" i="1"/>
  <c r="AF34" i="1" s="1"/>
  <c r="J34" i="1"/>
  <c r="Q34" i="1"/>
  <c r="P34" i="1" s="1"/>
  <c r="AI34" i="1"/>
  <c r="C34" i="1"/>
  <c r="AL34" i="1"/>
  <c r="K34" i="1"/>
  <c r="W35" i="1"/>
  <c r="S35" i="1"/>
  <c r="AH35" i="1"/>
  <c r="AG35" i="1"/>
  <c r="AF35" i="1" s="1"/>
  <c r="AL35" i="1"/>
  <c r="AK35" i="1"/>
  <c r="AJ35" i="1" s="1"/>
  <c r="AN35" i="1"/>
  <c r="AM35" i="1"/>
  <c r="AI35" i="1"/>
  <c r="G35" i="1"/>
  <c r="C35" i="1"/>
  <c r="I35" i="1"/>
  <c r="AE35" i="1"/>
  <c r="M35" i="1"/>
  <c r="R35" i="1"/>
  <c r="O35" i="1"/>
  <c r="Q35" i="1"/>
  <c r="P35" i="1" s="1"/>
  <c r="N35" i="1"/>
  <c r="AA35" i="1"/>
  <c r="J35" i="1"/>
  <c r="Z35" i="1"/>
  <c r="Y35" i="1"/>
  <c r="X35" i="1" s="1"/>
  <c r="K35" i="1"/>
  <c r="Z36" i="1"/>
  <c r="O36" i="1"/>
  <c r="AN36" i="1"/>
  <c r="AE36" i="1"/>
  <c r="W36" i="1"/>
  <c r="J36" i="1"/>
  <c r="I36" i="1"/>
  <c r="H36" i="1" s="1"/>
  <c r="N36" i="1"/>
  <c r="AL36" i="1"/>
  <c r="Q36" i="1"/>
  <c r="AA36" i="1"/>
  <c r="C36" i="1"/>
  <c r="G36" i="1"/>
  <c r="Y36" i="1"/>
  <c r="X36" i="1" s="1"/>
  <c r="R36" i="1"/>
  <c r="AM36" i="1"/>
  <c r="AK36" i="1"/>
  <c r="AJ36" i="1" s="1"/>
  <c r="AH36" i="1"/>
  <c r="S36" i="1"/>
  <c r="AG36" i="1"/>
  <c r="AF36" i="1" s="1"/>
  <c r="K36" i="1"/>
  <c r="M36" i="1"/>
  <c r="L36" i="1" s="1"/>
  <c r="AI36" i="1"/>
  <c r="AE37" i="1"/>
  <c r="R37" i="1"/>
  <c r="W37" i="1"/>
  <c r="AH37" i="1"/>
  <c r="G37" i="1"/>
  <c r="Z37" i="1"/>
  <c r="Y37" i="1"/>
  <c r="X37" i="1" s="1"/>
  <c r="Q37" i="1"/>
  <c r="P37" i="1" s="1"/>
  <c r="AG37" i="1"/>
  <c r="AF37" i="1" s="1"/>
  <c r="K37" i="1"/>
  <c r="J37" i="1"/>
  <c r="N37" i="1"/>
  <c r="C37" i="1"/>
  <c r="AA37" i="1"/>
  <c r="AL37" i="1"/>
  <c r="AM37" i="1"/>
  <c r="AK37" i="1"/>
  <c r="AJ37" i="1" s="1"/>
  <c r="M37" i="1"/>
  <c r="L37" i="1" s="1"/>
  <c r="AN37" i="1"/>
  <c r="I37" i="1"/>
  <c r="H37" i="1" s="1"/>
  <c r="S37" i="1"/>
  <c r="O37" i="1"/>
  <c r="AI37" i="1"/>
  <c r="N38" i="1"/>
  <c r="K38" i="1"/>
  <c r="M38" i="1"/>
  <c r="L38" i="1" s="1"/>
  <c r="AK38" i="1"/>
  <c r="AN38" i="1"/>
  <c r="AL38" i="1"/>
  <c r="R38" i="1"/>
  <c r="C38" i="1"/>
  <c r="AA38" i="1"/>
  <c r="AE38" i="1"/>
  <c r="AG38" i="1"/>
  <c r="I38" i="1"/>
  <c r="AH38" i="1"/>
  <c r="Q38" i="1"/>
  <c r="P38" i="1" s="1"/>
  <c r="AI38" i="1"/>
  <c r="J38" i="1"/>
  <c r="AM38" i="1"/>
  <c r="S38" i="1"/>
  <c r="G38" i="1"/>
  <c r="Z38" i="1"/>
  <c r="Y38" i="1"/>
  <c r="X38" i="1" s="1"/>
  <c r="W38" i="1"/>
  <c r="O38" i="1"/>
  <c r="G39" i="1"/>
  <c r="I39" i="1"/>
  <c r="K39" i="1"/>
  <c r="AL39" i="1"/>
  <c r="C39" i="1"/>
  <c r="AE39" i="1"/>
  <c r="AA39" i="1"/>
  <c r="O39" i="1"/>
  <c r="AG39" i="1"/>
  <c r="S39" i="1"/>
  <c r="R39" i="1"/>
  <c r="M39" i="1"/>
  <c r="W39" i="1"/>
  <c r="AN39" i="1"/>
  <c r="Q39" i="1"/>
  <c r="P39" i="1" s="1"/>
  <c r="AI39" i="1"/>
  <c r="AM39" i="1"/>
  <c r="AH39" i="1"/>
  <c r="N39" i="1"/>
  <c r="J39" i="1"/>
  <c r="Z39" i="1"/>
  <c r="AK39" i="1"/>
  <c r="AJ39" i="1" s="1"/>
  <c r="Y39" i="1"/>
  <c r="X39" i="1" s="1"/>
  <c r="Y40" i="1"/>
  <c r="AL40" i="1"/>
  <c r="AE40" i="1"/>
  <c r="G40" i="1"/>
  <c r="J40" i="1"/>
  <c r="C40" i="1"/>
  <c r="AH40" i="1"/>
  <c r="Q40" i="1"/>
  <c r="M40" i="1"/>
  <c r="N40" i="1"/>
  <c r="O40" i="1"/>
  <c r="S40" i="1"/>
  <c r="R40" i="1"/>
  <c r="AN40" i="1"/>
  <c r="W40" i="1"/>
  <c r="Z40" i="1"/>
  <c r="AM40" i="1"/>
  <c r="I40" i="1"/>
  <c r="H40" i="1" s="1"/>
  <c r="K40" i="1"/>
  <c r="AK40" i="1"/>
  <c r="AJ40" i="1" s="1"/>
  <c r="AA40" i="1"/>
  <c r="AI40" i="1"/>
  <c r="AG40" i="1"/>
  <c r="AF40" i="1" s="1"/>
  <c r="G41" i="1"/>
  <c r="AN41" i="1"/>
  <c r="R41" i="1"/>
  <c r="Q41" i="1"/>
  <c r="P41" i="1" s="1"/>
  <c r="M41" i="1"/>
  <c r="O41" i="1"/>
  <c r="J41" i="1"/>
  <c r="C41" i="1"/>
  <c r="AH41" i="1"/>
  <c r="AM41" i="1"/>
  <c r="K41" i="1"/>
  <c r="AA41" i="1"/>
  <c r="N41" i="1"/>
  <c r="Z41" i="1"/>
  <c r="S41" i="1"/>
  <c r="AG41" i="1"/>
  <c r="AF41" i="1" s="1"/>
  <c r="AL41" i="1"/>
  <c r="AE41" i="1"/>
  <c r="I41" i="1"/>
  <c r="H41" i="1" s="1"/>
  <c r="AK41" i="1"/>
  <c r="AJ41" i="1" s="1"/>
  <c r="AI41" i="1"/>
  <c r="Y41" i="1"/>
  <c r="X41" i="1" s="1"/>
  <c r="W41" i="1"/>
  <c r="AK42" i="1"/>
  <c r="Y42" i="1"/>
  <c r="O42" i="1"/>
  <c r="AL42" i="1"/>
  <c r="AN42" i="1"/>
  <c r="AE42" i="1"/>
  <c r="I42" i="1"/>
  <c r="S42" i="1"/>
  <c r="AM42" i="1"/>
  <c r="AG42" i="1"/>
  <c r="G42" i="1"/>
  <c r="AH42" i="1"/>
  <c r="C42" i="1"/>
  <c r="M42" i="1"/>
  <c r="K42" i="1"/>
  <c r="AA42" i="1"/>
  <c r="W42" i="1"/>
  <c r="N42" i="1"/>
  <c r="J42" i="1"/>
  <c r="AI42" i="1"/>
  <c r="Z42" i="1"/>
  <c r="R42" i="1"/>
  <c r="Q42" i="1"/>
  <c r="P42" i="1" s="1"/>
  <c r="S43" i="1"/>
  <c r="N43" i="1"/>
  <c r="M43" i="1"/>
  <c r="L43" i="1" s="1"/>
  <c r="AH43" i="1"/>
  <c r="O43" i="1"/>
  <c r="R43" i="1"/>
  <c r="K43" i="1"/>
  <c r="C43" i="1"/>
  <c r="AE43" i="1"/>
  <c r="J43" i="1"/>
  <c r="AM43" i="1"/>
  <c r="AA43" i="1"/>
  <c r="Z43" i="1"/>
  <c r="G43" i="1"/>
  <c r="Q43" i="1"/>
  <c r="P43" i="1" s="1"/>
  <c r="W43" i="1"/>
  <c r="AN43" i="1"/>
  <c r="Y43" i="1"/>
  <c r="X43" i="1" s="1"/>
  <c r="AI43" i="1"/>
  <c r="AG43" i="1"/>
  <c r="AF43" i="1" s="1"/>
  <c r="AK43" i="1"/>
  <c r="AL43" i="1"/>
  <c r="I43" i="1"/>
  <c r="H43" i="1" s="1"/>
  <c r="I44" i="1"/>
  <c r="AK44" i="1"/>
  <c r="G44" i="1"/>
  <c r="AL44" i="1"/>
  <c r="S44" i="1"/>
  <c r="AM44" i="1"/>
  <c r="AN44" i="1"/>
  <c r="Y44" i="1"/>
  <c r="J44" i="1"/>
  <c r="AE44" i="1"/>
  <c r="AA44" i="1"/>
  <c r="Q44" i="1"/>
  <c r="W44" i="1"/>
  <c r="R44" i="1"/>
  <c r="AH44" i="1"/>
  <c r="K44" i="1"/>
  <c r="AI44" i="1"/>
  <c r="N44" i="1"/>
  <c r="M44" i="1"/>
  <c r="O44" i="1"/>
  <c r="Z44" i="1"/>
  <c r="C44" i="1"/>
  <c r="AG44" i="1"/>
  <c r="AF44" i="1" s="1"/>
  <c r="M45" i="1"/>
  <c r="AA45" i="1"/>
  <c r="AL45" i="1"/>
  <c r="AK45" i="1"/>
  <c r="AJ45" i="1" s="1"/>
  <c r="Z45" i="1"/>
  <c r="Y45" i="1"/>
  <c r="X45" i="1" s="1"/>
  <c r="I45" i="1"/>
  <c r="C45" i="1"/>
  <c r="G45" i="1"/>
  <c r="AM45" i="1"/>
  <c r="AI45" i="1"/>
  <c r="O45" i="1"/>
  <c r="AG45" i="1"/>
  <c r="AH45" i="1"/>
  <c r="AN45" i="1"/>
  <c r="S45" i="1"/>
  <c r="Q45" i="1"/>
  <c r="R45" i="1"/>
  <c r="J45" i="1"/>
  <c r="AE45" i="1"/>
  <c r="N45" i="1"/>
  <c r="W45" i="1"/>
  <c r="K45" i="1"/>
  <c r="AM46" i="1"/>
  <c r="AN46" i="1"/>
  <c r="Y46" i="1"/>
  <c r="Z46" i="1"/>
  <c r="N46" i="1"/>
  <c r="S46" i="1"/>
  <c r="AI46" i="1"/>
  <c r="O46" i="1"/>
  <c r="AL46" i="1"/>
  <c r="AG46" i="1"/>
  <c r="AH46" i="1"/>
  <c r="I46" i="1"/>
  <c r="AA46" i="1"/>
  <c r="R46" i="1"/>
  <c r="C46" i="1"/>
  <c r="J46" i="1"/>
  <c r="AK46" i="1"/>
  <c r="AJ46" i="1" s="1"/>
  <c r="AE46" i="1"/>
  <c r="G46" i="1"/>
  <c r="W46" i="1"/>
  <c r="M46" i="1"/>
  <c r="L46" i="1" s="1"/>
  <c r="K46" i="1"/>
  <c r="Q46" i="1"/>
  <c r="P46" i="1" s="1"/>
  <c r="AI47" i="1"/>
  <c r="Y47" i="1"/>
  <c r="Z47" i="1"/>
  <c r="I47" i="1"/>
  <c r="Q47" i="1"/>
  <c r="R47" i="1"/>
  <c r="N47" i="1"/>
  <c r="J47" i="1"/>
  <c r="AH47" i="1"/>
  <c r="AG47" i="1"/>
  <c r="AF47" i="1" s="1"/>
  <c r="AN47" i="1"/>
  <c r="W47" i="1"/>
  <c r="AA47" i="1"/>
  <c r="AE47" i="1"/>
  <c r="AK47" i="1"/>
  <c r="AM47" i="1"/>
  <c r="G47" i="1"/>
  <c r="C47" i="1"/>
  <c r="AL47" i="1"/>
  <c r="O47" i="1"/>
  <c r="S47" i="1"/>
  <c r="K47" i="1"/>
  <c r="M47" i="1"/>
  <c r="L47" i="1" s="1"/>
  <c r="W48" i="1"/>
  <c r="AN48" i="1"/>
  <c r="J48" i="1"/>
  <c r="AE48" i="1"/>
  <c r="N48" i="1"/>
  <c r="Y48" i="1"/>
  <c r="AH48" i="1"/>
  <c r="AG48" i="1"/>
  <c r="AF48" i="1" s="1"/>
  <c r="AI48" i="1"/>
  <c r="AA48" i="1"/>
  <c r="O48" i="1"/>
  <c r="Q48" i="1"/>
  <c r="AM48" i="1"/>
  <c r="M48" i="1"/>
  <c r="L48" i="1" s="1"/>
  <c r="K48" i="1"/>
  <c r="AL48" i="1"/>
  <c r="AK48" i="1"/>
  <c r="AJ48" i="1" s="1"/>
  <c r="Z48" i="1"/>
  <c r="R48" i="1"/>
  <c r="G48" i="1"/>
  <c r="I48" i="1"/>
  <c r="H48" i="1" s="1"/>
  <c r="C48" i="1"/>
  <c r="S48" i="1"/>
  <c r="AM49" i="1"/>
  <c r="Z49" i="1"/>
  <c r="AA49" i="1"/>
  <c r="AH49" i="1"/>
  <c r="AL49" i="1"/>
  <c r="G49" i="1"/>
  <c r="K49" i="1"/>
  <c r="C49" i="1"/>
  <c r="AK49" i="1"/>
  <c r="AJ49" i="1" s="1"/>
  <c r="R49" i="1"/>
  <c r="I49" i="1"/>
  <c r="S49" i="1"/>
  <c r="W49" i="1"/>
  <c r="AN49" i="1"/>
  <c r="Q49" i="1"/>
  <c r="P49" i="1" s="1"/>
  <c r="N49" i="1"/>
  <c r="M49" i="1"/>
  <c r="AG49" i="1"/>
  <c r="O49" i="1"/>
  <c r="J49" i="1"/>
  <c r="AE49" i="1"/>
  <c r="AI49" i="1"/>
  <c r="Y49" i="1"/>
  <c r="AA50" i="1"/>
  <c r="S50" i="1"/>
  <c r="AE50" i="1"/>
  <c r="Z50" i="1"/>
  <c r="Y50" i="1"/>
  <c r="X50" i="1" s="1"/>
  <c r="M50" i="1"/>
  <c r="AI50" i="1"/>
  <c r="AH50" i="1"/>
  <c r="Q50" i="1"/>
  <c r="AG50" i="1"/>
  <c r="AF50" i="1" s="1"/>
  <c r="AM50" i="1"/>
  <c r="K50" i="1"/>
  <c r="I50" i="1"/>
  <c r="AN50" i="1"/>
  <c r="W50" i="1"/>
  <c r="C50" i="1"/>
  <c r="R50" i="1"/>
  <c r="O50" i="1"/>
  <c r="N50" i="1"/>
  <c r="AK50" i="1"/>
  <c r="AL50" i="1"/>
  <c r="G50" i="1"/>
  <c r="AO50" i="1" s="1"/>
  <c r="J50" i="1"/>
  <c r="AG51" i="1"/>
  <c r="Z51" i="1"/>
  <c r="AA51" i="1"/>
  <c r="R51" i="1"/>
  <c r="O51" i="1"/>
  <c r="AI51" i="1"/>
  <c r="Q51" i="1"/>
  <c r="P51" i="1" s="1"/>
  <c r="K51" i="1"/>
  <c r="AE51" i="1"/>
  <c r="Y51" i="1"/>
  <c r="X51" i="1" s="1"/>
  <c r="M51" i="1"/>
  <c r="AH51" i="1"/>
  <c r="AN51" i="1"/>
  <c r="W51" i="1"/>
  <c r="N51" i="1"/>
  <c r="S51" i="1"/>
  <c r="G51" i="1"/>
  <c r="AO51" i="1" s="1"/>
  <c r="I51" i="1"/>
  <c r="AK51" i="1"/>
  <c r="AL51" i="1"/>
  <c r="C51" i="1"/>
  <c r="AM51" i="1"/>
  <c r="J51" i="1"/>
  <c r="AK52" i="1"/>
  <c r="AL52" i="1"/>
  <c r="AE52" i="1"/>
  <c r="AA52" i="1"/>
  <c r="O52" i="1"/>
  <c r="Q52" i="1"/>
  <c r="R52" i="1"/>
  <c r="K52" i="1"/>
  <c r="N52" i="1"/>
  <c r="Z52" i="1"/>
  <c r="C52" i="1"/>
  <c r="Y52" i="1"/>
  <c r="X52" i="1" s="1"/>
  <c r="I52" i="1"/>
  <c r="M52" i="1"/>
  <c r="L52" i="1" s="1"/>
  <c r="W52" i="1"/>
  <c r="AI52" i="1"/>
  <c r="J52" i="1"/>
  <c r="AG52" i="1"/>
  <c r="AM52" i="1"/>
  <c r="AN52" i="1"/>
  <c r="AH52" i="1"/>
  <c r="S52" i="1"/>
  <c r="G52" i="1"/>
  <c r="AO52" i="1" s="1"/>
  <c r="K53" i="1"/>
  <c r="J53" i="1"/>
  <c r="W53" i="1"/>
  <c r="Z53" i="1"/>
  <c r="N53" i="1"/>
  <c r="AM53" i="1"/>
  <c r="AG53" i="1"/>
  <c r="AH53" i="1"/>
  <c r="M53" i="1"/>
  <c r="L53" i="1" s="1"/>
  <c r="Y53" i="1"/>
  <c r="X53" i="1" s="1"/>
  <c r="AN53" i="1"/>
  <c r="S53" i="1"/>
  <c r="G53" i="1"/>
  <c r="I53" i="1"/>
  <c r="AK53" i="1"/>
  <c r="AL53" i="1"/>
  <c r="AA53" i="1"/>
  <c r="AE53" i="1"/>
  <c r="O53" i="1"/>
  <c r="C53" i="1"/>
  <c r="AI53" i="1"/>
  <c r="Q53" i="1"/>
  <c r="R53" i="1"/>
  <c r="AG54" i="1"/>
  <c r="AH54" i="1"/>
  <c r="S54" i="1"/>
  <c r="R54" i="1"/>
  <c r="K54" i="1"/>
  <c r="O54" i="1"/>
  <c r="AN54" i="1"/>
  <c r="AL54" i="1"/>
  <c r="C54" i="1"/>
  <c r="AK54" i="1"/>
  <c r="AJ54" i="1" s="1"/>
  <c r="N54" i="1"/>
  <c r="M54" i="1"/>
  <c r="L54" i="1" s="1"/>
  <c r="Z54" i="1"/>
  <c r="Y54" i="1"/>
  <c r="X54" i="1" s="1"/>
  <c r="AM54" i="1"/>
  <c r="AI54" i="1"/>
  <c r="AA54" i="1"/>
  <c r="AE54" i="1"/>
  <c r="I54" i="1"/>
  <c r="J54" i="1"/>
  <c r="W54" i="1"/>
  <c r="Q54" i="1"/>
  <c r="P54" i="1" s="1"/>
  <c r="G54" i="1"/>
  <c r="AO54" i="1" s="1"/>
  <c r="N55" i="1"/>
  <c r="AI55" i="1"/>
  <c r="I55" i="1"/>
  <c r="J55" i="1"/>
  <c r="AE55" i="1"/>
  <c r="M55" i="1"/>
  <c r="L55" i="1" s="1"/>
  <c r="AL55" i="1"/>
  <c r="O55" i="1"/>
  <c r="AN55" i="1"/>
  <c r="G55" i="1"/>
  <c r="AA55" i="1"/>
  <c r="AH55" i="1"/>
  <c r="S55" i="1"/>
  <c r="R55" i="1"/>
  <c r="AG55" i="1"/>
  <c r="AF55" i="1" s="1"/>
  <c r="C55" i="1"/>
  <c r="K55" i="1"/>
  <c r="W55" i="1"/>
  <c r="AK55" i="1"/>
  <c r="AJ55" i="1" s="1"/>
  <c r="Y55" i="1"/>
  <c r="Q55" i="1"/>
  <c r="P55" i="1" s="1"/>
  <c r="AM55" i="1"/>
  <c r="Z55" i="1"/>
  <c r="S56" i="1"/>
  <c r="O56" i="1"/>
  <c r="C56" i="1"/>
  <c r="AG56" i="1"/>
  <c r="AH56" i="1"/>
  <c r="AM56" i="1"/>
  <c r="AI56" i="1"/>
  <c r="J56" i="1"/>
  <c r="W56" i="1"/>
  <c r="Q56" i="1"/>
  <c r="R56" i="1"/>
  <c r="K56" i="1"/>
  <c r="N56" i="1"/>
  <c r="I56" i="1"/>
  <c r="H56" i="1" s="1"/>
  <c r="G56" i="1"/>
  <c r="AA56" i="1"/>
  <c r="AE56" i="1"/>
  <c r="AN56" i="1"/>
  <c r="AK56" i="1"/>
  <c r="AL56" i="1"/>
  <c r="M56" i="1"/>
  <c r="L56" i="1" s="1"/>
  <c r="Y56" i="1"/>
  <c r="Z56" i="1"/>
  <c r="R57" i="1"/>
  <c r="Q57" i="1"/>
  <c r="P57" i="1" s="1"/>
  <c r="W57" i="1"/>
  <c r="C57" i="1"/>
  <c r="J57" i="1"/>
  <c r="AI57" i="1"/>
  <c r="G57" i="1"/>
  <c r="S57" i="1"/>
  <c r="AK57" i="1"/>
  <c r="AH57" i="1"/>
  <c r="AM57" i="1"/>
  <c r="AA57" i="1"/>
  <c r="M57" i="1"/>
  <c r="N57" i="1"/>
  <c r="K57" i="1"/>
  <c r="Y57" i="1"/>
  <c r="AN57" i="1"/>
  <c r="Z57" i="1"/>
  <c r="O57" i="1"/>
  <c r="AG57" i="1"/>
  <c r="AF57" i="1" s="1"/>
  <c r="AE57" i="1"/>
  <c r="I57" i="1"/>
  <c r="H57" i="1" s="1"/>
  <c r="AL57" i="1"/>
  <c r="R58" i="1"/>
  <c r="Z58" i="1"/>
  <c r="C58" i="1"/>
  <c r="K58" i="1"/>
  <c r="AA58" i="1"/>
  <c r="O58" i="1"/>
  <c r="G58" i="1"/>
  <c r="AL58" i="1"/>
  <c r="AE58" i="1"/>
  <c r="AM58" i="1"/>
  <c r="N58" i="1"/>
  <c r="AI58" i="1"/>
  <c r="J58" i="1"/>
  <c r="Q58" i="1"/>
  <c r="P58" i="1" s="1"/>
  <c r="W58" i="1"/>
  <c r="Y58" i="1"/>
  <c r="X58" i="1" s="1"/>
  <c r="M58" i="1"/>
  <c r="L58" i="1" s="1"/>
  <c r="AN58" i="1"/>
  <c r="AH58" i="1"/>
  <c r="AG58" i="1"/>
  <c r="AF58" i="1" s="1"/>
  <c r="I58" i="1"/>
  <c r="H58" i="1" s="1"/>
  <c r="AK58" i="1"/>
  <c r="AJ58" i="1" s="1"/>
  <c r="S58" i="1"/>
  <c r="W59" i="1"/>
  <c r="N59" i="1"/>
  <c r="AA59" i="1"/>
  <c r="I59" i="1"/>
  <c r="G59" i="1"/>
  <c r="AI59" i="1"/>
  <c r="AE59" i="1"/>
  <c r="J59" i="1"/>
  <c r="AM59" i="1"/>
  <c r="AH59" i="1"/>
  <c r="AG59" i="1"/>
  <c r="AF59" i="1" s="1"/>
  <c r="R59" i="1"/>
  <c r="K59" i="1"/>
  <c r="Q59" i="1"/>
  <c r="P59" i="1" s="1"/>
  <c r="AN59" i="1"/>
  <c r="O59" i="1"/>
  <c r="AK59" i="1"/>
  <c r="C59" i="1"/>
  <c r="Y59" i="1"/>
  <c r="Z59" i="1"/>
  <c r="M59" i="1"/>
  <c r="L59" i="1" s="1"/>
  <c r="AL59" i="1"/>
  <c r="S59" i="1"/>
  <c r="AI60" i="1"/>
  <c r="AN60" i="1"/>
  <c r="G60" i="1"/>
  <c r="AK60" i="1"/>
  <c r="AL60" i="1"/>
  <c r="N60" i="1"/>
  <c r="J60" i="1"/>
  <c r="AG60" i="1"/>
  <c r="AH60" i="1"/>
  <c r="Y60" i="1"/>
  <c r="Z60" i="1"/>
  <c r="Q60" i="1"/>
  <c r="R60" i="1"/>
  <c r="M60" i="1"/>
  <c r="L60" i="1" s="1"/>
  <c r="I60" i="1"/>
  <c r="H60" i="1" s="1"/>
  <c r="C60" i="1"/>
  <c r="AE60" i="1"/>
  <c r="AM60" i="1"/>
  <c r="AA60" i="1"/>
  <c r="W60" i="1"/>
  <c r="S60" i="1"/>
  <c r="O60" i="1"/>
  <c r="K60" i="1"/>
  <c r="AN61" i="1"/>
  <c r="AH61" i="1"/>
  <c r="N61" i="1"/>
  <c r="Y61" i="1"/>
  <c r="Z61" i="1"/>
  <c r="AG61" i="1"/>
  <c r="AF61" i="1" s="1"/>
  <c r="J61" i="1"/>
  <c r="AK61" i="1"/>
  <c r="AL61" i="1"/>
  <c r="R61" i="1"/>
  <c r="O61" i="1"/>
  <c r="M61" i="1"/>
  <c r="L61" i="1" s="1"/>
  <c r="Q61" i="1"/>
  <c r="P61" i="1" s="1"/>
  <c r="AE61" i="1"/>
  <c r="W61" i="1"/>
  <c r="AI61" i="1"/>
  <c r="AM61" i="1"/>
  <c r="K61" i="1"/>
  <c r="C61" i="1"/>
  <c r="G61" i="1"/>
  <c r="S61" i="1"/>
  <c r="I61" i="1"/>
  <c r="H61" i="1" s="1"/>
  <c r="AA61" i="1"/>
  <c r="AN62" i="1"/>
  <c r="W62" i="1"/>
  <c r="C62" i="1"/>
  <c r="Q62" i="1"/>
  <c r="R62" i="1"/>
  <c r="AI62" i="1"/>
  <c r="O62" i="1"/>
  <c r="Y62" i="1"/>
  <c r="AE62" i="1"/>
  <c r="AM62" i="1"/>
  <c r="N62" i="1"/>
  <c r="Z62" i="1"/>
  <c r="M62" i="1"/>
  <c r="L62" i="1" s="1"/>
  <c r="G62" i="1"/>
  <c r="AG62" i="1"/>
  <c r="J62" i="1"/>
  <c r="AH62" i="1"/>
  <c r="AA62" i="1"/>
  <c r="AK62" i="1"/>
  <c r="AL62" i="1"/>
  <c r="K62" i="1"/>
  <c r="S62" i="1"/>
  <c r="I62" i="1"/>
  <c r="H62" i="1" s="1"/>
  <c r="AN63" i="1"/>
  <c r="Z63" i="1"/>
  <c r="W63" i="1"/>
  <c r="C63" i="1"/>
  <c r="O63" i="1"/>
  <c r="AA63" i="1"/>
  <c r="N63" i="1"/>
  <c r="Y63" i="1"/>
  <c r="X63" i="1" s="1"/>
  <c r="M63" i="1"/>
  <c r="L63" i="1" s="1"/>
  <c r="AE63" i="1"/>
  <c r="G63" i="1"/>
  <c r="Q63" i="1"/>
  <c r="I63" i="1"/>
  <c r="AI63" i="1"/>
  <c r="R63" i="1"/>
  <c r="S63" i="1"/>
  <c r="AG63" i="1"/>
  <c r="AH63" i="1"/>
  <c r="AK63" i="1"/>
  <c r="AM63" i="1"/>
  <c r="J63" i="1"/>
  <c r="K63" i="1"/>
  <c r="AL63" i="1"/>
  <c r="AN64" i="1"/>
  <c r="M64" i="1"/>
  <c r="O64" i="1"/>
  <c r="AA64" i="1"/>
  <c r="J64" i="1"/>
  <c r="AE64" i="1"/>
  <c r="C64" i="1"/>
  <c r="AI64" i="1"/>
  <c r="I64" i="1"/>
  <c r="H64" i="1" s="1"/>
  <c r="AL64" i="1"/>
  <c r="AM64" i="1"/>
  <c r="AK64" i="1"/>
  <c r="AJ64" i="1" s="1"/>
  <c r="W64" i="1"/>
  <c r="R64" i="1"/>
  <c r="N64" i="1"/>
  <c r="G64" i="1"/>
  <c r="Y64" i="1"/>
  <c r="Z64" i="1"/>
  <c r="K64" i="1"/>
  <c r="AH64" i="1"/>
  <c r="AG64" i="1"/>
  <c r="AF64" i="1" s="1"/>
  <c r="Q64" i="1"/>
  <c r="P64" i="1" s="1"/>
  <c r="S64" i="1"/>
  <c r="AN65" i="1"/>
  <c r="AH65" i="1"/>
  <c r="AA65" i="1"/>
  <c r="G65" i="1"/>
  <c r="AK65" i="1"/>
  <c r="AL65" i="1"/>
  <c r="I65" i="1"/>
  <c r="C65" i="1"/>
  <c r="AM65" i="1"/>
  <c r="Y65" i="1"/>
  <c r="M65" i="1"/>
  <c r="Z65" i="1"/>
  <c r="AE65" i="1"/>
  <c r="R65" i="1"/>
  <c r="Q65" i="1"/>
  <c r="P65" i="1" s="1"/>
  <c r="AG65" i="1"/>
  <c r="AF65" i="1" s="1"/>
  <c r="W65" i="1"/>
  <c r="J65" i="1"/>
  <c r="K65" i="1"/>
  <c r="AI65" i="1"/>
  <c r="N65" i="1"/>
  <c r="S65" i="1"/>
  <c r="O65" i="1"/>
  <c r="AG66" i="1"/>
  <c r="AI66" i="1"/>
  <c r="G66" i="1"/>
  <c r="M66" i="1"/>
  <c r="N66" i="1"/>
  <c r="AH66" i="1"/>
  <c r="O66" i="1"/>
  <c r="AM66" i="1"/>
  <c r="W66" i="1"/>
  <c r="Z66" i="1"/>
  <c r="Y66" i="1"/>
  <c r="AK66" i="1"/>
  <c r="AL66" i="1"/>
  <c r="J66" i="1"/>
  <c r="R66" i="1"/>
  <c r="S66" i="1"/>
  <c r="AA66" i="1"/>
  <c r="I66" i="1"/>
  <c r="H66" i="1" s="1"/>
  <c r="K66" i="1"/>
  <c r="AE66" i="1"/>
  <c r="AN66" i="1"/>
  <c r="Q66" i="1"/>
  <c r="P66" i="1" s="1"/>
  <c r="C66" i="1"/>
  <c r="Q67" i="1"/>
  <c r="AM67" i="1"/>
  <c r="AH67" i="1"/>
  <c r="AG67" i="1"/>
  <c r="AF67" i="1" s="1"/>
  <c r="AI67" i="1"/>
  <c r="Y67" i="1"/>
  <c r="K67" i="1"/>
  <c r="M67" i="1"/>
  <c r="R67" i="1"/>
  <c r="I67" i="1"/>
  <c r="AK67" i="1"/>
  <c r="AL67" i="1"/>
  <c r="Z67" i="1"/>
  <c r="G67" i="1"/>
  <c r="W67" i="1"/>
  <c r="S67" i="1"/>
  <c r="AA67" i="1"/>
  <c r="AE67" i="1"/>
  <c r="O67" i="1"/>
  <c r="C67" i="1"/>
  <c r="AN67" i="1"/>
  <c r="N67" i="1"/>
  <c r="J67" i="1"/>
  <c r="AE68" i="1"/>
  <c r="AL68" i="1"/>
  <c r="AK68" i="1"/>
  <c r="AJ68" i="1" s="1"/>
  <c r="C68" i="1"/>
  <c r="N68" i="1"/>
  <c r="I68" i="1"/>
  <c r="AH68" i="1"/>
  <c r="J68" i="1"/>
  <c r="G68" i="1"/>
  <c r="AG68" i="1"/>
  <c r="AF68" i="1" s="1"/>
  <c r="R68" i="1"/>
  <c r="M68" i="1"/>
  <c r="L68" i="1" s="1"/>
  <c r="S68" i="1"/>
  <c r="Z68" i="1"/>
  <c r="Y68" i="1"/>
  <c r="O68" i="1"/>
  <c r="W68" i="1"/>
  <c r="AM68" i="1"/>
  <c r="AN68" i="1"/>
  <c r="Q68" i="1"/>
  <c r="P68" i="1" s="1"/>
  <c r="AI68" i="1"/>
  <c r="K68" i="1"/>
  <c r="AA68" i="1"/>
  <c r="K69" i="1"/>
  <c r="AM69" i="1"/>
  <c r="C69" i="1"/>
  <c r="O69" i="1"/>
  <c r="AE69" i="1"/>
  <c r="J69" i="1"/>
  <c r="W69" i="1"/>
  <c r="G69" i="1"/>
  <c r="R69" i="1"/>
  <c r="S69" i="1"/>
  <c r="AA69" i="1"/>
  <c r="AK69" i="1"/>
  <c r="AL69" i="1"/>
  <c r="Y69" i="1"/>
  <c r="Z69" i="1"/>
  <c r="M69" i="1"/>
  <c r="AN69" i="1"/>
  <c r="Q69" i="1"/>
  <c r="P69" i="1" s="1"/>
  <c r="N69" i="1"/>
  <c r="AI69" i="1"/>
  <c r="AG69" i="1"/>
  <c r="AH69" i="1"/>
  <c r="I69" i="1"/>
  <c r="H69" i="1" s="1"/>
  <c r="AN70" i="1"/>
  <c r="AH70" i="1"/>
  <c r="I70" i="1"/>
  <c r="R70" i="1"/>
  <c r="Q70" i="1"/>
  <c r="P70" i="1" s="1"/>
  <c r="AI70" i="1"/>
  <c r="C70" i="1"/>
  <c r="AE70" i="1"/>
  <c r="AK70" i="1"/>
  <c r="AL70" i="1"/>
  <c r="N70" i="1"/>
  <c r="O70" i="1"/>
  <c r="K70" i="1"/>
  <c r="M70" i="1"/>
  <c r="L70" i="1" s="1"/>
  <c r="Z70" i="1"/>
  <c r="Y70" i="1"/>
  <c r="X70" i="1" s="1"/>
  <c r="AA70" i="1"/>
  <c r="S70" i="1"/>
  <c r="G70" i="1"/>
  <c r="AM70" i="1"/>
  <c r="W70" i="1"/>
  <c r="J70" i="1"/>
  <c r="AG70" i="1"/>
  <c r="AF70" i="1" s="1"/>
  <c r="AN71" i="1"/>
  <c r="G71" i="1"/>
  <c r="S71" i="1"/>
  <c r="J71" i="1"/>
  <c r="O71" i="1"/>
  <c r="M71" i="1"/>
  <c r="I71" i="1"/>
  <c r="H71" i="1" s="1"/>
  <c r="R71" i="1"/>
  <c r="AA71" i="1"/>
  <c r="AM71" i="1"/>
  <c r="N71" i="1"/>
  <c r="Q71" i="1"/>
  <c r="P71" i="1" s="1"/>
  <c r="AI71" i="1"/>
  <c r="W71" i="1"/>
  <c r="C71" i="1"/>
  <c r="AG71" i="1"/>
  <c r="AE71" i="1"/>
  <c r="Y71" i="1"/>
  <c r="Z71" i="1"/>
  <c r="K71" i="1"/>
  <c r="AH71" i="1"/>
  <c r="AL71" i="1"/>
  <c r="AK71" i="1"/>
  <c r="C72" i="1"/>
  <c r="AN72" i="1"/>
  <c r="AI72" i="1"/>
  <c r="J72" i="1"/>
  <c r="K72" i="1"/>
  <c r="W72" i="1"/>
  <c r="M72" i="1"/>
  <c r="G72" i="1"/>
  <c r="R72" i="1"/>
  <c r="AA72" i="1"/>
  <c r="N72" i="1"/>
  <c r="AH72" i="1"/>
  <c r="I72" i="1"/>
  <c r="Z72" i="1"/>
  <c r="Q72" i="1"/>
  <c r="AE72" i="1"/>
  <c r="AL72" i="1"/>
  <c r="Y72" i="1"/>
  <c r="AM72" i="1"/>
  <c r="AG72" i="1"/>
  <c r="O72" i="1"/>
  <c r="S72" i="1"/>
  <c r="AK72" i="1"/>
  <c r="AJ72" i="1" s="1"/>
  <c r="AN73" i="1"/>
  <c r="O73" i="1"/>
  <c r="C73" i="1"/>
  <c r="K73" i="1"/>
  <c r="AK73" i="1"/>
  <c r="G73" i="1"/>
  <c r="Y73" i="1"/>
  <c r="Z73" i="1"/>
  <c r="AM73" i="1"/>
  <c r="I73" i="1"/>
  <c r="AL73" i="1"/>
  <c r="R73" i="1"/>
  <c r="AE73" i="1"/>
  <c r="Q73" i="1"/>
  <c r="P73" i="1" s="1"/>
  <c r="M73" i="1"/>
  <c r="AH73" i="1"/>
  <c r="AG73" i="1"/>
  <c r="AF73" i="1" s="1"/>
  <c r="J73" i="1"/>
  <c r="W73" i="1"/>
  <c r="AI73" i="1"/>
  <c r="N73" i="1"/>
  <c r="AA73" i="1"/>
  <c r="S73" i="1"/>
  <c r="AN74" i="1"/>
  <c r="Y74" i="1"/>
  <c r="AE74" i="1"/>
  <c r="C74" i="1"/>
  <c r="G74" i="1"/>
  <c r="W74" i="1"/>
  <c r="AI74" i="1"/>
  <c r="AA74" i="1"/>
  <c r="AK74" i="1"/>
  <c r="AL74" i="1"/>
  <c r="Q74" i="1"/>
  <c r="S74" i="1"/>
  <c r="M74" i="1"/>
  <c r="AH74" i="1"/>
  <c r="O74" i="1"/>
  <c r="J74" i="1"/>
  <c r="I74" i="1"/>
  <c r="H74" i="1" s="1"/>
  <c r="N74" i="1"/>
  <c r="R74" i="1"/>
  <c r="Z74" i="1"/>
  <c r="K74" i="1"/>
  <c r="AG74" i="1"/>
  <c r="AF74" i="1" s="1"/>
  <c r="AM74" i="1"/>
  <c r="AN75" i="1"/>
  <c r="Z75" i="1"/>
  <c r="AH75" i="1"/>
  <c r="J75" i="1"/>
  <c r="AK75" i="1"/>
  <c r="AL75" i="1"/>
  <c r="AA75" i="1"/>
  <c r="AI75" i="1"/>
  <c r="I75" i="1"/>
  <c r="H75" i="1" s="1"/>
  <c r="Q75" i="1"/>
  <c r="N75" i="1"/>
  <c r="C75" i="1"/>
  <c r="R75" i="1"/>
  <c r="M75" i="1"/>
  <c r="L75" i="1" s="1"/>
  <c r="O75" i="1"/>
  <c r="S75" i="1"/>
  <c r="W75" i="1"/>
  <c r="G75" i="1"/>
  <c r="Y75" i="1"/>
  <c r="X75" i="1" s="1"/>
  <c r="AG75" i="1"/>
  <c r="AF75" i="1" s="1"/>
  <c r="AM75" i="1"/>
  <c r="AE75" i="1"/>
  <c r="K75" i="1"/>
  <c r="K76" i="1"/>
  <c r="S76" i="1"/>
  <c r="N76" i="1"/>
  <c r="AG76" i="1"/>
  <c r="I76" i="1"/>
  <c r="AN76" i="1"/>
  <c r="G76" i="1"/>
  <c r="AK76" i="1"/>
  <c r="M76" i="1"/>
  <c r="L76" i="1" s="1"/>
  <c r="Z76" i="1"/>
  <c r="Y76" i="1"/>
  <c r="X76" i="1" s="1"/>
  <c r="O76" i="1"/>
  <c r="J76" i="1"/>
  <c r="C76" i="1"/>
  <c r="AE76" i="1"/>
  <c r="W76" i="1"/>
  <c r="AA76" i="1"/>
  <c r="AI76" i="1"/>
  <c r="AM76" i="1"/>
  <c r="AH76" i="1"/>
  <c r="Q76" i="1"/>
  <c r="AL76" i="1"/>
  <c r="R76" i="1"/>
  <c r="J77" i="1"/>
  <c r="W77" i="1"/>
  <c r="AE77" i="1"/>
  <c r="AI77" i="1"/>
  <c r="S77" i="1"/>
  <c r="AA77" i="1"/>
  <c r="Q77" i="1"/>
  <c r="O77" i="1"/>
  <c r="N77" i="1"/>
  <c r="C77" i="1"/>
  <c r="AL77" i="1"/>
  <c r="AG77" i="1"/>
  <c r="Y77" i="1"/>
  <c r="R77" i="1"/>
  <c r="Z77" i="1"/>
  <c r="AM77" i="1"/>
  <c r="M77" i="1"/>
  <c r="K77" i="1"/>
  <c r="AK77" i="1"/>
  <c r="G77" i="1"/>
  <c r="AN77" i="1"/>
  <c r="AH77" i="1"/>
  <c r="I77" i="1"/>
  <c r="AN78" i="1"/>
  <c r="AK78" i="1"/>
  <c r="K78" i="1"/>
  <c r="J78" i="1"/>
  <c r="O78" i="1"/>
  <c r="G78" i="1"/>
  <c r="AA78" i="1"/>
  <c r="AM78" i="1"/>
  <c r="S78" i="1"/>
  <c r="AI78" i="1"/>
  <c r="AG78" i="1"/>
  <c r="AH78" i="1"/>
  <c r="W78" i="1"/>
  <c r="I78" i="1"/>
  <c r="H78" i="1" s="1"/>
  <c r="R78" i="1"/>
  <c r="Q78" i="1"/>
  <c r="P78" i="1" s="1"/>
  <c r="AE78" i="1"/>
  <c r="Z78" i="1"/>
  <c r="Y78" i="1"/>
  <c r="X78" i="1" s="1"/>
  <c r="M78" i="1"/>
  <c r="N78" i="1"/>
  <c r="AL78" i="1"/>
  <c r="C78" i="1"/>
  <c r="AN79" i="1"/>
  <c r="N79" i="1"/>
  <c r="I79" i="1"/>
  <c r="K79" i="1"/>
  <c r="C79" i="1"/>
  <c r="AM79" i="1"/>
  <c r="AE79" i="1"/>
  <c r="O79" i="1"/>
  <c r="AI79" i="1"/>
  <c r="M79" i="1"/>
  <c r="L79" i="1" s="1"/>
  <c r="J79" i="1"/>
  <c r="Q79" i="1"/>
  <c r="G79" i="1"/>
  <c r="Z79" i="1"/>
  <c r="Y79" i="1"/>
  <c r="X79" i="1" s="1"/>
  <c r="W79" i="1"/>
  <c r="S79" i="1"/>
  <c r="AA79" i="1"/>
  <c r="AG79" i="1"/>
  <c r="AL79" i="1"/>
  <c r="AK79" i="1"/>
  <c r="AJ79" i="1" s="1"/>
  <c r="AH79" i="1"/>
  <c r="R79" i="1"/>
  <c r="AN80" i="1"/>
  <c r="Z80" i="1"/>
  <c r="AA80" i="1"/>
  <c r="Y80" i="1"/>
  <c r="X80" i="1" s="1"/>
  <c r="I80" i="1"/>
  <c r="AE80" i="1"/>
  <c r="G80" i="1"/>
  <c r="M80" i="1"/>
  <c r="R80" i="1"/>
  <c r="AK80" i="1"/>
  <c r="N80" i="1"/>
  <c r="S80" i="1"/>
  <c r="Q80" i="1"/>
  <c r="P80" i="1" s="1"/>
  <c r="W80" i="1"/>
  <c r="O80" i="1"/>
  <c r="C80" i="1"/>
  <c r="AI80" i="1"/>
  <c r="K80" i="1"/>
  <c r="AM80" i="1"/>
  <c r="AL80" i="1"/>
  <c r="J80" i="1"/>
  <c r="AH80" i="1"/>
  <c r="AG80" i="1"/>
  <c r="AF80" i="1" s="1"/>
  <c r="AN81" i="1"/>
  <c r="AE81" i="1"/>
  <c r="AK81" i="1"/>
  <c r="AL81" i="1"/>
  <c r="C81" i="1"/>
  <c r="S81" i="1"/>
  <c r="J81" i="1"/>
  <c r="G81" i="1"/>
  <c r="M81" i="1"/>
  <c r="AA81" i="1"/>
  <c r="Z81" i="1"/>
  <c r="O81" i="1"/>
  <c r="AG81" i="1"/>
  <c r="AM81" i="1"/>
  <c r="K81" i="1"/>
  <c r="R81" i="1"/>
  <c r="Q81" i="1"/>
  <c r="P81" i="1" s="1"/>
  <c r="I81" i="1"/>
  <c r="H81" i="1" s="1"/>
  <c r="AH81" i="1"/>
  <c r="N81" i="1"/>
  <c r="Y81" i="1"/>
  <c r="X81" i="1" s="1"/>
  <c r="AI81" i="1"/>
  <c r="W81" i="1"/>
  <c r="AN82" i="1"/>
  <c r="G82" i="1"/>
  <c r="M82" i="1"/>
  <c r="S82" i="1"/>
  <c r="C82" i="1"/>
  <c r="AL82" i="1"/>
  <c r="I82" i="1"/>
  <c r="AE82" i="1"/>
  <c r="R82" i="1"/>
  <c r="Q82" i="1"/>
  <c r="P82" i="1" s="1"/>
  <c r="AH82" i="1"/>
  <c r="J82" i="1"/>
  <c r="W82" i="1"/>
  <c r="AM82" i="1"/>
  <c r="Y82" i="1"/>
  <c r="K82" i="1"/>
  <c r="N82" i="1"/>
  <c r="O82" i="1"/>
  <c r="AG82" i="1"/>
  <c r="AF82" i="1" s="1"/>
  <c r="AK82" i="1"/>
  <c r="AJ82" i="1" s="1"/>
  <c r="AI82" i="1"/>
  <c r="Z82" i="1"/>
  <c r="AA82" i="1"/>
  <c r="AN83" i="1"/>
  <c r="W83" i="1"/>
  <c r="Q83" i="1"/>
  <c r="R83" i="1"/>
  <c r="I83" i="1"/>
  <c r="AE83" i="1"/>
  <c r="J83" i="1"/>
  <c r="AI83" i="1"/>
  <c r="M83" i="1"/>
  <c r="C83" i="1"/>
  <c r="S83" i="1"/>
  <c r="AL83" i="1"/>
  <c r="AM83" i="1"/>
  <c r="AH83" i="1"/>
  <c r="AG83" i="1"/>
  <c r="AF83" i="1" s="1"/>
  <c r="G83" i="1"/>
  <c r="AA83" i="1"/>
  <c r="AK83" i="1"/>
  <c r="AJ83" i="1" s="1"/>
  <c r="K83" i="1"/>
  <c r="Z83" i="1"/>
  <c r="Y83" i="1"/>
  <c r="X83" i="1" s="1"/>
  <c r="N83" i="1"/>
  <c r="O83" i="1"/>
  <c r="AN84" i="1"/>
  <c r="AI84" i="1"/>
  <c r="AA84" i="1"/>
  <c r="K84" i="1"/>
  <c r="G84" i="1"/>
  <c r="AH84" i="1"/>
  <c r="Z84" i="1"/>
  <c r="M84" i="1"/>
  <c r="Q84" i="1"/>
  <c r="AK84" i="1"/>
  <c r="N84" i="1"/>
  <c r="AG84" i="1"/>
  <c r="AF84" i="1" s="1"/>
  <c r="W84" i="1"/>
  <c r="C84" i="1"/>
  <c r="Y84" i="1"/>
  <c r="X84" i="1" s="1"/>
  <c r="I84" i="1"/>
  <c r="AM84" i="1"/>
  <c r="R84" i="1"/>
  <c r="AE84" i="1"/>
  <c r="J84" i="1"/>
  <c r="O84" i="1"/>
  <c r="S84" i="1"/>
  <c r="AL84" i="1"/>
  <c r="AN85" i="1"/>
  <c r="K85" i="1"/>
  <c r="O85" i="1"/>
  <c r="Y85" i="1"/>
  <c r="AH85" i="1"/>
  <c r="AG85" i="1"/>
  <c r="AF85" i="1" s="1"/>
  <c r="G85" i="1"/>
  <c r="AK85" i="1"/>
  <c r="S85" i="1"/>
  <c r="Z85" i="1"/>
  <c r="W85" i="1"/>
  <c r="AM85" i="1"/>
  <c r="J85" i="1"/>
  <c r="C85" i="1"/>
  <c r="AA85" i="1"/>
  <c r="I85" i="1"/>
  <c r="H85" i="1" s="1"/>
  <c r="M85" i="1"/>
  <c r="N85" i="1"/>
  <c r="AL85" i="1"/>
  <c r="R85" i="1"/>
  <c r="AI85" i="1"/>
  <c r="Q85" i="1"/>
  <c r="P85" i="1" s="1"/>
  <c r="AE85" i="1"/>
  <c r="AN86" i="1"/>
  <c r="AK86" i="1"/>
  <c r="AL86" i="1"/>
  <c r="Y86" i="1"/>
  <c r="AH86" i="1"/>
  <c r="AG86" i="1"/>
  <c r="AF86" i="1" s="1"/>
  <c r="C86" i="1"/>
  <c r="G86" i="1"/>
  <c r="AM86" i="1"/>
  <c r="N86" i="1"/>
  <c r="O86" i="1"/>
  <c r="K86" i="1"/>
  <c r="AI86" i="1"/>
  <c r="R86" i="1"/>
  <c r="J86" i="1"/>
  <c r="AE86" i="1"/>
  <c r="AA86" i="1"/>
  <c r="W86" i="1"/>
  <c r="Q86" i="1"/>
  <c r="P86" i="1" s="1"/>
  <c r="I86" i="1"/>
  <c r="H86" i="1" s="1"/>
  <c r="Z86" i="1"/>
  <c r="S86" i="1"/>
  <c r="M86" i="1"/>
  <c r="L86" i="1" s="1"/>
  <c r="AN87" i="1"/>
  <c r="J87" i="1"/>
  <c r="AI87" i="1"/>
  <c r="O87" i="1"/>
  <c r="AM87" i="1"/>
  <c r="M87" i="1"/>
  <c r="W87" i="1"/>
  <c r="Q87" i="1"/>
  <c r="R87" i="1"/>
  <c r="AA87" i="1"/>
  <c r="N87" i="1"/>
  <c r="K87" i="1"/>
  <c r="AE87" i="1"/>
  <c r="AK87" i="1"/>
  <c r="C87" i="1"/>
  <c r="I87" i="1"/>
  <c r="H87" i="1" s="1"/>
  <c r="Y87" i="1"/>
  <c r="S87" i="1"/>
  <c r="AG87" i="1"/>
  <c r="AL87" i="1"/>
  <c r="G87" i="1"/>
  <c r="AO87" i="1" s="1"/>
  <c r="AH87" i="1"/>
  <c r="Z87" i="1"/>
  <c r="AN88" i="1"/>
  <c r="M88" i="1"/>
  <c r="C88" i="1"/>
  <c r="AM88" i="1"/>
  <c r="O88" i="1"/>
  <c r="N88" i="1"/>
  <c r="Q88" i="1"/>
  <c r="R88" i="1"/>
  <c r="K88" i="1"/>
  <c r="J88" i="1"/>
  <c r="S88" i="1"/>
  <c r="AK88" i="1"/>
  <c r="AA88" i="1"/>
  <c r="AL88" i="1"/>
  <c r="G88" i="1"/>
  <c r="AH88" i="1"/>
  <c r="AI88" i="1"/>
  <c r="AE88" i="1"/>
  <c r="W88" i="1"/>
  <c r="Y88" i="1"/>
  <c r="Z88" i="1"/>
  <c r="AG88" i="1"/>
  <c r="AF88" i="1" s="1"/>
  <c r="I88" i="1"/>
  <c r="H88" i="1" s="1"/>
  <c r="R89" i="1"/>
  <c r="J89" i="1"/>
  <c r="G89" i="1"/>
  <c r="AN89" i="1"/>
  <c r="AM89" i="1"/>
  <c r="AI89" i="1"/>
  <c r="Q89" i="1"/>
  <c r="P89" i="1" s="1"/>
  <c r="AG89" i="1"/>
  <c r="AL89" i="1"/>
  <c r="S89" i="1"/>
  <c r="AH89" i="1"/>
  <c r="M89" i="1"/>
  <c r="AE89" i="1"/>
  <c r="O89" i="1"/>
  <c r="W89" i="1"/>
  <c r="N89" i="1"/>
  <c r="C89" i="1"/>
  <c r="Y89" i="1"/>
  <c r="Z89" i="1"/>
  <c r="AA89" i="1"/>
  <c r="K89" i="1"/>
  <c r="AK89" i="1"/>
  <c r="AJ89" i="1" s="1"/>
  <c r="I89" i="1"/>
  <c r="H89" i="1" s="1"/>
  <c r="S90" i="1"/>
  <c r="Y90" i="1"/>
  <c r="Z90" i="1"/>
  <c r="AA90" i="1"/>
  <c r="AE90" i="1"/>
  <c r="AI90" i="1"/>
  <c r="W90" i="1"/>
  <c r="AN90" i="1"/>
  <c r="C90" i="1"/>
  <c r="AM90" i="1"/>
  <c r="N90" i="1"/>
  <c r="J90" i="1"/>
  <c r="M90" i="1"/>
  <c r="L90" i="1" s="1"/>
  <c r="Q90" i="1"/>
  <c r="AG90" i="1"/>
  <c r="AH90" i="1"/>
  <c r="G90" i="1"/>
  <c r="AK90" i="1"/>
  <c r="O90" i="1"/>
  <c r="K90" i="1"/>
  <c r="R90" i="1"/>
  <c r="AL90" i="1"/>
  <c r="I90" i="1"/>
  <c r="H90" i="1" s="1"/>
  <c r="Z91" i="1"/>
  <c r="AG91" i="1"/>
  <c r="W91" i="1"/>
  <c r="K91" i="1"/>
  <c r="J91" i="1"/>
  <c r="AI91" i="1"/>
  <c r="S91" i="1"/>
  <c r="O91" i="1"/>
  <c r="Q91" i="1"/>
  <c r="R91" i="1"/>
  <c r="AK91" i="1"/>
  <c r="AE91" i="1"/>
  <c r="AL91" i="1"/>
  <c r="G91" i="1"/>
  <c r="AM91" i="1"/>
  <c r="M91" i="1"/>
  <c r="I91" i="1"/>
  <c r="H91" i="1" s="1"/>
  <c r="AN91" i="1"/>
  <c r="C91" i="1"/>
  <c r="N91" i="1"/>
  <c r="AA91" i="1"/>
  <c r="AH91" i="1"/>
  <c r="Y91" i="1"/>
  <c r="X91" i="1" s="1"/>
  <c r="R92" i="1"/>
  <c r="AG92" i="1"/>
  <c r="AN92" i="1"/>
  <c r="S92" i="1"/>
  <c r="Q92" i="1"/>
  <c r="P92" i="1" s="1"/>
  <c r="AL92" i="1"/>
  <c r="Y92" i="1"/>
  <c r="Z92" i="1"/>
  <c r="J92" i="1"/>
  <c r="C92" i="1"/>
  <c r="AI92" i="1"/>
  <c r="M92" i="1"/>
  <c r="O92" i="1"/>
  <c r="K92" i="1"/>
  <c r="AK92" i="1"/>
  <c r="AJ92" i="1" s="1"/>
  <c r="AM92" i="1"/>
  <c r="AA92" i="1"/>
  <c r="W92" i="1"/>
  <c r="AE92" i="1"/>
  <c r="N92" i="1"/>
  <c r="G92" i="1"/>
  <c r="AO92" i="1" s="1"/>
  <c r="AH92" i="1"/>
  <c r="I92" i="1"/>
  <c r="H92" i="1" s="1"/>
  <c r="N93" i="1"/>
  <c r="K93" i="1"/>
  <c r="AN93" i="1"/>
  <c r="AI93" i="1"/>
  <c r="S93" i="1"/>
  <c r="AL93" i="1"/>
  <c r="Q93" i="1"/>
  <c r="M93" i="1"/>
  <c r="L93" i="1" s="1"/>
  <c r="R93" i="1"/>
  <c r="AK93" i="1"/>
  <c r="AJ93" i="1" s="1"/>
  <c r="AA93" i="1"/>
  <c r="J93" i="1"/>
  <c r="C93" i="1"/>
  <c r="O93" i="1"/>
  <c r="Y93" i="1"/>
  <c r="G93" i="1"/>
  <c r="AM93" i="1"/>
  <c r="AH93" i="1"/>
  <c r="AE93" i="1"/>
  <c r="W93" i="1"/>
  <c r="Z93" i="1"/>
  <c r="AG93" i="1"/>
  <c r="I93" i="1"/>
  <c r="H93" i="1" s="1"/>
  <c r="Y94" i="1"/>
  <c r="J94" i="1"/>
  <c r="AI94" i="1"/>
  <c r="AN94" i="1"/>
  <c r="K94" i="1"/>
  <c r="AG94" i="1"/>
  <c r="AH94" i="1"/>
  <c r="N94" i="1"/>
  <c r="AL94" i="1"/>
  <c r="AK94" i="1"/>
  <c r="AJ94" i="1" s="1"/>
  <c r="C94" i="1"/>
  <c r="S94" i="1"/>
  <c r="Q94" i="1"/>
  <c r="G94" i="1"/>
  <c r="R94" i="1"/>
  <c r="AM94" i="1"/>
  <c r="Z94" i="1"/>
  <c r="O94" i="1"/>
  <c r="AA94" i="1"/>
  <c r="M94" i="1"/>
  <c r="L94" i="1" s="1"/>
  <c r="AE94" i="1"/>
  <c r="W94" i="1"/>
  <c r="I94" i="1"/>
  <c r="H94" i="1" s="1"/>
  <c r="K95" i="1"/>
  <c r="AH95" i="1"/>
  <c r="AM95" i="1"/>
  <c r="J95" i="1"/>
  <c r="Q95" i="1"/>
  <c r="AA95" i="1"/>
  <c r="Y95" i="1"/>
  <c r="R95" i="1"/>
  <c r="AE95" i="1"/>
  <c r="C95" i="1"/>
  <c r="AG95" i="1"/>
  <c r="AF95" i="1" s="1"/>
  <c r="S95" i="1"/>
  <c r="G95" i="1"/>
  <c r="AN95" i="1"/>
  <c r="N95" i="1"/>
  <c r="W95" i="1"/>
  <c r="O95" i="1"/>
  <c r="M95" i="1"/>
  <c r="L95" i="1" s="1"/>
  <c r="AI95" i="1"/>
  <c r="AL95" i="1"/>
  <c r="Z95" i="1"/>
  <c r="AK95" i="1"/>
  <c r="AJ95" i="1" s="1"/>
  <c r="I95" i="1"/>
  <c r="K96" i="1"/>
  <c r="AA96" i="1"/>
  <c r="AL96" i="1"/>
  <c r="AG96" i="1"/>
  <c r="AH96" i="1"/>
  <c r="W96" i="1"/>
  <c r="AK96" i="1"/>
  <c r="AJ96" i="1" s="1"/>
  <c r="R96" i="1"/>
  <c r="C96" i="1"/>
  <c r="AI96" i="1"/>
  <c r="AE96" i="1"/>
  <c r="AN96" i="1"/>
  <c r="N96" i="1"/>
  <c r="O96" i="1"/>
  <c r="Q96" i="1"/>
  <c r="P96" i="1" s="1"/>
  <c r="AM96" i="1"/>
  <c r="S96" i="1"/>
  <c r="Z96" i="1"/>
  <c r="Y96" i="1"/>
  <c r="X96" i="1" s="1"/>
  <c r="M96" i="1"/>
  <c r="L96" i="1" s="1"/>
  <c r="J96" i="1"/>
  <c r="G96" i="1"/>
  <c r="AO96" i="1" s="1"/>
  <c r="I96" i="1"/>
  <c r="H96" i="1" s="1"/>
  <c r="N97" i="1"/>
  <c r="W97" i="1"/>
  <c r="AG97" i="1"/>
  <c r="M97" i="1"/>
  <c r="L97" i="1" s="1"/>
  <c r="AE97" i="1"/>
  <c r="AI97" i="1"/>
  <c r="J97" i="1"/>
  <c r="G97" i="1"/>
  <c r="AH97" i="1"/>
  <c r="O97" i="1"/>
  <c r="C97" i="1"/>
  <c r="S97" i="1"/>
  <c r="AL97" i="1"/>
  <c r="AK97" i="1"/>
  <c r="AJ97" i="1" s="1"/>
  <c r="K97" i="1"/>
  <c r="AM97" i="1"/>
  <c r="Q97" i="1"/>
  <c r="R97" i="1"/>
  <c r="AN97" i="1"/>
  <c r="AA97" i="1"/>
  <c r="Y97" i="1"/>
  <c r="Z97" i="1"/>
  <c r="I97" i="1"/>
  <c r="H97" i="1" s="1"/>
  <c r="M98" i="1"/>
  <c r="W98" i="1"/>
  <c r="AM98" i="1"/>
  <c r="AL98" i="1"/>
  <c r="G98" i="1"/>
  <c r="AK98" i="1"/>
  <c r="AJ98" i="1" s="1"/>
  <c r="Y98" i="1"/>
  <c r="K98" i="1"/>
  <c r="O98" i="1"/>
  <c r="C98" i="1"/>
  <c r="AA98" i="1"/>
  <c r="R98" i="1"/>
  <c r="Q98" i="1"/>
  <c r="J98" i="1"/>
  <c r="S98" i="1"/>
  <c r="Z98" i="1"/>
  <c r="AI98" i="1"/>
  <c r="AN98" i="1"/>
  <c r="N98" i="1"/>
  <c r="AE98" i="1"/>
  <c r="AG98" i="1"/>
  <c r="AH98" i="1"/>
  <c r="I98" i="1"/>
  <c r="H98" i="1" s="1"/>
  <c r="S99" i="1"/>
  <c r="W99" i="1"/>
  <c r="AG99" i="1"/>
  <c r="AH99" i="1"/>
  <c r="Z99" i="1"/>
  <c r="AA99" i="1"/>
  <c r="AE99" i="1"/>
  <c r="Y99" i="1"/>
  <c r="X99" i="1" s="1"/>
  <c r="Q99" i="1"/>
  <c r="R99" i="1"/>
  <c r="M99" i="1"/>
  <c r="J99" i="1"/>
  <c r="C99" i="1"/>
  <c r="AN99" i="1"/>
  <c r="AM99" i="1"/>
  <c r="G99" i="1"/>
  <c r="AI99" i="1"/>
  <c r="K99" i="1"/>
  <c r="AK99" i="1"/>
  <c r="AL99" i="1"/>
  <c r="N99" i="1"/>
  <c r="O99" i="1"/>
  <c r="I99" i="1"/>
  <c r="H99" i="1" s="1"/>
  <c r="W100" i="1"/>
  <c r="AN100" i="1"/>
  <c r="I100" i="1"/>
  <c r="AH100" i="1"/>
  <c r="AG100" i="1"/>
  <c r="AF100" i="1" s="1"/>
  <c r="N100" i="1"/>
  <c r="G100" i="1"/>
  <c r="R100" i="1"/>
  <c r="AM100" i="1"/>
  <c r="C100" i="1"/>
  <c r="AI100" i="1"/>
  <c r="Y100" i="1"/>
  <c r="Z100" i="1"/>
  <c r="AA100" i="1"/>
  <c r="J100" i="1"/>
  <c r="AE100" i="1"/>
  <c r="S100" i="1"/>
  <c r="M100" i="1"/>
  <c r="L100" i="1" s="1"/>
  <c r="AL100" i="1"/>
  <c r="O100" i="1"/>
  <c r="AK100" i="1"/>
  <c r="AJ100" i="1" s="1"/>
  <c r="Q100" i="1"/>
  <c r="P100" i="1" s="1"/>
  <c r="K100" i="1"/>
  <c r="S101" i="1"/>
  <c r="AH101" i="1"/>
  <c r="Q101" i="1"/>
  <c r="AG101" i="1"/>
  <c r="AF101" i="1" s="1"/>
  <c r="R101" i="1"/>
  <c r="J101" i="1"/>
  <c r="Y101" i="1"/>
  <c r="AI101" i="1"/>
  <c r="W101" i="1"/>
  <c r="AL101" i="1"/>
  <c r="Z101" i="1"/>
  <c r="AN101" i="1"/>
  <c r="M101" i="1"/>
  <c r="C101" i="1"/>
  <c r="N101" i="1"/>
  <c r="O101" i="1"/>
  <c r="AK101" i="1"/>
  <c r="AJ101" i="1" s="1"/>
  <c r="AM101" i="1"/>
  <c r="G101" i="1"/>
  <c r="AE101" i="1"/>
  <c r="AA101" i="1"/>
  <c r="K101" i="1"/>
  <c r="I101" i="1"/>
  <c r="H101" i="1" s="1"/>
  <c r="AG102" i="1"/>
  <c r="Y102" i="1"/>
  <c r="AN102" i="1"/>
  <c r="N102" i="1"/>
  <c r="S102" i="1"/>
  <c r="Q102" i="1"/>
  <c r="M102" i="1"/>
  <c r="L102" i="1" s="1"/>
  <c r="G102" i="1"/>
  <c r="W102" i="1"/>
  <c r="AM102" i="1"/>
  <c r="AL102" i="1"/>
  <c r="R102" i="1"/>
  <c r="AH102" i="1"/>
  <c r="O102" i="1"/>
  <c r="AK102" i="1"/>
  <c r="AJ102" i="1" s="1"/>
  <c r="J102" i="1"/>
  <c r="AE102" i="1"/>
  <c r="C102" i="1"/>
  <c r="AA102" i="1"/>
  <c r="Z102" i="1"/>
  <c r="K102" i="1"/>
  <c r="AI102" i="1"/>
  <c r="I102" i="1"/>
  <c r="H102" i="1" s="1"/>
  <c r="AG103" i="1"/>
  <c r="AK103" i="1"/>
  <c r="Q103" i="1"/>
  <c r="W103" i="1"/>
  <c r="AI103" i="1"/>
  <c r="R103" i="1"/>
  <c r="S103" i="1"/>
  <c r="M103" i="1"/>
  <c r="Y103" i="1"/>
  <c r="AM103" i="1"/>
  <c r="J103" i="1"/>
  <c r="O103" i="1"/>
  <c r="C103" i="1"/>
  <c r="AE103" i="1"/>
  <c r="AL103" i="1"/>
  <c r="Z103" i="1"/>
  <c r="N103" i="1"/>
  <c r="AN103" i="1"/>
  <c r="AH103" i="1"/>
  <c r="K103" i="1"/>
  <c r="AA103" i="1"/>
  <c r="G103" i="1"/>
  <c r="AO103" i="1" s="1"/>
  <c r="I103" i="1"/>
  <c r="H103" i="1" s="1"/>
  <c r="AH104" i="1"/>
  <c r="O104" i="1"/>
  <c r="G104" i="1"/>
  <c r="AM104" i="1"/>
  <c r="K104" i="1"/>
  <c r="Y104" i="1"/>
  <c r="Z104" i="1"/>
  <c r="AL104" i="1"/>
  <c r="M104" i="1"/>
  <c r="AE104" i="1"/>
  <c r="J104" i="1"/>
  <c r="AK104" i="1"/>
  <c r="AJ104" i="1" s="1"/>
  <c r="W104" i="1"/>
  <c r="R104" i="1"/>
  <c r="AG104" i="1"/>
  <c r="AF104" i="1" s="1"/>
  <c r="C104" i="1"/>
  <c r="AA104" i="1"/>
  <c r="AI104" i="1"/>
  <c r="Q104" i="1"/>
  <c r="P104" i="1" s="1"/>
  <c r="S104" i="1"/>
  <c r="N104" i="1"/>
  <c r="AN104" i="1"/>
  <c r="I104" i="1"/>
  <c r="H104" i="1" s="1"/>
  <c r="AE105" i="1"/>
  <c r="Z105" i="1"/>
  <c r="AK105" i="1"/>
  <c r="K105" i="1"/>
  <c r="G105" i="1"/>
  <c r="AG105" i="1"/>
  <c r="O105" i="1"/>
  <c r="W105" i="1"/>
  <c r="AL105" i="1"/>
  <c r="Q105" i="1"/>
  <c r="C105" i="1"/>
  <c r="N105" i="1"/>
  <c r="AN105" i="1"/>
  <c r="I105" i="1"/>
  <c r="S105" i="1"/>
  <c r="AI105" i="1"/>
  <c r="M105" i="1"/>
  <c r="L105" i="1" s="1"/>
  <c r="R105" i="1"/>
  <c r="AM105" i="1"/>
  <c r="J105" i="1"/>
  <c r="AH105" i="1"/>
  <c r="Y105" i="1"/>
  <c r="X105" i="1" s="1"/>
  <c r="AA105" i="1"/>
  <c r="AK106" i="1"/>
  <c r="W106" i="1"/>
  <c r="AH106" i="1"/>
  <c r="AG106" i="1"/>
  <c r="AF106" i="1" s="1"/>
  <c r="AL106" i="1"/>
  <c r="S106" i="1"/>
  <c r="C106" i="1"/>
  <c r="K106" i="1"/>
  <c r="AI106" i="1"/>
  <c r="G106" i="1"/>
  <c r="J106" i="1"/>
  <c r="M106" i="1"/>
  <c r="AN106" i="1"/>
  <c r="AM106" i="1"/>
  <c r="Q106" i="1"/>
  <c r="Y106" i="1"/>
  <c r="Z106" i="1"/>
  <c r="R106" i="1"/>
  <c r="AE106" i="1"/>
  <c r="O106" i="1"/>
  <c r="AA106" i="1"/>
  <c r="N106" i="1"/>
  <c r="I106" i="1"/>
  <c r="H106" i="1" s="1"/>
  <c r="O107" i="1"/>
  <c r="AL107" i="1"/>
  <c r="AK107" i="1"/>
  <c r="AJ107" i="1" s="1"/>
  <c r="AI107" i="1"/>
  <c r="S107" i="1"/>
  <c r="G107" i="1"/>
  <c r="AH107" i="1"/>
  <c r="AE107" i="1"/>
  <c r="C107" i="1"/>
  <c r="Y107" i="1"/>
  <c r="K107" i="1"/>
  <c r="M107" i="1"/>
  <c r="Z107" i="1"/>
  <c r="AA107" i="1"/>
  <c r="AM107" i="1"/>
  <c r="W107" i="1"/>
  <c r="AN107" i="1"/>
  <c r="Q107" i="1"/>
  <c r="R107" i="1"/>
  <c r="N107" i="1"/>
  <c r="AG107" i="1"/>
  <c r="AF107" i="1" s="1"/>
  <c r="J107" i="1"/>
  <c r="I107" i="1"/>
  <c r="H107" i="1" s="1"/>
  <c r="Q108" i="1"/>
  <c r="W108" i="1"/>
  <c r="AA108" i="1"/>
  <c r="N108" i="1"/>
  <c r="AE108" i="1"/>
  <c r="AL108" i="1"/>
  <c r="AK108" i="1"/>
  <c r="AJ108" i="1" s="1"/>
  <c r="AG108" i="1"/>
  <c r="AH108" i="1"/>
  <c r="S108" i="1"/>
  <c r="AN108" i="1"/>
  <c r="O108" i="1"/>
  <c r="AM108" i="1"/>
  <c r="J108" i="1"/>
  <c r="C108" i="1"/>
  <c r="M108" i="1"/>
  <c r="L108" i="1" s="1"/>
  <c r="Y108" i="1"/>
  <c r="Z108" i="1"/>
  <c r="R108" i="1"/>
  <c r="K108" i="1"/>
  <c r="G108" i="1"/>
  <c r="AI108" i="1"/>
  <c r="I108" i="1"/>
  <c r="H108" i="1" s="1"/>
  <c r="O109" i="1"/>
  <c r="AE109" i="1"/>
  <c r="C109" i="1"/>
  <c r="W109" i="1"/>
  <c r="AN109" i="1"/>
  <c r="K109" i="1"/>
  <c r="Q109" i="1"/>
  <c r="G109" i="1"/>
  <c r="N109" i="1"/>
  <c r="Y109" i="1"/>
  <c r="Z109" i="1"/>
  <c r="AI109" i="1"/>
  <c r="R109" i="1"/>
  <c r="J109" i="1"/>
  <c r="AA109" i="1"/>
  <c r="S109" i="1"/>
  <c r="AL109" i="1"/>
  <c r="AK109" i="1"/>
  <c r="AJ109" i="1" s="1"/>
  <c r="AH109" i="1"/>
  <c r="AG109" i="1"/>
  <c r="AF109" i="1" s="1"/>
  <c r="AM109" i="1"/>
  <c r="M109" i="1"/>
  <c r="L109" i="1" s="1"/>
  <c r="I109" i="1"/>
  <c r="H109" i="1" s="1"/>
  <c r="AN110" i="1"/>
  <c r="G110" i="1"/>
  <c r="R110" i="1"/>
  <c r="AI110" i="1"/>
  <c r="S110" i="1"/>
  <c r="AH110" i="1"/>
  <c r="AG110" i="1"/>
  <c r="AF110" i="1" s="1"/>
  <c r="AA110" i="1"/>
  <c r="W110" i="1"/>
  <c r="Q110" i="1"/>
  <c r="P110" i="1" s="1"/>
  <c r="K110" i="1"/>
  <c r="C110" i="1"/>
  <c r="AK110" i="1"/>
  <c r="Z110" i="1"/>
  <c r="M110" i="1"/>
  <c r="AM110" i="1"/>
  <c r="AL110" i="1"/>
  <c r="O110" i="1"/>
  <c r="Y110" i="1"/>
  <c r="X110" i="1" s="1"/>
  <c r="N110" i="1"/>
  <c r="AE110" i="1"/>
  <c r="J110" i="1"/>
  <c r="I110" i="1"/>
  <c r="H110" i="1" s="1"/>
  <c r="S111" i="1"/>
  <c r="K111" i="1"/>
  <c r="J111" i="1"/>
  <c r="N111" i="1"/>
  <c r="R111" i="1"/>
  <c r="Q111" i="1"/>
  <c r="P111" i="1" s="1"/>
  <c r="AI111" i="1"/>
  <c r="G111" i="1"/>
  <c r="AM111" i="1"/>
  <c r="C111" i="1"/>
  <c r="AN111" i="1"/>
  <c r="AG111" i="1"/>
  <c r="W111" i="1"/>
  <c r="AA111" i="1"/>
  <c r="AE111" i="1"/>
  <c r="O111" i="1"/>
  <c r="M111" i="1"/>
  <c r="L111" i="1" s="1"/>
  <c r="AL111" i="1"/>
  <c r="AK111" i="1"/>
  <c r="AJ111" i="1" s="1"/>
  <c r="AH111" i="1"/>
  <c r="Y111" i="1"/>
  <c r="Z111" i="1"/>
  <c r="I111" i="1"/>
  <c r="H111" i="1" s="1"/>
  <c r="I112" i="1"/>
  <c r="AE112" i="1"/>
  <c r="W112" i="1"/>
  <c r="C112" i="1"/>
  <c r="J112" i="1"/>
  <c r="G112" i="1"/>
  <c r="AN112" i="1"/>
  <c r="AA112" i="1"/>
  <c r="AH112" i="1"/>
  <c r="O112" i="1"/>
  <c r="AG112" i="1"/>
  <c r="AF112" i="1" s="1"/>
  <c r="AM112" i="1"/>
  <c r="N112" i="1"/>
  <c r="K112" i="1"/>
  <c r="AI112" i="1"/>
  <c r="M112" i="1"/>
  <c r="L112" i="1" s="1"/>
  <c r="Q112" i="1"/>
  <c r="Z112" i="1"/>
  <c r="Y112" i="1"/>
  <c r="X112" i="1" s="1"/>
  <c r="AK112" i="1"/>
  <c r="AL112" i="1"/>
  <c r="R112" i="1"/>
  <c r="S112" i="1"/>
  <c r="C113" i="1"/>
  <c r="R113" i="1"/>
  <c r="N113" i="1"/>
  <c r="J113" i="1"/>
  <c r="AA113" i="1"/>
  <c r="AI113" i="1"/>
  <c r="AM113" i="1"/>
  <c r="K113" i="1"/>
  <c r="G113" i="1"/>
  <c r="Z113" i="1"/>
  <c r="Y113" i="1"/>
  <c r="X113" i="1" s="1"/>
  <c r="AH113" i="1"/>
  <c r="W113" i="1"/>
  <c r="AG113" i="1"/>
  <c r="AF113" i="1" s="1"/>
  <c r="AN113" i="1"/>
  <c r="O113" i="1"/>
  <c r="AE113" i="1"/>
  <c r="AL113" i="1"/>
  <c r="M113" i="1"/>
  <c r="L113" i="1" s="1"/>
  <c r="S113" i="1"/>
  <c r="Q113" i="1"/>
  <c r="P113" i="1" s="1"/>
  <c r="AK113" i="1"/>
  <c r="AJ113" i="1" s="1"/>
  <c r="I113" i="1"/>
  <c r="H113" i="1" s="1"/>
  <c r="AE114" i="1"/>
  <c r="W114" i="1"/>
  <c r="N114" i="1"/>
  <c r="Z114" i="1"/>
  <c r="Y114" i="1"/>
  <c r="X114" i="1" s="1"/>
  <c r="AH114" i="1"/>
  <c r="S114" i="1"/>
  <c r="M114" i="1"/>
  <c r="L114" i="1" s="1"/>
  <c r="R114" i="1"/>
  <c r="Q114" i="1"/>
  <c r="P114" i="1" s="1"/>
  <c r="AN114" i="1"/>
  <c r="AG114" i="1"/>
  <c r="AF114" i="1" s="1"/>
  <c r="K114" i="1"/>
  <c r="AK114" i="1"/>
  <c r="AL114" i="1"/>
  <c r="AI114" i="1"/>
  <c r="O114" i="1"/>
  <c r="G114" i="1"/>
  <c r="AM114" i="1"/>
  <c r="C114" i="1"/>
  <c r="J114" i="1"/>
  <c r="AA114" i="1"/>
  <c r="I114" i="1"/>
  <c r="H114" i="1" s="1"/>
  <c r="AL115" i="1"/>
  <c r="W115" i="1"/>
  <c r="N115" i="1"/>
  <c r="C115" i="1"/>
  <c r="O115" i="1"/>
  <c r="AN115" i="1"/>
  <c r="K115" i="1"/>
  <c r="AH115" i="1"/>
  <c r="AE115" i="1"/>
  <c r="M115" i="1"/>
  <c r="L115" i="1" s="1"/>
  <c r="AI115" i="1"/>
  <c r="G115" i="1"/>
  <c r="Q115" i="1"/>
  <c r="Y115" i="1"/>
  <c r="AA115" i="1"/>
  <c r="S115" i="1"/>
  <c r="AM115" i="1"/>
  <c r="J115" i="1"/>
  <c r="AG115" i="1"/>
  <c r="AF115" i="1" s="1"/>
  <c r="R115" i="1"/>
  <c r="Z115" i="1"/>
  <c r="AK115" i="1"/>
  <c r="AJ115" i="1" s="1"/>
  <c r="I115" i="1"/>
  <c r="H115" i="1" s="1"/>
  <c r="G116" i="1"/>
  <c r="AK116" i="1"/>
  <c r="AL116" i="1"/>
  <c r="Y116" i="1"/>
  <c r="Z116" i="1"/>
  <c r="K116" i="1"/>
  <c r="N116" i="1"/>
  <c r="O116" i="1"/>
  <c r="J116" i="1"/>
  <c r="AM116" i="1"/>
  <c r="AE116" i="1"/>
  <c r="R116" i="1"/>
  <c r="AI116" i="1"/>
  <c r="S116" i="1"/>
  <c r="AG116" i="1"/>
  <c r="C116" i="1"/>
  <c r="AN116" i="1"/>
  <c r="AA116" i="1"/>
  <c r="M116" i="1"/>
  <c r="L116" i="1" s="1"/>
  <c r="Q116" i="1"/>
  <c r="P116" i="1" s="1"/>
  <c r="AH116" i="1"/>
  <c r="W116" i="1"/>
  <c r="I116" i="1"/>
  <c r="H116" i="1" s="1"/>
  <c r="C117" i="1"/>
  <c r="N117" i="1"/>
  <c r="AM117" i="1"/>
  <c r="K117" i="1"/>
  <c r="AE117" i="1"/>
  <c r="AN117" i="1"/>
  <c r="S117" i="1"/>
  <c r="AG117" i="1"/>
  <c r="AH117" i="1"/>
  <c r="W117" i="1"/>
  <c r="AA117" i="1"/>
  <c r="Z117" i="1"/>
  <c r="Y117" i="1"/>
  <c r="X117" i="1" s="1"/>
  <c r="M117" i="1"/>
  <c r="L117" i="1" s="1"/>
  <c r="R117" i="1"/>
  <c r="Q117" i="1"/>
  <c r="AK117" i="1"/>
  <c r="AL117" i="1"/>
  <c r="AI117" i="1"/>
  <c r="G117" i="1"/>
  <c r="O117" i="1"/>
  <c r="J117" i="1"/>
  <c r="I117" i="1"/>
  <c r="O118" i="1"/>
  <c r="J118" i="1"/>
  <c r="AH118" i="1"/>
  <c r="AN118" i="1"/>
  <c r="C118" i="1"/>
  <c r="AI118" i="1"/>
  <c r="AM118" i="1"/>
  <c r="AL118" i="1"/>
  <c r="K118" i="1"/>
  <c r="Z118" i="1"/>
  <c r="M118" i="1"/>
  <c r="Y118" i="1"/>
  <c r="X118" i="1" s="1"/>
  <c r="AA118" i="1"/>
  <c r="AK118" i="1"/>
  <c r="AJ118" i="1" s="1"/>
  <c r="AE118" i="1"/>
  <c r="Q118" i="1"/>
  <c r="R118" i="1"/>
  <c r="S118" i="1"/>
  <c r="AG118" i="1"/>
  <c r="AF118" i="1" s="1"/>
  <c r="W118" i="1"/>
  <c r="N118" i="1"/>
  <c r="G118" i="1"/>
  <c r="AO118" i="1" s="1"/>
  <c r="I118" i="1"/>
  <c r="H118" i="1" s="1"/>
  <c r="G119" i="1"/>
  <c r="Y119" i="1"/>
  <c r="C119" i="1"/>
  <c r="W119" i="1"/>
  <c r="AH119" i="1"/>
  <c r="K119" i="1"/>
  <c r="S119" i="1"/>
  <c r="AA119" i="1"/>
  <c r="M119" i="1"/>
  <c r="Q119" i="1"/>
  <c r="R119" i="1"/>
  <c r="AE119" i="1"/>
  <c r="AG119" i="1"/>
  <c r="AF119" i="1" s="1"/>
  <c r="O119" i="1"/>
  <c r="AI119" i="1"/>
  <c r="Z119" i="1"/>
  <c r="J119" i="1"/>
  <c r="N119" i="1"/>
  <c r="AL119" i="1"/>
  <c r="AK119" i="1"/>
  <c r="AJ119" i="1" s="1"/>
  <c r="AM119" i="1"/>
  <c r="AN119" i="1"/>
  <c r="I119" i="1"/>
  <c r="H119" i="1" s="1"/>
  <c r="R120" i="1"/>
  <c r="AG120" i="1"/>
  <c r="AH120" i="1"/>
  <c r="K120" i="1"/>
  <c r="M120" i="1"/>
  <c r="AE120" i="1"/>
  <c r="Y120" i="1"/>
  <c r="AM120" i="1"/>
  <c r="AA120" i="1"/>
  <c r="C120" i="1"/>
  <c r="AL120" i="1"/>
  <c r="AK120" i="1"/>
  <c r="AJ120" i="1" s="1"/>
  <c r="O120" i="1"/>
  <c r="G120" i="1"/>
  <c r="Z120" i="1"/>
  <c r="AI120" i="1"/>
  <c r="N120" i="1"/>
  <c r="S120" i="1"/>
  <c r="AN120" i="1"/>
  <c r="J120" i="1"/>
  <c r="Q120" i="1"/>
  <c r="P120" i="1" s="1"/>
  <c r="W120" i="1"/>
  <c r="I120" i="1"/>
  <c r="H120" i="1" s="1"/>
  <c r="AA121" i="1"/>
  <c r="C121" i="1"/>
  <c r="J121" i="1"/>
  <c r="AL121" i="1"/>
  <c r="AK121" i="1"/>
  <c r="AJ121" i="1" s="1"/>
  <c r="AG121" i="1"/>
  <c r="M121" i="1"/>
  <c r="AH121" i="1"/>
  <c r="AI121" i="1"/>
  <c r="K121" i="1"/>
  <c r="Z121" i="1"/>
  <c r="Y121" i="1"/>
  <c r="X121" i="1" s="1"/>
  <c r="AN121" i="1"/>
  <c r="S121" i="1"/>
  <c r="AM121" i="1"/>
  <c r="N121" i="1"/>
  <c r="R121" i="1"/>
  <c r="W121" i="1"/>
  <c r="O121" i="1"/>
  <c r="AE121" i="1"/>
  <c r="G121" i="1"/>
  <c r="AO121" i="1" s="1"/>
  <c r="Q121" i="1"/>
  <c r="P121" i="1" s="1"/>
  <c r="I121" i="1"/>
  <c r="H121" i="1" s="1"/>
  <c r="K122" i="1"/>
  <c r="G122" i="1"/>
  <c r="AG122" i="1"/>
  <c r="AH122" i="1"/>
  <c r="C122" i="1"/>
  <c r="Q122" i="1"/>
  <c r="R122" i="1"/>
  <c r="M122" i="1"/>
  <c r="AE122" i="1"/>
  <c r="AN122" i="1"/>
  <c r="AM122" i="1"/>
  <c r="AA122" i="1"/>
  <c r="W122" i="1"/>
  <c r="J122" i="1"/>
  <c r="S122" i="1"/>
  <c r="N122" i="1"/>
  <c r="O122" i="1"/>
  <c r="AL122" i="1"/>
  <c r="AK122" i="1"/>
  <c r="AJ122" i="1" s="1"/>
  <c r="Y122" i="1"/>
  <c r="Z122" i="1"/>
  <c r="AI122" i="1"/>
  <c r="I122" i="1"/>
  <c r="H122" i="1" s="1"/>
  <c r="N3" i="1"/>
  <c r="J3" i="1"/>
  <c r="AM3" i="1"/>
  <c r="C3" i="1"/>
  <c r="M3" i="1"/>
  <c r="L3" i="1" s="1"/>
  <c r="AI3" i="1"/>
  <c r="AL3" i="1"/>
  <c r="AK3" i="1"/>
  <c r="AJ3" i="1" s="1"/>
  <c r="G3" i="1"/>
  <c r="K3" i="1"/>
  <c r="O3" i="1"/>
  <c r="S3" i="1"/>
  <c r="W3" i="1"/>
  <c r="AA3" i="1"/>
  <c r="AE3" i="1"/>
  <c r="AN3" i="1"/>
  <c r="AH3" i="1"/>
  <c r="AG3" i="1"/>
  <c r="AF3" i="1" s="1"/>
  <c r="AD3" i="1"/>
  <c r="AC3" i="1"/>
  <c r="AB3" i="1" s="1"/>
  <c r="Z3" i="1"/>
  <c r="Y3" i="1"/>
  <c r="X3" i="1" s="1"/>
  <c r="V3" i="1"/>
  <c r="U3" i="1"/>
  <c r="T3" i="1" s="1"/>
  <c r="R3" i="1"/>
  <c r="Q3" i="1"/>
  <c r="P3" i="1" s="1"/>
  <c r="I3" i="1"/>
  <c r="H3" i="1" s="1"/>
  <c r="F3" i="5"/>
  <c r="H3" i="5"/>
  <c r="G3" i="5"/>
  <c r="F4" i="5"/>
  <c r="H4" i="5"/>
  <c r="G4" i="5"/>
  <c r="F5" i="5"/>
  <c r="G5" i="5"/>
  <c r="H5" i="5"/>
  <c r="F6" i="5"/>
  <c r="H6" i="5"/>
  <c r="G6" i="5"/>
  <c r="F7" i="5"/>
  <c r="H7" i="5"/>
  <c r="G7" i="5"/>
  <c r="G8" i="5"/>
  <c r="H8" i="5"/>
  <c r="F8" i="5"/>
  <c r="G9" i="5"/>
  <c r="F9" i="5"/>
  <c r="H9" i="5"/>
  <c r="F10" i="5"/>
  <c r="G10" i="5"/>
  <c r="H10" i="5"/>
  <c r="F11" i="5"/>
  <c r="H11" i="5"/>
  <c r="G11" i="5"/>
  <c r="F12" i="5"/>
  <c r="H12" i="5"/>
  <c r="G12" i="5"/>
  <c r="G13" i="5"/>
  <c r="F13" i="5"/>
  <c r="H13" i="5"/>
  <c r="H14" i="5"/>
  <c r="F14" i="5"/>
  <c r="G14" i="5"/>
  <c r="F15" i="5"/>
  <c r="G15" i="5"/>
  <c r="H15" i="5"/>
  <c r="F16" i="5"/>
  <c r="G16" i="5"/>
  <c r="H16" i="5"/>
  <c r="F17" i="5"/>
  <c r="G17" i="5"/>
  <c r="H17" i="5"/>
  <c r="G18" i="5"/>
  <c r="H18" i="5"/>
  <c r="F18" i="5"/>
  <c r="H19" i="5"/>
  <c r="F19" i="5"/>
  <c r="G19" i="5"/>
  <c r="H20" i="5"/>
  <c r="G20" i="5"/>
  <c r="F20" i="5"/>
  <c r="G21" i="5"/>
  <c r="H21" i="5"/>
  <c r="F21" i="5"/>
  <c r="F22" i="5"/>
  <c r="H22" i="5"/>
  <c r="G22" i="5"/>
  <c r="F23" i="5"/>
  <c r="G23" i="5"/>
  <c r="H23" i="5"/>
  <c r="F24" i="5"/>
  <c r="H24" i="5"/>
  <c r="G24" i="5"/>
  <c r="G25" i="5"/>
  <c r="H25" i="5"/>
  <c r="F25" i="5"/>
  <c r="F26" i="5"/>
  <c r="H26" i="5"/>
  <c r="G26" i="5"/>
  <c r="G27" i="5"/>
  <c r="H27" i="5"/>
  <c r="F27" i="5"/>
  <c r="G28" i="5"/>
  <c r="H28" i="5"/>
  <c r="F28" i="5"/>
  <c r="F29" i="5"/>
  <c r="H29" i="5"/>
  <c r="G29" i="5"/>
  <c r="G30" i="5"/>
  <c r="F30" i="5"/>
  <c r="H30" i="5"/>
  <c r="F31" i="5"/>
  <c r="G31" i="5"/>
  <c r="H31" i="5"/>
  <c r="G32" i="5"/>
  <c r="F32" i="5"/>
  <c r="H32" i="5"/>
  <c r="G33" i="5"/>
  <c r="F33" i="5"/>
  <c r="H33" i="5"/>
  <c r="G34" i="5"/>
  <c r="H34" i="5"/>
  <c r="F34" i="5"/>
  <c r="F35" i="5"/>
  <c r="G35" i="5"/>
  <c r="H35" i="5"/>
  <c r="H36" i="5"/>
  <c r="G36" i="5"/>
  <c r="F36" i="5"/>
  <c r="H37" i="5"/>
  <c r="F37" i="5"/>
  <c r="G37" i="5"/>
  <c r="F38" i="5"/>
  <c r="H38" i="5"/>
  <c r="G38" i="5"/>
  <c r="G39" i="5"/>
  <c r="F39" i="5"/>
  <c r="H39" i="5"/>
  <c r="F40" i="5"/>
  <c r="G40" i="5"/>
  <c r="H40" i="5"/>
  <c r="F41" i="5"/>
  <c r="H41" i="5"/>
  <c r="G41" i="5"/>
  <c r="G42" i="5"/>
  <c r="H42" i="5"/>
  <c r="F42" i="5"/>
  <c r="G43" i="5"/>
  <c r="H43" i="5"/>
  <c r="F43" i="5"/>
  <c r="F44" i="5"/>
  <c r="G44" i="5"/>
  <c r="H44" i="5"/>
  <c r="F45" i="5"/>
  <c r="H45" i="5"/>
  <c r="G45" i="5"/>
  <c r="G46" i="5"/>
  <c r="F46" i="5"/>
  <c r="H46" i="5"/>
  <c r="F47" i="5"/>
  <c r="G47" i="5"/>
  <c r="H47" i="5"/>
  <c r="H48" i="5"/>
  <c r="G48" i="5"/>
  <c r="F48" i="5"/>
  <c r="F49" i="5"/>
  <c r="G49" i="5"/>
  <c r="H49" i="5"/>
  <c r="H50" i="5"/>
  <c r="G50" i="5"/>
  <c r="F50" i="5"/>
  <c r="F51" i="5"/>
  <c r="H51" i="5"/>
  <c r="G51" i="5"/>
  <c r="F52" i="5"/>
  <c r="G52" i="5"/>
  <c r="H52" i="5"/>
  <c r="G53" i="5"/>
  <c r="H53" i="5"/>
  <c r="F53" i="5"/>
  <c r="H54" i="5"/>
  <c r="G54" i="5"/>
  <c r="F54" i="5"/>
  <c r="H56" i="5"/>
  <c r="F56" i="5"/>
  <c r="G56" i="5"/>
  <c r="G57" i="5"/>
  <c r="F57" i="5"/>
  <c r="H57" i="5"/>
  <c r="H58" i="5"/>
  <c r="F58" i="5"/>
  <c r="G58" i="5"/>
  <c r="H59" i="5"/>
  <c r="G59" i="5"/>
  <c r="F59" i="5"/>
  <c r="F60" i="5"/>
  <c r="G60" i="5"/>
  <c r="H60" i="5"/>
  <c r="H61" i="5"/>
  <c r="F61" i="5"/>
  <c r="G61" i="5"/>
  <c r="H62" i="5"/>
  <c r="G62" i="5"/>
  <c r="F62" i="5"/>
  <c r="G63" i="5"/>
  <c r="F63" i="5"/>
  <c r="H63" i="5"/>
  <c r="F64" i="5"/>
  <c r="G64" i="5"/>
  <c r="H64" i="5"/>
  <c r="G65" i="5"/>
  <c r="F65" i="5"/>
  <c r="H65" i="5"/>
  <c r="G66" i="5"/>
  <c r="H66" i="5"/>
  <c r="F66" i="5"/>
  <c r="G67" i="5"/>
  <c r="F67" i="5"/>
  <c r="H67" i="5"/>
  <c r="F68" i="5"/>
  <c r="H68" i="5"/>
  <c r="G68" i="5"/>
  <c r="G69" i="5"/>
  <c r="F69" i="5"/>
  <c r="H69" i="5"/>
  <c r="F70" i="5"/>
  <c r="H70" i="5"/>
  <c r="G70" i="5"/>
  <c r="G71" i="5"/>
  <c r="F71" i="5"/>
  <c r="H71" i="5"/>
  <c r="G72" i="5"/>
  <c r="F72" i="5"/>
  <c r="H72" i="5"/>
  <c r="F73" i="5"/>
  <c r="H73" i="5"/>
  <c r="G73" i="5"/>
  <c r="G74" i="5"/>
  <c r="F74" i="5"/>
  <c r="H74" i="5"/>
  <c r="G75" i="5"/>
  <c r="F75" i="5"/>
  <c r="H75" i="5"/>
  <c r="G76" i="5"/>
  <c r="H76" i="5"/>
  <c r="F76" i="5"/>
  <c r="H77" i="5"/>
  <c r="F77" i="5"/>
  <c r="G77" i="5"/>
  <c r="G78" i="5"/>
  <c r="H78" i="5"/>
  <c r="F78" i="5"/>
  <c r="G79" i="5"/>
  <c r="F79" i="5"/>
  <c r="H79" i="5"/>
  <c r="G80" i="5"/>
  <c r="H80" i="5"/>
  <c r="F80" i="5"/>
  <c r="H81" i="5"/>
  <c r="F81" i="5"/>
  <c r="G81" i="5"/>
  <c r="G82" i="5"/>
  <c r="F82" i="5"/>
  <c r="H82" i="5"/>
  <c r="H83" i="5"/>
  <c r="F83" i="5"/>
  <c r="G83" i="5"/>
  <c r="H84" i="5"/>
  <c r="G84" i="5"/>
  <c r="F84" i="5"/>
  <c r="G85" i="5"/>
  <c r="F85" i="5"/>
  <c r="H85" i="5"/>
  <c r="G86" i="5"/>
  <c r="F86" i="5"/>
  <c r="H86" i="5"/>
  <c r="F87" i="5"/>
  <c r="H87" i="5"/>
  <c r="G87" i="5"/>
  <c r="G88" i="5"/>
  <c r="F88" i="5"/>
  <c r="H88" i="5"/>
  <c r="F89" i="5"/>
  <c r="H89" i="5"/>
  <c r="G89" i="5"/>
  <c r="G90" i="5"/>
  <c r="F90" i="5"/>
  <c r="H90" i="5"/>
  <c r="H91" i="5"/>
  <c r="F91" i="5"/>
  <c r="G91" i="5"/>
  <c r="H92" i="5"/>
  <c r="G92" i="5"/>
  <c r="F92" i="5"/>
  <c r="G93" i="5"/>
  <c r="F93" i="5"/>
  <c r="H93" i="5"/>
  <c r="F94" i="5"/>
  <c r="H94" i="5"/>
  <c r="G94" i="5"/>
  <c r="G95" i="5"/>
  <c r="F95" i="5"/>
  <c r="H95" i="5"/>
  <c r="H96" i="5"/>
  <c r="F96" i="5"/>
  <c r="G96" i="5"/>
  <c r="G97" i="5"/>
  <c r="F97" i="5"/>
  <c r="H97" i="5"/>
  <c r="H98" i="5"/>
  <c r="G98" i="5"/>
  <c r="F98" i="5"/>
  <c r="H99" i="5"/>
  <c r="G99" i="5"/>
  <c r="F99" i="5"/>
  <c r="G100" i="5"/>
  <c r="F100" i="5"/>
  <c r="H100" i="5"/>
  <c r="G101" i="5"/>
  <c r="F101" i="5"/>
  <c r="H101" i="5"/>
  <c r="H102" i="5"/>
  <c r="G102" i="5"/>
  <c r="F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G108" i="5"/>
  <c r="F108" i="5"/>
  <c r="H108" i="5"/>
  <c r="G110" i="5"/>
  <c r="H110" i="5"/>
  <c r="F110" i="5"/>
  <c r="F111" i="5"/>
  <c r="G111" i="5"/>
  <c r="H111" i="5"/>
  <c r="F112" i="5"/>
  <c r="G112" i="5"/>
  <c r="H112" i="5"/>
  <c r="H113" i="5"/>
  <c r="F113" i="5"/>
  <c r="G113" i="5"/>
  <c r="H114" i="5"/>
  <c r="G114" i="5"/>
  <c r="F114" i="5"/>
  <c r="H115" i="5"/>
  <c r="G115" i="5"/>
  <c r="F115" i="5"/>
  <c r="H116" i="5"/>
  <c r="F116" i="5"/>
  <c r="G116" i="5"/>
  <c r="H117" i="5"/>
  <c r="G117" i="5"/>
  <c r="F117" i="5"/>
  <c r="H118" i="5"/>
  <c r="G118" i="5"/>
  <c r="F118" i="5"/>
  <c r="H119" i="5"/>
  <c r="G119" i="5"/>
  <c r="F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H124" i="5"/>
  <c r="G124" i="5"/>
  <c r="F124" i="5"/>
  <c r="H125" i="5"/>
  <c r="G125" i="5"/>
  <c r="F125" i="5"/>
  <c r="F126" i="5"/>
  <c r="H126" i="5"/>
  <c r="G126" i="5"/>
  <c r="H127" i="5"/>
  <c r="G127" i="5"/>
  <c r="F127" i="5"/>
  <c r="H128" i="5"/>
  <c r="G128" i="5"/>
  <c r="F128" i="5"/>
  <c r="F129" i="5"/>
  <c r="G129" i="5"/>
  <c r="H129" i="5"/>
  <c r="H130" i="5"/>
  <c r="G130" i="5"/>
  <c r="F130" i="5"/>
  <c r="H131" i="5"/>
  <c r="G131" i="5"/>
  <c r="F131" i="5"/>
  <c r="AF93" i="1" l="1"/>
  <c r="L44" i="1"/>
  <c r="X66" i="1"/>
  <c r="P117" i="1"/>
  <c r="X68" i="1"/>
  <c r="X72" i="1"/>
  <c r="AF72" i="1"/>
  <c r="H117" i="1"/>
  <c r="AJ71" i="1"/>
  <c r="AI123" i="1"/>
  <c r="AF11" i="1"/>
  <c r="AO13" i="1"/>
  <c r="AF18" i="1"/>
  <c r="L28" i="1"/>
  <c r="X28" i="1"/>
  <c r="H28" i="1"/>
  <c r="L49" i="1"/>
  <c r="AF49" i="1"/>
  <c r="X49" i="1"/>
  <c r="P52" i="1"/>
  <c r="H72" i="1"/>
  <c r="P72" i="1"/>
  <c r="AF77" i="1"/>
  <c r="H95" i="1"/>
  <c r="AF102" i="1"/>
  <c r="X102" i="1"/>
  <c r="P4" i="1"/>
  <c r="H4" i="1"/>
  <c r="X4" i="1"/>
  <c r="L4" i="1"/>
  <c r="AO4" i="1"/>
  <c r="AJ5" i="1"/>
  <c r="H5" i="1"/>
  <c r="X5" i="1"/>
  <c r="AF5" i="1"/>
  <c r="AF6" i="1"/>
  <c r="AJ7" i="1"/>
  <c r="L7" i="1"/>
  <c r="AO7" i="1"/>
  <c r="H8" i="1"/>
  <c r="AO8" i="1"/>
  <c r="AF8" i="1"/>
  <c r="X8" i="1"/>
  <c r="AO9" i="1"/>
  <c r="AJ9" i="1"/>
  <c r="H10" i="1"/>
  <c r="AO10" i="1"/>
  <c r="AJ10" i="1"/>
  <c r="X10" i="1"/>
  <c r="P10" i="1"/>
  <c r="AJ11" i="1"/>
  <c r="L11" i="1"/>
  <c r="P11" i="1"/>
  <c r="X12" i="1"/>
  <c r="AO12" i="1"/>
  <c r="AJ13" i="1"/>
  <c r="P13" i="1"/>
  <c r="AO14" i="1"/>
  <c r="L14" i="1"/>
  <c r="P15" i="1"/>
  <c r="X15" i="1"/>
  <c r="AF15" i="1"/>
  <c r="AF16" i="1"/>
  <c r="L16" i="1"/>
  <c r="H16" i="1"/>
  <c r="P17" i="1"/>
  <c r="AF17" i="1"/>
  <c r="AO17" i="1"/>
  <c r="P18" i="1"/>
  <c r="AO18" i="1"/>
  <c r="AO19" i="1"/>
  <c r="AF19" i="1"/>
  <c r="P19" i="1"/>
  <c r="H19" i="1"/>
  <c r="L20" i="1"/>
  <c r="AO20" i="1"/>
  <c r="X21" i="1"/>
  <c r="AF22" i="1"/>
  <c r="H22" i="1"/>
  <c r="AJ22" i="1"/>
  <c r="L22" i="1"/>
  <c r="P23" i="1"/>
  <c r="P24" i="1"/>
  <c r="AJ25" i="1"/>
  <c r="P25" i="1"/>
  <c r="AO26" i="1"/>
  <c r="X27" i="1"/>
  <c r="H27" i="1"/>
  <c r="P27" i="1"/>
  <c r="AJ27" i="1"/>
  <c r="AJ42" i="1"/>
  <c r="AO42" i="1"/>
  <c r="L42" i="1"/>
  <c r="AJ44" i="1"/>
  <c r="X44" i="1"/>
  <c r="AO45" i="1"/>
  <c r="AF45" i="1"/>
  <c r="AJ47" i="1"/>
  <c r="AO48" i="1"/>
  <c r="L50" i="1"/>
  <c r="P50" i="1"/>
  <c r="AF51" i="1"/>
  <c r="AJ51" i="1"/>
  <c r="AF52" i="1"/>
  <c r="AO70" i="1"/>
  <c r="AF71" i="1"/>
  <c r="X73" i="1"/>
  <c r="AJ76" i="1"/>
  <c r="P76" i="1"/>
  <c r="AF96" i="1"/>
  <c r="P97" i="1"/>
  <c r="L99" i="1"/>
  <c r="AO99" i="1"/>
  <c r="AO28" i="1"/>
  <c r="AJ29" i="1"/>
  <c r="H29" i="1"/>
  <c r="AO29" i="1"/>
  <c r="AF29" i="1"/>
  <c r="AJ30" i="1"/>
  <c r="AO30" i="1"/>
  <c r="L30" i="1"/>
  <c r="H30" i="1"/>
  <c r="AJ31" i="1"/>
  <c r="P31" i="1"/>
  <c r="AO31" i="1"/>
  <c r="L31" i="1"/>
  <c r="X31" i="1"/>
  <c r="AF32" i="1"/>
  <c r="H32" i="1"/>
  <c r="AO32" i="1"/>
  <c r="L32" i="1"/>
  <c r="AJ32" i="1"/>
  <c r="AJ33" i="1"/>
  <c r="X33" i="1"/>
  <c r="P33" i="1"/>
  <c r="L33" i="1"/>
  <c r="AO33" i="1"/>
  <c r="X34" i="1"/>
  <c r="AO34" i="1"/>
  <c r="AJ34" i="1"/>
  <c r="H34" i="1"/>
  <c r="L34" i="1"/>
  <c r="AO35" i="1"/>
  <c r="H35" i="1"/>
  <c r="L35" i="1"/>
  <c r="P36" i="1"/>
  <c r="AO36" i="1"/>
  <c r="AO37" i="1"/>
  <c r="AJ38" i="1"/>
  <c r="AF38" i="1"/>
  <c r="H38" i="1"/>
  <c r="AO38" i="1"/>
  <c r="AO39" i="1"/>
  <c r="H39" i="1"/>
  <c r="AF39" i="1"/>
  <c r="L39" i="1"/>
  <c r="X40" i="1"/>
  <c r="AO40" i="1"/>
  <c r="P40" i="1"/>
  <c r="L40" i="1"/>
  <c r="AO41" i="1"/>
  <c r="L41" i="1"/>
  <c r="AO43" i="1"/>
  <c r="AO44" i="1"/>
  <c r="P44" i="1"/>
  <c r="L45" i="1"/>
  <c r="H45" i="1"/>
  <c r="P45" i="1"/>
  <c r="AF46" i="1"/>
  <c r="AO46" i="1"/>
  <c r="X47" i="1"/>
  <c r="P47" i="1"/>
  <c r="AO47" i="1"/>
  <c r="H49" i="1"/>
  <c r="L51" i="1"/>
  <c r="AJ52" i="1"/>
  <c r="H52" i="1"/>
  <c r="L71" i="1"/>
  <c r="X71" i="1"/>
  <c r="L72" i="1"/>
  <c r="AO74" i="1"/>
  <c r="AJ74" i="1"/>
  <c r="L74" i="1"/>
  <c r="AO76" i="1"/>
  <c r="X98" i="1"/>
  <c r="AF98" i="1"/>
  <c r="AF99" i="1"/>
  <c r="AO100" i="1"/>
  <c r="X100" i="1"/>
  <c r="AF53" i="1"/>
  <c r="AO53" i="1"/>
  <c r="H53" i="1"/>
  <c r="AJ53" i="1"/>
  <c r="P53" i="1"/>
  <c r="AF54" i="1"/>
  <c r="H54" i="1"/>
  <c r="H55" i="1"/>
  <c r="AO55" i="1"/>
  <c r="X55" i="1"/>
  <c r="AF56" i="1"/>
  <c r="P56" i="1"/>
  <c r="AO56" i="1"/>
  <c r="AJ56" i="1"/>
  <c r="X56" i="1"/>
  <c r="AO57" i="1"/>
  <c r="AJ57" i="1"/>
  <c r="L57" i="1"/>
  <c r="X57" i="1"/>
  <c r="AO58" i="1"/>
  <c r="H59" i="1"/>
  <c r="AO59" i="1"/>
  <c r="AJ59" i="1"/>
  <c r="X59" i="1"/>
  <c r="AO60" i="1"/>
  <c r="AJ60" i="1"/>
  <c r="AF60" i="1"/>
  <c r="X60" i="1"/>
  <c r="P60" i="1"/>
  <c r="X61" i="1"/>
  <c r="AJ61" i="1"/>
  <c r="AO61" i="1"/>
  <c r="P62" i="1"/>
  <c r="X62" i="1"/>
  <c r="AO62" i="1"/>
  <c r="AF62" i="1"/>
  <c r="AJ62" i="1"/>
  <c r="AO63" i="1"/>
  <c r="P63" i="1"/>
  <c r="H63" i="1"/>
  <c r="AF63" i="1"/>
  <c r="AJ63" i="1"/>
  <c r="L64" i="1"/>
  <c r="AO64" i="1"/>
  <c r="X64" i="1"/>
  <c r="AO65" i="1"/>
  <c r="AJ65" i="1"/>
  <c r="H65" i="1"/>
  <c r="X65" i="1"/>
  <c r="L65" i="1"/>
  <c r="AF66" i="1"/>
  <c r="AO66" i="1"/>
  <c r="L66" i="1"/>
  <c r="AJ66" i="1"/>
  <c r="P67" i="1"/>
  <c r="X67" i="1"/>
  <c r="L67" i="1"/>
  <c r="H67" i="1"/>
  <c r="AJ67" i="1"/>
  <c r="AO67" i="1"/>
  <c r="H68" i="1"/>
  <c r="AO68" i="1"/>
  <c r="AO69" i="1"/>
  <c r="AJ69" i="1"/>
  <c r="X69" i="1"/>
  <c r="L69" i="1"/>
  <c r="AF69" i="1"/>
  <c r="H70" i="1"/>
  <c r="AJ70" i="1"/>
  <c r="AO73" i="1"/>
  <c r="H73" i="1"/>
  <c r="L73" i="1"/>
  <c r="P74" i="1"/>
  <c r="P75" i="1"/>
  <c r="AO75" i="1"/>
  <c r="H76" i="1"/>
  <c r="X77" i="1"/>
  <c r="AO98" i="1"/>
  <c r="H100" i="1"/>
  <c r="X101" i="1"/>
  <c r="L77" i="1"/>
  <c r="AJ77" i="1"/>
  <c r="AO77" i="1"/>
  <c r="H77" i="1"/>
  <c r="AJ78" i="1"/>
  <c r="AO78" i="1"/>
  <c r="AF78" i="1"/>
  <c r="L78" i="1"/>
  <c r="H79" i="1"/>
  <c r="P79" i="1"/>
  <c r="AO79" i="1"/>
  <c r="AF79" i="1"/>
  <c r="H80" i="1"/>
  <c r="AO80" i="1"/>
  <c r="L80" i="1"/>
  <c r="AJ80" i="1"/>
  <c r="AJ81" i="1"/>
  <c r="AO81" i="1"/>
  <c r="L81" i="1"/>
  <c r="AF81" i="1"/>
  <c r="AO82" i="1"/>
  <c r="L82" i="1"/>
  <c r="H82" i="1"/>
  <c r="X82" i="1"/>
  <c r="P83" i="1"/>
  <c r="H83" i="1"/>
  <c r="L83" i="1"/>
  <c r="AO83" i="1"/>
  <c r="AO84" i="1"/>
  <c r="L84" i="1"/>
  <c r="P84" i="1"/>
  <c r="AJ84" i="1"/>
  <c r="H84" i="1"/>
  <c r="X85" i="1"/>
  <c r="AO85" i="1"/>
  <c r="AJ85" i="1"/>
  <c r="L85" i="1"/>
  <c r="AJ86" i="1"/>
  <c r="X86" i="1"/>
  <c r="AO86" i="1"/>
  <c r="L87" i="1"/>
  <c r="P87" i="1"/>
  <c r="AJ87" i="1"/>
  <c r="X87" i="1"/>
  <c r="AF87" i="1"/>
  <c r="L88" i="1"/>
  <c r="P88" i="1"/>
  <c r="AJ88" i="1"/>
  <c r="AO88" i="1"/>
  <c r="X88" i="1"/>
  <c r="AO89" i="1"/>
  <c r="AF89" i="1"/>
  <c r="L89" i="1"/>
  <c r="X89" i="1"/>
  <c r="X90" i="1"/>
  <c r="P90" i="1"/>
  <c r="AF90" i="1"/>
  <c r="AO90" i="1"/>
  <c r="AJ90" i="1"/>
  <c r="AF91" i="1"/>
  <c r="P91" i="1"/>
  <c r="AJ91" i="1"/>
  <c r="AO91" i="1"/>
  <c r="L91" i="1"/>
  <c r="AF92" i="1"/>
  <c r="X92" i="1"/>
  <c r="L92" i="1"/>
  <c r="P93" i="1"/>
  <c r="X93" i="1"/>
  <c r="AO93" i="1"/>
  <c r="X94" i="1"/>
  <c r="AF94" i="1"/>
  <c r="P94" i="1"/>
  <c r="AO94" i="1"/>
  <c r="P95" i="1"/>
  <c r="X95" i="1"/>
  <c r="AO95" i="1"/>
  <c r="X97" i="1"/>
  <c r="P98" i="1"/>
  <c r="P99" i="1"/>
  <c r="AJ99" i="1"/>
  <c r="P102" i="1"/>
  <c r="AO102" i="1"/>
  <c r="AF103" i="1"/>
  <c r="AJ103" i="1"/>
  <c r="P103" i="1"/>
  <c r="L103" i="1"/>
  <c r="X103" i="1"/>
  <c r="AO104" i="1"/>
  <c r="X104" i="1"/>
  <c r="L104" i="1"/>
  <c r="AJ105" i="1"/>
  <c r="AO105" i="1"/>
  <c r="AF105" i="1"/>
  <c r="P105" i="1"/>
  <c r="H105" i="1"/>
  <c r="AJ106" i="1"/>
  <c r="AO106" i="1"/>
  <c r="L106" i="1"/>
  <c r="P106" i="1"/>
  <c r="X106" i="1"/>
  <c r="AO107" i="1"/>
  <c r="X107" i="1"/>
  <c r="L107" i="1"/>
  <c r="P107" i="1"/>
  <c r="P108" i="1"/>
  <c r="AF108" i="1"/>
  <c r="X108" i="1"/>
  <c r="AO108" i="1"/>
  <c r="P109" i="1"/>
  <c r="AO109" i="1"/>
  <c r="X109" i="1"/>
  <c r="AO110" i="1"/>
  <c r="AJ110" i="1"/>
  <c r="L110" i="1"/>
  <c r="AO111" i="1"/>
  <c r="AF111" i="1"/>
  <c r="X111" i="1"/>
  <c r="H112" i="1"/>
  <c r="AO112" i="1"/>
  <c r="P112" i="1"/>
  <c r="AJ112" i="1"/>
  <c r="AO113" i="1"/>
  <c r="AJ114" i="1"/>
  <c r="AO114" i="1"/>
  <c r="AO115" i="1"/>
  <c r="P115" i="1"/>
  <c r="X115" i="1"/>
  <c r="AO116" i="1"/>
  <c r="AJ116" i="1"/>
  <c r="X116" i="1"/>
  <c r="AF116" i="1"/>
  <c r="AF117" i="1"/>
  <c r="AJ117" i="1"/>
  <c r="AO117" i="1"/>
  <c r="L118" i="1"/>
  <c r="P118" i="1"/>
  <c r="AO119" i="1"/>
  <c r="X119" i="1"/>
  <c r="L119" i="1"/>
  <c r="P119" i="1"/>
  <c r="AF120" i="1"/>
  <c r="L120" i="1"/>
  <c r="X120" i="1"/>
  <c r="AO120" i="1"/>
  <c r="AF121" i="1"/>
  <c r="L121" i="1"/>
  <c r="AO122" i="1"/>
  <c r="AF122" i="1"/>
  <c r="P122" i="1"/>
  <c r="L122" i="1"/>
  <c r="X122" i="1"/>
  <c r="AO3" i="1"/>
  <c r="L5" i="1"/>
  <c r="AJ6" i="1"/>
  <c r="AO6" i="1"/>
  <c r="P7" i="1"/>
  <c r="L8" i="1"/>
  <c r="L10" i="1"/>
  <c r="AO11" i="1"/>
  <c r="L12" i="1"/>
  <c r="P12" i="1"/>
  <c r="L13" i="1"/>
  <c r="AF13" i="1"/>
  <c r="AF14" i="1"/>
  <c r="X14" i="1"/>
  <c r="P14" i="1"/>
  <c r="AJ15" i="1"/>
  <c r="X16" i="1"/>
  <c r="X17" i="1"/>
  <c r="H17" i="1"/>
  <c r="H18" i="1"/>
  <c r="L18" i="1"/>
  <c r="X19" i="1"/>
  <c r="H20" i="1"/>
  <c r="AF20" i="1"/>
  <c r="P20" i="1"/>
  <c r="X20" i="1"/>
  <c r="P21" i="1"/>
  <c r="AJ21" i="1"/>
  <c r="X22" i="1"/>
  <c r="AO22" i="1"/>
  <c r="H23" i="1"/>
  <c r="AO23" i="1"/>
  <c r="AO24" i="1"/>
  <c r="H24" i="1"/>
  <c r="L24" i="1"/>
  <c r="AO25" i="1"/>
  <c r="AJ26" i="1"/>
  <c r="AO27" i="1"/>
  <c r="AF27" i="1"/>
  <c r="AF28" i="1"/>
  <c r="X42" i="1"/>
  <c r="H42" i="1"/>
  <c r="AF42" i="1"/>
  <c r="AJ43" i="1"/>
  <c r="H44" i="1"/>
  <c r="X46" i="1"/>
  <c r="H46" i="1"/>
  <c r="H47" i="1"/>
  <c r="X48" i="1"/>
  <c r="P48" i="1"/>
  <c r="AO49" i="1"/>
  <c r="H50" i="1"/>
  <c r="AJ50" i="1"/>
  <c r="H51" i="1"/>
  <c r="AO71" i="1"/>
  <c r="AO72" i="1"/>
  <c r="AJ73" i="1"/>
  <c r="X74" i="1"/>
  <c r="AJ75" i="1"/>
  <c r="AF76" i="1"/>
  <c r="P77" i="1"/>
  <c r="AF97" i="1"/>
  <c r="AO97" i="1"/>
  <c r="L98" i="1"/>
  <c r="P101" i="1"/>
  <c r="L101" i="1"/>
  <c r="AO101" i="1"/>
  <c r="AM123" i="1"/>
  <c r="AN12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AL123" i="1" l="1"/>
  <c r="AH123" i="1"/>
  <c r="AD123" i="1"/>
  <c r="Z123" i="1"/>
  <c r="V123" i="1"/>
  <c r="R123" i="1"/>
  <c r="N123" i="1"/>
  <c r="J123" i="1"/>
  <c r="F124" i="1" l="1"/>
  <c r="AE123" i="1" l="1"/>
  <c r="AC4" i="1"/>
  <c r="AB4" i="1" s="1"/>
  <c r="AC5" i="1"/>
  <c r="AB5" i="1" s="1"/>
  <c r="AC6" i="1"/>
  <c r="AB6" i="1" s="1"/>
  <c r="AC7" i="1"/>
  <c r="AB7" i="1" s="1"/>
  <c r="AC8" i="1"/>
  <c r="AB8" i="1" s="1"/>
  <c r="AC9" i="1"/>
  <c r="AB9" i="1" s="1"/>
  <c r="AC10" i="1"/>
  <c r="AB10" i="1" s="1"/>
  <c r="AC11" i="1"/>
  <c r="AB11" i="1" s="1"/>
  <c r="AC12" i="1"/>
  <c r="AB12" i="1" s="1"/>
  <c r="AC13" i="1"/>
  <c r="AB13" i="1" s="1"/>
  <c r="AC14" i="1"/>
  <c r="AB14" i="1" s="1"/>
  <c r="AC15" i="1"/>
  <c r="AB15" i="1" s="1"/>
  <c r="AC16" i="1"/>
  <c r="AB16" i="1" s="1"/>
  <c r="AC17" i="1"/>
  <c r="AB17" i="1" s="1"/>
  <c r="AC18" i="1"/>
  <c r="AB18" i="1" s="1"/>
  <c r="AC19" i="1"/>
  <c r="AB19" i="1" s="1"/>
  <c r="AC20" i="1"/>
  <c r="AB20" i="1" s="1"/>
  <c r="AC21" i="1"/>
  <c r="AB21" i="1" s="1"/>
  <c r="AC22" i="1"/>
  <c r="AB22" i="1" s="1"/>
  <c r="AC23" i="1"/>
  <c r="AB23" i="1" s="1"/>
  <c r="AC24" i="1"/>
  <c r="AB24" i="1" s="1"/>
  <c r="AC25" i="1"/>
  <c r="AB25" i="1" s="1"/>
  <c r="AC26" i="1"/>
  <c r="AB26" i="1" s="1"/>
  <c r="AC27" i="1"/>
  <c r="AB27" i="1" s="1"/>
  <c r="AC28" i="1"/>
  <c r="AB28" i="1" s="1"/>
  <c r="AC29" i="1"/>
  <c r="AB29" i="1" s="1"/>
  <c r="AC30" i="1"/>
  <c r="AB30" i="1" s="1"/>
  <c r="AC31" i="1"/>
  <c r="AB31" i="1" s="1"/>
  <c r="AC32" i="1"/>
  <c r="AB32" i="1" s="1"/>
  <c r="AC33" i="1"/>
  <c r="AB33" i="1" s="1"/>
  <c r="AC34" i="1"/>
  <c r="AB34" i="1" s="1"/>
  <c r="AC35" i="1"/>
  <c r="AB35" i="1" s="1"/>
  <c r="AC36" i="1"/>
  <c r="AB36" i="1" s="1"/>
  <c r="AC37" i="1"/>
  <c r="AB37" i="1" s="1"/>
  <c r="AC38" i="1"/>
  <c r="AB38" i="1" s="1"/>
  <c r="AC39" i="1"/>
  <c r="AB39" i="1" s="1"/>
  <c r="AC40" i="1"/>
  <c r="AB40" i="1" s="1"/>
  <c r="AC41" i="1"/>
  <c r="AB41" i="1" s="1"/>
  <c r="AC42" i="1"/>
  <c r="AB42" i="1" s="1"/>
  <c r="AC43" i="1"/>
  <c r="AB43" i="1" s="1"/>
  <c r="AC44" i="1"/>
  <c r="AB44" i="1" s="1"/>
  <c r="AC45" i="1"/>
  <c r="AB45" i="1" s="1"/>
  <c r="AC46" i="1"/>
  <c r="AB46" i="1" s="1"/>
  <c r="AC47" i="1"/>
  <c r="AB47" i="1" s="1"/>
  <c r="AC48" i="1"/>
  <c r="AB48" i="1" s="1"/>
  <c r="AC49" i="1"/>
  <c r="AB49" i="1" s="1"/>
  <c r="AC50" i="1"/>
  <c r="AB50" i="1" s="1"/>
  <c r="AC51" i="1"/>
  <c r="AB51" i="1" s="1"/>
  <c r="AC52" i="1"/>
  <c r="AB52" i="1" s="1"/>
  <c r="AC53" i="1"/>
  <c r="AB53" i="1" s="1"/>
  <c r="AC54" i="1"/>
  <c r="AB54" i="1" s="1"/>
  <c r="AC55" i="1"/>
  <c r="AB55" i="1" s="1"/>
  <c r="AC56" i="1"/>
  <c r="AB56" i="1" s="1"/>
  <c r="AC57" i="1"/>
  <c r="AB57" i="1" s="1"/>
  <c r="AC58" i="1"/>
  <c r="AB58" i="1" s="1"/>
  <c r="AC59" i="1"/>
  <c r="AB59" i="1" s="1"/>
  <c r="AC60" i="1"/>
  <c r="AB60" i="1" s="1"/>
  <c r="AC61" i="1"/>
  <c r="AB61" i="1" s="1"/>
  <c r="AC62" i="1"/>
  <c r="AB62" i="1" s="1"/>
  <c r="AC63" i="1"/>
  <c r="AB63" i="1" s="1"/>
  <c r="AC64" i="1"/>
  <c r="AB64" i="1" s="1"/>
  <c r="AC65" i="1"/>
  <c r="AB65" i="1" s="1"/>
  <c r="AC66" i="1"/>
  <c r="AB66" i="1" s="1"/>
  <c r="AC67" i="1"/>
  <c r="AB67" i="1" s="1"/>
  <c r="AC68" i="1"/>
  <c r="AB68" i="1" s="1"/>
  <c r="AC69" i="1"/>
  <c r="AB69" i="1" s="1"/>
  <c r="AC70" i="1"/>
  <c r="AB70" i="1" s="1"/>
  <c r="AC71" i="1"/>
  <c r="AB71" i="1" s="1"/>
  <c r="AC72" i="1"/>
  <c r="AB72" i="1" s="1"/>
  <c r="AC73" i="1"/>
  <c r="AB73" i="1" s="1"/>
  <c r="AC74" i="1"/>
  <c r="AB74" i="1" s="1"/>
  <c r="AC75" i="1"/>
  <c r="AB75" i="1" s="1"/>
  <c r="AC76" i="1"/>
  <c r="AB76" i="1" s="1"/>
  <c r="AC77" i="1"/>
  <c r="AB77" i="1" s="1"/>
  <c r="AC78" i="1"/>
  <c r="AB78" i="1" s="1"/>
  <c r="AC79" i="1"/>
  <c r="AB79" i="1" s="1"/>
  <c r="AC80" i="1"/>
  <c r="AB80" i="1" s="1"/>
  <c r="AC81" i="1"/>
  <c r="AB81" i="1" s="1"/>
  <c r="AC82" i="1"/>
  <c r="AB82" i="1" s="1"/>
  <c r="AC83" i="1"/>
  <c r="AB83" i="1" s="1"/>
  <c r="AC84" i="1"/>
  <c r="AB84" i="1" s="1"/>
  <c r="AC85" i="1"/>
  <c r="AB85" i="1" s="1"/>
  <c r="AC86" i="1"/>
  <c r="AB86" i="1" s="1"/>
  <c r="AC87" i="1"/>
  <c r="AB87" i="1" s="1"/>
  <c r="AC88" i="1"/>
  <c r="AB88" i="1" s="1"/>
  <c r="AC89" i="1"/>
  <c r="AB89" i="1" s="1"/>
  <c r="AC90" i="1"/>
  <c r="AB90" i="1" s="1"/>
  <c r="AC91" i="1"/>
  <c r="AB91" i="1" s="1"/>
  <c r="AC92" i="1"/>
  <c r="AB92" i="1" s="1"/>
  <c r="AC93" i="1"/>
  <c r="AB93" i="1" s="1"/>
  <c r="AC94" i="1"/>
  <c r="AB94" i="1" s="1"/>
  <c r="AC95" i="1"/>
  <c r="AB95" i="1" s="1"/>
  <c r="AC96" i="1"/>
  <c r="AB96" i="1" s="1"/>
  <c r="AC97" i="1"/>
  <c r="AB97" i="1" s="1"/>
  <c r="AC98" i="1"/>
  <c r="AB98" i="1" s="1"/>
  <c r="AC99" i="1"/>
  <c r="AB99" i="1" s="1"/>
  <c r="AC100" i="1"/>
  <c r="AB100" i="1" s="1"/>
  <c r="AC101" i="1"/>
  <c r="AB101" i="1" s="1"/>
  <c r="AC102" i="1"/>
  <c r="AB102" i="1" s="1"/>
  <c r="AC103" i="1"/>
  <c r="AB103" i="1" s="1"/>
  <c r="AC104" i="1"/>
  <c r="AB104" i="1" s="1"/>
  <c r="AC105" i="1"/>
  <c r="AB105" i="1" s="1"/>
  <c r="AC106" i="1"/>
  <c r="AB106" i="1" s="1"/>
  <c r="AC107" i="1"/>
  <c r="AB107" i="1" s="1"/>
  <c r="AC108" i="1"/>
  <c r="AB108" i="1" s="1"/>
  <c r="AC109" i="1"/>
  <c r="AB109" i="1" s="1"/>
  <c r="AC110" i="1"/>
  <c r="AB110" i="1" s="1"/>
  <c r="AC111" i="1"/>
  <c r="AB111" i="1" s="1"/>
  <c r="AC112" i="1"/>
  <c r="AB112" i="1" s="1"/>
  <c r="AC113" i="1"/>
  <c r="AB113" i="1" s="1"/>
  <c r="AC114" i="1"/>
  <c r="AB114" i="1" s="1"/>
  <c r="AC115" i="1"/>
  <c r="AB115" i="1" s="1"/>
  <c r="AC116" i="1"/>
  <c r="AB116" i="1" s="1"/>
  <c r="AC117" i="1"/>
  <c r="AB117" i="1" s="1"/>
  <c r="AC118" i="1"/>
  <c r="AB118" i="1" s="1"/>
  <c r="AC119" i="1"/>
  <c r="AB119" i="1" s="1"/>
  <c r="AC120" i="1"/>
  <c r="AB120" i="1" s="1"/>
  <c r="AC121" i="1"/>
  <c r="AB121" i="1" s="1"/>
  <c r="AC122" i="1"/>
  <c r="AB122" i="1" s="1"/>
  <c r="U4" i="1"/>
  <c r="T4" i="1" s="1"/>
  <c r="U5" i="1"/>
  <c r="T5" i="1" s="1"/>
  <c r="U6" i="1"/>
  <c r="T6" i="1" s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U13" i="1"/>
  <c r="T13" i="1" s="1"/>
  <c r="U14" i="1"/>
  <c r="T14" i="1" s="1"/>
  <c r="U15" i="1"/>
  <c r="T15" i="1" s="1"/>
  <c r="U16" i="1"/>
  <c r="T16" i="1" s="1"/>
  <c r="U17" i="1"/>
  <c r="T17" i="1" s="1"/>
  <c r="U18" i="1"/>
  <c r="T18" i="1" s="1"/>
  <c r="U19" i="1"/>
  <c r="T19" i="1" s="1"/>
  <c r="U20" i="1"/>
  <c r="T20" i="1" s="1"/>
  <c r="U21" i="1"/>
  <c r="T21" i="1" s="1"/>
  <c r="U22" i="1"/>
  <c r="T22" i="1" s="1"/>
  <c r="U23" i="1"/>
  <c r="T23" i="1" s="1"/>
  <c r="U24" i="1"/>
  <c r="T24" i="1" s="1"/>
  <c r="U25" i="1"/>
  <c r="T25" i="1" s="1"/>
  <c r="U26" i="1"/>
  <c r="T26" i="1" s="1"/>
  <c r="U27" i="1"/>
  <c r="T27" i="1" s="1"/>
  <c r="U28" i="1"/>
  <c r="T28" i="1" s="1"/>
  <c r="U29" i="1"/>
  <c r="T29" i="1" s="1"/>
  <c r="U30" i="1"/>
  <c r="T30" i="1" s="1"/>
  <c r="U31" i="1"/>
  <c r="T31" i="1" s="1"/>
  <c r="U32" i="1"/>
  <c r="T32" i="1" s="1"/>
  <c r="U33" i="1"/>
  <c r="T33" i="1" s="1"/>
  <c r="U34" i="1"/>
  <c r="T34" i="1" s="1"/>
  <c r="U35" i="1"/>
  <c r="T35" i="1" s="1"/>
  <c r="U36" i="1"/>
  <c r="T36" i="1" s="1"/>
  <c r="U37" i="1"/>
  <c r="T37" i="1" s="1"/>
  <c r="U38" i="1"/>
  <c r="T38" i="1" s="1"/>
  <c r="U39" i="1"/>
  <c r="T39" i="1" s="1"/>
  <c r="U40" i="1"/>
  <c r="T40" i="1" s="1"/>
  <c r="U41" i="1"/>
  <c r="T41" i="1" s="1"/>
  <c r="U42" i="1"/>
  <c r="T42" i="1" s="1"/>
  <c r="U43" i="1"/>
  <c r="T43" i="1" s="1"/>
  <c r="U44" i="1"/>
  <c r="T44" i="1" s="1"/>
  <c r="U45" i="1"/>
  <c r="T45" i="1" s="1"/>
  <c r="U46" i="1"/>
  <c r="T46" i="1" s="1"/>
  <c r="U47" i="1"/>
  <c r="T47" i="1" s="1"/>
  <c r="U48" i="1"/>
  <c r="T48" i="1" s="1"/>
  <c r="U49" i="1"/>
  <c r="T49" i="1" s="1"/>
  <c r="U50" i="1"/>
  <c r="T50" i="1" s="1"/>
  <c r="U51" i="1"/>
  <c r="T51" i="1" s="1"/>
  <c r="U52" i="1"/>
  <c r="T52" i="1" s="1"/>
  <c r="U53" i="1"/>
  <c r="T53" i="1" s="1"/>
  <c r="U54" i="1"/>
  <c r="T54" i="1" s="1"/>
  <c r="U55" i="1"/>
  <c r="T55" i="1" s="1"/>
  <c r="U56" i="1"/>
  <c r="T56" i="1" s="1"/>
  <c r="U57" i="1"/>
  <c r="T57" i="1" s="1"/>
  <c r="U58" i="1"/>
  <c r="T58" i="1" s="1"/>
  <c r="U59" i="1"/>
  <c r="T59" i="1" s="1"/>
  <c r="U60" i="1"/>
  <c r="T60" i="1" s="1"/>
  <c r="U61" i="1"/>
  <c r="T61" i="1" s="1"/>
  <c r="U62" i="1"/>
  <c r="T62" i="1" s="1"/>
  <c r="U63" i="1"/>
  <c r="T63" i="1" s="1"/>
  <c r="U64" i="1"/>
  <c r="T64" i="1" s="1"/>
  <c r="U65" i="1"/>
  <c r="T65" i="1" s="1"/>
  <c r="U66" i="1"/>
  <c r="T66" i="1" s="1"/>
  <c r="U67" i="1"/>
  <c r="T67" i="1" s="1"/>
  <c r="U68" i="1"/>
  <c r="T68" i="1" s="1"/>
  <c r="U69" i="1"/>
  <c r="T69" i="1" s="1"/>
  <c r="U70" i="1"/>
  <c r="T70" i="1" s="1"/>
  <c r="U71" i="1"/>
  <c r="T71" i="1" s="1"/>
  <c r="U72" i="1"/>
  <c r="T72" i="1" s="1"/>
  <c r="U73" i="1"/>
  <c r="T73" i="1" s="1"/>
  <c r="U74" i="1"/>
  <c r="T74" i="1" s="1"/>
  <c r="U75" i="1"/>
  <c r="T75" i="1" s="1"/>
  <c r="U76" i="1"/>
  <c r="T76" i="1" s="1"/>
  <c r="U77" i="1"/>
  <c r="T77" i="1" s="1"/>
  <c r="U78" i="1"/>
  <c r="T78" i="1" s="1"/>
  <c r="U79" i="1"/>
  <c r="T79" i="1" s="1"/>
  <c r="U80" i="1"/>
  <c r="T80" i="1" s="1"/>
  <c r="U81" i="1"/>
  <c r="T81" i="1" s="1"/>
  <c r="U82" i="1"/>
  <c r="T82" i="1" s="1"/>
  <c r="U83" i="1"/>
  <c r="T83" i="1" s="1"/>
  <c r="U84" i="1"/>
  <c r="T84" i="1" s="1"/>
  <c r="U85" i="1"/>
  <c r="T85" i="1" s="1"/>
  <c r="U86" i="1"/>
  <c r="T86" i="1" s="1"/>
  <c r="U87" i="1"/>
  <c r="T87" i="1" s="1"/>
  <c r="U88" i="1"/>
  <c r="T88" i="1" s="1"/>
  <c r="U89" i="1"/>
  <c r="T89" i="1" s="1"/>
  <c r="U90" i="1"/>
  <c r="T90" i="1" s="1"/>
  <c r="U91" i="1"/>
  <c r="T91" i="1" s="1"/>
  <c r="U92" i="1"/>
  <c r="T92" i="1" s="1"/>
  <c r="U93" i="1"/>
  <c r="T93" i="1" s="1"/>
  <c r="U94" i="1"/>
  <c r="T94" i="1" s="1"/>
  <c r="U95" i="1"/>
  <c r="T95" i="1" s="1"/>
  <c r="U96" i="1"/>
  <c r="T96" i="1" s="1"/>
  <c r="U97" i="1"/>
  <c r="T97" i="1" s="1"/>
  <c r="U98" i="1"/>
  <c r="T98" i="1" s="1"/>
  <c r="U99" i="1"/>
  <c r="T99" i="1" s="1"/>
  <c r="U100" i="1"/>
  <c r="T100" i="1" s="1"/>
  <c r="U101" i="1"/>
  <c r="T101" i="1" s="1"/>
  <c r="U102" i="1"/>
  <c r="T102" i="1" s="1"/>
  <c r="U103" i="1"/>
  <c r="T103" i="1" s="1"/>
  <c r="U104" i="1"/>
  <c r="T104" i="1" s="1"/>
  <c r="U105" i="1"/>
  <c r="T105" i="1" s="1"/>
  <c r="U106" i="1"/>
  <c r="T106" i="1" s="1"/>
  <c r="U107" i="1"/>
  <c r="T107" i="1" s="1"/>
  <c r="U108" i="1"/>
  <c r="T108" i="1" s="1"/>
  <c r="U109" i="1"/>
  <c r="T109" i="1" s="1"/>
  <c r="U110" i="1"/>
  <c r="T110" i="1" s="1"/>
  <c r="U111" i="1"/>
  <c r="T111" i="1" s="1"/>
  <c r="U112" i="1"/>
  <c r="T112" i="1" s="1"/>
  <c r="U113" i="1"/>
  <c r="T113" i="1" s="1"/>
  <c r="U114" i="1"/>
  <c r="T114" i="1" s="1"/>
  <c r="U115" i="1"/>
  <c r="T115" i="1" s="1"/>
  <c r="U116" i="1"/>
  <c r="T116" i="1" s="1"/>
  <c r="U117" i="1"/>
  <c r="T117" i="1" s="1"/>
  <c r="U118" i="1"/>
  <c r="T118" i="1" s="1"/>
  <c r="U119" i="1"/>
  <c r="T119" i="1" s="1"/>
  <c r="U120" i="1"/>
  <c r="T120" i="1" s="1"/>
  <c r="U121" i="1"/>
  <c r="T121" i="1" s="1"/>
  <c r="U122" i="1"/>
  <c r="T122" i="1" s="1"/>
  <c r="F52" i="1"/>
  <c r="D51" i="5" s="1"/>
  <c r="F53" i="1"/>
  <c r="D52" i="5" s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AP4" i="1" l="1"/>
  <c r="AP5" i="1"/>
  <c r="AP6" i="1"/>
  <c r="AP7" i="1"/>
  <c r="AP8" i="1"/>
  <c r="AP10" i="1"/>
  <c r="AP11" i="1"/>
  <c r="AP13" i="1"/>
  <c r="AP15" i="1"/>
  <c r="AP16" i="1"/>
  <c r="AP17" i="1"/>
  <c r="AP18" i="1"/>
  <c r="AP19" i="1"/>
  <c r="K123" i="1"/>
  <c r="AA123" i="1"/>
  <c r="W123" i="1"/>
  <c r="S123" i="1"/>
  <c r="O123" i="1"/>
  <c r="E75" i="1"/>
  <c r="E17" i="1"/>
  <c r="E39" i="1"/>
  <c r="E51" i="1"/>
  <c r="E14" i="1"/>
  <c r="Y123" i="1"/>
  <c r="U123" i="1"/>
  <c r="Q123" i="1"/>
  <c r="E52" i="1"/>
  <c r="E53" i="1"/>
  <c r="AK123" i="1"/>
  <c r="AG123" i="1"/>
  <c r="AC123" i="1"/>
  <c r="M123" i="1"/>
  <c r="G123" i="1"/>
  <c r="D2002" i="4"/>
  <c r="I123" i="1"/>
  <c r="F24" i="1"/>
  <c r="D23" i="5" s="1"/>
  <c r="F6" i="1"/>
  <c r="D5" i="5" s="1"/>
  <c r="E59" i="1"/>
  <c r="F22" i="1"/>
  <c r="D21" i="5" s="1"/>
  <c r="E111" i="1"/>
  <c r="F40" i="1"/>
  <c r="D39" i="5" s="1"/>
  <c r="E29" i="1"/>
  <c r="F28" i="1"/>
  <c r="D27" i="5" s="1"/>
  <c r="F33" i="1"/>
  <c r="D32" i="5" s="1"/>
  <c r="E81" i="1"/>
  <c r="E95" i="1"/>
  <c r="E72" i="1"/>
  <c r="F10" i="1"/>
  <c r="D9" i="5" s="1"/>
  <c r="F4" i="1"/>
  <c r="D3" i="5" s="1"/>
  <c r="E69" i="1"/>
  <c r="F18" i="1"/>
  <c r="D17" i="5" s="1"/>
  <c r="E48" i="1"/>
  <c r="E99" i="1"/>
  <c r="F34" i="1"/>
  <c r="D33" i="5" s="1"/>
  <c r="F16" i="1"/>
  <c r="D15" i="5" s="1"/>
  <c r="F21" i="1"/>
  <c r="D20" i="5" s="1"/>
  <c r="E89" i="1"/>
  <c r="E87" i="1"/>
  <c r="E57" i="1"/>
  <c r="E27" i="1"/>
  <c r="E50" i="1"/>
  <c r="E26" i="1"/>
  <c r="E60" i="1"/>
  <c r="E8" i="1"/>
  <c r="F61" i="1"/>
  <c r="D60" i="5" s="1"/>
  <c r="F78" i="1"/>
  <c r="D77" i="5" s="1"/>
  <c r="F42" i="1"/>
  <c r="D41" i="5" s="1"/>
  <c r="F36" i="1"/>
  <c r="D35" i="5" s="1"/>
  <c r="E68" i="1"/>
  <c r="E114" i="1"/>
  <c r="E102" i="1"/>
  <c r="E30" i="1"/>
  <c r="E18" i="1"/>
  <c r="E119" i="1"/>
  <c r="E41" i="1"/>
  <c r="E54" i="1"/>
  <c r="F105" i="1"/>
  <c r="D104" i="5" s="1"/>
  <c r="F93" i="1"/>
  <c r="D92" i="5" s="1"/>
  <c r="F81" i="1"/>
  <c r="D80" i="5" s="1"/>
  <c r="F45" i="1"/>
  <c r="D44" i="5" s="1"/>
  <c r="F9" i="1"/>
  <c r="D8" i="5" s="1"/>
  <c r="E44" i="1"/>
  <c r="E12" i="1"/>
  <c r="E63" i="1"/>
  <c r="E9" i="1"/>
  <c r="E36" i="1"/>
  <c r="F49" i="1"/>
  <c r="D48" i="5" s="1"/>
  <c r="F37" i="1"/>
  <c r="D36" i="5" s="1"/>
  <c r="F25" i="1"/>
  <c r="D24" i="5" s="1"/>
  <c r="F13" i="1"/>
  <c r="D12" i="5" s="1"/>
  <c r="F84" i="1"/>
  <c r="D83" i="5" s="1"/>
  <c r="F48" i="1"/>
  <c r="D47" i="5" s="1"/>
  <c r="F30" i="1"/>
  <c r="D29" i="5" s="1"/>
  <c r="F12" i="1"/>
  <c r="D11" i="5" s="1"/>
  <c r="E65" i="1"/>
  <c r="F46" i="1"/>
  <c r="D45" i="5" s="1"/>
  <c r="E107" i="1"/>
  <c r="E62" i="1"/>
  <c r="E15" i="1"/>
  <c r="E113" i="1"/>
  <c r="E83" i="1"/>
  <c r="E47" i="1"/>
  <c r="E23" i="1"/>
  <c r="E11" i="1"/>
  <c r="E92" i="1"/>
  <c r="E56" i="1"/>
  <c r="E32" i="1"/>
  <c r="F70" i="1"/>
  <c r="D69" i="5" s="1"/>
  <c r="F64" i="1"/>
  <c r="D63" i="5" s="1"/>
  <c r="F58" i="1"/>
  <c r="D57" i="5" s="1"/>
  <c r="F117" i="1"/>
  <c r="F69" i="1"/>
  <c r="D68" i="5" s="1"/>
  <c r="F57" i="1"/>
  <c r="D56" i="5" s="1"/>
  <c r="F27" i="1"/>
  <c r="D26" i="5" s="1"/>
  <c r="F15" i="1"/>
  <c r="D14" i="5" s="1"/>
  <c r="E78" i="1"/>
  <c r="F114" i="1"/>
  <c r="F102" i="1"/>
  <c r="D101" i="5" s="1"/>
  <c r="F90" i="1"/>
  <c r="D89" i="5" s="1"/>
  <c r="F72" i="1"/>
  <c r="D71" i="5" s="1"/>
  <c r="F66" i="1"/>
  <c r="D65" i="5" s="1"/>
  <c r="F60" i="1"/>
  <c r="D59" i="5" s="1"/>
  <c r="F54" i="1"/>
  <c r="D53" i="5" s="1"/>
  <c r="E71" i="1"/>
  <c r="E38" i="1"/>
  <c r="E24" i="1"/>
  <c r="F108" i="1"/>
  <c r="D107" i="5" s="1"/>
  <c r="F96" i="1"/>
  <c r="D95" i="5" s="1"/>
  <c r="F39" i="1"/>
  <c r="D38" i="5" s="1"/>
  <c r="E66" i="1"/>
  <c r="E20" i="1"/>
  <c r="E5" i="1"/>
  <c r="F85" i="1"/>
  <c r="D84" i="5" s="1"/>
  <c r="E84" i="1"/>
  <c r="F73" i="1"/>
  <c r="D72" i="5" s="1"/>
  <c r="E86" i="1"/>
  <c r="E74" i="1"/>
  <c r="F118" i="1"/>
  <c r="F106" i="1"/>
  <c r="D105" i="5" s="1"/>
  <c r="F82" i="1"/>
  <c r="D81" i="5" s="1"/>
  <c r="F112" i="1"/>
  <c r="F100" i="1"/>
  <c r="D99" i="5" s="1"/>
  <c r="F94" i="1"/>
  <c r="D93" i="5" s="1"/>
  <c r="F88" i="1"/>
  <c r="D87" i="5" s="1"/>
  <c r="F76" i="1"/>
  <c r="D75" i="5" s="1"/>
  <c r="E108" i="1"/>
  <c r="E93" i="1"/>
  <c r="E80" i="1"/>
  <c r="E45" i="1"/>
  <c r="E35" i="1"/>
  <c r="E6" i="1"/>
  <c r="F111" i="1"/>
  <c r="F99" i="1"/>
  <c r="D98" i="5" s="1"/>
  <c r="F87" i="1"/>
  <c r="D86" i="5" s="1"/>
  <c r="F75" i="1"/>
  <c r="D74" i="5" s="1"/>
  <c r="F63" i="1"/>
  <c r="D62" i="5" s="1"/>
  <c r="F51" i="1"/>
  <c r="D50" i="5" s="1"/>
  <c r="E120" i="1"/>
  <c r="E105" i="1"/>
  <c r="E90" i="1"/>
  <c r="E77" i="1"/>
  <c r="E42" i="1"/>
  <c r="E33" i="1"/>
  <c r="F122" i="1"/>
  <c r="F116" i="1"/>
  <c r="F110" i="1"/>
  <c r="F104" i="1"/>
  <c r="D103" i="5" s="1"/>
  <c r="F98" i="1"/>
  <c r="D97" i="5" s="1"/>
  <c r="F92" i="1"/>
  <c r="D91" i="5" s="1"/>
  <c r="F86" i="1"/>
  <c r="D85" i="5" s="1"/>
  <c r="F80" i="1"/>
  <c r="D79" i="5" s="1"/>
  <c r="F74" i="1"/>
  <c r="D73" i="5" s="1"/>
  <c r="F68" i="1"/>
  <c r="D67" i="5" s="1"/>
  <c r="F62" i="1"/>
  <c r="D61" i="5" s="1"/>
  <c r="F56" i="1"/>
  <c r="D55" i="5" s="1"/>
  <c r="F50" i="1"/>
  <c r="D49" i="5" s="1"/>
  <c r="F44" i="1"/>
  <c r="D43" i="5" s="1"/>
  <c r="F38" i="1"/>
  <c r="D37" i="5" s="1"/>
  <c r="F32" i="1"/>
  <c r="D31" i="5" s="1"/>
  <c r="F26" i="1"/>
  <c r="D25" i="5" s="1"/>
  <c r="F20" i="1"/>
  <c r="D19" i="5" s="1"/>
  <c r="F14" i="1"/>
  <c r="D13" i="5" s="1"/>
  <c r="F8" i="1"/>
  <c r="D7" i="5" s="1"/>
  <c r="E122" i="1"/>
  <c r="E110" i="1"/>
  <c r="E98" i="1"/>
  <c r="F121" i="1"/>
  <c r="F115" i="1"/>
  <c r="F109" i="1"/>
  <c r="D108" i="5" s="1"/>
  <c r="F103" i="1"/>
  <c r="D102" i="5" s="1"/>
  <c r="F97" i="1"/>
  <c r="D96" i="5" s="1"/>
  <c r="F91" i="1"/>
  <c r="D90" i="5" s="1"/>
  <c r="F79" i="1"/>
  <c r="D78" i="5" s="1"/>
  <c r="F67" i="1"/>
  <c r="D66" i="5" s="1"/>
  <c r="F55" i="1"/>
  <c r="D54" i="5" s="1"/>
  <c r="F43" i="1"/>
  <c r="D42" i="5" s="1"/>
  <c r="F31" i="1"/>
  <c r="D30" i="5" s="1"/>
  <c r="F19" i="1"/>
  <c r="D18" i="5" s="1"/>
  <c r="F7" i="1"/>
  <c r="D6" i="5" s="1"/>
  <c r="E117" i="1"/>
  <c r="D117" i="1" s="1"/>
  <c r="E101" i="1"/>
  <c r="E21" i="1"/>
  <c r="E115" i="1"/>
  <c r="D115" i="1" s="1"/>
  <c r="E103" i="1"/>
  <c r="E91" i="1"/>
  <c r="E79" i="1"/>
  <c r="E67" i="1"/>
  <c r="E55" i="1"/>
  <c r="E43" i="1"/>
  <c r="E31" i="1"/>
  <c r="E19" i="1"/>
  <c r="E7" i="1"/>
  <c r="F120" i="1"/>
  <c r="E96" i="1"/>
  <c r="F119" i="1"/>
  <c r="F113" i="1"/>
  <c r="F107" i="1"/>
  <c r="D106" i="5" s="1"/>
  <c r="F101" i="1"/>
  <c r="D100" i="5" s="1"/>
  <c r="F95" i="1"/>
  <c r="D94" i="5" s="1"/>
  <c r="F89" i="1"/>
  <c r="D88" i="5" s="1"/>
  <c r="F83" i="1"/>
  <c r="D82" i="5" s="1"/>
  <c r="F77" i="1"/>
  <c r="D76" i="5" s="1"/>
  <c r="F71" i="1"/>
  <c r="D70" i="5" s="1"/>
  <c r="F65" i="1"/>
  <c r="D64" i="5" s="1"/>
  <c r="F59" i="1"/>
  <c r="D58" i="5" s="1"/>
  <c r="F47" i="1"/>
  <c r="D46" i="5" s="1"/>
  <c r="F41" i="1"/>
  <c r="D40" i="5" s="1"/>
  <c r="F35" i="1"/>
  <c r="D34" i="5" s="1"/>
  <c r="F29" i="1"/>
  <c r="D28" i="5" s="1"/>
  <c r="F23" i="1"/>
  <c r="D22" i="5" s="1"/>
  <c r="F17" i="1"/>
  <c r="D16" i="5" s="1"/>
  <c r="F11" i="1"/>
  <c r="D10" i="5" s="1"/>
  <c r="F5" i="1"/>
  <c r="D4" i="5" s="1"/>
  <c r="E118" i="1"/>
  <c r="E112" i="1"/>
  <c r="D112" i="1" s="1"/>
  <c r="E106" i="1"/>
  <c r="E100" i="1"/>
  <c r="E94" i="1"/>
  <c r="E88" i="1"/>
  <c r="E82" i="1"/>
  <c r="E76" i="1"/>
  <c r="E70" i="1"/>
  <c r="E64" i="1"/>
  <c r="E58" i="1"/>
  <c r="E46" i="1"/>
  <c r="E40" i="1"/>
  <c r="E34" i="1"/>
  <c r="E28" i="1"/>
  <c r="E22" i="1"/>
  <c r="E16" i="1"/>
  <c r="E10" i="1"/>
  <c r="E4" i="1"/>
  <c r="C3" i="5" s="1"/>
  <c r="E116" i="1"/>
  <c r="E104" i="1"/>
  <c r="E121" i="1"/>
  <c r="D121" i="1" s="1"/>
  <c r="E109" i="1"/>
  <c r="E97" i="1"/>
  <c r="E85" i="1"/>
  <c r="E73" i="1"/>
  <c r="E61" i="1"/>
  <c r="E49" i="1"/>
  <c r="E37" i="1"/>
  <c r="E25" i="1"/>
  <c r="E13" i="1"/>
  <c r="E3" i="1"/>
  <c r="F3" i="1"/>
  <c r="I2002" i="4"/>
  <c r="H2002" i="4"/>
  <c r="F2002" i="4"/>
  <c r="D116" i="1" l="1"/>
  <c r="D2" i="5"/>
  <c r="E3" i="5"/>
  <c r="D111" i="1"/>
  <c r="D114" i="1"/>
  <c r="D119" i="1"/>
  <c r="D113" i="1"/>
  <c r="D120" i="1"/>
  <c r="D122" i="1"/>
  <c r="D110" i="1"/>
  <c r="D118" i="1"/>
  <c r="C74" i="5"/>
  <c r="E74" i="5" s="1"/>
  <c r="D75" i="1"/>
  <c r="C16" i="5"/>
  <c r="E16" i="5" s="1"/>
  <c r="D17" i="1"/>
  <c r="D39" i="1"/>
  <c r="C38" i="5"/>
  <c r="E38" i="5" s="1"/>
  <c r="D51" i="1"/>
  <c r="C50" i="5"/>
  <c r="E50" i="5" s="1"/>
  <c r="D14" i="1"/>
  <c r="C13" i="5"/>
  <c r="E13" i="5" s="1"/>
  <c r="C51" i="5"/>
  <c r="E51" i="5" s="1"/>
  <c r="D52" i="1"/>
  <c r="C52" i="5"/>
  <c r="E52" i="5" s="1"/>
  <c r="D53" i="1"/>
  <c r="C58" i="5"/>
  <c r="E58" i="5" s="1"/>
  <c r="D59" i="1"/>
  <c r="C28" i="5"/>
  <c r="E28" i="5" s="1"/>
  <c r="D29" i="1"/>
  <c r="D81" i="1"/>
  <c r="C80" i="5"/>
  <c r="E80" i="5" s="1"/>
  <c r="C94" i="5"/>
  <c r="E94" i="5" s="1"/>
  <c r="D95" i="1"/>
  <c r="D72" i="1"/>
  <c r="C71" i="5"/>
  <c r="E71" i="5" s="1"/>
  <c r="C68" i="5"/>
  <c r="E68" i="5" s="1"/>
  <c r="D69" i="1"/>
  <c r="C47" i="5"/>
  <c r="E47" i="5" s="1"/>
  <c r="D48" i="1"/>
  <c r="D99" i="1"/>
  <c r="C98" i="5"/>
  <c r="E98" i="5" s="1"/>
  <c r="D89" i="1"/>
  <c r="C88" i="5"/>
  <c r="E88" i="5" s="1"/>
  <c r="C86" i="5"/>
  <c r="E86" i="5" s="1"/>
  <c r="D87" i="1"/>
  <c r="D57" i="1"/>
  <c r="C56" i="5"/>
  <c r="E56" i="5" s="1"/>
  <c r="C26" i="5"/>
  <c r="E26" i="5" s="1"/>
  <c r="D27" i="1"/>
  <c r="D50" i="1"/>
  <c r="C49" i="5"/>
  <c r="E49" i="5" s="1"/>
  <c r="C25" i="5"/>
  <c r="E25" i="5" s="1"/>
  <c r="D26" i="1"/>
  <c r="D60" i="1"/>
  <c r="C59" i="5"/>
  <c r="E59" i="5" s="1"/>
  <c r="C7" i="5"/>
  <c r="E7" i="5" s="1"/>
  <c r="D8" i="1"/>
  <c r="C67" i="5"/>
  <c r="E67" i="5" s="1"/>
  <c r="D68" i="1"/>
  <c r="C101" i="5"/>
  <c r="E101" i="5" s="1"/>
  <c r="D102" i="1"/>
  <c r="C29" i="5"/>
  <c r="E29" i="5" s="1"/>
  <c r="D30" i="1"/>
  <c r="D18" i="1"/>
  <c r="C17" i="5"/>
  <c r="E17" i="5" s="1"/>
  <c r="C40" i="5"/>
  <c r="E40" i="5" s="1"/>
  <c r="D41" i="1"/>
  <c r="D54" i="1"/>
  <c r="C53" i="5"/>
  <c r="E53" i="5" s="1"/>
  <c r="D44" i="1"/>
  <c r="C43" i="5"/>
  <c r="E43" i="5" s="1"/>
  <c r="D12" i="1"/>
  <c r="C11" i="5"/>
  <c r="E11" i="5" s="1"/>
  <c r="C62" i="5"/>
  <c r="E62" i="5" s="1"/>
  <c r="D63" i="1"/>
  <c r="D9" i="1"/>
  <c r="C8" i="5"/>
  <c r="E8" i="5" s="1"/>
  <c r="C35" i="5"/>
  <c r="E35" i="5" s="1"/>
  <c r="D36" i="1"/>
  <c r="D65" i="1"/>
  <c r="C64" i="5"/>
  <c r="E64" i="5" s="1"/>
  <c r="D107" i="1"/>
  <c r="C106" i="5"/>
  <c r="E106" i="5" s="1"/>
  <c r="D62" i="1"/>
  <c r="C61" i="5"/>
  <c r="E61" i="5" s="1"/>
  <c r="C14" i="5"/>
  <c r="E14" i="5" s="1"/>
  <c r="D15" i="1"/>
  <c r="D83" i="1"/>
  <c r="C82" i="5"/>
  <c r="E82" i="5" s="1"/>
  <c r="D47" i="1"/>
  <c r="C46" i="5"/>
  <c r="E46" i="5" s="1"/>
  <c r="C22" i="5"/>
  <c r="E22" i="5" s="1"/>
  <c r="D23" i="1"/>
  <c r="C10" i="5"/>
  <c r="E10" i="5" s="1"/>
  <c r="D11" i="1"/>
  <c r="C91" i="5"/>
  <c r="E91" i="5" s="1"/>
  <c r="D92" i="1"/>
  <c r="D56" i="1"/>
  <c r="C55" i="5"/>
  <c r="E55" i="5" s="1"/>
  <c r="C31" i="5"/>
  <c r="E31" i="5" s="1"/>
  <c r="D32" i="1"/>
  <c r="D78" i="1"/>
  <c r="C77" i="5"/>
  <c r="E77" i="5" s="1"/>
  <c r="C70" i="5"/>
  <c r="E70" i="5" s="1"/>
  <c r="D71" i="1"/>
  <c r="D38" i="1"/>
  <c r="C37" i="5"/>
  <c r="E37" i="5" s="1"/>
  <c r="D24" i="1"/>
  <c r="C23" i="5"/>
  <c r="E23" i="5" s="1"/>
  <c r="D66" i="1"/>
  <c r="C65" i="5"/>
  <c r="E65" i="5" s="1"/>
  <c r="C19" i="5"/>
  <c r="E19" i="5" s="1"/>
  <c r="D20" i="1"/>
  <c r="C4" i="5"/>
  <c r="E4" i="5" s="1"/>
  <c r="D5" i="1"/>
  <c r="C83" i="5"/>
  <c r="E83" i="5" s="1"/>
  <c r="D84" i="1"/>
  <c r="C85" i="5"/>
  <c r="E85" i="5" s="1"/>
  <c r="D86" i="1"/>
  <c r="C73" i="5"/>
  <c r="E73" i="5" s="1"/>
  <c r="D74" i="1"/>
  <c r="D108" i="1"/>
  <c r="C107" i="5"/>
  <c r="E107" i="5" s="1"/>
  <c r="C92" i="5"/>
  <c r="E92" i="5" s="1"/>
  <c r="D93" i="1"/>
  <c r="C79" i="5"/>
  <c r="E79" i="5" s="1"/>
  <c r="D80" i="1"/>
  <c r="D45" i="1"/>
  <c r="C44" i="5"/>
  <c r="E44" i="5" s="1"/>
  <c r="D35" i="1"/>
  <c r="C34" i="5"/>
  <c r="E34" i="5" s="1"/>
  <c r="C5" i="5"/>
  <c r="E5" i="5" s="1"/>
  <c r="D6" i="1"/>
  <c r="C104" i="5"/>
  <c r="E104" i="5" s="1"/>
  <c r="D105" i="1"/>
  <c r="C89" i="5"/>
  <c r="E89" i="5" s="1"/>
  <c r="D90" i="1"/>
  <c r="D77" i="1"/>
  <c r="C76" i="5"/>
  <c r="E76" i="5" s="1"/>
  <c r="D42" i="1"/>
  <c r="C41" i="5"/>
  <c r="E41" i="5" s="1"/>
  <c r="D33" i="1"/>
  <c r="C32" i="5"/>
  <c r="E32" i="5" s="1"/>
  <c r="C97" i="5"/>
  <c r="E97" i="5" s="1"/>
  <c r="D98" i="1"/>
  <c r="D101" i="1"/>
  <c r="C100" i="5"/>
  <c r="E100" i="5" s="1"/>
  <c r="D21" i="1"/>
  <c r="C20" i="5"/>
  <c r="E20" i="5" s="1"/>
  <c r="D103" i="1"/>
  <c r="C102" i="5"/>
  <c r="E102" i="5" s="1"/>
  <c r="D91" i="1"/>
  <c r="C90" i="5"/>
  <c r="E90" i="5" s="1"/>
  <c r="D79" i="1"/>
  <c r="C78" i="5"/>
  <c r="E78" i="5" s="1"/>
  <c r="D67" i="1"/>
  <c r="C66" i="5"/>
  <c r="E66" i="5" s="1"/>
  <c r="C54" i="5"/>
  <c r="E54" i="5" s="1"/>
  <c r="D55" i="1"/>
  <c r="C42" i="5"/>
  <c r="E42" i="5" s="1"/>
  <c r="D43" i="1"/>
  <c r="D31" i="1"/>
  <c r="C30" i="5"/>
  <c r="E30" i="5" s="1"/>
  <c r="D19" i="1"/>
  <c r="C18" i="5"/>
  <c r="E18" i="5" s="1"/>
  <c r="D7" i="1"/>
  <c r="C6" i="5"/>
  <c r="E6" i="5" s="1"/>
  <c r="C95" i="5"/>
  <c r="E95" i="5" s="1"/>
  <c r="D96" i="1"/>
  <c r="D106" i="1"/>
  <c r="C105" i="5"/>
  <c r="E105" i="5" s="1"/>
  <c r="C99" i="5"/>
  <c r="E99" i="5" s="1"/>
  <c r="D100" i="1"/>
  <c r="D94" i="1"/>
  <c r="C93" i="5"/>
  <c r="E93" i="5" s="1"/>
  <c r="D88" i="1"/>
  <c r="C87" i="5"/>
  <c r="E87" i="5" s="1"/>
  <c r="D82" i="1"/>
  <c r="C81" i="5"/>
  <c r="E81" i="5" s="1"/>
  <c r="D76" i="1"/>
  <c r="C75" i="5"/>
  <c r="E75" i="5" s="1"/>
  <c r="C69" i="5"/>
  <c r="E69" i="5" s="1"/>
  <c r="D70" i="1"/>
  <c r="C63" i="5"/>
  <c r="E63" i="5" s="1"/>
  <c r="D64" i="1"/>
  <c r="C57" i="5"/>
  <c r="E57" i="5" s="1"/>
  <c r="D58" i="1"/>
  <c r="C45" i="5"/>
  <c r="E45" i="5" s="1"/>
  <c r="D46" i="1"/>
  <c r="D40" i="1"/>
  <c r="C39" i="5"/>
  <c r="E39" i="5" s="1"/>
  <c r="D34" i="1"/>
  <c r="C33" i="5"/>
  <c r="E33" i="5" s="1"/>
  <c r="C27" i="5"/>
  <c r="E27" i="5" s="1"/>
  <c r="D28" i="1"/>
  <c r="C21" i="5"/>
  <c r="E21" i="5" s="1"/>
  <c r="D22" i="1"/>
  <c r="D16" i="1"/>
  <c r="C15" i="5"/>
  <c r="E15" i="5" s="1"/>
  <c r="C9" i="5"/>
  <c r="E9" i="5" s="1"/>
  <c r="D10" i="1"/>
  <c r="C2" i="5"/>
  <c r="E2" i="5" s="1"/>
  <c r="D4" i="1"/>
  <c r="D104" i="1"/>
  <c r="C103" i="5"/>
  <c r="E103" i="5" s="1"/>
  <c r="C108" i="5"/>
  <c r="E108" i="5" s="1"/>
  <c r="D109" i="1"/>
  <c r="C96" i="5"/>
  <c r="E96" i="5" s="1"/>
  <c r="D97" i="1"/>
  <c r="D85" i="1"/>
  <c r="C84" i="5"/>
  <c r="E84" i="5" s="1"/>
  <c r="C72" i="5"/>
  <c r="E72" i="5" s="1"/>
  <c r="D73" i="1"/>
  <c r="D61" i="1"/>
  <c r="C60" i="5"/>
  <c r="E60" i="5" s="1"/>
  <c r="C48" i="5"/>
  <c r="E48" i="5" s="1"/>
  <c r="D49" i="1"/>
  <c r="D37" i="1"/>
  <c r="C36" i="5"/>
  <c r="E36" i="5" s="1"/>
  <c r="D25" i="1"/>
  <c r="C24" i="5"/>
  <c r="E24" i="5" s="1"/>
  <c r="D13" i="1"/>
  <c r="C12" i="5"/>
  <c r="E12" i="5" s="1"/>
  <c r="C124" i="5"/>
  <c r="C122" i="5"/>
  <c r="C131" i="5"/>
  <c r="C129" i="5"/>
  <c r="C127" i="5"/>
  <c r="C125" i="5"/>
  <c r="C123" i="5"/>
  <c r="C121" i="5"/>
  <c r="C119" i="5"/>
  <c r="C117" i="5"/>
  <c r="C115" i="5"/>
  <c r="C113" i="5"/>
  <c r="C111" i="5"/>
  <c r="C109" i="5"/>
  <c r="C114" i="5"/>
  <c r="D3" i="1"/>
  <c r="C112" i="5"/>
  <c r="C110" i="5"/>
  <c r="C116" i="5"/>
  <c r="C130" i="5"/>
  <c r="C120" i="5"/>
  <c r="C118" i="5"/>
  <c r="C128" i="5"/>
  <c r="C126" i="5"/>
  <c r="D113" i="5"/>
  <c r="D115" i="5"/>
  <c r="D116" i="5"/>
  <c r="D125" i="5"/>
  <c r="D118" i="5"/>
  <c r="D120" i="5"/>
  <c r="D127" i="5"/>
  <c r="D124" i="5"/>
  <c r="D110" i="5"/>
  <c r="D128" i="5"/>
  <c r="D112" i="5"/>
  <c r="D126" i="5"/>
  <c r="D114" i="5"/>
  <c r="D131" i="5"/>
  <c r="D117" i="5"/>
  <c r="D129" i="5"/>
  <c r="D109" i="5"/>
  <c r="D119" i="5"/>
  <c r="D121" i="5"/>
  <c r="D130" i="5"/>
  <c r="D123" i="5"/>
  <c r="D111" i="5"/>
  <c r="D122" i="5"/>
  <c r="E124" i="1"/>
  <c r="D124" i="1" s="1"/>
  <c r="C123" i="1"/>
  <c r="AP24" i="1"/>
  <c r="AP32" i="1"/>
  <c r="AP38" i="1"/>
  <c r="AP43" i="1"/>
  <c r="AP47" i="1"/>
  <c r="AP52" i="1"/>
  <c r="AP20" i="1"/>
  <c r="AP30" i="1"/>
  <c r="AP34" i="1"/>
  <c r="AP41" i="1"/>
  <c r="AP46" i="1"/>
  <c r="AP50" i="1"/>
  <c r="AP55" i="1"/>
  <c r="AP116" i="1"/>
  <c r="AP119" i="1"/>
  <c r="AP22" i="1"/>
  <c r="AP27" i="1"/>
  <c r="AP31" i="1"/>
  <c r="AP36" i="1"/>
  <c r="AP40" i="1"/>
  <c r="AP45" i="1"/>
  <c r="AP51" i="1"/>
  <c r="AP56" i="1"/>
  <c r="AP25" i="1"/>
  <c r="AP28" i="1"/>
  <c r="AP33" i="1"/>
  <c r="AP37" i="1"/>
  <c r="AP42" i="1"/>
  <c r="AP48" i="1"/>
  <c r="AP54" i="1"/>
  <c r="AP59" i="1"/>
  <c r="AP61" i="1"/>
  <c r="AP64" i="1"/>
  <c r="AP65" i="1"/>
  <c r="AP66" i="1"/>
  <c r="AP67" i="1"/>
  <c r="AP68" i="1"/>
  <c r="AP70" i="1"/>
  <c r="AP71" i="1"/>
  <c r="AP73" i="1"/>
  <c r="AP77" i="1"/>
  <c r="AP78" i="1"/>
  <c r="AP79" i="1"/>
  <c r="AP82" i="1"/>
  <c r="AP83" i="1"/>
  <c r="AP85" i="1"/>
  <c r="AP87" i="1"/>
  <c r="AP89" i="1"/>
  <c r="AP90" i="1"/>
  <c r="AP91" i="1"/>
  <c r="AP92" i="1"/>
  <c r="AP95" i="1"/>
  <c r="AP97" i="1"/>
  <c r="AP99" i="1"/>
  <c r="AP101" i="1"/>
  <c r="AP102" i="1"/>
  <c r="AP103" i="1"/>
  <c r="AP104" i="1"/>
  <c r="AP106" i="1"/>
  <c r="AP107" i="1"/>
  <c r="AP110" i="1"/>
  <c r="AP111" i="1"/>
  <c r="AP113" i="1"/>
  <c r="AP114" i="1"/>
  <c r="AP58" i="1"/>
  <c r="AP23" i="1"/>
  <c r="AP26" i="1"/>
  <c r="AP29" i="1"/>
  <c r="AP35" i="1"/>
  <c r="AP39" i="1"/>
  <c r="AP44" i="1"/>
  <c r="AP49" i="1"/>
  <c r="AP53" i="1"/>
  <c r="AP57" i="1"/>
  <c r="C124" i="1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AP122" i="1"/>
  <c r="AP120" i="1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H123" i="1"/>
  <c r="E123" i="1"/>
  <c r="L123" i="1"/>
  <c r="AP115" i="1"/>
  <c r="F123" i="1"/>
  <c r="AP117" i="1"/>
  <c r="AP112" i="1"/>
  <c r="AP62" i="1"/>
  <c r="AP121" i="1"/>
  <c r="AP118" i="1"/>
  <c r="AP14" i="1"/>
  <c r="AP69" i="1"/>
  <c r="AP3" i="1"/>
  <c r="E122" i="5" l="1"/>
  <c r="E119" i="5"/>
  <c r="E112" i="5"/>
  <c r="E128" i="5"/>
  <c r="E129" i="5"/>
  <c r="E121" i="5"/>
  <c r="E130" i="5"/>
  <c r="E131" i="5"/>
  <c r="E117" i="5"/>
  <c r="E116" i="5"/>
  <c r="E124" i="5"/>
  <c r="E125" i="5"/>
  <c r="E115" i="5"/>
  <c r="E120" i="5"/>
  <c r="E113" i="5"/>
  <c r="E111" i="5"/>
  <c r="E109" i="5"/>
  <c r="E114" i="5"/>
  <c r="E118" i="5"/>
  <c r="E127" i="5"/>
  <c r="E123" i="5"/>
  <c r="E110" i="5"/>
  <c r="E126" i="5"/>
  <c r="F55" i="5"/>
  <c r="G55" i="5"/>
  <c r="F109" i="5"/>
  <c r="F2" i="5"/>
  <c r="G109" i="5"/>
  <c r="G2" i="5"/>
  <c r="D123" i="1"/>
  <c r="AP123" i="1"/>
  <c r="H2" i="5" l="1"/>
  <c r="H55" i="5"/>
  <c r="H109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<sst xmlns="http://schemas.openxmlformats.org/spreadsheetml/2006/main" count="70" uniqueCount="25">
  <si>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</si>
  <si>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</si>
  <si>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</si>
  <si>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</si>
  <si>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</si>
  <si>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</si>
  <si>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</si>
  <si>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</si>
  <si>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 xml:space="preserve">всего 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</si>
  <si>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</si>
  <si>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</si>
  <si>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</si>
  <si>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</si>
  <si>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</si>
  <si>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</si>
  <si>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</si>
  <si>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</si>
  <si>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</si>
  <si>
    <t>Общий итог</t>
  </si>
  <si>
    <t>1 Итог</t>
  </si>
  <si>
    <t>2 Итог</t>
  </si>
  <si>
    <t xml:space="preserve"> Итог</t>
  </si>
  <si>
    <t>Сумма по полю в пом</t>
  </si>
  <si>
    <t>Сумма по полю вне пом</t>
  </si>
  <si>
    <t>Сумма по полю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</si>
</sst>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11" xfId="0" applyBorder="1"/>
    <xf numFmtId="0" fontId="0" fillId="8" borderId="0" xfId="0" applyFill="1"/>
    <xf numFmtId="0" fontId="0" fillId="9" borderId="0" xfId="0" applyFill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7" borderId="10" xfId="0" applyFill="1" applyBorder="1" applyAlignment="1">
      <alignment horizontal="center" wrapText="1"/>
    </xf>
    <xf numFmtId="0" fontId="0" fillId="7" borderId="12" xfId="0" applyFill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0" xfId="0" pivotButton="1"/>
    <xf numFmtId="0" fontId="0" fillId="0" borderId="0" xfId="0" applyNumberFormat="1"/>
  </cellXfs>
  <cellStyles count="1">
    <cellStyle name="Обычный" xfId="0" builtinId="0"/>
  </cellStyles>
  <dxfs count="14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Гусев Александр Валентинович" refreshedDate="45944.638798032407" createdVersion="5" refreshedVersion="5" minRefreshableVersion="3" recordCount="130">
  <cacheSource type="worksheet">
    <worksheetSource ref="A1:E131" sheet="свод по стр"/>
  </cacheSource>
  <cacheFields count="5">
    <cacheField name="№ книги" numFmtId="0">
      <sharedItems containsMixedTypes="1" containsNumber="1" containsInteger="1" minValue="1" maxValue="2" count="3">
        <n v="1"/>
        <n v="2"/>
        <s v=""/>
      </sharedItems>
    </cacheField>
    <cacheField name="№ стр-ы" numFmtId="0">
      <sharedItems containsMixedTypes="1" containsNumber="1" containsInteger="1" minValue="1" maxValue="106" count="1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s v=""/>
      </sharedItems>
    </cacheField>
    <cacheField name="в пом" numFmtId="0">
      <sharedItems containsSemiMixedTypes="0" containsString="0" containsNumber="1" containsInteger="1" minValue="0" maxValue="3" count="4">
        <n v="3"/>
        <n v="2"/>
        <n v="1"/>
        <n v="0"/>
      </sharedItems>
    </cacheField>
    <cacheField name="вне пом" numFmtId="0">
      <sharedItems containsSemiMixedTypes="0" containsString="0" containsNumber="1" containsInteger="1" minValue="0" maxValue="3" count="4">
        <n v="3"/>
        <n v="2"/>
        <n v="1"/>
        <n v="0"/>
      </sharedItems>
    </cacheField>
    <cacheField name="всего" numFmtId="0">
      <sharedItems containsSemiMixedTypes="0" containsString="0" containsNumber="1" containsInteger="1" minValue="0" maxValue="6" count="4">
        <n v="6"/>
        <n v="4"/>
        <n v="2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0">
  <r>
    <x v="0"/>
    <x v="0"/>
    <x v="0"/>
    <x v="0"/>
    <x v="0"/>
  </r>
  <r>
    <x v="0"/>
    <x v="1"/>
    <x v="0"/>
    <x v="0"/>
    <x v="0"/>
  </r>
  <r>
    <x v="0"/>
    <x v="2"/>
    <x v="0"/>
    <x v="0"/>
    <x v="0"/>
  </r>
  <r>
    <x v="0"/>
    <x v="3"/>
    <x v="0"/>
    <x v="0"/>
    <x v="0"/>
  </r>
  <r>
    <x v="0"/>
    <x v="4"/>
    <x v="0"/>
    <x v="0"/>
    <x v="0"/>
  </r>
  <r>
    <x v="0"/>
    <x v="5"/>
    <x v="0"/>
    <x v="0"/>
    <x v="0"/>
  </r>
  <r>
    <x v="0"/>
    <x v="6"/>
    <x v="0"/>
    <x v="0"/>
    <x v="0"/>
  </r>
  <r>
    <x v="0"/>
    <x v="7"/>
    <x v="0"/>
    <x v="0"/>
    <x v="0"/>
  </r>
  <r>
    <x v="0"/>
    <x v="8"/>
    <x v="0"/>
    <x v="0"/>
    <x v="0"/>
  </r>
  <r>
    <x v="0"/>
    <x v="9"/>
    <x v="0"/>
    <x v="0"/>
    <x v="0"/>
  </r>
  <r>
    <x v="0"/>
    <x v="10"/>
    <x v="0"/>
    <x v="0"/>
    <x v="0"/>
  </r>
  <r>
    <x v="0"/>
    <x v="11"/>
    <x v="0"/>
    <x v="0"/>
    <x v="0"/>
  </r>
  <r>
    <x v="0"/>
    <x v="12"/>
    <x v="0"/>
    <x v="0"/>
    <x v="0"/>
  </r>
  <r>
    <x v="0"/>
    <x v="13"/>
    <x v="0"/>
    <x v="0"/>
    <x v="0"/>
  </r>
  <r>
    <x v="0"/>
    <x v="14"/>
    <x v="0"/>
    <x v="0"/>
    <x v="0"/>
  </r>
  <r>
    <x v="0"/>
    <x v="15"/>
    <x v="0"/>
    <x v="0"/>
    <x v="0"/>
  </r>
  <r>
    <x v="0"/>
    <x v="16"/>
    <x v="0"/>
    <x v="0"/>
    <x v="0"/>
  </r>
  <r>
    <x v="0"/>
    <x v="17"/>
    <x v="0"/>
    <x v="0"/>
    <x v="0"/>
  </r>
  <r>
    <x v="0"/>
    <x v="18"/>
    <x v="0"/>
    <x v="0"/>
    <x v="0"/>
  </r>
  <r>
    <x v="0"/>
    <x v="19"/>
    <x v="0"/>
    <x v="0"/>
    <x v="0"/>
  </r>
  <r>
    <x v="0"/>
    <x v="20"/>
    <x v="0"/>
    <x v="0"/>
    <x v="0"/>
  </r>
  <r>
    <x v="0"/>
    <x v="21"/>
    <x v="0"/>
    <x v="0"/>
    <x v="0"/>
  </r>
  <r>
    <x v="0"/>
    <x v="22"/>
    <x v="0"/>
    <x v="0"/>
    <x v="0"/>
  </r>
  <r>
    <x v="0"/>
    <x v="23"/>
    <x v="0"/>
    <x v="0"/>
    <x v="0"/>
  </r>
  <r>
    <x v="0"/>
    <x v="24"/>
    <x v="0"/>
    <x v="0"/>
    <x v="0"/>
  </r>
  <r>
    <x v="0"/>
    <x v="25"/>
    <x v="0"/>
    <x v="0"/>
    <x v="0"/>
  </r>
  <r>
    <x v="0"/>
    <x v="26"/>
    <x v="0"/>
    <x v="0"/>
    <x v="0"/>
  </r>
  <r>
    <x v="0"/>
    <x v="27"/>
    <x v="0"/>
    <x v="0"/>
    <x v="0"/>
  </r>
  <r>
    <x v="0"/>
    <x v="28"/>
    <x v="0"/>
    <x v="0"/>
    <x v="0"/>
  </r>
  <r>
    <x v="0"/>
    <x v="29"/>
    <x v="0"/>
    <x v="0"/>
    <x v="0"/>
  </r>
  <r>
    <x v="0"/>
    <x v="30"/>
    <x v="0"/>
    <x v="0"/>
    <x v="0"/>
  </r>
  <r>
    <x v="0"/>
    <x v="31"/>
    <x v="0"/>
    <x v="0"/>
    <x v="0"/>
  </r>
  <r>
    <x v="0"/>
    <x v="32"/>
    <x v="0"/>
    <x v="0"/>
    <x v="0"/>
  </r>
  <r>
    <x v="0"/>
    <x v="33"/>
    <x v="0"/>
    <x v="0"/>
    <x v="0"/>
  </r>
  <r>
    <x v="0"/>
    <x v="34"/>
    <x v="0"/>
    <x v="0"/>
    <x v="0"/>
  </r>
  <r>
    <x v="0"/>
    <x v="35"/>
    <x v="0"/>
    <x v="0"/>
    <x v="0"/>
  </r>
  <r>
    <x v="0"/>
    <x v="36"/>
    <x v="0"/>
    <x v="0"/>
    <x v="0"/>
  </r>
  <r>
    <x v="0"/>
    <x v="37"/>
    <x v="0"/>
    <x v="0"/>
    <x v="0"/>
  </r>
  <r>
    <x v="0"/>
    <x v="38"/>
    <x v="0"/>
    <x v="0"/>
    <x v="0"/>
  </r>
  <r>
    <x v="0"/>
    <x v="39"/>
    <x v="0"/>
    <x v="0"/>
    <x v="0"/>
  </r>
  <r>
    <x v="0"/>
    <x v="40"/>
    <x v="0"/>
    <x v="0"/>
    <x v="0"/>
  </r>
  <r>
    <x v="0"/>
    <x v="41"/>
    <x v="0"/>
    <x v="0"/>
    <x v="0"/>
  </r>
  <r>
    <x v="0"/>
    <x v="42"/>
    <x v="0"/>
    <x v="0"/>
    <x v="0"/>
  </r>
  <r>
    <x v="0"/>
    <x v="43"/>
    <x v="0"/>
    <x v="0"/>
    <x v="0"/>
  </r>
  <r>
    <x v="0"/>
    <x v="44"/>
    <x v="0"/>
    <x v="0"/>
    <x v="0"/>
  </r>
  <r>
    <x v="0"/>
    <x v="45"/>
    <x v="0"/>
    <x v="0"/>
    <x v="0"/>
  </r>
  <r>
    <x v="0"/>
    <x v="46"/>
    <x v="0"/>
    <x v="0"/>
    <x v="0"/>
  </r>
  <r>
    <x v="0"/>
    <x v="47"/>
    <x v="0"/>
    <x v="0"/>
    <x v="0"/>
  </r>
  <r>
    <x v="0"/>
    <x v="48"/>
    <x v="0"/>
    <x v="0"/>
    <x v="0"/>
  </r>
  <r>
    <x v="0"/>
    <x v="49"/>
    <x v="0"/>
    <x v="0"/>
    <x v="0"/>
  </r>
  <r>
    <x v="0"/>
    <x v="50"/>
    <x v="0"/>
    <x v="0"/>
    <x v="0"/>
  </r>
  <r>
    <x v="0"/>
    <x v="51"/>
    <x v="0"/>
    <x v="0"/>
    <x v="0"/>
  </r>
  <r>
    <x v="0"/>
    <x v="52"/>
    <x v="1"/>
    <x v="1"/>
    <x v="1"/>
  </r>
  <r>
    <x v="1"/>
    <x v="52"/>
    <x v="2"/>
    <x v="2"/>
    <x v="2"/>
  </r>
  <r>
    <x v="1"/>
    <x v="53"/>
    <x v="0"/>
    <x v="0"/>
    <x v="0"/>
  </r>
  <r>
    <x v="1"/>
    <x v="54"/>
    <x v="0"/>
    <x v="0"/>
    <x v="0"/>
  </r>
  <r>
    <x v="1"/>
    <x v="55"/>
    <x v="0"/>
    <x v="0"/>
    <x v="0"/>
  </r>
  <r>
    <x v="1"/>
    <x v="56"/>
    <x v="0"/>
    <x v="0"/>
    <x v="0"/>
  </r>
  <r>
    <x v="1"/>
    <x v="57"/>
    <x v="0"/>
    <x v="0"/>
    <x v="0"/>
  </r>
  <r>
    <x v="1"/>
    <x v="58"/>
    <x v="0"/>
    <x v="0"/>
    <x v="0"/>
  </r>
  <r>
    <x v="1"/>
    <x v="59"/>
    <x v="0"/>
    <x v="0"/>
    <x v="0"/>
  </r>
  <r>
    <x v="1"/>
    <x v="60"/>
    <x v="0"/>
    <x v="0"/>
    <x v="0"/>
  </r>
  <r>
    <x v="1"/>
    <x v="61"/>
    <x v="0"/>
    <x v="0"/>
    <x v="0"/>
  </r>
  <r>
    <x v="1"/>
    <x v="62"/>
    <x v="0"/>
    <x v="0"/>
    <x v="0"/>
  </r>
  <r>
    <x v="1"/>
    <x v="63"/>
    <x v="0"/>
    <x v="0"/>
    <x v="0"/>
  </r>
  <r>
    <x v="1"/>
    <x v="64"/>
    <x v="0"/>
    <x v="0"/>
    <x v="0"/>
  </r>
  <r>
    <x v="1"/>
    <x v="65"/>
    <x v="0"/>
    <x v="0"/>
    <x v="0"/>
  </r>
  <r>
    <x v="1"/>
    <x v="66"/>
    <x v="0"/>
    <x v="0"/>
    <x v="0"/>
  </r>
  <r>
    <x v="1"/>
    <x v="67"/>
    <x v="0"/>
    <x v="0"/>
    <x v="0"/>
  </r>
  <r>
    <x v="1"/>
    <x v="68"/>
    <x v="0"/>
    <x v="0"/>
    <x v="0"/>
  </r>
  <r>
    <x v="1"/>
    <x v="69"/>
    <x v="0"/>
    <x v="0"/>
    <x v="0"/>
  </r>
  <r>
    <x v="1"/>
    <x v="70"/>
    <x v="0"/>
    <x v="0"/>
    <x v="0"/>
  </r>
  <r>
    <x v="1"/>
    <x v="71"/>
    <x v="0"/>
    <x v="0"/>
    <x v="0"/>
  </r>
  <r>
    <x v="1"/>
    <x v="72"/>
    <x v="0"/>
    <x v="0"/>
    <x v="0"/>
  </r>
  <r>
    <x v="1"/>
    <x v="73"/>
    <x v="0"/>
    <x v="0"/>
    <x v="0"/>
  </r>
  <r>
    <x v="1"/>
    <x v="74"/>
    <x v="0"/>
    <x v="0"/>
    <x v="0"/>
  </r>
  <r>
    <x v="1"/>
    <x v="75"/>
    <x v="0"/>
    <x v="0"/>
    <x v="0"/>
  </r>
  <r>
    <x v="1"/>
    <x v="76"/>
    <x v="0"/>
    <x v="0"/>
    <x v="0"/>
  </r>
  <r>
    <x v="1"/>
    <x v="77"/>
    <x v="0"/>
    <x v="0"/>
    <x v="0"/>
  </r>
  <r>
    <x v="1"/>
    <x v="78"/>
    <x v="0"/>
    <x v="0"/>
    <x v="0"/>
  </r>
  <r>
    <x v="1"/>
    <x v="79"/>
    <x v="0"/>
    <x v="0"/>
    <x v="0"/>
  </r>
  <r>
    <x v="1"/>
    <x v="80"/>
    <x v="0"/>
    <x v="0"/>
    <x v="0"/>
  </r>
  <r>
    <x v="1"/>
    <x v="81"/>
    <x v="0"/>
    <x v="0"/>
    <x v="0"/>
  </r>
  <r>
    <x v="1"/>
    <x v="82"/>
    <x v="0"/>
    <x v="0"/>
    <x v="0"/>
  </r>
  <r>
    <x v="1"/>
    <x v="83"/>
    <x v="0"/>
    <x v="0"/>
    <x v="0"/>
  </r>
  <r>
    <x v="1"/>
    <x v="84"/>
    <x v="0"/>
    <x v="0"/>
    <x v="0"/>
  </r>
  <r>
    <x v="1"/>
    <x v="85"/>
    <x v="0"/>
    <x v="0"/>
    <x v="0"/>
  </r>
  <r>
    <x v="1"/>
    <x v="86"/>
    <x v="0"/>
    <x v="0"/>
    <x v="0"/>
  </r>
  <r>
    <x v="1"/>
    <x v="87"/>
    <x v="0"/>
    <x v="0"/>
    <x v="0"/>
  </r>
  <r>
    <x v="1"/>
    <x v="88"/>
    <x v="0"/>
    <x v="0"/>
    <x v="0"/>
  </r>
  <r>
    <x v="1"/>
    <x v="89"/>
    <x v="0"/>
    <x v="0"/>
    <x v="0"/>
  </r>
  <r>
    <x v="1"/>
    <x v="90"/>
    <x v="0"/>
    <x v="0"/>
    <x v="0"/>
  </r>
  <r>
    <x v="1"/>
    <x v="91"/>
    <x v="0"/>
    <x v="0"/>
    <x v="0"/>
  </r>
  <r>
    <x v="1"/>
    <x v="92"/>
    <x v="0"/>
    <x v="0"/>
    <x v="0"/>
  </r>
  <r>
    <x v="1"/>
    <x v="93"/>
    <x v="0"/>
    <x v="0"/>
    <x v="0"/>
  </r>
  <r>
    <x v="1"/>
    <x v="94"/>
    <x v="0"/>
    <x v="0"/>
    <x v="0"/>
  </r>
  <r>
    <x v="1"/>
    <x v="95"/>
    <x v="0"/>
    <x v="0"/>
    <x v="0"/>
  </r>
  <r>
    <x v="1"/>
    <x v="96"/>
    <x v="0"/>
    <x v="0"/>
    <x v="0"/>
  </r>
  <r>
    <x v="1"/>
    <x v="97"/>
    <x v="0"/>
    <x v="0"/>
    <x v="0"/>
  </r>
  <r>
    <x v="1"/>
    <x v="98"/>
    <x v="0"/>
    <x v="0"/>
    <x v="0"/>
  </r>
  <r>
    <x v="1"/>
    <x v="99"/>
    <x v="0"/>
    <x v="0"/>
    <x v="0"/>
  </r>
  <r>
    <x v="1"/>
    <x v="100"/>
    <x v="0"/>
    <x v="0"/>
    <x v="0"/>
  </r>
  <r>
    <x v="1"/>
    <x v="101"/>
    <x v="0"/>
    <x v="0"/>
    <x v="0"/>
  </r>
  <r>
    <x v="1"/>
    <x v="102"/>
    <x v="0"/>
    <x v="0"/>
    <x v="0"/>
  </r>
  <r>
    <x v="1"/>
    <x v="103"/>
    <x v="0"/>
    <x v="0"/>
    <x v="0"/>
  </r>
  <r>
    <x v="1"/>
    <x v="104"/>
    <x v="0"/>
    <x v="0"/>
    <x v="0"/>
  </r>
  <r>
    <x v="1"/>
    <x v="105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4" cacheId="62" applyNumberFormats="0" applyBorderFormats="0" applyFontFormats="0" applyPatternFormats="0" applyAlignmentFormats="0" applyWidthHeightFormats="1" dataCaption="Значения" updatedVersion="5" minRefreshableVersion="3" showDrill="0" showDataTips="0" itemPrintTitles="1" createdVersion="5" indent="0" compact="0" compactData="0" multipleFieldFilters="0">
  <location ref="A1:E113" firstHeaderRow="0" firstDataRow="1" firstDataCol="2"/>
  <pivotFields count="5">
    <pivotField axis="axisRow" compact="0" outline="0" showAll="0" insertPageBreak="1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"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"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items count="5">
        <item x="3"/>
        <item x="2"/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11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default">
      <x/>
    </i>
    <i>
      <x v="1"/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t="default">
      <x v="1"/>
    </i>
    <i>
      <x v="2"/>
      <x v="106"/>
    </i>
    <i t="default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Сумма по полю в пом" fld="2" baseField="0" baseItem="0"/>
    <dataField name="Сумма по полю вне пом" fld="3" baseField="0" baseItem="0"/>
    <dataField name="Сумма по полю всего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2002"/>
  <sheetViews>
    <sheetView workbookViewId="0">
      <pane ySplit="1" topLeftCell="A1875" activePane="bottomLeft" state="frozen"/>
      <selection pane="bottomLeft" activeCell="D2002" sqref="D2002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9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14</v>
      </c>
      <c r="H1" s="23" t="s">
        <v>5</v>
      </c>
      <c r="I1" s="23" t="s">
        <v>15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autoFilter ref="A1:I2002"/>
  <conditionalFormatting sqref="A2:I2001">
    <cfRule type="expression" dxfId="13" priority="1">
      <formula>$E2=""</formula>
    </cfRule>
  </conditionalFormatting>
  <conditionalFormatting sqref="A2:I5000">
    <cfRule type="expression" dxfId="12" priority="3">
      <formula>$C2&gt;$C1</formula>
    </cfRule>
  </conditionalFormatting>
  <conditionalFormatting sqref="D2:D2001">
    <cfRule type="expression" dxfId="11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Q1682"/>
  <sheetViews>
    <sheetView zoomScaleNormal="100" workbookViewId="0">
      <pane ySplit="2" topLeftCell="A3" activePane="bottomLeft" state="frozen"/>
      <selection pane="bottomLeft" activeCell="P43" sqref="P43"/>
    </sheetView>
  </sheetViews>
  <sheetFormatPr defaultRowHeight="15" x14ac:dyDescent="0.25"/>
  <cols>
    <col min="1" max="1" width="6" style="35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A1" s="42" t="s">
        <v>9</v>
      </c>
      <c r="B1" s="44" t="s">
        <v>7</v>
      </c>
      <c r="C1" s="39" t="s">
        <v>0</v>
      </c>
      <c r="D1" s="40"/>
      <c r="E1" s="40"/>
      <c r="F1" s="41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15</v>
      </c>
      <c r="AO1" s="2" t="s">
        <v>3</v>
      </c>
      <c r="AP1" s="2" t="s">
        <v>4</v>
      </c>
    </row>
    <row r="2" spans="1:42" ht="30" customHeight="1" x14ac:dyDescent="0.25">
      <c r="A2" s="43"/>
      <c r="B2" s="45"/>
      <c r="C2" s="15" t="s">
        <v>8</v>
      </c>
      <c r="D2" s="16" t="s">
        <v>6</v>
      </c>
      <c r="E2" s="17" t="s">
        <v>14</v>
      </c>
      <c r="F2" s="18" t="s">
        <v>5</v>
      </c>
      <c r="G2" s="15" t="s">
        <v>0</v>
      </c>
      <c r="H2" s="16" t="s">
        <v>6</v>
      </c>
      <c r="I2" s="17" t="s">
        <v>14</v>
      </c>
      <c r="J2" s="18" t="s">
        <v>5</v>
      </c>
      <c r="K2" s="15" t="s">
        <v>0</v>
      </c>
      <c r="L2" s="16" t="s">
        <v>6</v>
      </c>
      <c r="M2" s="17" t="s">
        <v>14</v>
      </c>
      <c r="N2" s="18" t="s">
        <v>5</v>
      </c>
      <c r="O2" s="15" t="s">
        <v>0</v>
      </c>
      <c r="P2" s="16" t="s">
        <v>6</v>
      </c>
      <c r="Q2" s="17" t="s">
        <v>14</v>
      </c>
      <c r="R2" s="18" t="s">
        <v>5</v>
      </c>
      <c r="S2" s="15" t="s">
        <v>0</v>
      </c>
      <c r="T2" s="16" t="s">
        <v>6</v>
      </c>
      <c r="U2" s="17" t="s">
        <v>14</v>
      </c>
      <c r="V2" s="18" t="s">
        <v>5</v>
      </c>
      <c r="W2" s="15" t="s">
        <v>0</v>
      </c>
      <c r="X2" s="16" t="s">
        <v>6</v>
      </c>
      <c r="Y2" s="17" t="s">
        <v>14</v>
      </c>
      <c r="Z2" s="18" t="s">
        <v>5</v>
      </c>
      <c r="AA2" s="15" t="s">
        <v>0</v>
      </c>
      <c r="AB2" s="16" t="s">
        <v>6</v>
      </c>
      <c r="AC2" s="17" t="s">
        <v>14</v>
      </c>
      <c r="AD2" s="18" t="s">
        <v>5</v>
      </c>
      <c r="AE2" s="15" t="s">
        <v>0</v>
      </c>
      <c r="AF2" s="16" t="s">
        <v>6</v>
      </c>
      <c r="AG2" s="17" t="s">
        <v>14</v>
      </c>
      <c r="AH2" s="18" t="s">
        <v>5</v>
      </c>
      <c r="AI2" s="15" t="s">
        <v>0</v>
      </c>
      <c r="AJ2" s="16" t="s">
        <v>6</v>
      </c>
      <c r="AK2" s="17" t="s">
        <v>14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13">
        <f>COUNTIFS(база!$A$2:$A$2001,стат!$A3,база!$C$2:$C$2001,стат!$B3)</f>
        <v>19</v>
      </c>
      <c r="D3" s="9">
        <f>SUM(E3:F3)</f>
        <v>6</v>
      </c>
      <c r="E3" s="1">
        <f>I3+M3+Q3+U3+Y3+AC3+AG3+AK3</f>
        <v>3</v>
      </c>
      <c r="F3" s="7">
        <f>J3+N3+R3+V3+Z3+AD3+AH3+AL3</f>
        <v>3</v>
      </c>
      <c r="G3" s="13">
        <f>COUNTIFS(база!$A$2:$A$2001,стат!$A3,база!$C$2:$C$2001,стат!$B3,база!$E$2:$E$2001,"&gt;="&amp;стат!G$1,база!$E$2:$E$2001,"&lt;="&amp;стат!H$1)</f>
        <v>2</v>
      </c>
      <c r="H3" s="9">
        <f>SUM(I3:J3)</f>
        <v>1</v>
      </c>
      <c r="I3" s="1">
        <f>SUMIFS(база!$G$2:$G$2001,база!$A$2:$A$2001,стат!$A3,база!$C$2:$C$2001,стат!$B3,база!$E$2:$E$2001,"&gt;="&amp;стат!G$1,база!$E$2:$E$2001,"&lt;="&amp;стат!H$1)</f>
        <v>1</v>
      </c>
      <c r="J3" s="1">
        <f>SUMIFS(база!$H$2:$H$2001,база!$A$2:$A$2001,стат!$A3,база!$C$2:$C$2001,стат!$B3,база!$E$2:$E$2001,"&gt;="&amp;стат!G$1,база!$E$2:$E$2001,"&lt;="&amp;стат!H$1)</f>
        <v>0</v>
      </c>
      <c r="K3" s="13">
        <f>COUNTIFS(база!$A$2:$A$2001,стат!$A3,база!$C$2:$C$2001,стат!$B3,база!$E$2:$E$2001,"&gt;="&amp;стат!K$1,база!$E$2:$E$2001,"&lt;="&amp;стат!L$1)</f>
        <v>2</v>
      </c>
      <c r="L3" s="9">
        <f>SUM(M3:N3)</f>
        <v>0</v>
      </c>
      <c r="M3" s="1">
        <f>SUMIFS(база!$G$2:$G$2001,база!$A$2:$A$2001,стат!$A3,база!$C$2:$C$2001,стат!$B3,база!$E$2:$E$2001,"&gt;="&amp;стат!K$1,база!$E$2:$E$2001,"&lt;="&amp;стат!L$1)</f>
        <v>0</v>
      </c>
      <c r="N3" s="1">
        <f>SUMIFS(база!$H$2:$H$2001,база!$A$2:$A$2001,стат!$A3,база!$C$2:$C$2001,стат!$B3,база!$E$2:$E$2001,"&gt;="&amp;стат!K$1,база!$E$2:$E$2001,"&lt;="&amp;стат!L$1)</f>
        <v>0</v>
      </c>
      <c r="O3" s="13">
        <f>COUNTIFS(база!$A$2:$A$2001,стат!$A3,база!$C$2:$C$2001,стат!$B3,база!$E$2:$E$2001,"&gt;="&amp;стат!O$1,база!$E$2:$E$2001,"&lt;="&amp;стат!P$1)</f>
        <v>3</v>
      </c>
      <c r="P3" s="9">
        <f>SUM(Q3:R3)</f>
        <v>1</v>
      </c>
      <c r="Q3" s="1">
        <f>SUMIFS(база!$G$2:$G$2001,база!$A$2:$A$2001,стат!$A3,база!$C$2:$C$2001,стат!$B3,база!$E$2:$E$2001,"&gt;="&amp;стат!O$1,база!$E$2:$E$2001,"&lt;="&amp;стат!P$1)</f>
        <v>0</v>
      </c>
      <c r="R3" s="1">
        <f>SUMIFS(база!$H$2:$H$2001,база!$A$2:$A$2001,стат!$A3,база!$C$2:$C$2001,стат!$B3,база!$E$2:$E$2001,"&gt;="&amp;стат!O$1,база!$E$2:$E$2001,"&lt;="&amp;стат!P$1)</f>
        <v>1</v>
      </c>
      <c r="S3" s="13">
        <f>COUNTIFS(база!$A$2:$A$2001,стат!$A3,база!$C$2:$C$2001,стат!$B3,база!$E$2:$E$2001,"&gt;="&amp;стат!S$1,база!$E$2:$E$2001,"&lt;="&amp;стат!T$1)</f>
        <v>1</v>
      </c>
      <c r="T3" s="9">
        <f>SUM(U3:V3)</f>
        <v>0</v>
      </c>
      <c r="U3" s="1">
        <f>SUMIFS(база!$G$2:$G$2001,база!$A$2:$A$2001,стат!$A3,база!$C$2:$C$2001,стат!$B3,база!$E$2:$E$2001,"&gt;="&amp;стат!S$1,база!$E$2:$E$2001,"&lt;="&amp;стат!T$1)</f>
        <v>0</v>
      </c>
      <c r="V3" s="1">
        <f>SUMIFS(база!$H$2:$H$2001,база!$A$2:$A$2001,стат!$A3,база!$C$2:$C$2001,стат!$B3,база!$E$2:$E$2001,"&gt;="&amp;стат!S$1,база!$E$2:$E$2001,"&lt;="&amp;стат!T$1)</f>
        <v>0</v>
      </c>
      <c r="W3" s="13">
        <f>COUNTIFS(база!$A$2:$A$2001,стат!$A3,база!$C$2:$C$2001,стат!$B3,база!$E$2:$E$2001,"&gt;="&amp;стат!W$1,база!$E$2:$E$2001,"&lt;="&amp;стат!X$1)</f>
        <v>1</v>
      </c>
      <c r="X3" s="9">
        <f>SUM(Y3:Z3)</f>
        <v>1</v>
      </c>
      <c r="Y3" s="1">
        <f>SUMIFS(база!$G$2:$G$2001,база!$A$2:$A$2001,стат!$A3,база!$C$2:$C$2001,стат!$B3,база!$E$2:$E$2001,"&gt;="&amp;стат!W$1,база!$E$2:$E$2001,"&lt;="&amp;стат!X$1)</f>
        <v>1</v>
      </c>
      <c r="Z3" s="1">
        <f>SUMIFS(база!$H$2:$H$2001,база!$A$2:$A$2001,стат!$A3,база!$C$2:$C$2001,стат!$B3,база!$E$2:$E$2001,"&gt;="&amp;стат!W$1,база!$E$2:$E$2001,"&lt;="&amp;стат!X$1)</f>
        <v>0</v>
      </c>
      <c r="AA3" s="13">
        <f>COUNTIFS(база!$A$2:$A$2001,стат!$A3,база!$C$2:$C$2001,стат!$B3,база!$E$2:$E$2001,"&gt;="&amp;стат!AA$1,база!$E$2:$E$2001,"&lt;="&amp;стат!AB$1)</f>
        <v>2</v>
      </c>
      <c r="AB3" s="9">
        <f>SUM(AC3:AD3)</f>
        <v>0</v>
      </c>
      <c r="AC3" s="1">
        <f>SUMIFS(база!$G$2:$G$2001,база!$A$2:$A$2001,стат!$A3,база!$C$2:$C$2001,стат!$B3,база!$E$2:$E$2001,"&gt;="&amp;стат!AA$1,база!$E$2:$E$2001,"&lt;="&amp;стат!AB$1)</f>
        <v>0</v>
      </c>
      <c r="AD3" s="1">
        <f>SUMIFS(база!$H$2:$H$2001,база!$A$2:$A$2001,стат!$A3,база!$C$2:$C$2001,стат!$B3,база!$E$2:$E$2001,"&gt;="&amp;стат!AA$1,база!$E$2:$E$2001,"&lt;="&amp;стат!AB$1)</f>
        <v>0</v>
      </c>
      <c r="AE3" s="13">
        <f>COUNTIFS(база!$A$2:$A$2001,стат!$A3,база!$C$2:$C$2001,стат!$B3,база!$E$2:$E$2001,"&gt;="&amp;стат!AE$1,база!$E$2:$E$2001,"&lt;="&amp;стат!AF$1)</f>
        <v>3</v>
      </c>
      <c r="AF3" s="9">
        <f>SUM(AG3:AH3)</f>
        <v>1</v>
      </c>
      <c r="AG3" s="1">
        <f>SUMIFS(база!$G$2:$G$2001,база!$A$2:$A$2001,стат!$A3,база!$C$2:$C$2001,стат!$B3,база!$E$2:$E$2001,"&gt;="&amp;стат!AE$1,база!$E$2:$E$2001,"&lt;="&amp;стат!AF$1)</f>
        <v>1</v>
      </c>
      <c r="AH3" s="1">
        <f>SUMIFS(база!$H$2:$H$2001,база!$A$2:$A$2001,стат!$A3,база!$C$2:$C$2001,стат!$B3,база!$E$2:$E$2001,"&gt;="&amp;стат!AE$1,база!$E$2:$E$2001,"&lt;="&amp;стат!AF$1)</f>
        <v>0</v>
      </c>
      <c r="AI3" s="13">
        <f>COUNTIFS(база!$A$2:$A$2001,стат!$A3,база!$C$2:$C$2001,стат!$B3,база!$E$2:$E$2001,"&lt;="&amp;стат!AI$1)</f>
        <v>5</v>
      </c>
      <c r="AJ3" s="9">
        <f>SUM(AK3:AL3)</f>
        <v>2</v>
      </c>
      <c r="AK3" s="1">
        <f>SUMIFS(база!$G$2:$G$2001,база!$A$2:$A$2001,стат!$A3,база!$C$2:$C$2001,стат!$B3,база!$E$2:$E$2001,"&lt;"&amp;$AI$1)</f>
        <v>0</v>
      </c>
      <c r="AL3" s="33">
        <f>SUMIFS(база!$H$2:$H$2001,база!$A$2:$A$2001,стат!$A3,база!$C$2:$C$2001,стат!$B3,база!$E$2:$E$2001,"&lt;"&amp;$AI$1)</f>
        <v>2</v>
      </c>
      <c r="AM3" s="26">
        <f>SUMIFS(база!$F$2:$F$2001,база!$A$2:$A$2001,стат!$A3,база!$C$2:$C$2001,стат!$B3)</f>
        <v>3</v>
      </c>
      <c r="AN3" s="20">
        <f>SUMIFS(база!$I$2:$I$2001,база!$A$2:$A$2001,стат!$A3,база!$C$2:$C$2001,стат!$B3)</f>
        <v>3</v>
      </c>
      <c r="AO3" s="6">
        <f>SUMIF($G$2:$AL$2,"всего",G3:AL3)</f>
        <v>19</v>
      </c>
      <c r="AP3" s="3">
        <f t="shared" ref="AP3" si="0">C3-AO3</f>
        <v>0</v>
      </c>
    </row>
    <row r="4" spans="1:42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>COUNTIFS(база!$A$2:$A$2001,стат!$A4,база!$C$2:$C$2001,стат!$B4)</f>
        <v>19</v>
      </c>
      <c r="D4" s="9">
        <f t="shared" ref="D4:D67" si="1">SUM(E4:F4)</f>
        <v>6</v>
      </c>
      <c r="E4" s="1">
        <f t="shared" ref="E4:E67" si="2">I4+M4+Q4+U4+Y4+AC4+AG4+AK4</f>
        <v>3</v>
      </c>
      <c r="F4" s="7">
        <f t="shared" ref="F4:F67" si="3">J4+N4+R4+V4+Z4+AD4+AH4+AL4</f>
        <v>3</v>
      </c>
      <c r="G4" s="13">
        <f>COUNTIFS(база!$A$2:$A$2001,стат!$A4,база!$C$2:$C$2001,стат!$B4,база!$E$2:$E$2001,"&gt;="&amp;стат!G$1,база!$E$2:$E$2001,"&lt;="&amp;стат!H$1)</f>
        <v>2</v>
      </c>
      <c r="H4" s="9">
        <f t="shared" ref="H4:H67" si="4">SUM(I4:J4)</f>
        <v>1</v>
      </c>
      <c r="I4" s="1">
        <f>SUMIFS(база!$G$2:$G$2001,база!$A$2:$A$2001,стат!$A4,база!$C$2:$C$2001,стат!$B4,база!$E$2:$E$2001,"&gt;="&amp;стат!G$1,база!$E$2:$E$2001,"&lt;="&amp;стат!H$1)</f>
        <v>1</v>
      </c>
      <c r="J4" s="1">
        <f>SUMIFS(база!$H$2:$H$2001,база!$A$2:$A$2001,стат!$A4,база!$C$2:$C$2001,стат!$B4,база!$E$2:$E$2001,"&gt;="&amp;стат!G$1,база!$E$2:$E$2001,"&lt;="&amp;стат!H$1)</f>
        <v>0</v>
      </c>
      <c r="K4" s="13">
        <f>COUNTIFS(база!$A$2:$A$2001,стат!$A4,база!$C$2:$C$2001,стат!$B4,база!$E$2:$E$2001,"&gt;="&amp;стат!K$1,база!$E$2:$E$2001,"&lt;="&amp;стат!L$1)</f>
        <v>2</v>
      </c>
      <c r="L4" s="9">
        <f t="shared" ref="L4:L67" si="5">SUM(M4:N4)</f>
        <v>0</v>
      </c>
      <c r="M4" s="1">
        <f>SUMIFS(база!$G$2:$G$2001,база!$A$2:$A$2001,стат!$A4,база!$C$2:$C$2001,стат!$B4,база!$E$2:$E$2001,"&gt;="&amp;стат!K$1,база!$E$2:$E$2001,"&lt;="&amp;стат!L$1)</f>
        <v>0</v>
      </c>
      <c r="N4" s="1">
        <f>SUMIFS(база!$H$2:$H$2001,база!$A$2:$A$2001,стат!$A4,база!$C$2:$C$2001,стат!$B4,база!$E$2:$E$2001,"&gt;="&amp;стат!K$1,база!$E$2:$E$2001,"&lt;="&amp;стат!L$1)</f>
        <v>0</v>
      </c>
      <c r="O4" s="13">
        <f>COUNTIFS(база!$A$2:$A$2001,стат!$A4,база!$C$2:$C$2001,стат!$B4,база!$E$2:$E$2001,"&gt;="&amp;стат!O$1,база!$E$2:$E$2001,"&lt;="&amp;стат!P$1)</f>
        <v>3</v>
      </c>
      <c r="P4" s="9">
        <f t="shared" ref="P4:P67" si="6">SUM(Q4:R4)</f>
        <v>1</v>
      </c>
      <c r="Q4" s="1">
        <f>SUMIFS(база!$G$2:$G$2001,база!$A$2:$A$2001,стат!$A4,база!$C$2:$C$2001,стат!$B4,база!$E$2:$E$2001,"&gt;="&amp;стат!O$1,база!$E$2:$E$2001,"&lt;="&amp;стат!P$1)</f>
        <v>0</v>
      </c>
      <c r="R4" s="1">
        <f>SUMIFS(база!$H$2:$H$2001,база!$A$2:$A$2001,стат!$A4,база!$C$2:$C$2001,стат!$B4,база!$E$2:$E$2001,"&gt;="&amp;стат!O$1,база!$E$2:$E$2001,"&lt;="&amp;стат!P$1)</f>
        <v>1</v>
      </c>
      <c r="S4" s="13">
        <f>COUNTIFS(база!$A$2:$A$2001,стат!$A4,база!$C$2:$C$2001,стат!$B4,база!$E$2:$E$2001,"&gt;="&amp;стат!S$1,база!$E$2:$E$2001,"&lt;="&amp;стат!T$1)</f>
        <v>1</v>
      </c>
      <c r="T4" s="9">
        <f t="shared" ref="T4:T67" si="7">SUM(U4:V4)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COUNTIFS(база!$A$2:$A$2001,стат!$A4,база!$C$2:$C$2001,стат!$B4,база!$E$2:$E$2001,"&gt;="&amp;стат!W$1,база!$E$2:$E$2001,"&lt;="&amp;стат!X$1)</f>
        <v>1</v>
      </c>
      <c r="X4" s="9">
        <f t="shared" ref="X4:X67" si="8">SUM(Y4:Z4)</f>
        <v>1</v>
      </c>
      <c r="Y4" s="1">
        <f>SUMIFS(база!$G$2:$G$2001,база!$A$2:$A$2001,стат!$A4,база!$C$2:$C$2001,стат!$B4,база!$E$2:$E$2001,"&gt;="&amp;стат!W$1,база!$E$2:$E$2001,"&lt;="&amp;стат!X$1)</f>
        <v>1</v>
      </c>
      <c r="Z4" s="1">
        <f>SUMIFS(база!$H$2:$H$2001,база!$A$2:$A$2001,стат!$A4,база!$C$2:$C$2001,стат!$B4,база!$E$2:$E$2001,"&gt;="&amp;стат!W$1,база!$E$2:$E$2001,"&lt;="&amp;стат!X$1)</f>
        <v>0</v>
      </c>
      <c r="AA4" s="13">
        <f>COUNTIFS(база!$A$2:$A$2001,стат!$A4,база!$C$2:$C$2001,стат!$B4,база!$E$2:$E$2001,"&gt;="&amp;стат!AA$1,база!$E$2:$E$2001,"&lt;="&amp;стат!AB$1)</f>
        <v>2</v>
      </c>
      <c r="AB4" s="9">
        <f t="shared" ref="AB4:AB67" si="9">SUM(AC4:AD4)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COUNTIFS(база!$A$2:$A$2001,стат!$A4,база!$C$2:$C$2001,стат!$B4,база!$E$2:$E$2001,"&gt;="&amp;стат!AE$1,база!$E$2:$E$2001,"&lt;="&amp;стат!AF$1)</f>
        <v>3</v>
      </c>
      <c r="AF4" s="9">
        <f t="shared" ref="AF4:AF67" si="10">SUM(AG4:AH4)</f>
        <v>1</v>
      </c>
      <c r="AG4" s="1">
        <f>SUMIFS(база!$G$2:$G$2001,база!$A$2:$A$2001,стат!$A4,база!$C$2:$C$2001,стат!$B4,база!$E$2:$E$2001,"&gt;="&amp;стат!AE$1,база!$E$2:$E$2001,"&lt;="&amp;стат!AF$1)</f>
        <v>1</v>
      </c>
      <c r="AH4" s="1">
        <f>SUMIFS(база!$H$2:$H$2001,база!$A$2:$A$2001,стат!$A4,база!$C$2:$C$2001,стат!$B4,база!$E$2:$E$2001,"&gt;="&amp;стат!AE$1,база!$E$2:$E$2001,"&lt;="&amp;стат!AF$1)</f>
        <v>0</v>
      </c>
      <c r="AI4" s="13">
        <f>COUNTIFS(база!$A$2:$A$2001,стат!$A4,база!$C$2:$C$2001,стат!$B4,база!$E$2:$E$2001,"&lt;="&amp;стат!AI$1)</f>
        <v>5</v>
      </c>
      <c r="AJ4" s="9">
        <f t="shared" ref="AJ4:AJ67" si="11">SUM(AK4:AL4)</f>
        <v>2</v>
      </c>
      <c r="AK4" s="1">
        <f>SUMIFS(база!$G$2:$G$2001,база!$A$2:$A$2001,стат!$A4,база!$C$2:$C$2001,стат!$B4,база!$E$2:$E$2001,"&lt;"&amp;$AI$1)</f>
        <v>0</v>
      </c>
      <c r="AL4" s="33">
        <f>SUMIFS(база!$H$2:$H$2001,база!$A$2:$A$2001,стат!$A4,база!$C$2:$C$2001,стат!$B4,база!$E$2:$E$2001,"&lt;"&amp;$AI$1)</f>
        <v>2</v>
      </c>
      <c r="AM4" s="26">
        <f>SUMIFS(база!$F$2:$F$2001,база!$A$2:$A$2001,стат!$A4,база!$C$2:$C$2001,стат!$B4)</f>
        <v>3</v>
      </c>
      <c r="AN4" s="20">
        <f>SUMIFS(база!$I$2:$I$2001,база!$A$2:$A$2001,стат!$A4,база!$C$2:$C$2001,стат!$B4)</f>
        <v>3</v>
      </c>
      <c r="AO4" s="6">
        <f>SUMIF($G$2:$AL$2,"всего",G4:AL4)</f>
        <v>19</v>
      </c>
      <c r="AP4" s="3">
        <f t="shared" ref="AP4:AP57" si="12">C4-AO4</f>
        <v>0</v>
      </c>
    </row>
    <row r="5" spans="1:42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>COUNTIFS(база!$A$2:$A$2001,стат!$A5,база!$C$2:$C$2001,стат!$B5)</f>
        <v>19</v>
      </c>
      <c r="D5" s="9">
        <f t="shared" si="1"/>
        <v>6</v>
      </c>
      <c r="E5" s="1">
        <f t="shared" si="2"/>
        <v>3</v>
      </c>
      <c r="F5" s="7">
        <f t="shared" si="3"/>
        <v>3</v>
      </c>
      <c r="G5" s="13">
        <f>COUNTIFS(база!$A$2:$A$2001,стат!$A5,база!$C$2:$C$2001,стат!$B5,база!$E$2:$E$2001,"&gt;="&amp;стат!G$1,база!$E$2:$E$2001,"&lt;="&amp;стат!H$1)</f>
        <v>2</v>
      </c>
      <c r="H5" s="9">
        <f t="shared" si="4"/>
        <v>1</v>
      </c>
      <c r="I5" s="1">
        <f>SUMIFS(база!$G$2:$G$2001,база!$A$2:$A$2001,стат!$A5,база!$C$2:$C$2001,стат!$B5,база!$E$2:$E$2001,"&gt;="&amp;стат!G$1,база!$E$2:$E$2001,"&lt;="&amp;стат!H$1)</f>
        <v>1</v>
      </c>
      <c r="J5" s="1">
        <f>SUMIFS(база!$H$2:$H$2001,база!$A$2:$A$2001,стат!$A5,база!$C$2:$C$2001,стат!$B5,база!$E$2:$E$2001,"&gt;="&amp;стат!G$1,база!$E$2:$E$2001,"&lt;="&amp;стат!H$1)</f>
        <v>0</v>
      </c>
      <c r="K5" s="13">
        <f>COUNTIFS(база!$A$2:$A$2001,стат!$A5,база!$C$2:$C$2001,стат!$B5,база!$E$2:$E$2001,"&gt;="&amp;стат!K$1,база!$E$2:$E$2001,"&lt;="&amp;стат!L$1)</f>
        <v>2</v>
      </c>
      <c r="L5" s="9">
        <f t="shared" si="5"/>
        <v>0</v>
      </c>
      <c r="M5" s="1">
        <f>SUMIFS(база!$G$2:$G$2001,база!$A$2:$A$2001,стат!$A5,база!$C$2:$C$2001,стат!$B5,база!$E$2:$E$2001,"&gt;="&amp;стат!K$1,база!$E$2:$E$2001,"&lt;="&amp;стат!L$1)</f>
        <v>0</v>
      </c>
      <c r="N5" s="1">
        <f>SUMIFS(база!$H$2:$H$2001,база!$A$2:$A$2001,стат!$A5,база!$C$2:$C$2001,стат!$B5,база!$E$2:$E$2001,"&gt;="&amp;стат!K$1,база!$E$2:$E$2001,"&lt;="&amp;стат!L$1)</f>
        <v>0</v>
      </c>
      <c r="O5" s="13">
        <f>COUNTIFS(база!$A$2:$A$2001,стат!$A5,база!$C$2:$C$2001,стат!$B5,база!$E$2:$E$2001,"&gt;="&amp;стат!O$1,база!$E$2:$E$2001,"&lt;="&amp;стат!P$1)</f>
        <v>3</v>
      </c>
      <c r="P5" s="9">
        <f t="shared" si="6"/>
        <v>1</v>
      </c>
      <c r="Q5" s="1">
        <f>SUMIFS(база!$G$2:$G$2001,база!$A$2:$A$2001,стат!$A5,база!$C$2:$C$2001,стат!$B5,база!$E$2:$E$2001,"&gt;="&amp;стат!O$1,база!$E$2:$E$2001,"&lt;="&amp;стат!P$1)</f>
        <v>0</v>
      </c>
      <c r="R5" s="1">
        <f>SUMIFS(база!$H$2:$H$2001,база!$A$2:$A$2001,стат!$A5,база!$C$2:$C$2001,стат!$B5,база!$E$2:$E$2001,"&gt;="&amp;стат!O$1,база!$E$2:$E$2001,"&lt;="&amp;стат!P$1)</f>
        <v>1</v>
      </c>
      <c r="S5" s="13">
        <f>COUNTIFS(база!$A$2:$A$2001,стат!$A5,база!$C$2:$C$2001,стат!$B5,база!$E$2:$E$2001,"&gt;="&amp;стат!S$1,база!$E$2:$E$2001,"&lt;="&amp;стат!T$1)</f>
        <v>1</v>
      </c>
      <c r="T5" s="9">
        <f t="shared" si="7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COUNTIFS(база!$A$2:$A$2001,стат!$A5,база!$C$2:$C$2001,стат!$B5,база!$E$2:$E$2001,"&gt;="&amp;стат!W$1,база!$E$2:$E$2001,"&lt;="&amp;стат!X$1)</f>
        <v>1</v>
      </c>
      <c r="X5" s="9">
        <f t="shared" si="8"/>
        <v>1</v>
      </c>
      <c r="Y5" s="1">
        <f>SUMIFS(база!$G$2:$G$2001,база!$A$2:$A$2001,стат!$A5,база!$C$2:$C$2001,стат!$B5,база!$E$2:$E$2001,"&gt;="&amp;стат!W$1,база!$E$2:$E$2001,"&lt;="&amp;стат!X$1)</f>
        <v>1</v>
      </c>
      <c r="Z5" s="1">
        <f>SUMIFS(база!$H$2:$H$2001,база!$A$2:$A$2001,стат!$A5,база!$C$2:$C$2001,стат!$B5,база!$E$2:$E$2001,"&gt;="&amp;стат!W$1,база!$E$2:$E$2001,"&lt;="&amp;стат!X$1)</f>
        <v>0</v>
      </c>
      <c r="AA5" s="13">
        <f>COUNTIFS(база!$A$2:$A$2001,стат!$A5,база!$C$2:$C$2001,стат!$B5,база!$E$2:$E$2001,"&gt;="&amp;стат!AA$1,база!$E$2:$E$2001,"&lt;="&amp;стат!AB$1)</f>
        <v>2</v>
      </c>
      <c r="AB5" s="9">
        <f t="shared" si="9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COUNTIFS(база!$A$2:$A$2001,стат!$A5,база!$C$2:$C$2001,стат!$B5,база!$E$2:$E$2001,"&gt;="&amp;стат!AE$1,база!$E$2:$E$2001,"&lt;="&amp;стат!AF$1)</f>
        <v>3</v>
      </c>
      <c r="AF5" s="9">
        <f t="shared" si="10"/>
        <v>1</v>
      </c>
      <c r="AG5" s="1">
        <f>SUMIFS(база!$G$2:$G$2001,база!$A$2:$A$2001,стат!$A5,база!$C$2:$C$2001,стат!$B5,база!$E$2:$E$2001,"&gt;="&amp;стат!AE$1,база!$E$2:$E$2001,"&lt;="&amp;стат!AF$1)</f>
        <v>1</v>
      </c>
      <c r="AH5" s="1">
        <f>SUMIFS(база!$H$2:$H$2001,база!$A$2:$A$2001,стат!$A5,база!$C$2:$C$2001,стат!$B5,база!$E$2:$E$2001,"&gt;="&amp;стат!AE$1,база!$E$2:$E$2001,"&lt;="&amp;стат!AF$1)</f>
        <v>0</v>
      </c>
      <c r="AI5" s="13">
        <f>COUNTIFS(база!$A$2:$A$2001,стат!$A5,база!$C$2:$C$2001,стат!$B5,база!$E$2:$E$2001,"&lt;="&amp;стат!AI$1)</f>
        <v>5</v>
      </c>
      <c r="AJ5" s="9">
        <f t="shared" si="11"/>
        <v>2</v>
      </c>
      <c r="AK5" s="1">
        <f>SUMIFS(база!$G$2:$G$2001,база!$A$2:$A$2001,стат!$A5,база!$C$2:$C$2001,стат!$B5,база!$E$2:$E$2001,"&lt;"&amp;$AI$1)</f>
        <v>0</v>
      </c>
      <c r="AL5" s="33">
        <f>SUMIFS(база!$H$2:$H$2001,база!$A$2:$A$2001,стат!$A5,база!$C$2:$C$2001,стат!$B5,база!$E$2:$E$2001,"&lt;"&amp;$AI$1)</f>
        <v>2</v>
      </c>
      <c r="AM5" s="26">
        <f>SUMIFS(база!$F$2:$F$2001,база!$A$2:$A$2001,стат!$A5,база!$C$2:$C$2001,стат!$B5)</f>
        <v>3</v>
      </c>
      <c r="AN5" s="20">
        <f>SUMIFS(база!$I$2:$I$2001,база!$A$2:$A$2001,стат!$A5,база!$C$2:$C$2001,стат!$B5)</f>
        <v>3</v>
      </c>
      <c r="AO5" s="6">
        <f t="shared" ref="AO5:AO68" si="13">SUMIF($G$2:$AL$2,"всего",G5:AL5)</f>
        <v>19</v>
      </c>
      <c r="AP5" s="3">
        <f t="shared" si="12"/>
        <v>0</v>
      </c>
    </row>
    <row r="6" spans="1:42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>COUNTIFS(база!$A$2:$A$2001,стат!$A6,база!$C$2:$C$2001,стат!$B6)</f>
        <v>19</v>
      </c>
      <c r="D6" s="9">
        <f t="shared" si="1"/>
        <v>6</v>
      </c>
      <c r="E6" s="1">
        <f t="shared" si="2"/>
        <v>3</v>
      </c>
      <c r="F6" s="7">
        <f t="shared" si="3"/>
        <v>3</v>
      </c>
      <c r="G6" s="13">
        <f>COUNTIFS(база!$A$2:$A$2001,стат!$A6,база!$C$2:$C$2001,стат!$B6,база!$E$2:$E$2001,"&gt;="&amp;стат!G$1,база!$E$2:$E$2001,"&lt;="&amp;стат!H$1)</f>
        <v>2</v>
      </c>
      <c r="H6" s="9">
        <f t="shared" si="4"/>
        <v>1</v>
      </c>
      <c r="I6" s="1">
        <f>SUMIFS(база!$G$2:$G$2001,база!$A$2:$A$2001,стат!$A6,база!$C$2:$C$2001,стат!$B6,база!$E$2:$E$2001,"&gt;="&amp;стат!G$1,база!$E$2:$E$2001,"&lt;="&amp;стат!H$1)</f>
        <v>1</v>
      </c>
      <c r="J6" s="1">
        <f>SUMIFS(база!$H$2:$H$2001,база!$A$2:$A$2001,стат!$A6,база!$C$2:$C$2001,стат!$B6,база!$E$2:$E$2001,"&gt;="&amp;стат!G$1,база!$E$2:$E$2001,"&lt;="&amp;стат!H$1)</f>
        <v>0</v>
      </c>
      <c r="K6" s="13">
        <f>COUNTIFS(база!$A$2:$A$2001,стат!$A6,база!$C$2:$C$2001,стат!$B6,база!$E$2:$E$2001,"&gt;="&amp;стат!K$1,база!$E$2:$E$2001,"&lt;="&amp;стат!L$1)</f>
        <v>2</v>
      </c>
      <c r="L6" s="9">
        <f t="shared" si="5"/>
        <v>0</v>
      </c>
      <c r="M6" s="1">
        <f>SUMIFS(база!$G$2:$G$2001,база!$A$2:$A$2001,стат!$A6,база!$C$2:$C$2001,стат!$B6,база!$E$2:$E$2001,"&gt;="&amp;стат!K$1,база!$E$2:$E$2001,"&lt;="&amp;стат!L$1)</f>
        <v>0</v>
      </c>
      <c r="N6" s="1">
        <f>SUMIFS(база!$H$2:$H$2001,база!$A$2:$A$2001,стат!$A6,база!$C$2:$C$2001,стат!$B6,база!$E$2:$E$2001,"&gt;="&amp;стат!K$1,база!$E$2:$E$2001,"&lt;="&amp;стат!L$1)</f>
        <v>0</v>
      </c>
      <c r="O6" s="13">
        <f>COUNTIFS(база!$A$2:$A$2001,стат!$A6,база!$C$2:$C$2001,стат!$B6,база!$E$2:$E$2001,"&gt;="&amp;стат!O$1,база!$E$2:$E$2001,"&lt;="&amp;стат!P$1)</f>
        <v>3</v>
      </c>
      <c r="P6" s="9">
        <f t="shared" si="6"/>
        <v>1</v>
      </c>
      <c r="Q6" s="1">
        <f>SUMIFS(база!$G$2:$G$2001,база!$A$2:$A$2001,стат!$A6,база!$C$2:$C$2001,стат!$B6,база!$E$2:$E$2001,"&gt;="&amp;стат!O$1,база!$E$2:$E$2001,"&lt;="&amp;стат!P$1)</f>
        <v>0</v>
      </c>
      <c r="R6" s="1">
        <f>SUMIFS(база!$H$2:$H$2001,база!$A$2:$A$2001,стат!$A6,база!$C$2:$C$2001,стат!$B6,база!$E$2:$E$2001,"&gt;="&amp;стат!O$1,база!$E$2:$E$2001,"&lt;="&amp;стат!P$1)</f>
        <v>1</v>
      </c>
      <c r="S6" s="13">
        <f>COUNTIFS(база!$A$2:$A$2001,стат!$A6,база!$C$2:$C$2001,стат!$B6,база!$E$2:$E$2001,"&gt;="&amp;стат!S$1,база!$E$2:$E$2001,"&lt;="&amp;стат!T$1)</f>
        <v>1</v>
      </c>
      <c r="T6" s="9">
        <f t="shared" si="7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COUNTIFS(база!$A$2:$A$2001,стат!$A6,база!$C$2:$C$2001,стат!$B6,база!$E$2:$E$2001,"&gt;="&amp;стат!W$1,база!$E$2:$E$2001,"&lt;="&amp;стат!X$1)</f>
        <v>1</v>
      </c>
      <c r="X6" s="9">
        <f t="shared" si="8"/>
        <v>1</v>
      </c>
      <c r="Y6" s="1">
        <f>SUMIFS(база!$G$2:$G$2001,база!$A$2:$A$2001,стат!$A6,база!$C$2:$C$2001,стат!$B6,база!$E$2:$E$2001,"&gt;="&amp;стат!W$1,база!$E$2:$E$2001,"&lt;="&amp;стат!X$1)</f>
        <v>1</v>
      </c>
      <c r="Z6" s="1">
        <f>SUMIFS(база!$H$2:$H$2001,база!$A$2:$A$2001,стат!$A6,база!$C$2:$C$2001,стат!$B6,база!$E$2:$E$2001,"&gt;="&amp;стат!W$1,база!$E$2:$E$2001,"&lt;="&amp;стат!X$1)</f>
        <v>0</v>
      </c>
      <c r="AA6" s="13">
        <f>COUNTIFS(база!$A$2:$A$2001,стат!$A6,база!$C$2:$C$2001,стат!$B6,база!$E$2:$E$2001,"&gt;="&amp;стат!AA$1,база!$E$2:$E$2001,"&lt;="&amp;стат!AB$1)</f>
        <v>2</v>
      </c>
      <c r="AB6" s="9">
        <f t="shared" si="9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COUNTIFS(база!$A$2:$A$2001,стат!$A6,база!$C$2:$C$2001,стат!$B6,база!$E$2:$E$2001,"&gt;="&amp;стат!AE$1,база!$E$2:$E$2001,"&lt;="&amp;стат!AF$1)</f>
        <v>3</v>
      </c>
      <c r="AF6" s="9">
        <f t="shared" si="10"/>
        <v>1</v>
      </c>
      <c r="AG6" s="1">
        <f>SUMIFS(база!$G$2:$G$2001,база!$A$2:$A$2001,стат!$A6,база!$C$2:$C$2001,стат!$B6,база!$E$2:$E$2001,"&gt;="&amp;стат!AE$1,база!$E$2:$E$2001,"&lt;="&amp;стат!AF$1)</f>
        <v>1</v>
      </c>
      <c r="AH6" s="1">
        <f>SUMIFS(база!$H$2:$H$2001,база!$A$2:$A$2001,стат!$A6,база!$C$2:$C$2001,стат!$B6,база!$E$2:$E$2001,"&gt;="&amp;стат!AE$1,база!$E$2:$E$2001,"&lt;="&amp;стат!AF$1)</f>
        <v>0</v>
      </c>
      <c r="AI6" s="13">
        <f>COUNTIFS(база!$A$2:$A$2001,стат!$A6,база!$C$2:$C$2001,стат!$B6,база!$E$2:$E$2001,"&lt;="&amp;стат!AI$1)</f>
        <v>5</v>
      </c>
      <c r="AJ6" s="9">
        <f t="shared" si="11"/>
        <v>2</v>
      </c>
      <c r="AK6" s="1">
        <f>SUMIFS(база!$G$2:$G$2001,база!$A$2:$A$2001,стат!$A6,база!$C$2:$C$2001,стат!$B6,база!$E$2:$E$2001,"&lt;"&amp;$AI$1)</f>
        <v>0</v>
      </c>
      <c r="AL6" s="33">
        <f>SUMIFS(база!$H$2:$H$2001,база!$A$2:$A$2001,стат!$A6,база!$C$2:$C$2001,стат!$B6,база!$E$2:$E$2001,"&lt;"&amp;$AI$1)</f>
        <v>2</v>
      </c>
      <c r="AM6" s="26">
        <f>SUMIFS(база!$F$2:$F$2001,база!$A$2:$A$2001,стат!$A6,база!$C$2:$C$2001,стат!$B6)</f>
        <v>3</v>
      </c>
      <c r="AN6" s="20">
        <f>SUMIFS(база!$I$2:$I$2001,база!$A$2:$A$2001,стат!$A6,база!$C$2:$C$2001,стат!$B6)</f>
        <v>3</v>
      </c>
      <c r="AO6" s="6">
        <f t="shared" si="13"/>
        <v>19</v>
      </c>
      <c r="AP6" s="3">
        <f t="shared" si="12"/>
        <v>0</v>
      </c>
    </row>
    <row r="7" spans="1:42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>COUNTIFS(база!$A$2:$A$2001,стат!$A7,база!$C$2:$C$2001,стат!$B7)</f>
        <v>19</v>
      </c>
      <c r="D7" s="9">
        <f t="shared" si="1"/>
        <v>6</v>
      </c>
      <c r="E7" s="1">
        <f t="shared" si="2"/>
        <v>3</v>
      </c>
      <c r="F7" s="7">
        <f t="shared" si="3"/>
        <v>3</v>
      </c>
      <c r="G7" s="13">
        <f>COUNTIFS(база!$A$2:$A$2001,стат!$A7,база!$C$2:$C$2001,стат!$B7,база!$E$2:$E$2001,"&gt;="&amp;стат!G$1,база!$E$2:$E$2001,"&lt;="&amp;стат!H$1)</f>
        <v>2</v>
      </c>
      <c r="H7" s="9">
        <f t="shared" si="4"/>
        <v>1</v>
      </c>
      <c r="I7" s="1">
        <f>SUMIFS(база!$G$2:$G$2001,база!$A$2:$A$2001,стат!$A7,база!$C$2:$C$2001,стат!$B7,база!$E$2:$E$2001,"&gt;="&amp;стат!G$1,база!$E$2:$E$2001,"&lt;="&amp;стат!H$1)</f>
        <v>1</v>
      </c>
      <c r="J7" s="1">
        <f>SUMIFS(база!$H$2:$H$2001,база!$A$2:$A$2001,стат!$A7,база!$C$2:$C$2001,стат!$B7,база!$E$2:$E$2001,"&gt;="&amp;стат!G$1,база!$E$2:$E$2001,"&lt;="&amp;стат!H$1)</f>
        <v>0</v>
      </c>
      <c r="K7" s="13">
        <f>COUNTIFS(база!$A$2:$A$2001,стат!$A7,база!$C$2:$C$2001,стат!$B7,база!$E$2:$E$2001,"&gt;="&amp;стат!K$1,база!$E$2:$E$2001,"&lt;="&amp;стат!L$1)</f>
        <v>2</v>
      </c>
      <c r="L7" s="9">
        <f t="shared" si="5"/>
        <v>0</v>
      </c>
      <c r="M7" s="1">
        <f>SUMIFS(база!$G$2:$G$2001,база!$A$2:$A$2001,стат!$A7,база!$C$2:$C$2001,стат!$B7,база!$E$2:$E$2001,"&gt;="&amp;стат!K$1,база!$E$2:$E$2001,"&lt;="&amp;стат!L$1)</f>
        <v>0</v>
      </c>
      <c r="N7" s="1">
        <f>SUMIFS(база!$H$2:$H$2001,база!$A$2:$A$2001,стат!$A7,база!$C$2:$C$2001,стат!$B7,база!$E$2:$E$2001,"&gt;="&amp;стат!K$1,база!$E$2:$E$2001,"&lt;="&amp;стат!L$1)</f>
        <v>0</v>
      </c>
      <c r="O7" s="13">
        <f>COUNTIFS(база!$A$2:$A$2001,стат!$A7,база!$C$2:$C$2001,стат!$B7,база!$E$2:$E$2001,"&gt;="&amp;стат!O$1,база!$E$2:$E$2001,"&lt;="&amp;стат!P$1)</f>
        <v>3</v>
      </c>
      <c r="P7" s="9">
        <f t="shared" si="6"/>
        <v>1</v>
      </c>
      <c r="Q7" s="1">
        <f>SUMIFS(база!$G$2:$G$2001,база!$A$2:$A$2001,стат!$A7,база!$C$2:$C$2001,стат!$B7,база!$E$2:$E$2001,"&gt;="&amp;стат!O$1,база!$E$2:$E$2001,"&lt;="&amp;стат!P$1)</f>
        <v>0</v>
      </c>
      <c r="R7" s="1">
        <f>SUMIFS(база!$H$2:$H$2001,база!$A$2:$A$2001,стат!$A7,база!$C$2:$C$2001,стат!$B7,база!$E$2:$E$2001,"&gt;="&amp;стат!O$1,база!$E$2:$E$2001,"&lt;="&amp;стат!P$1)</f>
        <v>1</v>
      </c>
      <c r="S7" s="13">
        <f>COUNTIFS(база!$A$2:$A$2001,стат!$A7,база!$C$2:$C$2001,стат!$B7,база!$E$2:$E$2001,"&gt;="&amp;стат!S$1,база!$E$2:$E$2001,"&lt;="&amp;стат!T$1)</f>
        <v>1</v>
      </c>
      <c r="T7" s="9">
        <f t="shared" si="7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COUNTIFS(база!$A$2:$A$2001,стат!$A7,база!$C$2:$C$2001,стат!$B7,база!$E$2:$E$2001,"&gt;="&amp;стат!W$1,база!$E$2:$E$2001,"&lt;="&amp;стат!X$1)</f>
        <v>1</v>
      </c>
      <c r="X7" s="9">
        <f t="shared" si="8"/>
        <v>1</v>
      </c>
      <c r="Y7" s="1">
        <f>SUMIFS(база!$G$2:$G$2001,база!$A$2:$A$2001,стат!$A7,база!$C$2:$C$2001,стат!$B7,база!$E$2:$E$2001,"&gt;="&amp;стат!W$1,база!$E$2:$E$2001,"&lt;="&amp;стат!X$1)</f>
        <v>1</v>
      </c>
      <c r="Z7" s="1">
        <f>SUMIFS(база!$H$2:$H$2001,база!$A$2:$A$2001,стат!$A7,база!$C$2:$C$2001,стат!$B7,база!$E$2:$E$2001,"&gt;="&amp;стат!W$1,база!$E$2:$E$2001,"&lt;="&amp;стат!X$1)</f>
        <v>0</v>
      </c>
      <c r="AA7" s="13">
        <f>COUNTIFS(база!$A$2:$A$2001,стат!$A7,база!$C$2:$C$2001,стат!$B7,база!$E$2:$E$2001,"&gt;="&amp;стат!AA$1,база!$E$2:$E$2001,"&lt;="&amp;стат!AB$1)</f>
        <v>2</v>
      </c>
      <c r="AB7" s="9">
        <f t="shared" si="9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COUNTIFS(база!$A$2:$A$2001,стат!$A7,база!$C$2:$C$2001,стат!$B7,база!$E$2:$E$2001,"&gt;="&amp;стат!AE$1,база!$E$2:$E$2001,"&lt;="&amp;стат!AF$1)</f>
        <v>3</v>
      </c>
      <c r="AF7" s="9">
        <f t="shared" si="10"/>
        <v>1</v>
      </c>
      <c r="AG7" s="1">
        <f>SUMIFS(база!$G$2:$G$2001,база!$A$2:$A$2001,стат!$A7,база!$C$2:$C$2001,стат!$B7,база!$E$2:$E$2001,"&gt;="&amp;стат!AE$1,база!$E$2:$E$2001,"&lt;="&amp;стат!AF$1)</f>
        <v>1</v>
      </c>
      <c r="AH7" s="1">
        <f>SUMIFS(база!$H$2:$H$2001,база!$A$2:$A$2001,стат!$A7,база!$C$2:$C$2001,стат!$B7,база!$E$2:$E$2001,"&gt;="&amp;стат!AE$1,база!$E$2:$E$2001,"&lt;="&amp;стат!AF$1)</f>
        <v>0</v>
      </c>
      <c r="AI7" s="13">
        <f>COUNTIFS(база!$A$2:$A$2001,стат!$A7,база!$C$2:$C$2001,стат!$B7,база!$E$2:$E$2001,"&lt;="&amp;стат!AI$1)</f>
        <v>5</v>
      </c>
      <c r="AJ7" s="9">
        <f t="shared" si="11"/>
        <v>2</v>
      </c>
      <c r="AK7" s="1">
        <f>SUMIFS(база!$G$2:$G$2001,база!$A$2:$A$2001,стат!$A7,база!$C$2:$C$2001,стат!$B7,база!$E$2:$E$2001,"&lt;"&amp;$AI$1)</f>
        <v>0</v>
      </c>
      <c r="AL7" s="33">
        <f>SUMIFS(база!$H$2:$H$2001,база!$A$2:$A$2001,стат!$A7,база!$C$2:$C$2001,стат!$B7,база!$E$2:$E$2001,"&lt;"&amp;$AI$1)</f>
        <v>2</v>
      </c>
      <c r="AM7" s="26">
        <f>SUMIFS(база!$F$2:$F$2001,база!$A$2:$A$2001,стат!$A7,база!$C$2:$C$2001,стат!$B7)</f>
        <v>3</v>
      </c>
      <c r="AN7" s="20">
        <f>SUMIFS(база!$I$2:$I$2001,база!$A$2:$A$2001,стат!$A7,база!$C$2:$C$2001,стат!$B7)</f>
        <v>3</v>
      </c>
      <c r="AO7" s="6">
        <f t="shared" si="13"/>
        <v>19</v>
      </c>
      <c r="AP7" s="3">
        <f t="shared" si="12"/>
        <v>0</v>
      </c>
    </row>
    <row r="8" spans="1:42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>COUNTIFS(база!$A$2:$A$2001,стат!$A8,база!$C$2:$C$2001,стат!$B8)</f>
        <v>19</v>
      </c>
      <c r="D8" s="9">
        <f t="shared" si="1"/>
        <v>6</v>
      </c>
      <c r="E8" s="1">
        <f t="shared" si="2"/>
        <v>3</v>
      </c>
      <c r="F8" s="7">
        <f t="shared" si="3"/>
        <v>3</v>
      </c>
      <c r="G8" s="13">
        <f>COUNTIFS(база!$A$2:$A$2001,стат!$A8,база!$C$2:$C$2001,стат!$B8,база!$E$2:$E$2001,"&gt;="&amp;стат!G$1,база!$E$2:$E$2001,"&lt;="&amp;стат!H$1)</f>
        <v>2</v>
      </c>
      <c r="H8" s="9">
        <f t="shared" si="4"/>
        <v>1</v>
      </c>
      <c r="I8" s="1">
        <f>SUMIFS(база!$G$2:$G$2001,база!$A$2:$A$2001,стат!$A8,база!$C$2:$C$2001,стат!$B8,база!$E$2:$E$2001,"&gt;="&amp;стат!G$1,база!$E$2:$E$2001,"&lt;="&amp;стат!H$1)</f>
        <v>1</v>
      </c>
      <c r="J8" s="1">
        <f>SUMIFS(база!$H$2:$H$2001,база!$A$2:$A$2001,стат!$A8,база!$C$2:$C$2001,стат!$B8,база!$E$2:$E$2001,"&gt;="&amp;стат!G$1,база!$E$2:$E$2001,"&lt;="&amp;стат!H$1)</f>
        <v>0</v>
      </c>
      <c r="K8" s="13">
        <f>COUNTIFS(база!$A$2:$A$2001,стат!$A8,база!$C$2:$C$2001,стат!$B8,база!$E$2:$E$2001,"&gt;="&amp;стат!K$1,база!$E$2:$E$2001,"&lt;="&amp;стат!L$1)</f>
        <v>2</v>
      </c>
      <c r="L8" s="9">
        <f t="shared" si="5"/>
        <v>0</v>
      </c>
      <c r="M8" s="1">
        <f>SUMIFS(база!$G$2:$G$2001,база!$A$2:$A$2001,стат!$A8,база!$C$2:$C$2001,стат!$B8,база!$E$2:$E$2001,"&gt;="&amp;стат!K$1,база!$E$2:$E$2001,"&lt;="&amp;стат!L$1)</f>
        <v>0</v>
      </c>
      <c r="N8" s="1">
        <f>SUMIFS(база!$H$2:$H$2001,база!$A$2:$A$2001,стат!$A8,база!$C$2:$C$2001,стат!$B8,база!$E$2:$E$2001,"&gt;="&amp;стат!K$1,база!$E$2:$E$2001,"&lt;="&amp;стат!L$1)</f>
        <v>0</v>
      </c>
      <c r="O8" s="13">
        <f>COUNTIFS(база!$A$2:$A$2001,стат!$A8,база!$C$2:$C$2001,стат!$B8,база!$E$2:$E$2001,"&gt;="&amp;стат!O$1,база!$E$2:$E$2001,"&lt;="&amp;стат!P$1)</f>
        <v>3</v>
      </c>
      <c r="P8" s="9">
        <f t="shared" si="6"/>
        <v>1</v>
      </c>
      <c r="Q8" s="1">
        <f>SUMIFS(база!$G$2:$G$2001,база!$A$2:$A$2001,стат!$A8,база!$C$2:$C$2001,стат!$B8,база!$E$2:$E$2001,"&gt;="&amp;стат!O$1,база!$E$2:$E$2001,"&lt;="&amp;стат!P$1)</f>
        <v>0</v>
      </c>
      <c r="R8" s="1">
        <f>SUMIFS(база!$H$2:$H$2001,база!$A$2:$A$2001,стат!$A8,база!$C$2:$C$2001,стат!$B8,база!$E$2:$E$2001,"&gt;="&amp;стат!O$1,база!$E$2:$E$2001,"&lt;="&amp;стат!P$1)</f>
        <v>1</v>
      </c>
      <c r="S8" s="13">
        <f>COUNTIFS(база!$A$2:$A$2001,стат!$A8,база!$C$2:$C$2001,стат!$B8,база!$E$2:$E$2001,"&gt;="&amp;стат!S$1,база!$E$2:$E$2001,"&lt;="&amp;стат!T$1)</f>
        <v>1</v>
      </c>
      <c r="T8" s="9">
        <f t="shared" si="7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COUNTIFS(база!$A$2:$A$2001,стат!$A8,база!$C$2:$C$2001,стат!$B8,база!$E$2:$E$2001,"&gt;="&amp;стат!W$1,база!$E$2:$E$2001,"&lt;="&amp;стат!X$1)</f>
        <v>1</v>
      </c>
      <c r="X8" s="9">
        <f t="shared" si="8"/>
        <v>1</v>
      </c>
      <c r="Y8" s="1">
        <f>SUMIFS(база!$G$2:$G$2001,база!$A$2:$A$2001,стат!$A8,база!$C$2:$C$2001,стат!$B8,база!$E$2:$E$2001,"&gt;="&amp;стат!W$1,база!$E$2:$E$2001,"&lt;="&amp;стат!X$1)</f>
        <v>1</v>
      </c>
      <c r="Z8" s="1">
        <f>SUMIFS(база!$H$2:$H$2001,база!$A$2:$A$2001,стат!$A8,база!$C$2:$C$2001,стат!$B8,база!$E$2:$E$2001,"&gt;="&amp;стат!W$1,база!$E$2:$E$2001,"&lt;="&amp;стат!X$1)</f>
        <v>0</v>
      </c>
      <c r="AA8" s="13">
        <f>COUNTIFS(база!$A$2:$A$2001,стат!$A8,база!$C$2:$C$2001,стат!$B8,база!$E$2:$E$2001,"&gt;="&amp;стат!AA$1,база!$E$2:$E$2001,"&lt;="&amp;стат!AB$1)</f>
        <v>2</v>
      </c>
      <c r="AB8" s="9">
        <f t="shared" si="9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COUNTIFS(база!$A$2:$A$2001,стат!$A8,база!$C$2:$C$2001,стат!$B8,база!$E$2:$E$2001,"&gt;="&amp;стат!AE$1,база!$E$2:$E$2001,"&lt;="&amp;стат!AF$1)</f>
        <v>3</v>
      </c>
      <c r="AF8" s="9">
        <f t="shared" si="10"/>
        <v>1</v>
      </c>
      <c r="AG8" s="1">
        <f>SUMIFS(база!$G$2:$G$2001,база!$A$2:$A$2001,стат!$A8,база!$C$2:$C$2001,стат!$B8,база!$E$2:$E$2001,"&gt;="&amp;стат!AE$1,база!$E$2:$E$2001,"&lt;="&amp;стат!AF$1)</f>
        <v>1</v>
      </c>
      <c r="AH8" s="1">
        <f>SUMIFS(база!$H$2:$H$2001,база!$A$2:$A$2001,стат!$A8,база!$C$2:$C$2001,стат!$B8,база!$E$2:$E$2001,"&gt;="&amp;стат!AE$1,база!$E$2:$E$2001,"&lt;="&amp;стат!AF$1)</f>
        <v>0</v>
      </c>
      <c r="AI8" s="13">
        <f>COUNTIFS(база!$A$2:$A$2001,стат!$A8,база!$C$2:$C$2001,стат!$B8,база!$E$2:$E$2001,"&lt;="&amp;стат!AI$1)</f>
        <v>5</v>
      </c>
      <c r="AJ8" s="9">
        <f t="shared" si="11"/>
        <v>2</v>
      </c>
      <c r="AK8" s="1">
        <f>SUMIFS(база!$G$2:$G$2001,база!$A$2:$A$2001,стат!$A8,база!$C$2:$C$2001,стат!$B8,база!$E$2:$E$2001,"&lt;"&amp;$AI$1)</f>
        <v>0</v>
      </c>
      <c r="AL8" s="33">
        <f>SUMIFS(база!$H$2:$H$2001,база!$A$2:$A$2001,стат!$A8,база!$C$2:$C$2001,стат!$B8,база!$E$2:$E$2001,"&lt;"&amp;$AI$1)</f>
        <v>2</v>
      </c>
      <c r="AM8" s="26">
        <f>SUMIFS(база!$F$2:$F$2001,база!$A$2:$A$2001,стат!$A8,база!$C$2:$C$2001,стат!$B8)</f>
        <v>3</v>
      </c>
      <c r="AN8" s="20">
        <f>SUMIFS(база!$I$2:$I$2001,база!$A$2:$A$2001,стат!$A8,база!$C$2:$C$2001,стат!$B8)</f>
        <v>3</v>
      </c>
      <c r="AO8" s="6">
        <f t="shared" si="13"/>
        <v>19</v>
      </c>
      <c r="AP8" s="3">
        <f t="shared" si="12"/>
        <v>0</v>
      </c>
    </row>
    <row r="9" spans="1:42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>COUNTIFS(база!$A$2:$A$2001,стат!$A9,база!$C$2:$C$2001,стат!$B9)</f>
        <v>19</v>
      </c>
      <c r="D9" s="9">
        <f t="shared" si="1"/>
        <v>6</v>
      </c>
      <c r="E9" s="1">
        <f t="shared" si="2"/>
        <v>3</v>
      </c>
      <c r="F9" s="7">
        <f t="shared" si="3"/>
        <v>3</v>
      </c>
      <c r="G9" s="13">
        <f>COUNTIFS(база!$A$2:$A$2001,стат!$A9,база!$C$2:$C$2001,стат!$B9,база!$E$2:$E$2001,"&gt;="&amp;стат!G$1,база!$E$2:$E$2001,"&lt;="&amp;стат!H$1)</f>
        <v>2</v>
      </c>
      <c r="H9" s="9">
        <f t="shared" si="4"/>
        <v>1</v>
      </c>
      <c r="I9" s="1">
        <f>SUMIFS(база!$G$2:$G$2001,база!$A$2:$A$2001,стат!$A9,база!$C$2:$C$2001,стат!$B9,база!$E$2:$E$2001,"&gt;="&amp;стат!G$1,база!$E$2:$E$2001,"&lt;="&amp;стат!H$1)</f>
        <v>1</v>
      </c>
      <c r="J9" s="1">
        <f>SUMIFS(база!$H$2:$H$2001,база!$A$2:$A$2001,стат!$A9,база!$C$2:$C$2001,стат!$B9,база!$E$2:$E$2001,"&gt;="&amp;стат!G$1,база!$E$2:$E$2001,"&lt;="&amp;стат!H$1)</f>
        <v>0</v>
      </c>
      <c r="K9" s="13">
        <f>COUNTIFS(база!$A$2:$A$2001,стат!$A9,база!$C$2:$C$2001,стат!$B9,база!$E$2:$E$2001,"&gt;="&amp;стат!K$1,база!$E$2:$E$2001,"&lt;="&amp;стат!L$1)</f>
        <v>2</v>
      </c>
      <c r="L9" s="9">
        <f t="shared" si="5"/>
        <v>0</v>
      </c>
      <c r="M9" s="1">
        <f>SUMIFS(база!$G$2:$G$2001,база!$A$2:$A$2001,стат!$A9,база!$C$2:$C$2001,стат!$B9,база!$E$2:$E$2001,"&gt;="&amp;стат!K$1,база!$E$2:$E$2001,"&lt;="&amp;стат!L$1)</f>
        <v>0</v>
      </c>
      <c r="N9" s="1">
        <f>SUMIFS(база!$H$2:$H$2001,база!$A$2:$A$2001,стат!$A9,база!$C$2:$C$2001,стат!$B9,база!$E$2:$E$2001,"&gt;="&amp;стат!K$1,база!$E$2:$E$2001,"&lt;="&amp;стат!L$1)</f>
        <v>0</v>
      </c>
      <c r="O9" s="13">
        <f>COUNTIFS(база!$A$2:$A$2001,стат!$A9,база!$C$2:$C$2001,стат!$B9,база!$E$2:$E$2001,"&gt;="&amp;стат!O$1,база!$E$2:$E$2001,"&lt;="&amp;стат!P$1)</f>
        <v>3</v>
      </c>
      <c r="P9" s="9">
        <f t="shared" si="6"/>
        <v>1</v>
      </c>
      <c r="Q9" s="1">
        <f>SUMIFS(база!$G$2:$G$2001,база!$A$2:$A$2001,стат!$A9,база!$C$2:$C$2001,стат!$B9,база!$E$2:$E$2001,"&gt;="&amp;стат!O$1,база!$E$2:$E$2001,"&lt;="&amp;стат!P$1)</f>
        <v>0</v>
      </c>
      <c r="R9" s="1">
        <f>SUMIFS(база!$H$2:$H$2001,база!$A$2:$A$2001,стат!$A9,база!$C$2:$C$2001,стат!$B9,база!$E$2:$E$2001,"&gt;="&amp;стат!O$1,база!$E$2:$E$2001,"&lt;="&amp;стат!P$1)</f>
        <v>1</v>
      </c>
      <c r="S9" s="13">
        <f>COUNTIFS(база!$A$2:$A$2001,стат!$A9,база!$C$2:$C$2001,стат!$B9,база!$E$2:$E$2001,"&gt;="&amp;стат!S$1,база!$E$2:$E$2001,"&lt;="&amp;стат!T$1)</f>
        <v>1</v>
      </c>
      <c r="T9" s="9">
        <f t="shared" si="7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COUNTIFS(база!$A$2:$A$2001,стат!$A9,база!$C$2:$C$2001,стат!$B9,база!$E$2:$E$2001,"&gt;="&amp;стат!W$1,база!$E$2:$E$2001,"&lt;="&amp;стат!X$1)</f>
        <v>1</v>
      </c>
      <c r="X9" s="9">
        <f t="shared" si="8"/>
        <v>1</v>
      </c>
      <c r="Y9" s="1">
        <f>SUMIFS(база!$G$2:$G$2001,база!$A$2:$A$2001,стат!$A9,база!$C$2:$C$2001,стат!$B9,база!$E$2:$E$2001,"&gt;="&amp;стат!W$1,база!$E$2:$E$2001,"&lt;="&amp;стат!X$1)</f>
        <v>1</v>
      </c>
      <c r="Z9" s="1">
        <f>SUMIFS(база!$H$2:$H$2001,база!$A$2:$A$2001,стат!$A9,база!$C$2:$C$2001,стат!$B9,база!$E$2:$E$2001,"&gt;="&amp;стат!W$1,база!$E$2:$E$2001,"&lt;="&amp;стат!X$1)</f>
        <v>0</v>
      </c>
      <c r="AA9" s="13">
        <f>COUNTIFS(база!$A$2:$A$2001,стат!$A9,база!$C$2:$C$2001,стат!$B9,база!$E$2:$E$2001,"&gt;="&amp;стат!AA$1,база!$E$2:$E$2001,"&lt;="&amp;стат!AB$1)</f>
        <v>2</v>
      </c>
      <c r="AB9" s="9">
        <f t="shared" si="9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COUNTIFS(база!$A$2:$A$2001,стат!$A9,база!$C$2:$C$2001,стат!$B9,база!$E$2:$E$2001,"&gt;="&amp;стат!AE$1,база!$E$2:$E$2001,"&lt;="&amp;стат!AF$1)</f>
        <v>3</v>
      </c>
      <c r="AF9" s="9">
        <f t="shared" si="10"/>
        <v>1</v>
      </c>
      <c r="AG9" s="1">
        <f>SUMIFS(база!$G$2:$G$2001,база!$A$2:$A$2001,стат!$A9,база!$C$2:$C$2001,стат!$B9,база!$E$2:$E$2001,"&gt;="&amp;стат!AE$1,база!$E$2:$E$2001,"&lt;="&amp;стат!AF$1)</f>
        <v>1</v>
      </c>
      <c r="AH9" s="1">
        <f>SUMIFS(база!$H$2:$H$2001,база!$A$2:$A$2001,стат!$A9,база!$C$2:$C$2001,стат!$B9,база!$E$2:$E$2001,"&gt;="&amp;стат!AE$1,база!$E$2:$E$2001,"&lt;="&amp;стат!AF$1)</f>
        <v>0</v>
      </c>
      <c r="AI9" s="13">
        <f>COUNTIFS(база!$A$2:$A$2001,стат!$A9,база!$C$2:$C$2001,стат!$B9,база!$E$2:$E$2001,"&lt;="&amp;стат!AI$1)</f>
        <v>5</v>
      </c>
      <c r="AJ9" s="9">
        <f t="shared" si="11"/>
        <v>2</v>
      </c>
      <c r="AK9" s="1">
        <f>SUMIFS(база!$G$2:$G$2001,база!$A$2:$A$2001,стат!$A9,база!$C$2:$C$2001,стат!$B9,база!$E$2:$E$2001,"&lt;"&amp;$AI$1)</f>
        <v>0</v>
      </c>
      <c r="AL9" s="33">
        <f>SUMIFS(база!$H$2:$H$2001,база!$A$2:$A$2001,стат!$A9,база!$C$2:$C$2001,стат!$B9,база!$E$2:$E$2001,"&lt;"&amp;$AI$1)</f>
        <v>2</v>
      </c>
      <c r="AM9" s="26">
        <f>SUMIFS(база!$F$2:$F$2001,база!$A$2:$A$2001,стат!$A9,база!$C$2:$C$2001,стат!$B9)</f>
        <v>3</v>
      </c>
      <c r="AN9" s="20">
        <f>SUMIFS(база!$I$2:$I$2001,база!$A$2:$A$2001,стат!$A9,база!$C$2:$C$2001,стат!$B9)</f>
        <v>3</v>
      </c>
      <c r="AO9" s="6">
        <f t="shared" si="13"/>
        <v>19</v>
      </c>
      <c r="AP9" s="3">
        <f t="shared" si="12"/>
        <v>0</v>
      </c>
    </row>
    <row r="10" spans="1:42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>COUNTIFS(база!$A$2:$A$2001,стат!$A10,база!$C$2:$C$2001,стат!$B10)</f>
        <v>19</v>
      </c>
      <c r="D10" s="9">
        <f t="shared" si="1"/>
        <v>6</v>
      </c>
      <c r="E10" s="1">
        <f t="shared" si="2"/>
        <v>3</v>
      </c>
      <c r="F10" s="7">
        <f t="shared" si="3"/>
        <v>3</v>
      </c>
      <c r="G10" s="13">
        <f>COUNTIFS(база!$A$2:$A$2001,стат!$A10,база!$C$2:$C$2001,стат!$B10,база!$E$2:$E$2001,"&gt;="&amp;стат!G$1,база!$E$2:$E$2001,"&lt;="&amp;стат!H$1)</f>
        <v>2</v>
      </c>
      <c r="H10" s="9">
        <f t="shared" si="4"/>
        <v>1</v>
      </c>
      <c r="I10" s="1">
        <f>SUMIFS(база!$G$2:$G$2001,база!$A$2:$A$2001,стат!$A10,база!$C$2:$C$2001,стат!$B10,база!$E$2:$E$2001,"&gt;="&amp;стат!G$1,база!$E$2:$E$2001,"&lt;="&amp;стат!H$1)</f>
        <v>1</v>
      </c>
      <c r="J10" s="1">
        <f>SUMIFS(база!$H$2:$H$2001,база!$A$2:$A$2001,стат!$A10,база!$C$2:$C$2001,стат!$B10,база!$E$2:$E$2001,"&gt;="&amp;стат!G$1,база!$E$2:$E$2001,"&lt;="&amp;стат!H$1)</f>
        <v>0</v>
      </c>
      <c r="K10" s="13">
        <f>COUNTIFS(база!$A$2:$A$2001,стат!$A10,база!$C$2:$C$2001,стат!$B10,база!$E$2:$E$2001,"&gt;="&amp;стат!K$1,база!$E$2:$E$2001,"&lt;="&amp;стат!L$1)</f>
        <v>2</v>
      </c>
      <c r="L10" s="9">
        <f t="shared" si="5"/>
        <v>0</v>
      </c>
      <c r="M10" s="1">
        <f>SUMIFS(база!$G$2:$G$2001,база!$A$2:$A$2001,стат!$A10,база!$C$2:$C$2001,стат!$B10,база!$E$2:$E$2001,"&gt;="&amp;стат!K$1,база!$E$2:$E$2001,"&lt;="&amp;стат!L$1)</f>
        <v>0</v>
      </c>
      <c r="N10" s="1">
        <f>SUMIFS(база!$H$2:$H$2001,база!$A$2:$A$2001,стат!$A10,база!$C$2:$C$2001,стат!$B10,база!$E$2:$E$2001,"&gt;="&amp;стат!K$1,база!$E$2:$E$2001,"&lt;="&amp;стат!L$1)</f>
        <v>0</v>
      </c>
      <c r="O10" s="13">
        <f>COUNTIFS(база!$A$2:$A$2001,стат!$A10,база!$C$2:$C$2001,стат!$B10,база!$E$2:$E$2001,"&gt;="&amp;стат!O$1,база!$E$2:$E$2001,"&lt;="&amp;стат!P$1)</f>
        <v>3</v>
      </c>
      <c r="P10" s="9">
        <f t="shared" si="6"/>
        <v>1</v>
      </c>
      <c r="Q10" s="1">
        <f>SUMIFS(база!$G$2:$G$2001,база!$A$2:$A$2001,стат!$A10,база!$C$2:$C$2001,стат!$B10,база!$E$2:$E$2001,"&gt;="&amp;стат!O$1,база!$E$2:$E$2001,"&lt;="&amp;стат!P$1)</f>
        <v>0</v>
      </c>
      <c r="R10" s="1">
        <f>SUMIFS(база!$H$2:$H$2001,база!$A$2:$A$2001,стат!$A10,база!$C$2:$C$2001,стат!$B10,база!$E$2:$E$2001,"&gt;="&amp;стат!O$1,база!$E$2:$E$2001,"&lt;="&amp;стат!P$1)</f>
        <v>1</v>
      </c>
      <c r="S10" s="13">
        <f>COUNTIFS(база!$A$2:$A$2001,стат!$A10,база!$C$2:$C$2001,стат!$B10,база!$E$2:$E$2001,"&gt;="&amp;стат!S$1,база!$E$2:$E$2001,"&lt;="&amp;стат!T$1)</f>
        <v>1</v>
      </c>
      <c r="T10" s="9">
        <f t="shared" si="7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COUNTIFS(база!$A$2:$A$2001,стат!$A10,база!$C$2:$C$2001,стат!$B10,база!$E$2:$E$2001,"&gt;="&amp;стат!W$1,база!$E$2:$E$2001,"&lt;="&amp;стат!X$1)</f>
        <v>1</v>
      </c>
      <c r="X10" s="9">
        <f t="shared" si="8"/>
        <v>1</v>
      </c>
      <c r="Y10" s="1">
        <f>SUMIFS(база!$G$2:$G$2001,база!$A$2:$A$2001,стат!$A10,база!$C$2:$C$2001,стат!$B10,база!$E$2:$E$2001,"&gt;="&amp;стат!W$1,база!$E$2:$E$2001,"&lt;="&amp;стат!X$1)</f>
        <v>1</v>
      </c>
      <c r="Z10" s="1">
        <f>SUMIFS(база!$H$2:$H$2001,база!$A$2:$A$2001,стат!$A10,база!$C$2:$C$2001,стат!$B10,база!$E$2:$E$2001,"&gt;="&amp;стат!W$1,база!$E$2:$E$2001,"&lt;="&amp;стат!X$1)</f>
        <v>0</v>
      </c>
      <c r="AA10" s="13">
        <f>COUNTIFS(база!$A$2:$A$2001,стат!$A10,база!$C$2:$C$2001,стат!$B10,база!$E$2:$E$2001,"&gt;="&amp;стат!AA$1,база!$E$2:$E$2001,"&lt;="&amp;стат!AB$1)</f>
        <v>2</v>
      </c>
      <c r="AB10" s="9">
        <f t="shared" si="9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COUNTIFS(база!$A$2:$A$2001,стат!$A10,база!$C$2:$C$2001,стат!$B10,база!$E$2:$E$2001,"&gt;="&amp;стат!AE$1,база!$E$2:$E$2001,"&lt;="&amp;стат!AF$1)</f>
        <v>3</v>
      </c>
      <c r="AF10" s="9">
        <f t="shared" si="10"/>
        <v>1</v>
      </c>
      <c r="AG10" s="1">
        <f>SUMIFS(база!$G$2:$G$2001,база!$A$2:$A$2001,стат!$A10,база!$C$2:$C$2001,стат!$B10,база!$E$2:$E$2001,"&gt;="&amp;стат!AE$1,база!$E$2:$E$2001,"&lt;="&amp;стат!AF$1)</f>
        <v>1</v>
      </c>
      <c r="AH10" s="1">
        <f>SUMIFS(база!$H$2:$H$2001,база!$A$2:$A$2001,стат!$A10,база!$C$2:$C$2001,стат!$B10,база!$E$2:$E$2001,"&gt;="&amp;стат!AE$1,база!$E$2:$E$2001,"&lt;="&amp;стат!AF$1)</f>
        <v>0</v>
      </c>
      <c r="AI10" s="13">
        <f>COUNTIFS(база!$A$2:$A$2001,стат!$A10,база!$C$2:$C$2001,стат!$B10,база!$E$2:$E$2001,"&lt;="&amp;стат!AI$1)</f>
        <v>5</v>
      </c>
      <c r="AJ10" s="9">
        <f t="shared" si="11"/>
        <v>2</v>
      </c>
      <c r="AK10" s="1">
        <f>SUMIFS(база!$G$2:$G$2001,база!$A$2:$A$2001,стат!$A10,база!$C$2:$C$2001,стат!$B10,база!$E$2:$E$2001,"&lt;"&amp;$AI$1)</f>
        <v>0</v>
      </c>
      <c r="AL10" s="33">
        <f>SUMIFS(база!$H$2:$H$2001,база!$A$2:$A$2001,стат!$A10,база!$C$2:$C$2001,стат!$B10,база!$E$2:$E$2001,"&lt;"&amp;$AI$1)</f>
        <v>2</v>
      </c>
      <c r="AM10" s="26">
        <f>SUMIFS(база!$F$2:$F$2001,база!$A$2:$A$2001,стат!$A10,база!$C$2:$C$2001,стат!$B10)</f>
        <v>3</v>
      </c>
      <c r="AN10" s="20">
        <f>SUMIFS(база!$I$2:$I$2001,база!$A$2:$A$2001,стат!$A10,база!$C$2:$C$2001,стат!$B10)</f>
        <v>3</v>
      </c>
      <c r="AO10" s="6">
        <f t="shared" si="13"/>
        <v>19</v>
      </c>
      <c r="AP10" s="3">
        <f t="shared" si="12"/>
        <v>0</v>
      </c>
    </row>
    <row r="11" spans="1:42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>COUNTIFS(база!$A$2:$A$2001,стат!$A11,база!$C$2:$C$2001,стат!$B11)</f>
        <v>19</v>
      </c>
      <c r="D11" s="9">
        <f t="shared" si="1"/>
        <v>6</v>
      </c>
      <c r="E11" s="1">
        <f t="shared" si="2"/>
        <v>3</v>
      </c>
      <c r="F11" s="7">
        <f t="shared" si="3"/>
        <v>3</v>
      </c>
      <c r="G11" s="13">
        <f>COUNTIFS(база!$A$2:$A$2001,стат!$A11,база!$C$2:$C$2001,стат!$B11,база!$E$2:$E$2001,"&gt;="&amp;стат!G$1,база!$E$2:$E$2001,"&lt;="&amp;стат!H$1)</f>
        <v>2</v>
      </c>
      <c r="H11" s="9">
        <f t="shared" si="4"/>
        <v>1</v>
      </c>
      <c r="I11" s="1">
        <f>SUMIFS(база!$G$2:$G$2001,база!$A$2:$A$2001,стат!$A11,база!$C$2:$C$2001,стат!$B11,база!$E$2:$E$2001,"&gt;="&amp;стат!G$1,база!$E$2:$E$2001,"&lt;="&amp;стат!H$1)</f>
        <v>1</v>
      </c>
      <c r="J11" s="1">
        <f>SUMIFS(база!$H$2:$H$2001,база!$A$2:$A$2001,стат!$A11,база!$C$2:$C$2001,стат!$B11,база!$E$2:$E$2001,"&gt;="&amp;стат!G$1,база!$E$2:$E$2001,"&lt;="&amp;стат!H$1)</f>
        <v>0</v>
      </c>
      <c r="K11" s="13">
        <f>COUNTIFS(база!$A$2:$A$2001,стат!$A11,база!$C$2:$C$2001,стат!$B11,база!$E$2:$E$2001,"&gt;="&amp;стат!K$1,база!$E$2:$E$2001,"&lt;="&amp;стат!L$1)</f>
        <v>2</v>
      </c>
      <c r="L11" s="9">
        <f t="shared" si="5"/>
        <v>0</v>
      </c>
      <c r="M11" s="1">
        <f>SUMIFS(база!$G$2:$G$2001,база!$A$2:$A$2001,стат!$A11,база!$C$2:$C$2001,стат!$B11,база!$E$2:$E$2001,"&gt;="&amp;стат!K$1,база!$E$2:$E$2001,"&lt;="&amp;стат!L$1)</f>
        <v>0</v>
      </c>
      <c r="N11" s="1">
        <f>SUMIFS(база!$H$2:$H$2001,база!$A$2:$A$2001,стат!$A11,база!$C$2:$C$2001,стат!$B11,база!$E$2:$E$2001,"&gt;="&amp;стат!K$1,база!$E$2:$E$2001,"&lt;="&amp;стат!L$1)</f>
        <v>0</v>
      </c>
      <c r="O11" s="13">
        <f>COUNTIFS(база!$A$2:$A$2001,стат!$A11,база!$C$2:$C$2001,стат!$B11,база!$E$2:$E$2001,"&gt;="&amp;стат!O$1,база!$E$2:$E$2001,"&lt;="&amp;стат!P$1)</f>
        <v>3</v>
      </c>
      <c r="P11" s="9">
        <f t="shared" si="6"/>
        <v>1</v>
      </c>
      <c r="Q11" s="1">
        <f>SUMIFS(база!$G$2:$G$2001,база!$A$2:$A$2001,стат!$A11,база!$C$2:$C$2001,стат!$B11,база!$E$2:$E$2001,"&gt;="&amp;стат!O$1,база!$E$2:$E$2001,"&lt;="&amp;стат!P$1)</f>
        <v>0</v>
      </c>
      <c r="R11" s="1">
        <f>SUMIFS(база!$H$2:$H$2001,база!$A$2:$A$2001,стат!$A11,база!$C$2:$C$2001,стат!$B11,база!$E$2:$E$2001,"&gt;="&amp;стат!O$1,база!$E$2:$E$2001,"&lt;="&amp;стат!P$1)</f>
        <v>1</v>
      </c>
      <c r="S11" s="13">
        <f>COUNTIFS(база!$A$2:$A$2001,стат!$A11,база!$C$2:$C$2001,стат!$B11,база!$E$2:$E$2001,"&gt;="&amp;стат!S$1,база!$E$2:$E$2001,"&lt;="&amp;стат!T$1)</f>
        <v>1</v>
      </c>
      <c r="T11" s="9">
        <f t="shared" si="7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COUNTIFS(база!$A$2:$A$2001,стат!$A11,база!$C$2:$C$2001,стат!$B11,база!$E$2:$E$2001,"&gt;="&amp;стат!W$1,база!$E$2:$E$2001,"&lt;="&amp;стат!X$1)</f>
        <v>1</v>
      </c>
      <c r="X11" s="9">
        <f t="shared" si="8"/>
        <v>1</v>
      </c>
      <c r="Y11" s="1">
        <f>SUMIFS(база!$G$2:$G$2001,база!$A$2:$A$2001,стат!$A11,база!$C$2:$C$2001,стат!$B11,база!$E$2:$E$2001,"&gt;="&amp;стат!W$1,база!$E$2:$E$2001,"&lt;="&amp;стат!X$1)</f>
        <v>1</v>
      </c>
      <c r="Z11" s="1">
        <f>SUMIFS(база!$H$2:$H$2001,база!$A$2:$A$2001,стат!$A11,база!$C$2:$C$2001,стат!$B11,база!$E$2:$E$2001,"&gt;="&amp;стат!W$1,база!$E$2:$E$2001,"&lt;="&amp;стат!X$1)</f>
        <v>0</v>
      </c>
      <c r="AA11" s="13">
        <f>COUNTIFS(база!$A$2:$A$2001,стат!$A11,база!$C$2:$C$2001,стат!$B11,база!$E$2:$E$2001,"&gt;="&amp;стат!AA$1,база!$E$2:$E$2001,"&lt;="&amp;стат!AB$1)</f>
        <v>2</v>
      </c>
      <c r="AB11" s="9">
        <f t="shared" si="9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COUNTIFS(база!$A$2:$A$2001,стат!$A11,база!$C$2:$C$2001,стат!$B11,база!$E$2:$E$2001,"&gt;="&amp;стат!AE$1,база!$E$2:$E$2001,"&lt;="&amp;стат!AF$1)</f>
        <v>3</v>
      </c>
      <c r="AF11" s="9">
        <f t="shared" si="10"/>
        <v>1</v>
      </c>
      <c r="AG11" s="1">
        <f>SUMIFS(база!$G$2:$G$2001,база!$A$2:$A$2001,стат!$A11,база!$C$2:$C$2001,стат!$B11,база!$E$2:$E$2001,"&gt;="&amp;стат!AE$1,база!$E$2:$E$2001,"&lt;="&amp;стат!AF$1)</f>
        <v>1</v>
      </c>
      <c r="AH11" s="1">
        <f>SUMIFS(база!$H$2:$H$2001,база!$A$2:$A$2001,стат!$A11,база!$C$2:$C$2001,стат!$B11,база!$E$2:$E$2001,"&gt;="&amp;стат!AE$1,база!$E$2:$E$2001,"&lt;="&amp;стат!AF$1)</f>
        <v>0</v>
      </c>
      <c r="AI11" s="13">
        <f>COUNTIFS(база!$A$2:$A$2001,стат!$A11,база!$C$2:$C$2001,стат!$B11,база!$E$2:$E$2001,"&lt;="&amp;стат!AI$1)</f>
        <v>5</v>
      </c>
      <c r="AJ11" s="9">
        <f t="shared" si="11"/>
        <v>2</v>
      </c>
      <c r="AK11" s="1">
        <f>SUMIFS(база!$G$2:$G$2001,база!$A$2:$A$2001,стат!$A11,база!$C$2:$C$2001,стат!$B11,база!$E$2:$E$2001,"&lt;"&amp;$AI$1)</f>
        <v>0</v>
      </c>
      <c r="AL11" s="33">
        <f>SUMIFS(база!$H$2:$H$2001,база!$A$2:$A$2001,стат!$A11,база!$C$2:$C$2001,стат!$B11,база!$E$2:$E$2001,"&lt;"&amp;$AI$1)</f>
        <v>2</v>
      </c>
      <c r="AM11" s="26">
        <f>SUMIFS(база!$F$2:$F$2001,база!$A$2:$A$2001,стат!$A11,база!$C$2:$C$2001,стат!$B11)</f>
        <v>3</v>
      </c>
      <c r="AN11" s="20">
        <f>SUMIFS(база!$I$2:$I$2001,база!$A$2:$A$2001,стат!$A11,база!$C$2:$C$2001,стат!$B11)</f>
        <v>3</v>
      </c>
      <c r="AO11" s="6">
        <f t="shared" si="13"/>
        <v>19</v>
      </c>
      <c r="AP11" s="3">
        <f t="shared" si="12"/>
        <v>0</v>
      </c>
    </row>
    <row r="12" spans="1:42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>COUNTIFS(база!$A$2:$A$2001,стат!$A12,база!$C$2:$C$2001,стат!$B12)</f>
        <v>19</v>
      </c>
      <c r="D12" s="9">
        <f t="shared" si="1"/>
        <v>6</v>
      </c>
      <c r="E12" s="1">
        <f t="shared" si="2"/>
        <v>3</v>
      </c>
      <c r="F12" s="7">
        <f t="shared" si="3"/>
        <v>3</v>
      </c>
      <c r="G12" s="13">
        <f>COUNTIFS(база!$A$2:$A$2001,стат!$A12,база!$C$2:$C$2001,стат!$B12,база!$E$2:$E$2001,"&gt;="&amp;стат!G$1,база!$E$2:$E$2001,"&lt;="&amp;стат!H$1)</f>
        <v>2</v>
      </c>
      <c r="H12" s="9">
        <f t="shared" si="4"/>
        <v>1</v>
      </c>
      <c r="I12" s="1">
        <f>SUMIFS(база!$G$2:$G$2001,база!$A$2:$A$2001,стат!$A12,база!$C$2:$C$2001,стат!$B12,база!$E$2:$E$2001,"&gt;="&amp;стат!G$1,база!$E$2:$E$2001,"&lt;="&amp;стат!H$1)</f>
        <v>1</v>
      </c>
      <c r="J12" s="1">
        <f>SUMIFS(база!$H$2:$H$2001,база!$A$2:$A$2001,стат!$A12,база!$C$2:$C$2001,стат!$B12,база!$E$2:$E$2001,"&gt;="&amp;стат!G$1,база!$E$2:$E$2001,"&lt;="&amp;стат!H$1)</f>
        <v>0</v>
      </c>
      <c r="K12" s="13">
        <f>COUNTIFS(база!$A$2:$A$2001,стат!$A12,база!$C$2:$C$2001,стат!$B12,база!$E$2:$E$2001,"&gt;="&amp;стат!K$1,база!$E$2:$E$2001,"&lt;="&amp;стат!L$1)</f>
        <v>2</v>
      </c>
      <c r="L12" s="9">
        <f t="shared" si="5"/>
        <v>0</v>
      </c>
      <c r="M12" s="1">
        <f>SUMIFS(база!$G$2:$G$2001,база!$A$2:$A$2001,стат!$A12,база!$C$2:$C$2001,стат!$B12,база!$E$2:$E$2001,"&gt;="&amp;стат!K$1,база!$E$2:$E$2001,"&lt;="&amp;стат!L$1)</f>
        <v>0</v>
      </c>
      <c r="N12" s="1">
        <f>SUMIFS(база!$H$2:$H$2001,база!$A$2:$A$2001,стат!$A12,база!$C$2:$C$2001,стат!$B12,база!$E$2:$E$2001,"&gt;="&amp;стат!K$1,база!$E$2:$E$2001,"&lt;="&amp;стат!L$1)</f>
        <v>0</v>
      </c>
      <c r="O12" s="13">
        <f>COUNTIFS(база!$A$2:$A$2001,стат!$A12,база!$C$2:$C$2001,стат!$B12,база!$E$2:$E$2001,"&gt;="&amp;стат!O$1,база!$E$2:$E$2001,"&lt;="&amp;стат!P$1)</f>
        <v>3</v>
      </c>
      <c r="P12" s="9">
        <f t="shared" si="6"/>
        <v>1</v>
      </c>
      <c r="Q12" s="1">
        <f>SUMIFS(база!$G$2:$G$2001,база!$A$2:$A$2001,стат!$A12,база!$C$2:$C$2001,стат!$B12,база!$E$2:$E$2001,"&gt;="&amp;стат!O$1,база!$E$2:$E$2001,"&lt;="&amp;стат!P$1)</f>
        <v>0</v>
      </c>
      <c r="R12" s="1">
        <f>SUMIFS(база!$H$2:$H$2001,база!$A$2:$A$2001,стат!$A12,база!$C$2:$C$2001,стат!$B12,база!$E$2:$E$2001,"&gt;="&amp;стат!O$1,база!$E$2:$E$2001,"&lt;="&amp;стат!P$1)</f>
        <v>1</v>
      </c>
      <c r="S12" s="13">
        <f>COUNTIFS(база!$A$2:$A$2001,стат!$A12,база!$C$2:$C$2001,стат!$B12,база!$E$2:$E$2001,"&gt;="&amp;стат!S$1,база!$E$2:$E$2001,"&lt;="&amp;стат!T$1)</f>
        <v>1</v>
      </c>
      <c r="T12" s="9">
        <f t="shared" si="7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COUNTIFS(база!$A$2:$A$2001,стат!$A12,база!$C$2:$C$2001,стат!$B12,база!$E$2:$E$2001,"&gt;="&amp;стат!W$1,база!$E$2:$E$2001,"&lt;="&amp;стат!X$1)</f>
        <v>1</v>
      </c>
      <c r="X12" s="9">
        <f t="shared" si="8"/>
        <v>1</v>
      </c>
      <c r="Y12" s="1">
        <f>SUMIFS(база!$G$2:$G$2001,база!$A$2:$A$2001,стат!$A12,база!$C$2:$C$2001,стат!$B12,база!$E$2:$E$2001,"&gt;="&amp;стат!W$1,база!$E$2:$E$2001,"&lt;="&amp;стат!X$1)</f>
        <v>1</v>
      </c>
      <c r="Z12" s="1">
        <f>SUMIFS(база!$H$2:$H$2001,база!$A$2:$A$2001,стат!$A12,база!$C$2:$C$2001,стат!$B12,база!$E$2:$E$2001,"&gt;="&amp;стат!W$1,база!$E$2:$E$2001,"&lt;="&amp;стат!X$1)</f>
        <v>0</v>
      </c>
      <c r="AA12" s="13">
        <f>COUNTIFS(база!$A$2:$A$2001,стат!$A12,база!$C$2:$C$2001,стат!$B12,база!$E$2:$E$2001,"&gt;="&amp;стат!AA$1,база!$E$2:$E$2001,"&lt;="&amp;стат!AB$1)</f>
        <v>2</v>
      </c>
      <c r="AB12" s="9">
        <f t="shared" si="9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COUNTIFS(база!$A$2:$A$2001,стат!$A12,база!$C$2:$C$2001,стат!$B12,база!$E$2:$E$2001,"&gt;="&amp;стат!AE$1,база!$E$2:$E$2001,"&lt;="&amp;стат!AF$1)</f>
        <v>3</v>
      </c>
      <c r="AF12" s="9">
        <f t="shared" si="10"/>
        <v>1</v>
      </c>
      <c r="AG12" s="1">
        <f>SUMIFS(база!$G$2:$G$2001,база!$A$2:$A$2001,стат!$A12,база!$C$2:$C$2001,стат!$B12,база!$E$2:$E$2001,"&gt;="&amp;стат!AE$1,база!$E$2:$E$2001,"&lt;="&amp;стат!AF$1)</f>
        <v>1</v>
      </c>
      <c r="AH12" s="1">
        <f>SUMIFS(база!$H$2:$H$2001,база!$A$2:$A$2001,стат!$A12,база!$C$2:$C$2001,стат!$B12,база!$E$2:$E$2001,"&gt;="&amp;стат!AE$1,база!$E$2:$E$2001,"&lt;="&amp;стат!AF$1)</f>
        <v>0</v>
      </c>
      <c r="AI12" s="13">
        <f>COUNTIFS(база!$A$2:$A$2001,стат!$A12,база!$C$2:$C$2001,стат!$B12,база!$E$2:$E$2001,"&lt;="&amp;стат!AI$1)</f>
        <v>5</v>
      </c>
      <c r="AJ12" s="9">
        <f t="shared" si="11"/>
        <v>2</v>
      </c>
      <c r="AK12" s="1">
        <f>SUMIFS(база!$G$2:$G$2001,база!$A$2:$A$2001,стат!$A12,база!$C$2:$C$2001,стат!$B12,база!$E$2:$E$2001,"&lt;"&amp;$AI$1)</f>
        <v>0</v>
      </c>
      <c r="AL12" s="33">
        <f>SUMIFS(база!$H$2:$H$2001,база!$A$2:$A$2001,стат!$A12,база!$C$2:$C$2001,стат!$B12,база!$E$2:$E$2001,"&lt;"&amp;$AI$1)</f>
        <v>2</v>
      </c>
      <c r="AM12" s="26">
        <f>SUMIFS(база!$F$2:$F$2001,база!$A$2:$A$2001,стат!$A12,база!$C$2:$C$2001,стат!$B12)</f>
        <v>3</v>
      </c>
      <c r="AN12" s="20">
        <f>SUMIFS(база!$I$2:$I$2001,база!$A$2:$A$2001,стат!$A12,база!$C$2:$C$2001,стат!$B12)</f>
        <v>3</v>
      </c>
      <c r="AO12" s="6">
        <f t="shared" si="13"/>
        <v>19</v>
      </c>
      <c r="AP12" s="3">
        <f t="shared" si="12"/>
        <v>0</v>
      </c>
    </row>
    <row r="13" spans="1:42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>COUNTIFS(база!$A$2:$A$2001,стат!$A13,база!$C$2:$C$2001,стат!$B13)</f>
        <v>19</v>
      </c>
      <c r="D13" s="9">
        <f t="shared" si="1"/>
        <v>6</v>
      </c>
      <c r="E13" s="1">
        <f t="shared" si="2"/>
        <v>3</v>
      </c>
      <c r="F13" s="7">
        <f t="shared" si="3"/>
        <v>3</v>
      </c>
      <c r="G13" s="13">
        <f>COUNTIFS(база!$A$2:$A$2001,стат!$A13,база!$C$2:$C$2001,стат!$B13,база!$E$2:$E$2001,"&gt;="&amp;стат!G$1,база!$E$2:$E$2001,"&lt;="&amp;стат!H$1)</f>
        <v>2</v>
      </c>
      <c r="H13" s="9">
        <f t="shared" si="4"/>
        <v>1</v>
      </c>
      <c r="I13" s="1">
        <f>SUMIFS(база!$G$2:$G$2001,база!$A$2:$A$2001,стат!$A13,база!$C$2:$C$2001,стат!$B13,база!$E$2:$E$2001,"&gt;="&amp;стат!G$1,база!$E$2:$E$2001,"&lt;="&amp;стат!H$1)</f>
        <v>1</v>
      </c>
      <c r="J13" s="1">
        <f>SUMIFS(база!$H$2:$H$2001,база!$A$2:$A$2001,стат!$A13,база!$C$2:$C$2001,стат!$B13,база!$E$2:$E$2001,"&gt;="&amp;стат!G$1,база!$E$2:$E$2001,"&lt;="&amp;стат!H$1)</f>
        <v>0</v>
      </c>
      <c r="K13" s="13">
        <f>COUNTIFS(база!$A$2:$A$2001,стат!$A13,база!$C$2:$C$2001,стат!$B13,база!$E$2:$E$2001,"&gt;="&amp;стат!K$1,база!$E$2:$E$2001,"&lt;="&amp;стат!L$1)</f>
        <v>2</v>
      </c>
      <c r="L13" s="9">
        <f t="shared" si="5"/>
        <v>0</v>
      </c>
      <c r="M13" s="1">
        <f>SUMIFS(база!$G$2:$G$2001,база!$A$2:$A$2001,стат!$A13,база!$C$2:$C$2001,стат!$B13,база!$E$2:$E$2001,"&gt;="&amp;стат!K$1,база!$E$2:$E$2001,"&lt;="&amp;стат!L$1)</f>
        <v>0</v>
      </c>
      <c r="N13" s="1">
        <f>SUMIFS(база!$H$2:$H$2001,база!$A$2:$A$2001,стат!$A13,база!$C$2:$C$2001,стат!$B13,база!$E$2:$E$2001,"&gt;="&amp;стат!K$1,база!$E$2:$E$2001,"&lt;="&amp;стат!L$1)</f>
        <v>0</v>
      </c>
      <c r="O13" s="13">
        <f>COUNTIFS(база!$A$2:$A$2001,стат!$A13,база!$C$2:$C$2001,стат!$B13,база!$E$2:$E$2001,"&gt;="&amp;стат!O$1,база!$E$2:$E$2001,"&lt;="&amp;стат!P$1)</f>
        <v>3</v>
      </c>
      <c r="P13" s="9">
        <f t="shared" si="6"/>
        <v>1</v>
      </c>
      <c r="Q13" s="1">
        <f>SUMIFS(база!$G$2:$G$2001,база!$A$2:$A$2001,стат!$A13,база!$C$2:$C$2001,стат!$B13,база!$E$2:$E$2001,"&gt;="&amp;стат!O$1,база!$E$2:$E$2001,"&lt;="&amp;стат!P$1)</f>
        <v>0</v>
      </c>
      <c r="R13" s="1">
        <f>SUMIFS(база!$H$2:$H$2001,база!$A$2:$A$2001,стат!$A13,база!$C$2:$C$2001,стат!$B13,база!$E$2:$E$2001,"&gt;="&amp;стат!O$1,база!$E$2:$E$2001,"&lt;="&amp;стат!P$1)</f>
        <v>1</v>
      </c>
      <c r="S13" s="13">
        <f>COUNTIFS(база!$A$2:$A$2001,стат!$A13,база!$C$2:$C$2001,стат!$B13,база!$E$2:$E$2001,"&gt;="&amp;стат!S$1,база!$E$2:$E$2001,"&lt;="&amp;стат!T$1)</f>
        <v>1</v>
      </c>
      <c r="T13" s="9">
        <f t="shared" si="7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COUNTIFS(база!$A$2:$A$2001,стат!$A13,база!$C$2:$C$2001,стат!$B13,база!$E$2:$E$2001,"&gt;="&amp;стат!W$1,база!$E$2:$E$2001,"&lt;="&amp;стат!X$1)</f>
        <v>1</v>
      </c>
      <c r="X13" s="9">
        <f t="shared" si="8"/>
        <v>1</v>
      </c>
      <c r="Y13" s="1">
        <f>SUMIFS(база!$G$2:$G$2001,база!$A$2:$A$2001,стат!$A13,база!$C$2:$C$2001,стат!$B13,база!$E$2:$E$2001,"&gt;="&amp;стат!W$1,база!$E$2:$E$2001,"&lt;="&amp;стат!X$1)</f>
        <v>1</v>
      </c>
      <c r="Z13" s="1">
        <f>SUMIFS(база!$H$2:$H$2001,база!$A$2:$A$2001,стат!$A13,база!$C$2:$C$2001,стат!$B13,база!$E$2:$E$2001,"&gt;="&amp;стат!W$1,база!$E$2:$E$2001,"&lt;="&amp;стат!X$1)</f>
        <v>0</v>
      </c>
      <c r="AA13" s="13">
        <f>COUNTIFS(база!$A$2:$A$2001,стат!$A13,база!$C$2:$C$2001,стат!$B13,база!$E$2:$E$2001,"&gt;="&amp;стат!AA$1,база!$E$2:$E$2001,"&lt;="&amp;стат!AB$1)</f>
        <v>2</v>
      </c>
      <c r="AB13" s="9">
        <f t="shared" si="9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COUNTIFS(база!$A$2:$A$2001,стат!$A13,база!$C$2:$C$2001,стат!$B13,база!$E$2:$E$2001,"&gt;="&amp;стат!AE$1,база!$E$2:$E$2001,"&lt;="&amp;стат!AF$1)</f>
        <v>3</v>
      </c>
      <c r="AF13" s="9">
        <f t="shared" si="10"/>
        <v>1</v>
      </c>
      <c r="AG13" s="1">
        <f>SUMIFS(база!$G$2:$G$2001,база!$A$2:$A$2001,стат!$A13,база!$C$2:$C$2001,стат!$B13,база!$E$2:$E$2001,"&gt;="&amp;стат!AE$1,база!$E$2:$E$2001,"&lt;="&amp;стат!AF$1)</f>
        <v>1</v>
      </c>
      <c r="AH13" s="1">
        <f>SUMIFS(база!$H$2:$H$2001,база!$A$2:$A$2001,стат!$A13,база!$C$2:$C$2001,стат!$B13,база!$E$2:$E$2001,"&gt;="&amp;стат!AE$1,база!$E$2:$E$2001,"&lt;="&amp;стат!AF$1)</f>
        <v>0</v>
      </c>
      <c r="AI13" s="13">
        <f>COUNTIFS(база!$A$2:$A$2001,стат!$A13,база!$C$2:$C$2001,стат!$B13,база!$E$2:$E$2001,"&lt;="&amp;стат!AI$1)</f>
        <v>5</v>
      </c>
      <c r="AJ13" s="9">
        <f t="shared" si="11"/>
        <v>2</v>
      </c>
      <c r="AK13" s="1">
        <f>SUMIFS(база!$G$2:$G$2001,база!$A$2:$A$2001,стат!$A13,база!$C$2:$C$2001,стат!$B13,база!$E$2:$E$2001,"&lt;"&amp;$AI$1)</f>
        <v>0</v>
      </c>
      <c r="AL13" s="33">
        <f>SUMIFS(база!$H$2:$H$2001,база!$A$2:$A$2001,стат!$A13,база!$C$2:$C$2001,стат!$B13,база!$E$2:$E$2001,"&lt;"&amp;$AI$1)</f>
        <v>2</v>
      </c>
      <c r="AM13" s="26">
        <f>SUMIFS(база!$F$2:$F$2001,база!$A$2:$A$2001,стат!$A13,база!$C$2:$C$2001,стат!$B13)</f>
        <v>3</v>
      </c>
      <c r="AN13" s="20">
        <f>SUMIFS(база!$I$2:$I$2001,база!$A$2:$A$2001,стат!$A13,база!$C$2:$C$2001,стат!$B13)</f>
        <v>3</v>
      </c>
      <c r="AO13" s="6">
        <f t="shared" si="13"/>
        <v>19</v>
      </c>
      <c r="AP13" s="3">
        <f t="shared" si="12"/>
        <v>0</v>
      </c>
    </row>
    <row r="14" spans="1:42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>COUNTIFS(база!$A$2:$A$2001,стат!$A14,база!$C$2:$C$2001,стат!$B14)</f>
        <v>19</v>
      </c>
      <c r="D14" s="9">
        <f t="shared" si="1"/>
        <v>6</v>
      </c>
      <c r="E14" s="1">
        <f t="shared" si="2"/>
        <v>3</v>
      </c>
      <c r="F14" s="7">
        <f t="shared" si="3"/>
        <v>3</v>
      </c>
      <c r="G14" s="13">
        <f>COUNTIFS(база!$A$2:$A$2001,стат!$A14,база!$C$2:$C$2001,стат!$B14,база!$E$2:$E$2001,"&gt;="&amp;стат!G$1,база!$E$2:$E$2001,"&lt;="&amp;стат!H$1)</f>
        <v>2</v>
      </c>
      <c r="H14" s="9">
        <f t="shared" si="4"/>
        <v>1</v>
      </c>
      <c r="I14" s="1">
        <f>SUMIFS(база!$G$2:$G$2001,база!$A$2:$A$2001,стат!$A14,база!$C$2:$C$2001,стат!$B14,база!$E$2:$E$2001,"&gt;="&amp;стат!G$1,база!$E$2:$E$2001,"&lt;="&amp;стат!H$1)</f>
        <v>1</v>
      </c>
      <c r="J14" s="1">
        <f>SUMIFS(база!$H$2:$H$2001,база!$A$2:$A$2001,стат!$A14,база!$C$2:$C$2001,стат!$B14,база!$E$2:$E$2001,"&gt;="&amp;стат!G$1,база!$E$2:$E$2001,"&lt;="&amp;стат!H$1)</f>
        <v>0</v>
      </c>
      <c r="K14" s="13">
        <f>COUNTIFS(база!$A$2:$A$2001,стат!$A14,база!$C$2:$C$2001,стат!$B14,база!$E$2:$E$2001,"&gt;="&amp;стат!K$1,база!$E$2:$E$2001,"&lt;="&amp;стат!L$1)</f>
        <v>2</v>
      </c>
      <c r="L14" s="9">
        <f t="shared" si="5"/>
        <v>0</v>
      </c>
      <c r="M14" s="1">
        <f>SUMIFS(база!$G$2:$G$2001,база!$A$2:$A$2001,стат!$A14,база!$C$2:$C$2001,стат!$B14,база!$E$2:$E$2001,"&gt;="&amp;стат!K$1,база!$E$2:$E$2001,"&lt;="&amp;стат!L$1)</f>
        <v>0</v>
      </c>
      <c r="N14" s="1">
        <f>SUMIFS(база!$H$2:$H$2001,база!$A$2:$A$2001,стат!$A14,база!$C$2:$C$2001,стат!$B14,база!$E$2:$E$2001,"&gt;="&amp;стат!K$1,база!$E$2:$E$2001,"&lt;="&amp;стат!L$1)</f>
        <v>0</v>
      </c>
      <c r="O14" s="13">
        <f>COUNTIFS(база!$A$2:$A$2001,стат!$A14,база!$C$2:$C$2001,стат!$B14,база!$E$2:$E$2001,"&gt;="&amp;стат!O$1,база!$E$2:$E$2001,"&lt;="&amp;стат!P$1)</f>
        <v>3</v>
      </c>
      <c r="P14" s="9">
        <f t="shared" si="6"/>
        <v>1</v>
      </c>
      <c r="Q14" s="1">
        <f>SUMIFS(база!$G$2:$G$2001,база!$A$2:$A$2001,стат!$A14,база!$C$2:$C$2001,стат!$B14,база!$E$2:$E$2001,"&gt;="&amp;стат!O$1,база!$E$2:$E$2001,"&lt;="&amp;стат!P$1)</f>
        <v>0</v>
      </c>
      <c r="R14" s="1">
        <f>SUMIFS(база!$H$2:$H$2001,база!$A$2:$A$2001,стат!$A14,база!$C$2:$C$2001,стат!$B14,база!$E$2:$E$2001,"&gt;="&amp;стат!O$1,база!$E$2:$E$2001,"&lt;="&amp;стат!P$1)</f>
        <v>1</v>
      </c>
      <c r="S14" s="13">
        <f>COUNTIFS(база!$A$2:$A$2001,стат!$A14,база!$C$2:$C$2001,стат!$B14,база!$E$2:$E$2001,"&gt;="&amp;стат!S$1,база!$E$2:$E$2001,"&lt;="&amp;стат!T$1)</f>
        <v>1</v>
      </c>
      <c r="T14" s="9">
        <f t="shared" si="7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COUNTIFS(база!$A$2:$A$2001,стат!$A14,база!$C$2:$C$2001,стат!$B14,база!$E$2:$E$2001,"&gt;="&amp;стат!W$1,база!$E$2:$E$2001,"&lt;="&amp;стат!X$1)</f>
        <v>1</v>
      </c>
      <c r="X14" s="9">
        <f t="shared" si="8"/>
        <v>1</v>
      </c>
      <c r="Y14" s="1">
        <f>SUMIFS(база!$G$2:$G$2001,база!$A$2:$A$2001,стат!$A14,база!$C$2:$C$2001,стат!$B14,база!$E$2:$E$2001,"&gt;="&amp;стат!W$1,база!$E$2:$E$2001,"&lt;="&amp;стат!X$1)</f>
        <v>1</v>
      </c>
      <c r="Z14" s="1">
        <f>SUMIFS(база!$H$2:$H$2001,база!$A$2:$A$2001,стат!$A14,база!$C$2:$C$2001,стат!$B14,база!$E$2:$E$2001,"&gt;="&amp;стат!W$1,база!$E$2:$E$2001,"&lt;="&amp;стат!X$1)</f>
        <v>0</v>
      </c>
      <c r="AA14" s="13">
        <f>COUNTIFS(база!$A$2:$A$2001,стат!$A14,база!$C$2:$C$2001,стат!$B14,база!$E$2:$E$2001,"&gt;="&amp;стат!AA$1,база!$E$2:$E$2001,"&lt;="&amp;стат!AB$1)</f>
        <v>2</v>
      </c>
      <c r="AB14" s="9">
        <f t="shared" si="9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COUNTIFS(база!$A$2:$A$2001,стат!$A14,база!$C$2:$C$2001,стат!$B14,база!$E$2:$E$2001,"&gt;="&amp;стат!AE$1,база!$E$2:$E$2001,"&lt;="&amp;стат!AF$1)</f>
        <v>3</v>
      </c>
      <c r="AF14" s="9">
        <f t="shared" si="10"/>
        <v>1</v>
      </c>
      <c r="AG14" s="1">
        <f>SUMIFS(база!$G$2:$G$2001,база!$A$2:$A$2001,стат!$A14,база!$C$2:$C$2001,стат!$B14,база!$E$2:$E$2001,"&gt;="&amp;стат!AE$1,база!$E$2:$E$2001,"&lt;="&amp;стат!AF$1)</f>
        <v>1</v>
      </c>
      <c r="AH14" s="1">
        <f>SUMIFS(база!$H$2:$H$2001,база!$A$2:$A$2001,стат!$A14,база!$C$2:$C$2001,стат!$B14,база!$E$2:$E$2001,"&gt;="&amp;стат!AE$1,база!$E$2:$E$2001,"&lt;="&amp;стат!AF$1)</f>
        <v>0</v>
      </c>
      <c r="AI14" s="13">
        <f>COUNTIFS(база!$A$2:$A$2001,стат!$A14,база!$C$2:$C$2001,стат!$B14,база!$E$2:$E$2001,"&lt;="&amp;стат!AI$1)</f>
        <v>5</v>
      </c>
      <c r="AJ14" s="9">
        <f t="shared" si="11"/>
        <v>2</v>
      </c>
      <c r="AK14" s="1">
        <f>SUMIFS(база!$G$2:$G$2001,база!$A$2:$A$2001,стат!$A14,база!$C$2:$C$2001,стат!$B14,база!$E$2:$E$2001,"&lt;"&amp;$AI$1)</f>
        <v>0</v>
      </c>
      <c r="AL14" s="33">
        <f>SUMIFS(база!$H$2:$H$2001,база!$A$2:$A$2001,стат!$A14,база!$C$2:$C$2001,стат!$B14,база!$E$2:$E$2001,"&lt;"&amp;$AI$1)</f>
        <v>2</v>
      </c>
      <c r="AM14" s="26">
        <f>SUMIFS(база!$F$2:$F$2001,база!$A$2:$A$2001,стат!$A14,база!$C$2:$C$2001,стат!$B14)</f>
        <v>3</v>
      </c>
      <c r="AN14" s="20">
        <f>SUMIFS(база!$I$2:$I$2001,база!$A$2:$A$2001,стат!$A14,база!$C$2:$C$2001,стат!$B14)</f>
        <v>3</v>
      </c>
      <c r="AO14" s="6">
        <f t="shared" si="13"/>
        <v>19</v>
      </c>
      <c r="AP14" s="3">
        <f t="shared" si="12"/>
        <v>0</v>
      </c>
    </row>
    <row r="15" spans="1:42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>COUNTIFS(база!$A$2:$A$2001,стат!$A15,база!$C$2:$C$2001,стат!$B15)</f>
        <v>19</v>
      </c>
      <c r="D15" s="9">
        <f t="shared" si="1"/>
        <v>6</v>
      </c>
      <c r="E15" s="1">
        <f t="shared" si="2"/>
        <v>3</v>
      </c>
      <c r="F15" s="7">
        <f t="shared" si="3"/>
        <v>3</v>
      </c>
      <c r="G15" s="13">
        <f>COUNTIFS(база!$A$2:$A$2001,стат!$A15,база!$C$2:$C$2001,стат!$B15,база!$E$2:$E$2001,"&gt;="&amp;стат!G$1,база!$E$2:$E$2001,"&lt;="&amp;стат!H$1)</f>
        <v>2</v>
      </c>
      <c r="H15" s="9">
        <f t="shared" si="4"/>
        <v>1</v>
      </c>
      <c r="I15" s="1">
        <f>SUMIFS(база!$G$2:$G$2001,база!$A$2:$A$2001,стат!$A15,база!$C$2:$C$2001,стат!$B15,база!$E$2:$E$2001,"&gt;="&amp;стат!G$1,база!$E$2:$E$2001,"&lt;="&amp;стат!H$1)</f>
        <v>1</v>
      </c>
      <c r="J15" s="1">
        <f>SUMIFS(база!$H$2:$H$2001,база!$A$2:$A$2001,стат!$A15,база!$C$2:$C$2001,стат!$B15,база!$E$2:$E$2001,"&gt;="&amp;стат!G$1,база!$E$2:$E$2001,"&lt;="&amp;стат!H$1)</f>
        <v>0</v>
      </c>
      <c r="K15" s="13">
        <f>COUNTIFS(база!$A$2:$A$2001,стат!$A15,база!$C$2:$C$2001,стат!$B15,база!$E$2:$E$2001,"&gt;="&amp;стат!K$1,база!$E$2:$E$2001,"&lt;="&amp;стат!L$1)</f>
        <v>2</v>
      </c>
      <c r="L15" s="9">
        <f t="shared" si="5"/>
        <v>0</v>
      </c>
      <c r="M15" s="1">
        <f>SUMIFS(база!$G$2:$G$2001,база!$A$2:$A$2001,стат!$A15,база!$C$2:$C$2001,стат!$B15,база!$E$2:$E$2001,"&gt;="&amp;стат!K$1,база!$E$2:$E$2001,"&lt;="&amp;стат!L$1)</f>
        <v>0</v>
      </c>
      <c r="N15" s="1">
        <f>SUMIFS(база!$H$2:$H$2001,база!$A$2:$A$2001,стат!$A15,база!$C$2:$C$2001,стат!$B15,база!$E$2:$E$2001,"&gt;="&amp;стат!K$1,база!$E$2:$E$2001,"&lt;="&amp;стат!L$1)</f>
        <v>0</v>
      </c>
      <c r="O15" s="13">
        <f>COUNTIFS(база!$A$2:$A$2001,стат!$A15,база!$C$2:$C$2001,стат!$B15,база!$E$2:$E$2001,"&gt;="&amp;стат!O$1,база!$E$2:$E$2001,"&lt;="&amp;стат!P$1)</f>
        <v>3</v>
      </c>
      <c r="P15" s="9">
        <f t="shared" si="6"/>
        <v>1</v>
      </c>
      <c r="Q15" s="1">
        <f>SUMIFS(база!$G$2:$G$2001,база!$A$2:$A$2001,стат!$A15,база!$C$2:$C$2001,стат!$B15,база!$E$2:$E$2001,"&gt;="&amp;стат!O$1,база!$E$2:$E$2001,"&lt;="&amp;стат!P$1)</f>
        <v>0</v>
      </c>
      <c r="R15" s="1">
        <f>SUMIFS(база!$H$2:$H$2001,база!$A$2:$A$2001,стат!$A15,база!$C$2:$C$2001,стат!$B15,база!$E$2:$E$2001,"&gt;="&amp;стат!O$1,база!$E$2:$E$2001,"&lt;="&amp;стат!P$1)</f>
        <v>1</v>
      </c>
      <c r="S15" s="13">
        <f>COUNTIFS(база!$A$2:$A$2001,стат!$A15,база!$C$2:$C$2001,стат!$B15,база!$E$2:$E$2001,"&gt;="&amp;стат!S$1,база!$E$2:$E$2001,"&lt;="&amp;стат!T$1)</f>
        <v>1</v>
      </c>
      <c r="T15" s="9">
        <f t="shared" si="7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COUNTIFS(база!$A$2:$A$2001,стат!$A15,база!$C$2:$C$2001,стат!$B15,база!$E$2:$E$2001,"&gt;="&amp;стат!W$1,база!$E$2:$E$2001,"&lt;="&amp;стат!X$1)</f>
        <v>1</v>
      </c>
      <c r="X15" s="9">
        <f t="shared" si="8"/>
        <v>1</v>
      </c>
      <c r="Y15" s="1">
        <f>SUMIFS(база!$G$2:$G$2001,база!$A$2:$A$2001,стат!$A15,база!$C$2:$C$2001,стат!$B15,база!$E$2:$E$2001,"&gt;="&amp;стат!W$1,база!$E$2:$E$2001,"&lt;="&amp;стат!X$1)</f>
        <v>1</v>
      </c>
      <c r="Z15" s="1">
        <f>SUMIFS(база!$H$2:$H$2001,база!$A$2:$A$2001,стат!$A15,база!$C$2:$C$2001,стат!$B15,база!$E$2:$E$2001,"&gt;="&amp;стат!W$1,база!$E$2:$E$2001,"&lt;="&amp;стат!X$1)</f>
        <v>0</v>
      </c>
      <c r="AA15" s="13">
        <f>COUNTIFS(база!$A$2:$A$2001,стат!$A15,база!$C$2:$C$2001,стат!$B15,база!$E$2:$E$2001,"&gt;="&amp;стат!AA$1,база!$E$2:$E$2001,"&lt;="&amp;стат!AB$1)</f>
        <v>2</v>
      </c>
      <c r="AB15" s="9">
        <f t="shared" si="9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COUNTIFS(база!$A$2:$A$2001,стат!$A15,база!$C$2:$C$2001,стат!$B15,база!$E$2:$E$2001,"&gt;="&amp;стат!AE$1,база!$E$2:$E$2001,"&lt;="&amp;стат!AF$1)</f>
        <v>3</v>
      </c>
      <c r="AF15" s="9">
        <f t="shared" si="10"/>
        <v>1</v>
      </c>
      <c r="AG15" s="1">
        <f>SUMIFS(база!$G$2:$G$2001,база!$A$2:$A$2001,стат!$A15,база!$C$2:$C$2001,стат!$B15,база!$E$2:$E$2001,"&gt;="&amp;стат!AE$1,база!$E$2:$E$2001,"&lt;="&amp;стат!AF$1)</f>
        <v>1</v>
      </c>
      <c r="AH15" s="1">
        <f>SUMIFS(база!$H$2:$H$2001,база!$A$2:$A$2001,стат!$A15,база!$C$2:$C$2001,стат!$B15,база!$E$2:$E$2001,"&gt;="&amp;стат!AE$1,база!$E$2:$E$2001,"&lt;="&amp;стат!AF$1)</f>
        <v>0</v>
      </c>
      <c r="AI15" s="13">
        <f>COUNTIFS(база!$A$2:$A$2001,стат!$A15,база!$C$2:$C$2001,стат!$B15,база!$E$2:$E$2001,"&lt;="&amp;стат!AI$1)</f>
        <v>5</v>
      </c>
      <c r="AJ15" s="9">
        <f t="shared" si="11"/>
        <v>2</v>
      </c>
      <c r="AK15" s="1">
        <f>SUMIFS(база!$G$2:$G$2001,база!$A$2:$A$2001,стат!$A15,база!$C$2:$C$2001,стат!$B15,база!$E$2:$E$2001,"&lt;"&amp;$AI$1)</f>
        <v>0</v>
      </c>
      <c r="AL15" s="33">
        <f>SUMIFS(база!$H$2:$H$2001,база!$A$2:$A$2001,стат!$A15,база!$C$2:$C$2001,стат!$B15,база!$E$2:$E$2001,"&lt;"&amp;$AI$1)</f>
        <v>2</v>
      </c>
      <c r="AM15" s="26">
        <f>SUMIFS(база!$F$2:$F$2001,база!$A$2:$A$2001,стат!$A15,база!$C$2:$C$2001,стат!$B15)</f>
        <v>3</v>
      </c>
      <c r="AN15" s="20">
        <f>SUMIFS(база!$I$2:$I$2001,база!$A$2:$A$2001,стат!$A15,база!$C$2:$C$2001,стат!$B15)</f>
        <v>3</v>
      </c>
      <c r="AO15" s="6">
        <f t="shared" si="13"/>
        <v>19</v>
      </c>
      <c r="AP15" s="3">
        <f t="shared" si="12"/>
        <v>0</v>
      </c>
    </row>
    <row r="16" spans="1:42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>COUNTIFS(база!$A$2:$A$2001,стат!$A16,база!$C$2:$C$2001,стат!$B16)</f>
        <v>19</v>
      </c>
      <c r="D16" s="9">
        <f t="shared" si="1"/>
        <v>6</v>
      </c>
      <c r="E16" s="1">
        <f t="shared" si="2"/>
        <v>3</v>
      </c>
      <c r="F16" s="7">
        <f t="shared" si="3"/>
        <v>3</v>
      </c>
      <c r="G16" s="13">
        <f>COUNTIFS(база!$A$2:$A$2001,стат!$A16,база!$C$2:$C$2001,стат!$B16,база!$E$2:$E$2001,"&gt;="&amp;стат!G$1,база!$E$2:$E$2001,"&lt;="&amp;стат!H$1)</f>
        <v>2</v>
      </c>
      <c r="H16" s="9">
        <f t="shared" si="4"/>
        <v>1</v>
      </c>
      <c r="I16" s="1">
        <f>SUMIFS(база!$G$2:$G$2001,база!$A$2:$A$2001,стат!$A16,база!$C$2:$C$2001,стат!$B16,база!$E$2:$E$2001,"&gt;="&amp;стат!G$1,база!$E$2:$E$2001,"&lt;="&amp;стат!H$1)</f>
        <v>1</v>
      </c>
      <c r="J16" s="1">
        <f>SUMIFS(база!$H$2:$H$2001,база!$A$2:$A$2001,стат!$A16,база!$C$2:$C$2001,стат!$B16,база!$E$2:$E$2001,"&gt;="&amp;стат!G$1,база!$E$2:$E$2001,"&lt;="&amp;стат!H$1)</f>
        <v>0</v>
      </c>
      <c r="K16" s="13">
        <f>COUNTIFS(база!$A$2:$A$2001,стат!$A16,база!$C$2:$C$2001,стат!$B16,база!$E$2:$E$2001,"&gt;="&amp;стат!K$1,база!$E$2:$E$2001,"&lt;="&amp;стат!L$1)</f>
        <v>2</v>
      </c>
      <c r="L16" s="9">
        <f t="shared" si="5"/>
        <v>0</v>
      </c>
      <c r="M16" s="1">
        <f>SUMIFS(база!$G$2:$G$2001,база!$A$2:$A$2001,стат!$A16,база!$C$2:$C$2001,стат!$B16,база!$E$2:$E$2001,"&gt;="&amp;стат!K$1,база!$E$2:$E$2001,"&lt;="&amp;стат!L$1)</f>
        <v>0</v>
      </c>
      <c r="N16" s="1">
        <f>SUMIFS(база!$H$2:$H$2001,база!$A$2:$A$2001,стат!$A16,база!$C$2:$C$2001,стат!$B16,база!$E$2:$E$2001,"&gt;="&amp;стат!K$1,база!$E$2:$E$2001,"&lt;="&amp;стат!L$1)</f>
        <v>0</v>
      </c>
      <c r="O16" s="13">
        <f>COUNTIFS(база!$A$2:$A$2001,стат!$A16,база!$C$2:$C$2001,стат!$B16,база!$E$2:$E$2001,"&gt;="&amp;стат!O$1,база!$E$2:$E$2001,"&lt;="&amp;стат!P$1)</f>
        <v>3</v>
      </c>
      <c r="P16" s="9">
        <f t="shared" si="6"/>
        <v>1</v>
      </c>
      <c r="Q16" s="1">
        <f>SUMIFS(база!$G$2:$G$2001,база!$A$2:$A$2001,стат!$A16,база!$C$2:$C$2001,стат!$B16,база!$E$2:$E$2001,"&gt;="&amp;стат!O$1,база!$E$2:$E$2001,"&lt;="&amp;стат!P$1)</f>
        <v>0</v>
      </c>
      <c r="R16" s="1">
        <f>SUMIFS(база!$H$2:$H$2001,база!$A$2:$A$2001,стат!$A16,база!$C$2:$C$2001,стат!$B16,база!$E$2:$E$2001,"&gt;="&amp;стат!O$1,база!$E$2:$E$2001,"&lt;="&amp;стат!P$1)</f>
        <v>1</v>
      </c>
      <c r="S16" s="13">
        <f>COUNTIFS(база!$A$2:$A$2001,стат!$A16,база!$C$2:$C$2001,стат!$B16,база!$E$2:$E$2001,"&gt;="&amp;стат!S$1,база!$E$2:$E$2001,"&lt;="&amp;стат!T$1)</f>
        <v>1</v>
      </c>
      <c r="T16" s="9">
        <f t="shared" si="7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COUNTIFS(база!$A$2:$A$2001,стат!$A16,база!$C$2:$C$2001,стат!$B16,база!$E$2:$E$2001,"&gt;="&amp;стат!W$1,база!$E$2:$E$2001,"&lt;="&amp;стат!X$1)</f>
        <v>1</v>
      </c>
      <c r="X16" s="9">
        <f t="shared" si="8"/>
        <v>1</v>
      </c>
      <c r="Y16" s="1">
        <f>SUMIFS(база!$G$2:$G$2001,база!$A$2:$A$2001,стат!$A16,база!$C$2:$C$2001,стат!$B16,база!$E$2:$E$2001,"&gt;="&amp;стат!W$1,база!$E$2:$E$2001,"&lt;="&amp;стат!X$1)</f>
        <v>1</v>
      </c>
      <c r="Z16" s="1">
        <f>SUMIFS(база!$H$2:$H$2001,база!$A$2:$A$2001,стат!$A16,база!$C$2:$C$2001,стат!$B16,база!$E$2:$E$2001,"&gt;="&amp;стат!W$1,база!$E$2:$E$2001,"&lt;="&amp;стат!X$1)</f>
        <v>0</v>
      </c>
      <c r="AA16" s="13">
        <f>COUNTIFS(база!$A$2:$A$2001,стат!$A16,база!$C$2:$C$2001,стат!$B16,база!$E$2:$E$2001,"&gt;="&amp;стат!AA$1,база!$E$2:$E$2001,"&lt;="&amp;стат!AB$1)</f>
        <v>2</v>
      </c>
      <c r="AB16" s="9">
        <f t="shared" si="9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COUNTIFS(база!$A$2:$A$2001,стат!$A16,база!$C$2:$C$2001,стат!$B16,база!$E$2:$E$2001,"&gt;="&amp;стат!AE$1,база!$E$2:$E$2001,"&lt;="&amp;стат!AF$1)</f>
        <v>3</v>
      </c>
      <c r="AF16" s="9">
        <f t="shared" si="10"/>
        <v>1</v>
      </c>
      <c r="AG16" s="1">
        <f>SUMIFS(база!$G$2:$G$2001,база!$A$2:$A$2001,стат!$A16,база!$C$2:$C$2001,стат!$B16,база!$E$2:$E$2001,"&gt;="&amp;стат!AE$1,база!$E$2:$E$2001,"&lt;="&amp;стат!AF$1)</f>
        <v>1</v>
      </c>
      <c r="AH16" s="1">
        <f>SUMIFS(база!$H$2:$H$2001,база!$A$2:$A$2001,стат!$A16,база!$C$2:$C$2001,стат!$B16,база!$E$2:$E$2001,"&gt;="&amp;стат!AE$1,база!$E$2:$E$2001,"&lt;="&amp;стат!AF$1)</f>
        <v>0</v>
      </c>
      <c r="AI16" s="13">
        <f>COUNTIFS(база!$A$2:$A$2001,стат!$A16,база!$C$2:$C$2001,стат!$B16,база!$E$2:$E$2001,"&lt;="&amp;стат!AI$1)</f>
        <v>5</v>
      </c>
      <c r="AJ16" s="9">
        <f t="shared" si="11"/>
        <v>2</v>
      </c>
      <c r="AK16" s="1">
        <f>SUMIFS(база!$G$2:$G$2001,база!$A$2:$A$2001,стат!$A16,база!$C$2:$C$2001,стат!$B16,база!$E$2:$E$2001,"&lt;"&amp;$AI$1)</f>
        <v>0</v>
      </c>
      <c r="AL16" s="33">
        <f>SUMIFS(база!$H$2:$H$2001,база!$A$2:$A$2001,стат!$A16,база!$C$2:$C$2001,стат!$B16,база!$E$2:$E$2001,"&lt;"&amp;$AI$1)</f>
        <v>2</v>
      </c>
      <c r="AM16" s="26">
        <f>SUMIFS(база!$F$2:$F$2001,база!$A$2:$A$2001,стат!$A16,база!$C$2:$C$2001,стат!$B16)</f>
        <v>3</v>
      </c>
      <c r="AN16" s="20">
        <f>SUMIFS(база!$I$2:$I$2001,база!$A$2:$A$2001,стат!$A16,база!$C$2:$C$2001,стат!$B16)</f>
        <v>3</v>
      </c>
      <c r="AO16" s="6">
        <f t="shared" si="13"/>
        <v>19</v>
      </c>
      <c r="AP16" s="3">
        <f t="shared" si="12"/>
        <v>0</v>
      </c>
    </row>
    <row r="17" spans="1:42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>COUNTIFS(база!$A$2:$A$2001,стат!$A17,база!$C$2:$C$2001,стат!$B17)</f>
        <v>19</v>
      </c>
      <c r="D17" s="9">
        <f t="shared" si="1"/>
        <v>6</v>
      </c>
      <c r="E17" s="1">
        <f t="shared" si="2"/>
        <v>3</v>
      </c>
      <c r="F17" s="7">
        <f t="shared" si="3"/>
        <v>3</v>
      </c>
      <c r="G17" s="13">
        <f>COUNTIFS(база!$A$2:$A$2001,стат!$A17,база!$C$2:$C$2001,стат!$B17,база!$E$2:$E$2001,"&gt;="&amp;стат!G$1,база!$E$2:$E$2001,"&lt;="&amp;стат!H$1)</f>
        <v>2</v>
      </c>
      <c r="H17" s="9">
        <f t="shared" si="4"/>
        <v>1</v>
      </c>
      <c r="I17" s="1">
        <f>SUMIFS(база!$G$2:$G$2001,база!$A$2:$A$2001,стат!$A17,база!$C$2:$C$2001,стат!$B17,база!$E$2:$E$2001,"&gt;="&amp;стат!G$1,база!$E$2:$E$2001,"&lt;="&amp;стат!H$1)</f>
        <v>1</v>
      </c>
      <c r="J17" s="1">
        <f>SUMIFS(база!$H$2:$H$2001,база!$A$2:$A$2001,стат!$A17,база!$C$2:$C$2001,стат!$B17,база!$E$2:$E$2001,"&gt;="&amp;стат!G$1,база!$E$2:$E$2001,"&lt;="&amp;стат!H$1)</f>
        <v>0</v>
      </c>
      <c r="K17" s="13">
        <f>COUNTIFS(база!$A$2:$A$2001,стат!$A17,база!$C$2:$C$2001,стат!$B17,база!$E$2:$E$2001,"&gt;="&amp;стат!K$1,база!$E$2:$E$2001,"&lt;="&amp;стат!L$1)</f>
        <v>2</v>
      </c>
      <c r="L17" s="9">
        <f t="shared" si="5"/>
        <v>0</v>
      </c>
      <c r="M17" s="1">
        <f>SUMIFS(база!$G$2:$G$2001,база!$A$2:$A$2001,стат!$A17,база!$C$2:$C$2001,стат!$B17,база!$E$2:$E$2001,"&gt;="&amp;стат!K$1,база!$E$2:$E$2001,"&lt;="&amp;стат!L$1)</f>
        <v>0</v>
      </c>
      <c r="N17" s="1">
        <f>SUMIFS(база!$H$2:$H$2001,база!$A$2:$A$2001,стат!$A17,база!$C$2:$C$2001,стат!$B17,база!$E$2:$E$2001,"&gt;="&amp;стат!K$1,база!$E$2:$E$2001,"&lt;="&amp;стат!L$1)</f>
        <v>0</v>
      </c>
      <c r="O17" s="13">
        <f>COUNTIFS(база!$A$2:$A$2001,стат!$A17,база!$C$2:$C$2001,стат!$B17,база!$E$2:$E$2001,"&gt;="&amp;стат!O$1,база!$E$2:$E$2001,"&lt;="&amp;стат!P$1)</f>
        <v>3</v>
      </c>
      <c r="P17" s="9">
        <f t="shared" si="6"/>
        <v>1</v>
      </c>
      <c r="Q17" s="1">
        <f>SUMIFS(база!$G$2:$G$2001,база!$A$2:$A$2001,стат!$A17,база!$C$2:$C$2001,стат!$B17,база!$E$2:$E$2001,"&gt;="&amp;стат!O$1,база!$E$2:$E$2001,"&lt;="&amp;стат!P$1)</f>
        <v>0</v>
      </c>
      <c r="R17" s="1">
        <f>SUMIFS(база!$H$2:$H$2001,база!$A$2:$A$2001,стат!$A17,база!$C$2:$C$2001,стат!$B17,база!$E$2:$E$2001,"&gt;="&amp;стат!O$1,база!$E$2:$E$2001,"&lt;="&amp;стат!P$1)</f>
        <v>1</v>
      </c>
      <c r="S17" s="13">
        <f>COUNTIFS(база!$A$2:$A$2001,стат!$A17,база!$C$2:$C$2001,стат!$B17,база!$E$2:$E$2001,"&gt;="&amp;стат!S$1,база!$E$2:$E$2001,"&lt;="&amp;стат!T$1)</f>
        <v>1</v>
      </c>
      <c r="T17" s="9">
        <f t="shared" si="7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COUNTIFS(база!$A$2:$A$2001,стат!$A17,база!$C$2:$C$2001,стат!$B17,база!$E$2:$E$2001,"&gt;="&amp;стат!W$1,база!$E$2:$E$2001,"&lt;="&amp;стат!X$1)</f>
        <v>1</v>
      </c>
      <c r="X17" s="9">
        <f t="shared" si="8"/>
        <v>1</v>
      </c>
      <c r="Y17" s="1">
        <f>SUMIFS(база!$G$2:$G$2001,база!$A$2:$A$2001,стат!$A17,база!$C$2:$C$2001,стат!$B17,база!$E$2:$E$2001,"&gt;="&amp;стат!W$1,база!$E$2:$E$2001,"&lt;="&amp;стат!X$1)</f>
        <v>1</v>
      </c>
      <c r="Z17" s="1">
        <f>SUMIFS(база!$H$2:$H$2001,база!$A$2:$A$2001,стат!$A17,база!$C$2:$C$2001,стат!$B17,база!$E$2:$E$2001,"&gt;="&amp;стат!W$1,база!$E$2:$E$2001,"&lt;="&amp;стат!X$1)</f>
        <v>0</v>
      </c>
      <c r="AA17" s="13">
        <f>COUNTIFS(база!$A$2:$A$2001,стат!$A17,база!$C$2:$C$2001,стат!$B17,база!$E$2:$E$2001,"&gt;="&amp;стат!AA$1,база!$E$2:$E$2001,"&lt;="&amp;стат!AB$1)</f>
        <v>2</v>
      </c>
      <c r="AB17" s="9">
        <f t="shared" si="9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COUNTIFS(база!$A$2:$A$2001,стат!$A17,база!$C$2:$C$2001,стат!$B17,база!$E$2:$E$2001,"&gt;="&amp;стат!AE$1,база!$E$2:$E$2001,"&lt;="&amp;стат!AF$1)</f>
        <v>3</v>
      </c>
      <c r="AF17" s="9">
        <f t="shared" si="10"/>
        <v>1</v>
      </c>
      <c r="AG17" s="1">
        <f>SUMIFS(база!$G$2:$G$2001,база!$A$2:$A$2001,стат!$A17,база!$C$2:$C$2001,стат!$B17,база!$E$2:$E$2001,"&gt;="&amp;стат!AE$1,база!$E$2:$E$2001,"&lt;="&amp;стат!AF$1)</f>
        <v>1</v>
      </c>
      <c r="AH17" s="1">
        <f>SUMIFS(база!$H$2:$H$2001,база!$A$2:$A$2001,стат!$A17,база!$C$2:$C$2001,стат!$B17,база!$E$2:$E$2001,"&gt;="&amp;стат!AE$1,база!$E$2:$E$2001,"&lt;="&amp;стат!AF$1)</f>
        <v>0</v>
      </c>
      <c r="AI17" s="13">
        <f>COUNTIFS(база!$A$2:$A$2001,стат!$A17,база!$C$2:$C$2001,стат!$B17,база!$E$2:$E$2001,"&lt;="&amp;стат!AI$1)</f>
        <v>5</v>
      </c>
      <c r="AJ17" s="9">
        <f t="shared" si="11"/>
        <v>2</v>
      </c>
      <c r="AK17" s="1">
        <f>SUMIFS(база!$G$2:$G$2001,база!$A$2:$A$2001,стат!$A17,база!$C$2:$C$2001,стат!$B17,база!$E$2:$E$2001,"&lt;"&amp;$AI$1)</f>
        <v>0</v>
      </c>
      <c r="AL17" s="33">
        <f>SUMIFS(база!$H$2:$H$2001,база!$A$2:$A$2001,стат!$A17,база!$C$2:$C$2001,стат!$B17,база!$E$2:$E$2001,"&lt;"&amp;$AI$1)</f>
        <v>2</v>
      </c>
      <c r="AM17" s="26">
        <f>SUMIFS(база!$F$2:$F$2001,база!$A$2:$A$2001,стат!$A17,база!$C$2:$C$2001,стат!$B17)</f>
        <v>3</v>
      </c>
      <c r="AN17" s="20">
        <f>SUMIFS(база!$I$2:$I$2001,база!$A$2:$A$2001,стат!$A17,база!$C$2:$C$2001,стат!$B17)</f>
        <v>3</v>
      </c>
      <c r="AO17" s="6">
        <f t="shared" si="13"/>
        <v>19</v>
      </c>
      <c r="AP17" s="3">
        <f t="shared" si="12"/>
        <v>0</v>
      </c>
    </row>
    <row r="18" spans="1:42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>COUNTIFS(база!$A$2:$A$2001,стат!$A18,база!$C$2:$C$2001,стат!$B18)</f>
        <v>19</v>
      </c>
      <c r="D18" s="9">
        <f t="shared" si="1"/>
        <v>6</v>
      </c>
      <c r="E18" s="1">
        <f t="shared" si="2"/>
        <v>3</v>
      </c>
      <c r="F18" s="7">
        <f t="shared" si="3"/>
        <v>3</v>
      </c>
      <c r="G18" s="13">
        <f>COUNTIFS(база!$A$2:$A$2001,стат!$A18,база!$C$2:$C$2001,стат!$B18,база!$E$2:$E$2001,"&gt;="&amp;стат!G$1,база!$E$2:$E$2001,"&lt;="&amp;стат!H$1)</f>
        <v>2</v>
      </c>
      <c r="H18" s="9">
        <f t="shared" si="4"/>
        <v>1</v>
      </c>
      <c r="I18" s="1">
        <f>SUMIFS(база!$G$2:$G$2001,база!$A$2:$A$2001,стат!$A18,база!$C$2:$C$2001,стат!$B18,база!$E$2:$E$2001,"&gt;="&amp;стат!G$1,база!$E$2:$E$2001,"&lt;="&amp;стат!H$1)</f>
        <v>1</v>
      </c>
      <c r="J18" s="1">
        <f>SUMIFS(база!$H$2:$H$2001,база!$A$2:$A$2001,стат!$A18,база!$C$2:$C$2001,стат!$B18,база!$E$2:$E$2001,"&gt;="&amp;стат!G$1,база!$E$2:$E$2001,"&lt;="&amp;стат!H$1)</f>
        <v>0</v>
      </c>
      <c r="K18" s="13">
        <f>COUNTIFS(база!$A$2:$A$2001,стат!$A18,база!$C$2:$C$2001,стат!$B18,база!$E$2:$E$2001,"&gt;="&amp;стат!K$1,база!$E$2:$E$2001,"&lt;="&amp;стат!L$1)</f>
        <v>2</v>
      </c>
      <c r="L18" s="9">
        <f t="shared" si="5"/>
        <v>0</v>
      </c>
      <c r="M18" s="1">
        <f>SUMIFS(база!$G$2:$G$2001,база!$A$2:$A$2001,стат!$A18,база!$C$2:$C$2001,стат!$B18,база!$E$2:$E$2001,"&gt;="&amp;стат!K$1,база!$E$2:$E$2001,"&lt;="&amp;стат!L$1)</f>
        <v>0</v>
      </c>
      <c r="N18" s="1">
        <f>SUMIFS(база!$H$2:$H$2001,база!$A$2:$A$2001,стат!$A18,база!$C$2:$C$2001,стат!$B18,база!$E$2:$E$2001,"&gt;="&amp;стат!K$1,база!$E$2:$E$2001,"&lt;="&amp;стат!L$1)</f>
        <v>0</v>
      </c>
      <c r="O18" s="13">
        <f>COUNTIFS(база!$A$2:$A$2001,стат!$A18,база!$C$2:$C$2001,стат!$B18,база!$E$2:$E$2001,"&gt;="&amp;стат!O$1,база!$E$2:$E$2001,"&lt;="&amp;стат!P$1)</f>
        <v>3</v>
      </c>
      <c r="P18" s="9">
        <f t="shared" si="6"/>
        <v>1</v>
      </c>
      <c r="Q18" s="1">
        <f>SUMIFS(база!$G$2:$G$2001,база!$A$2:$A$2001,стат!$A18,база!$C$2:$C$2001,стат!$B18,база!$E$2:$E$2001,"&gt;="&amp;стат!O$1,база!$E$2:$E$2001,"&lt;="&amp;стат!P$1)</f>
        <v>0</v>
      </c>
      <c r="R18" s="1">
        <f>SUMIFS(база!$H$2:$H$2001,база!$A$2:$A$2001,стат!$A18,база!$C$2:$C$2001,стат!$B18,база!$E$2:$E$2001,"&gt;="&amp;стат!O$1,база!$E$2:$E$2001,"&lt;="&amp;стат!P$1)</f>
        <v>1</v>
      </c>
      <c r="S18" s="13">
        <f>COUNTIFS(база!$A$2:$A$2001,стат!$A18,база!$C$2:$C$2001,стат!$B18,база!$E$2:$E$2001,"&gt;="&amp;стат!S$1,база!$E$2:$E$2001,"&lt;="&amp;стат!T$1)</f>
        <v>1</v>
      </c>
      <c r="T18" s="9">
        <f t="shared" si="7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COUNTIFS(база!$A$2:$A$2001,стат!$A18,база!$C$2:$C$2001,стат!$B18,база!$E$2:$E$2001,"&gt;="&amp;стат!W$1,база!$E$2:$E$2001,"&lt;="&amp;стат!X$1)</f>
        <v>1</v>
      </c>
      <c r="X18" s="9">
        <f t="shared" si="8"/>
        <v>1</v>
      </c>
      <c r="Y18" s="1">
        <f>SUMIFS(база!$G$2:$G$2001,база!$A$2:$A$2001,стат!$A18,база!$C$2:$C$2001,стат!$B18,база!$E$2:$E$2001,"&gt;="&amp;стат!W$1,база!$E$2:$E$2001,"&lt;="&amp;стат!X$1)</f>
        <v>1</v>
      </c>
      <c r="Z18" s="1">
        <f>SUMIFS(база!$H$2:$H$2001,база!$A$2:$A$2001,стат!$A18,база!$C$2:$C$2001,стат!$B18,база!$E$2:$E$2001,"&gt;="&amp;стат!W$1,база!$E$2:$E$2001,"&lt;="&amp;стат!X$1)</f>
        <v>0</v>
      </c>
      <c r="AA18" s="13">
        <f>COUNTIFS(база!$A$2:$A$2001,стат!$A18,база!$C$2:$C$2001,стат!$B18,база!$E$2:$E$2001,"&gt;="&amp;стат!AA$1,база!$E$2:$E$2001,"&lt;="&amp;стат!AB$1)</f>
        <v>2</v>
      </c>
      <c r="AB18" s="9">
        <f t="shared" si="9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COUNTIFS(база!$A$2:$A$2001,стат!$A18,база!$C$2:$C$2001,стат!$B18,база!$E$2:$E$2001,"&gt;="&amp;стат!AE$1,база!$E$2:$E$2001,"&lt;="&amp;стат!AF$1)</f>
        <v>3</v>
      </c>
      <c r="AF18" s="9">
        <f t="shared" si="10"/>
        <v>1</v>
      </c>
      <c r="AG18" s="1">
        <f>SUMIFS(база!$G$2:$G$2001,база!$A$2:$A$2001,стат!$A18,база!$C$2:$C$2001,стат!$B18,база!$E$2:$E$2001,"&gt;="&amp;стат!AE$1,база!$E$2:$E$2001,"&lt;="&amp;стат!AF$1)</f>
        <v>1</v>
      </c>
      <c r="AH18" s="1">
        <f>SUMIFS(база!$H$2:$H$2001,база!$A$2:$A$2001,стат!$A18,база!$C$2:$C$2001,стат!$B18,база!$E$2:$E$2001,"&gt;="&amp;стат!AE$1,база!$E$2:$E$2001,"&lt;="&amp;стат!AF$1)</f>
        <v>0</v>
      </c>
      <c r="AI18" s="13">
        <f>COUNTIFS(база!$A$2:$A$2001,стат!$A18,база!$C$2:$C$2001,стат!$B18,база!$E$2:$E$2001,"&lt;="&amp;стат!AI$1)</f>
        <v>5</v>
      </c>
      <c r="AJ18" s="9">
        <f t="shared" si="11"/>
        <v>2</v>
      </c>
      <c r="AK18" s="1">
        <f>SUMIFS(база!$G$2:$G$2001,база!$A$2:$A$2001,стат!$A18,база!$C$2:$C$2001,стат!$B18,база!$E$2:$E$2001,"&lt;"&amp;$AI$1)</f>
        <v>0</v>
      </c>
      <c r="AL18" s="33">
        <f>SUMIFS(база!$H$2:$H$2001,база!$A$2:$A$2001,стат!$A18,база!$C$2:$C$2001,стат!$B18,база!$E$2:$E$2001,"&lt;"&amp;$AI$1)</f>
        <v>2</v>
      </c>
      <c r="AM18" s="26">
        <f>SUMIFS(база!$F$2:$F$2001,база!$A$2:$A$2001,стат!$A18,база!$C$2:$C$2001,стат!$B18)</f>
        <v>3</v>
      </c>
      <c r="AN18" s="20">
        <f>SUMIFS(база!$I$2:$I$2001,база!$A$2:$A$2001,стат!$A18,база!$C$2:$C$2001,стат!$B18)</f>
        <v>3</v>
      </c>
      <c r="AO18" s="6">
        <f t="shared" si="13"/>
        <v>19</v>
      </c>
      <c r="AP18" s="3">
        <f t="shared" si="12"/>
        <v>0</v>
      </c>
    </row>
    <row r="19" spans="1:42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>COUNTIFS(база!$A$2:$A$2001,стат!$A19,база!$C$2:$C$2001,стат!$B19)</f>
        <v>19</v>
      </c>
      <c r="D19" s="9">
        <f t="shared" si="1"/>
        <v>6</v>
      </c>
      <c r="E19" s="1">
        <f t="shared" si="2"/>
        <v>3</v>
      </c>
      <c r="F19" s="7">
        <f t="shared" si="3"/>
        <v>3</v>
      </c>
      <c r="G19" s="13">
        <f>COUNTIFS(база!$A$2:$A$2001,стат!$A19,база!$C$2:$C$2001,стат!$B19,база!$E$2:$E$2001,"&gt;="&amp;стат!G$1,база!$E$2:$E$2001,"&lt;="&amp;стат!H$1)</f>
        <v>2</v>
      </c>
      <c r="H19" s="9">
        <f t="shared" si="4"/>
        <v>1</v>
      </c>
      <c r="I19" s="1">
        <f>SUMIFS(база!$G$2:$G$2001,база!$A$2:$A$2001,стат!$A19,база!$C$2:$C$2001,стат!$B19,база!$E$2:$E$2001,"&gt;="&amp;стат!G$1,база!$E$2:$E$2001,"&lt;="&amp;стат!H$1)</f>
        <v>1</v>
      </c>
      <c r="J19" s="1">
        <f>SUMIFS(база!$H$2:$H$2001,база!$A$2:$A$2001,стат!$A19,база!$C$2:$C$2001,стат!$B19,база!$E$2:$E$2001,"&gt;="&amp;стат!G$1,база!$E$2:$E$2001,"&lt;="&amp;стат!H$1)</f>
        <v>0</v>
      </c>
      <c r="K19" s="13">
        <f>COUNTIFS(база!$A$2:$A$2001,стат!$A19,база!$C$2:$C$2001,стат!$B19,база!$E$2:$E$2001,"&gt;="&amp;стат!K$1,база!$E$2:$E$2001,"&lt;="&amp;стат!L$1)</f>
        <v>2</v>
      </c>
      <c r="L19" s="9">
        <f t="shared" si="5"/>
        <v>0</v>
      </c>
      <c r="M19" s="1">
        <f>SUMIFS(база!$G$2:$G$2001,база!$A$2:$A$2001,стат!$A19,база!$C$2:$C$2001,стат!$B19,база!$E$2:$E$2001,"&gt;="&amp;стат!K$1,база!$E$2:$E$2001,"&lt;="&amp;стат!L$1)</f>
        <v>0</v>
      </c>
      <c r="N19" s="1">
        <f>SUMIFS(база!$H$2:$H$2001,база!$A$2:$A$2001,стат!$A19,база!$C$2:$C$2001,стат!$B19,база!$E$2:$E$2001,"&gt;="&amp;стат!K$1,база!$E$2:$E$2001,"&lt;="&amp;стат!L$1)</f>
        <v>0</v>
      </c>
      <c r="O19" s="13">
        <f>COUNTIFS(база!$A$2:$A$2001,стат!$A19,база!$C$2:$C$2001,стат!$B19,база!$E$2:$E$2001,"&gt;="&amp;стат!O$1,база!$E$2:$E$2001,"&lt;="&amp;стат!P$1)</f>
        <v>3</v>
      </c>
      <c r="P19" s="9">
        <f t="shared" si="6"/>
        <v>1</v>
      </c>
      <c r="Q19" s="1">
        <f>SUMIFS(база!$G$2:$G$2001,база!$A$2:$A$2001,стат!$A19,база!$C$2:$C$2001,стат!$B19,база!$E$2:$E$2001,"&gt;="&amp;стат!O$1,база!$E$2:$E$2001,"&lt;="&amp;стат!P$1)</f>
        <v>0</v>
      </c>
      <c r="R19" s="1">
        <f>SUMIFS(база!$H$2:$H$2001,база!$A$2:$A$2001,стат!$A19,база!$C$2:$C$2001,стат!$B19,база!$E$2:$E$2001,"&gt;="&amp;стат!O$1,база!$E$2:$E$2001,"&lt;="&amp;стат!P$1)</f>
        <v>1</v>
      </c>
      <c r="S19" s="13">
        <f>COUNTIFS(база!$A$2:$A$2001,стат!$A19,база!$C$2:$C$2001,стат!$B19,база!$E$2:$E$2001,"&gt;="&amp;стат!S$1,база!$E$2:$E$2001,"&lt;="&amp;стат!T$1)</f>
        <v>1</v>
      </c>
      <c r="T19" s="9">
        <f t="shared" si="7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COUNTIFS(база!$A$2:$A$2001,стат!$A19,база!$C$2:$C$2001,стат!$B19,база!$E$2:$E$2001,"&gt;="&amp;стат!W$1,база!$E$2:$E$2001,"&lt;="&amp;стат!X$1)</f>
        <v>1</v>
      </c>
      <c r="X19" s="9">
        <f t="shared" si="8"/>
        <v>1</v>
      </c>
      <c r="Y19" s="1">
        <f>SUMIFS(база!$G$2:$G$2001,база!$A$2:$A$2001,стат!$A19,база!$C$2:$C$2001,стат!$B19,база!$E$2:$E$2001,"&gt;="&amp;стат!W$1,база!$E$2:$E$2001,"&lt;="&amp;стат!X$1)</f>
        <v>1</v>
      </c>
      <c r="Z19" s="1">
        <f>SUMIFS(база!$H$2:$H$2001,база!$A$2:$A$2001,стат!$A19,база!$C$2:$C$2001,стат!$B19,база!$E$2:$E$2001,"&gt;="&amp;стат!W$1,база!$E$2:$E$2001,"&lt;="&amp;стат!X$1)</f>
        <v>0</v>
      </c>
      <c r="AA19" s="13">
        <f>COUNTIFS(база!$A$2:$A$2001,стат!$A19,база!$C$2:$C$2001,стат!$B19,база!$E$2:$E$2001,"&gt;="&amp;стат!AA$1,база!$E$2:$E$2001,"&lt;="&amp;стат!AB$1)</f>
        <v>2</v>
      </c>
      <c r="AB19" s="9">
        <f t="shared" si="9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COUNTIFS(база!$A$2:$A$2001,стат!$A19,база!$C$2:$C$2001,стат!$B19,база!$E$2:$E$2001,"&gt;="&amp;стат!AE$1,база!$E$2:$E$2001,"&lt;="&amp;стат!AF$1)</f>
        <v>3</v>
      </c>
      <c r="AF19" s="9">
        <f t="shared" si="10"/>
        <v>1</v>
      </c>
      <c r="AG19" s="1">
        <f>SUMIFS(база!$G$2:$G$2001,база!$A$2:$A$2001,стат!$A19,база!$C$2:$C$2001,стат!$B19,база!$E$2:$E$2001,"&gt;="&amp;стат!AE$1,база!$E$2:$E$2001,"&lt;="&amp;стат!AF$1)</f>
        <v>1</v>
      </c>
      <c r="AH19" s="1">
        <f>SUMIFS(база!$H$2:$H$2001,база!$A$2:$A$2001,стат!$A19,база!$C$2:$C$2001,стат!$B19,база!$E$2:$E$2001,"&gt;="&amp;стат!AE$1,база!$E$2:$E$2001,"&lt;="&amp;стат!AF$1)</f>
        <v>0</v>
      </c>
      <c r="AI19" s="13">
        <f>COUNTIFS(база!$A$2:$A$2001,стат!$A19,база!$C$2:$C$2001,стат!$B19,база!$E$2:$E$2001,"&lt;="&amp;стат!AI$1)</f>
        <v>5</v>
      </c>
      <c r="AJ19" s="9">
        <f t="shared" si="11"/>
        <v>2</v>
      </c>
      <c r="AK19" s="1">
        <f>SUMIFS(база!$G$2:$G$2001,база!$A$2:$A$2001,стат!$A19,база!$C$2:$C$2001,стат!$B19,база!$E$2:$E$2001,"&lt;"&amp;$AI$1)</f>
        <v>0</v>
      </c>
      <c r="AL19" s="33">
        <f>SUMIFS(база!$H$2:$H$2001,база!$A$2:$A$2001,стат!$A19,база!$C$2:$C$2001,стат!$B19,база!$E$2:$E$2001,"&lt;"&amp;$AI$1)</f>
        <v>2</v>
      </c>
      <c r="AM19" s="26">
        <f>SUMIFS(база!$F$2:$F$2001,база!$A$2:$A$2001,стат!$A19,база!$C$2:$C$2001,стат!$B19)</f>
        <v>3</v>
      </c>
      <c r="AN19" s="20">
        <f>SUMIFS(база!$I$2:$I$2001,база!$A$2:$A$2001,стат!$A19,база!$C$2:$C$2001,стат!$B19)</f>
        <v>3</v>
      </c>
      <c r="AO19" s="6">
        <f t="shared" si="13"/>
        <v>19</v>
      </c>
      <c r="AP19" s="3">
        <f t="shared" si="12"/>
        <v>0</v>
      </c>
    </row>
    <row r="20" spans="1:42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>COUNTIFS(база!$A$2:$A$2001,стат!$A20,база!$C$2:$C$2001,стат!$B20)</f>
        <v>19</v>
      </c>
      <c r="D20" s="9">
        <f t="shared" si="1"/>
        <v>6</v>
      </c>
      <c r="E20" s="1">
        <f t="shared" si="2"/>
        <v>3</v>
      </c>
      <c r="F20" s="7">
        <f t="shared" si="3"/>
        <v>3</v>
      </c>
      <c r="G20" s="13">
        <f>COUNTIFS(база!$A$2:$A$2001,стат!$A20,база!$C$2:$C$2001,стат!$B20,база!$E$2:$E$2001,"&gt;="&amp;стат!G$1,база!$E$2:$E$2001,"&lt;="&amp;стат!H$1)</f>
        <v>2</v>
      </c>
      <c r="H20" s="9">
        <f t="shared" si="4"/>
        <v>1</v>
      </c>
      <c r="I20" s="1">
        <f>SUMIFS(база!$G$2:$G$2001,база!$A$2:$A$2001,стат!$A20,база!$C$2:$C$2001,стат!$B20,база!$E$2:$E$2001,"&gt;="&amp;стат!G$1,база!$E$2:$E$2001,"&lt;="&amp;стат!H$1)</f>
        <v>1</v>
      </c>
      <c r="J20" s="1">
        <f>SUMIFS(база!$H$2:$H$2001,база!$A$2:$A$2001,стат!$A20,база!$C$2:$C$2001,стат!$B20,база!$E$2:$E$2001,"&gt;="&amp;стат!G$1,база!$E$2:$E$2001,"&lt;="&amp;стат!H$1)</f>
        <v>0</v>
      </c>
      <c r="K20" s="13">
        <f>COUNTIFS(база!$A$2:$A$2001,стат!$A20,база!$C$2:$C$2001,стат!$B20,база!$E$2:$E$2001,"&gt;="&amp;стат!K$1,база!$E$2:$E$2001,"&lt;="&amp;стат!L$1)</f>
        <v>2</v>
      </c>
      <c r="L20" s="9">
        <f t="shared" si="5"/>
        <v>0</v>
      </c>
      <c r="M20" s="1">
        <f>SUMIFS(база!$G$2:$G$2001,база!$A$2:$A$2001,стат!$A20,база!$C$2:$C$2001,стат!$B20,база!$E$2:$E$2001,"&gt;="&amp;стат!K$1,база!$E$2:$E$2001,"&lt;="&amp;стат!L$1)</f>
        <v>0</v>
      </c>
      <c r="N20" s="1">
        <f>SUMIFS(база!$H$2:$H$2001,база!$A$2:$A$2001,стат!$A20,база!$C$2:$C$2001,стат!$B20,база!$E$2:$E$2001,"&gt;="&amp;стат!K$1,база!$E$2:$E$2001,"&lt;="&amp;стат!L$1)</f>
        <v>0</v>
      </c>
      <c r="O20" s="13">
        <f>COUNTIFS(база!$A$2:$A$2001,стат!$A20,база!$C$2:$C$2001,стат!$B20,база!$E$2:$E$2001,"&gt;="&amp;стат!O$1,база!$E$2:$E$2001,"&lt;="&amp;стат!P$1)</f>
        <v>3</v>
      </c>
      <c r="P20" s="9">
        <f t="shared" si="6"/>
        <v>1</v>
      </c>
      <c r="Q20" s="1">
        <f>SUMIFS(база!$G$2:$G$2001,база!$A$2:$A$2001,стат!$A20,база!$C$2:$C$2001,стат!$B20,база!$E$2:$E$2001,"&gt;="&amp;стат!O$1,база!$E$2:$E$2001,"&lt;="&amp;стат!P$1)</f>
        <v>0</v>
      </c>
      <c r="R20" s="1">
        <f>SUMIFS(база!$H$2:$H$2001,база!$A$2:$A$2001,стат!$A20,база!$C$2:$C$2001,стат!$B20,база!$E$2:$E$2001,"&gt;="&amp;стат!O$1,база!$E$2:$E$2001,"&lt;="&amp;стат!P$1)</f>
        <v>1</v>
      </c>
      <c r="S20" s="13">
        <f>COUNTIFS(база!$A$2:$A$2001,стат!$A20,база!$C$2:$C$2001,стат!$B20,база!$E$2:$E$2001,"&gt;="&amp;стат!S$1,база!$E$2:$E$2001,"&lt;="&amp;стат!T$1)</f>
        <v>1</v>
      </c>
      <c r="T20" s="9">
        <f t="shared" si="7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COUNTIFS(база!$A$2:$A$2001,стат!$A20,база!$C$2:$C$2001,стат!$B20,база!$E$2:$E$2001,"&gt;="&amp;стат!W$1,база!$E$2:$E$2001,"&lt;="&amp;стат!X$1)</f>
        <v>1</v>
      </c>
      <c r="X20" s="9">
        <f t="shared" si="8"/>
        <v>1</v>
      </c>
      <c r="Y20" s="1">
        <f>SUMIFS(база!$G$2:$G$2001,база!$A$2:$A$2001,стат!$A20,база!$C$2:$C$2001,стат!$B20,база!$E$2:$E$2001,"&gt;="&amp;стат!W$1,база!$E$2:$E$2001,"&lt;="&amp;стат!X$1)</f>
        <v>1</v>
      </c>
      <c r="Z20" s="1">
        <f>SUMIFS(база!$H$2:$H$2001,база!$A$2:$A$2001,стат!$A20,база!$C$2:$C$2001,стат!$B20,база!$E$2:$E$2001,"&gt;="&amp;стат!W$1,база!$E$2:$E$2001,"&lt;="&amp;стат!X$1)</f>
        <v>0</v>
      </c>
      <c r="AA20" s="13">
        <f>COUNTIFS(база!$A$2:$A$2001,стат!$A20,база!$C$2:$C$2001,стат!$B20,база!$E$2:$E$2001,"&gt;="&amp;стат!AA$1,база!$E$2:$E$2001,"&lt;="&amp;стат!AB$1)</f>
        <v>2</v>
      </c>
      <c r="AB20" s="9">
        <f t="shared" si="9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COUNTIFS(база!$A$2:$A$2001,стат!$A20,база!$C$2:$C$2001,стат!$B20,база!$E$2:$E$2001,"&gt;="&amp;стат!AE$1,база!$E$2:$E$2001,"&lt;="&amp;стат!AF$1)</f>
        <v>3</v>
      </c>
      <c r="AF20" s="9">
        <f t="shared" si="10"/>
        <v>1</v>
      </c>
      <c r="AG20" s="1">
        <f>SUMIFS(база!$G$2:$G$2001,база!$A$2:$A$2001,стат!$A20,база!$C$2:$C$2001,стат!$B20,база!$E$2:$E$2001,"&gt;="&amp;стат!AE$1,база!$E$2:$E$2001,"&lt;="&amp;стат!AF$1)</f>
        <v>1</v>
      </c>
      <c r="AH20" s="1">
        <f>SUMIFS(база!$H$2:$H$2001,база!$A$2:$A$2001,стат!$A20,база!$C$2:$C$2001,стат!$B20,база!$E$2:$E$2001,"&gt;="&amp;стат!AE$1,база!$E$2:$E$2001,"&lt;="&amp;стат!AF$1)</f>
        <v>0</v>
      </c>
      <c r="AI20" s="13">
        <f>COUNTIFS(база!$A$2:$A$2001,стат!$A20,база!$C$2:$C$2001,стат!$B20,база!$E$2:$E$2001,"&lt;="&amp;стат!AI$1)</f>
        <v>5</v>
      </c>
      <c r="AJ20" s="9">
        <f t="shared" si="11"/>
        <v>2</v>
      </c>
      <c r="AK20" s="1">
        <f>SUMIFS(база!$G$2:$G$2001,база!$A$2:$A$2001,стат!$A20,база!$C$2:$C$2001,стат!$B20,база!$E$2:$E$2001,"&lt;"&amp;$AI$1)</f>
        <v>0</v>
      </c>
      <c r="AL20" s="33">
        <f>SUMIFS(база!$H$2:$H$2001,база!$A$2:$A$2001,стат!$A20,база!$C$2:$C$2001,стат!$B20,база!$E$2:$E$2001,"&lt;"&amp;$AI$1)</f>
        <v>2</v>
      </c>
      <c r="AM20" s="26">
        <f>SUMIFS(база!$F$2:$F$2001,база!$A$2:$A$2001,стат!$A20,база!$C$2:$C$2001,стат!$B20)</f>
        <v>3</v>
      </c>
      <c r="AN20" s="20">
        <f>SUMIFS(база!$I$2:$I$2001,база!$A$2:$A$2001,стат!$A20,база!$C$2:$C$2001,стат!$B20)</f>
        <v>3</v>
      </c>
      <c r="AO20" s="6">
        <f t="shared" si="13"/>
        <v>19</v>
      </c>
      <c r="AP20" s="3">
        <f t="shared" si="12"/>
        <v>0</v>
      </c>
    </row>
    <row r="21" spans="1:42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>COUNTIFS(база!$A$2:$A$2001,стат!$A21,база!$C$2:$C$2001,стат!$B21)</f>
        <v>19</v>
      </c>
      <c r="D21" s="9">
        <f t="shared" si="1"/>
        <v>6</v>
      </c>
      <c r="E21" s="1">
        <f t="shared" si="2"/>
        <v>3</v>
      </c>
      <c r="F21" s="7">
        <f t="shared" si="3"/>
        <v>3</v>
      </c>
      <c r="G21" s="13">
        <f>COUNTIFS(база!$A$2:$A$2001,стат!$A21,база!$C$2:$C$2001,стат!$B21,база!$E$2:$E$2001,"&gt;="&amp;стат!G$1,база!$E$2:$E$2001,"&lt;="&amp;стат!H$1)</f>
        <v>2</v>
      </c>
      <c r="H21" s="9">
        <f t="shared" si="4"/>
        <v>1</v>
      </c>
      <c r="I21" s="1">
        <f>SUMIFS(база!$G$2:$G$2001,база!$A$2:$A$2001,стат!$A21,база!$C$2:$C$2001,стат!$B21,база!$E$2:$E$2001,"&gt;="&amp;стат!G$1,база!$E$2:$E$2001,"&lt;="&amp;стат!H$1)</f>
        <v>1</v>
      </c>
      <c r="J21" s="1">
        <f>SUMIFS(база!$H$2:$H$2001,база!$A$2:$A$2001,стат!$A21,база!$C$2:$C$2001,стат!$B21,база!$E$2:$E$2001,"&gt;="&amp;стат!G$1,база!$E$2:$E$2001,"&lt;="&amp;стат!H$1)</f>
        <v>0</v>
      </c>
      <c r="K21" s="13">
        <f>COUNTIFS(база!$A$2:$A$2001,стат!$A21,база!$C$2:$C$2001,стат!$B21,база!$E$2:$E$2001,"&gt;="&amp;стат!K$1,база!$E$2:$E$2001,"&lt;="&amp;стат!L$1)</f>
        <v>2</v>
      </c>
      <c r="L21" s="9">
        <f t="shared" si="5"/>
        <v>0</v>
      </c>
      <c r="M21" s="1">
        <f>SUMIFS(база!$G$2:$G$2001,база!$A$2:$A$2001,стат!$A21,база!$C$2:$C$2001,стат!$B21,база!$E$2:$E$2001,"&gt;="&amp;стат!K$1,база!$E$2:$E$2001,"&lt;="&amp;стат!L$1)</f>
        <v>0</v>
      </c>
      <c r="N21" s="1">
        <f>SUMIFS(база!$H$2:$H$2001,база!$A$2:$A$2001,стат!$A21,база!$C$2:$C$2001,стат!$B21,база!$E$2:$E$2001,"&gt;="&amp;стат!K$1,база!$E$2:$E$2001,"&lt;="&amp;стат!L$1)</f>
        <v>0</v>
      </c>
      <c r="O21" s="13">
        <f>COUNTIFS(база!$A$2:$A$2001,стат!$A21,база!$C$2:$C$2001,стат!$B21,база!$E$2:$E$2001,"&gt;="&amp;стат!O$1,база!$E$2:$E$2001,"&lt;="&amp;стат!P$1)</f>
        <v>3</v>
      </c>
      <c r="P21" s="9">
        <f t="shared" si="6"/>
        <v>1</v>
      </c>
      <c r="Q21" s="1">
        <f>SUMIFS(база!$G$2:$G$2001,база!$A$2:$A$2001,стат!$A21,база!$C$2:$C$2001,стат!$B21,база!$E$2:$E$2001,"&gt;="&amp;стат!O$1,база!$E$2:$E$2001,"&lt;="&amp;стат!P$1)</f>
        <v>0</v>
      </c>
      <c r="R21" s="1">
        <f>SUMIFS(база!$H$2:$H$2001,база!$A$2:$A$2001,стат!$A21,база!$C$2:$C$2001,стат!$B21,база!$E$2:$E$2001,"&gt;="&amp;стат!O$1,база!$E$2:$E$2001,"&lt;="&amp;стат!P$1)</f>
        <v>1</v>
      </c>
      <c r="S21" s="13">
        <f>COUNTIFS(база!$A$2:$A$2001,стат!$A21,база!$C$2:$C$2001,стат!$B21,база!$E$2:$E$2001,"&gt;="&amp;стат!S$1,база!$E$2:$E$2001,"&lt;="&amp;стат!T$1)</f>
        <v>1</v>
      </c>
      <c r="T21" s="9">
        <f t="shared" si="7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COUNTIFS(база!$A$2:$A$2001,стат!$A21,база!$C$2:$C$2001,стат!$B21,база!$E$2:$E$2001,"&gt;="&amp;стат!W$1,база!$E$2:$E$2001,"&lt;="&amp;стат!X$1)</f>
        <v>1</v>
      </c>
      <c r="X21" s="9">
        <f t="shared" si="8"/>
        <v>1</v>
      </c>
      <c r="Y21" s="1">
        <f>SUMIFS(база!$G$2:$G$2001,база!$A$2:$A$2001,стат!$A21,база!$C$2:$C$2001,стат!$B21,база!$E$2:$E$2001,"&gt;="&amp;стат!W$1,база!$E$2:$E$2001,"&lt;="&amp;стат!X$1)</f>
        <v>1</v>
      </c>
      <c r="Z21" s="1">
        <f>SUMIFS(база!$H$2:$H$2001,база!$A$2:$A$2001,стат!$A21,база!$C$2:$C$2001,стат!$B21,база!$E$2:$E$2001,"&gt;="&amp;стат!W$1,база!$E$2:$E$2001,"&lt;="&amp;стат!X$1)</f>
        <v>0</v>
      </c>
      <c r="AA21" s="13">
        <f>COUNTIFS(база!$A$2:$A$2001,стат!$A21,база!$C$2:$C$2001,стат!$B21,база!$E$2:$E$2001,"&gt;="&amp;стат!AA$1,база!$E$2:$E$2001,"&lt;="&amp;стат!AB$1)</f>
        <v>2</v>
      </c>
      <c r="AB21" s="9">
        <f t="shared" si="9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COUNTIFS(база!$A$2:$A$2001,стат!$A21,база!$C$2:$C$2001,стат!$B21,база!$E$2:$E$2001,"&gt;="&amp;стат!AE$1,база!$E$2:$E$2001,"&lt;="&amp;стат!AF$1)</f>
        <v>3</v>
      </c>
      <c r="AF21" s="9">
        <f t="shared" si="10"/>
        <v>1</v>
      </c>
      <c r="AG21" s="1">
        <f>SUMIFS(база!$G$2:$G$2001,база!$A$2:$A$2001,стат!$A21,база!$C$2:$C$2001,стат!$B21,база!$E$2:$E$2001,"&gt;="&amp;стат!AE$1,база!$E$2:$E$2001,"&lt;="&amp;стат!AF$1)</f>
        <v>1</v>
      </c>
      <c r="AH21" s="1">
        <f>SUMIFS(база!$H$2:$H$2001,база!$A$2:$A$2001,стат!$A21,база!$C$2:$C$2001,стат!$B21,база!$E$2:$E$2001,"&gt;="&amp;стат!AE$1,база!$E$2:$E$2001,"&lt;="&amp;стат!AF$1)</f>
        <v>0</v>
      </c>
      <c r="AI21" s="13">
        <f>COUNTIFS(база!$A$2:$A$2001,стат!$A21,база!$C$2:$C$2001,стат!$B21,база!$E$2:$E$2001,"&lt;="&amp;стат!AI$1)</f>
        <v>5</v>
      </c>
      <c r="AJ21" s="9">
        <f t="shared" si="11"/>
        <v>2</v>
      </c>
      <c r="AK21" s="1">
        <f>SUMIFS(база!$G$2:$G$2001,база!$A$2:$A$2001,стат!$A21,база!$C$2:$C$2001,стат!$B21,база!$E$2:$E$2001,"&lt;"&amp;$AI$1)</f>
        <v>0</v>
      </c>
      <c r="AL21" s="33">
        <f>SUMIFS(база!$H$2:$H$2001,база!$A$2:$A$2001,стат!$A21,база!$C$2:$C$2001,стат!$B21,база!$E$2:$E$2001,"&lt;"&amp;$AI$1)</f>
        <v>2</v>
      </c>
      <c r="AM21" s="26">
        <f>SUMIFS(база!$F$2:$F$2001,база!$A$2:$A$2001,стат!$A21,база!$C$2:$C$2001,стат!$B21)</f>
        <v>3</v>
      </c>
      <c r="AN21" s="20">
        <f>SUMIFS(база!$I$2:$I$2001,база!$A$2:$A$2001,стат!$A21,база!$C$2:$C$2001,стат!$B21)</f>
        <v>3</v>
      </c>
      <c r="AO21" s="6">
        <f t="shared" si="13"/>
        <v>19</v>
      </c>
      <c r="AP21" s="3">
        <f t="shared" si="12"/>
        <v>0</v>
      </c>
    </row>
    <row r="22" spans="1:42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>COUNTIFS(база!$A$2:$A$2001,стат!$A22,база!$C$2:$C$2001,стат!$B22)</f>
        <v>19</v>
      </c>
      <c r="D22" s="9">
        <f t="shared" si="1"/>
        <v>6</v>
      </c>
      <c r="E22" s="1">
        <f t="shared" si="2"/>
        <v>3</v>
      </c>
      <c r="F22" s="7">
        <f t="shared" si="3"/>
        <v>3</v>
      </c>
      <c r="G22" s="13">
        <f>COUNTIFS(база!$A$2:$A$2001,стат!$A22,база!$C$2:$C$2001,стат!$B22,база!$E$2:$E$2001,"&gt;="&amp;стат!G$1,база!$E$2:$E$2001,"&lt;="&amp;стат!H$1)</f>
        <v>2</v>
      </c>
      <c r="H22" s="9">
        <f t="shared" si="4"/>
        <v>1</v>
      </c>
      <c r="I22" s="1">
        <f>SUMIFS(база!$G$2:$G$2001,база!$A$2:$A$2001,стат!$A22,база!$C$2:$C$2001,стат!$B22,база!$E$2:$E$2001,"&gt;="&amp;стат!G$1,база!$E$2:$E$2001,"&lt;="&amp;стат!H$1)</f>
        <v>1</v>
      </c>
      <c r="J22" s="1">
        <f>SUMIFS(база!$H$2:$H$2001,база!$A$2:$A$2001,стат!$A22,база!$C$2:$C$2001,стат!$B22,база!$E$2:$E$2001,"&gt;="&amp;стат!G$1,база!$E$2:$E$2001,"&lt;="&amp;стат!H$1)</f>
        <v>0</v>
      </c>
      <c r="K22" s="13">
        <f>COUNTIFS(база!$A$2:$A$2001,стат!$A22,база!$C$2:$C$2001,стат!$B22,база!$E$2:$E$2001,"&gt;="&amp;стат!K$1,база!$E$2:$E$2001,"&lt;="&amp;стат!L$1)</f>
        <v>2</v>
      </c>
      <c r="L22" s="9">
        <f t="shared" si="5"/>
        <v>0</v>
      </c>
      <c r="M22" s="1">
        <f>SUMIFS(база!$G$2:$G$2001,база!$A$2:$A$2001,стат!$A22,база!$C$2:$C$2001,стат!$B22,база!$E$2:$E$2001,"&gt;="&amp;стат!K$1,база!$E$2:$E$2001,"&lt;="&amp;стат!L$1)</f>
        <v>0</v>
      </c>
      <c r="N22" s="1">
        <f>SUMIFS(база!$H$2:$H$2001,база!$A$2:$A$2001,стат!$A22,база!$C$2:$C$2001,стат!$B22,база!$E$2:$E$2001,"&gt;="&amp;стат!K$1,база!$E$2:$E$2001,"&lt;="&amp;стат!L$1)</f>
        <v>0</v>
      </c>
      <c r="O22" s="13">
        <f>COUNTIFS(база!$A$2:$A$2001,стат!$A22,база!$C$2:$C$2001,стат!$B22,база!$E$2:$E$2001,"&gt;="&amp;стат!O$1,база!$E$2:$E$2001,"&lt;="&amp;стат!P$1)</f>
        <v>3</v>
      </c>
      <c r="P22" s="9">
        <f t="shared" si="6"/>
        <v>1</v>
      </c>
      <c r="Q22" s="1">
        <f>SUMIFS(база!$G$2:$G$2001,база!$A$2:$A$2001,стат!$A22,база!$C$2:$C$2001,стат!$B22,база!$E$2:$E$2001,"&gt;="&amp;стат!O$1,база!$E$2:$E$2001,"&lt;="&amp;стат!P$1)</f>
        <v>0</v>
      </c>
      <c r="R22" s="1">
        <f>SUMIFS(база!$H$2:$H$2001,база!$A$2:$A$2001,стат!$A22,база!$C$2:$C$2001,стат!$B22,база!$E$2:$E$2001,"&gt;="&amp;стат!O$1,база!$E$2:$E$2001,"&lt;="&amp;стат!P$1)</f>
        <v>1</v>
      </c>
      <c r="S22" s="13">
        <f>COUNTIFS(база!$A$2:$A$2001,стат!$A22,база!$C$2:$C$2001,стат!$B22,база!$E$2:$E$2001,"&gt;="&amp;стат!S$1,база!$E$2:$E$2001,"&lt;="&amp;стат!T$1)</f>
        <v>1</v>
      </c>
      <c r="T22" s="9">
        <f t="shared" si="7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COUNTIFS(база!$A$2:$A$2001,стат!$A22,база!$C$2:$C$2001,стат!$B22,база!$E$2:$E$2001,"&gt;="&amp;стат!W$1,база!$E$2:$E$2001,"&lt;="&amp;стат!X$1)</f>
        <v>1</v>
      </c>
      <c r="X22" s="9">
        <f t="shared" si="8"/>
        <v>1</v>
      </c>
      <c r="Y22" s="1">
        <f>SUMIFS(база!$G$2:$G$2001,база!$A$2:$A$2001,стат!$A22,база!$C$2:$C$2001,стат!$B22,база!$E$2:$E$2001,"&gt;="&amp;стат!W$1,база!$E$2:$E$2001,"&lt;="&amp;стат!X$1)</f>
        <v>1</v>
      </c>
      <c r="Z22" s="1">
        <f>SUMIFS(база!$H$2:$H$2001,база!$A$2:$A$2001,стат!$A22,база!$C$2:$C$2001,стат!$B22,база!$E$2:$E$2001,"&gt;="&amp;стат!W$1,база!$E$2:$E$2001,"&lt;="&amp;стат!X$1)</f>
        <v>0</v>
      </c>
      <c r="AA22" s="13">
        <f>COUNTIFS(база!$A$2:$A$2001,стат!$A22,база!$C$2:$C$2001,стат!$B22,база!$E$2:$E$2001,"&gt;="&amp;стат!AA$1,база!$E$2:$E$2001,"&lt;="&amp;стат!AB$1)</f>
        <v>2</v>
      </c>
      <c r="AB22" s="9">
        <f t="shared" si="9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COUNTIFS(база!$A$2:$A$2001,стат!$A22,база!$C$2:$C$2001,стат!$B22,база!$E$2:$E$2001,"&gt;="&amp;стат!AE$1,база!$E$2:$E$2001,"&lt;="&amp;стат!AF$1)</f>
        <v>3</v>
      </c>
      <c r="AF22" s="9">
        <f t="shared" si="10"/>
        <v>1</v>
      </c>
      <c r="AG22" s="1">
        <f>SUMIFS(база!$G$2:$G$2001,база!$A$2:$A$2001,стат!$A22,база!$C$2:$C$2001,стат!$B22,база!$E$2:$E$2001,"&gt;="&amp;стат!AE$1,база!$E$2:$E$2001,"&lt;="&amp;стат!AF$1)</f>
        <v>1</v>
      </c>
      <c r="AH22" s="1">
        <f>SUMIFS(база!$H$2:$H$2001,база!$A$2:$A$2001,стат!$A22,база!$C$2:$C$2001,стат!$B22,база!$E$2:$E$2001,"&gt;="&amp;стат!AE$1,база!$E$2:$E$2001,"&lt;="&amp;стат!AF$1)</f>
        <v>0</v>
      </c>
      <c r="AI22" s="13">
        <f>COUNTIFS(база!$A$2:$A$2001,стат!$A22,база!$C$2:$C$2001,стат!$B22,база!$E$2:$E$2001,"&lt;="&amp;стат!AI$1)</f>
        <v>5</v>
      </c>
      <c r="AJ22" s="9">
        <f t="shared" si="11"/>
        <v>2</v>
      </c>
      <c r="AK22" s="1">
        <f>SUMIFS(база!$G$2:$G$2001,база!$A$2:$A$2001,стат!$A22,база!$C$2:$C$2001,стат!$B22,база!$E$2:$E$2001,"&lt;"&amp;$AI$1)</f>
        <v>0</v>
      </c>
      <c r="AL22" s="33">
        <f>SUMIFS(база!$H$2:$H$2001,база!$A$2:$A$2001,стат!$A22,база!$C$2:$C$2001,стат!$B22,база!$E$2:$E$2001,"&lt;"&amp;$AI$1)</f>
        <v>2</v>
      </c>
      <c r="AM22" s="26">
        <f>SUMIFS(база!$F$2:$F$2001,база!$A$2:$A$2001,стат!$A22,база!$C$2:$C$2001,стат!$B22)</f>
        <v>3</v>
      </c>
      <c r="AN22" s="20">
        <f>SUMIFS(база!$I$2:$I$2001,база!$A$2:$A$2001,стат!$A22,база!$C$2:$C$2001,стат!$B22)</f>
        <v>3</v>
      </c>
      <c r="AO22" s="6">
        <f t="shared" si="13"/>
        <v>19</v>
      </c>
      <c r="AP22" s="3">
        <f t="shared" si="12"/>
        <v>0</v>
      </c>
    </row>
    <row r="23" spans="1:42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>COUNTIFS(база!$A$2:$A$2001,стат!$A23,база!$C$2:$C$2001,стат!$B23)</f>
        <v>19</v>
      </c>
      <c r="D23" s="9">
        <f t="shared" si="1"/>
        <v>6</v>
      </c>
      <c r="E23" s="1">
        <f t="shared" si="2"/>
        <v>3</v>
      </c>
      <c r="F23" s="7">
        <f t="shared" si="3"/>
        <v>3</v>
      </c>
      <c r="G23" s="13">
        <f>COUNTIFS(база!$A$2:$A$2001,стат!$A23,база!$C$2:$C$2001,стат!$B23,база!$E$2:$E$2001,"&gt;="&amp;стат!G$1,база!$E$2:$E$2001,"&lt;="&amp;стат!H$1)</f>
        <v>2</v>
      </c>
      <c r="H23" s="9">
        <f t="shared" si="4"/>
        <v>1</v>
      </c>
      <c r="I23" s="1">
        <f>SUMIFS(база!$G$2:$G$2001,база!$A$2:$A$2001,стат!$A23,база!$C$2:$C$2001,стат!$B23,база!$E$2:$E$2001,"&gt;="&amp;стат!G$1,база!$E$2:$E$2001,"&lt;="&amp;стат!H$1)</f>
        <v>1</v>
      </c>
      <c r="J23" s="1">
        <f>SUMIFS(база!$H$2:$H$2001,база!$A$2:$A$2001,стат!$A23,база!$C$2:$C$2001,стат!$B23,база!$E$2:$E$2001,"&gt;="&amp;стат!G$1,база!$E$2:$E$2001,"&lt;="&amp;стат!H$1)</f>
        <v>0</v>
      </c>
      <c r="K23" s="13">
        <f>COUNTIFS(база!$A$2:$A$2001,стат!$A23,база!$C$2:$C$2001,стат!$B23,база!$E$2:$E$2001,"&gt;="&amp;стат!K$1,база!$E$2:$E$2001,"&lt;="&amp;стат!L$1)</f>
        <v>2</v>
      </c>
      <c r="L23" s="9">
        <f t="shared" si="5"/>
        <v>0</v>
      </c>
      <c r="M23" s="1">
        <f>SUMIFS(база!$G$2:$G$2001,база!$A$2:$A$2001,стат!$A23,база!$C$2:$C$2001,стат!$B23,база!$E$2:$E$2001,"&gt;="&amp;стат!K$1,база!$E$2:$E$2001,"&lt;="&amp;стат!L$1)</f>
        <v>0</v>
      </c>
      <c r="N23" s="1">
        <f>SUMIFS(база!$H$2:$H$2001,база!$A$2:$A$2001,стат!$A23,база!$C$2:$C$2001,стат!$B23,база!$E$2:$E$2001,"&gt;="&amp;стат!K$1,база!$E$2:$E$2001,"&lt;="&amp;стат!L$1)</f>
        <v>0</v>
      </c>
      <c r="O23" s="13">
        <f>COUNTIFS(база!$A$2:$A$2001,стат!$A23,база!$C$2:$C$2001,стат!$B23,база!$E$2:$E$2001,"&gt;="&amp;стат!O$1,база!$E$2:$E$2001,"&lt;="&amp;стат!P$1)</f>
        <v>3</v>
      </c>
      <c r="P23" s="9">
        <f t="shared" si="6"/>
        <v>1</v>
      </c>
      <c r="Q23" s="1">
        <f>SUMIFS(база!$G$2:$G$2001,база!$A$2:$A$2001,стат!$A23,база!$C$2:$C$2001,стат!$B23,база!$E$2:$E$2001,"&gt;="&amp;стат!O$1,база!$E$2:$E$2001,"&lt;="&amp;стат!P$1)</f>
        <v>0</v>
      </c>
      <c r="R23" s="1">
        <f>SUMIFS(база!$H$2:$H$2001,база!$A$2:$A$2001,стат!$A23,база!$C$2:$C$2001,стат!$B23,база!$E$2:$E$2001,"&gt;="&amp;стат!O$1,база!$E$2:$E$2001,"&lt;="&amp;стат!P$1)</f>
        <v>1</v>
      </c>
      <c r="S23" s="13">
        <f>COUNTIFS(база!$A$2:$A$2001,стат!$A23,база!$C$2:$C$2001,стат!$B23,база!$E$2:$E$2001,"&gt;="&amp;стат!S$1,база!$E$2:$E$2001,"&lt;="&amp;стат!T$1)</f>
        <v>1</v>
      </c>
      <c r="T23" s="9">
        <f t="shared" si="7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COUNTIFS(база!$A$2:$A$2001,стат!$A23,база!$C$2:$C$2001,стат!$B23,база!$E$2:$E$2001,"&gt;="&amp;стат!W$1,база!$E$2:$E$2001,"&lt;="&amp;стат!X$1)</f>
        <v>1</v>
      </c>
      <c r="X23" s="9">
        <f t="shared" si="8"/>
        <v>1</v>
      </c>
      <c r="Y23" s="1">
        <f>SUMIFS(база!$G$2:$G$2001,база!$A$2:$A$2001,стат!$A23,база!$C$2:$C$2001,стат!$B23,база!$E$2:$E$2001,"&gt;="&amp;стат!W$1,база!$E$2:$E$2001,"&lt;="&amp;стат!X$1)</f>
        <v>1</v>
      </c>
      <c r="Z23" s="1">
        <f>SUMIFS(база!$H$2:$H$2001,база!$A$2:$A$2001,стат!$A23,база!$C$2:$C$2001,стат!$B23,база!$E$2:$E$2001,"&gt;="&amp;стат!W$1,база!$E$2:$E$2001,"&lt;="&amp;стат!X$1)</f>
        <v>0</v>
      </c>
      <c r="AA23" s="13">
        <f>COUNTIFS(база!$A$2:$A$2001,стат!$A23,база!$C$2:$C$2001,стат!$B23,база!$E$2:$E$2001,"&gt;="&amp;стат!AA$1,база!$E$2:$E$2001,"&lt;="&amp;стат!AB$1)</f>
        <v>2</v>
      </c>
      <c r="AB23" s="9">
        <f t="shared" si="9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COUNTIFS(база!$A$2:$A$2001,стат!$A23,база!$C$2:$C$2001,стат!$B23,база!$E$2:$E$2001,"&gt;="&amp;стат!AE$1,база!$E$2:$E$2001,"&lt;="&amp;стат!AF$1)</f>
        <v>3</v>
      </c>
      <c r="AF23" s="9">
        <f t="shared" si="10"/>
        <v>1</v>
      </c>
      <c r="AG23" s="1">
        <f>SUMIFS(база!$G$2:$G$2001,база!$A$2:$A$2001,стат!$A23,база!$C$2:$C$2001,стат!$B23,база!$E$2:$E$2001,"&gt;="&amp;стат!AE$1,база!$E$2:$E$2001,"&lt;="&amp;стат!AF$1)</f>
        <v>1</v>
      </c>
      <c r="AH23" s="1">
        <f>SUMIFS(база!$H$2:$H$2001,база!$A$2:$A$2001,стат!$A23,база!$C$2:$C$2001,стат!$B23,база!$E$2:$E$2001,"&gt;="&amp;стат!AE$1,база!$E$2:$E$2001,"&lt;="&amp;стат!AF$1)</f>
        <v>0</v>
      </c>
      <c r="AI23" s="13">
        <f>COUNTIFS(база!$A$2:$A$2001,стат!$A23,база!$C$2:$C$2001,стат!$B23,база!$E$2:$E$2001,"&lt;="&amp;стат!AI$1)</f>
        <v>5</v>
      </c>
      <c r="AJ23" s="9">
        <f t="shared" si="11"/>
        <v>2</v>
      </c>
      <c r="AK23" s="1">
        <f>SUMIFS(база!$G$2:$G$2001,база!$A$2:$A$2001,стат!$A23,база!$C$2:$C$2001,стат!$B23,база!$E$2:$E$2001,"&lt;"&amp;$AI$1)</f>
        <v>0</v>
      </c>
      <c r="AL23" s="33">
        <f>SUMIFS(база!$H$2:$H$2001,база!$A$2:$A$2001,стат!$A23,база!$C$2:$C$2001,стат!$B23,база!$E$2:$E$2001,"&lt;"&amp;$AI$1)</f>
        <v>2</v>
      </c>
      <c r="AM23" s="26">
        <f>SUMIFS(база!$F$2:$F$2001,база!$A$2:$A$2001,стат!$A23,база!$C$2:$C$2001,стат!$B23)</f>
        <v>3</v>
      </c>
      <c r="AN23" s="20">
        <f>SUMIFS(база!$I$2:$I$2001,база!$A$2:$A$2001,стат!$A23,база!$C$2:$C$2001,стат!$B23)</f>
        <v>3</v>
      </c>
      <c r="AO23" s="6">
        <f t="shared" si="13"/>
        <v>19</v>
      </c>
      <c r="AP23" s="3">
        <f t="shared" si="12"/>
        <v>0</v>
      </c>
    </row>
    <row r="24" spans="1:42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>COUNTIFS(база!$A$2:$A$2001,стат!$A24,база!$C$2:$C$2001,стат!$B24)</f>
        <v>19</v>
      </c>
      <c r="D24" s="9">
        <f t="shared" si="1"/>
        <v>6</v>
      </c>
      <c r="E24" s="1">
        <f t="shared" si="2"/>
        <v>3</v>
      </c>
      <c r="F24" s="7">
        <f t="shared" si="3"/>
        <v>3</v>
      </c>
      <c r="G24" s="13">
        <f>COUNTIFS(база!$A$2:$A$2001,стат!$A24,база!$C$2:$C$2001,стат!$B24,база!$E$2:$E$2001,"&gt;="&amp;стат!G$1,база!$E$2:$E$2001,"&lt;="&amp;стат!H$1)</f>
        <v>2</v>
      </c>
      <c r="H24" s="9">
        <f t="shared" si="4"/>
        <v>1</v>
      </c>
      <c r="I24" s="1">
        <f>SUMIFS(база!$G$2:$G$2001,база!$A$2:$A$2001,стат!$A24,база!$C$2:$C$2001,стат!$B24,база!$E$2:$E$2001,"&gt;="&amp;стат!G$1,база!$E$2:$E$2001,"&lt;="&amp;стат!H$1)</f>
        <v>1</v>
      </c>
      <c r="J24" s="1">
        <f>SUMIFS(база!$H$2:$H$2001,база!$A$2:$A$2001,стат!$A24,база!$C$2:$C$2001,стат!$B24,база!$E$2:$E$2001,"&gt;="&amp;стат!G$1,база!$E$2:$E$2001,"&lt;="&amp;стат!H$1)</f>
        <v>0</v>
      </c>
      <c r="K24" s="13">
        <f>COUNTIFS(база!$A$2:$A$2001,стат!$A24,база!$C$2:$C$2001,стат!$B24,база!$E$2:$E$2001,"&gt;="&amp;стат!K$1,база!$E$2:$E$2001,"&lt;="&amp;стат!L$1)</f>
        <v>2</v>
      </c>
      <c r="L24" s="9">
        <f t="shared" si="5"/>
        <v>0</v>
      </c>
      <c r="M24" s="1">
        <f>SUMIFS(база!$G$2:$G$2001,база!$A$2:$A$2001,стат!$A24,база!$C$2:$C$2001,стат!$B24,база!$E$2:$E$2001,"&gt;="&amp;стат!K$1,база!$E$2:$E$2001,"&lt;="&amp;стат!L$1)</f>
        <v>0</v>
      </c>
      <c r="N24" s="1">
        <f>SUMIFS(база!$H$2:$H$2001,база!$A$2:$A$2001,стат!$A24,база!$C$2:$C$2001,стат!$B24,база!$E$2:$E$2001,"&gt;="&amp;стат!K$1,база!$E$2:$E$2001,"&lt;="&amp;стат!L$1)</f>
        <v>0</v>
      </c>
      <c r="O24" s="13">
        <f>COUNTIFS(база!$A$2:$A$2001,стат!$A24,база!$C$2:$C$2001,стат!$B24,база!$E$2:$E$2001,"&gt;="&amp;стат!O$1,база!$E$2:$E$2001,"&lt;="&amp;стат!P$1)</f>
        <v>3</v>
      </c>
      <c r="P24" s="9">
        <f t="shared" si="6"/>
        <v>1</v>
      </c>
      <c r="Q24" s="1">
        <f>SUMIFS(база!$G$2:$G$2001,база!$A$2:$A$2001,стат!$A24,база!$C$2:$C$2001,стат!$B24,база!$E$2:$E$2001,"&gt;="&amp;стат!O$1,база!$E$2:$E$2001,"&lt;="&amp;стат!P$1)</f>
        <v>0</v>
      </c>
      <c r="R24" s="1">
        <f>SUMIFS(база!$H$2:$H$2001,база!$A$2:$A$2001,стат!$A24,база!$C$2:$C$2001,стат!$B24,база!$E$2:$E$2001,"&gt;="&amp;стат!O$1,база!$E$2:$E$2001,"&lt;="&amp;стат!P$1)</f>
        <v>1</v>
      </c>
      <c r="S24" s="13">
        <f>COUNTIFS(база!$A$2:$A$2001,стат!$A24,база!$C$2:$C$2001,стат!$B24,база!$E$2:$E$2001,"&gt;="&amp;стат!S$1,база!$E$2:$E$2001,"&lt;="&amp;стат!T$1)</f>
        <v>1</v>
      </c>
      <c r="T24" s="9">
        <f t="shared" si="7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COUNTIFS(база!$A$2:$A$2001,стат!$A24,база!$C$2:$C$2001,стат!$B24,база!$E$2:$E$2001,"&gt;="&amp;стат!W$1,база!$E$2:$E$2001,"&lt;="&amp;стат!X$1)</f>
        <v>1</v>
      </c>
      <c r="X24" s="9">
        <f t="shared" si="8"/>
        <v>1</v>
      </c>
      <c r="Y24" s="1">
        <f>SUMIFS(база!$G$2:$G$2001,база!$A$2:$A$2001,стат!$A24,база!$C$2:$C$2001,стат!$B24,база!$E$2:$E$2001,"&gt;="&amp;стат!W$1,база!$E$2:$E$2001,"&lt;="&amp;стат!X$1)</f>
        <v>1</v>
      </c>
      <c r="Z24" s="1">
        <f>SUMIFS(база!$H$2:$H$2001,база!$A$2:$A$2001,стат!$A24,база!$C$2:$C$2001,стат!$B24,база!$E$2:$E$2001,"&gt;="&amp;стат!W$1,база!$E$2:$E$2001,"&lt;="&amp;стат!X$1)</f>
        <v>0</v>
      </c>
      <c r="AA24" s="13">
        <f>COUNTIFS(база!$A$2:$A$2001,стат!$A24,база!$C$2:$C$2001,стат!$B24,база!$E$2:$E$2001,"&gt;="&amp;стат!AA$1,база!$E$2:$E$2001,"&lt;="&amp;стат!AB$1)</f>
        <v>2</v>
      </c>
      <c r="AB24" s="9">
        <f t="shared" si="9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COUNTIFS(база!$A$2:$A$2001,стат!$A24,база!$C$2:$C$2001,стат!$B24,база!$E$2:$E$2001,"&gt;="&amp;стат!AE$1,база!$E$2:$E$2001,"&lt;="&amp;стат!AF$1)</f>
        <v>3</v>
      </c>
      <c r="AF24" s="9">
        <f t="shared" si="10"/>
        <v>1</v>
      </c>
      <c r="AG24" s="1">
        <f>SUMIFS(база!$G$2:$G$2001,база!$A$2:$A$2001,стат!$A24,база!$C$2:$C$2001,стат!$B24,база!$E$2:$E$2001,"&gt;="&amp;стат!AE$1,база!$E$2:$E$2001,"&lt;="&amp;стат!AF$1)</f>
        <v>1</v>
      </c>
      <c r="AH24" s="1">
        <f>SUMIFS(база!$H$2:$H$2001,база!$A$2:$A$2001,стат!$A24,база!$C$2:$C$2001,стат!$B24,база!$E$2:$E$2001,"&gt;="&amp;стат!AE$1,база!$E$2:$E$2001,"&lt;="&amp;стат!AF$1)</f>
        <v>0</v>
      </c>
      <c r="AI24" s="13">
        <f>COUNTIFS(база!$A$2:$A$2001,стат!$A24,база!$C$2:$C$2001,стат!$B24,база!$E$2:$E$2001,"&lt;="&amp;стат!AI$1)</f>
        <v>5</v>
      </c>
      <c r="AJ24" s="9">
        <f t="shared" si="11"/>
        <v>2</v>
      </c>
      <c r="AK24" s="1">
        <f>SUMIFS(база!$G$2:$G$2001,база!$A$2:$A$2001,стат!$A24,база!$C$2:$C$2001,стат!$B24,база!$E$2:$E$2001,"&lt;"&amp;$AI$1)</f>
        <v>0</v>
      </c>
      <c r="AL24" s="33">
        <f>SUMIFS(база!$H$2:$H$2001,база!$A$2:$A$2001,стат!$A24,база!$C$2:$C$2001,стат!$B24,база!$E$2:$E$2001,"&lt;"&amp;$AI$1)</f>
        <v>2</v>
      </c>
      <c r="AM24" s="26">
        <f>SUMIFS(база!$F$2:$F$2001,база!$A$2:$A$2001,стат!$A24,база!$C$2:$C$2001,стат!$B24)</f>
        <v>3</v>
      </c>
      <c r="AN24" s="20">
        <f>SUMIFS(база!$I$2:$I$2001,база!$A$2:$A$2001,стат!$A24,база!$C$2:$C$2001,стат!$B24)</f>
        <v>3</v>
      </c>
      <c r="AO24" s="6">
        <f t="shared" si="13"/>
        <v>19</v>
      </c>
      <c r="AP24" s="3">
        <f t="shared" si="12"/>
        <v>0</v>
      </c>
    </row>
    <row r="25" spans="1:42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>COUNTIFS(база!$A$2:$A$2001,стат!$A25,база!$C$2:$C$2001,стат!$B25)</f>
        <v>19</v>
      </c>
      <c r="D25" s="9">
        <f t="shared" si="1"/>
        <v>6</v>
      </c>
      <c r="E25" s="1">
        <f t="shared" si="2"/>
        <v>3</v>
      </c>
      <c r="F25" s="7">
        <f t="shared" si="3"/>
        <v>3</v>
      </c>
      <c r="G25" s="13">
        <f>COUNTIFS(база!$A$2:$A$2001,стат!$A25,база!$C$2:$C$2001,стат!$B25,база!$E$2:$E$2001,"&gt;="&amp;стат!G$1,база!$E$2:$E$2001,"&lt;="&amp;стат!H$1)</f>
        <v>2</v>
      </c>
      <c r="H25" s="9">
        <f t="shared" si="4"/>
        <v>1</v>
      </c>
      <c r="I25" s="1">
        <f>SUMIFS(база!$G$2:$G$2001,база!$A$2:$A$2001,стат!$A25,база!$C$2:$C$2001,стат!$B25,база!$E$2:$E$2001,"&gt;="&amp;стат!G$1,база!$E$2:$E$2001,"&lt;="&amp;стат!H$1)</f>
        <v>1</v>
      </c>
      <c r="J25" s="1">
        <f>SUMIFS(база!$H$2:$H$2001,база!$A$2:$A$2001,стат!$A25,база!$C$2:$C$2001,стат!$B25,база!$E$2:$E$2001,"&gt;="&amp;стат!G$1,база!$E$2:$E$2001,"&lt;="&amp;стат!H$1)</f>
        <v>0</v>
      </c>
      <c r="K25" s="13">
        <f>COUNTIFS(база!$A$2:$A$2001,стат!$A25,база!$C$2:$C$2001,стат!$B25,база!$E$2:$E$2001,"&gt;="&amp;стат!K$1,база!$E$2:$E$2001,"&lt;="&amp;стат!L$1)</f>
        <v>2</v>
      </c>
      <c r="L25" s="9">
        <f t="shared" si="5"/>
        <v>0</v>
      </c>
      <c r="M25" s="1">
        <f>SUMIFS(база!$G$2:$G$2001,база!$A$2:$A$2001,стат!$A25,база!$C$2:$C$2001,стат!$B25,база!$E$2:$E$2001,"&gt;="&amp;стат!K$1,база!$E$2:$E$2001,"&lt;="&amp;стат!L$1)</f>
        <v>0</v>
      </c>
      <c r="N25" s="1">
        <f>SUMIFS(база!$H$2:$H$2001,база!$A$2:$A$2001,стат!$A25,база!$C$2:$C$2001,стат!$B25,база!$E$2:$E$2001,"&gt;="&amp;стат!K$1,база!$E$2:$E$2001,"&lt;="&amp;стат!L$1)</f>
        <v>0</v>
      </c>
      <c r="O25" s="13">
        <f>COUNTIFS(база!$A$2:$A$2001,стат!$A25,база!$C$2:$C$2001,стат!$B25,база!$E$2:$E$2001,"&gt;="&amp;стат!O$1,база!$E$2:$E$2001,"&lt;="&amp;стат!P$1)</f>
        <v>3</v>
      </c>
      <c r="P25" s="9">
        <f t="shared" si="6"/>
        <v>1</v>
      </c>
      <c r="Q25" s="1">
        <f>SUMIFS(база!$G$2:$G$2001,база!$A$2:$A$2001,стат!$A25,база!$C$2:$C$2001,стат!$B25,база!$E$2:$E$2001,"&gt;="&amp;стат!O$1,база!$E$2:$E$2001,"&lt;="&amp;стат!P$1)</f>
        <v>0</v>
      </c>
      <c r="R25" s="1">
        <f>SUMIFS(база!$H$2:$H$2001,база!$A$2:$A$2001,стат!$A25,база!$C$2:$C$2001,стат!$B25,база!$E$2:$E$2001,"&gt;="&amp;стат!O$1,база!$E$2:$E$2001,"&lt;="&amp;стат!P$1)</f>
        <v>1</v>
      </c>
      <c r="S25" s="13">
        <f>COUNTIFS(база!$A$2:$A$2001,стат!$A25,база!$C$2:$C$2001,стат!$B25,база!$E$2:$E$2001,"&gt;="&amp;стат!S$1,база!$E$2:$E$2001,"&lt;="&amp;стат!T$1)</f>
        <v>1</v>
      </c>
      <c r="T25" s="9">
        <f t="shared" si="7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COUNTIFS(база!$A$2:$A$2001,стат!$A25,база!$C$2:$C$2001,стат!$B25,база!$E$2:$E$2001,"&gt;="&amp;стат!W$1,база!$E$2:$E$2001,"&lt;="&amp;стат!X$1)</f>
        <v>1</v>
      </c>
      <c r="X25" s="9">
        <f t="shared" si="8"/>
        <v>1</v>
      </c>
      <c r="Y25" s="1">
        <f>SUMIFS(база!$G$2:$G$2001,база!$A$2:$A$2001,стат!$A25,база!$C$2:$C$2001,стат!$B25,база!$E$2:$E$2001,"&gt;="&amp;стат!W$1,база!$E$2:$E$2001,"&lt;="&amp;стат!X$1)</f>
        <v>1</v>
      </c>
      <c r="Z25" s="1">
        <f>SUMIFS(база!$H$2:$H$2001,база!$A$2:$A$2001,стат!$A25,база!$C$2:$C$2001,стат!$B25,база!$E$2:$E$2001,"&gt;="&amp;стат!W$1,база!$E$2:$E$2001,"&lt;="&amp;стат!X$1)</f>
        <v>0</v>
      </c>
      <c r="AA25" s="13">
        <f>COUNTIFS(база!$A$2:$A$2001,стат!$A25,база!$C$2:$C$2001,стат!$B25,база!$E$2:$E$2001,"&gt;="&amp;стат!AA$1,база!$E$2:$E$2001,"&lt;="&amp;стат!AB$1)</f>
        <v>2</v>
      </c>
      <c r="AB25" s="9">
        <f t="shared" si="9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COUNTIFS(база!$A$2:$A$2001,стат!$A25,база!$C$2:$C$2001,стат!$B25,база!$E$2:$E$2001,"&gt;="&amp;стат!AE$1,база!$E$2:$E$2001,"&lt;="&amp;стат!AF$1)</f>
        <v>3</v>
      </c>
      <c r="AF25" s="9">
        <f t="shared" si="10"/>
        <v>1</v>
      </c>
      <c r="AG25" s="1">
        <f>SUMIFS(база!$G$2:$G$2001,база!$A$2:$A$2001,стат!$A25,база!$C$2:$C$2001,стат!$B25,база!$E$2:$E$2001,"&gt;="&amp;стат!AE$1,база!$E$2:$E$2001,"&lt;="&amp;стат!AF$1)</f>
        <v>1</v>
      </c>
      <c r="AH25" s="1">
        <f>SUMIFS(база!$H$2:$H$2001,база!$A$2:$A$2001,стат!$A25,база!$C$2:$C$2001,стат!$B25,база!$E$2:$E$2001,"&gt;="&amp;стат!AE$1,база!$E$2:$E$2001,"&lt;="&amp;стат!AF$1)</f>
        <v>0</v>
      </c>
      <c r="AI25" s="13">
        <f>COUNTIFS(база!$A$2:$A$2001,стат!$A25,база!$C$2:$C$2001,стат!$B25,база!$E$2:$E$2001,"&lt;="&amp;стат!AI$1)</f>
        <v>5</v>
      </c>
      <c r="AJ25" s="9">
        <f t="shared" si="11"/>
        <v>2</v>
      </c>
      <c r="AK25" s="1">
        <f>SUMIFS(база!$G$2:$G$2001,база!$A$2:$A$2001,стат!$A25,база!$C$2:$C$2001,стат!$B25,база!$E$2:$E$2001,"&lt;"&amp;$AI$1)</f>
        <v>0</v>
      </c>
      <c r="AL25" s="33">
        <f>SUMIFS(база!$H$2:$H$2001,база!$A$2:$A$2001,стат!$A25,база!$C$2:$C$2001,стат!$B25,база!$E$2:$E$2001,"&lt;"&amp;$AI$1)</f>
        <v>2</v>
      </c>
      <c r="AM25" s="26">
        <f>SUMIFS(база!$F$2:$F$2001,база!$A$2:$A$2001,стат!$A25,база!$C$2:$C$2001,стат!$B25)</f>
        <v>3</v>
      </c>
      <c r="AN25" s="20">
        <f>SUMIFS(база!$I$2:$I$2001,база!$A$2:$A$2001,стат!$A25,база!$C$2:$C$2001,стат!$B25)</f>
        <v>3</v>
      </c>
      <c r="AO25" s="6">
        <f t="shared" si="13"/>
        <v>19</v>
      </c>
      <c r="AP25" s="3">
        <f t="shared" si="12"/>
        <v>0</v>
      </c>
    </row>
    <row r="26" spans="1:42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>COUNTIFS(база!$A$2:$A$2001,стат!$A26,база!$C$2:$C$2001,стат!$B26)</f>
        <v>19</v>
      </c>
      <c r="D26" s="9">
        <f t="shared" si="1"/>
        <v>6</v>
      </c>
      <c r="E26" s="1">
        <f t="shared" si="2"/>
        <v>3</v>
      </c>
      <c r="F26" s="7">
        <f t="shared" si="3"/>
        <v>3</v>
      </c>
      <c r="G26" s="13">
        <f>COUNTIFS(база!$A$2:$A$2001,стат!$A26,база!$C$2:$C$2001,стат!$B26,база!$E$2:$E$2001,"&gt;="&amp;стат!G$1,база!$E$2:$E$2001,"&lt;="&amp;стат!H$1)</f>
        <v>2</v>
      </c>
      <c r="H26" s="9">
        <f t="shared" si="4"/>
        <v>1</v>
      </c>
      <c r="I26" s="1">
        <f>SUMIFS(база!$G$2:$G$2001,база!$A$2:$A$2001,стат!$A26,база!$C$2:$C$2001,стат!$B26,база!$E$2:$E$2001,"&gt;="&amp;стат!G$1,база!$E$2:$E$2001,"&lt;="&amp;стат!H$1)</f>
        <v>1</v>
      </c>
      <c r="J26" s="1">
        <f>SUMIFS(база!$H$2:$H$2001,база!$A$2:$A$2001,стат!$A26,база!$C$2:$C$2001,стат!$B26,база!$E$2:$E$2001,"&gt;="&amp;стат!G$1,база!$E$2:$E$2001,"&lt;="&amp;стат!H$1)</f>
        <v>0</v>
      </c>
      <c r="K26" s="13">
        <f>COUNTIFS(база!$A$2:$A$2001,стат!$A26,база!$C$2:$C$2001,стат!$B26,база!$E$2:$E$2001,"&gt;="&amp;стат!K$1,база!$E$2:$E$2001,"&lt;="&amp;стат!L$1)</f>
        <v>2</v>
      </c>
      <c r="L26" s="9">
        <f t="shared" si="5"/>
        <v>0</v>
      </c>
      <c r="M26" s="1">
        <f>SUMIFS(база!$G$2:$G$2001,база!$A$2:$A$2001,стат!$A26,база!$C$2:$C$2001,стат!$B26,база!$E$2:$E$2001,"&gt;="&amp;стат!K$1,база!$E$2:$E$2001,"&lt;="&amp;стат!L$1)</f>
        <v>0</v>
      </c>
      <c r="N26" s="1">
        <f>SUMIFS(база!$H$2:$H$2001,база!$A$2:$A$2001,стат!$A26,база!$C$2:$C$2001,стат!$B26,база!$E$2:$E$2001,"&gt;="&amp;стат!K$1,база!$E$2:$E$2001,"&lt;="&amp;стат!L$1)</f>
        <v>0</v>
      </c>
      <c r="O26" s="13">
        <f>COUNTIFS(база!$A$2:$A$2001,стат!$A26,база!$C$2:$C$2001,стат!$B26,база!$E$2:$E$2001,"&gt;="&amp;стат!O$1,база!$E$2:$E$2001,"&lt;="&amp;стат!P$1)</f>
        <v>3</v>
      </c>
      <c r="P26" s="9">
        <f t="shared" si="6"/>
        <v>1</v>
      </c>
      <c r="Q26" s="1">
        <f>SUMIFS(база!$G$2:$G$2001,база!$A$2:$A$2001,стат!$A26,база!$C$2:$C$2001,стат!$B26,база!$E$2:$E$2001,"&gt;="&amp;стат!O$1,база!$E$2:$E$2001,"&lt;="&amp;стат!P$1)</f>
        <v>0</v>
      </c>
      <c r="R26" s="1">
        <f>SUMIFS(база!$H$2:$H$2001,база!$A$2:$A$2001,стат!$A26,база!$C$2:$C$2001,стат!$B26,база!$E$2:$E$2001,"&gt;="&amp;стат!O$1,база!$E$2:$E$2001,"&lt;="&amp;стат!P$1)</f>
        <v>1</v>
      </c>
      <c r="S26" s="13">
        <f>COUNTIFS(база!$A$2:$A$2001,стат!$A26,база!$C$2:$C$2001,стат!$B26,база!$E$2:$E$2001,"&gt;="&amp;стат!S$1,база!$E$2:$E$2001,"&lt;="&amp;стат!T$1)</f>
        <v>1</v>
      </c>
      <c r="T26" s="9">
        <f t="shared" si="7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COUNTIFS(база!$A$2:$A$2001,стат!$A26,база!$C$2:$C$2001,стат!$B26,база!$E$2:$E$2001,"&gt;="&amp;стат!W$1,база!$E$2:$E$2001,"&lt;="&amp;стат!X$1)</f>
        <v>1</v>
      </c>
      <c r="X26" s="9">
        <f t="shared" si="8"/>
        <v>1</v>
      </c>
      <c r="Y26" s="1">
        <f>SUMIFS(база!$G$2:$G$2001,база!$A$2:$A$2001,стат!$A26,база!$C$2:$C$2001,стат!$B26,база!$E$2:$E$2001,"&gt;="&amp;стат!W$1,база!$E$2:$E$2001,"&lt;="&amp;стат!X$1)</f>
        <v>1</v>
      </c>
      <c r="Z26" s="1">
        <f>SUMIFS(база!$H$2:$H$2001,база!$A$2:$A$2001,стат!$A26,база!$C$2:$C$2001,стат!$B26,база!$E$2:$E$2001,"&gt;="&amp;стат!W$1,база!$E$2:$E$2001,"&lt;="&amp;стат!X$1)</f>
        <v>0</v>
      </c>
      <c r="AA26" s="13">
        <f>COUNTIFS(база!$A$2:$A$2001,стат!$A26,база!$C$2:$C$2001,стат!$B26,база!$E$2:$E$2001,"&gt;="&amp;стат!AA$1,база!$E$2:$E$2001,"&lt;="&amp;стат!AB$1)</f>
        <v>2</v>
      </c>
      <c r="AB26" s="9">
        <f t="shared" si="9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COUNTIFS(база!$A$2:$A$2001,стат!$A26,база!$C$2:$C$2001,стат!$B26,база!$E$2:$E$2001,"&gt;="&amp;стат!AE$1,база!$E$2:$E$2001,"&lt;="&amp;стат!AF$1)</f>
        <v>3</v>
      </c>
      <c r="AF26" s="9">
        <f t="shared" si="10"/>
        <v>1</v>
      </c>
      <c r="AG26" s="1">
        <f>SUMIFS(база!$G$2:$G$2001,база!$A$2:$A$2001,стат!$A26,база!$C$2:$C$2001,стат!$B26,база!$E$2:$E$2001,"&gt;="&amp;стат!AE$1,база!$E$2:$E$2001,"&lt;="&amp;стат!AF$1)</f>
        <v>1</v>
      </c>
      <c r="AH26" s="1">
        <f>SUMIFS(база!$H$2:$H$2001,база!$A$2:$A$2001,стат!$A26,база!$C$2:$C$2001,стат!$B26,база!$E$2:$E$2001,"&gt;="&amp;стат!AE$1,база!$E$2:$E$2001,"&lt;="&amp;стат!AF$1)</f>
        <v>0</v>
      </c>
      <c r="AI26" s="13">
        <f>COUNTIFS(база!$A$2:$A$2001,стат!$A26,база!$C$2:$C$2001,стат!$B26,база!$E$2:$E$2001,"&lt;="&amp;стат!AI$1)</f>
        <v>5</v>
      </c>
      <c r="AJ26" s="9">
        <f t="shared" si="11"/>
        <v>2</v>
      </c>
      <c r="AK26" s="1">
        <f>SUMIFS(база!$G$2:$G$2001,база!$A$2:$A$2001,стат!$A26,база!$C$2:$C$2001,стат!$B26,база!$E$2:$E$2001,"&lt;"&amp;$AI$1)</f>
        <v>0</v>
      </c>
      <c r="AL26" s="33">
        <f>SUMIFS(база!$H$2:$H$2001,база!$A$2:$A$2001,стат!$A26,база!$C$2:$C$2001,стат!$B26,база!$E$2:$E$2001,"&lt;"&amp;$AI$1)</f>
        <v>2</v>
      </c>
      <c r="AM26" s="26">
        <f>SUMIFS(база!$F$2:$F$2001,база!$A$2:$A$2001,стат!$A26,база!$C$2:$C$2001,стат!$B26)</f>
        <v>3</v>
      </c>
      <c r="AN26" s="20">
        <f>SUMIFS(база!$I$2:$I$2001,база!$A$2:$A$2001,стат!$A26,база!$C$2:$C$2001,стат!$B26)</f>
        <v>3</v>
      </c>
      <c r="AO26" s="6">
        <f t="shared" si="13"/>
        <v>19</v>
      </c>
      <c r="AP26" s="3">
        <f t="shared" si="12"/>
        <v>0</v>
      </c>
    </row>
    <row r="27" spans="1:42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>COUNTIFS(база!$A$2:$A$2001,стат!$A27,база!$C$2:$C$2001,стат!$B27)</f>
        <v>19</v>
      </c>
      <c r="D27" s="9">
        <f t="shared" si="1"/>
        <v>6</v>
      </c>
      <c r="E27" s="1">
        <f t="shared" si="2"/>
        <v>3</v>
      </c>
      <c r="F27" s="7">
        <f t="shared" si="3"/>
        <v>3</v>
      </c>
      <c r="G27" s="13">
        <f>COUNTIFS(база!$A$2:$A$2001,стат!$A27,база!$C$2:$C$2001,стат!$B27,база!$E$2:$E$2001,"&gt;="&amp;стат!G$1,база!$E$2:$E$2001,"&lt;="&amp;стат!H$1)</f>
        <v>2</v>
      </c>
      <c r="H27" s="9">
        <f t="shared" si="4"/>
        <v>1</v>
      </c>
      <c r="I27" s="1">
        <f>SUMIFS(база!$G$2:$G$2001,база!$A$2:$A$2001,стат!$A27,база!$C$2:$C$2001,стат!$B27,база!$E$2:$E$2001,"&gt;="&amp;стат!G$1,база!$E$2:$E$2001,"&lt;="&amp;стат!H$1)</f>
        <v>1</v>
      </c>
      <c r="J27" s="1">
        <f>SUMIFS(база!$H$2:$H$2001,база!$A$2:$A$2001,стат!$A27,база!$C$2:$C$2001,стат!$B27,база!$E$2:$E$2001,"&gt;="&amp;стат!G$1,база!$E$2:$E$2001,"&lt;="&amp;стат!H$1)</f>
        <v>0</v>
      </c>
      <c r="K27" s="13">
        <f>COUNTIFS(база!$A$2:$A$2001,стат!$A27,база!$C$2:$C$2001,стат!$B27,база!$E$2:$E$2001,"&gt;="&amp;стат!K$1,база!$E$2:$E$2001,"&lt;="&amp;стат!L$1)</f>
        <v>2</v>
      </c>
      <c r="L27" s="9">
        <f t="shared" si="5"/>
        <v>0</v>
      </c>
      <c r="M27" s="1">
        <f>SUMIFS(база!$G$2:$G$2001,база!$A$2:$A$2001,стат!$A27,база!$C$2:$C$2001,стат!$B27,база!$E$2:$E$2001,"&gt;="&amp;стат!K$1,база!$E$2:$E$2001,"&lt;="&amp;стат!L$1)</f>
        <v>0</v>
      </c>
      <c r="N27" s="1">
        <f>SUMIFS(база!$H$2:$H$2001,база!$A$2:$A$2001,стат!$A27,база!$C$2:$C$2001,стат!$B27,база!$E$2:$E$2001,"&gt;="&amp;стат!K$1,база!$E$2:$E$2001,"&lt;="&amp;стат!L$1)</f>
        <v>0</v>
      </c>
      <c r="O27" s="13">
        <f>COUNTIFS(база!$A$2:$A$2001,стат!$A27,база!$C$2:$C$2001,стат!$B27,база!$E$2:$E$2001,"&gt;="&amp;стат!O$1,база!$E$2:$E$2001,"&lt;="&amp;стат!P$1)</f>
        <v>3</v>
      </c>
      <c r="P27" s="9">
        <f t="shared" si="6"/>
        <v>1</v>
      </c>
      <c r="Q27" s="1">
        <f>SUMIFS(база!$G$2:$G$2001,база!$A$2:$A$2001,стат!$A27,база!$C$2:$C$2001,стат!$B27,база!$E$2:$E$2001,"&gt;="&amp;стат!O$1,база!$E$2:$E$2001,"&lt;="&amp;стат!P$1)</f>
        <v>0</v>
      </c>
      <c r="R27" s="1">
        <f>SUMIFS(база!$H$2:$H$2001,база!$A$2:$A$2001,стат!$A27,база!$C$2:$C$2001,стат!$B27,база!$E$2:$E$2001,"&gt;="&amp;стат!O$1,база!$E$2:$E$2001,"&lt;="&amp;стат!P$1)</f>
        <v>1</v>
      </c>
      <c r="S27" s="13">
        <f>COUNTIFS(база!$A$2:$A$2001,стат!$A27,база!$C$2:$C$2001,стат!$B27,база!$E$2:$E$2001,"&gt;="&amp;стат!S$1,база!$E$2:$E$2001,"&lt;="&amp;стат!T$1)</f>
        <v>1</v>
      </c>
      <c r="T27" s="9">
        <f t="shared" si="7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COUNTIFS(база!$A$2:$A$2001,стат!$A27,база!$C$2:$C$2001,стат!$B27,база!$E$2:$E$2001,"&gt;="&amp;стат!W$1,база!$E$2:$E$2001,"&lt;="&amp;стат!X$1)</f>
        <v>1</v>
      </c>
      <c r="X27" s="9">
        <f t="shared" si="8"/>
        <v>1</v>
      </c>
      <c r="Y27" s="1">
        <f>SUMIFS(база!$G$2:$G$2001,база!$A$2:$A$2001,стат!$A27,база!$C$2:$C$2001,стат!$B27,база!$E$2:$E$2001,"&gt;="&amp;стат!W$1,база!$E$2:$E$2001,"&lt;="&amp;стат!X$1)</f>
        <v>1</v>
      </c>
      <c r="Z27" s="1">
        <f>SUMIFS(база!$H$2:$H$2001,база!$A$2:$A$2001,стат!$A27,база!$C$2:$C$2001,стат!$B27,база!$E$2:$E$2001,"&gt;="&amp;стат!W$1,база!$E$2:$E$2001,"&lt;="&amp;стат!X$1)</f>
        <v>0</v>
      </c>
      <c r="AA27" s="13">
        <f>COUNTIFS(база!$A$2:$A$2001,стат!$A27,база!$C$2:$C$2001,стат!$B27,база!$E$2:$E$2001,"&gt;="&amp;стат!AA$1,база!$E$2:$E$2001,"&lt;="&amp;стат!AB$1)</f>
        <v>2</v>
      </c>
      <c r="AB27" s="9">
        <f t="shared" si="9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COUNTIFS(база!$A$2:$A$2001,стат!$A27,база!$C$2:$C$2001,стат!$B27,база!$E$2:$E$2001,"&gt;="&amp;стат!AE$1,база!$E$2:$E$2001,"&lt;="&amp;стат!AF$1)</f>
        <v>3</v>
      </c>
      <c r="AF27" s="9">
        <f t="shared" si="10"/>
        <v>1</v>
      </c>
      <c r="AG27" s="1">
        <f>SUMIFS(база!$G$2:$G$2001,база!$A$2:$A$2001,стат!$A27,база!$C$2:$C$2001,стат!$B27,база!$E$2:$E$2001,"&gt;="&amp;стат!AE$1,база!$E$2:$E$2001,"&lt;="&amp;стат!AF$1)</f>
        <v>1</v>
      </c>
      <c r="AH27" s="1">
        <f>SUMIFS(база!$H$2:$H$2001,база!$A$2:$A$2001,стат!$A27,база!$C$2:$C$2001,стат!$B27,база!$E$2:$E$2001,"&gt;="&amp;стат!AE$1,база!$E$2:$E$2001,"&lt;="&amp;стат!AF$1)</f>
        <v>0</v>
      </c>
      <c r="AI27" s="13">
        <f>COUNTIFS(база!$A$2:$A$2001,стат!$A27,база!$C$2:$C$2001,стат!$B27,база!$E$2:$E$2001,"&lt;="&amp;стат!AI$1)</f>
        <v>5</v>
      </c>
      <c r="AJ27" s="9">
        <f t="shared" si="11"/>
        <v>2</v>
      </c>
      <c r="AK27" s="1">
        <f>SUMIFS(база!$G$2:$G$2001,база!$A$2:$A$2001,стат!$A27,база!$C$2:$C$2001,стат!$B27,база!$E$2:$E$2001,"&lt;"&amp;$AI$1)</f>
        <v>0</v>
      </c>
      <c r="AL27" s="33">
        <f>SUMIFS(база!$H$2:$H$2001,база!$A$2:$A$2001,стат!$A27,база!$C$2:$C$2001,стат!$B27,база!$E$2:$E$2001,"&lt;"&amp;$AI$1)</f>
        <v>2</v>
      </c>
      <c r="AM27" s="26">
        <f>SUMIFS(база!$F$2:$F$2001,база!$A$2:$A$2001,стат!$A27,база!$C$2:$C$2001,стат!$B27)</f>
        <v>3</v>
      </c>
      <c r="AN27" s="20">
        <f>SUMIFS(база!$I$2:$I$2001,база!$A$2:$A$2001,стат!$A27,база!$C$2:$C$2001,стат!$B27)</f>
        <v>3</v>
      </c>
      <c r="AO27" s="6">
        <f t="shared" si="13"/>
        <v>19</v>
      </c>
      <c r="AP27" s="3">
        <f t="shared" si="12"/>
        <v>0</v>
      </c>
    </row>
    <row r="28" spans="1:42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>COUNTIFS(база!$A$2:$A$2001,стат!$A28,база!$C$2:$C$2001,стат!$B28)</f>
        <v>19</v>
      </c>
      <c r="D28" s="9">
        <f t="shared" si="1"/>
        <v>6</v>
      </c>
      <c r="E28" s="1">
        <f t="shared" si="2"/>
        <v>3</v>
      </c>
      <c r="F28" s="7">
        <f t="shared" si="3"/>
        <v>3</v>
      </c>
      <c r="G28" s="13">
        <f>COUNTIFS(база!$A$2:$A$2001,стат!$A28,база!$C$2:$C$2001,стат!$B28,база!$E$2:$E$2001,"&gt;="&amp;стат!G$1,база!$E$2:$E$2001,"&lt;="&amp;стат!H$1)</f>
        <v>2</v>
      </c>
      <c r="H28" s="9">
        <f t="shared" si="4"/>
        <v>1</v>
      </c>
      <c r="I28" s="1">
        <f>SUMIFS(база!$G$2:$G$2001,база!$A$2:$A$2001,стат!$A28,база!$C$2:$C$2001,стат!$B28,база!$E$2:$E$2001,"&gt;="&amp;стат!G$1,база!$E$2:$E$2001,"&lt;="&amp;стат!H$1)</f>
        <v>1</v>
      </c>
      <c r="J28" s="1">
        <f>SUMIFS(база!$H$2:$H$2001,база!$A$2:$A$2001,стат!$A28,база!$C$2:$C$2001,стат!$B28,база!$E$2:$E$2001,"&gt;="&amp;стат!G$1,база!$E$2:$E$2001,"&lt;="&amp;стат!H$1)</f>
        <v>0</v>
      </c>
      <c r="K28" s="13">
        <f>COUNTIFS(база!$A$2:$A$2001,стат!$A28,база!$C$2:$C$2001,стат!$B28,база!$E$2:$E$2001,"&gt;="&amp;стат!K$1,база!$E$2:$E$2001,"&lt;="&amp;стат!L$1)</f>
        <v>2</v>
      </c>
      <c r="L28" s="9">
        <f t="shared" si="5"/>
        <v>0</v>
      </c>
      <c r="M28" s="1">
        <f>SUMIFS(база!$G$2:$G$2001,база!$A$2:$A$2001,стат!$A28,база!$C$2:$C$2001,стат!$B28,база!$E$2:$E$2001,"&gt;="&amp;стат!K$1,база!$E$2:$E$2001,"&lt;="&amp;стат!L$1)</f>
        <v>0</v>
      </c>
      <c r="N28" s="1">
        <f>SUMIFS(база!$H$2:$H$2001,база!$A$2:$A$2001,стат!$A28,база!$C$2:$C$2001,стат!$B28,база!$E$2:$E$2001,"&gt;="&amp;стат!K$1,база!$E$2:$E$2001,"&lt;="&amp;стат!L$1)</f>
        <v>0</v>
      </c>
      <c r="O28" s="13">
        <f>COUNTIFS(база!$A$2:$A$2001,стат!$A28,база!$C$2:$C$2001,стат!$B28,база!$E$2:$E$2001,"&gt;="&amp;стат!O$1,база!$E$2:$E$2001,"&lt;="&amp;стат!P$1)</f>
        <v>3</v>
      </c>
      <c r="P28" s="9">
        <f t="shared" si="6"/>
        <v>1</v>
      </c>
      <c r="Q28" s="1">
        <f>SUMIFS(база!$G$2:$G$2001,база!$A$2:$A$2001,стат!$A28,база!$C$2:$C$2001,стат!$B28,база!$E$2:$E$2001,"&gt;="&amp;стат!O$1,база!$E$2:$E$2001,"&lt;="&amp;стат!P$1)</f>
        <v>0</v>
      </c>
      <c r="R28" s="1">
        <f>SUMIFS(база!$H$2:$H$2001,база!$A$2:$A$2001,стат!$A28,база!$C$2:$C$2001,стат!$B28,база!$E$2:$E$2001,"&gt;="&amp;стат!O$1,база!$E$2:$E$2001,"&lt;="&amp;стат!P$1)</f>
        <v>1</v>
      </c>
      <c r="S28" s="13">
        <f>COUNTIFS(база!$A$2:$A$2001,стат!$A28,база!$C$2:$C$2001,стат!$B28,база!$E$2:$E$2001,"&gt;="&amp;стат!S$1,база!$E$2:$E$2001,"&lt;="&amp;стат!T$1)</f>
        <v>1</v>
      </c>
      <c r="T28" s="9">
        <f t="shared" si="7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COUNTIFS(база!$A$2:$A$2001,стат!$A28,база!$C$2:$C$2001,стат!$B28,база!$E$2:$E$2001,"&gt;="&amp;стат!W$1,база!$E$2:$E$2001,"&lt;="&amp;стат!X$1)</f>
        <v>1</v>
      </c>
      <c r="X28" s="9">
        <f t="shared" si="8"/>
        <v>1</v>
      </c>
      <c r="Y28" s="1">
        <f>SUMIFS(база!$G$2:$G$2001,база!$A$2:$A$2001,стат!$A28,база!$C$2:$C$2001,стат!$B28,база!$E$2:$E$2001,"&gt;="&amp;стат!W$1,база!$E$2:$E$2001,"&lt;="&amp;стат!X$1)</f>
        <v>1</v>
      </c>
      <c r="Z28" s="1">
        <f>SUMIFS(база!$H$2:$H$2001,база!$A$2:$A$2001,стат!$A28,база!$C$2:$C$2001,стат!$B28,база!$E$2:$E$2001,"&gt;="&amp;стат!W$1,база!$E$2:$E$2001,"&lt;="&amp;стат!X$1)</f>
        <v>0</v>
      </c>
      <c r="AA28" s="13">
        <f>COUNTIFS(база!$A$2:$A$2001,стат!$A28,база!$C$2:$C$2001,стат!$B28,база!$E$2:$E$2001,"&gt;="&amp;стат!AA$1,база!$E$2:$E$2001,"&lt;="&amp;стат!AB$1)</f>
        <v>2</v>
      </c>
      <c r="AB28" s="9">
        <f t="shared" si="9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COUNTIFS(база!$A$2:$A$2001,стат!$A28,база!$C$2:$C$2001,стат!$B28,база!$E$2:$E$2001,"&gt;="&amp;стат!AE$1,база!$E$2:$E$2001,"&lt;="&amp;стат!AF$1)</f>
        <v>3</v>
      </c>
      <c r="AF28" s="9">
        <f t="shared" si="10"/>
        <v>1</v>
      </c>
      <c r="AG28" s="1">
        <f>SUMIFS(база!$G$2:$G$2001,база!$A$2:$A$2001,стат!$A28,база!$C$2:$C$2001,стат!$B28,база!$E$2:$E$2001,"&gt;="&amp;стат!AE$1,база!$E$2:$E$2001,"&lt;="&amp;стат!AF$1)</f>
        <v>1</v>
      </c>
      <c r="AH28" s="1">
        <f>SUMIFS(база!$H$2:$H$2001,база!$A$2:$A$2001,стат!$A28,база!$C$2:$C$2001,стат!$B28,база!$E$2:$E$2001,"&gt;="&amp;стат!AE$1,база!$E$2:$E$2001,"&lt;="&amp;стат!AF$1)</f>
        <v>0</v>
      </c>
      <c r="AI28" s="13">
        <f>COUNTIFS(база!$A$2:$A$2001,стат!$A28,база!$C$2:$C$2001,стат!$B28,база!$E$2:$E$2001,"&lt;="&amp;стат!AI$1)</f>
        <v>5</v>
      </c>
      <c r="AJ28" s="9">
        <f t="shared" si="11"/>
        <v>2</v>
      </c>
      <c r="AK28" s="1">
        <f>SUMIFS(база!$G$2:$G$2001,база!$A$2:$A$2001,стат!$A28,база!$C$2:$C$2001,стат!$B28,база!$E$2:$E$2001,"&lt;"&amp;$AI$1)</f>
        <v>0</v>
      </c>
      <c r="AL28" s="33">
        <f>SUMIFS(база!$H$2:$H$2001,база!$A$2:$A$2001,стат!$A28,база!$C$2:$C$2001,стат!$B28,база!$E$2:$E$2001,"&lt;"&amp;$AI$1)</f>
        <v>2</v>
      </c>
      <c r="AM28" s="26">
        <f>SUMIFS(база!$F$2:$F$2001,база!$A$2:$A$2001,стат!$A28,база!$C$2:$C$2001,стат!$B28)</f>
        <v>3</v>
      </c>
      <c r="AN28" s="20">
        <f>SUMIFS(база!$I$2:$I$2001,база!$A$2:$A$2001,стат!$A28,база!$C$2:$C$2001,стат!$B28)</f>
        <v>3</v>
      </c>
      <c r="AO28" s="6">
        <f t="shared" si="13"/>
        <v>19</v>
      </c>
      <c r="AP28" s="3">
        <f t="shared" si="12"/>
        <v>0</v>
      </c>
    </row>
    <row r="29" spans="1:42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>COUNTIFS(база!$A$2:$A$2001,стат!$A29,база!$C$2:$C$2001,стат!$B29)</f>
        <v>19</v>
      </c>
      <c r="D29" s="9">
        <f t="shared" si="1"/>
        <v>6</v>
      </c>
      <c r="E29" s="1">
        <f t="shared" si="2"/>
        <v>3</v>
      </c>
      <c r="F29" s="7">
        <f t="shared" si="3"/>
        <v>3</v>
      </c>
      <c r="G29" s="13">
        <f>COUNTIFS(база!$A$2:$A$2001,стат!$A29,база!$C$2:$C$2001,стат!$B29,база!$E$2:$E$2001,"&gt;="&amp;стат!G$1,база!$E$2:$E$2001,"&lt;="&amp;стат!H$1)</f>
        <v>2</v>
      </c>
      <c r="H29" s="9">
        <f t="shared" si="4"/>
        <v>1</v>
      </c>
      <c r="I29" s="1">
        <f>SUMIFS(база!$G$2:$G$2001,база!$A$2:$A$2001,стат!$A29,база!$C$2:$C$2001,стат!$B29,база!$E$2:$E$2001,"&gt;="&amp;стат!G$1,база!$E$2:$E$2001,"&lt;="&amp;стат!H$1)</f>
        <v>1</v>
      </c>
      <c r="J29" s="1">
        <f>SUMIFS(база!$H$2:$H$2001,база!$A$2:$A$2001,стат!$A29,база!$C$2:$C$2001,стат!$B29,база!$E$2:$E$2001,"&gt;="&amp;стат!G$1,база!$E$2:$E$2001,"&lt;="&amp;стат!H$1)</f>
        <v>0</v>
      </c>
      <c r="K29" s="13">
        <f>COUNTIFS(база!$A$2:$A$2001,стат!$A29,база!$C$2:$C$2001,стат!$B29,база!$E$2:$E$2001,"&gt;="&amp;стат!K$1,база!$E$2:$E$2001,"&lt;="&amp;стат!L$1)</f>
        <v>2</v>
      </c>
      <c r="L29" s="9">
        <f t="shared" si="5"/>
        <v>0</v>
      </c>
      <c r="M29" s="1">
        <f>SUMIFS(база!$G$2:$G$2001,база!$A$2:$A$2001,стат!$A29,база!$C$2:$C$2001,стат!$B29,база!$E$2:$E$2001,"&gt;="&amp;стат!K$1,база!$E$2:$E$2001,"&lt;="&amp;стат!L$1)</f>
        <v>0</v>
      </c>
      <c r="N29" s="1">
        <f>SUMIFS(база!$H$2:$H$2001,база!$A$2:$A$2001,стат!$A29,база!$C$2:$C$2001,стат!$B29,база!$E$2:$E$2001,"&gt;="&amp;стат!K$1,база!$E$2:$E$2001,"&lt;="&amp;стат!L$1)</f>
        <v>0</v>
      </c>
      <c r="O29" s="13">
        <f>COUNTIFS(база!$A$2:$A$2001,стат!$A29,база!$C$2:$C$2001,стат!$B29,база!$E$2:$E$2001,"&gt;="&amp;стат!O$1,база!$E$2:$E$2001,"&lt;="&amp;стат!P$1)</f>
        <v>3</v>
      </c>
      <c r="P29" s="9">
        <f t="shared" si="6"/>
        <v>1</v>
      </c>
      <c r="Q29" s="1">
        <f>SUMIFS(база!$G$2:$G$2001,база!$A$2:$A$2001,стат!$A29,база!$C$2:$C$2001,стат!$B29,база!$E$2:$E$2001,"&gt;="&amp;стат!O$1,база!$E$2:$E$2001,"&lt;="&amp;стат!P$1)</f>
        <v>0</v>
      </c>
      <c r="R29" s="1">
        <f>SUMIFS(база!$H$2:$H$2001,база!$A$2:$A$2001,стат!$A29,база!$C$2:$C$2001,стат!$B29,база!$E$2:$E$2001,"&gt;="&amp;стат!O$1,база!$E$2:$E$2001,"&lt;="&amp;стат!P$1)</f>
        <v>1</v>
      </c>
      <c r="S29" s="13">
        <f>COUNTIFS(база!$A$2:$A$2001,стат!$A29,база!$C$2:$C$2001,стат!$B29,база!$E$2:$E$2001,"&gt;="&amp;стат!S$1,база!$E$2:$E$2001,"&lt;="&amp;стат!T$1)</f>
        <v>1</v>
      </c>
      <c r="T29" s="9">
        <f t="shared" si="7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COUNTIFS(база!$A$2:$A$2001,стат!$A29,база!$C$2:$C$2001,стат!$B29,база!$E$2:$E$2001,"&gt;="&amp;стат!W$1,база!$E$2:$E$2001,"&lt;="&amp;стат!X$1)</f>
        <v>1</v>
      </c>
      <c r="X29" s="9">
        <f t="shared" si="8"/>
        <v>1</v>
      </c>
      <c r="Y29" s="1">
        <f>SUMIFS(база!$G$2:$G$2001,база!$A$2:$A$2001,стат!$A29,база!$C$2:$C$2001,стат!$B29,база!$E$2:$E$2001,"&gt;="&amp;стат!W$1,база!$E$2:$E$2001,"&lt;="&amp;стат!X$1)</f>
        <v>1</v>
      </c>
      <c r="Z29" s="1">
        <f>SUMIFS(база!$H$2:$H$2001,база!$A$2:$A$2001,стат!$A29,база!$C$2:$C$2001,стат!$B29,база!$E$2:$E$2001,"&gt;="&amp;стат!W$1,база!$E$2:$E$2001,"&lt;="&amp;стат!X$1)</f>
        <v>0</v>
      </c>
      <c r="AA29" s="13">
        <f>COUNTIFS(база!$A$2:$A$2001,стат!$A29,база!$C$2:$C$2001,стат!$B29,база!$E$2:$E$2001,"&gt;="&amp;стат!AA$1,база!$E$2:$E$2001,"&lt;="&amp;стат!AB$1)</f>
        <v>2</v>
      </c>
      <c r="AB29" s="9">
        <f t="shared" si="9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COUNTIFS(база!$A$2:$A$2001,стат!$A29,база!$C$2:$C$2001,стат!$B29,база!$E$2:$E$2001,"&gt;="&amp;стат!AE$1,база!$E$2:$E$2001,"&lt;="&amp;стат!AF$1)</f>
        <v>3</v>
      </c>
      <c r="AF29" s="9">
        <f t="shared" si="10"/>
        <v>1</v>
      </c>
      <c r="AG29" s="1">
        <f>SUMIFS(база!$G$2:$G$2001,база!$A$2:$A$2001,стат!$A29,база!$C$2:$C$2001,стат!$B29,база!$E$2:$E$2001,"&gt;="&amp;стат!AE$1,база!$E$2:$E$2001,"&lt;="&amp;стат!AF$1)</f>
        <v>1</v>
      </c>
      <c r="AH29" s="1">
        <f>SUMIFS(база!$H$2:$H$2001,база!$A$2:$A$2001,стат!$A29,база!$C$2:$C$2001,стат!$B29,база!$E$2:$E$2001,"&gt;="&amp;стат!AE$1,база!$E$2:$E$2001,"&lt;="&amp;стат!AF$1)</f>
        <v>0</v>
      </c>
      <c r="AI29" s="13">
        <f>COUNTIFS(база!$A$2:$A$2001,стат!$A29,база!$C$2:$C$2001,стат!$B29,база!$E$2:$E$2001,"&lt;="&amp;стат!AI$1)</f>
        <v>5</v>
      </c>
      <c r="AJ29" s="9">
        <f t="shared" si="11"/>
        <v>2</v>
      </c>
      <c r="AK29" s="1">
        <f>SUMIFS(база!$G$2:$G$2001,база!$A$2:$A$2001,стат!$A29,база!$C$2:$C$2001,стат!$B29,база!$E$2:$E$2001,"&lt;"&amp;$AI$1)</f>
        <v>0</v>
      </c>
      <c r="AL29" s="33">
        <f>SUMIFS(база!$H$2:$H$2001,база!$A$2:$A$2001,стат!$A29,база!$C$2:$C$2001,стат!$B29,база!$E$2:$E$2001,"&lt;"&amp;$AI$1)</f>
        <v>2</v>
      </c>
      <c r="AM29" s="26">
        <f>SUMIFS(база!$F$2:$F$2001,база!$A$2:$A$2001,стат!$A29,база!$C$2:$C$2001,стат!$B29)</f>
        <v>3</v>
      </c>
      <c r="AN29" s="20">
        <f>SUMIFS(база!$I$2:$I$2001,база!$A$2:$A$2001,стат!$A29,база!$C$2:$C$2001,стат!$B29)</f>
        <v>3</v>
      </c>
      <c r="AO29" s="6">
        <f t="shared" si="13"/>
        <v>19</v>
      </c>
      <c r="AP29" s="3">
        <f t="shared" si="12"/>
        <v>0</v>
      </c>
    </row>
    <row r="30" spans="1:42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>COUNTIFS(база!$A$2:$A$2001,стат!$A30,база!$C$2:$C$2001,стат!$B30)</f>
        <v>19</v>
      </c>
      <c r="D30" s="9">
        <f t="shared" si="1"/>
        <v>6</v>
      </c>
      <c r="E30" s="1">
        <f t="shared" si="2"/>
        <v>3</v>
      </c>
      <c r="F30" s="7">
        <f t="shared" si="3"/>
        <v>3</v>
      </c>
      <c r="G30" s="13">
        <f>COUNTIFS(база!$A$2:$A$2001,стат!$A30,база!$C$2:$C$2001,стат!$B30,база!$E$2:$E$2001,"&gt;="&amp;стат!G$1,база!$E$2:$E$2001,"&lt;="&amp;стат!H$1)</f>
        <v>2</v>
      </c>
      <c r="H30" s="9">
        <f t="shared" si="4"/>
        <v>1</v>
      </c>
      <c r="I30" s="1">
        <f>SUMIFS(база!$G$2:$G$2001,база!$A$2:$A$2001,стат!$A30,база!$C$2:$C$2001,стат!$B30,база!$E$2:$E$2001,"&gt;="&amp;стат!G$1,база!$E$2:$E$2001,"&lt;="&amp;стат!H$1)</f>
        <v>1</v>
      </c>
      <c r="J30" s="1">
        <f>SUMIFS(база!$H$2:$H$2001,база!$A$2:$A$2001,стат!$A30,база!$C$2:$C$2001,стат!$B30,база!$E$2:$E$2001,"&gt;="&amp;стат!G$1,база!$E$2:$E$2001,"&lt;="&amp;стат!H$1)</f>
        <v>0</v>
      </c>
      <c r="K30" s="13">
        <f>COUNTIFS(база!$A$2:$A$2001,стат!$A30,база!$C$2:$C$2001,стат!$B30,база!$E$2:$E$2001,"&gt;="&amp;стат!K$1,база!$E$2:$E$2001,"&lt;="&amp;стат!L$1)</f>
        <v>2</v>
      </c>
      <c r="L30" s="9">
        <f t="shared" si="5"/>
        <v>0</v>
      </c>
      <c r="M30" s="1">
        <f>SUMIFS(база!$G$2:$G$2001,база!$A$2:$A$2001,стат!$A30,база!$C$2:$C$2001,стат!$B30,база!$E$2:$E$2001,"&gt;="&amp;стат!K$1,база!$E$2:$E$2001,"&lt;="&amp;стат!L$1)</f>
        <v>0</v>
      </c>
      <c r="N30" s="1">
        <f>SUMIFS(база!$H$2:$H$2001,база!$A$2:$A$2001,стат!$A30,база!$C$2:$C$2001,стат!$B30,база!$E$2:$E$2001,"&gt;="&amp;стат!K$1,база!$E$2:$E$2001,"&lt;="&amp;стат!L$1)</f>
        <v>0</v>
      </c>
      <c r="O30" s="13">
        <f>COUNTIFS(база!$A$2:$A$2001,стат!$A30,база!$C$2:$C$2001,стат!$B30,база!$E$2:$E$2001,"&gt;="&amp;стат!O$1,база!$E$2:$E$2001,"&lt;="&amp;стат!P$1)</f>
        <v>3</v>
      </c>
      <c r="P30" s="9">
        <f t="shared" si="6"/>
        <v>1</v>
      </c>
      <c r="Q30" s="1">
        <f>SUMIFS(база!$G$2:$G$2001,база!$A$2:$A$2001,стат!$A30,база!$C$2:$C$2001,стат!$B30,база!$E$2:$E$2001,"&gt;="&amp;стат!O$1,база!$E$2:$E$2001,"&lt;="&amp;стат!P$1)</f>
        <v>0</v>
      </c>
      <c r="R30" s="1">
        <f>SUMIFS(база!$H$2:$H$2001,база!$A$2:$A$2001,стат!$A30,база!$C$2:$C$2001,стат!$B30,база!$E$2:$E$2001,"&gt;="&amp;стат!O$1,база!$E$2:$E$2001,"&lt;="&amp;стат!P$1)</f>
        <v>1</v>
      </c>
      <c r="S30" s="13">
        <f>COUNTIFS(база!$A$2:$A$2001,стат!$A30,база!$C$2:$C$2001,стат!$B30,база!$E$2:$E$2001,"&gt;="&amp;стат!S$1,база!$E$2:$E$2001,"&lt;="&amp;стат!T$1)</f>
        <v>1</v>
      </c>
      <c r="T30" s="9">
        <f t="shared" si="7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COUNTIFS(база!$A$2:$A$2001,стат!$A30,база!$C$2:$C$2001,стат!$B30,база!$E$2:$E$2001,"&gt;="&amp;стат!W$1,база!$E$2:$E$2001,"&lt;="&amp;стат!X$1)</f>
        <v>1</v>
      </c>
      <c r="X30" s="9">
        <f t="shared" si="8"/>
        <v>1</v>
      </c>
      <c r="Y30" s="1">
        <f>SUMIFS(база!$G$2:$G$2001,база!$A$2:$A$2001,стат!$A30,база!$C$2:$C$2001,стат!$B30,база!$E$2:$E$2001,"&gt;="&amp;стат!W$1,база!$E$2:$E$2001,"&lt;="&amp;стат!X$1)</f>
        <v>1</v>
      </c>
      <c r="Z30" s="1">
        <f>SUMIFS(база!$H$2:$H$2001,база!$A$2:$A$2001,стат!$A30,база!$C$2:$C$2001,стат!$B30,база!$E$2:$E$2001,"&gt;="&amp;стат!W$1,база!$E$2:$E$2001,"&lt;="&amp;стат!X$1)</f>
        <v>0</v>
      </c>
      <c r="AA30" s="13">
        <f>COUNTIFS(база!$A$2:$A$2001,стат!$A30,база!$C$2:$C$2001,стат!$B30,база!$E$2:$E$2001,"&gt;="&amp;стат!AA$1,база!$E$2:$E$2001,"&lt;="&amp;стат!AB$1)</f>
        <v>2</v>
      </c>
      <c r="AB30" s="9">
        <f t="shared" si="9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COUNTIFS(база!$A$2:$A$2001,стат!$A30,база!$C$2:$C$2001,стат!$B30,база!$E$2:$E$2001,"&gt;="&amp;стат!AE$1,база!$E$2:$E$2001,"&lt;="&amp;стат!AF$1)</f>
        <v>3</v>
      </c>
      <c r="AF30" s="9">
        <f t="shared" si="10"/>
        <v>1</v>
      </c>
      <c r="AG30" s="1">
        <f>SUMIFS(база!$G$2:$G$2001,база!$A$2:$A$2001,стат!$A30,база!$C$2:$C$2001,стат!$B30,база!$E$2:$E$2001,"&gt;="&amp;стат!AE$1,база!$E$2:$E$2001,"&lt;="&amp;стат!AF$1)</f>
        <v>1</v>
      </c>
      <c r="AH30" s="1">
        <f>SUMIFS(база!$H$2:$H$2001,база!$A$2:$A$2001,стат!$A30,база!$C$2:$C$2001,стат!$B30,база!$E$2:$E$2001,"&gt;="&amp;стат!AE$1,база!$E$2:$E$2001,"&lt;="&amp;стат!AF$1)</f>
        <v>0</v>
      </c>
      <c r="AI30" s="13">
        <f>COUNTIFS(база!$A$2:$A$2001,стат!$A30,база!$C$2:$C$2001,стат!$B30,база!$E$2:$E$2001,"&lt;="&amp;стат!AI$1)</f>
        <v>5</v>
      </c>
      <c r="AJ30" s="9">
        <f t="shared" si="11"/>
        <v>2</v>
      </c>
      <c r="AK30" s="1">
        <f>SUMIFS(база!$G$2:$G$2001,база!$A$2:$A$2001,стат!$A30,база!$C$2:$C$2001,стат!$B30,база!$E$2:$E$2001,"&lt;"&amp;$AI$1)</f>
        <v>0</v>
      </c>
      <c r="AL30" s="33">
        <f>SUMIFS(база!$H$2:$H$2001,база!$A$2:$A$2001,стат!$A30,база!$C$2:$C$2001,стат!$B30,база!$E$2:$E$2001,"&lt;"&amp;$AI$1)</f>
        <v>2</v>
      </c>
      <c r="AM30" s="26">
        <f>SUMIFS(база!$F$2:$F$2001,база!$A$2:$A$2001,стат!$A30,база!$C$2:$C$2001,стат!$B30)</f>
        <v>3</v>
      </c>
      <c r="AN30" s="20">
        <f>SUMIFS(база!$I$2:$I$2001,база!$A$2:$A$2001,стат!$A30,база!$C$2:$C$2001,стат!$B30)</f>
        <v>3</v>
      </c>
      <c r="AO30" s="6">
        <f t="shared" si="13"/>
        <v>19</v>
      </c>
      <c r="AP30" s="3">
        <f t="shared" si="12"/>
        <v>0</v>
      </c>
    </row>
    <row r="31" spans="1:42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>COUNTIFS(база!$A$2:$A$2001,стат!$A31,база!$C$2:$C$2001,стат!$B31)</f>
        <v>19</v>
      </c>
      <c r="D31" s="9">
        <f t="shared" si="1"/>
        <v>6</v>
      </c>
      <c r="E31" s="1">
        <f t="shared" si="2"/>
        <v>3</v>
      </c>
      <c r="F31" s="7">
        <f t="shared" si="3"/>
        <v>3</v>
      </c>
      <c r="G31" s="13">
        <f>COUNTIFS(база!$A$2:$A$2001,стат!$A31,база!$C$2:$C$2001,стат!$B31,база!$E$2:$E$2001,"&gt;="&amp;стат!G$1,база!$E$2:$E$2001,"&lt;="&amp;стат!H$1)</f>
        <v>2</v>
      </c>
      <c r="H31" s="9">
        <f t="shared" si="4"/>
        <v>1</v>
      </c>
      <c r="I31" s="1">
        <f>SUMIFS(база!$G$2:$G$2001,база!$A$2:$A$2001,стат!$A31,база!$C$2:$C$2001,стат!$B31,база!$E$2:$E$2001,"&gt;="&amp;стат!G$1,база!$E$2:$E$2001,"&lt;="&amp;стат!H$1)</f>
        <v>1</v>
      </c>
      <c r="J31" s="1">
        <f>SUMIFS(база!$H$2:$H$2001,база!$A$2:$A$2001,стат!$A31,база!$C$2:$C$2001,стат!$B31,база!$E$2:$E$2001,"&gt;="&amp;стат!G$1,база!$E$2:$E$2001,"&lt;="&amp;стат!H$1)</f>
        <v>0</v>
      </c>
      <c r="K31" s="13">
        <f>COUNTIFS(база!$A$2:$A$2001,стат!$A31,база!$C$2:$C$2001,стат!$B31,база!$E$2:$E$2001,"&gt;="&amp;стат!K$1,база!$E$2:$E$2001,"&lt;="&amp;стат!L$1)</f>
        <v>2</v>
      </c>
      <c r="L31" s="9">
        <f t="shared" si="5"/>
        <v>0</v>
      </c>
      <c r="M31" s="1">
        <f>SUMIFS(база!$G$2:$G$2001,база!$A$2:$A$2001,стат!$A31,база!$C$2:$C$2001,стат!$B31,база!$E$2:$E$2001,"&gt;="&amp;стат!K$1,база!$E$2:$E$2001,"&lt;="&amp;стат!L$1)</f>
        <v>0</v>
      </c>
      <c r="N31" s="1">
        <f>SUMIFS(база!$H$2:$H$2001,база!$A$2:$A$2001,стат!$A31,база!$C$2:$C$2001,стат!$B31,база!$E$2:$E$2001,"&gt;="&amp;стат!K$1,база!$E$2:$E$2001,"&lt;="&amp;стат!L$1)</f>
        <v>0</v>
      </c>
      <c r="O31" s="13">
        <f>COUNTIFS(база!$A$2:$A$2001,стат!$A31,база!$C$2:$C$2001,стат!$B31,база!$E$2:$E$2001,"&gt;="&amp;стат!O$1,база!$E$2:$E$2001,"&lt;="&amp;стат!P$1)</f>
        <v>3</v>
      </c>
      <c r="P31" s="9">
        <f t="shared" si="6"/>
        <v>1</v>
      </c>
      <c r="Q31" s="1">
        <f>SUMIFS(база!$G$2:$G$2001,база!$A$2:$A$2001,стат!$A31,база!$C$2:$C$2001,стат!$B31,база!$E$2:$E$2001,"&gt;="&amp;стат!O$1,база!$E$2:$E$2001,"&lt;="&amp;стат!P$1)</f>
        <v>0</v>
      </c>
      <c r="R31" s="1">
        <f>SUMIFS(база!$H$2:$H$2001,база!$A$2:$A$2001,стат!$A31,база!$C$2:$C$2001,стат!$B31,база!$E$2:$E$2001,"&gt;="&amp;стат!O$1,база!$E$2:$E$2001,"&lt;="&amp;стат!P$1)</f>
        <v>1</v>
      </c>
      <c r="S31" s="13">
        <f>COUNTIFS(база!$A$2:$A$2001,стат!$A31,база!$C$2:$C$2001,стат!$B31,база!$E$2:$E$2001,"&gt;="&amp;стат!S$1,база!$E$2:$E$2001,"&lt;="&amp;стат!T$1)</f>
        <v>1</v>
      </c>
      <c r="T31" s="9">
        <f t="shared" si="7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COUNTIFS(база!$A$2:$A$2001,стат!$A31,база!$C$2:$C$2001,стат!$B31,база!$E$2:$E$2001,"&gt;="&amp;стат!W$1,база!$E$2:$E$2001,"&lt;="&amp;стат!X$1)</f>
        <v>1</v>
      </c>
      <c r="X31" s="9">
        <f t="shared" si="8"/>
        <v>1</v>
      </c>
      <c r="Y31" s="1">
        <f>SUMIFS(база!$G$2:$G$2001,база!$A$2:$A$2001,стат!$A31,база!$C$2:$C$2001,стат!$B31,база!$E$2:$E$2001,"&gt;="&amp;стат!W$1,база!$E$2:$E$2001,"&lt;="&amp;стат!X$1)</f>
        <v>1</v>
      </c>
      <c r="Z31" s="1">
        <f>SUMIFS(база!$H$2:$H$2001,база!$A$2:$A$2001,стат!$A31,база!$C$2:$C$2001,стат!$B31,база!$E$2:$E$2001,"&gt;="&amp;стат!W$1,база!$E$2:$E$2001,"&lt;="&amp;стат!X$1)</f>
        <v>0</v>
      </c>
      <c r="AA31" s="13">
        <f>COUNTIFS(база!$A$2:$A$2001,стат!$A31,база!$C$2:$C$2001,стат!$B31,база!$E$2:$E$2001,"&gt;="&amp;стат!AA$1,база!$E$2:$E$2001,"&lt;="&amp;стат!AB$1)</f>
        <v>2</v>
      </c>
      <c r="AB31" s="9">
        <f t="shared" si="9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COUNTIFS(база!$A$2:$A$2001,стат!$A31,база!$C$2:$C$2001,стат!$B31,база!$E$2:$E$2001,"&gt;="&amp;стат!AE$1,база!$E$2:$E$2001,"&lt;="&amp;стат!AF$1)</f>
        <v>3</v>
      </c>
      <c r="AF31" s="9">
        <f t="shared" si="10"/>
        <v>1</v>
      </c>
      <c r="AG31" s="1">
        <f>SUMIFS(база!$G$2:$G$2001,база!$A$2:$A$2001,стат!$A31,база!$C$2:$C$2001,стат!$B31,база!$E$2:$E$2001,"&gt;="&amp;стат!AE$1,база!$E$2:$E$2001,"&lt;="&amp;стат!AF$1)</f>
        <v>1</v>
      </c>
      <c r="AH31" s="1">
        <f>SUMIFS(база!$H$2:$H$2001,база!$A$2:$A$2001,стат!$A31,база!$C$2:$C$2001,стат!$B31,база!$E$2:$E$2001,"&gt;="&amp;стат!AE$1,база!$E$2:$E$2001,"&lt;="&amp;стат!AF$1)</f>
        <v>0</v>
      </c>
      <c r="AI31" s="13">
        <f>COUNTIFS(база!$A$2:$A$2001,стат!$A31,база!$C$2:$C$2001,стат!$B31,база!$E$2:$E$2001,"&lt;="&amp;стат!AI$1)</f>
        <v>5</v>
      </c>
      <c r="AJ31" s="9">
        <f t="shared" si="11"/>
        <v>2</v>
      </c>
      <c r="AK31" s="1">
        <f>SUMIFS(база!$G$2:$G$2001,база!$A$2:$A$2001,стат!$A31,база!$C$2:$C$2001,стат!$B31,база!$E$2:$E$2001,"&lt;"&amp;$AI$1)</f>
        <v>0</v>
      </c>
      <c r="AL31" s="33">
        <f>SUMIFS(база!$H$2:$H$2001,база!$A$2:$A$2001,стат!$A31,база!$C$2:$C$2001,стат!$B31,база!$E$2:$E$2001,"&lt;"&amp;$AI$1)</f>
        <v>2</v>
      </c>
      <c r="AM31" s="26">
        <f>SUMIFS(база!$F$2:$F$2001,база!$A$2:$A$2001,стат!$A31,база!$C$2:$C$2001,стат!$B31)</f>
        <v>3</v>
      </c>
      <c r="AN31" s="20">
        <f>SUMIFS(база!$I$2:$I$2001,база!$A$2:$A$2001,стат!$A31,база!$C$2:$C$2001,стат!$B31)</f>
        <v>3</v>
      </c>
      <c r="AO31" s="6">
        <f t="shared" si="13"/>
        <v>19</v>
      </c>
      <c r="AP31" s="3">
        <f t="shared" si="12"/>
        <v>0</v>
      </c>
    </row>
    <row r="32" spans="1:42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>COUNTIFS(база!$A$2:$A$2001,стат!$A32,база!$C$2:$C$2001,стат!$B32)</f>
        <v>19</v>
      </c>
      <c r="D32" s="9">
        <f t="shared" si="1"/>
        <v>6</v>
      </c>
      <c r="E32" s="1">
        <f t="shared" si="2"/>
        <v>3</v>
      </c>
      <c r="F32" s="7">
        <f t="shared" si="3"/>
        <v>3</v>
      </c>
      <c r="G32" s="13">
        <f>COUNTIFS(база!$A$2:$A$2001,стат!$A32,база!$C$2:$C$2001,стат!$B32,база!$E$2:$E$2001,"&gt;="&amp;стат!G$1,база!$E$2:$E$2001,"&lt;="&amp;стат!H$1)</f>
        <v>2</v>
      </c>
      <c r="H32" s="9">
        <f t="shared" si="4"/>
        <v>1</v>
      </c>
      <c r="I32" s="1">
        <f>SUMIFS(база!$G$2:$G$2001,база!$A$2:$A$2001,стат!$A32,база!$C$2:$C$2001,стат!$B32,база!$E$2:$E$2001,"&gt;="&amp;стат!G$1,база!$E$2:$E$2001,"&lt;="&amp;стат!H$1)</f>
        <v>1</v>
      </c>
      <c r="J32" s="1">
        <f>SUMIFS(база!$H$2:$H$2001,база!$A$2:$A$2001,стат!$A32,база!$C$2:$C$2001,стат!$B32,база!$E$2:$E$2001,"&gt;="&amp;стат!G$1,база!$E$2:$E$2001,"&lt;="&amp;стат!H$1)</f>
        <v>0</v>
      </c>
      <c r="K32" s="13">
        <f>COUNTIFS(база!$A$2:$A$2001,стат!$A32,база!$C$2:$C$2001,стат!$B32,база!$E$2:$E$2001,"&gt;="&amp;стат!K$1,база!$E$2:$E$2001,"&lt;="&amp;стат!L$1)</f>
        <v>2</v>
      </c>
      <c r="L32" s="9">
        <f t="shared" si="5"/>
        <v>0</v>
      </c>
      <c r="M32" s="1">
        <f>SUMIFS(база!$G$2:$G$2001,база!$A$2:$A$2001,стат!$A32,база!$C$2:$C$2001,стат!$B32,база!$E$2:$E$2001,"&gt;="&amp;стат!K$1,база!$E$2:$E$2001,"&lt;="&amp;стат!L$1)</f>
        <v>0</v>
      </c>
      <c r="N32" s="1">
        <f>SUMIFS(база!$H$2:$H$2001,база!$A$2:$A$2001,стат!$A32,база!$C$2:$C$2001,стат!$B32,база!$E$2:$E$2001,"&gt;="&amp;стат!K$1,база!$E$2:$E$2001,"&lt;="&amp;стат!L$1)</f>
        <v>0</v>
      </c>
      <c r="O32" s="13">
        <f>COUNTIFS(база!$A$2:$A$2001,стат!$A32,база!$C$2:$C$2001,стат!$B32,база!$E$2:$E$2001,"&gt;="&amp;стат!O$1,база!$E$2:$E$2001,"&lt;="&amp;стат!P$1)</f>
        <v>3</v>
      </c>
      <c r="P32" s="9">
        <f t="shared" si="6"/>
        <v>1</v>
      </c>
      <c r="Q32" s="1">
        <f>SUMIFS(база!$G$2:$G$2001,база!$A$2:$A$2001,стат!$A32,база!$C$2:$C$2001,стат!$B32,база!$E$2:$E$2001,"&gt;="&amp;стат!O$1,база!$E$2:$E$2001,"&lt;="&amp;стат!P$1)</f>
        <v>0</v>
      </c>
      <c r="R32" s="1">
        <f>SUMIFS(база!$H$2:$H$2001,база!$A$2:$A$2001,стат!$A32,база!$C$2:$C$2001,стат!$B32,база!$E$2:$E$2001,"&gt;="&amp;стат!O$1,база!$E$2:$E$2001,"&lt;="&amp;стат!P$1)</f>
        <v>1</v>
      </c>
      <c r="S32" s="13">
        <f>COUNTIFS(база!$A$2:$A$2001,стат!$A32,база!$C$2:$C$2001,стат!$B32,база!$E$2:$E$2001,"&gt;="&amp;стат!S$1,база!$E$2:$E$2001,"&lt;="&amp;стат!T$1)</f>
        <v>1</v>
      </c>
      <c r="T32" s="9">
        <f t="shared" si="7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COUNTIFS(база!$A$2:$A$2001,стат!$A32,база!$C$2:$C$2001,стат!$B32,база!$E$2:$E$2001,"&gt;="&amp;стат!W$1,база!$E$2:$E$2001,"&lt;="&amp;стат!X$1)</f>
        <v>1</v>
      </c>
      <c r="X32" s="9">
        <f t="shared" si="8"/>
        <v>1</v>
      </c>
      <c r="Y32" s="1">
        <f>SUMIFS(база!$G$2:$G$2001,база!$A$2:$A$2001,стат!$A32,база!$C$2:$C$2001,стат!$B32,база!$E$2:$E$2001,"&gt;="&amp;стат!W$1,база!$E$2:$E$2001,"&lt;="&amp;стат!X$1)</f>
        <v>1</v>
      </c>
      <c r="Z32" s="1">
        <f>SUMIFS(база!$H$2:$H$2001,база!$A$2:$A$2001,стат!$A32,база!$C$2:$C$2001,стат!$B32,база!$E$2:$E$2001,"&gt;="&amp;стат!W$1,база!$E$2:$E$2001,"&lt;="&amp;стат!X$1)</f>
        <v>0</v>
      </c>
      <c r="AA32" s="13">
        <f>COUNTIFS(база!$A$2:$A$2001,стат!$A32,база!$C$2:$C$2001,стат!$B32,база!$E$2:$E$2001,"&gt;="&amp;стат!AA$1,база!$E$2:$E$2001,"&lt;="&amp;стат!AB$1)</f>
        <v>2</v>
      </c>
      <c r="AB32" s="9">
        <f t="shared" si="9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COUNTIFS(база!$A$2:$A$2001,стат!$A32,база!$C$2:$C$2001,стат!$B32,база!$E$2:$E$2001,"&gt;="&amp;стат!AE$1,база!$E$2:$E$2001,"&lt;="&amp;стат!AF$1)</f>
        <v>3</v>
      </c>
      <c r="AF32" s="9">
        <f t="shared" si="10"/>
        <v>1</v>
      </c>
      <c r="AG32" s="1">
        <f>SUMIFS(база!$G$2:$G$2001,база!$A$2:$A$2001,стат!$A32,база!$C$2:$C$2001,стат!$B32,база!$E$2:$E$2001,"&gt;="&amp;стат!AE$1,база!$E$2:$E$2001,"&lt;="&amp;стат!AF$1)</f>
        <v>1</v>
      </c>
      <c r="AH32" s="1">
        <f>SUMIFS(база!$H$2:$H$2001,база!$A$2:$A$2001,стат!$A32,база!$C$2:$C$2001,стат!$B32,база!$E$2:$E$2001,"&gt;="&amp;стат!AE$1,база!$E$2:$E$2001,"&lt;="&amp;стат!AF$1)</f>
        <v>0</v>
      </c>
      <c r="AI32" s="13">
        <f>COUNTIFS(база!$A$2:$A$2001,стат!$A32,база!$C$2:$C$2001,стат!$B32,база!$E$2:$E$2001,"&lt;="&amp;стат!AI$1)</f>
        <v>5</v>
      </c>
      <c r="AJ32" s="9">
        <f t="shared" si="11"/>
        <v>2</v>
      </c>
      <c r="AK32" s="1">
        <f>SUMIFS(база!$G$2:$G$2001,база!$A$2:$A$2001,стат!$A32,база!$C$2:$C$2001,стат!$B32,база!$E$2:$E$2001,"&lt;"&amp;$AI$1)</f>
        <v>0</v>
      </c>
      <c r="AL32" s="33">
        <f>SUMIFS(база!$H$2:$H$2001,база!$A$2:$A$2001,стат!$A32,база!$C$2:$C$2001,стат!$B32,база!$E$2:$E$2001,"&lt;"&amp;$AI$1)</f>
        <v>2</v>
      </c>
      <c r="AM32" s="26">
        <f>SUMIFS(база!$F$2:$F$2001,база!$A$2:$A$2001,стат!$A32,база!$C$2:$C$2001,стат!$B32)</f>
        <v>3</v>
      </c>
      <c r="AN32" s="20">
        <f>SUMIFS(база!$I$2:$I$2001,база!$A$2:$A$2001,стат!$A32,база!$C$2:$C$2001,стат!$B32)</f>
        <v>3</v>
      </c>
      <c r="AO32" s="6">
        <f t="shared" si="13"/>
        <v>19</v>
      </c>
      <c r="AP32" s="3">
        <f t="shared" si="12"/>
        <v>0</v>
      </c>
    </row>
    <row r="33" spans="1:42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>COUNTIFS(база!$A$2:$A$2001,стат!$A33,база!$C$2:$C$2001,стат!$B33)</f>
        <v>19</v>
      </c>
      <c r="D33" s="9">
        <f t="shared" si="1"/>
        <v>6</v>
      </c>
      <c r="E33" s="1">
        <f t="shared" si="2"/>
        <v>3</v>
      </c>
      <c r="F33" s="7">
        <f t="shared" si="3"/>
        <v>3</v>
      </c>
      <c r="G33" s="13">
        <f>COUNTIFS(база!$A$2:$A$2001,стат!$A33,база!$C$2:$C$2001,стат!$B33,база!$E$2:$E$2001,"&gt;="&amp;стат!G$1,база!$E$2:$E$2001,"&lt;="&amp;стат!H$1)</f>
        <v>2</v>
      </c>
      <c r="H33" s="9">
        <f t="shared" si="4"/>
        <v>1</v>
      </c>
      <c r="I33" s="1">
        <f>SUMIFS(база!$G$2:$G$2001,база!$A$2:$A$2001,стат!$A33,база!$C$2:$C$2001,стат!$B33,база!$E$2:$E$2001,"&gt;="&amp;стат!G$1,база!$E$2:$E$2001,"&lt;="&amp;стат!H$1)</f>
        <v>1</v>
      </c>
      <c r="J33" s="1">
        <f>SUMIFS(база!$H$2:$H$2001,база!$A$2:$A$2001,стат!$A33,база!$C$2:$C$2001,стат!$B33,база!$E$2:$E$2001,"&gt;="&amp;стат!G$1,база!$E$2:$E$2001,"&lt;="&amp;стат!H$1)</f>
        <v>0</v>
      </c>
      <c r="K33" s="13">
        <f>COUNTIFS(база!$A$2:$A$2001,стат!$A33,база!$C$2:$C$2001,стат!$B33,база!$E$2:$E$2001,"&gt;="&amp;стат!K$1,база!$E$2:$E$2001,"&lt;="&amp;стат!L$1)</f>
        <v>2</v>
      </c>
      <c r="L33" s="9">
        <f t="shared" si="5"/>
        <v>0</v>
      </c>
      <c r="M33" s="1">
        <f>SUMIFS(база!$G$2:$G$2001,база!$A$2:$A$2001,стат!$A33,база!$C$2:$C$2001,стат!$B33,база!$E$2:$E$2001,"&gt;="&amp;стат!K$1,база!$E$2:$E$2001,"&lt;="&amp;стат!L$1)</f>
        <v>0</v>
      </c>
      <c r="N33" s="1">
        <f>SUMIFS(база!$H$2:$H$2001,база!$A$2:$A$2001,стат!$A33,база!$C$2:$C$2001,стат!$B33,база!$E$2:$E$2001,"&gt;="&amp;стат!K$1,база!$E$2:$E$2001,"&lt;="&amp;стат!L$1)</f>
        <v>0</v>
      </c>
      <c r="O33" s="13">
        <f>COUNTIFS(база!$A$2:$A$2001,стат!$A33,база!$C$2:$C$2001,стат!$B33,база!$E$2:$E$2001,"&gt;="&amp;стат!O$1,база!$E$2:$E$2001,"&lt;="&amp;стат!P$1)</f>
        <v>3</v>
      </c>
      <c r="P33" s="9">
        <f t="shared" si="6"/>
        <v>1</v>
      </c>
      <c r="Q33" s="1">
        <f>SUMIFS(база!$G$2:$G$2001,база!$A$2:$A$2001,стат!$A33,база!$C$2:$C$2001,стат!$B33,база!$E$2:$E$2001,"&gt;="&amp;стат!O$1,база!$E$2:$E$2001,"&lt;="&amp;стат!P$1)</f>
        <v>0</v>
      </c>
      <c r="R33" s="1">
        <f>SUMIFS(база!$H$2:$H$2001,база!$A$2:$A$2001,стат!$A33,база!$C$2:$C$2001,стат!$B33,база!$E$2:$E$2001,"&gt;="&amp;стат!O$1,база!$E$2:$E$2001,"&lt;="&amp;стат!P$1)</f>
        <v>1</v>
      </c>
      <c r="S33" s="13">
        <f>COUNTIFS(база!$A$2:$A$2001,стат!$A33,база!$C$2:$C$2001,стат!$B33,база!$E$2:$E$2001,"&gt;="&amp;стат!S$1,база!$E$2:$E$2001,"&lt;="&amp;стат!T$1)</f>
        <v>1</v>
      </c>
      <c r="T33" s="9">
        <f t="shared" si="7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COUNTIFS(база!$A$2:$A$2001,стат!$A33,база!$C$2:$C$2001,стат!$B33,база!$E$2:$E$2001,"&gt;="&amp;стат!W$1,база!$E$2:$E$2001,"&lt;="&amp;стат!X$1)</f>
        <v>1</v>
      </c>
      <c r="X33" s="9">
        <f t="shared" si="8"/>
        <v>1</v>
      </c>
      <c r="Y33" s="1">
        <f>SUMIFS(база!$G$2:$G$2001,база!$A$2:$A$2001,стат!$A33,база!$C$2:$C$2001,стат!$B33,база!$E$2:$E$2001,"&gt;="&amp;стат!W$1,база!$E$2:$E$2001,"&lt;="&amp;стат!X$1)</f>
        <v>1</v>
      </c>
      <c r="Z33" s="1">
        <f>SUMIFS(база!$H$2:$H$2001,база!$A$2:$A$2001,стат!$A33,база!$C$2:$C$2001,стат!$B33,база!$E$2:$E$2001,"&gt;="&amp;стат!W$1,база!$E$2:$E$2001,"&lt;="&amp;стат!X$1)</f>
        <v>0</v>
      </c>
      <c r="AA33" s="13">
        <f>COUNTIFS(база!$A$2:$A$2001,стат!$A33,база!$C$2:$C$2001,стат!$B33,база!$E$2:$E$2001,"&gt;="&amp;стат!AA$1,база!$E$2:$E$2001,"&lt;="&amp;стат!AB$1)</f>
        <v>2</v>
      </c>
      <c r="AB33" s="9">
        <f t="shared" si="9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COUNTIFS(база!$A$2:$A$2001,стат!$A33,база!$C$2:$C$2001,стат!$B33,база!$E$2:$E$2001,"&gt;="&amp;стат!AE$1,база!$E$2:$E$2001,"&lt;="&amp;стат!AF$1)</f>
        <v>3</v>
      </c>
      <c r="AF33" s="9">
        <f t="shared" si="10"/>
        <v>1</v>
      </c>
      <c r="AG33" s="1">
        <f>SUMIFS(база!$G$2:$G$2001,база!$A$2:$A$2001,стат!$A33,база!$C$2:$C$2001,стат!$B33,база!$E$2:$E$2001,"&gt;="&amp;стат!AE$1,база!$E$2:$E$2001,"&lt;="&amp;стат!AF$1)</f>
        <v>1</v>
      </c>
      <c r="AH33" s="1">
        <f>SUMIFS(база!$H$2:$H$2001,база!$A$2:$A$2001,стат!$A33,база!$C$2:$C$2001,стат!$B33,база!$E$2:$E$2001,"&gt;="&amp;стат!AE$1,база!$E$2:$E$2001,"&lt;="&amp;стат!AF$1)</f>
        <v>0</v>
      </c>
      <c r="AI33" s="13">
        <f>COUNTIFS(база!$A$2:$A$2001,стат!$A33,база!$C$2:$C$2001,стат!$B33,база!$E$2:$E$2001,"&lt;="&amp;стат!AI$1)</f>
        <v>5</v>
      </c>
      <c r="AJ33" s="9">
        <f t="shared" si="11"/>
        <v>2</v>
      </c>
      <c r="AK33" s="1">
        <f>SUMIFS(база!$G$2:$G$2001,база!$A$2:$A$2001,стат!$A33,база!$C$2:$C$2001,стат!$B33,база!$E$2:$E$2001,"&lt;"&amp;$AI$1)</f>
        <v>0</v>
      </c>
      <c r="AL33" s="33">
        <f>SUMIFS(база!$H$2:$H$2001,база!$A$2:$A$2001,стат!$A33,база!$C$2:$C$2001,стат!$B33,база!$E$2:$E$2001,"&lt;"&amp;$AI$1)</f>
        <v>2</v>
      </c>
      <c r="AM33" s="26">
        <f>SUMIFS(база!$F$2:$F$2001,база!$A$2:$A$2001,стат!$A33,база!$C$2:$C$2001,стат!$B33)</f>
        <v>3</v>
      </c>
      <c r="AN33" s="20">
        <f>SUMIFS(база!$I$2:$I$2001,база!$A$2:$A$2001,стат!$A33,база!$C$2:$C$2001,стат!$B33)</f>
        <v>3</v>
      </c>
      <c r="AO33" s="6">
        <f t="shared" si="13"/>
        <v>19</v>
      </c>
      <c r="AP33" s="3">
        <f t="shared" si="12"/>
        <v>0</v>
      </c>
    </row>
    <row r="34" spans="1:42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>COUNTIFS(база!$A$2:$A$2001,стат!$A34,база!$C$2:$C$2001,стат!$B34)</f>
        <v>19</v>
      </c>
      <c r="D34" s="9">
        <f t="shared" si="1"/>
        <v>6</v>
      </c>
      <c r="E34" s="1">
        <f t="shared" si="2"/>
        <v>3</v>
      </c>
      <c r="F34" s="7">
        <f t="shared" si="3"/>
        <v>3</v>
      </c>
      <c r="G34" s="13">
        <f>COUNTIFS(база!$A$2:$A$2001,стат!$A34,база!$C$2:$C$2001,стат!$B34,база!$E$2:$E$2001,"&gt;="&amp;стат!G$1,база!$E$2:$E$2001,"&lt;="&amp;стат!H$1)</f>
        <v>2</v>
      </c>
      <c r="H34" s="9">
        <f t="shared" si="4"/>
        <v>1</v>
      </c>
      <c r="I34" s="1">
        <f>SUMIFS(база!$G$2:$G$2001,база!$A$2:$A$2001,стат!$A34,база!$C$2:$C$2001,стат!$B34,база!$E$2:$E$2001,"&gt;="&amp;стат!G$1,база!$E$2:$E$2001,"&lt;="&amp;стат!H$1)</f>
        <v>1</v>
      </c>
      <c r="J34" s="1">
        <f>SUMIFS(база!$H$2:$H$2001,база!$A$2:$A$2001,стат!$A34,база!$C$2:$C$2001,стат!$B34,база!$E$2:$E$2001,"&gt;="&amp;стат!G$1,база!$E$2:$E$2001,"&lt;="&amp;стат!H$1)</f>
        <v>0</v>
      </c>
      <c r="K34" s="13">
        <f>COUNTIFS(база!$A$2:$A$2001,стат!$A34,база!$C$2:$C$2001,стат!$B34,база!$E$2:$E$2001,"&gt;="&amp;стат!K$1,база!$E$2:$E$2001,"&lt;="&amp;стат!L$1)</f>
        <v>2</v>
      </c>
      <c r="L34" s="9">
        <f t="shared" si="5"/>
        <v>0</v>
      </c>
      <c r="M34" s="1">
        <f>SUMIFS(база!$G$2:$G$2001,база!$A$2:$A$2001,стат!$A34,база!$C$2:$C$2001,стат!$B34,база!$E$2:$E$2001,"&gt;="&amp;стат!K$1,база!$E$2:$E$2001,"&lt;="&amp;стат!L$1)</f>
        <v>0</v>
      </c>
      <c r="N34" s="1">
        <f>SUMIFS(база!$H$2:$H$2001,база!$A$2:$A$2001,стат!$A34,база!$C$2:$C$2001,стат!$B34,база!$E$2:$E$2001,"&gt;="&amp;стат!K$1,база!$E$2:$E$2001,"&lt;="&amp;стат!L$1)</f>
        <v>0</v>
      </c>
      <c r="O34" s="13">
        <f>COUNTIFS(база!$A$2:$A$2001,стат!$A34,база!$C$2:$C$2001,стат!$B34,база!$E$2:$E$2001,"&gt;="&amp;стат!O$1,база!$E$2:$E$2001,"&lt;="&amp;стат!P$1)</f>
        <v>3</v>
      </c>
      <c r="P34" s="9">
        <f t="shared" si="6"/>
        <v>1</v>
      </c>
      <c r="Q34" s="1">
        <f>SUMIFS(база!$G$2:$G$2001,база!$A$2:$A$2001,стат!$A34,база!$C$2:$C$2001,стат!$B34,база!$E$2:$E$2001,"&gt;="&amp;стат!O$1,база!$E$2:$E$2001,"&lt;="&amp;стат!P$1)</f>
        <v>0</v>
      </c>
      <c r="R34" s="1">
        <f>SUMIFS(база!$H$2:$H$2001,база!$A$2:$A$2001,стат!$A34,база!$C$2:$C$2001,стат!$B34,база!$E$2:$E$2001,"&gt;="&amp;стат!O$1,база!$E$2:$E$2001,"&lt;="&amp;стат!P$1)</f>
        <v>1</v>
      </c>
      <c r="S34" s="13">
        <f>COUNTIFS(база!$A$2:$A$2001,стат!$A34,база!$C$2:$C$2001,стат!$B34,база!$E$2:$E$2001,"&gt;="&amp;стат!S$1,база!$E$2:$E$2001,"&lt;="&amp;стат!T$1)</f>
        <v>1</v>
      </c>
      <c r="T34" s="9">
        <f t="shared" si="7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COUNTIFS(база!$A$2:$A$2001,стат!$A34,база!$C$2:$C$2001,стат!$B34,база!$E$2:$E$2001,"&gt;="&amp;стат!W$1,база!$E$2:$E$2001,"&lt;="&amp;стат!X$1)</f>
        <v>1</v>
      </c>
      <c r="X34" s="9">
        <f t="shared" si="8"/>
        <v>1</v>
      </c>
      <c r="Y34" s="1">
        <f>SUMIFS(база!$G$2:$G$2001,база!$A$2:$A$2001,стат!$A34,база!$C$2:$C$2001,стат!$B34,база!$E$2:$E$2001,"&gt;="&amp;стат!W$1,база!$E$2:$E$2001,"&lt;="&amp;стат!X$1)</f>
        <v>1</v>
      </c>
      <c r="Z34" s="1">
        <f>SUMIFS(база!$H$2:$H$2001,база!$A$2:$A$2001,стат!$A34,база!$C$2:$C$2001,стат!$B34,база!$E$2:$E$2001,"&gt;="&amp;стат!W$1,база!$E$2:$E$2001,"&lt;="&amp;стат!X$1)</f>
        <v>0</v>
      </c>
      <c r="AA34" s="13">
        <f>COUNTIFS(база!$A$2:$A$2001,стат!$A34,база!$C$2:$C$2001,стат!$B34,база!$E$2:$E$2001,"&gt;="&amp;стат!AA$1,база!$E$2:$E$2001,"&lt;="&amp;стат!AB$1)</f>
        <v>2</v>
      </c>
      <c r="AB34" s="9">
        <f t="shared" si="9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COUNTIFS(база!$A$2:$A$2001,стат!$A34,база!$C$2:$C$2001,стат!$B34,база!$E$2:$E$2001,"&gt;="&amp;стат!AE$1,база!$E$2:$E$2001,"&lt;="&amp;стат!AF$1)</f>
        <v>3</v>
      </c>
      <c r="AF34" s="9">
        <f t="shared" si="10"/>
        <v>1</v>
      </c>
      <c r="AG34" s="1">
        <f>SUMIFS(база!$G$2:$G$2001,база!$A$2:$A$2001,стат!$A34,база!$C$2:$C$2001,стат!$B34,база!$E$2:$E$2001,"&gt;="&amp;стат!AE$1,база!$E$2:$E$2001,"&lt;="&amp;стат!AF$1)</f>
        <v>1</v>
      </c>
      <c r="AH34" s="1">
        <f>SUMIFS(база!$H$2:$H$2001,база!$A$2:$A$2001,стат!$A34,база!$C$2:$C$2001,стат!$B34,база!$E$2:$E$2001,"&gt;="&amp;стат!AE$1,база!$E$2:$E$2001,"&lt;="&amp;стат!AF$1)</f>
        <v>0</v>
      </c>
      <c r="AI34" s="13">
        <f>COUNTIFS(база!$A$2:$A$2001,стат!$A34,база!$C$2:$C$2001,стат!$B34,база!$E$2:$E$2001,"&lt;="&amp;стат!AI$1)</f>
        <v>5</v>
      </c>
      <c r="AJ34" s="9">
        <f t="shared" si="11"/>
        <v>2</v>
      </c>
      <c r="AK34" s="1">
        <f>SUMIFS(база!$G$2:$G$2001,база!$A$2:$A$2001,стат!$A34,база!$C$2:$C$2001,стат!$B34,база!$E$2:$E$2001,"&lt;"&amp;$AI$1)</f>
        <v>0</v>
      </c>
      <c r="AL34" s="33">
        <f>SUMIFS(база!$H$2:$H$2001,база!$A$2:$A$2001,стат!$A34,база!$C$2:$C$2001,стат!$B34,база!$E$2:$E$2001,"&lt;"&amp;$AI$1)</f>
        <v>2</v>
      </c>
      <c r="AM34" s="26">
        <f>SUMIFS(база!$F$2:$F$2001,база!$A$2:$A$2001,стат!$A34,база!$C$2:$C$2001,стат!$B34)</f>
        <v>3</v>
      </c>
      <c r="AN34" s="20">
        <f>SUMIFS(база!$I$2:$I$2001,база!$A$2:$A$2001,стат!$A34,база!$C$2:$C$2001,стат!$B34)</f>
        <v>3</v>
      </c>
      <c r="AO34" s="6">
        <f t="shared" si="13"/>
        <v>19</v>
      </c>
      <c r="AP34" s="3">
        <f t="shared" si="12"/>
        <v>0</v>
      </c>
    </row>
    <row r="35" spans="1:42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>COUNTIFS(база!$A$2:$A$2001,стат!$A35,база!$C$2:$C$2001,стат!$B35)</f>
        <v>19</v>
      </c>
      <c r="D35" s="9">
        <f t="shared" si="1"/>
        <v>6</v>
      </c>
      <c r="E35" s="1">
        <f t="shared" si="2"/>
        <v>3</v>
      </c>
      <c r="F35" s="7">
        <f t="shared" si="3"/>
        <v>3</v>
      </c>
      <c r="G35" s="13">
        <f>COUNTIFS(база!$A$2:$A$2001,стат!$A35,база!$C$2:$C$2001,стат!$B35,база!$E$2:$E$2001,"&gt;="&amp;стат!G$1,база!$E$2:$E$2001,"&lt;="&amp;стат!H$1)</f>
        <v>2</v>
      </c>
      <c r="H35" s="9">
        <f t="shared" si="4"/>
        <v>1</v>
      </c>
      <c r="I35" s="1">
        <f>SUMIFS(база!$G$2:$G$2001,база!$A$2:$A$2001,стат!$A35,база!$C$2:$C$2001,стат!$B35,база!$E$2:$E$2001,"&gt;="&amp;стат!G$1,база!$E$2:$E$2001,"&lt;="&amp;стат!H$1)</f>
        <v>1</v>
      </c>
      <c r="J35" s="1">
        <f>SUMIFS(база!$H$2:$H$2001,база!$A$2:$A$2001,стат!$A35,база!$C$2:$C$2001,стат!$B35,база!$E$2:$E$2001,"&gt;="&amp;стат!G$1,база!$E$2:$E$2001,"&lt;="&amp;стат!H$1)</f>
        <v>0</v>
      </c>
      <c r="K35" s="13">
        <f>COUNTIFS(база!$A$2:$A$2001,стат!$A35,база!$C$2:$C$2001,стат!$B35,база!$E$2:$E$2001,"&gt;="&amp;стат!K$1,база!$E$2:$E$2001,"&lt;="&amp;стат!L$1)</f>
        <v>2</v>
      </c>
      <c r="L35" s="9">
        <f t="shared" si="5"/>
        <v>0</v>
      </c>
      <c r="M35" s="1">
        <f>SUMIFS(база!$G$2:$G$2001,база!$A$2:$A$2001,стат!$A35,база!$C$2:$C$2001,стат!$B35,база!$E$2:$E$2001,"&gt;="&amp;стат!K$1,база!$E$2:$E$2001,"&lt;="&amp;стат!L$1)</f>
        <v>0</v>
      </c>
      <c r="N35" s="1">
        <f>SUMIFS(база!$H$2:$H$2001,база!$A$2:$A$2001,стат!$A35,база!$C$2:$C$2001,стат!$B35,база!$E$2:$E$2001,"&gt;="&amp;стат!K$1,база!$E$2:$E$2001,"&lt;="&amp;стат!L$1)</f>
        <v>0</v>
      </c>
      <c r="O35" s="13">
        <f>COUNTIFS(база!$A$2:$A$2001,стат!$A35,база!$C$2:$C$2001,стат!$B35,база!$E$2:$E$2001,"&gt;="&amp;стат!O$1,база!$E$2:$E$2001,"&lt;="&amp;стат!P$1)</f>
        <v>3</v>
      </c>
      <c r="P35" s="9">
        <f t="shared" si="6"/>
        <v>1</v>
      </c>
      <c r="Q35" s="1">
        <f>SUMIFS(база!$G$2:$G$2001,база!$A$2:$A$2001,стат!$A35,база!$C$2:$C$2001,стат!$B35,база!$E$2:$E$2001,"&gt;="&amp;стат!O$1,база!$E$2:$E$2001,"&lt;="&amp;стат!P$1)</f>
        <v>0</v>
      </c>
      <c r="R35" s="1">
        <f>SUMIFS(база!$H$2:$H$2001,база!$A$2:$A$2001,стат!$A35,база!$C$2:$C$2001,стат!$B35,база!$E$2:$E$2001,"&gt;="&amp;стат!O$1,база!$E$2:$E$2001,"&lt;="&amp;стат!P$1)</f>
        <v>1</v>
      </c>
      <c r="S35" s="13">
        <f>COUNTIFS(база!$A$2:$A$2001,стат!$A35,база!$C$2:$C$2001,стат!$B35,база!$E$2:$E$2001,"&gt;="&amp;стат!S$1,база!$E$2:$E$2001,"&lt;="&amp;стат!T$1)</f>
        <v>1</v>
      </c>
      <c r="T35" s="9">
        <f t="shared" si="7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COUNTIFS(база!$A$2:$A$2001,стат!$A35,база!$C$2:$C$2001,стат!$B35,база!$E$2:$E$2001,"&gt;="&amp;стат!W$1,база!$E$2:$E$2001,"&lt;="&amp;стат!X$1)</f>
        <v>1</v>
      </c>
      <c r="X35" s="9">
        <f t="shared" si="8"/>
        <v>1</v>
      </c>
      <c r="Y35" s="1">
        <f>SUMIFS(база!$G$2:$G$2001,база!$A$2:$A$2001,стат!$A35,база!$C$2:$C$2001,стат!$B35,база!$E$2:$E$2001,"&gt;="&amp;стат!W$1,база!$E$2:$E$2001,"&lt;="&amp;стат!X$1)</f>
        <v>1</v>
      </c>
      <c r="Z35" s="1">
        <f>SUMIFS(база!$H$2:$H$2001,база!$A$2:$A$2001,стат!$A35,база!$C$2:$C$2001,стат!$B35,база!$E$2:$E$2001,"&gt;="&amp;стат!W$1,база!$E$2:$E$2001,"&lt;="&amp;стат!X$1)</f>
        <v>0</v>
      </c>
      <c r="AA35" s="13">
        <f>COUNTIFS(база!$A$2:$A$2001,стат!$A35,база!$C$2:$C$2001,стат!$B35,база!$E$2:$E$2001,"&gt;="&amp;стат!AA$1,база!$E$2:$E$2001,"&lt;="&amp;стат!AB$1)</f>
        <v>2</v>
      </c>
      <c r="AB35" s="9">
        <f t="shared" si="9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COUNTIFS(база!$A$2:$A$2001,стат!$A35,база!$C$2:$C$2001,стат!$B35,база!$E$2:$E$2001,"&gt;="&amp;стат!AE$1,база!$E$2:$E$2001,"&lt;="&amp;стат!AF$1)</f>
        <v>3</v>
      </c>
      <c r="AF35" s="9">
        <f t="shared" si="10"/>
        <v>1</v>
      </c>
      <c r="AG35" s="1">
        <f>SUMIFS(база!$G$2:$G$2001,база!$A$2:$A$2001,стат!$A35,база!$C$2:$C$2001,стат!$B35,база!$E$2:$E$2001,"&gt;="&amp;стат!AE$1,база!$E$2:$E$2001,"&lt;="&amp;стат!AF$1)</f>
        <v>1</v>
      </c>
      <c r="AH35" s="1">
        <f>SUMIFS(база!$H$2:$H$2001,база!$A$2:$A$2001,стат!$A35,база!$C$2:$C$2001,стат!$B35,база!$E$2:$E$2001,"&gt;="&amp;стат!AE$1,база!$E$2:$E$2001,"&lt;="&amp;стат!AF$1)</f>
        <v>0</v>
      </c>
      <c r="AI35" s="13">
        <f>COUNTIFS(база!$A$2:$A$2001,стат!$A35,база!$C$2:$C$2001,стат!$B35,база!$E$2:$E$2001,"&lt;="&amp;стат!AI$1)</f>
        <v>5</v>
      </c>
      <c r="AJ35" s="9">
        <f t="shared" si="11"/>
        <v>2</v>
      </c>
      <c r="AK35" s="1">
        <f>SUMIFS(база!$G$2:$G$2001,база!$A$2:$A$2001,стат!$A35,база!$C$2:$C$2001,стат!$B35,база!$E$2:$E$2001,"&lt;"&amp;$AI$1)</f>
        <v>0</v>
      </c>
      <c r="AL35" s="33">
        <f>SUMIFS(база!$H$2:$H$2001,база!$A$2:$A$2001,стат!$A35,база!$C$2:$C$2001,стат!$B35,база!$E$2:$E$2001,"&lt;"&amp;$AI$1)</f>
        <v>2</v>
      </c>
      <c r="AM35" s="26">
        <f>SUMIFS(база!$F$2:$F$2001,база!$A$2:$A$2001,стат!$A35,база!$C$2:$C$2001,стат!$B35)</f>
        <v>3</v>
      </c>
      <c r="AN35" s="20">
        <f>SUMIFS(база!$I$2:$I$2001,база!$A$2:$A$2001,стат!$A35,база!$C$2:$C$2001,стат!$B35)</f>
        <v>3</v>
      </c>
      <c r="AO35" s="6">
        <f t="shared" si="13"/>
        <v>19</v>
      </c>
      <c r="AP35" s="3">
        <f t="shared" si="12"/>
        <v>0</v>
      </c>
    </row>
    <row r="36" spans="1:42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>COUNTIFS(база!$A$2:$A$2001,стат!$A36,база!$C$2:$C$2001,стат!$B36)</f>
        <v>19</v>
      </c>
      <c r="D36" s="9">
        <f t="shared" si="1"/>
        <v>6</v>
      </c>
      <c r="E36" s="1">
        <f t="shared" si="2"/>
        <v>3</v>
      </c>
      <c r="F36" s="7">
        <f t="shared" si="3"/>
        <v>3</v>
      </c>
      <c r="G36" s="13">
        <f>COUNTIFS(база!$A$2:$A$2001,стат!$A36,база!$C$2:$C$2001,стат!$B36,база!$E$2:$E$2001,"&gt;="&amp;стат!G$1,база!$E$2:$E$2001,"&lt;="&amp;стат!H$1)</f>
        <v>2</v>
      </c>
      <c r="H36" s="9">
        <f t="shared" si="4"/>
        <v>1</v>
      </c>
      <c r="I36" s="1">
        <f>SUMIFS(база!$G$2:$G$2001,база!$A$2:$A$2001,стат!$A36,база!$C$2:$C$2001,стат!$B36,база!$E$2:$E$2001,"&gt;="&amp;стат!G$1,база!$E$2:$E$2001,"&lt;="&amp;стат!H$1)</f>
        <v>1</v>
      </c>
      <c r="J36" s="1">
        <f>SUMIFS(база!$H$2:$H$2001,база!$A$2:$A$2001,стат!$A36,база!$C$2:$C$2001,стат!$B36,база!$E$2:$E$2001,"&gt;="&amp;стат!G$1,база!$E$2:$E$2001,"&lt;="&amp;стат!H$1)</f>
        <v>0</v>
      </c>
      <c r="K36" s="13">
        <f>COUNTIFS(база!$A$2:$A$2001,стат!$A36,база!$C$2:$C$2001,стат!$B36,база!$E$2:$E$2001,"&gt;="&amp;стат!K$1,база!$E$2:$E$2001,"&lt;="&amp;стат!L$1)</f>
        <v>2</v>
      </c>
      <c r="L36" s="9">
        <f t="shared" si="5"/>
        <v>0</v>
      </c>
      <c r="M36" s="1">
        <f>SUMIFS(база!$G$2:$G$2001,база!$A$2:$A$2001,стат!$A36,база!$C$2:$C$2001,стат!$B36,база!$E$2:$E$2001,"&gt;="&amp;стат!K$1,база!$E$2:$E$2001,"&lt;="&amp;стат!L$1)</f>
        <v>0</v>
      </c>
      <c r="N36" s="1">
        <f>SUMIFS(база!$H$2:$H$2001,база!$A$2:$A$2001,стат!$A36,база!$C$2:$C$2001,стат!$B36,база!$E$2:$E$2001,"&gt;="&amp;стат!K$1,база!$E$2:$E$2001,"&lt;="&amp;стат!L$1)</f>
        <v>0</v>
      </c>
      <c r="O36" s="13">
        <f>COUNTIFS(база!$A$2:$A$2001,стат!$A36,база!$C$2:$C$2001,стат!$B36,база!$E$2:$E$2001,"&gt;="&amp;стат!O$1,база!$E$2:$E$2001,"&lt;="&amp;стат!P$1)</f>
        <v>3</v>
      </c>
      <c r="P36" s="9">
        <f t="shared" si="6"/>
        <v>1</v>
      </c>
      <c r="Q36" s="1">
        <f>SUMIFS(база!$G$2:$G$2001,база!$A$2:$A$2001,стат!$A36,база!$C$2:$C$2001,стат!$B36,база!$E$2:$E$2001,"&gt;="&amp;стат!O$1,база!$E$2:$E$2001,"&lt;="&amp;стат!P$1)</f>
        <v>0</v>
      </c>
      <c r="R36" s="1">
        <f>SUMIFS(база!$H$2:$H$2001,база!$A$2:$A$2001,стат!$A36,база!$C$2:$C$2001,стат!$B36,база!$E$2:$E$2001,"&gt;="&amp;стат!O$1,база!$E$2:$E$2001,"&lt;="&amp;стат!P$1)</f>
        <v>1</v>
      </c>
      <c r="S36" s="13">
        <f>COUNTIFS(база!$A$2:$A$2001,стат!$A36,база!$C$2:$C$2001,стат!$B36,база!$E$2:$E$2001,"&gt;="&amp;стат!S$1,база!$E$2:$E$2001,"&lt;="&amp;стат!T$1)</f>
        <v>1</v>
      </c>
      <c r="T36" s="9">
        <f t="shared" si="7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COUNTIFS(база!$A$2:$A$2001,стат!$A36,база!$C$2:$C$2001,стат!$B36,база!$E$2:$E$2001,"&gt;="&amp;стат!W$1,база!$E$2:$E$2001,"&lt;="&amp;стат!X$1)</f>
        <v>1</v>
      </c>
      <c r="X36" s="9">
        <f t="shared" si="8"/>
        <v>1</v>
      </c>
      <c r="Y36" s="1">
        <f>SUMIFS(база!$G$2:$G$2001,база!$A$2:$A$2001,стат!$A36,база!$C$2:$C$2001,стат!$B36,база!$E$2:$E$2001,"&gt;="&amp;стат!W$1,база!$E$2:$E$2001,"&lt;="&amp;стат!X$1)</f>
        <v>1</v>
      </c>
      <c r="Z36" s="1">
        <f>SUMIFS(база!$H$2:$H$2001,база!$A$2:$A$2001,стат!$A36,база!$C$2:$C$2001,стат!$B36,база!$E$2:$E$2001,"&gt;="&amp;стат!W$1,база!$E$2:$E$2001,"&lt;="&amp;стат!X$1)</f>
        <v>0</v>
      </c>
      <c r="AA36" s="13">
        <f>COUNTIFS(база!$A$2:$A$2001,стат!$A36,база!$C$2:$C$2001,стат!$B36,база!$E$2:$E$2001,"&gt;="&amp;стат!AA$1,база!$E$2:$E$2001,"&lt;="&amp;стат!AB$1)</f>
        <v>2</v>
      </c>
      <c r="AB36" s="9">
        <f t="shared" si="9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COUNTIFS(база!$A$2:$A$2001,стат!$A36,база!$C$2:$C$2001,стат!$B36,база!$E$2:$E$2001,"&gt;="&amp;стат!AE$1,база!$E$2:$E$2001,"&lt;="&amp;стат!AF$1)</f>
        <v>3</v>
      </c>
      <c r="AF36" s="9">
        <f t="shared" si="10"/>
        <v>1</v>
      </c>
      <c r="AG36" s="1">
        <f>SUMIFS(база!$G$2:$G$2001,база!$A$2:$A$2001,стат!$A36,база!$C$2:$C$2001,стат!$B36,база!$E$2:$E$2001,"&gt;="&amp;стат!AE$1,база!$E$2:$E$2001,"&lt;="&amp;стат!AF$1)</f>
        <v>1</v>
      </c>
      <c r="AH36" s="1">
        <f>SUMIFS(база!$H$2:$H$2001,база!$A$2:$A$2001,стат!$A36,база!$C$2:$C$2001,стат!$B36,база!$E$2:$E$2001,"&gt;="&amp;стат!AE$1,база!$E$2:$E$2001,"&lt;="&amp;стат!AF$1)</f>
        <v>0</v>
      </c>
      <c r="AI36" s="13">
        <f>COUNTIFS(база!$A$2:$A$2001,стат!$A36,база!$C$2:$C$2001,стат!$B36,база!$E$2:$E$2001,"&lt;="&amp;стат!AI$1)</f>
        <v>5</v>
      </c>
      <c r="AJ36" s="9">
        <f t="shared" si="11"/>
        <v>2</v>
      </c>
      <c r="AK36" s="1">
        <f>SUMIFS(база!$G$2:$G$2001,база!$A$2:$A$2001,стат!$A36,база!$C$2:$C$2001,стат!$B36,база!$E$2:$E$2001,"&lt;"&amp;$AI$1)</f>
        <v>0</v>
      </c>
      <c r="AL36" s="33">
        <f>SUMIFS(база!$H$2:$H$2001,база!$A$2:$A$2001,стат!$A36,база!$C$2:$C$2001,стат!$B36,база!$E$2:$E$2001,"&lt;"&amp;$AI$1)</f>
        <v>2</v>
      </c>
      <c r="AM36" s="26">
        <f>SUMIFS(база!$F$2:$F$2001,база!$A$2:$A$2001,стат!$A36,база!$C$2:$C$2001,стат!$B36)</f>
        <v>3</v>
      </c>
      <c r="AN36" s="20">
        <f>SUMIFS(база!$I$2:$I$2001,база!$A$2:$A$2001,стат!$A36,база!$C$2:$C$2001,стат!$B36)</f>
        <v>3</v>
      </c>
      <c r="AO36" s="6">
        <f t="shared" si="13"/>
        <v>19</v>
      </c>
      <c r="AP36" s="3">
        <f t="shared" si="12"/>
        <v>0</v>
      </c>
    </row>
    <row r="37" spans="1:42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>COUNTIFS(база!$A$2:$A$2001,стат!$A37,база!$C$2:$C$2001,стат!$B37)</f>
        <v>19</v>
      </c>
      <c r="D37" s="9">
        <f t="shared" si="1"/>
        <v>6</v>
      </c>
      <c r="E37" s="1">
        <f t="shared" si="2"/>
        <v>3</v>
      </c>
      <c r="F37" s="7">
        <f t="shared" si="3"/>
        <v>3</v>
      </c>
      <c r="G37" s="13">
        <f>COUNTIFS(база!$A$2:$A$2001,стат!$A37,база!$C$2:$C$2001,стат!$B37,база!$E$2:$E$2001,"&gt;="&amp;стат!G$1,база!$E$2:$E$2001,"&lt;="&amp;стат!H$1)</f>
        <v>2</v>
      </c>
      <c r="H37" s="9">
        <f t="shared" si="4"/>
        <v>1</v>
      </c>
      <c r="I37" s="1">
        <f>SUMIFS(база!$G$2:$G$2001,база!$A$2:$A$2001,стат!$A37,база!$C$2:$C$2001,стат!$B37,база!$E$2:$E$2001,"&gt;="&amp;стат!G$1,база!$E$2:$E$2001,"&lt;="&amp;стат!H$1)</f>
        <v>1</v>
      </c>
      <c r="J37" s="1">
        <f>SUMIFS(база!$H$2:$H$2001,база!$A$2:$A$2001,стат!$A37,база!$C$2:$C$2001,стат!$B37,база!$E$2:$E$2001,"&gt;="&amp;стат!G$1,база!$E$2:$E$2001,"&lt;="&amp;стат!H$1)</f>
        <v>0</v>
      </c>
      <c r="K37" s="13">
        <f>COUNTIFS(база!$A$2:$A$2001,стат!$A37,база!$C$2:$C$2001,стат!$B37,база!$E$2:$E$2001,"&gt;="&amp;стат!K$1,база!$E$2:$E$2001,"&lt;="&amp;стат!L$1)</f>
        <v>2</v>
      </c>
      <c r="L37" s="9">
        <f t="shared" si="5"/>
        <v>0</v>
      </c>
      <c r="M37" s="1">
        <f>SUMIFS(база!$G$2:$G$2001,база!$A$2:$A$2001,стат!$A37,база!$C$2:$C$2001,стат!$B37,база!$E$2:$E$2001,"&gt;="&amp;стат!K$1,база!$E$2:$E$2001,"&lt;="&amp;стат!L$1)</f>
        <v>0</v>
      </c>
      <c r="N37" s="1">
        <f>SUMIFS(база!$H$2:$H$2001,база!$A$2:$A$2001,стат!$A37,база!$C$2:$C$2001,стат!$B37,база!$E$2:$E$2001,"&gt;="&amp;стат!K$1,база!$E$2:$E$2001,"&lt;="&amp;стат!L$1)</f>
        <v>0</v>
      </c>
      <c r="O37" s="13">
        <f>COUNTIFS(база!$A$2:$A$2001,стат!$A37,база!$C$2:$C$2001,стат!$B37,база!$E$2:$E$2001,"&gt;="&amp;стат!O$1,база!$E$2:$E$2001,"&lt;="&amp;стат!P$1)</f>
        <v>3</v>
      </c>
      <c r="P37" s="9">
        <f t="shared" si="6"/>
        <v>1</v>
      </c>
      <c r="Q37" s="1">
        <f>SUMIFS(база!$G$2:$G$2001,база!$A$2:$A$2001,стат!$A37,база!$C$2:$C$2001,стат!$B37,база!$E$2:$E$2001,"&gt;="&amp;стат!O$1,база!$E$2:$E$2001,"&lt;="&amp;стат!P$1)</f>
        <v>0</v>
      </c>
      <c r="R37" s="1">
        <f>SUMIFS(база!$H$2:$H$2001,база!$A$2:$A$2001,стат!$A37,база!$C$2:$C$2001,стат!$B37,база!$E$2:$E$2001,"&gt;="&amp;стат!O$1,база!$E$2:$E$2001,"&lt;="&amp;стат!P$1)</f>
        <v>1</v>
      </c>
      <c r="S37" s="13">
        <f>COUNTIFS(база!$A$2:$A$2001,стат!$A37,база!$C$2:$C$2001,стат!$B37,база!$E$2:$E$2001,"&gt;="&amp;стат!S$1,база!$E$2:$E$2001,"&lt;="&amp;стат!T$1)</f>
        <v>1</v>
      </c>
      <c r="T37" s="9">
        <f t="shared" si="7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COUNTIFS(база!$A$2:$A$2001,стат!$A37,база!$C$2:$C$2001,стат!$B37,база!$E$2:$E$2001,"&gt;="&amp;стат!W$1,база!$E$2:$E$2001,"&lt;="&amp;стат!X$1)</f>
        <v>1</v>
      </c>
      <c r="X37" s="9">
        <f t="shared" si="8"/>
        <v>1</v>
      </c>
      <c r="Y37" s="1">
        <f>SUMIFS(база!$G$2:$G$2001,база!$A$2:$A$2001,стат!$A37,база!$C$2:$C$2001,стат!$B37,база!$E$2:$E$2001,"&gt;="&amp;стат!W$1,база!$E$2:$E$2001,"&lt;="&amp;стат!X$1)</f>
        <v>1</v>
      </c>
      <c r="Z37" s="1">
        <f>SUMIFS(база!$H$2:$H$2001,база!$A$2:$A$2001,стат!$A37,база!$C$2:$C$2001,стат!$B37,база!$E$2:$E$2001,"&gt;="&amp;стат!W$1,база!$E$2:$E$2001,"&lt;="&amp;стат!X$1)</f>
        <v>0</v>
      </c>
      <c r="AA37" s="13">
        <f>COUNTIFS(база!$A$2:$A$2001,стат!$A37,база!$C$2:$C$2001,стат!$B37,база!$E$2:$E$2001,"&gt;="&amp;стат!AA$1,база!$E$2:$E$2001,"&lt;="&amp;стат!AB$1)</f>
        <v>2</v>
      </c>
      <c r="AB37" s="9">
        <f t="shared" si="9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COUNTIFS(база!$A$2:$A$2001,стат!$A37,база!$C$2:$C$2001,стат!$B37,база!$E$2:$E$2001,"&gt;="&amp;стат!AE$1,база!$E$2:$E$2001,"&lt;="&amp;стат!AF$1)</f>
        <v>3</v>
      </c>
      <c r="AF37" s="9">
        <f t="shared" si="10"/>
        <v>1</v>
      </c>
      <c r="AG37" s="1">
        <f>SUMIFS(база!$G$2:$G$2001,база!$A$2:$A$2001,стат!$A37,база!$C$2:$C$2001,стат!$B37,база!$E$2:$E$2001,"&gt;="&amp;стат!AE$1,база!$E$2:$E$2001,"&lt;="&amp;стат!AF$1)</f>
        <v>1</v>
      </c>
      <c r="AH37" s="1">
        <f>SUMIFS(база!$H$2:$H$2001,база!$A$2:$A$2001,стат!$A37,база!$C$2:$C$2001,стат!$B37,база!$E$2:$E$2001,"&gt;="&amp;стат!AE$1,база!$E$2:$E$2001,"&lt;="&amp;стат!AF$1)</f>
        <v>0</v>
      </c>
      <c r="AI37" s="13">
        <f>COUNTIFS(база!$A$2:$A$2001,стат!$A37,база!$C$2:$C$2001,стат!$B37,база!$E$2:$E$2001,"&lt;="&amp;стат!AI$1)</f>
        <v>5</v>
      </c>
      <c r="AJ37" s="9">
        <f t="shared" si="11"/>
        <v>2</v>
      </c>
      <c r="AK37" s="1">
        <f>SUMIFS(база!$G$2:$G$2001,база!$A$2:$A$2001,стат!$A37,база!$C$2:$C$2001,стат!$B37,база!$E$2:$E$2001,"&lt;"&amp;$AI$1)</f>
        <v>0</v>
      </c>
      <c r="AL37" s="33">
        <f>SUMIFS(база!$H$2:$H$2001,база!$A$2:$A$2001,стат!$A37,база!$C$2:$C$2001,стат!$B37,база!$E$2:$E$2001,"&lt;"&amp;$AI$1)</f>
        <v>2</v>
      </c>
      <c r="AM37" s="26">
        <f>SUMIFS(база!$F$2:$F$2001,база!$A$2:$A$2001,стат!$A37,база!$C$2:$C$2001,стат!$B37)</f>
        <v>3</v>
      </c>
      <c r="AN37" s="20">
        <f>SUMIFS(база!$I$2:$I$2001,база!$A$2:$A$2001,стат!$A37,база!$C$2:$C$2001,стат!$B37)</f>
        <v>3</v>
      </c>
      <c r="AO37" s="6">
        <f t="shared" si="13"/>
        <v>19</v>
      </c>
      <c r="AP37" s="3">
        <f t="shared" si="12"/>
        <v>0</v>
      </c>
    </row>
    <row r="38" spans="1:42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>COUNTIFS(база!$A$2:$A$2001,стат!$A38,база!$C$2:$C$2001,стат!$B38)</f>
        <v>19</v>
      </c>
      <c r="D38" s="9">
        <f t="shared" si="1"/>
        <v>6</v>
      </c>
      <c r="E38" s="1">
        <f t="shared" si="2"/>
        <v>3</v>
      </c>
      <c r="F38" s="7">
        <f t="shared" si="3"/>
        <v>3</v>
      </c>
      <c r="G38" s="13">
        <f>COUNTIFS(база!$A$2:$A$2001,стат!$A38,база!$C$2:$C$2001,стат!$B38,база!$E$2:$E$2001,"&gt;="&amp;стат!G$1,база!$E$2:$E$2001,"&lt;="&amp;стат!H$1)</f>
        <v>2</v>
      </c>
      <c r="H38" s="9">
        <f t="shared" si="4"/>
        <v>1</v>
      </c>
      <c r="I38" s="1">
        <f>SUMIFS(база!$G$2:$G$2001,база!$A$2:$A$2001,стат!$A38,база!$C$2:$C$2001,стат!$B38,база!$E$2:$E$2001,"&gt;="&amp;стат!G$1,база!$E$2:$E$2001,"&lt;="&amp;стат!H$1)</f>
        <v>1</v>
      </c>
      <c r="J38" s="1">
        <f>SUMIFS(база!$H$2:$H$2001,база!$A$2:$A$2001,стат!$A38,база!$C$2:$C$2001,стат!$B38,база!$E$2:$E$2001,"&gt;="&amp;стат!G$1,база!$E$2:$E$2001,"&lt;="&amp;стат!H$1)</f>
        <v>0</v>
      </c>
      <c r="K38" s="13">
        <f>COUNTIFS(база!$A$2:$A$2001,стат!$A38,база!$C$2:$C$2001,стат!$B38,база!$E$2:$E$2001,"&gt;="&amp;стат!K$1,база!$E$2:$E$2001,"&lt;="&amp;стат!L$1)</f>
        <v>2</v>
      </c>
      <c r="L38" s="9">
        <f t="shared" si="5"/>
        <v>0</v>
      </c>
      <c r="M38" s="1">
        <f>SUMIFS(база!$G$2:$G$2001,база!$A$2:$A$2001,стат!$A38,база!$C$2:$C$2001,стат!$B38,база!$E$2:$E$2001,"&gt;="&amp;стат!K$1,база!$E$2:$E$2001,"&lt;="&amp;стат!L$1)</f>
        <v>0</v>
      </c>
      <c r="N38" s="1">
        <f>SUMIFS(база!$H$2:$H$2001,база!$A$2:$A$2001,стат!$A38,база!$C$2:$C$2001,стат!$B38,база!$E$2:$E$2001,"&gt;="&amp;стат!K$1,база!$E$2:$E$2001,"&lt;="&amp;стат!L$1)</f>
        <v>0</v>
      </c>
      <c r="O38" s="13">
        <f>COUNTIFS(база!$A$2:$A$2001,стат!$A38,база!$C$2:$C$2001,стат!$B38,база!$E$2:$E$2001,"&gt;="&amp;стат!O$1,база!$E$2:$E$2001,"&lt;="&amp;стат!P$1)</f>
        <v>3</v>
      </c>
      <c r="P38" s="9">
        <f t="shared" si="6"/>
        <v>1</v>
      </c>
      <c r="Q38" s="1">
        <f>SUMIFS(база!$G$2:$G$2001,база!$A$2:$A$2001,стат!$A38,база!$C$2:$C$2001,стат!$B38,база!$E$2:$E$2001,"&gt;="&amp;стат!O$1,база!$E$2:$E$2001,"&lt;="&amp;стат!P$1)</f>
        <v>0</v>
      </c>
      <c r="R38" s="1">
        <f>SUMIFS(база!$H$2:$H$2001,база!$A$2:$A$2001,стат!$A38,база!$C$2:$C$2001,стат!$B38,база!$E$2:$E$2001,"&gt;="&amp;стат!O$1,база!$E$2:$E$2001,"&lt;="&amp;стат!P$1)</f>
        <v>1</v>
      </c>
      <c r="S38" s="13">
        <f>COUNTIFS(база!$A$2:$A$2001,стат!$A38,база!$C$2:$C$2001,стат!$B38,база!$E$2:$E$2001,"&gt;="&amp;стат!S$1,база!$E$2:$E$2001,"&lt;="&amp;стат!T$1)</f>
        <v>1</v>
      </c>
      <c r="T38" s="9">
        <f t="shared" si="7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COUNTIFS(база!$A$2:$A$2001,стат!$A38,база!$C$2:$C$2001,стат!$B38,база!$E$2:$E$2001,"&gt;="&amp;стат!W$1,база!$E$2:$E$2001,"&lt;="&amp;стат!X$1)</f>
        <v>1</v>
      </c>
      <c r="X38" s="9">
        <f t="shared" si="8"/>
        <v>1</v>
      </c>
      <c r="Y38" s="1">
        <f>SUMIFS(база!$G$2:$G$2001,база!$A$2:$A$2001,стат!$A38,база!$C$2:$C$2001,стат!$B38,база!$E$2:$E$2001,"&gt;="&amp;стат!W$1,база!$E$2:$E$2001,"&lt;="&amp;стат!X$1)</f>
        <v>1</v>
      </c>
      <c r="Z38" s="1">
        <f>SUMIFS(база!$H$2:$H$2001,база!$A$2:$A$2001,стат!$A38,база!$C$2:$C$2001,стат!$B38,база!$E$2:$E$2001,"&gt;="&amp;стат!W$1,база!$E$2:$E$2001,"&lt;="&amp;стат!X$1)</f>
        <v>0</v>
      </c>
      <c r="AA38" s="13">
        <f>COUNTIFS(база!$A$2:$A$2001,стат!$A38,база!$C$2:$C$2001,стат!$B38,база!$E$2:$E$2001,"&gt;="&amp;стат!AA$1,база!$E$2:$E$2001,"&lt;="&amp;стат!AB$1)</f>
        <v>2</v>
      </c>
      <c r="AB38" s="9">
        <f t="shared" si="9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COUNTIFS(база!$A$2:$A$2001,стат!$A38,база!$C$2:$C$2001,стат!$B38,база!$E$2:$E$2001,"&gt;="&amp;стат!AE$1,база!$E$2:$E$2001,"&lt;="&amp;стат!AF$1)</f>
        <v>3</v>
      </c>
      <c r="AF38" s="9">
        <f t="shared" si="10"/>
        <v>1</v>
      </c>
      <c r="AG38" s="1">
        <f>SUMIFS(база!$G$2:$G$2001,база!$A$2:$A$2001,стат!$A38,база!$C$2:$C$2001,стат!$B38,база!$E$2:$E$2001,"&gt;="&amp;стат!AE$1,база!$E$2:$E$2001,"&lt;="&amp;стат!AF$1)</f>
        <v>1</v>
      </c>
      <c r="AH38" s="1">
        <f>SUMIFS(база!$H$2:$H$2001,база!$A$2:$A$2001,стат!$A38,база!$C$2:$C$2001,стат!$B38,база!$E$2:$E$2001,"&gt;="&amp;стат!AE$1,база!$E$2:$E$2001,"&lt;="&amp;стат!AF$1)</f>
        <v>0</v>
      </c>
      <c r="AI38" s="13">
        <f>COUNTIFS(база!$A$2:$A$2001,стат!$A38,база!$C$2:$C$2001,стат!$B38,база!$E$2:$E$2001,"&lt;="&amp;стат!AI$1)</f>
        <v>5</v>
      </c>
      <c r="AJ38" s="9">
        <f t="shared" si="11"/>
        <v>2</v>
      </c>
      <c r="AK38" s="1">
        <f>SUMIFS(база!$G$2:$G$2001,база!$A$2:$A$2001,стат!$A38,база!$C$2:$C$2001,стат!$B38,база!$E$2:$E$2001,"&lt;"&amp;$AI$1)</f>
        <v>0</v>
      </c>
      <c r="AL38" s="33">
        <f>SUMIFS(база!$H$2:$H$2001,база!$A$2:$A$2001,стат!$A38,база!$C$2:$C$2001,стат!$B38,база!$E$2:$E$2001,"&lt;"&amp;$AI$1)</f>
        <v>2</v>
      </c>
      <c r="AM38" s="26">
        <f>SUMIFS(база!$F$2:$F$2001,база!$A$2:$A$2001,стат!$A38,база!$C$2:$C$2001,стат!$B38)</f>
        <v>3</v>
      </c>
      <c r="AN38" s="20">
        <f>SUMIFS(база!$I$2:$I$2001,база!$A$2:$A$2001,стат!$A38,база!$C$2:$C$2001,стат!$B38)</f>
        <v>3</v>
      </c>
      <c r="AO38" s="6">
        <f t="shared" si="13"/>
        <v>19</v>
      </c>
      <c r="AP38" s="3">
        <f t="shared" si="12"/>
        <v>0</v>
      </c>
    </row>
    <row r="39" spans="1:42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>COUNTIFS(база!$A$2:$A$2001,стат!$A39,база!$C$2:$C$2001,стат!$B39)</f>
        <v>19</v>
      </c>
      <c r="D39" s="9">
        <f t="shared" si="1"/>
        <v>6</v>
      </c>
      <c r="E39" s="1">
        <f t="shared" si="2"/>
        <v>3</v>
      </c>
      <c r="F39" s="7">
        <f t="shared" si="3"/>
        <v>3</v>
      </c>
      <c r="G39" s="13">
        <f>COUNTIFS(база!$A$2:$A$2001,стат!$A39,база!$C$2:$C$2001,стат!$B39,база!$E$2:$E$2001,"&gt;="&amp;стат!G$1,база!$E$2:$E$2001,"&lt;="&amp;стат!H$1)</f>
        <v>2</v>
      </c>
      <c r="H39" s="9">
        <f t="shared" si="4"/>
        <v>1</v>
      </c>
      <c r="I39" s="1">
        <f>SUMIFS(база!$G$2:$G$2001,база!$A$2:$A$2001,стат!$A39,база!$C$2:$C$2001,стат!$B39,база!$E$2:$E$2001,"&gt;="&amp;стат!G$1,база!$E$2:$E$2001,"&lt;="&amp;стат!H$1)</f>
        <v>1</v>
      </c>
      <c r="J39" s="1">
        <f>SUMIFS(база!$H$2:$H$2001,база!$A$2:$A$2001,стат!$A39,база!$C$2:$C$2001,стат!$B39,база!$E$2:$E$2001,"&gt;="&amp;стат!G$1,база!$E$2:$E$2001,"&lt;="&amp;стат!H$1)</f>
        <v>0</v>
      </c>
      <c r="K39" s="13">
        <f>COUNTIFS(база!$A$2:$A$2001,стат!$A39,база!$C$2:$C$2001,стат!$B39,база!$E$2:$E$2001,"&gt;="&amp;стат!K$1,база!$E$2:$E$2001,"&lt;="&amp;стат!L$1)</f>
        <v>2</v>
      </c>
      <c r="L39" s="9">
        <f t="shared" si="5"/>
        <v>0</v>
      </c>
      <c r="M39" s="1">
        <f>SUMIFS(база!$G$2:$G$2001,база!$A$2:$A$2001,стат!$A39,база!$C$2:$C$2001,стат!$B39,база!$E$2:$E$2001,"&gt;="&amp;стат!K$1,база!$E$2:$E$2001,"&lt;="&amp;стат!L$1)</f>
        <v>0</v>
      </c>
      <c r="N39" s="1">
        <f>SUMIFS(база!$H$2:$H$2001,база!$A$2:$A$2001,стат!$A39,база!$C$2:$C$2001,стат!$B39,база!$E$2:$E$2001,"&gt;="&amp;стат!K$1,база!$E$2:$E$2001,"&lt;="&amp;стат!L$1)</f>
        <v>0</v>
      </c>
      <c r="O39" s="13">
        <f>COUNTIFS(база!$A$2:$A$2001,стат!$A39,база!$C$2:$C$2001,стат!$B39,база!$E$2:$E$2001,"&gt;="&amp;стат!O$1,база!$E$2:$E$2001,"&lt;="&amp;стат!P$1)</f>
        <v>3</v>
      </c>
      <c r="P39" s="9">
        <f t="shared" si="6"/>
        <v>1</v>
      </c>
      <c r="Q39" s="1">
        <f>SUMIFS(база!$G$2:$G$2001,база!$A$2:$A$2001,стат!$A39,база!$C$2:$C$2001,стат!$B39,база!$E$2:$E$2001,"&gt;="&amp;стат!O$1,база!$E$2:$E$2001,"&lt;="&amp;стат!P$1)</f>
        <v>0</v>
      </c>
      <c r="R39" s="1">
        <f>SUMIFS(база!$H$2:$H$2001,база!$A$2:$A$2001,стат!$A39,база!$C$2:$C$2001,стат!$B39,база!$E$2:$E$2001,"&gt;="&amp;стат!O$1,база!$E$2:$E$2001,"&lt;="&amp;стат!P$1)</f>
        <v>1</v>
      </c>
      <c r="S39" s="13">
        <f>COUNTIFS(база!$A$2:$A$2001,стат!$A39,база!$C$2:$C$2001,стат!$B39,база!$E$2:$E$2001,"&gt;="&amp;стат!S$1,база!$E$2:$E$2001,"&lt;="&amp;стат!T$1)</f>
        <v>1</v>
      </c>
      <c r="T39" s="9">
        <f t="shared" si="7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COUNTIFS(база!$A$2:$A$2001,стат!$A39,база!$C$2:$C$2001,стат!$B39,база!$E$2:$E$2001,"&gt;="&amp;стат!W$1,база!$E$2:$E$2001,"&lt;="&amp;стат!X$1)</f>
        <v>1</v>
      </c>
      <c r="X39" s="9">
        <f t="shared" si="8"/>
        <v>1</v>
      </c>
      <c r="Y39" s="1">
        <f>SUMIFS(база!$G$2:$G$2001,база!$A$2:$A$2001,стат!$A39,база!$C$2:$C$2001,стат!$B39,база!$E$2:$E$2001,"&gt;="&amp;стат!W$1,база!$E$2:$E$2001,"&lt;="&amp;стат!X$1)</f>
        <v>1</v>
      </c>
      <c r="Z39" s="1">
        <f>SUMIFS(база!$H$2:$H$2001,база!$A$2:$A$2001,стат!$A39,база!$C$2:$C$2001,стат!$B39,база!$E$2:$E$2001,"&gt;="&amp;стат!W$1,база!$E$2:$E$2001,"&lt;="&amp;стат!X$1)</f>
        <v>0</v>
      </c>
      <c r="AA39" s="13">
        <f>COUNTIFS(база!$A$2:$A$2001,стат!$A39,база!$C$2:$C$2001,стат!$B39,база!$E$2:$E$2001,"&gt;="&amp;стат!AA$1,база!$E$2:$E$2001,"&lt;="&amp;стат!AB$1)</f>
        <v>2</v>
      </c>
      <c r="AB39" s="9">
        <f t="shared" si="9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COUNTIFS(база!$A$2:$A$2001,стат!$A39,база!$C$2:$C$2001,стат!$B39,база!$E$2:$E$2001,"&gt;="&amp;стат!AE$1,база!$E$2:$E$2001,"&lt;="&amp;стат!AF$1)</f>
        <v>3</v>
      </c>
      <c r="AF39" s="9">
        <f t="shared" si="10"/>
        <v>1</v>
      </c>
      <c r="AG39" s="1">
        <f>SUMIFS(база!$G$2:$G$2001,база!$A$2:$A$2001,стат!$A39,база!$C$2:$C$2001,стат!$B39,база!$E$2:$E$2001,"&gt;="&amp;стат!AE$1,база!$E$2:$E$2001,"&lt;="&amp;стат!AF$1)</f>
        <v>1</v>
      </c>
      <c r="AH39" s="1">
        <f>SUMIFS(база!$H$2:$H$2001,база!$A$2:$A$2001,стат!$A39,база!$C$2:$C$2001,стат!$B39,база!$E$2:$E$2001,"&gt;="&amp;стат!AE$1,база!$E$2:$E$2001,"&lt;="&amp;стат!AF$1)</f>
        <v>0</v>
      </c>
      <c r="AI39" s="13">
        <f>COUNTIFS(база!$A$2:$A$2001,стат!$A39,база!$C$2:$C$2001,стат!$B39,база!$E$2:$E$2001,"&lt;="&amp;стат!AI$1)</f>
        <v>5</v>
      </c>
      <c r="AJ39" s="9">
        <f t="shared" si="11"/>
        <v>2</v>
      </c>
      <c r="AK39" s="1">
        <f>SUMIFS(база!$G$2:$G$2001,база!$A$2:$A$2001,стат!$A39,база!$C$2:$C$2001,стат!$B39,база!$E$2:$E$2001,"&lt;"&amp;$AI$1)</f>
        <v>0</v>
      </c>
      <c r="AL39" s="33">
        <f>SUMIFS(база!$H$2:$H$2001,база!$A$2:$A$2001,стат!$A39,база!$C$2:$C$2001,стат!$B39,база!$E$2:$E$2001,"&lt;"&amp;$AI$1)</f>
        <v>2</v>
      </c>
      <c r="AM39" s="26">
        <f>SUMIFS(база!$F$2:$F$2001,база!$A$2:$A$2001,стат!$A39,база!$C$2:$C$2001,стат!$B39)</f>
        <v>3</v>
      </c>
      <c r="AN39" s="20">
        <f>SUMIFS(база!$I$2:$I$2001,база!$A$2:$A$2001,стат!$A39,база!$C$2:$C$2001,стат!$B39)</f>
        <v>3</v>
      </c>
      <c r="AO39" s="6">
        <f t="shared" si="13"/>
        <v>19</v>
      </c>
      <c r="AP39" s="3">
        <f t="shared" si="12"/>
        <v>0</v>
      </c>
    </row>
    <row r="40" spans="1:42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>COUNTIFS(база!$A$2:$A$2001,стат!$A40,база!$C$2:$C$2001,стат!$B40)</f>
        <v>19</v>
      </c>
      <c r="D40" s="9">
        <f t="shared" si="1"/>
        <v>6</v>
      </c>
      <c r="E40" s="1">
        <f t="shared" si="2"/>
        <v>3</v>
      </c>
      <c r="F40" s="7">
        <f t="shared" si="3"/>
        <v>3</v>
      </c>
      <c r="G40" s="13">
        <f>COUNTIFS(база!$A$2:$A$2001,стат!$A40,база!$C$2:$C$2001,стат!$B40,база!$E$2:$E$2001,"&gt;="&amp;стат!G$1,база!$E$2:$E$2001,"&lt;="&amp;стат!H$1)</f>
        <v>2</v>
      </c>
      <c r="H40" s="9">
        <f t="shared" si="4"/>
        <v>1</v>
      </c>
      <c r="I40" s="1">
        <f>SUMIFS(база!$G$2:$G$2001,база!$A$2:$A$2001,стат!$A40,база!$C$2:$C$2001,стат!$B40,база!$E$2:$E$2001,"&gt;="&amp;стат!G$1,база!$E$2:$E$2001,"&lt;="&amp;стат!H$1)</f>
        <v>1</v>
      </c>
      <c r="J40" s="1">
        <f>SUMIFS(база!$H$2:$H$2001,база!$A$2:$A$2001,стат!$A40,база!$C$2:$C$2001,стат!$B40,база!$E$2:$E$2001,"&gt;="&amp;стат!G$1,база!$E$2:$E$2001,"&lt;="&amp;стат!H$1)</f>
        <v>0</v>
      </c>
      <c r="K40" s="13">
        <f>COUNTIFS(база!$A$2:$A$2001,стат!$A40,база!$C$2:$C$2001,стат!$B40,база!$E$2:$E$2001,"&gt;="&amp;стат!K$1,база!$E$2:$E$2001,"&lt;="&amp;стат!L$1)</f>
        <v>2</v>
      </c>
      <c r="L40" s="9">
        <f t="shared" si="5"/>
        <v>0</v>
      </c>
      <c r="M40" s="1">
        <f>SUMIFS(база!$G$2:$G$2001,база!$A$2:$A$2001,стат!$A40,база!$C$2:$C$2001,стат!$B40,база!$E$2:$E$2001,"&gt;="&amp;стат!K$1,база!$E$2:$E$2001,"&lt;="&amp;стат!L$1)</f>
        <v>0</v>
      </c>
      <c r="N40" s="1">
        <f>SUMIFS(база!$H$2:$H$2001,база!$A$2:$A$2001,стат!$A40,база!$C$2:$C$2001,стат!$B40,база!$E$2:$E$2001,"&gt;="&amp;стат!K$1,база!$E$2:$E$2001,"&lt;="&amp;стат!L$1)</f>
        <v>0</v>
      </c>
      <c r="O40" s="13">
        <f>COUNTIFS(база!$A$2:$A$2001,стат!$A40,база!$C$2:$C$2001,стат!$B40,база!$E$2:$E$2001,"&gt;="&amp;стат!O$1,база!$E$2:$E$2001,"&lt;="&amp;стат!P$1)</f>
        <v>3</v>
      </c>
      <c r="P40" s="9">
        <f t="shared" si="6"/>
        <v>1</v>
      </c>
      <c r="Q40" s="1">
        <f>SUMIFS(база!$G$2:$G$2001,база!$A$2:$A$2001,стат!$A40,база!$C$2:$C$2001,стат!$B40,база!$E$2:$E$2001,"&gt;="&amp;стат!O$1,база!$E$2:$E$2001,"&lt;="&amp;стат!P$1)</f>
        <v>0</v>
      </c>
      <c r="R40" s="1">
        <f>SUMIFS(база!$H$2:$H$2001,база!$A$2:$A$2001,стат!$A40,база!$C$2:$C$2001,стат!$B40,база!$E$2:$E$2001,"&gt;="&amp;стат!O$1,база!$E$2:$E$2001,"&lt;="&amp;стат!P$1)</f>
        <v>1</v>
      </c>
      <c r="S40" s="13">
        <f>COUNTIFS(база!$A$2:$A$2001,стат!$A40,база!$C$2:$C$2001,стат!$B40,база!$E$2:$E$2001,"&gt;="&amp;стат!S$1,база!$E$2:$E$2001,"&lt;="&amp;стат!T$1)</f>
        <v>1</v>
      </c>
      <c r="T40" s="9">
        <f t="shared" si="7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COUNTIFS(база!$A$2:$A$2001,стат!$A40,база!$C$2:$C$2001,стат!$B40,база!$E$2:$E$2001,"&gt;="&amp;стат!W$1,база!$E$2:$E$2001,"&lt;="&amp;стат!X$1)</f>
        <v>1</v>
      </c>
      <c r="X40" s="9">
        <f t="shared" si="8"/>
        <v>1</v>
      </c>
      <c r="Y40" s="1">
        <f>SUMIFS(база!$G$2:$G$2001,база!$A$2:$A$2001,стат!$A40,база!$C$2:$C$2001,стат!$B40,база!$E$2:$E$2001,"&gt;="&amp;стат!W$1,база!$E$2:$E$2001,"&lt;="&amp;стат!X$1)</f>
        <v>1</v>
      </c>
      <c r="Z40" s="1">
        <f>SUMIFS(база!$H$2:$H$2001,база!$A$2:$A$2001,стат!$A40,база!$C$2:$C$2001,стат!$B40,база!$E$2:$E$2001,"&gt;="&amp;стат!W$1,база!$E$2:$E$2001,"&lt;="&amp;стат!X$1)</f>
        <v>0</v>
      </c>
      <c r="AA40" s="13">
        <f>COUNTIFS(база!$A$2:$A$2001,стат!$A40,база!$C$2:$C$2001,стат!$B40,база!$E$2:$E$2001,"&gt;="&amp;стат!AA$1,база!$E$2:$E$2001,"&lt;="&amp;стат!AB$1)</f>
        <v>2</v>
      </c>
      <c r="AB40" s="9">
        <f t="shared" si="9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COUNTIFS(база!$A$2:$A$2001,стат!$A40,база!$C$2:$C$2001,стат!$B40,база!$E$2:$E$2001,"&gt;="&amp;стат!AE$1,база!$E$2:$E$2001,"&lt;="&amp;стат!AF$1)</f>
        <v>3</v>
      </c>
      <c r="AF40" s="9">
        <f t="shared" si="10"/>
        <v>1</v>
      </c>
      <c r="AG40" s="1">
        <f>SUMIFS(база!$G$2:$G$2001,база!$A$2:$A$2001,стат!$A40,база!$C$2:$C$2001,стат!$B40,база!$E$2:$E$2001,"&gt;="&amp;стат!AE$1,база!$E$2:$E$2001,"&lt;="&amp;стат!AF$1)</f>
        <v>1</v>
      </c>
      <c r="AH40" s="1">
        <f>SUMIFS(база!$H$2:$H$2001,база!$A$2:$A$2001,стат!$A40,база!$C$2:$C$2001,стат!$B40,база!$E$2:$E$2001,"&gt;="&amp;стат!AE$1,база!$E$2:$E$2001,"&lt;="&amp;стат!AF$1)</f>
        <v>0</v>
      </c>
      <c r="AI40" s="13">
        <f>COUNTIFS(база!$A$2:$A$2001,стат!$A40,база!$C$2:$C$2001,стат!$B40,база!$E$2:$E$2001,"&lt;="&amp;стат!AI$1)</f>
        <v>5</v>
      </c>
      <c r="AJ40" s="9">
        <f t="shared" si="11"/>
        <v>2</v>
      </c>
      <c r="AK40" s="1">
        <f>SUMIFS(база!$G$2:$G$2001,база!$A$2:$A$2001,стат!$A40,база!$C$2:$C$2001,стат!$B40,база!$E$2:$E$2001,"&lt;"&amp;$AI$1)</f>
        <v>0</v>
      </c>
      <c r="AL40" s="33">
        <f>SUMIFS(база!$H$2:$H$2001,база!$A$2:$A$2001,стат!$A40,база!$C$2:$C$2001,стат!$B40,база!$E$2:$E$2001,"&lt;"&amp;$AI$1)</f>
        <v>2</v>
      </c>
      <c r="AM40" s="26">
        <f>SUMIFS(база!$F$2:$F$2001,база!$A$2:$A$2001,стат!$A40,база!$C$2:$C$2001,стат!$B40)</f>
        <v>3</v>
      </c>
      <c r="AN40" s="20">
        <f>SUMIFS(база!$I$2:$I$2001,база!$A$2:$A$2001,стат!$A40,база!$C$2:$C$2001,стат!$B40)</f>
        <v>3</v>
      </c>
      <c r="AO40" s="6">
        <f t="shared" si="13"/>
        <v>19</v>
      </c>
      <c r="AP40" s="3">
        <f t="shared" si="12"/>
        <v>0</v>
      </c>
    </row>
    <row r="41" spans="1:42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>COUNTIFS(база!$A$2:$A$2001,стат!$A41,база!$C$2:$C$2001,стат!$B41)</f>
        <v>19</v>
      </c>
      <c r="D41" s="9">
        <f t="shared" si="1"/>
        <v>6</v>
      </c>
      <c r="E41" s="1">
        <f t="shared" si="2"/>
        <v>3</v>
      </c>
      <c r="F41" s="7">
        <f t="shared" si="3"/>
        <v>3</v>
      </c>
      <c r="G41" s="13">
        <f>COUNTIFS(база!$A$2:$A$2001,стат!$A41,база!$C$2:$C$2001,стат!$B41,база!$E$2:$E$2001,"&gt;="&amp;стат!G$1,база!$E$2:$E$2001,"&lt;="&amp;стат!H$1)</f>
        <v>2</v>
      </c>
      <c r="H41" s="9">
        <f t="shared" si="4"/>
        <v>1</v>
      </c>
      <c r="I41" s="1">
        <f>SUMIFS(база!$G$2:$G$2001,база!$A$2:$A$2001,стат!$A41,база!$C$2:$C$2001,стат!$B41,база!$E$2:$E$2001,"&gt;="&amp;стат!G$1,база!$E$2:$E$2001,"&lt;="&amp;стат!H$1)</f>
        <v>1</v>
      </c>
      <c r="J41" s="1">
        <f>SUMIFS(база!$H$2:$H$2001,база!$A$2:$A$2001,стат!$A41,база!$C$2:$C$2001,стат!$B41,база!$E$2:$E$2001,"&gt;="&amp;стат!G$1,база!$E$2:$E$2001,"&lt;="&amp;стат!H$1)</f>
        <v>0</v>
      </c>
      <c r="K41" s="13">
        <f>COUNTIFS(база!$A$2:$A$2001,стат!$A41,база!$C$2:$C$2001,стат!$B41,база!$E$2:$E$2001,"&gt;="&amp;стат!K$1,база!$E$2:$E$2001,"&lt;="&amp;стат!L$1)</f>
        <v>2</v>
      </c>
      <c r="L41" s="9">
        <f t="shared" si="5"/>
        <v>0</v>
      </c>
      <c r="M41" s="1">
        <f>SUMIFS(база!$G$2:$G$2001,база!$A$2:$A$2001,стат!$A41,база!$C$2:$C$2001,стат!$B41,база!$E$2:$E$2001,"&gt;="&amp;стат!K$1,база!$E$2:$E$2001,"&lt;="&amp;стат!L$1)</f>
        <v>0</v>
      </c>
      <c r="N41" s="1">
        <f>SUMIFS(база!$H$2:$H$2001,база!$A$2:$A$2001,стат!$A41,база!$C$2:$C$2001,стат!$B41,база!$E$2:$E$2001,"&gt;="&amp;стат!K$1,база!$E$2:$E$2001,"&lt;="&amp;стат!L$1)</f>
        <v>0</v>
      </c>
      <c r="O41" s="13">
        <f>COUNTIFS(база!$A$2:$A$2001,стат!$A41,база!$C$2:$C$2001,стат!$B41,база!$E$2:$E$2001,"&gt;="&amp;стат!O$1,база!$E$2:$E$2001,"&lt;="&amp;стат!P$1)</f>
        <v>3</v>
      </c>
      <c r="P41" s="9">
        <f t="shared" si="6"/>
        <v>1</v>
      </c>
      <c r="Q41" s="1">
        <f>SUMIFS(база!$G$2:$G$2001,база!$A$2:$A$2001,стат!$A41,база!$C$2:$C$2001,стат!$B41,база!$E$2:$E$2001,"&gt;="&amp;стат!O$1,база!$E$2:$E$2001,"&lt;="&amp;стат!P$1)</f>
        <v>0</v>
      </c>
      <c r="R41" s="1">
        <f>SUMIFS(база!$H$2:$H$2001,база!$A$2:$A$2001,стат!$A41,база!$C$2:$C$2001,стат!$B41,база!$E$2:$E$2001,"&gt;="&amp;стат!O$1,база!$E$2:$E$2001,"&lt;="&amp;стат!P$1)</f>
        <v>1</v>
      </c>
      <c r="S41" s="13">
        <f>COUNTIFS(база!$A$2:$A$2001,стат!$A41,база!$C$2:$C$2001,стат!$B41,база!$E$2:$E$2001,"&gt;="&amp;стат!S$1,база!$E$2:$E$2001,"&lt;="&amp;стат!T$1)</f>
        <v>1</v>
      </c>
      <c r="T41" s="9">
        <f t="shared" si="7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COUNTIFS(база!$A$2:$A$2001,стат!$A41,база!$C$2:$C$2001,стат!$B41,база!$E$2:$E$2001,"&gt;="&amp;стат!W$1,база!$E$2:$E$2001,"&lt;="&amp;стат!X$1)</f>
        <v>1</v>
      </c>
      <c r="X41" s="9">
        <f t="shared" si="8"/>
        <v>1</v>
      </c>
      <c r="Y41" s="1">
        <f>SUMIFS(база!$G$2:$G$2001,база!$A$2:$A$2001,стат!$A41,база!$C$2:$C$2001,стат!$B41,база!$E$2:$E$2001,"&gt;="&amp;стат!W$1,база!$E$2:$E$2001,"&lt;="&amp;стат!X$1)</f>
        <v>1</v>
      </c>
      <c r="Z41" s="1">
        <f>SUMIFS(база!$H$2:$H$2001,база!$A$2:$A$2001,стат!$A41,база!$C$2:$C$2001,стат!$B41,база!$E$2:$E$2001,"&gt;="&amp;стат!W$1,база!$E$2:$E$2001,"&lt;="&amp;стат!X$1)</f>
        <v>0</v>
      </c>
      <c r="AA41" s="13">
        <f>COUNTIFS(база!$A$2:$A$2001,стат!$A41,база!$C$2:$C$2001,стат!$B41,база!$E$2:$E$2001,"&gt;="&amp;стат!AA$1,база!$E$2:$E$2001,"&lt;="&amp;стат!AB$1)</f>
        <v>2</v>
      </c>
      <c r="AB41" s="9">
        <f t="shared" si="9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COUNTIFS(база!$A$2:$A$2001,стат!$A41,база!$C$2:$C$2001,стат!$B41,база!$E$2:$E$2001,"&gt;="&amp;стат!AE$1,база!$E$2:$E$2001,"&lt;="&amp;стат!AF$1)</f>
        <v>3</v>
      </c>
      <c r="AF41" s="9">
        <f t="shared" si="10"/>
        <v>1</v>
      </c>
      <c r="AG41" s="1">
        <f>SUMIFS(база!$G$2:$G$2001,база!$A$2:$A$2001,стат!$A41,база!$C$2:$C$2001,стат!$B41,база!$E$2:$E$2001,"&gt;="&amp;стат!AE$1,база!$E$2:$E$2001,"&lt;="&amp;стат!AF$1)</f>
        <v>1</v>
      </c>
      <c r="AH41" s="1">
        <f>SUMIFS(база!$H$2:$H$2001,база!$A$2:$A$2001,стат!$A41,база!$C$2:$C$2001,стат!$B41,база!$E$2:$E$2001,"&gt;="&amp;стат!AE$1,база!$E$2:$E$2001,"&lt;="&amp;стат!AF$1)</f>
        <v>0</v>
      </c>
      <c r="AI41" s="13">
        <f>COUNTIFS(база!$A$2:$A$2001,стат!$A41,база!$C$2:$C$2001,стат!$B41,база!$E$2:$E$2001,"&lt;="&amp;стат!AI$1)</f>
        <v>5</v>
      </c>
      <c r="AJ41" s="9">
        <f t="shared" si="11"/>
        <v>2</v>
      </c>
      <c r="AK41" s="1">
        <f>SUMIFS(база!$G$2:$G$2001,база!$A$2:$A$2001,стат!$A41,база!$C$2:$C$2001,стат!$B41,база!$E$2:$E$2001,"&lt;"&amp;$AI$1)</f>
        <v>0</v>
      </c>
      <c r="AL41" s="33">
        <f>SUMIFS(база!$H$2:$H$2001,база!$A$2:$A$2001,стат!$A41,база!$C$2:$C$2001,стат!$B41,база!$E$2:$E$2001,"&lt;"&amp;$AI$1)</f>
        <v>2</v>
      </c>
      <c r="AM41" s="26">
        <f>SUMIFS(база!$F$2:$F$2001,база!$A$2:$A$2001,стат!$A41,база!$C$2:$C$2001,стат!$B41)</f>
        <v>3</v>
      </c>
      <c r="AN41" s="20">
        <f>SUMIFS(база!$I$2:$I$2001,база!$A$2:$A$2001,стат!$A41,база!$C$2:$C$2001,стат!$B41)</f>
        <v>3</v>
      </c>
      <c r="AO41" s="6">
        <f t="shared" si="13"/>
        <v>19</v>
      </c>
      <c r="AP41" s="3">
        <f t="shared" si="12"/>
        <v>0</v>
      </c>
    </row>
    <row r="42" spans="1:42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>COUNTIFS(база!$A$2:$A$2001,стат!$A42,база!$C$2:$C$2001,стат!$B42)</f>
        <v>19</v>
      </c>
      <c r="D42" s="9">
        <f t="shared" si="1"/>
        <v>6</v>
      </c>
      <c r="E42" s="1">
        <f t="shared" si="2"/>
        <v>3</v>
      </c>
      <c r="F42" s="7">
        <f t="shared" si="3"/>
        <v>3</v>
      </c>
      <c r="G42" s="13">
        <f>COUNTIFS(база!$A$2:$A$2001,стат!$A42,база!$C$2:$C$2001,стат!$B42,база!$E$2:$E$2001,"&gt;="&amp;стат!G$1,база!$E$2:$E$2001,"&lt;="&amp;стат!H$1)</f>
        <v>2</v>
      </c>
      <c r="H42" s="9">
        <f t="shared" si="4"/>
        <v>1</v>
      </c>
      <c r="I42" s="1">
        <f>SUMIFS(база!$G$2:$G$2001,база!$A$2:$A$2001,стат!$A42,база!$C$2:$C$2001,стат!$B42,база!$E$2:$E$2001,"&gt;="&amp;стат!G$1,база!$E$2:$E$2001,"&lt;="&amp;стат!H$1)</f>
        <v>1</v>
      </c>
      <c r="J42" s="1">
        <f>SUMIFS(база!$H$2:$H$2001,база!$A$2:$A$2001,стат!$A42,база!$C$2:$C$2001,стат!$B42,база!$E$2:$E$2001,"&gt;="&amp;стат!G$1,база!$E$2:$E$2001,"&lt;="&amp;стат!H$1)</f>
        <v>0</v>
      </c>
      <c r="K42" s="13">
        <f>COUNTIFS(база!$A$2:$A$2001,стат!$A42,база!$C$2:$C$2001,стат!$B42,база!$E$2:$E$2001,"&gt;="&amp;стат!K$1,база!$E$2:$E$2001,"&lt;="&amp;стат!L$1)</f>
        <v>2</v>
      </c>
      <c r="L42" s="9">
        <f t="shared" si="5"/>
        <v>0</v>
      </c>
      <c r="M42" s="1">
        <f>SUMIFS(база!$G$2:$G$2001,база!$A$2:$A$2001,стат!$A42,база!$C$2:$C$2001,стат!$B42,база!$E$2:$E$2001,"&gt;="&amp;стат!K$1,база!$E$2:$E$2001,"&lt;="&amp;стат!L$1)</f>
        <v>0</v>
      </c>
      <c r="N42" s="1">
        <f>SUMIFS(база!$H$2:$H$2001,база!$A$2:$A$2001,стат!$A42,база!$C$2:$C$2001,стат!$B42,база!$E$2:$E$2001,"&gt;="&amp;стат!K$1,база!$E$2:$E$2001,"&lt;="&amp;стат!L$1)</f>
        <v>0</v>
      </c>
      <c r="O42" s="13">
        <f>COUNTIFS(база!$A$2:$A$2001,стат!$A42,база!$C$2:$C$2001,стат!$B42,база!$E$2:$E$2001,"&gt;="&amp;стат!O$1,база!$E$2:$E$2001,"&lt;="&amp;стат!P$1)</f>
        <v>3</v>
      </c>
      <c r="P42" s="9">
        <f t="shared" si="6"/>
        <v>1</v>
      </c>
      <c r="Q42" s="1">
        <f>SUMIFS(база!$G$2:$G$2001,база!$A$2:$A$2001,стат!$A42,база!$C$2:$C$2001,стат!$B42,база!$E$2:$E$2001,"&gt;="&amp;стат!O$1,база!$E$2:$E$2001,"&lt;="&amp;стат!P$1)</f>
        <v>0</v>
      </c>
      <c r="R42" s="1">
        <f>SUMIFS(база!$H$2:$H$2001,база!$A$2:$A$2001,стат!$A42,база!$C$2:$C$2001,стат!$B42,база!$E$2:$E$2001,"&gt;="&amp;стат!O$1,база!$E$2:$E$2001,"&lt;="&amp;стат!P$1)</f>
        <v>1</v>
      </c>
      <c r="S42" s="13">
        <f>COUNTIFS(база!$A$2:$A$2001,стат!$A42,база!$C$2:$C$2001,стат!$B42,база!$E$2:$E$2001,"&gt;="&amp;стат!S$1,база!$E$2:$E$2001,"&lt;="&amp;стат!T$1)</f>
        <v>1</v>
      </c>
      <c r="T42" s="9">
        <f t="shared" si="7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COUNTIFS(база!$A$2:$A$2001,стат!$A42,база!$C$2:$C$2001,стат!$B42,база!$E$2:$E$2001,"&gt;="&amp;стат!W$1,база!$E$2:$E$2001,"&lt;="&amp;стат!X$1)</f>
        <v>1</v>
      </c>
      <c r="X42" s="9">
        <f t="shared" si="8"/>
        <v>1</v>
      </c>
      <c r="Y42" s="1">
        <f>SUMIFS(база!$G$2:$G$2001,база!$A$2:$A$2001,стат!$A42,база!$C$2:$C$2001,стат!$B42,база!$E$2:$E$2001,"&gt;="&amp;стат!W$1,база!$E$2:$E$2001,"&lt;="&amp;стат!X$1)</f>
        <v>1</v>
      </c>
      <c r="Z42" s="1">
        <f>SUMIFS(база!$H$2:$H$2001,база!$A$2:$A$2001,стат!$A42,база!$C$2:$C$2001,стат!$B42,база!$E$2:$E$2001,"&gt;="&amp;стат!W$1,база!$E$2:$E$2001,"&lt;="&amp;стат!X$1)</f>
        <v>0</v>
      </c>
      <c r="AA42" s="13">
        <f>COUNTIFS(база!$A$2:$A$2001,стат!$A42,база!$C$2:$C$2001,стат!$B42,база!$E$2:$E$2001,"&gt;="&amp;стат!AA$1,база!$E$2:$E$2001,"&lt;="&amp;стат!AB$1)</f>
        <v>2</v>
      </c>
      <c r="AB42" s="9">
        <f t="shared" si="9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COUNTIFS(база!$A$2:$A$2001,стат!$A42,база!$C$2:$C$2001,стат!$B42,база!$E$2:$E$2001,"&gt;="&amp;стат!AE$1,база!$E$2:$E$2001,"&lt;="&amp;стат!AF$1)</f>
        <v>3</v>
      </c>
      <c r="AF42" s="9">
        <f t="shared" si="10"/>
        <v>1</v>
      </c>
      <c r="AG42" s="1">
        <f>SUMIFS(база!$G$2:$G$2001,база!$A$2:$A$2001,стат!$A42,база!$C$2:$C$2001,стат!$B42,база!$E$2:$E$2001,"&gt;="&amp;стат!AE$1,база!$E$2:$E$2001,"&lt;="&amp;стат!AF$1)</f>
        <v>1</v>
      </c>
      <c r="AH42" s="1">
        <f>SUMIFS(база!$H$2:$H$2001,база!$A$2:$A$2001,стат!$A42,база!$C$2:$C$2001,стат!$B42,база!$E$2:$E$2001,"&gt;="&amp;стат!AE$1,база!$E$2:$E$2001,"&lt;="&amp;стат!AF$1)</f>
        <v>0</v>
      </c>
      <c r="AI42" s="13">
        <f>COUNTIFS(база!$A$2:$A$2001,стат!$A42,база!$C$2:$C$2001,стат!$B42,база!$E$2:$E$2001,"&lt;="&amp;стат!AI$1)</f>
        <v>5</v>
      </c>
      <c r="AJ42" s="9">
        <f t="shared" si="11"/>
        <v>2</v>
      </c>
      <c r="AK42" s="1">
        <f>SUMIFS(база!$G$2:$G$2001,база!$A$2:$A$2001,стат!$A42,база!$C$2:$C$2001,стат!$B42,база!$E$2:$E$2001,"&lt;"&amp;$AI$1)</f>
        <v>0</v>
      </c>
      <c r="AL42" s="33">
        <f>SUMIFS(база!$H$2:$H$2001,база!$A$2:$A$2001,стат!$A42,база!$C$2:$C$2001,стат!$B42,база!$E$2:$E$2001,"&lt;"&amp;$AI$1)</f>
        <v>2</v>
      </c>
      <c r="AM42" s="26">
        <f>SUMIFS(база!$F$2:$F$2001,база!$A$2:$A$2001,стат!$A42,база!$C$2:$C$2001,стат!$B42)</f>
        <v>3</v>
      </c>
      <c r="AN42" s="20">
        <f>SUMIFS(база!$I$2:$I$2001,база!$A$2:$A$2001,стат!$A42,база!$C$2:$C$2001,стат!$B42)</f>
        <v>3</v>
      </c>
      <c r="AO42" s="6">
        <f t="shared" si="13"/>
        <v>19</v>
      </c>
      <c r="AP42" s="3">
        <f t="shared" si="12"/>
        <v>0</v>
      </c>
    </row>
    <row r="43" spans="1:42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>COUNTIFS(база!$A$2:$A$2001,стат!$A43,база!$C$2:$C$2001,стат!$B43)</f>
        <v>19</v>
      </c>
      <c r="D43" s="9">
        <f t="shared" si="1"/>
        <v>6</v>
      </c>
      <c r="E43" s="1">
        <f t="shared" si="2"/>
        <v>3</v>
      </c>
      <c r="F43" s="7">
        <f t="shared" si="3"/>
        <v>3</v>
      </c>
      <c r="G43" s="13">
        <f>COUNTIFS(база!$A$2:$A$2001,стат!$A43,база!$C$2:$C$2001,стат!$B43,база!$E$2:$E$2001,"&gt;="&amp;стат!G$1,база!$E$2:$E$2001,"&lt;="&amp;стат!H$1)</f>
        <v>2</v>
      </c>
      <c r="H43" s="9">
        <f t="shared" si="4"/>
        <v>1</v>
      </c>
      <c r="I43" s="1">
        <f>SUMIFS(база!$G$2:$G$2001,база!$A$2:$A$2001,стат!$A43,база!$C$2:$C$2001,стат!$B43,база!$E$2:$E$2001,"&gt;="&amp;стат!G$1,база!$E$2:$E$2001,"&lt;="&amp;стат!H$1)</f>
        <v>1</v>
      </c>
      <c r="J43" s="1">
        <f>SUMIFS(база!$H$2:$H$2001,база!$A$2:$A$2001,стат!$A43,база!$C$2:$C$2001,стат!$B43,база!$E$2:$E$2001,"&gt;="&amp;стат!G$1,база!$E$2:$E$2001,"&lt;="&amp;стат!H$1)</f>
        <v>0</v>
      </c>
      <c r="K43" s="13">
        <f>COUNTIFS(база!$A$2:$A$2001,стат!$A43,база!$C$2:$C$2001,стат!$B43,база!$E$2:$E$2001,"&gt;="&amp;стат!K$1,база!$E$2:$E$2001,"&lt;="&amp;стат!L$1)</f>
        <v>2</v>
      </c>
      <c r="L43" s="9">
        <f t="shared" si="5"/>
        <v>0</v>
      </c>
      <c r="M43" s="1">
        <f>SUMIFS(база!$G$2:$G$2001,база!$A$2:$A$2001,стат!$A43,база!$C$2:$C$2001,стат!$B43,база!$E$2:$E$2001,"&gt;="&amp;стат!K$1,база!$E$2:$E$2001,"&lt;="&amp;стат!L$1)</f>
        <v>0</v>
      </c>
      <c r="N43" s="1">
        <f>SUMIFS(база!$H$2:$H$2001,база!$A$2:$A$2001,стат!$A43,база!$C$2:$C$2001,стат!$B43,база!$E$2:$E$2001,"&gt;="&amp;стат!K$1,база!$E$2:$E$2001,"&lt;="&amp;стат!L$1)</f>
        <v>0</v>
      </c>
      <c r="O43" s="13">
        <f>COUNTIFS(база!$A$2:$A$2001,стат!$A43,база!$C$2:$C$2001,стат!$B43,база!$E$2:$E$2001,"&gt;="&amp;стат!O$1,база!$E$2:$E$2001,"&lt;="&amp;стат!P$1)</f>
        <v>3</v>
      </c>
      <c r="P43" s="9">
        <f t="shared" si="6"/>
        <v>1</v>
      </c>
      <c r="Q43" s="1">
        <f>SUMIFS(база!$G$2:$G$2001,база!$A$2:$A$2001,стат!$A43,база!$C$2:$C$2001,стат!$B43,база!$E$2:$E$2001,"&gt;="&amp;стат!O$1,база!$E$2:$E$2001,"&lt;="&amp;стат!P$1)</f>
        <v>0</v>
      </c>
      <c r="R43" s="1">
        <f>SUMIFS(база!$H$2:$H$2001,база!$A$2:$A$2001,стат!$A43,база!$C$2:$C$2001,стат!$B43,база!$E$2:$E$2001,"&gt;="&amp;стат!O$1,база!$E$2:$E$2001,"&lt;="&amp;стат!P$1)</f>
        <v>1</v>
      </c>
      <c r="S43" s="13">
        <f>COUNTIFS(база!$A$2:$A$2001,стат!$A43,база!$C$2:$C$2001,стат!$B43,база!$E$2:$E$2001,"&gt;="&amp;стат!S$1,база!$E$2:$E$2001,"&lt;="&amp;стат!T$1)</f>
        <v>1</v>
      </c>
      <c r="T43" s="9">
        <f t="shared" si="7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COUNTIFS(база!$A$2:$A$2001,стат!$A43,база!$C$2:$C$2001,стат!$B43,база!$E$2:$E$2001,"&gt;="&amp;стат!W$1,база!$E$2:$E$2001,"&lt;="&amp;стат!X$1)</f>
        <v>1</v>
      </c>
      <c r="X43" s="9">
        <f t="shared" si="8"/>
        <v>1</v>
      </c>
      <c r="Y43" s="1">
        <f>SUMIFS(база!$G$2:$G$2001,база!$A$2:$A$2001,стат!$A43,база!$C$2:$C$2001,стат!$B43,база!$E$2:$E$2001,"&gt;="&amp;стат!W$1,база!$E$2:$E$2001,"&lt;="&amp;стат!X$1)</f>
        <v>1</v>
      </c>
      <c r="Z43" s="1">
        <f>SUMIFS(база!$H$2:$H$2001,база!$A$2:$A$2001,стат!$A43,база!$C$2:$C$2001,стат!$B43,база!$E$2:$E$2001,"&gt;="&amp;стат!W$1,база!$E$2:$E$2001,"&lt;="&amp;стат!X$1)</f>
        <v>0</v>
      </c>
      <c r="AA43" s="13">
        <f>COUNTIFS(база!$A$2:$A$2001,стат!$A43,база!$C$2:$C$2001,стат!$B43,база!$E$2:$E$2001,"&gt;="&amp;стат!AA$1,база!$E$2:$E$2001,"&lt;="&amp;стат!AB$1)</f>
        <v>2</v>
      </c>
      <c r="AB43" s="9">
        <f t="shared" si="9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COUNTIFS(база!$A$2:$A$2001,стат!$A43,база!$C$2:$C$2001,стат!$B43,база!$E$2:$E$2001,"&gt;="&amp;стат!AE$1,база!$E$2:$E$2001,"&lt;="&amp;стат!AF$1)</f>
        <v>3</v>
      </c>
      <c r="AF43" s="9">
        <f t="shared" si="10"/>
        <v>1</v>
      </c>
      <c r="AG43" s="1">
        <f>SUMIFS(база!$G$2:$G$2001,база!$A$2:$A$2001,стат!$A43,база!$C$2:$C$2001,стат!$B43,база!$E$2:$E$2001,"&gt;="&amp;стат!AE$1,база!$E$2:$E$2001,"&lt;="&amp;стат!AF$1)</f>
        <v>1</v>
      </c>
      <c r="AH43" s="1">
        <f>SUMIFS(база!$H$2:$H$2001,база!$A$2:$A$2001,стат!$A43,база!$C$2:$C$2001,стат!$B43,база!$E$2:$E$2001,"&gt;="&amp;стат!AE$1,база!$E$2:$E$2001,"&lt;="&amp;стат!AF$1)</f>
        <v>0</v>
      </c>
      <c r="AI43" s="13">
        <f>COUNTIFS(база!$A$2:$A$2001,стат!$A43,база!$C$2:$C$2001,стат!$B43,база!$E$2:$E$2001,"&lt;="&amp;стат!AI$1)</f>
        <v>5</v>
      </c>
      <c r="AJ43" s="9">
        <f t="shared" si="11"/>
        <v>2</v>
      </c>
      <c r="AK43" s="1">
        <f>SUMIFS(база!$G$2:$G$2001,база!$A$2:$A$2001,стат!$A43,база!$C$2:$C$2001,стат!$B43,база!$E$2:$E$2001,"&lt;"&amp;$AI$1)</f>
        <v>0</v>
      </c>
      <c r="AL43" s="33">
        <f>SUMIFS(база!$H$2:$H$2001,база!$A$2:$A$2001,стат!$A43,база!$C$2:$C$2001,стат!$B43,база!$E$2:$E$2001,"&lt;"&amp;$AI$1)</f>
        <v>2</v>
      </c>
      <c r="AM43" s="26">
        <f>SUMIFS(база!$F$2:$F$2001,база!$A$2:$A$2001,стат!$A43,база!$C$2:$C$2001,стат!$B43)</f>
        <v>3</v>
      </c>
      <c r="AN43" s="20">
        <f>SUMIFS(база!$I$2:$I$2001,база!$A$2:$A$2001,стат!$A43,база!$C$2:$C$2001,стат!$B43)</f>
        <v>3</v>
      </c>
      <c r="AO43" s="6">
        <f t="shared" si="13"/>
        <v>19</v>
      </c>
      <c r="AP43" s="3">
        <f t="shared" si="12"/>
        <v>0</v>
      </c>
    </row>
    <row r="44" spans="1:42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>COUNTIFS(база!$A$2:$A$2001,стат!$A44,база!$C$2:$C$2001,стат!$B44)</f>
        <v>19</v>
      </c>
      <c r="D44" s="9">
        <f t="shared" si="1"/>
        <v>6</v>
      </c>
      <c r="E44" s="1">
        <f t="shared" si="2"/>
        <v>3</v>
      </c>
      <c r="F44" s="7">
        <f t="shared" si="3"/>
        <v>3</v>
      </c>
      <c r="G44" s="13">
        <f>COUNTIFS(база!$A$2:$A$2001,стат!$A44,база!$C$2:$C$2001,стат!$B44,база!$E$2:$E$2001,"&gt;="&amp;стат!G$1,база!$E$2:$E$2001,"&lt;="&amp;стат!H$1)</f>
        <v>2</v>
      </c>
      <c r="H44" s="9">
        <f t="shared" si="4"/>
        <v>1</v>
      </c>
      <c r="I44" s="1">
        <f>SUMIFS(база!$G$2:$G$2001,база!$A$2:$A$2001,стат!$A44,база!$C$2:$C$2001,стат!$B44,база!$E$2:$E$2001,"&gt;="&amp;стат!G$1,база!$E$2:$E$2001,"&lt;="&amp;стат!H$1)</f>
        <v>1</v>
      </c>
      <c r="J44" s="1">
        <f>SUMIFS(база!$H$2:$H$2001,база!$A$2:$A$2001,стат!$A44,база!$C$2:$C$2001,стат!$B44,база!$E$2:$E$2001,"&gt;="&amp;стат!G$1,база!$E$2:$E$2001,"&lt;="&amp;стат!H$1)</f>
        <v>0</v>
      </c>
      <c r="K44" s="13">
        <f>COUNTIFS(база!$A$2:$A$2001,стат!$A44,база!$C$2:$C$2001,стат!$B44,база!$E$2:$E$2001,"&gt;="&amp;стат!K$1,база!$E$2:$E$2001,"&lt;="&amp;стат!L$1)</f>
        <v>2</v>
      </c>
      <c r="L44" s="9">
        <f t="shared" si="5"/>
        <v>0</v>
      </c>
      <c r="M44" s="1">
        <f>SUMIFS(база!$G$2:$G$2001,база!$A$2:$A$2001,стат!$A44,база!$C$2:$C$2001,стат!$B44,база!$E$2:$E$2001,"&gt;="&amp;стат!K$1,база!$E$2:$E$2001,"&lt;="&amp;стат!L$1)</f>
        <v>0</v>
      </c>
      <c r="N44" s="1">
        <f>SUMIFS(база!$H$2:$H$2001,база!$A$2:$A$2001,стат!$A44,база!$C$2:$C$2001,стат!$B44,база!$E$2:$E$2001,"&gt;="&amp;стат!K$1,база!$E$2:$E$2001,"&lt;="&amp;стат!L$1)</f>
        <v>0</v>
      </c>
      <c r="O44" s="13">
        <f>COUNTIFS(база!$A$2:$A$2001,стат!$A44,база!$C$2:$C$2001,стат!$B44,база!$E$2:$E$2001,"&gt;="&amp;стат!O$1,база!$E$2:$E$2001,"&lt;="&amp;стат!P$1)</f>
        <v>3</v>
      </c>
      <c r="P44" s="9">
        <f t="shared" si="6"/>
        <v>1</v>
      </c>
      <c r="Q44" s="1">
        <f>SUMIFS(база!$G$2:$G$2001,база!$A$2:$A$2001,стат!$A44,база!$C$2:$C$2001,стат!$B44,база!$E$2:$E$2001,"&gt;="&amp;стат!O$1,база!$E$2:$E$2001,"&lt;="&amp;стат!P$1)</f>
        <v>0</v>
      </c>
      <c r="R44" s="1">
        <f>SUMIFS(база!$H$2:$H$2001,база!$A$2:$A$2001,стат!$A44,база!$C$2:$C$2001,стат!$B44,база!$E$2:$E$2001,"&gt;="&amp;стат!O$1,база!$E$2:$E$2001,"&lt;="&amp;стат!P$1)</f>
        <v>1</v>
      </c>
      <c r="S44" s="13">
        <f>COUNTIFS(база!$A$2:$A$2001,стат!$A44,база!$C$2:$C$2001,стат!$B44,база!$E$2:$E$2001,"&gt;="&amp;стат!S$1,база!$E$2:$E$2001,"&lt;="&amp;стат!T$1)</f>
        <v>1</v>
      </c>
      <c r="T44" s="9">
        <f t="shared" si="7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COUNTIFS(база!$A$2:$A$2001,стат!$A44,база!$C$2:$C$2001,стат!$B44,база!$E$2:$E$2001,"&gt;="&amp;стат!W$1,база!$E$2:$E$2001,"&lt;="&amp;стат!X$1)</f>
        <v>1</v>
      </c>
      <c r="X44" s="9">
        <f t="shared" si="8"/>
        <v>1</v>
      </c>
      <c r="Y44" s="1">
        <f>SUMIFS(база!$G$2:$G$2001,база!$A$2:$A$2001,стат!$A44,база!$C$2:$C$2001,стат!$B44,база!$E$2:$E$2001,"&gt;="&amp;стат!W$1,база!$E$2:$E$2001,"&lt;="&amp;стат!X$1)</f>
        <v>1</v>
      </c>
      <c r="Z44" s="1">
        <f>SUMIFS(база!$H$2:$H$2001,база!$A$2:$A$2001,стат!$A44,база!$C$2:$C$2001,стат!$B44,база!$E$2:$E$2001,"&gt;="&amp;стат!W$1,база!$E$2:$E$2001,"&lt;="&amp;стат!X$1)</f>
        <v>0</v>
      </c>
      <c r="AA44" s="13">
        <f>COUNTIFS(база!$A$2:$A$2001,стат!$A44,база!$C$2:$C$2001,стат!$B44,база!$E$2:$E$2001,"&gt;="&amp;стат!AA$1,база!$E$2:$E$2001,"&lt;="&amp;стат!AB$1)</f>
        <v>2</v>
      </c>
      <c r="AB44" s="9">
        <f t="shared" si="9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COUNTIFS(база!$A$2:$A$2001,стат!$A44,база!$C$2:$C$2001,стат!$B44,база!$E$2:$E$2001,"&gt;="&amp;стат!AE$1,база!$E$2:$E$2001,"&lt;="&amp;стат!AF$1)</f>
        <v>3</v>
      </c>
      <c r="AF44" s="9">
        <f t="shared" si="10"/>
        <v>1</v>
      </c>
      <c r="AG44" s="1">
        <f>SUMIFS(база!$G$2:$G$2001,база!$A$2:$A$2001,стат!$A44,база!$C$2:$C$2001,стат!$B44,база!$E$2:$E$2001,"&gt;="&amp;стат!AE$1,база!$E$2:$E$2001,"&lt;="&amp;стат!AF$1)</f>
        <v>1</v>
      </c>
      <c r="AH44" s="1">
        <f>SUMIFS(база!$H$2:$H$2001,база!$A$2:$A$2001,стат!$A44,база!$C$2:$C$2001,стат!$B44,база!$E$2:$E$2001,"&gt;="&amp;стат!AE$1,база!$E$2:$E$2001,"&lt;="&amp;стат!AF$1)</f>
        <v>0</v>
      </c>
      <c r="AI44" s="13">
        <f>COUNTIFS(база!$A$2:$A$2001,стат!$A44,база!$C$2:$C$2001,стат!$B44,база!$E$2:$E$2001,"&lt;="&amp;стат!AI$1)</f>
        <v>5</v>
      </c>
      <c r="AJ44" s="9">
        <f t="shared" si="11"/>
        <v>2</v>
      </c>
      <c r="AK44" s="1">
        <f>SUMIFS(база!$G$2:$G$2001,база!$A$2:$A$2001,стат!$A44,база!$C$2:$C$2001,стат!$B44,база!$E$2:$E$2001,"&lt;"&amp;$AI$1)</f>
        <v>0</v>
      </c>
      <c r="AL44" s="33">
        <f>SUMIFS(база!$H$2:$H$2001,база!$A$2:$A$2001,стат!$A44,база!$C$2:$C$2001,стат!$B44,база!$E$2:$E$2001,"&lt;"&amp;$AI$1)</f>
        <v>2</v>
      </c>
      <c r="AM44" s="26">
        <f>SUMIFS(база!$F$2:$F$2001,база!$A$2:$A$2001,стат!$A44,база!$C$2:$C$2001,стат!$B44)</f>
        <v>3</v>
      </c>
      <c r="AN44" s="20">
        <f>SUMIFS(база!$I$2:$I$2001,база!$A$2:$A$2001,стат!$A44,база!$C$2:$C$2001,стат!$B44)</f>
        <v>3</v>
      </c>
      <c r="AO44" s="6">
        <f t="shared" si="13"/>
        <v>19</v>
      </c>
      <c r="AP44" s="3">
        <f t="shared" si="12"/>
        <v>0</v>
      </c>
    </row>
    <row r="45" spans="1:42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>COUNTIFS(база!$A$2:$A$2001,стат!$A45,база!$C$2:$C$2001,стат!$B45)</f>
        <v>19</v>
      </c>
      <c r="D45" s="9">
        <f t="shared" si="1"/>
        <v>6</v>
      </c>
      <c r="E45" s="1">
        <f t="shared" si="2"/>
        <v>3</v>
      </c>
      <c r="F45" s="7">
        <f t="shared" si="3"/>
        <v>3</v>
      </c>
      <c r="G45" s="13">
        <f>COUNTIFS(база!$A$2:$A$2001,стат!$A45,база!$C$2:$C$2001,стат!$B45,база!$E$2:$E$2001,"&gt;="&amp;стат!G$1,база!$E$2:$E$2001,"&lt;="&amp;стат!H$1)</f>
        <v>2</v>
      </c>
      <c r="H45" s="9">
        <f t="shared" si="4"/>
        <v>1</v>
      </c>
      <c r="I45" s="1">
        <f>SUMIFS(база!$G$2:$G$2001,база!$A$2:$A$2001,стат!$A45,база!$C$2:$C$2001,стат!$B45,база!$E$2:$E$2001,"&gt;="&amp;стат!G$1,база!$E$2:$E$2001,"&lt;="&amp;стат!H$1)</f>
        <v>1</v>
      </c>
      <c r="J45" s="1">
        <f>SUMIFS(база!$H$2:$H$2001,база!$A$2:$A$2001,стат!$A45,база!$C$2:$C$2001,стат!$B45,база!$E$2:$E$2001,"&gt;="&amp;стат!G$1,база!$E$2:$E$2001,"&lt;="&amp;стат!H$1)</f>
        <v>0</v>
      </c>
      <c r="K45" s="13">
        <f>COUNTIFS(база!$A$2:$A$2001,стат!$A45,база!$C$2:$C$2001,стат!$B45,база!$E$2:$E$2001,"&gt;="&amp;стат!K$1,база!$E$2:$E$2001,"&lt;="&amp;стат!L$1)</f>
        <v>2</v>
      </c>
      <c r="L45" s="9">
        <f t="shared" si="5"/>
        <v>0</v>
      </c>
      <c r="M45" s="1">
        <f>SUMIFS(база!$G$2:$G$2001,база!$A$2:$A$2001,стат!$A45,база!$C$2:$C$2001,стат!$B45,база!$E$2:$E$2001,"&gt;="&amp;стат!K$1,база!$E$2:$E$2001,"&lt;="&amp;стат!L$1)</f>
        <v>0</v>
      </c>
      <c r="N45" s="1">
        <f>SUMIFS(база!$H$2:$H$2001,база!$A$2:$A$2001,стат!$A45,база!$C$2:$C$2001,стат!$B45,база!$E$2:$E$2001,"&gt;="&amp;стат!K$1,база!$E$2:$E$2001,"&lt;="&amp;стат!L$1)</f>
        <v>0</v>
      </c>
      <c r="O45" s="13">
        <f>COUNTIFS(база!$A$2:$A$2001,стат!$A45,база!$C$2:$C$2001,стат!$B45,база!$E$2:$E$2001,"&gt;="&amp;стат!O$1,база!$E$2:$E$2001,"&lt;="&amp;стат!P$1)</f>
        <v>3</v>
      </c>
      <c r="P45" s="9">
        <f t="shared" si="6"/>
        <v>1</v>
      </c>
      <c r="Q45" s="1">
        <f>SUMIFS(база!$G$2:$G$2001,база!$A$2:$A$2001,стат!$A45,база!$C$2:$C$2001,стат!$B45,база!$E$2:$E$2001,"&gt;="&amp;стат!O$1,база!$E$2:$E$2001,"&lt;="&amp;стат!P$1)</f>
        <v>0</v>
      </c>
      <c r="R45" s="1">
        <f>SUMIFS(база!$H$2:$H$2001,база!$A$2:$A$2001,стат!$A45,база!$C$2:$C$2001,стат!$B45,база!$E$2:$E$2001,"&gt;="&amp;стат!O$1,база!$E$2:$E$2001,"&lt;="&amp;стат!P$1)</f>
        <v>1</v>
      </c>
      <c r="S45" s="13">
        <f>COUNTIFS(база!$A$2:$A$2001,стат!$A45,база!$C$2:$C$2001,стат!$B45,база!$E$2:$E$2001,"&gt;="&amp;стат!S$1,база!$E$2:$E$2001,"&lt;="&amp;стат!T$1)</f>
        <v>1</v>
      </c>
      <c r="T45" s="9">
        <f t="shared" si="7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COUNTIFS(база!$A$2:$A$2001,стат!$A45,база!$C$2:$C$2001,стат!$B45,база!$E$2:$E$2001,"&gt;="&amp;стат!W$1,база!$E$2:$E$2001,"&lt;="&amp;стат!X$1)</f>
        <v>1</v>
      </c>
      <c r="X45" s="9">
        <f t="shared" si="8"/>
        <v>1</v>
      </c>
      <c r="Y45" s="1">
        <f>SUMIFS(база!$G$2:$G$2001,база!$A$2:$A$2001,стат!$A45,база!$C$2:$C$2001,стат!$B45,база!$E$2:$E$2001,"&gt;="&amp;стат!W$1,база!$E$2:$E$2001,"&lt;="&amp;стат!X$1)</f>
        <v>1</v>
      </c>
      <c r="Z45" s="1">
        <f>SUMIFS(база!$H$2:$H$2001,база!$A$2:$A$2001,стат!$A45,база!$C$2:$C$2001,стат!$B45,база!$E$2:$E$2001,"&gt;="&amp;стат!W$1,база!$E$2:$E$2001,"&lt;="&amp;стат!X$1)</f>
        <v>0</v>
      </c>
      <c r="AA45" s="13">
        <f>COUNTIFS(база!$A$2:$A$2001,стат!$A45,база!$C$2:$C$2001,стат!$B45,база!$E$2:$E$2001,"&gt;="&amp;стат!AA$1,база!$E$2:$E$2001,"&lt;="&amp;стат!AB$1)</f>
        <v>2</v>
      </c>
      <c r="AB45" s="9">
        <f t="shared" si="9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COUNTIFS(база!$A$2:$A$2001,стат!$A45,база!$C$2:$C$2001,стат!$B45,база!$E$2:$E$2001,"&gt;="&amp;стат!AE$1,база!$E$2:$E$2001,"&lt;="&amp;стат!AF$1)</f>
        <v>3</v>
      </c>
      <c r="AF45" s="9">
        <f t="shared" si="10"/>
        <v>1</v>
      </c>
      <c r="AG45" s="1">
        <f>SUMIFS(база!$G$2:$G$2001,база!$A$2:$A$2001,стат!$A45,база!$C$2:$C$2001,стат!$B45,база!$E$2:$E$2001,"&gt;="&amp;стат!AE$1,база!$E$2:$E$2001,"&lt;="&amp;стат!AF$1)</f>
        <v>1</v>
      </c>
      <c r="AH45" s="1">
        <f>SUMIFS(база!$H$2:$H$2001,база!$A$2:$A$2001,стат!$A45,база!$C$2:$C$2001,стат!$B45,база!$E$2:$E$2001,"&gt;="&amp;стат!AE$1,база!$E$2:$E$2001,"&lt;="&amp;стат!AF$1)</f>
        <v>0</v>
      </c>
      <c r="AI45" s="13">
        <f>COUNTIFS(база!$A$2:$A$2001,стат!$A45,база!$C$2:$C$2001,стат!$B45,база!$E$2:$E$2001,"&lt;="&amp;стат!AI$1)</f>
        <v>5</v>
      </c>
      <c r="AJ45" s="9">
        <f t="shared" si="11"/>
        <v>2</v>
      </c>
      <c r="AK45" s="1">
        <f>SUMIFS(база!$G$2:$G$2001,база!$A$2:$A$2001,стат!$A45,база!$C$2:$C$2001,стат!$B45,база!$E$2:$E$2001,"&lt;"&amp;$AI$1)</f>
        <v>0</v>
      </c>
      <c r="AL45" s="33">
        <f>SUMIFS(база!$H$2:$H$2001,база!$A$2:$A$2001,стат!$A45,база!$C$2:$C$2001,стат!$B45,база!$E$2:$E$2001,"&lt;"&amp;$AI$1)</f>
        <v>2</v>
      </c>
      <c r="AM45" s="26">
        <f>SUMIFS(база!$F$2:$F$2001,база!$A$2:$A$2001,стат!$A45,база!$C$2:$C$2001,стат!$B45)</f>
        <v>3</v>
      </c>
      <c r="AN45" s="20">
        <f>SUMIFS(база!$I$2:$I$2001,база!$A$2:$A$2001,стат!$A45,база!$C$2:$C$2001,стат!$B45)</f>
        <v>3</v>
      </c>
      <c r="AO45" s="6">
        <f t="shared" si="13"/>
        <v>19</v>
      </c>
      <c r="AP45" s="3">
        <f t="shared" si="12"/>
        <v>0</v>
      </c>
    </row>
    <row r="46" spans="1:42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>COUNTIFS(база!$A$2:$A$2001,стат!$A46,база!$C$2:$C$2001,стат!$B46)</f>
        <v>19</v>
      </c>
      <c r="D46" s="9">
        <f t="shared" si="1"/>
        <v>6</v>
      </c>
      <c r="E46" s="1">
        <f t="shared" si="2"/>
        <v>3</v>
      </c>
      <c r="F46" s="7">
        <f t="shared" si="3"/>
        <v>3</v>
      </c>
      <c r="G46" s="13">
        <f>COUNTIFS(база!$A$2:$A$2001,стат!$A46,база!$C$2:$C$2001,стат!$B46,база!$E$2:$E$2001,"&gt;="&amp;стат!G$1,база!$E$2:$E$2001,"&lt;="&amp;стат!H$1)</f>
        <v>2</v>
      </c>
      <c r="H46" s="9">
        <f t="shared" si="4"/>
        <v>1</v>
      </c>
      <c r="I46" s="1">
        <f>SUMIFS(база!$G$2:$G$2001,база!$A$2:$A$2001,стат!$A46,база!$C$2:$C$2001,стат!$B46,база!$E$2:$E$2001,"&gt;="&amp;стат!G$1,база!$E$2:$E$2001,"&lt;="&amp;стат!H$1)</f>
        <v>1</v>
      </c>
      <c r="J46" s="1">
        <f>SUMIFS(база!$H$2:$H$2001,база!$A$2:$A$2001,стат!$A46,база!$C$2:$C$2001,стат!$B46,база!$E$2:$E$2001,"&gt;="&amp;стат!G$1,база!$E$2:$E$2001,"&lt;="&amp;стат!H$1)</f>
        <v>0</v>
      </c>
      <c r="K46" s="13">
        <f>COUNTIFS(база!$A$2:$A$2001,стат!$A46,база!$C$2:$C$2001,стат!$B46,база!$E$2:$E$2001,"&gt;="&amp;стат!K$1,база!$E$2:$E$2001,"&lt;="&amp;стат!L$1)</f>
        <v>2</v>
      </c>
      <c r="L46" s="9">
        <f t="shared" si="5"/>
        <v>0</v>
      </c>
      <c r="M46" s="1">
        <f>SUMIFS(база!$G$2:$G$2001,база!$A$2:$A$2001,стат!$A46,база!$C$2:$C$2001,стат!$B46,база!$E$2:$E$2001,"&gt;="&amp;стат!K$1,база!$E$2:$E$2001,"&lt;="&amp;стат!L$1)</f>
        <v>0</v>
      </c>
      <c r="N46" s="1">
        <f>SUMIFS(база!$H$2:$H$2001,база!$A$2:$A$2001,стат!$A46,база!$C$2:$C$2001,стат!$B46,база!$E$2:$E$2001,"&gt;="&amp;стат!K$1,база!$E$2:$E$2001,"&lt;="&amp;стат!L$1)</f>
        <v>0</v>
      </c>
      <c r="O46" s="13">
        <f>COUNTIFS(база!$A$2:$A$2001,стат!$A46,база!$C$2:$C$2001,стат!$B46,база!$E$2:$E$2001,"&gt;="&amp;стат!O$1,база!$E$2:$E$2001,"&lt;="&amp;стат!P$1)</f>
        <v>3</v>
      </c>
      <c r="P46" s="9">
        <f t="shared" si="6"/>
        <v>1</v>
      </c>
      <c r="Q46" s="1">
        <f>SUMIFS(база!$G$2:$G$2001,база!$A$2:$A$2001,стат!$A46,база!$C$2:$C$2001,стат!$B46,база!$E$2:$E$2001,"&gt;="&amp;стат!O$1,база!$E$2:$E$2001,"&lt;="&amp;стат!P$1)</f>
        <v>0</v>
      </c>
      <c r="R46" s="1">
        <f>SUMIFS(база!$H$2:$H$2001,база!$A$2:$A$2001,стат!$A46,база!$C$2:$C$2001,стат!$B46,база!$E$2:$E$2001,"&gt;="&amp;стат!O$1,база!$E$2:$E$2001,"&lt;="&amp;стат!P$1)</f>
        <v>1</v>
      </c>
      <c r="S46" s="13">
        <f>COUNTIFS(база!$A$2:$A$2001,стат!$A46,база!$C$2:$C$2001,стат!$B46,база!$E$2:$E$2001,"&gt;="&amp;стат!S$1,база!$E$2:$E$2001,"&lt;="&amp;стат!T$1)</f>
        <v>1</v>
      </c>
      <c r="T46" s="9">
        <f t="shared" si="7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COUNTIFS(база!$A$2:$A$2001,стат!$A46,база!$C$2:$C$2001,стат!$B46,база!$E$2:$E$2001,"&gt;="&amp;стат!W$1,база!$E$2:$E$2001,"&lt;="&amp;стат!X$1)</f>
        <v>1</v>
      </c>
      <c r="X46" s="9">
        <f t="shared" si="8"/>
        <v>1</v>
      </c>
      <c r="Y46" s="1">
        <f>SUMIFS(база!$G$2:$G$2001,база!$A$2:$A$2001,стат!$A46,база!$C$2:$C$2001,стат!$B46,база!$E$2:$E$2001,"&gt;="&amp;стат!W$1,база!$E$2:$E$2001,"&lt;="&amp;стат!X$1)</f>
        <v>1</v>
      </c>
      <c r="Z46" s="1">
        <f>SUMIFS(база!$H$2:$H$2001,база!$A$2:$A$2001,стат!$A46,база!$C$2:$C$2001,стат!$B46,база!$E$2:$E$2001,"&gt;="&amp;стат!W$1,база!$E$2:$E$2001,"&lt;="&amp;стат!X$1)</f>
        <v>0</v>
      </c>
      <c r="AA46" s="13">
        <f>COUNTIFS(база!$A$2:$A$2001,стат!$A46,база!$C$2:$C$2001,стат!$B46,база!$E$2:$E$2001,"&gt;="&amp;стат!AA$1,база!$E$2:$E$2001,"&lt;="&amp;стат!AB$1)</f>
        <v>2</v>
      </c>
      <c r="AB46" s="9">
        <f t="shared" si="9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COUNTIFS(база!$A$2:$A$2001,стат!$A46,база!$C$2:$C$2001,стат!$B46,база!$E$2:$E$2001,"&gt;="&amp;стат!AE$1,база!$E$2:$E$2001,"&lt;="&amp;стат!AF$1)</f>
        <v>3</v>
      </c>
      <c r="AF46" s="9">
        <f t="shared" si="10"/>
        <v>1</v>
      </c>
      <c r="AG46" s="1">
        <f>SUMIFS(база!$G$2:$G$2001,база!$A$2:$A$2001,стат!$A46,база!$C$2:$C$2001,стат!$B46,база!$E$2:$E$2001,"&gt;="&amp;стат!AE$1,база!$E$2:$E$2001,"&lt;="&amp;стат!AF$1)</f>
        <v>1</v>
      </c>
      <c r="AH46" s="1">
        <f>SUMIFS(база!$H$2:$H$2001,база!$A$2:$A$2001,стат!$A46,база!$C$2:$C$2001,стат!$B46,база!$E$2:$E$2001,"&gt;="&amp;стат!AE$1,база!$E$2:$E$2001,"&lt;="&amp;стат!AF$1)</f>
        <v>0</v>
      </c>
      <c r="AI46" s="13">
        <f>COUNTIFS(база!$A$2:$A$2001,стат!$A46,база!$C$2:$C$2001,стат!$B46,база!$E$2:$E$2001,"&lt;="&amp;стат!AI$1)</f>
        <v>5</v>
      </c>
      <c r="AJ46" s="9">
        <f t="shared" si="11"/>
        <v>2</v>
      </c>
      <c r="AK46" s="1">
        <f>SUMIFS(база!$G$2:$G$2001,база!$A$2:$A$2001,стат!$A46,база!$C$2:$C$2001,стат!$B46,база!$E$2:$E$2001,"&lt;"&amp;$AI$1)</f>
        <v>0</v>
      </c>
      <c r="AL46" s="33">
        <f>SUMIFS(база!$H$2:$H$2001,база!$A$2:$A$2001,стат!$A46,база!$C$2:$C$2001,стат!$B46,база!$E$2:$E$2001,"&lt;"&amp;$AI$1)</f>
        <v>2</v>
      </c>
      <c r="AM46" s="26">
        <f>SUMIFS(база!$F$2:$F$2001,база!$A$2:$A$2001,стат!$A46,база!$C$2:$C$2001,стат!$B46)</f>
        <v>3</v>
      </c>
      <c r="AN46" s="20">
        <f>SUMIFS(база!$I$2:$I$2001,база!$A$2:$A$2001,стат!$A46,база!$C$2:$C$2001,стат!$B46)</f>
        <v>3</v>
      </c>
      <c r="AO46" s="6">
        <f t="shared" si="13"/>
        <v>19</v>
      </c>
      <c r="AP46" s="3">
        <f t="shared" si="12"/>
        <v>0</v>
      </c>
    </row>
    <row r="47" spans="1:42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>COUNTIFS(база!$A$2:$A$2001,стат!$A47,база!$C$2:$C$2001,стат!$B47)</f>
        <v>19</v>
      </c>
      <c r="D47" s="9">
        <f t="shared" si="1"/>
        <v>6</v>
      </c>
      <c r="E47" s="1">
        <f t="shared" si="2"/>
        <v>3</v>
      </c>
      <c r="F47" s="7">
        <f t="shared" si="3"/>
        <v>3</v>
      </c>
      <c r="G47" s="13">
        <f>COUNTIFS(база!$A$2:$A$2001,стат!$A47,база!$C$2:$C$2001,стат!$B47,база!$E$2:$E$2001,"&gt;="&amp;стат!G$1,база!$E$2:$E$2001,"&lt;="&amp;стат!H$1)</f>
        <v>2</v>
      </c>
      <c r="H47" s="9">
        <f t="shared" si="4"/>
        <v>1</v>
      </c>
      <c r="I47" s="1">
        <f>SUMIFS(база!$G$2:$G$2001,база!$A$2:$A$2001,стат!$A47,база!$C$2:$C$2001,стат!$B47,база!$E$2:$E$2001,"&gt;="&amp;стат!G$1,база!$E$2:$E$2001,"&lt;="&amp;стат!H$1)</f>
        <v>1</v>
      </c>
      <c r="J47" s="1">
        <f>SUMIFS(база!$H$2:$H$2001,база!$A$2:$A$2001,стат!$A47,база!$C$2:$C$2001,стат!$B47,база!$E$2:$E$2001,"&gt;="&amp;стат!G$1,база!$E$2:$E$2001,"&lt;="&amp;стат!H$1)</f>
        <v>0</v>
      </c>
      <c r="K47" s="13">
        <f>COUNTIFS(база!$A$2:$A$2001,стат!$A47,база!$C$2:$C$2001,стат!$B47,база!$E$2:$E$2001,"&gt;="&amp;стат!K$1,база!$E$2:$E$2001,"&lt;="&amp;стат!L$1)</f>
        <v>2</v>
      </c>
      <c r="L47" s="9">
        <f t="shared" si="5"/>
        <v>0</v>
      </c>
      <c r="M47" s="1">
        <f>SUMIFS(база!$G$2:$G$2001,база!$A$2:$A$2001,стат!$A47,база!$C$2:$C$2001,стат!$B47,база!$E$2:$E$2001,"&gt;="&amp;стат!K$1,база!$E$2:$E$2001,"&lt;="&amp;стат!L$1)</f>
        <v>0</v>
      </c>
      <c r="N47" s="1">
        <f>SUMIFS(база!$H$2:$H$2001,база!$A$2:$A$2001,стат!$A47,база!$C$2:$C$2001,стат!$B47,база!$E$2:$E$2001,"&gt;="&amp;стат!K$1,база!$E$2:$E$2001,"&lt;="&amp;стат!L$1)</f>
        <v>0</v>
      </c>
      <c r="O47" s="13">
        <f>COUNTIFS(база!$A$2:$A$2001,стат!$A47,база!$C$2:$C$2001,стат!$B47,база!$E$2:$E$2001,"&gt;="&amp;стат!O$1,база!$E$2:$E$2001,"&lt;="&amp;стат!P$1)</f>
        <v>3</v>
      </c>
      <c r="P47" s="9">
        <f t="shared" si="6"/>
        <v>1</v>
      </c>
      <c r="Q47" s="1">
        <f>SUMIFS(база!$G$2:$G$2001,база!$A$2:$A$2001,стат!$A47,база!$C$2:$C$2001,стат!$B47,база!$E$2:$E$2001,"&gt;="&amp;стат!O$1,база!$E$2:$E$2001,"&lt;="&amp;стат!P$1)</f>
        <v>0</v>
      </c>
      <c r="R47" s="1">
        <f>SUMIFS(база!$H$2:$H$2001,база!$A$2:$A$2001,стат!$A47,база!$C$2:$C$2001,стат!$B47,база!$E$2:$E$2001,"&gt;="&amp;стат!O$1,база!$E$2:$E$2001,"&lt;="&amp;стат!P$1)</f>
        <v>1</v>
      </c>
      <c r="S47" s="13">
        <f>COUNTIFS(база!$A$2:$A$2001,стат!$A47,база!$C$2:$C$2001,стат!$B47,база!$E$2:$E$2001,"&gt;="&amp;стат!S$1,база!$E$2:$E$2001,"&lt;="&amp;стат!T$1)</f>
        <v>1</v>
      </c>
      <c r="T47" s="9">
        <f t="shared" si="7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COUNTIFS(база!$A$2:$A$2001,стат!$A47,база!$C$2:$C$2001,стат!$B47,база!$E$2:$E$2001,"&gt;="&amp;стат!W$1,база!$E$2:$E$2001,"&lt;="&amp;стат!X$1)</f>
        <v>1</v>
      </c>
      <c r="X47" s="9">
        <f t="shared" si="8"/>
        <v>1</v>
      </c>
      <c r="Y47" s="1">
        <f>SUMIFS(база!$G$2:$G$2001,база!$A$2:$A$2001,стат!$A47,база!$C$2:$C$2001,стат!$B47,база!$E$2:$E$2001,"&gt;="&amp;стат!W$1,база!$E$2:$E$2001,"&lt;="&amp;стат!X$1)</f>
        <v>1</v>
      </c>
      <c r="Z47" s="1">
        <f>SUMIFS(база!$H$2:$H$2001,база!$A$2:$A$2001,стат!$A47,база!$C$2:$C$2001,стат!$B47,база!$E$2:$E$2001,"&gt;="&amp;стат!W$1,база!$E$2:$E$2001,"&lt;="&amp;стат!X$1)</f>
        <v>0</v>
      </c>
      <c r="AA47" s="13">
        <f>COUNTIFS(база!$A$2:$A$2001,стат!$A47,база!$C$2:$C$2001,стат!$B47,база!$E$2:$E$2001,"&gt;="&amp;стат!AA$1,база!$E$2:$E$2001,"&lt;="&amp;стат!AB$1)</f>
        <v>2</v>
      </c>
      <c r="AB47" s="9">
        <f t="shared" si="9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COUNTIFS(база!$A$2:$A$2001,стат!$A47,база!$C$2:$C$2001,стат!$B47,база!$E$2:$E$2001,"&gt;="&amp;стат!AE$1,база!$E$2:$E$2001,"&lt;="&amp;стат!AF$1)</f>
        <v>3</v>
      </c>
      <c r="AF47" s="9">
        <f t="shared" si="10"/>
        <v>1</v>
      </c>
      <c r="AG47" s="1">
        <f>SUMIFS(база!$G$2:$G$2001,база!$A$2:$A$2001,стат!$A47,база!$C$2:$C$2001,стат!$B47,база!$E$2:$E$2001,"&gt;="&amp;стат!AE$1,база!$E$2:$E$2001,"&lt;="&amp;стат!AF$1)</f>
        <v>1</v>
      </c>
      <c r="AH47" s="1">
        <f>SUMIFS(база!$H$2:$H$2001,база!$A$2:$A$2001,стат!$A47,база!$C$2:$C$2001,стат!$B47,база!$E$2:$E$2001,"&gt;="&amp;стат!AE$1,база!$E$2:$E$2001,"&lt;="&amp;стат!AF$1)</f>
        <v>0</v>
      </c>
      <c r="AI47" s="13">
        <f>COUNTIFS(база!$A$2:$A$2001,стат!$A47,база!$C$2:$C$2001,стат!$B47,база!$E$2:$E$2001,"&lt;="&amp;стат!AI$1)</f>
        <v>5</v>
      </c>
      <c r="AJ47" s="9">
        <f t="shared" si="11"/>
        <v>2</v>
      </c>
      <c r="AK47" s="1">
        <f>SUMIFS(база!$G$2:$G$2001,база!$A$2:$A$2001,стат!$A47,база!$C$2:$C$2001,стат!$B47,база!$E$2:$E$2001,"&lt;"&amp;$AI$1)</f>
        <v>0</v>
      </c>
      <c r="AL47" s="33">
        <f>SUMIFS(база!$H$2:$H$2001,база!$A$2:$A$2001,стат!$A47,база!$C$2:$C$2001,стат!$B47,база!$E$2:$E$2001,"&lt;"&amp;$AI$1)</f>
        <v>2</v>
      </c>
      <c r="AM47" s="26">
        <f>SUMIFS(база!$F$2:$F$2001,база!$A$2:$A$2001,стат!$A47,база!$C$2:$C$2001,стат!$B47)</f>
        <v>3</v>
      </c>
      <c r="AN47" s="20">
        <f>SUMIFS(база!$I$2:$I$2001,база!$A$2:$A$2001,стат!$A47,база!$C$2:$C$2001,стат!$B47)</f>
        <v>3</v>
      </c>
      <c r="AO47" s="6">
        <f t="shared" si="13"/>
        <v>19</v>
      </c>
      <c r="AP47" s="3">
        <f t="shared" si="12"/>
        <v>0</v>
      </c>
    </row>
    <row r="48" spans="1:42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>COUNTIFS(база!$A$2:$A$2001,стат!$A48,база!$C$2:$C$2001,стат!$B48)</f>
        <v>19</v>
      </c>
      <c r="D48" s="9">
        <f t="shared" si="1"/>
        <v>6</v>
      </c>
      <c r="E48" s="1">
        <f t="shared" si="2"/>
        <v>3</v>
      </c>
      <c r="F48" s="7">
        <f t="shared" si="3"/>
        <v>3</v>
      </c>
      <c r="G48" s="13">
        <f>COUNTIFS(база!$A$2:$A$2001,стат!$A48,база!$C$2:$C$2001,стат!$B48,база!$E$2:$E$2001,"&gt;="&amp;стат!G$1,база!$E$2:$E$2001,"&lt;="&amp;стат!H$1)</f>
        <v>2</v>
      </c>
      <c r="H48" s="9">
        <f t="shared" si="4"/>
        <v>1</v>
      </c>
      <c r="I48" s="1">
        <f>SUMIFS(база!$G$2:$G$2001,база!$A$2:$A$2001,стат!$A48,база!$C$2:$C$2001,стат!$B48,база!$E$2:$E$2001,"&gt;="&amp;стат!G$1,база!$E$2:$E$2001,"&lt;="&amp;стат!H$1)</f>
        <v>1</v>
      </c>
      <c r="J48" s="1">
        <f>SUMIFS(база!$H$2:$H$2001,база!$A$2:$A$2001,стат!$A48,база!$C$2:$C$2001,стат!$B48,база!$E$2:$E$2001,"&gt;="&amp;стат!G$1,база!$E$2:$E$2001,"&lt;="&amp;стат!H$1)</f>
        <v>0</v>
      </c>
      <c r="K48" s="13">
        <f>COUNTIFS(база!$A$2:$A$2001,стат!$A48,база!$C$2:$C$2001,стат!$B48,база!$E$2:$E$2001,"&gt;="&amp;стат!K$1,база!$E$2:$E$2001,"&lt;="&amp;стат!L$1)</f>
        <v>2</v>
      </c>
      <c r="L48" s="9">
        <f t="shared" si="5"/>
        <v>0</v>
      </c>
      <c r="M48" s="1">
        <f>SUMIFS(база!$G$2:$G$2001,база!$A$2:$A$2001,стат!$A48,база!$C$2:$C$2001,стат!$B48,база!$E$2:$E$2001,"&gt;="&amp;стат!K$1,база!$E$2:$E$2001,"&lt;="&amp;стат!L$1)</f>
        <v>0</v>
      </c>
      <c r="N48" s="1">
        <f>SUMIFS(база!$H$2:$H$2001,база!$A$2:$A$2001,стат!$A48,база!$C$2:$C$2001,стат!$B48,база!$E$2:$E$2001,"&gt;="&amp;стат!K$1,база!$E$2:$E$2001,"&lt;="&amp;стат!L$1)</f>
        <v>0</v>
      </c>
      <c r="O48" s="13">
        <f>COUNTIFS(база!$A$2:$A$2001,стат!$A48,база!$C$2:$C$2001,стат!$B48,база!$E$2:$E$2001,"&gt;="&amp;стат!O$1,база!$E$2:$E$2001,"&lt;="&amp;стат!P$1)</f>
        <v>3</v>
      </c>
      <c r="P48" s="9">
        <f t="shared" si="6"/>
        <v>1</v>
      </c>
      <c r="Q48" s="1">
        <f>SUMIFS(база!$G$2:$G$2001,база!$A$2:$A$2001,стат!$A48,база!$C$2:$C$2001,стат!$B48,база!$E$2:$E$2001,"&gt;="&amp;стат!O$1,база!$E$2:$E$2001,"&lt;="&amp;стат!P$1)</f>
        <v>0</v>
      </c>
      <c r="R48" s="1">
        <f>SUMIFS(база!$H$2:$H$2001,база!$A$2:$A$2001,стат!$A48,база!$C$2:$C$2001,стат!$B48,база!$E$2:$E$2001,"&gt;="&amp;стат!O$1,база!$E$2:$E$2001,"&lt;="&amp;стат!P$1)</f>
        <v>1</v>
      </c>
      <c r="S48" s="13">
        <f>COUNTIFS(база!$A$2:$A$2001,стат!$A48,база!$C$2:$C$2001,стат!$B48,база!$E$2:$E$2001,"&gt;="&amp;стат!S$1,база!$E$2:$E$2001,"&lt;="&amp;стат!T$1)</f>
        <v>1</v>
      </c>
      <c r="T48" s="9">
        <f t="shared" si="7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COUNTIFS(база!$A$2:$A$2001,стат!$A48,база!$C$2:$C$2001,стат!$B48,база!$E$2:$E$2001,"&gt;="&amp;стат!W$1,база!$E$2:$E$2001,"&lt;="&amp;стат!X$1)</f>
        <v>1</v>
      </c>
      <c r="X48" s="9">
        <f t="shared" si="8"/>
        <v>1</v>
      </c>
      <c r="Y48" s="1">
        <f>SUMIFS(база!$G$2:$G$2001,база!$A$2:$A$2001,стат!$A48,база!$C$2:$C$2001,стат!$B48,база!$E$2:$E$2001,"&gt;="&amp;стат!W$1,база!$E$2:$E$2001,"&lt;="&amp;стат!X$1)</f>
        <v>1</v>
      </c>
      <c r="Z48" s="1">
        <f>SUMIFS(база!$H$2:$H$2001,база!$A$2:$A$2001,стат!$A48,база!$C$2:$C$2001,стат!$B48,база!$E$2:$E$2001,"&gt;="&amp;стат!W$1,база!$E$2:$E$2001,"&lt;="&amp;стат!X$1)</f>
        <v>0</v>
      </c>
      <c r="AA48" s="13">
        <f>COUNTIFS(база!$A$2:$A$2001,стат!$A48,база!$C$2:$C$2001,стат!$B48,база!$E$2:$E$2001,"&gt;="&amp;стат!AA$1,база!$E$2:$E$2001,"&lt;="&amp;стат!AB$1)</f>
        <v>2</v>
      </c>
      <c r="AB48" s="9">
        <f t="shared" si="9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COUNTIFS(база!$A$2:$A$2001,стат!$A48,база!$C$2:$C$2001,стат!$B48,база!$E$2:$E$2001,"&gt;="&amp;стат!AE$1,база!$E$2:$E$2001,"&lt;="&amp;стат!AF$1)</f>
        <v>3</v>
      </c>
      <c r="AF48" s="9">
        <f t="shared" si="10"/>
        <v>1</v>
      </c>
      <c r="AG48" s="1">
        <f>SUMIFS(база!$G$2:$G$2001,база!$A$2:$A$2001,стат!$A48,база!$C$2:$C$2001,стат!$B48,база!$E$2:$E$2001,"&gt;="&amp;стат!AE$1,база!$E$2:$E$2001,"&lt;="&amp;стат!AF$1)</f>
        <v>1</v>
      </c>
      <c r="AH48" s="1">
        <f>SUMIFS(база!$H$2:$H$2001,база!$A$2:$A$2001,стат!$A48,база!$C$2:$C$2001,стат!$B48,база!$E$2:$E$2001,"&gt;="&amp;стат!AE$1,база!$E$2:$E$2001,"&lt;="&amp;стат!AF$1)</f>
        <v>0</v>
      </c>
      <c r="AI48" s="13">
        <f>COUNTIFS(база!$A$2:$A$2001,стат!$A48,база!$C$2:$C$2001,стат!$B48,база!$E$2:$E$2001,"&lt;="&amp;стат!AI$1)</f>
        <v>5</v>
      </c>
      <c r="AJ48" s="9">
        <f t="shared" si="11"/>
        <v>2</v>
      </c>
      <c r="AK48" s="1">
        <f>SUMIFS(база!$G$2:$G$2001,база!$A$2:$A$2001,стат!$A48,база!$C$2:$C$2001,стат!$B48,база!$E$2:$E$2001,"&lt;"&amp;$AI$1)</f>
        <v>0</v>
      </c>
      <c r="AL48" s="33">
        <f>SUMIFS(база!$H$2:$H$2001,база!$A$2:$A$2001,стат!$A48,база!$C$2:$C$2001,стат!$B48,база!$E$2:$E$2001,"&lt;"&amp;$AI$1)</f>
        <v>2</v>
      </c>
      <c r="AM48" s="26">
        <f>SUMIFS(база!$F$2:$F$2001,база!$A$2:$A$2001,стат!$A48,база!$C$2:$C$2001,стат!$B48)</f>
        <v>3</v>
      </c>
      <c r="AN48" s="20">
        <f>SUMIFS(база!$I$2:$I$2001,база!$A$2:$A$2001,стат!$A48,база!$C$2:$C$2001,стат!$B48)</f>
        <v>3</v>
      </c>
      <c r="AO48" s="6">
        <f t="shared" si="13"/>
        <v>19</v>
      </c>
      <c r="AP48" s="3">
        <f t="shared" si="12"/>
        <v>0</v>
      </c>
    </row>
    <row r="49" spans="1:43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>COUNTIFS(база!$A$2:$A$2001,стат!$A49,база!$C$2:$C$2001,стат!$B49)</f>
        <v>19</v>
      </c>
      <c r="D49" s="9">
        <f t="shared" si="1"/>
        <v>6</v>
      </c>
      <c r="E49" s="1">
        <f t="shared" si="2"/>
        <v>3</v>
      </c>
      <c r="F49" s="7">
        <f t="shared" si="3"/>
        <v>3</v>
      </c>
      <c r="G49" s="13">
        <f>COUNTIFS(база!$A$2:$A$2001,стат!$A49,база!$C$2:$C$2001,стат!$B49,база!$E$2:$E$2001,"&gt;="&amp;стат!G$1,база!$E$2:$E$2001,"&lt;="&amp;стат!H$1)</f>
        <v>2</v>
      </c>
      <c r="H49" s="9">
        <f t="shared" si="4"/>
        <v>1</v>
      </c>
      <c r="I49" s="1">
        <f>SUMIFS(база!$G$2:$G$2001,база!$A$2:$A$2001,стат!$A49,база!$C$2:$C$2001,стат!$B49,база!$E$2:$E$2001,"&gt;="&amp;стат!G$1,база!$E$2:$E$2001,"&lt;="&amp;стат!H$1)</f>
        <v>1</v>
      </c>
      <c r="J49" s="1">
        <f>SUMIFS(база!$H$2:$H$2001,база!$A$2:$A$2001,стат!$A49,база!$C$2:$C$2001,стат!$B49,база!$E$2:$E$2001,"&gt;="&amp;стат!G$1,база!$E$2:$E$2001,"&lt;="&amp;стат!H$1)</f>
        <v>0</v>
      </c>
      <c r="K49" s="13">
        <f>COUNTIFS(база!$A$2:$A$2001,стат!$A49,база!$C$2:$C$2001,стат!$B49,база!$E$2:$E$2001,"&gt;="&amp;стат!K$1,база!$E$2:$E$2001,"&lt;="&amp;стат!L$1)</f>
        <v>2</v>
      </c>
      <c r="L49" s="9">
        <f t="shared" si="5"/>
        <v>0</v>
      </c>
      <c r="M49" s="1">
        <f>SUMIFS(база!$G$2:$G$2001,база!$A$2:$A$2001,стат!$A49,база!$C$2:$C$2001,стат!$B49,база!$E$2:$E$2001,"&gt;="&amp;стат!K$1,база!$E$2:$E$2001,"&lt;="&amp;стат!L$1)</f>
        <v>0</v>
      </c>
      <c r="N49" s="1">
        <f>SUMIFS(база!$H$2:$H$2001,база!$A$2:$A$2001,стат!$A49,база!$C$2:$C$2001,стат!$B49,база!$E$2:$E$2001,"&gt;="&amp;стат!K$1,база!$E$2:$E$2001,"&lt;="&amp;стат!L$1)</f>
        <v>0</v>
      </c>
      <c r="O49" s="13">
        <f>COUNTIFS(база!$A$2:$A$2001,стат!$A49,база!$C$2:$C$2001,стат!$B49,база!$E$2:$E$2001,"&gt;="&amp;стат!O$1,база!$E$2:$E$2001,"&lt;="&amp;стат!P$1)</f>
        <v>3</v>
      </c>
      <c r="P49" s="9">
        <f t="shared" si="6"/>
        <v>1</v>
      </c>
      <c r="Q49" s="1">
        <f>SUMIFS(база!$G$2:$G$2001,база!$A$2:$A$2001,стат!$A49,база!$C$2:$C$2001,стат!$B49,база!$E$2:$E$2001,"&gt;="&amp;стат!O$1,база!$E$2:$E$2001,"&lt;="&amp;стат!P$1)</f>
        <v>0</v>
      </c>
      <c r="R49" s="1">
        <f>SUMIFS(база!$H$2:$H$2001,база!$A$2:$A$2001,стат!$A49,база!$C$2:$C$2001,стат!$B49,база!$E$2:$E$2001,"&gt;="&amp;стат!O$1,база!$E$2:$E$2001,"&lt;="&amp;стат!P$1)</f>
        <v>1</v>
      </c>
      <c r="S49" s="13">
        <f>COUNTIFS(база!$A$2:$A$2001,стат!$A49,база!$C$2:$C$2001,стат!$B49,база!$E$2:$E$2001,"&gt;="&amp;стат!S$1,база!$E$2:$E$2001,"&lt;="&amp;стат!T$1)</f>
        <v>1</v>
      </c>
      <c r="T49" s="9">
        <f t="shared" si="7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COUNTIFS(база!$A$2:$A$2001,стат!$A49,база!$C$2:$C$2001,стат!$B49,база!$E$2:$E$2001,"&gt;="&amp;стат!W$1,база!$E$2:$E$2001,"&lt;="&amp;стат!X$1)</f>
        <v>1</v>
      </c>
      <c r="X49" s="9">
        <f t="shared" si="8"/>
        <v>1</v>
      </c>
      <c r="Y49" s="1">
        <f>SUMIFS(база!$G$2:$G$2001,база!$A$2:$A$2001,стат!$A49,база!$C$2:$C$2001,стат!$B49,база!$E$2:$E$2001,"&gt;="&amp;стат!W$1,база!$E$2:$E$2001,"&lt;="&amp;стат!X$1)</f>
        <v>1</v>
      </c>
      <c r="Z49" s="1">
        <f>SUMIFS(база!$H$2:$H$2001,база!$A$2:$A$2001,стат!$A49,база!$C$2:$C$2001,стат!$B49,база!$E$2:$E$2001,"&gt;="&amp;стат!W$1,база!$E$2:$E$2001,"&lt;="&amp;стат!X$1)</f>
        <v>0</v>
      </c>
      <c r="AA49" s="13">
        <f>COUNTIFS(база!$A$2:$A$2001,стат!$A49,база!$C$2:$C$2001,стат!$B49,база!$E$2:$E$2001,"&gt;="&amp;стат!AA$1,база!$E$2:$E$2001,"&lt;="&amp;стат!AB$1)</f>
        <v>2</v>
      </c>
      <c r="AB49" s="9">
        <f t="shared" si="9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COUNTIFS(база!$A$2:$A$2001,стат!$A49,база!$C$2:$C$2001,стат!$B49,база!$E$2:$E$2001,"&gt;="&amp;стат!AE$1,база!$E$2:$E$2001,"&lt;="&amp;стат!AF$1)</f>
        <v>3</v>
      </c>
      <c r="AF49" s="9">
        <f t="shared" si="10"/>
        <v>1</v>
      </c>
      <c r="AG49" s="1">
        <f>SUMIFS(база!$G$2:$G$2001,база!$A$2:$A$2001,стат!$A49,база!$C$2:$C$2001,стат!$B49,база!$E$2:$E$2001,"&gt;="&amp;стат!AE$1,база!$E$2:$E$2001,"&lt;="&amp;стат!AF$1)</f>
        <v>1</v>
      </c>
      <c r="AH49" s="1">
        <f>SUMIFS(база!$H$2:$H$2001,база!$A$2:$A$2001,стат!$A49,база!$C$2:$C$2001,стат!$B49,база!$E$2:$E$2001,"&gt;="&amp;стат!AE$1,база!$E$2:$E$2001,"&lt;="&amp;стат!AF$1)</f>
        <v>0</v>
      </c>
      <c r="AI49" s="13">
        <f>COUNTIFS(база!$A$2:$A$2001,стат!$A49,база!$C$2:$C$2001,стат!$B49,база!$E$2:$E$2001,"&lt;="&amp;стат!AI$1)</f>
        <v>5</v>
      </c>
      <c r="AJ49" s="9">
        <f t="shared" si="11"/>
        <v>2</v>
      </c>
      <c r="AK49" s="1">
        <f>SUMIFS(база!$G$2:$G$2001,база!$A$2:$A$2001,стат!$A49,база!$C$2:$C$2001,стат!$B49,база!$E$2:$E$2001,"&lt;"&amp;$AI$1)</f>
        <v>0</v>
      </c>
      <c r="AL49" s="33">
        <f>SUMIFS(база!$H$2:$H$2001,база!$A$2:$A$2001,стат!$A49,база!$C$2:$C$2001,стат!$B49,база!$E$2:$E$2001,"&lt;"&amp;$AI$1)</f>
        <v>2</v>
      </c>
      <c r="AM49" s="26">
        <f>SUMIFS(база!$F$2:$F$2001,база!$A$2:$A$2001,стат!$A49,база!$C$2:$C$2001,стат!$B49)</f>
        <v>3</v>
      </c>
      <c r="AN49" s="20">
        <f>SUMIFS(база!$I$2:$I$2001,база!$A$2:$A$2001,стат!$A49,база!$C$2:$C$2001,стат!$B49)</f>
        <v>3</v>
      </c>
      <c r="AO49" s="6">
        <f t="shared" si="13"/>
        <v>19</v>
      </c>
      <c r="AP49" s="3">
        <f t="shared" si="12"/>
        <v>0</v>
      </c>
    </row>
    <row r="50" spans="1:43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>COUNTIFS(база!$A$2:$A$2001,стат!$A50,база!$C$2:$C$2001,стат!$B50)</f>
        <v>19</v>
      </c>
      <c r="D50" s="9">
        <f t="shared" si="1"/>
        <v>6</v>
      </c>
      <c r="E50" s="1">
        <f t="shared" si="2"/>
        <v>3</v>
      </c>
      <c r="F50" s="7">
        <f t="shared" si="3"/>
        <v>3</v>
      </c>
      <c r="G50" s="13">
        <f>COUNTIFS(база!$A$2:$A$2001,стат!$A50,база!$C$2:$C$2001,стат!$B50,база!$E$2:$E$2001,"&gt;="&amp;стат!G$1,база!$E$2:$E$2001,"&lt;="&amp;стат!H$1)</f>
        <v>2</v>
      </c>
      <c r="H50" s="9">
        <f t="shared" si="4"/>
        <v>1</v>
      </c>
      <c r="I50" s="1">
        <f>SUMIFS(база!$G$2:$G$2001,база!$A$2:$A$2001,стат!$A50,база!$C$2:$C$2001,стат!$B50,база!$E$2:$E$2001,"&gt;="&amp;стат!G$1,база!$E$2:$E$2001,"&lt;="&amp;стат!H$1)</f>
        <v>1</v>
      </c>
      <c r="J50" s="1">
        <f>SUMIFS(база!$H$2:$H$2001,база!$A$2:$A$2001,стат!$A50,база!$C$2:$C$2001,стат!$B50,база!$E$2:$E$2001,"&gt;="&amp;стат!G$1,база!$E$2:$E$2001,"&lt;="&amp;стат!H$1)</f>
        <v>0</v>
      </c>
      <c r="K50" s="13">
        <f>COUNTIFS(база!$A$2:$A$2001,стат!$A50,база!$C$2:$C$2001,стат!$B50,база!$E$2:$E$2001,"&gt;="&amp;стат!K$1,база!$E$2:$E$2001,"&lt;="&amp;стат!L$1)</f>
        <v>2</v>
      </c>
      <c r="L50" s="9">
        <f t="shared" si="5"/>
        <v>0</v>
      </c>
      <c r="M50" s="1">
        <f>SUMIFS(база!$G$2:$G$2001,база!$A$2:$A$2001,стат!$A50,база!$C$2:$C$2001,стат!$B50,база!$E$2:$E$2001,"&gt;="&amp;стат!K$1,база!$E$2:$E$2001,"&lt;="&amp;стат!L$1)</f>
        <v>0</v>
      </c>
      <c r="N50" s="1">
        <f>SUMIFS(база!$H$2:$H$2001,база!$A$2:$A$2001,стат!$A50,база!$C$2:$C$2001,стат!$B50,база!$E$2:$E$2001,"&gt;="&amp;стат!K$1,база!$E$2:$E$2001,"&lt;="&amp;стат!L$1)</f>
        <v>0</v>
      </c>
      <c r="O50" s="13">
        <f>COUNTIFS(база!$A$2:$A$2001,стат!$A50,база!$C$2:$C$2001,стат!$B50,база!$E$2:$E$2001,"&gt;="&amp;стат!O$1,база!$E$2:$E$2001,"&lt;="&amp;стат!P$1)</f>
        <v>3</v>
      </c>
      <c r="P50" s="9">
        <f t="shared" si="6"/>
        <v>1</v>
      </c>
      <c r="Q50" s="1">
        <f>SUMIFS(база!$G$2:$G$2001,база!$A$2:$A$2001,стат!$A50,база!$C$2:$C$2001,стат!$B50,база!$E$2:$E$2001,"&gt;="&amp;стат!O$1,база!$E$2:$E$2001,"&lt;="&amp;стат!P$1)</f>
        <v>0</v>
      </c>
      <c r="R50" s="1">
        <f>SUMIFS(база!$H$2:$H$2001,база!$A$2:$A$2001,стат!$A50,база!$C$2:$C$2001,стат!$B50,база!$E$2:$E$2001,"&gt;="&amp;стат!O$1,база!$E$2:$E$2001,"&lt;="&amp;стат!P$1)</f>
        <v>1</v>
      </c>
      <c r="S50" s="13">
        <f>COUNTIFS(база!$A$2:$A$2001,стат!$A50,база!$C$2:$C$2001,стат!$B50,база!$E$2:$E$2001,"&gt;="&amp;стат!S$1,база!$E$2:$E$2001,"&lt;="&amp;стат!T$1)</f>
        <v>1</v>
      </c>
      <c r="T50" s="9">
        <f t="shared" si="7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COUNTIFS(база!$A$2:$A$2001,стат!$A50,база!$C$2:$C$2001,стат!$B50,база!$E$2:$E$2001,"&gt;="&amp;стат!W$1,база!$E$2:$E$2001,"&lt;="&amp;стат!X$1)</f>
        <v>1</v>
      </c>
      <c r="X50" s="9">
        <f t="shared" si="8"/>
        <v>1</v>
      </c>
      <c r="Y50" s="1">
        <f>SUMIFS(база!$G$2:$G$2001,база!$A$2:$A$2001,стат!$A50,база!$C$2:$C$2001,стат!$B50,база!$E$2:$E$2001,"&gt;="&amp;стат!W$1,база!$E$2:$E$2001,"&lt;="&amp;стат!X$1)</f>
        <v>1</v>
      </c>
      <c r="Z50" s="1">
        <f>SUMIFS(база!$H$2:$H$2001,база!$A$2:$A$2001,стат!$A50,база!$C$2:$C$2001,стат!$B50,база!$E$2:$E$2001,"&gt;="&amp;стат!W$1,база!$E$2:$E$2001,"&lt;="&amp;стат!X$1)</f>
        <v>0</v>
      </c>
      <c r="AA50" s="13">
        <f>COUNTIFS(база!$A$2:$A$2001,стат!$A50,база!$C$2:$C$2001,стат!$B50,база!$E$2:$E$2001,"&gt;="&amp;стат!AA$1,база!$E$2:$E$2001,"&lt;="&amp;стат!AB$1)</f>
        <v>2</v>
      </c>
      <c r="AB50" s="9">
        <f t="shared" si="9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COUNTIFS(база!$A$2:$A$2001,стат!$A50,база!$C$2:$C$2001,стат!$B50,база!$E$2:$E$2001,"&gt;="&amp;стат!AE$1,база!$E$2:$E$2001,"&lt;="&amp;стат!AF$1)</f>
        <v>3</v>
      </c>
      <c r="AF50" s="9">
        <f t="shared" si="10"/>
        <v>1</v>
      </c>
      <c r="AG50" s="1">
        <f>SUMIFS(база!$G$2:$G$2001,база!$A$2:$A$2001,стат!$A50,база!$C$2:$C$2001,стат!$B50,база!$E$2:$E$2001,"&gt;="&amp;стат!AE$1,база!$E$2:$E$2001,"&lt;="&amp;стат!AF$1)</f>
        <v>1</v>
      </c>
      <c r="AH50" s="1">
        <f>SUMIFS(база!$H$2:$H$2001,база!$A$2:$A$2001,стат!$A50,база!$C$2:$C$2001,стат!$B50,база!$E$2:$E$2001,"&gt;="&amp;стат!AE$1,база!$E$2:$E$2001,"&lt;="&amp;стат!AF$1)</f>
        <v>0</v>
      </c>
      <c r="AI50" s="13">
        <f>COUNTIFS(база!$A$2:$A$2001,стат!$A50,база!$C$2:$C$2001,стат!$B50,база!$E$2:$E$2001,"&lt;="&amp;стат!AI$1)</f>
        <v>5</v>
      </c>
      <c r="AJ50" s="9">
        <f t="shared" si="11"/>
        <v>2</v>
      </c>
      <c r="AK50" s="1">
        <f>SUMIFS(база!$G$2:$G$2001,база!$A$2:$A$2001,стат!$A50,база!$C$2:$C$2001,стат!$B50,база!$E$2:$E$2001,"&lt;"&amp;$AI$1)</f>
        <v>0</v>
      </c>
      <c r="AL50" s="33">
        <f>SUMIFS(база!$H$2:$H$2001,база!$A$2:$A$2001,стат!$A50,база!$C$2:$C$2001,стат!$B50,база!$E$2:$E$2001,"&lt;"&amp;$AI$1)</f>
        <v>2</v>
      </c>
      <c r="AM50" s="26">
        <f>SUMIFS(база!$F$2:$F$2001,база!$A$2:$A$2001,стат!$A50,база!$C$2:$C$2001,стат!$B50)</f>
        <v>3</v>
      </c>
      <c r="AN50" s="20">
        <f>SUMIFS(база!$I$2:$I$2001,база!$A$2:$A$2001,стат!$A50,база!$C$2:$C$2001,стат!$B50)</f>
        <v>3</v>
      </c>
      <c r="AO50" s="6">
        <f t="shared" si="13"/>
        <v>19</v>
      </c>
      <c r="AP50" s="3">
        <f t="shared" si="12"/>
        <v>0</v>
      </c>
    </row>
    <row r="51" spans="1:43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>COUNTIFS(база!$A$2:$A$2001,стат!$A51,база!$C$2:$C$2001,стат!$B51)</f>
        <v>19</v>
      </c>
      <c r="D51" s="9">
        <f t="shared" si="1"/>
        <v>6</v>
      </c>
      <c r="E51" s="1">
        <f t="shared" si="2"/>
        <v>3</v>
      </c>
      <c r="F51" s="7">
        <f t="shared" si="3"/>
        <v>3</v>
      </c>
      <c r="G51" s="13">
        <f>COUNTIFS(база!$A$2:$A$2001,стат!$A51,база!$C$2:$C$2001,стат!$B51,база!$E$2:$E$2001,"&gt;="&amp;стат!G$1,база!$E$2:$E$2001,"&lt;="&amp;стат!H$1)</f>
        <v>2</v>
      </c>
      <c r="H51" s="9">
        <f t="shared" si="4"/>
        <v>1</v>
      </c>
      <c r="I51" s="1">
        <f>SUMIFS(база!$G$2:$G$2001,база!$A$2:$A$2001,стат!$A51,база!$C$2:$C$2001,стат!$B51,база!$E$2:$E$2001,"&gt;="&amp;стат!G$1,база!$E$2:$E$2001,"&lt;="&amp;стат!H$1)</f>
        <v>1</v>
      </c>
      <c r="J51" s="1">
        <f>SUMIFS(база!$H$2:$H$2001,база!$A$2:$A$2001,стат!$A51,база!$C$2:$C$2001,стат!$B51,база!$E$2:$E$2001,"&gt;="&amp;стат!G$1,база!$E$2:$E$2001,"&lt;="&amp;стат!H$1)</f>
        <v>0</v>
      </c>
      <c r="K51" s="13">
        <f>COUNTIFS(база!$A$2:$A$2001,стат!$A51,база!$C$2:$C$2001,стат!$B51,база!$E$2:$E$2001,"&gt;="&amp;стат!K$1,база!$E$2:$E$2001,"&lt;="&amp;стат!L$1)</f>
        <v>2</v>
      </c>
      <c r="L51" s="9">
        <f t="shared" si="5"/>
        <v>0</v>
      </c>
      <c r="M51" s="1">
        <f>SUMIFS(база!$G$2:$G$2001,база!$A$2:$A$2001,стат!$A51,база!$C$2:$C$2001,стат!$B51,база!$E$2:$E$2001,"&gt;="&amp;стат!K$1,база!$E$2:$E$2001,"&lt;="&amp;стат!L$1)</f>
        <v>0</v>
      </c>
      <c r="N51" s="1">
        <f>SUMIFS(база!$H$2:$H$2001,база!$A$2:$A$2001,стат!$A51,база!$C$2:$C$2001,стат!$B51,база!$E$2:$E$2001,"&gt;="&amp;стат!K$1,база!$E$2:$E$2001,"&lt;="&amp;стат!L$1)</f>
        <v>0</v>
      </c>
      <c r="O51" s="13">
        <f>COUNTIFS(база!$A$2:$A$2001,стат!$A51,база!$C$2:$C$2001,стат!$B51,база!$E$2:$E$2001,"&gt;="&amp;стат!O$1,база!$E$2:$E$2001,"&lt;="&amp;стат!P$1)</f>
        <v>3</v>
      </c>
      <c r="P51" s="9">
        <f t="shared" si="6"/>
        <v>1</v>
      </c>
      <c r="Q51" s="1">
        <f>SUMIFS(база!$G$2:$G$2001,база!$A$2:$A$2001,стат!$A51,база!$C$2:$C$2001,стат!$B51,база!$E$2:$E$2001,"&gt;="&amp;стат!O$1,база!$E$2:$E$2001,"&lt;="&amp;стат!P$1)</f>
        <v>0</v>
      </c>
      <c r="R51" s="1">
        <f>SUMIFS(база!$H$2:$H$2001,база!$A$2:$A$2001,стат!$A51,база!$C$2:$C$2001,стат!$B51,база!$E$2:$E$2001,"&gt;="&amp;стат!O$1,база!$E$2:$E$2001,"&lt;="&amp;стат!P$1)</f>
        <v>1</v>
      </c>
      <c r="S51" s="13">
        <f>COUNTIFS(база!$A$2:$A$2001,стат!$A51,база!$C$2:$C$2001,стат!$B51,база!$E$2:$E$2001,"&gt;="&amp;стат!S$1,база!$E$2:$E$2001,"&lt;="&amp;стат!T$1)</f>
        <v>1</v>
      </c>
      <c r="T51" s="9">
        <f t="shared" si="7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COUNTIFS(база!$A$2:$A$2001,стат!$A51,база!$C$2:$C$2001,стат!$B51,база!$E$2:$E$2001,"&gt;="&amp;стат!W$1,база!$E$2:$E$2001,"&lt;="&amp;стат!X$1)</f>
        <v>1</v>
      </c>
      <c r="X51" s="9">
        <f t="shared" si="8"/>
        <v>1</v>
      </c>
      <c r="Y51" s="1">
        <f>SUMIFS(база!$G$2:$G$2001,база!$A$2:$A$2001,стат!$A51,база!$C$2:$C$2001,стат!$B51,база!$E$2:$E$2001,"&gt;="&amp;стат!W$1,база!$E$2:$E$2001,"&lt;="&amp;стат!X$1)</f>
        <v>1</v>
      </c>
      <c r="Z51" s="1">
        <f>SUMIFS(база!$H$2:$H$2001,база!$A$2:$A$2001,стат!$A51,база!$C$2:$C$2001,стат!$B51,база!$E$2:$E$2001,"&gt;="&amp;стат!W$1,база!$E$2:$E$2001,"&lt;="&amp;стат!X$1)</f>
        <v>0</v>
      </c>
      <c r="AA51" s="13">
        <f>COUNTIFS(база!$A$2:$A$2001,стат!$A51,база!$C$2:$C$2001,стат!$B51,база!$E$2:$E$2001,"&gt;="&amp;стат!AA$1,база!$E$2:$E$2001,"&lt;="&amp;стат!AB$1)</f>
        <v>2</v>
      </c>
      <c r="AB51" s="9">
        <f t="shared" si="9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COUNTIFS(база!$A$2:$A$2001,стат!$A51,база!$C$2:$C$2001,стат!$B51,база!$E$2:$E$2001,"&gt;="&amp;стат!AE$1,база!$E$2:$E$2001,"&lt;="&amp;стат!AF$1)</f>
        <v>3</v>
      </c>
      <c r="AF51" s="9">
        <f t="shared" si="10"/>
        <v>1</v>
      </c>
      <c r="AG51" s="1">
        <f>SUMIFS(база!$G$2:$G$2001,база!$A$2:$A$2001,стат!$A51,база!$C$2:$C$2001,стат!$B51,база!$E$2:$E$2001,"&gt;="&amp;стат!AE$1,база!$E$2:$E$2001,"&lt;="&amp;стат!AF$1)</f>
        <v>1</v>
      </c>
      <c r="AH51" s="1">
        <f>SUMIFS(база!$H$2:$H$2001,база!$A$2:$A$2001,стат!$A51,база!$C$2:$C$2001,стат!$B51,база!$E$2:$E$2001,"&gt;="&amp;стат!AE$1,база!$E$2:$E$2001,"&lt;="&amp;стат!AF$1)</f>
        <v>0</v>
      </c>
      <c r="AI51" s="13">
        <f>COUNTIFS(база!$A$2:$A$2001,стат!$A51,база!$C$2:$C$2001,стат!$B51,база!$E$2:$E$2001,"&lt;="&amp;стат!AI$1)</f>
        <v>5</v>
      </c>
      <c r="AJ51" s="9">
        <f t="shared" si="11"/>
        <v>2</v>
      </c>
      <c r="AK51" s="1">
        <f>SUMIFS(база!$G$2:$G$2001,база!$A$2:$A$2001,стат!$A51,база!$C$2:$C$2001,стат!$B51,база!$E$2:$E$2001,"&lt;"&amp;$AI$1)</f>
        <v>0</v>
      </c>
      <c r="AL51" s="33">
        <f>SUMIFS(база!$H$2:$H$2001,база!$A$2:$A$2001,стат!$A51,база!$C$2:$C$2001,стат!$B51,база!$E$2:$E$2001,"&lt;"&amp;$AI$1)</f>
        <v>2</v>
      </c>
      <c r="AM51" s="26">
        <f>SUMIFS(база!$F$2:$F$2001,база!$A$2:$A$2001,стат!$A51,база!$C$2:$C$2001,стат!$B51)</f>
        <v>3</v>
      </c>
      <c r="AN51" s="20">
        <f>SUMIFS(база!$I$2:$I$2001,база!$A$2:$A$2001,стат!$A51,база!$C$2:$C$2001,стат!$B51)</f>
        <v>3</v>
      </c>
      <c r="AO51" s="6">
        <f t="shared" si="13"/>
        <v>19</v>
      </c>
      <c r="AP51" s="3">
        <f t="shared" si="12"/>
        <v>0</v>
      </c>
    </row>
    <row r="52" spans="1:43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>COUNTIFS(база!$A$2:$A$2001,стат!$A52,база!$C$2:$C$2001,стат!$B52)</f>
        <v>19</v>
      </c>
      <c r="D52" s="9">
        <f t="shared" si="1"/>
        <v>6</v>
      </c>
      <c r="E52" s="1">
        <f t="shared" ref="E52:E53" si="14">I52+M52+Q52+U52+Y52+AC52+AG52+AK52</f>
        <v>3</v>
      </c>
      <c r="F52" s="7">
        <f t="shared" ref="F52:F53" si="15">J52+N52+R52+V52+Z52+AD52+AH52+AL52</f>
        <v>3</v>
      </c>
      <c r="G52" s="13">
        <f>COUNTIFS(база!$A$2:$A$2001,стат!$A52,база!$C$2:$C$2001,стат!$B52,база!$E$2:$E$2001,"&gt;="&amp;стат!G$1,база!$E$2:$E$2001,"&lt;="&amp;стат!H$1)</f>
        <v>2</v>
      </c>
      <c r="H52" s="9">
        <f t="shared" si="4"/>
        <v>1</v>
      </c>
      <c r="I52" s="1">
        <f>SUMIFS(база!$G$2:$G$2001,база!$A$2:$A$2001,стат!$A52,база!$C$2:$C$2001,стат!$B52,база!$E$2:$E$2001,"&gt;="&amp;стат!G$1,база!$E$2:$E$2001,"&lt;="&amp;стат!H$1)</f>
        <v>1</v>
      </c>
      <c r="J52" s="1">
        <f>SUMIFS(база!$H$2:$H$2001,база!$A$2:$A$2001,стат!$A52,база!$C$2:$C$2001,стат!$B52,база!$E$2:$E$2001,"&gt;="&amp;стат!G$1,база!$E$2:$E$2001,"&lt;="&amp;стат!H$1)</f>
        <v>0</v>
      </c>
      <c r="K52" s="13">
        <f>COUNTIFS(база!$A$2:$A$2001,стат!$A52,база!$C$2:$C$2001,стат!$B52,база!$E$2:$E$2001,"&gt;="&amp;стат!K$1,база!$E$2:$E$2001,"&lt;="&amp;стат!L$1)</f>
        <v>2</v>
      </c>
      <c r="L52" s="9">
        <f t="shared" si="5"/>
        <v>0</v>
      </c>
      <c r="M52" s="1">
        <f>SUMIFS(база!$G$2:$G$2001,база!$A$2:$A$2001,стат!$A52,база!$C$2:$C$2001,стат!$B52,база!$E$2:$E$2001,"&gt;="&amp;стат!K$1,база!$E$2:$E$2001,"&lt;="&amp;стат!L$1)</f>
        <v>0</v>
      </c>
      <c r="N52" s="1">
        <f>SUMIFS(база!$H$2:$H$2001,база!$A$2:$A$2001,стат!$A52,база!$C$2:$C$2001,стат!$B52,база!$E$2:$E$2001,"&gt;="&amp;стат!K$1,база!$E$2:$E$2001,"&lt;="&amp;стат!L$1)</f>
        <v>0</v>
      </c>
      <c r="O52" s="13">
        <f>COUNTIFS(база!$A$2:$A$2001,стат!$A52,база!$C$2:$C$2001,стат!$B52,база!$E$2:$E$2001,"&gt;="&amp;стат!O$1,база!$E$2:$E$2001,"&lt;="&amp;стат!P$1)</f>
        <v>3</v>
      </c>
      <c r="P52" s="9">
        <f t="shared" si="6"/>
        <v>1</v>
      </c>
      <c r="Q52" s="1">
        <f>SUMIFS(база!$G$2:$G$2001,база!$A$2:$A$2001,стат!$A52,база!$C$2:$C$2001,стат!$B52,база!$E$2:$E$2001,"&gt;="&amp;стат!O$1,база!$E$2:$E$2001,"&lt;="&amp;стат!P$1)</f>
        <v>0</v>
      </c>
      <c r="R52" s="1">
        <f>SUMIFS(база!$H$2:$H$2001,база!$A$2:$A$2001,стат!$A52,база!$C$2:$C$2001,стат!$B52,база!$E$2:$E$2001,"&gt;="&amp;стат!O$1,база!$E$2:$E$2001,"&lt;="&amp;стат!P$1)</f>
        <v>1</v>
      </c>
      <c r="S52" s="13">
        <f>COUNTIFS(база!$A$2:$A$2001,стат!$A52,база!$C$2:$C$2001,стат!$B52,база!$E$2:$E$2001,"&gt;="&amp;стат!S$1,база!$E$2:$E$2001,"&lt;="&amp;стат!T$1)</f>
        <v>1</v>
      </c>
      <c r="T52" s="9">
        <f t="shared" si="7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COUNTIFS(база!$A$2:$A$2001,стат!$A52,база!$C$2:$C$2001,стат!$B52,база!$E$2:$E$2001,"&gt;="&amp;стат!W$1,база!$E$2:$E$2001,"&lt;="&amp;стат!X$1)</f>
        <v>1</v>
      </c>
      <c r="X52" s="9">
        <f t="shared" si="8"/>
        <v>1</v>
      </c>
      <c r="Y52" s="1">
        <f>SUMIFS(база!$G$2:$G$2001,база!$A$2:$A$2001,стат!$A52,база!$C$2:$C$2001,стат!$B52,база!$E$2:$E$2001,"&gt;="&amp;стат!W$1,база!$E$2:$E$2001,"&lt;="&amp;стат!X$1)</f>
        <v>1</v>
      </c>
      <c r="Z52" s="1">
        <f>SUMIFS(база!$H$2:$H$2001,база!$A$2:$A$2001,стат!$A52,база!$C$2:$C$2001,стат!$B52,база!$E$2:$E$2001,"&gt;="&amp;стат!W$1,база!$E$2:$E$2001,"&lt;="&amp;стат!X$1)</f>
        <v>0</v>
      </c>
      <c r="AA52" s="13">
        <f>COUNTIFS(база!$A$2:$A$2001,стат!$A52,база!$C$2:$C$2001,стат!$B52,база!$E$2:$E$2001,"&gt;="&amp;стат!AA$1,база!$E$2:$E$2001,"&lt;="&amp;стат!AB$1)</f>
        <v>2</v>
      </c>
      <c r="AB52" s="9">
        <f t="shared" si="9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COUNTIFS(база!$A$2:$A$2001,стат!$A52,база!$C$2:$C$2001,стат!$B52,база!$E$2:$E$2001,"&gt;="&amp;стат!AE$1,база!$E$2:$E$2001,"&lt;="&amp;стат!AF$1)</f>
        <v>3</v>
      </c>
      <c r="AF52" s="9">
        <f t="shared" si="10"/>
        <v>1</v>
      </c>
      <c r="AG52" s="1">
        <f>SUMIFS(база!$G$2:$G$2001,база!$A$2:$A$2001,стат!$A52,база!$C$2:$C$2001,стат!$B52,база!$E$2:$E$2001,"&gt;="&amp;стат!AE$1,база!$E$2:$E$2001,"&lt;="&amp;стат!AF$1)</f>
        <v>1</v>
      </c>
      <c r="AH52" s="1">
        <f>SUMIFS(база!$H$2:$H$2001,база!$A$2:$A$2001,стат!$A52,база!$C$2:$C$2001,стат!$B52,база!$E$2:$E$2001,"&gt;="&amp;стат!AE$1,база!$E$2:$E$2001,"&lt;="&amp;стат!AF$1)</f>
        <v>0</v>
      </c>
      <c r="AI52" s="13">
        <f>COUNTIFS(база!$A$2:$A$2001,стат!$A52,база!$C$2:$C$2001,стат!$B52,база!$E$2:$E$2001,"&lt;="&amp;стат!AI$1)</f>
        <v>5</v>
      </c>
      <c r="AJ52" s="9">
        <f t="shared" si="11"/>
        <v>2</v>
      </c>
      <c r="AK52" s="1">
        <f>SUMIFS(база!$G$2:$G$2001,база!$A$2:$A$2001,стат!$A52,база!$C$2:$C$2001,стат!$B52,база!$E$2:$E$2001,"&lt;"&amp;$AI$1)</f>
        <v>0</v>
      </c>
      <c r="AL52" s="33">
        <f>SUMIFS(база!$H$2:$H$2001,база!$A$2:$A$2001,стат!$A52,база!$C$2:$C$2001,стат!$B52,база!$E$2:$E$2001,"&lt;"&amp;$AI$1)</f>
        <v>2</v>
      </c>
      <c r="AM52" s="26">
        <f>SUMIFS(база!$F$2:$F$2001,база!$A$2:$A$2001,стат!$A52,база!$C$2:$C$2001,стат!$B52)</f>
        <v>3</v>
      </c>
      <c r="AN52" s="20">
        <f>SUMIFS(база!$I$2:$I$2001,база!$A$2:$A$2001,стат!$A52,база!$C$2:$C$2001,стат!$B52)</f>
        <v>3</v>
      </c>
      <c r="AO52" s="6">
        <f t="shared" si="13"/>
        <v>19</v>
      </c>
      <c r="AP52" s="3">
        <f t="shared" si="12"/>
        <v>0</v>
      </c>
    </row>
    <row r="53" spans="1:43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>COUNTIFS(база!$A$2:$A$2001,стат!$A53,база!$C$2:$C$2001,стат!$B53)</f>
        <v>19</v>
      </c>
      <c r="D53" s="9">
        <f t="shared" si="1"/>
        <v>6</v>
      </c>
      <c r="E53" s="1">
        <f t="shared" si="14"/>
        <v>3</v>
      </c>
      <c r="F53" s="7">
        <f t="shared" si="15"/>
        <v>3</v>
      </c>
      <c r="G53" s="13">
        <f>COUNTIFS(база!$A$2:$A$2001,стат!$A53,база!$C$2:$C$2001,стат!$B53,база!$E$2:$E$2001,"&gt;="&amp;стат!G$1,база!$E$2:$E$2001,"&lt;="&amp;стат!H$1)</f>
        <v>2</v>
      </c>
      <c r="H53" s="9">
        <f t="shared" si="4"/>
        <v>1</v>
      </c>
      <c r="I53" s="1">
        <f>SUMIFS(база!$G$2:$G$2001,база!$A$2:$A$2001,стат!$A53,база!$C$2:$C$2001,стат!$B53,база!$E$2:$E$2001,"&gt;="&amp;стат!G$1,база!$E$2:$E$2001,"&lt;="&amp;стат!H$1)</f>
        <v>1</v>
      </c>
      <c r="J53" s="1">
        <f>SUMIFS(база!$H$2:$H$2001,база!$A$2:$A$2001,стат!$A53,база!$C$2:$C$2001,стат!$B53,база!$E$2:$E$2001,"&gt;="&amp;стат!G$1,база!$E$2:$E$2001,"&lt;="&amp;стат!H$1)</f>
        <v>0</v>
      </c>
      <c r="K53" s="13">
        <f>COUNTIFS(база!$A$2:$A$2001,стат!$A53,база!$C$2:$C$2001,стат!$B53,база!$E$2:$E$2001,"&gt;="&amp;стат!K$1,база!$E$2:$E$2001,"&lt;="&amp;стат!L$1)</f>
        <v>2</v>
      </c>
      <c r="L53" s="9">
        <f t="shared" si="5"/>
        <v>0</v>
      </c>
      <c r="M53" s="1">
        <f>SUMIFS(база!$G$2:$G$2001,база!$A$2:$A$2001,стат!$A53,база!$C$2:$C$2001,стат!$B53,база!$E$2:$E$2001,"&gt;="&amp;стат!K$1,база!$E$2:$E$2001,"&lt;="&amp;стат!L$1)</f>
        <v>0</v>
      </c>
      <c r="N53" s="1">
        <f>SUMIFS(база!$H$2:$H$2001,база!$A$2:$A$2001,стат!$A53,база!$C$2:$C$2001,стат!$B53,база!$E$2:$E$2001,"&gt;="&amp;стат!K$1,база!$E$2:$E$2001,"&lt;="&amp;стат!L$1)</f>
        <v>0</v>
      </c>
      <c r="O53" s="13">
        <f>COUNTIFS(база!$A$2:$A$2001,стат!$A53,база!$C$2:$C$2001,стат!$B53,база!$E$2:$E$2001,"&gt;="&amp;стат!O$1,база!$E$2:$E$2001,"&lt;="&amp;стат!P$1)</f>
        <v>3</v>
      </c>
      <c r="P53" s="9">
        <f t="shared" si="6"/>
        <v>1</v>
      </c>
      <c r="Q53" s="1">
        <f>SUMIFS(база!$G$2:$G$2001,база!$A$2:$A$2001,стат!$A53,база!$C$2:$C$2001,стат!$B53,база!$E$2:$E$2001,"&gt;="&amp;стат!O$1,база!$E$2:$E$2001,"&lt;="&amp;стат!P$1)</f>
        <v>0</v>
      </c>
      <c r="R53" s="1">
        <f>SUMIFS(база!$H$2:$H$2001,база!$A$2:$A$2001,стат!$A53,база!$C$2:$C$2001,стат!$B53,база!$E$2:$E$2001,"&gt;="&amp;стат!O$1,база!$E$2:$E$2001,"&lt;="&amp;стат!P$1)</f>
        <v>1</v>
      </c>
      <c r="S53" s="13">
        <f>COUNTIFS(база!$A$2:$A$2001,стат!$A53,база!$C$2:$C$2001,стат!$B53,база!$E$2:$E$2001,"&gt;="&amp;стат!S$1,база!$E$2:$E$2001,"&lt;="&amp;стат!T$1)</f>
        <v>1</v>
      </c>
      <c r="T53" s="9">
        <f t="shared" si="7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COUNTIFS(база!$A$2:$A$2001,стат!$A53,база!$C$2:$C$2001,стат!$B53,база!$E$2:$E$2001,"&gt;="&amp;стат!W$1,база!$E$2:$E$2001,"&lt;="&amp;стат!X$1)</f>
        <v>1</v>
      </c>
      <c r="X53" s="9">
        <f t="shared" si="8"/>
        <v>1</v>
      </c>
      <c r="Y53" s="1">
        <f>SUMIFS(база!$G$2:$G$2001,база!$A$2:$A$2001,стат!$A53,база!$C$2:$C$2001,стат!$B53,база!$E$2:$E$2001,"&gt;="&amp;стат!W$1,база!$E$2:$E$2001,"&lt;="&amp;стат!X$1)</f>
        <v>1</v>
      </c>
      <c r="Z53" s="1">
        <f>SUMIFS(база!$H$2:$H$2001,база!$A$2:$A$2001,стат!$A53,база!$C$2:$C$2001,стат!$B53,база!$E$2:$E$2001,"&gt;="&amp;стат!W$1,база!$E$2:$E$2001,"&lt;="&amp;стат!X$1)</f>
        <v>0</v>
      </c>
      <c r="AA53" s="13">
        <f>COUNTIFS(база!$A$2:$A$2001,стат!$A53,база!$C$2:$C$2001,стат!$B53,база!$E$2:$E$2001,"&gt;="&amp;стат!AA$1,база!$E$2:$E$2001,"&lt;="&amp;стат!AB$1)</f>
        <v>2</v>
      </c>
      <c r="AB53" s="9">
        <f t="shared" si="9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COUNTIFS(база!$A$2:$A$2001,стат!$A53,база!$C$2:$C$2001,стат!$B53,база!$E$2:$E$2001,"&gt;="&amp;стат!AE$1,база!$E$2:$E$2001,"&lt;="&amp;стат!AF$1)</f>
        <v>3</v>
      </c>
      <c r="AF53" s="9">
        <f t="shared" si="10"/>
        <v>1</v>
      </c>
      <c r="AG53" s="1">
        <f>SUMIFS(база!$G$2:$G$2001,база!$A$2:$A$2001,стат!$A53,база!$C$2:$C$2001,стат!$B53,база!$E$2:$E$2001,"&gt;="&amp;стат!AE$1,база!$E$2:$E$2001,"&lt;="&amp;стат!AF$1)</f>
        <v>1</v>
      </c>
      <c r="AH53" s="1">
        <f>SUMIFS(база!$H$2:$H$2001,база!$A$2:$A$2001,стат!$A53,база!$C$2:$C$2001,стат!$B53,база!$E$2:$E$2001,"&gt;="&amp;стат!AE$1,база!$E$2:$E$2001,"&lt;="&amp;стат!AF$1)</f>
        <v>0</v>
      </c>
      <c r="AI53" s="13">
        <f>COUNTIFS(база!$A$2:$A$2001,стат!$A53,база!$C$2:$C$2001,стат!$B53,база!$E$2:$E$2001,"&lt;="&amp;стат!AI$1)</f>
        <v>5</v>
      </c>
      <c r="AJ53" s="9">
        <f t="shared" si="11"/>
        <v>2</v>
      </c>
      <c r="AK53" s="1">
        <f>SUMIFS(база!$G$2:$G$2001,база!$A$2:$A$2001,стат!$A53,база!$C$2:$C$2001,стат!$B53,база!$E$2:$E$2001,"&lt;"&amp;$AI$1)</f>
        <v>0</v>
      </c>
      <c r="AL53" s="33">
        <f>SUMIFS(база!$H$2:$H$2001,база!$A$2:$A$2001,стат!$A53,база!$C$2:$C$2001,стат!$B53,база!$E$2:$E$2001,"&lt;"&amp;$AI$1)</f>
        <v>2</v>
      </c>
      <c r="AM53" s="26">
        <f>SUMIFS(база!$F$2:$F$2001,база!$A$2:$A$2001,стат!$A53,база!$C$2:$C$2001,стат!$B53)</f>
        <v>3</v>
      </c>
      <c r="AN53" s="20">
        <f>SUMIFS(база!$I$2:$I$2001,база!$A$2:$A$2001,стат!$A53,база!$C$2:$C$2001,стат!$B53)</f>
        <v>3</v>
      </c>
      <c r="AO53" s="6">
        <f t="shared" si="13"/>
        <v>19</v>
      </c>
      <c r="AP53" s="3">
        <f t="shared" si="12"/>
        <v>0</v>
      </c>
    </row>
    <row r="54" spans="1:43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>COUNTIFS(база!$A$2:$A$2001,стат!$A54,база!$C$2:$C$2001,стат!$B54)</f>
        <v>19</v>
      </c>
      <c r="D54" s="9">
        <f t="shared" si="1"/>
        <v>6</v>
      </c>
      <c r="E54" s="1">
        <f t="shared" si="2"/>
        <v>3</v>
      </c>
      <c r="F54" s="7">
        <f t="shared" si="3"/>
        <v>3</v>
      </c>
      <c r="G54" s="13">
        <f>COUNTIFS(база!$A$2:$A$2001,стат!$A54,база!$C$2:$C$2001,стат!$B54,база!$E$2:$E$2001,"&gt;="&amp;стат!G$1,база!$E$2:$E$2001,"&lt;="&amp;стат!H$1)</f>
        <v>2</v>
      </c>
      <c r="H54" s="9">
        <f t="shared" si="4"/>
        <v>1</v>
      </c>
      <c r="I54" s="1">
        <f>SUMIFS(база!$G$2:$G$2001,база!$A$2:$A$2001,стат!$A54,база!$C$2:$C$2001,стат!$B54,база!$E$2:$E$2001,"&gt;="&amp;стат!G$1,база!$E$2:$E$2001,"&lt;="&amp;стат!H$1)</f>
        <v>1</v>
      </c>
      <c r="J54" s="1">
        <f>SUMIFS(база!$H$2:$H$2001,база!$A$2:$A$2001,стат!$A54,база!$C$2:$C$2001,стат!$B54,база!$E$2:$E$2001,"&gt;="&amp;стат!G$1,база!$E$2:$E$2001,"&lt;="&amp;стат!H$1)</f>
        <v>0</v>
      </c>
      <c r="K54" s="13">
        <f>COUNTIFS(база!$A$2:$A$2001,стат!$A54,база!$C$2:$C$2001,стат!$B54,база!$E$2:$E$2001,"&gt;="&amp;стат!K$1,база!$E$2:$E$2001,"&lt;="&amp;стат!L$1)</f>
        <v>2</v>
      </c>
      <c r="L54" s="9">
        <f t="shared" si="5"/>
        <v>0</v>
      </c>
      <c r="M54" s="1">
        <f>SUMIFS(база!$G$2:$G$2001,база!$A$2:$A$2001,стат!$A54,база!$C$2:$C$2001,стат!$B54,база!$E$2:$E$2001,"&gt;="&amp;стат!K$1,база!$E$2:$E$2001,"&lt;="&amp;стат!L$1)</f>
        <v>0</v>
      </c>
      <c r="N54" s="1">
        <f>SUMIFS(база!$H$2:$H$2001,база!$A$2:$A$2001,стат!$A54,база!$C$2:$C$2001,стат!$B54,база!$E$2:$E$2001,"&gt;="&amp;стат!K$1,база!$E$2:$E$2001,"&lt;="&amp;стат!L$1)</f>
        <v>0</v>
      </c>
      <c r="O54" s="13">
        <f>COUNTIFS(база!$A$2:$A$2001,стат!$A54,база!$C$2:$C$2001,стат!$B54,база!$E$2:$E$2001,"&gt;="&amp;стат!O$1,база!$E$2:$E$2001,"&lt;="&amp;стат!P$1)</f>
        <v>3</v>
      </c>
      <c r="P54" s="9">
        <f t="shared" si="6"/>
        <v>1</v>
      </c>
      <c r="Q54" s="1">
        <f>SUMIFS(база!$G$2:$G$2001,база!$A$2:$A$2001,стат!$A54,база!$C$2:$C$2001,стат!$B54,база!$E$2:$E$2001,"&gt;="&amp;стат!O$1,база!$E$2:$E$2001,"&lt;="&amp;стат!P$1)</f>
        <v>0</v>
      </c>
      <c r="R54" s="1">
        <f>SUMIFS(база!$H$2:$H$2001,база!$A$2:$A$2001,стат!$A54,база!$C$2:$C$2001,стат!$B54,база!$E$2:$E$2001,"&gt;="&amp;стат!O$1,база!$E$2:$E$2001,"&lt;="&amp;стат!P$1)</f>
        <v>1</v>
      </c>
      <c r="S54" s="13">
        <f>COUNTIFS(база!$A$2:$A$2001,стат!$A54,база!$C$2:$C$2001,стат!$B54,база!$E$2:$E$2001,"&gt;="&amp;стат!S$1,база!$E$2:$E$2001,"&lt;="&amp;стат!T$1)</f>
        <v>1</v>
      </c>
      <c r="T54" s="9">
        <f t="shared" si="7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COUNTIFS(база!$A$2:$A$2001,стат!$A54,база!$C$2:$C$2001,стат!$B54,база!$E$2:$E$2001,"&gt;="&amp;стат!W$1,база!$E$2:$E$2001,"&lt;="&amp;стат!X$1)</f>
        <v>1</v>
      </c>
      <c r="X54" s="9">
        <f t="shared" si="8"/>
        <v>1</v>
      </c>
      <c r="Y54" s="1">
        <f>SUMIFS(база!$G$2:$G$2001,база!$A$2:$A$2001,стат!$A54,база!$C$2:$C$2001,стат!$B54,база!$E$2:$E$2001,"&gt;="&amp;стат!W$1,база!$E$2:$E$2001,"&lt;="&amp;стат!X$1)</f>
        <v>1</v>
      </c>
      <c r="Z54" s="1">
        <f>SUMIFS(база!$H$2:$H$2001,база!$A$2:$A$2001,стат!$A54,база!$C$2:$C$2001,стат!$B54,база!$E$2:$E$2001,"&gt;="&amp;стат!W$1,база!$E$2:$E$2001,"&lt;="&amp;стат!X$1)</f>
        <v>0</v>
      </c>
      <c r="AA54" s="13">
        <f>COUNTIFS(база!$A$2:$A$2001,стат!$A54,база!$C$2:$C$2001,стат!$B54,база!$E$2:$E$2001,"&gt;="&amp;стат!AA$1,база!$E$2:$E$2001,"&lt;="&amp;стат!AB$1)</f>
        <v>2</v>
      </c>
      <c r="AB54" s="9">
        <f t="shared" si="9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COUNTIFS(база!$A$2:$A$2001,стат!$A54,база!$C$2:$C$2001,стат!$B54,база!$E$2:$E$2001,"&gt;="&amp;стат!AE$1,база!$E$2:$E$2001,"&lt;="&amp;стат!AF$1)</f>
        <v>3</v>
      </c>
      <c r="AF54" s="9">
        <f t="shared" si="10"/>
        <v>1</v>
      </c>
      <c r="AG54" s="1">
        <f>SUMIFS(база!$G$2:$G$2001,база!$A$2:$A$2001,стат!$A54,база!$C$2:$C$2001,стат!$B54,база!$E$2:$E$2001,"&gt;="&amp;стат!AE$1,база!$E$2:$E$2001,"&lt;="&amp;стат!AF$1)</f>
        <v>1</v>
      </c>
      <c r="AH54" s="1">
        <f>SUMIFS(база!$H$2:$H$2001,база!$A$2:$A$2001,стат!$A54,база!$C$2:$C$2001,стат!$B54,база!$E$2:$E$2001,"&gt;="&amp;стат!AE$1,база!$E$2:$E$2001,"&lt;="&amp;стат!AF$1)</f>
        <v>0</v>
      </c>
      <c r="AI54" s="13">
        <f>COUNTIFS(база!$A$2:$A$2001,стат!$A54,база!$C$2:$C$2001,стат!$B54,база!$E$2:$E$2001,"&lt;="&amp;стат!AI$1)</f>
        <v>5</v>
      </c>
      <c r="AJ54" s="9">
        <f t="shared" si="11"/>
        <v>2</v>
      </c>
      <c r="AK54" s="1">
        <f>SUMIFS(база!$G$2:$G$2001,база!$A$2:$A$2001,стат!$A54,база!$C$2:$C$2001,стат!$B54,база!$E$2:$E$2001,"&lt;"&amp;$AI$1)</f>
        <v>0</v>
      </c>
      <c r="AL54" s="33">
        <f>SUMIFS(база!$H$2:$H$2001,база!$A$2:$A$2001,стат!$A54,база!$C$2:$C$2001,стат!$B54,база!$E$2:$E$2001,"&lt;"&amp;$AI$1)</f>
        <v>2</v>
      </c>
      <c r="AM54" s="26">
        <f>SUMIFS(база!$F$2:$F$2001,база!$A$2:$A$2001,стат!$A54,база!$C$2:$C$2001,стат!$B54)</f>
        <v>3</v>
      </c>
      <c r="AN54" s="20">
        <f>SUMIFS(база!$I$2:$I$2001,база!$A$2:$A$2001,стат!$A54,база!$C$2:$C$2001,стат!$B54)</f>
        <v>3</v>
      </c>
      <c r="AO54" s="6">
        <f t="shared" si="13"/>
        <v>19</v>
      </c>
      <c r="AP54" s="3">
        <f t="shared" si="12"/>
        <v>0</v>
      </c>
    </row>
    <row r="55" spans="1:43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>COUNTIFS(база!$A$2:$A$2001,стат!$A55,база!$C$2:$C$2001,стат!$B55)</f>
        <v>11</v>
      </c>
      <c r="D55" s="9">
        <f t="shared" si="1"/>
        <v>4</v>
      </c>
      <c r="E55" s="1">
        <f t="shared" si="2"/>
        <v>2</v>
      </c>
      <c r="F55" s="7">
        <f t="shared" si="3"/>
        <v>2</v>
      </c>
      <c r="G55" s="13">
        <f>COUNTIFS(база!$A$2:$A$2001,стат!$A55,база!$C$2:$C$2001,стат!$B55,база!$E$2:$E$2001,"&gt;="&amp;стат!G$1,база!$E$2:$E$2001,"&lt;="&amp;стат!H$1)</f>
        <v>2</v>
      </c>
      <c r="H55" s="9">
        <f t="shared" si="4"/>
        <v>1</v>
      </c>
      <c r="I55" s="1">
        <f>SUMIFS(база!$G$2:$G$2001,база!$A$2:$A$2001,стат!$A55,база!$C$2:$C$2001,стат!$B55,база!$E$2:$E$2001,"&gt;="&amp;стат!G$1,база!$E$2:$E$2001,"&lt;="&amp;стат!H$1)</f>
        <v>1</v>
      </c>
      <c r="J55" s="1">
        <f>SUMIFS(база!$H$2:$H$2001,база!$A$2:$A$2001,стат!$A55,база!$C$2:$C$2001,стат!$B55,база!$E$2:$E$2001,"&gt;="&amp;стат!G$1,база!$E$2:$E$2001,"&lt;="&amp;стат!H$1)</f>
        <v>0</v>
      </c>
      <c r="K55" s="13">
        <f>COUNTIFS(база!$A$2:$A$2001,стат!$A55,база!$C$2:$C$2001,стат!$B55,база!$E$2:$E$2001,"&gt;="&amp;стат!K$1,база!$E$2:$E$2001,"&lt;="&amp;стат!L$1)</f>
        <v>2</v>
      </c>
      <c r="L55" s="9">
        <f t="shared" si="5"/>
        <v>0</v>
      </c>
      <c r="M55" s="1">
        <f>SUMIFS(база!$G$2:$G$2001,база!$A$2:$A$2001,стат!$A55,база!$C$2:$C$2001,стат!$B55,база!$E$2:$E$2001,"&gt;="&amp;стат!K$1,база!$E$2:$E$2001,"&lt;="&amp;стат!L$1)</f>
        <v>0</v>
      </c>
      <c r="N55" s="1">
        <f>SUMIFS(база!$H$2:$H$2001,база!$A$2:$A$2001,стат!$A55,база!$C$2:$C$2001,стат!$B55,база!$E$2:$E$2001,"&gt;="&amp;стат!K$1,база!$E$2:$E$2001,"&lt;="&amp;стат!L$1)</f>
        <v>0</v>
      </c>
      <c r="O55" s="13">
        <f>COUNTIFS(база!$A$2:$A$2001,стат!$A55,база!$C$2:$C$2001,стат!$B55,база!$E$2:$E$2001,"&gt;="&amp;стат!O$1,база!$E$2:$E$2001,"&lt;="&amp;стат!P$1)</f>
        <v>0</v>
      </c>
      <c r="P55" s="9">
        <f t="shared" si="6"/>
        <v>0</v>
      </c>
      <c r="Q55" s="1">
        <f>SUMIFS(база!$G$2:$G$2001,база!$A$2:$A$2001,стат!$A55,база!$C$2:$C$2001,стат!$B55,база!$E$2:$E$2001,"&gt;="&amp;стат!O$1,база!$E$2:$E$2001,"&lt;="&amp;стат!P$1)</f>
        <v>0</v>
      </c>
      <c r="R55" s="1">
        <f>SUMIFS(база!$H$2:$H$2001,база!$A$2:$A$2001,стат!$A55,база!$C$2:$C$2001,стат!$B55,база!$E$2:$E$2001,"&gt;="&amp;стат!O$1,база!$E$2:$E$2001,"&lt;="&amp;стат!P$1)</f>
        <v>0</v>
      </c>
      <c r="S55" s="13">
        <f>COUNTIFS(база!$A$2:$A$2001,стат!$A55,база!$C$2:$C$2001,стат!$B55,база!$E$2:$E$2001,"&gt;="&amp;стат!S$1,база!$E$2:$E$2001,"&lt;="&amp;стат!T$1)</f>
        <v>0</v>
      </c>
      <c r="T55" s="9">
        <f t="shared" si="7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COUNTIFS(база!$A$2:$A$2001,стат!$A55,база!$C$2:$C$2001,стат!$B55,база!$E$2:$E$2001,"&gt;="&amp;стат!W$1,база!$E$2:$E$2001,"&lt;="&amp;стат!X$1)</f>
        <v>0</v>
      </c>
      <c r="X55" s="9">
        <f t="shared" si="8"/>
        <v>0</v>
      </c>
      <c r="Y55" s="1">
        <f>SUMIFS(база!$G$2:$G$2001,база!$A$2:$A$2001,стат!$A55,база!$C$2:$C$2001,стат!$B55,база!$E$2:$E$2001,"&gt;="&amp;стат!W$1,база!$E$2:$E$2001,"&lt;="&amp;стат!X$1)</f>
        <v>0</v>
      </c>
      <c r="Z55" s="1">
        <f>SUMIFS(база!$H$2:$H$2001,база!$A$2:$A$2001,стат!$A55,база!$C$2:$C$2001,стат!$B55,база!$E$2:$E$2001,"&gt;="&amp;стат!W$1,база!$E$2:$E$2001,"&lt;="&amp;стат!X$1)</f>
        <v>0</v>
      </c>
      <c r="AA55" s="13">
        <f>COUNTIFS(база!$A$2:$A$2001,стат!$A55,база!$C$2:$C$2001,стат!$B55,база!$E$2:$E$2001,"&gt;="&amp;стат!AA$1,база!$E$2:$E$2001,"&lt;="&amp;стат!AB$1)</f>
        <v>0</v>
      </c>
      <c r="AB55" s="9">
        <f t="shared" si="9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COUNTIFS(база!$A$2:$A$2001,стат!$A55,база!$C$2:$C$2001,стат!$B55,база!$E$2:$E$2001,"&gt;="&amp;стат!AE$1,база!$E$2:$E$2001,"&lt;="&amp;стат!AF$1)</f>
        <v>3</v>
      </c>
      <c r="AF55" s="9">
        <f t="shared" si="10"/>
        <v>1</v>
      </c>
      <c r="AG55" s="1">
        <f>SUMIFS(база!$G$2:$G$2001,база!$A$2:$A$2001,стат!$A55,база!$C$2:$C$2001,стат!$B55,база!$E$2:$E$2001,"&gt;="&amp;стат!AE$1,база!$E$2:$E$2001,"&lt;="&amp;стат!AF$1)</f>
        <v>1</v>
      </c>
      <c r="AH55" s="1">
        <f>SUMIFS(база!$H$2:$H$2001,база!$A$2:$A$2001,стат!$A55,база!$C$2:$C$2001,стат!$B55,база!$E$2:$E$2001,"&gt;="&amp;стат!AE$1,база!$E$2:$E$2001,"&lt;="&amp;стат!AF$1)</f>
        <v>0</v>
      </c>
      <c r="AI55" s="13">
        <f>COUNTIFS(база!$A$2:$A$2001,стат!$A55,база!$C$2:$C$2001,стат!$B55,база!$E$2:$E$2001,"&lt;="&amp;стат!AI$1)</f>
        <v>4</v>
      </c>
      <c r="AJ55" s="9">
        <f t="shared" si="11"/>
        <v>2</v>
      </c>
      <c r="AK55" s="1">
        <f>SUMIFS(база!$G$2:$G$2001,база!$A$2:$A$2001,стат!$A55,база!$C$2:$C$2001,стат!$B55,база!$E$2:$E$2001,"&lt;"&amp;$AI$1)</f>
        <v>0</v>
      </c>
      <c r="AL55" s="33">
        <f>SUMIFS(база!$H$2:$H$2001,база!$A$2:$A$2001,стат!$A55,база!$C$2:$C$2001,стат!$B55,база!$E$2:$E$2001,"&lt;"&amp;$AI$1)</f>
        <v>2</v>
      </c>
      <c r="AM55" s="26">
        <f>SUMIFS(база!$F$2:$F$2001,база!$A$2:$A$2001,стат!$A55,база!$C$2:$C$2001,стат!$B55)</f>
        <v>1</v>
      </c>
      <c r="AN55" s="20">
        <f>SUMIFS(база!$I$2:$I$2001,база!$A$2:$A$2001,стат!$A55,база!$C$2:$C$2001,стат!$B55)</f>
        <v>2</v>
      </c>
      <c r="AO55" s="6">
        <f t="shared" si="13"/>
        <v>11</v>
      </c>
      <c r="AP55" s="3">
        <f t="shared" si="12"/>
        <v>0</v>
      </c>
      <c r="AQ55" s="37"/>
    </row>
    <row r="56" spans="1:43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>COUNTIFS(база!$A$2:$A$2001,стат!$A56,база!$C$2:$C$2001,стат!$B56)</f>
        <v>8</v>
      </c>
      <c r="D56" s="9">
        <f t="shared" si="1"/>
        <v>2</v>
      </c>
      <c r="E56" s="1">
        <f t="shared" si="2"/>
        <v>1</v>
      </c>
      <c r="F56" s="7">
        <f t="shared" si="3"/>
        <v>1</v>
      </c>
      <c r="G56" s="13">
        <f>COUNTIFS(база!$A$2:$A$2001,стат!$A56,база!$C$2:$C$2001,стат!$B56,база!$E$2:$E$2001,"&gt;="&amp;стат!G$1,база!$E$2:$E$2001,"&lt;="&amp;стат!H$1)</f>
        <v>0</v>
      </c>
      <c r="H56" s="9">
        <f t="shared" si="4"/>
        <v>0</v>
      </c>
      <c r="I56" s="1">
        <f>SUMIFS(база!$G$2:$G$2001,база!$A$2:$A$2001,стат!$A56,база!$C$2:$C$2001,стат!$B56,база!$E$2:$E$2001,"&gt;="&amp;стат!G$1,база!$E$2:$E$2001,"&lt;="&amp;стат!H$1)</f>
        <v>0</v>
      </c>
      <c r="J56" s="1">
        <f>SUMIFS(база!$H$2:$H$2001,база!$A$2:$A$2001,стат!$A56,база!$C$2:$C$2001,стат!$B56,база!$E$2:$E$2001,"&gt;="&amp;стат!G$1,база!$E$2:$E$2001,"&lt;="&amp;стат!H$1)</f>
        <v>0</v>
      </c>
      <c r="K56" s="13">
        <f>COUNTIFS(база!$A$2:$A$2001,стат!$A56,база!$C$2:$C$2001,стат!$B56,база!$E$2:$E$2001,"&gt;="&amp;стат!K$1,база!$E$2:$E$2001,"&lt;="&amp;стат!L$1)</f>
        <v>0</v>
      </c>
      <c r="L56" s="9">
        <f t="shared" si="5"/>
        <v>0</v>
      </c>
      <c r="M56" s="1">
        <f>SUMIFS(база!$G$2:$G$2001,база!$A$2:$A$2001,стат!$A56,база!$C$2:$C$2001,стат!$B56,база!$E$2:$E$2001,"&gt;="&amp;стат!K$1,база!$E$2:$E$2001,"&lt;="&amp;стат!L$1)</f>
        <v>0</v>
      </c>
      <c r="N56" s="1">
        <f>SUMIFS(база!$H$2:$H$2001,база!$A$2:$A$2001,стат!$A56,база!$C$2:$C$2001,стат!$B56,база!$E$2:$E$2001,"&gt;="&amp;стат!K$1,база!$E$2:$E$2001,"&lt;="&amp;стат!L$1)</f>
        <v>0</v>
      </c>
      <c r="O56" s="13">
        <f>COUNTIFS(база!$A$2:$A$2001,стат!$A56,база!$C$2:$C$2001,стат!$B56,база!$E$2:$E$2001,"&gt;="&amp;стат!O$1,база!$E$2:$E$2001,"&lt;="&amp;стат!P$1)</f>
        <v>3</v>
      </c>
      <c r="P56" s="9">
        <f t="shared" si="6"/>
        <v>1</v>
      </c>
      <c r="Q56" s="1">
        <f>SUMIFS(база!$G$2:$G$2001,база!$A$2:$A$2001,стат!$A56,база!$C$2:$C$2001,стат!$B56,база!$E$2:$E$2001,"&gt;="&amp;стат!O$1,база!$E$2:$E$2001,"&lt;="&amp;стат!P$1)</f>
        <v>0</v>
      </c>
      <c r="R56" s="1">
        <f>SUMIFS(база!$H$2:$H$2001,база!$A$2:$A$2001,стат!$A56,база!$C$2:$C$2001,стат!$B56,база!$E$2:$E$2001,"&gt;="&amp;стат!O$1,база!$E$2:$E$2001,"&lt;="&amp;стат!P$1)</f>
        <v>1</v>
      </c>
      <c r="S56" s="13">
        <f>COUNTIFS(база!$A$2:$A$2001,стат!$A56,база!$C$2:$C$2001,стат!$B56,база!$E$2:$E$2001,"&gt;="&amp;стат!S$1,база!$E$2:$E$2001,"&lt;="&amp;стат!T$1)</f>
        <v>1</v>
      </c>
      <c r="T56" s="9">
        <f t="shared" si="7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COUNTIFS(база!$A$2:$A$2001,стат!$A56,база!$C$2:$C$2001,стат!$B56,база!$E$2:$E$2001,"&gt;="&amp;стат!W$1,база!$E$2:$E$2001,"&lt;="&amp;стат!X$1)</f>
        <v>1</v>
      </c>
      <c r="X56" s="9">
        <f t="shared" si="8"/>
        <v>1</v>
      </c>
      <c r="Y56" s="1">
        <f>SUMIFS(база!$G$2:$G$2001,база!$A$2:$A$2001,стат!$A56,база!$C$2:$C$2001,стат!$B56,база!$E$2:$E$2001,"&gt;="&amp;стат!W$1,база!$E$2:$E$2001,"&lt;="&amp;стат!X$1)</f>
        <v>1</v>
      </c>
      <c r="Z56" s="1">
        <f>SUMIFS(база!$H$2:$H$2001,база!$A$2:$A$2001,стат!$A56,база!$C$2:$C$2001,стат!$B56,база!$E$2:$E$2001,"&gt;="&amp;стат!W$1,база!$E$2:$E$2001,"&lt;="&amp;стат!X$1)</f>
        <v>0</v>
      </c>
      <c r="AA56" s="13">
        <f>COUNTIFS(база!$A$2:$A$2001,стат!$A56,база!$C$2:$C$2001,стат!$B56,база!$E$2:$E$2001,"&gt;="&amp;стат!AA$1,база!$E$2:$E$2001,"&lt;="&amp;стат!AB$1)</f>
        <v>2</v>
      </c>
      <c r="AB56" s="9">
        <f t="shared" si="9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COUNTIFS(база!$A$2:$A$2001,стат!$A56,база!$C$2:$C$2001,стат!$B56,база!$E$2:$E$2001,"&gt;="&amp;стат!AE$1,база!$E$2:$E$2001,"&lt;="&amp;стат!AF$1)</f>
        <v>0</v>
      </c>
      <c r="AF56" s="9">
        <f t="shared" si="10"/>
        <v>0</v>
      </c>
      <c r="AG56" s="1">
        <f>SUMIFS(база!$G$2:$G$2001,база!$A$2:$A$2001,стат!$A56,база!$C$2:$C$2001,стат!$B56,база!$E$2:$E$2001,"&gt;="&amp;стат!AE$1,база!$E$2:$E$2001,"&lt;="&amp;стат!AF$1)</f>
        <v>0</v>
      </c>
      <c r="AH56" s="1">
        <f>SUMIFS(база!$H$2:$H$2001,база!$A$2:$A$2001,стат!$A56,база!$C$2:$C$2001,стат!$B56,база!$E$2:$E$2001,"&gt;="&amp;стат!AE$1,база!$E$2:$E$2001,"&lt;="&amp;стат!AF$1)</f>
        <v>0</v>
      </c>
      <c r="AI56" s="13">
        <f>COUNTIFS(база!$A$2:$A$2001,стат!$A56,база!$C$2:$C$2001,стат!$B56,база!$E$2:$E$2001,"&lt;="&amp;стат!AI$1)</f>
        <v>1</v>
      </c>
      <c r="AJ56" s="9">
        <f t="shared" si="11"/>
        <v>0</v>
      </c>
      <c r="AK56" s="1">
        <f>SUMIFS(база!$G$2:$G$2001,база!$A$2:$A$2001,стат!$A56,база!$C$2:$C$2001,стат!$B56,база!$E$2:$E$2001,"&lt;"&amp;$AI$1)</f>
        <v>0</v>
      </c>
      <c r="AL56" s="33">
        <f>SUMIFS(база!$H$2:$H$2001,база!$A$2:$A$2001,стат!$A56,база!$C$2:$C$2001,стат!$B56,база!$E$2:$E$2001,"&lt;"&amp;$AI$1)</f>
        <v>0</v>
      </c>
      <c r="AM56" s="26">
        <f>SUMIFS(база!$F$2:$F$2001,база!$A$2:$A$2001,стат!$A56,база!$C$2:$C$2001,стат!$B56)</f>
        <v>2</v>
      </c>
      <c r="AN56" s="20">
        <f>SUMIFS(база!$I$2:$I$2001,база!$A$2:$A$2001,стат!$A56,база!$C$2:$C$2001,стат!$B56)</f>
        <v>1</v>
      </c>
      <c r="AO56" s="6">
        <f t="shared" si="13"/>
        <v>8</v>
      </c>
      <c r="AP56" s="3">
        <f t="shared" si="12"/>
        <v>0</v>
      </c>
      <c r="AQ56" s="37"/>
    </row>
    <row r="57" spans="1:43" ht="16.5" customHeight="1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>COUNTIFS(база!$A$2:$A$2001,стат!$A57,база!$C$2:$C$2001,стат!$B57)</f>
        <v>19</v>
      </c>
      <c r="D57" s="9">
        <f t="shared" si="1"/>
        <v>6</v>
      </c>
      <c r="E57" s="1">
        <f t="shared" si="2"/>
        <v>3</v>
      </c>
      <c r="F57" s="7">
        <f t="shared" si="3"/>
        <v>3</v>
      </c>
      <c r="G57" s="13">
        <f>COUNTIFS(база!$A$2:$A$2001,стат!$A57,база!$C$2:$C$2001,стат!$B57,база!$E$2:$E$2001,"&gt;="&amp;стат!G$1,база!$E$2:$E$2001,"&lt;="&amp;стат!H$1)</f>
        <v>2</v>
      </c>
      <c r="H57" s="9">
        <f t="shared" si="4"/>
        <v>1</v>
      </c>
      <c r="I57" s="1">
        <f>SUMIFS(база!$G$2:$G$2001,база!$A$2:$A$2001,стат!$A57,база!$C$2:$C$2001,стат!$B57,база!$E$2:$E$2001,"&gt;="&amp;стат!G$1,база!$E$2:$E$2001,"&lt;="&amp;стат!H$1)</f>
        <v>1</v>
      </c>
      <c r="J57" s="1">
        <f>SUMIFS(база!$H$2:$H$2001,база!$A$2:$A$2001,стат!$A57,база!$C$2:$C$2001,стат!$B57,база!$E$2:$E$2001,"&gt;="&amp;стат!G$1,база!$E$2:$E$2001,"&lt;="&amp;стат!H$1)</f>
        <v>0</v>
      </c>
      <c r="K57" s="13">
        <f>COUNTIFS(база!$A$2:$A$2001,стат!$A57,база!$C$2:$C$2001,стат!$B57,база!$E$2:$E$2001,"&gt;="&amp;стат!K$1,база!$E$2:$E$2001,"&lt;="&amp;стат!L$1)</f>
        <v>2</v>
      </c>
      <c r="L57" s="9">
        <f t="shared" si="5"/>
        <v>0</v>
      </c>
      <c r="M57" s="1">
        <f>SUMIFS(база!$G$2:$G$2001,база!$A$2:$A$2001,стат!$A57,база!$C$2:$C$2001,стат!$B57,база!$E$2:$E$2001,"&gt;="&amp;стат!K$1,база!$E$2:$E$2001,"&lt;="&amp;стат!L$1)</f>
        <v>0</v>
      </c>
      <c r="N57" s="1">
        <f>SUMIFS(база!$H$2:$H$2001,база!$A$2:$A$2001,стат!$A57,база!$C$2:$C$2001,стат!$B57,база!$E$2:$E$2001,"&gt;="&amp;стат!K$1,база!$E$2:$E$2001,"&lt;="&amp;стат!L$1)</f>
        <v>0</v>
      </c>
      <c r="O57" s="13">
        <f>COUNTIFS(база!$A$2:$A$2001,стат!$A57,база!$C$2:$C$2001,стат!$B57,база!$E$2:$E$2001,"&gt;="&amp;стат!O$1,база!$E$2:$E$2001,"&lt;="&amp;стат!P$1)</f>
        <v>3</v>
      </c>
      <c r="P57" s="9">
        <f t="shared" si="6"/>
        <v>1</v>
      </c>
      <c r="Q57" s="1">
        <f>SUMIFS(база!$G$2:$G$2001,база!$A$2:$A$2001,стат!$A57,база!$C$2:$C$2001,стат!$B57,база!$E$2:$E$2001,"&gt;="&amp;стат!O$1,база!$E$2:$E$2001,"&lt;="&amp;стат!P$1)</f>
        <v>0</v>
      </c>
      <c r="R57" s="1">
        <f>SUMIFS(база!$H$2:$H$2001,база!$A$2:$A$2001,стат!$A57,база!$C$2:$C$2001,стат!$B57,база!$E$2:$E$2001,"&gt;="&amp;стат!O$1,база!$E$2:$E$2001,"&lt;="&amp;стат!P$1)</f>
        <v>1</v>
      </c>
      <c r="S57" s="13">
        <f>COUNTIFS(база!$A$2:$A$2001,стат!$A57,база!$C$2:$C$2001,стат!$B57,база!$E$2:$E$2001,"&gt;="&amp;стат!S$1,база!$E$2:$E$2001,"&lt;="&amp;стат!T$1)</f>
        <v>1</v>
      </c>
      <c r="T57" s="9">
        <f t="shared" si="7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COUNTIFS(база!$A$2:$A$2001,стат!$A57,база!$C$2:$C$2001,стат!$B57,база!$E$2:$E$2001,"&gt;="&amp;стат!W$1,база!$E$2:$E$2001,"&lt;="&amp;стат!X$1)</f>
        <v>1</v>
      </c>
      <c r="X57" s="9">
        <f t="shared" si="8"/>
        <v>1</v>
      </c>
      <c r="Y57" s="1">
        <f>SUMIFS(база!$G$2:$G$2001,база!$A$2:$A$2001,стат!$A57,база!$C$2:$C$2001,стат!$B57,база!$E$2:$E$2001,"&gt;="&amp;стат!W$1,база!$E$2:$E$2001,"&lt;="&amp;стат!X$1)</f>
        <v>1</v>
      </c>
      <c r="Z57" s="1">
        <f>SUMIFS(база!$H$2:$H$2001,база!$A$2:$A$2001,стат!$A57,база!$C$2:$C$2001,стат!$B57,база!$E$2:$E$2001,"&gt;="&amp;стат!W$1,база!$E$2:$E$2001,"&lt;="&amp;стат!X$1)</f>
        <v>0</v>
      </c>
      <c r="AA57" s="13">
        <f>COUNTIFS(база!$A$2:$A$2001,стат!$A57,база!$C$2:$C$2001,стат!$B57,база!$E$2:$E$2001,"&gt;="&amp;стат!AA$1,база!$E$2:$E$2001,"&lt;="&amp;стат!AB$1)</f>
        <v>2</v>
      </c>
      <c r="AB57" s="9">
        <f t="shared" si="9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COUNTIFS(база!$A$2:$A$2001,стат!$A57,база!$C$2:$C$2001,стат!$B57,база!$E$2:$E$2001,"&gt;="&amp;стат!AE$1,база!$E$2:$E$2001,"&lt;="&amp;стат!AF$1)</f>
        <v>3</v>
      </c>
      <c r="AF57" s="9">
        <f t="shared" si="10"/>
        <v>1</v>
      </c>
      <c r="AG57" s="1">
        <f>SUMIFS(база!$G$2:$G$2001,база!$A$2:$A$2001,стат!$A57,база!$C$2:$C$2001,стат!$B57,база!$E$2:$E$2001,"&gt;="&amp;стат!AE$1,база!$E$2:$E$2001,"&lt;="&amp;стат!AF$1)</f>
        <v>1</v>
      </c>
      <c r="AH57" s="1">
        <f>SUMIFS(база!$H$2:$H$2001,база!$A$2:$A$2001,стат!$A57,база!$C$2:$C$2001,стат!$B57,база!$E$2:$E$2001,"&gt;="&amp;стат!AE$1,база!$E$2:$E$2001,"&lt;="&amp;стат!AF$1)</f>
        <v>0</v>
      </c>
      <c r="AI57" s="13">
        <f>COUNTIFS(база!$A$2:$A$2001,стат!$A57,база!$C$2:$C$2001,стат!$B57,база!$E$2:$E$2001,"&lt;="&amp;стат!AI$1)</f>
        <v>5</v>
      </c>
      <c r="AJ57" s="9">
        <f t="shared" si="11"/>
        <v>2</v>
      </c>
      <c r="AK57" s="1">
        <f>SUMIFS(база!$G$2:$G$2001,база!$A$2:$A$2001,стат!$A57,база!$C$2:$C$2001,стат!$B57,база!$E$2:$E$2001,"&lt;"&amp;$AI$1)</f>
        <v>0</v>
      </c>
      <c r="AL57" s="33">
        <f>SUMIFS(база!$H$2:$H$2001,база!$A$2:$A$2001,стат!$A57,база!$C$2:$C$2001,стат!$B57,база!$E$2:$E$2001,"&lt;"&amp;$AI$1)</f>
        <v>2</v>
      </c>
      <c r="AM57" s="26">
        <f>SUMIFS(база!$F$2:$F$2001,база!$A$2:$A$2001,стат!$A57,база!$C$2:$C$2001,стат!$B57)</f>
        <v>3</v>
      </c>
      <c r="AN57" s="20">
        <f>SUMIFS(база!$I$2:$I$2001,база!$A$2:$A$2001,стат!$A57,база!$C$2:$C$2001,стат!$B57)</f>
        <v>3</v>
      </c>
      <c r="AO57" s="6">
        <f t="shared" si="13"/>
        <v>19</v>
      </c>
      <c r="AP57" s="3">
        <f t="shared" si="12"/>
        <v>0</v>
      </c>
    </row>
    <row r="58" spans="1:43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>COUNTIFS(база!$A$2:$A$2001,стат!$A58,база!$C$2:$C$2001,стат!$B58)</f>
        <v>19</v>
      </c>
      <c r="D58" s="9">
        <f t="shared" si="1"/>
        <v>6</v>
      </c>
      <c r="E58" s="1">
        <f t="shared" si="2"/>
        <v>3</v>
      </c>
      <c r="F58" s="7">
        <f t="shared" si="3"/>
        <v>3</v>
      </c>
      <c r="G58" s="13">
        <f>COUNTIFS(база!$A$2:$A$2001,стат!$A58,база!$C$2:$C$2001,стат!$B58,база!$E$2:$E$2001,"&gt;="&amp;стат!G$1,база!$E$2:$E$2001,"&lt;="&amp;стат!H$1)</f>
        <v>2</v>
      </c>
      <c r="H58" s="9">
        <f t="shared" si="4"/>
        <v>1</v>
      </c>
      <c r="I58" s="1">
        <f>SUMIFS(база!$G$2:$G$2001,база!$A$2:$A$2001,стат!$A58,база!$C$2:$C$2001,стат!$B58,база!$E$2:$E$2001,"&gt;="&amp;стат!G$1,база!$E$2:$E$2001,"&lt;="&amp;стат!H$1)</f>
        <v>1</v>
      </c>
      <c r="J58" s="1">
        <f>SUMIFS(база!$H$2:$H$2001,база!$A$2:$A$2001,стат!$A58,база!$C$2:$C$2001,стат!$B58,база!$E$2:$E$2001,"&gt;="&amp;стат!G$1,база!$E$2:$E$2001,"&lt;="&amp;стат!H$1)</f>
        <v>0</v>
      </c>
      <c r="K58" s="13">
        <f>COUNTIFS(база!$A$2:$A$2001,стат!$A58,база!$C$2:$C$2001,стат!$B58,база!$E$2:$E$2001,"&gt;="&amp;стат!K$1,база!$E$2:$E$2001,"&lt;="&amp;стат!L$1)</f>
        <v>2</v>
      </c>
      <c r="L58" s="9">
        <f t="shared" si="5"/>
        <v>0</v>
      </c>
      <c r="M58" s="1">
        <f>SUMIFS(база!$G$2:$G$2001,база!$A$2:$A$2001,стат!$A58,база!$C$2:$C$2001,стат!$B58,база!$E$2:$E$2001,"&gt;="&amp;стат!K$1,база!$E$2:$E$2001,"&lt;="&amp;стат!L$1)</f>
        <v>0</v>
      </c>
      <c r="N58" s="1">
        <f>SUMIFS(база!$H$2:$H$2001,база!$A$2:$A$2001,стат!$A58,база!$C$2:$C$2001,стат!$B58,база!$E$2:$E$2001,"&gt;="&amp;стат!K$1,база!$E$2:$E$2001,"&lt;="&amp;стат!L$1)</f>
        <v>0</v>
      </c>
      <c r="O58" s="13">
        <f>COUNTIFS(база!$A$2:$A$2001,стат!$A58,база!$C$2:$C$2001,стат!$B58,база!$E$2:$E$2001,"&gt;="&amp;стат!O$1,база!$E$2:$E$2001,"&lt;="&amp;стат!P$1)</f>
        <v>3</v>
      </c>
      <c r="P58" s="9">
        <f t="shared" si="6"/>
        <v>1</v>
      </c>
      <c r="Q58" s="1">
        <f>SUMIFS(база!$G$2:$G$2001,база!$A$2:$A$2001,стат!$A58,база!$C$2:$C$2001,стат!$B58,база!$E$2:$E$2001,"&gt;="&amp;стат!O$1,база!$E$2:$E$2001,"&lt;="&amp;стат!P$1)</f>
        <v>0</v>
      </c>
      <c r="R58" s="1">
        <f>SUMIFS(база!$H$2:$H$2001,база!$A$2:$A$2001,стат!$A58,база!$C$2:$C$2001,стат!$B58,база!$E$2:$E$2001,"&gt;="&amp;стат!O$1,база!$E$2:$E$2001,"&lt;="&amp;стат!P$1)</f>
        <v>1</v>
      </c>
      <c r="S58" s="13">
        <f>COUNTIFS(база!$A$2:$A$2001,стат!$A58,база!$C$2:$C$2001,стат!$B58,база!$E$2:$E$2001,"&gt;="&amp;стат!S$1,база!$E$2:$E$2001,"&lt;="&amp;стат!T$1)</f>
        <v>1</v>
      </c>
      <c r="T58" s="9">
        <f t="shared" si="7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COUNTIFS(база!$A$2:$A$2001,стат!$A58,база!$C$2:$C$2001,стат!$B58,база!$E$2:$E$2001,"&gt;="&amp;стат!W$1,база!$E$2:$E$2001,"&lt;="&amp;стат!X$1)</f>
        <v>1</v>
      </c>
      <c r="X58" s="9">
        <f t="shared" si="8"/>
        <v>1</v>
      </c>
      <c r="Y58" s="1">
        <f>SUMIFS(база!$G$2:$G$2001,база!$A$2:$A$2001,стат!$A58,база!$C$2:$C$2001,стат!$B58,база!$E$2:$E$2001,"&gt;="&amp;стат!W$1,база!$E$2:$E$2001,"&lt;="&amp;стат!X$1)</f>
        <v>1</v>
      </c>
      <c r="Z58" s="1">
        <f>SUMIFS(база!$H$2:$H$2001,база!$A$2:$A$2001,стат!$A58,база!$C$2:$C$2001,стат!$B58,база!$E$2:$E$2001,"&gt;="&amp;стат!W$1,база!$E$2:$E$2001,"&lt;="&amp;стат!X$1)</f>
        <v>0</v>
      </c>
      <c r="AA58" s="13">
        <f>COUNTIFS(база!$A$2:$A$2001,стат!$A58,база!$C$2:$C$2001,стат!$B58,база!$E$2:$E$2001,"&gt;="&amp;стат!AA$1,база!$E$2:$E$2001,"&lt;="&amp;стат!AB$1)</f>
        <v>2</v>
      </c>
      <c r="AB58" s="9">
        <f t="shared" si="9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COUNTIFS(база!$A$2:$A$2001,стат!$A58,база!$C$2:$C$2001,стат!$B58,база!$E$2:$E$2001,"&gt;="&amp;стат!AE$1,база!$E$2:$E$2001,"&lt;="&amp;стат!AF$1)</f>
        <v>3</v>
      </c>
      <c r="AF58" s="9">
        <f t="shared" si="10"/>
        <v>1</v>
      </c>
      <c r="AG58" s="1">
        <f>SUMIFS(база!$G$2:$G$2001,база!$A$2:$A$2001,стат!$A58,база!$C$2:$C$2001,стат!$B58,база!$E$2:$E$2001,"&gt;="&amp;стат!AE$1,база!$E$2:$E$2001,"&lt;="&amp;стат!AF$1)</f>
        <v>1</v>
      </c>
      <c r="AH58" s="1">
        <f>SUMIFS(база!$H$2:$H$2001,база!$A$2:$A$2001,стат!$A58,база!$C$2:$C$2001,стат!$B58,база!$E$2:$E$2001,"&gt;="&amp;стат!AE$1,база!$E$2:$E$2001,"&lt;="&amp;стат!AF$1)</f>
        <v>0</v>
      </c>
      <c r="AI58" s="13">
        <f>COUNTIFS(база!$A$2:$A$2001,стат!$A58,база!$C$2:$C$2001,стат!$B58,база!$E$2:$E$2001,"&lt;="&amp;стат!AI$1)</f>
        <v>5</v>
      </c>
      <c r="AJ58" s="9">
        <f t="shared" si="11"/>
        <v>2</v>
      </c>
      <c r="AK58" s="1">
        <f>SUMIFS(база!$G$2:$G$2001,база!$A$2:$A$2001,стат!$A58,база!$C$2:$C$2001,стат!$B58,база!$E$2:$E$2001,"&lt;"&amp;$AI$1)</f>
        <v>0</v>
      </c>
      <c r="AL58" s="33">
        <f>SUMIFS(база!$H$2:$H$2001,база!$A$2:$A$2001,стат!$A58,база!$C$2:$C$2001,стат!$B58,база!$E$2:$E$2001,"&lt;"&amp;$AI$1)</f>
        <v>2</v>
      </c>
      <c r="AM58" s="26">
        <f>SUMIFS(база!$F$2:$F$2001,база!$A$2:$A$2001,стат!$A58,база!$C$2:$C$2001,стат!$B58)</f>
        <v>3</v>
      </c>
      <c r="AN58" s="20">
        <f>SUMIFS(база!$I$2:$I$2001,база!$A$2:$A$2001,стат!$A58,база!$C$2:$C$2001,стат!$B58)</f>
        <v>3</v>
      </c>
      <c r="AO58" s="6">
        <f t="shared" si="13"/>
        <v>19</v>
      </c>
      <c r="AP58" s="3">
        <f t="shared" ref="AP58" si="16">C58-AO58</f>
        <v>0</v>
      </c>
    </row>
    <row r="59" spans="1:43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>COUNTIFS(база!$A$2:$A$2001,стат!$A59,база!$C$2:$C$2001,стат!$B59)</f>
        <v>19</v>
      </c>
      <c r="D59" s="9">
        <f t="shared" si="1"/>
        <v>6</v>
      </c>
      <c r="E59" s="1">
        <f t="shared" si="2"/>
        <v>3</v>
      </c>
      <c r="F59" s="7">
        <f t="shared" si="3"/>
        <v>3</v>
      </c>
      <c r="G59" s="13">
        <f>COUNTIFS(база!$A$2:$A$2001,стат!$A59,база!$C$2:$C$2001,стат!$B59,база!$E$2:$E$2001,"&gt;="&amp;стат!G$1,база!$E$2:$E$2001,"&lt;="&amp;стат!H$1)</f>
        <v>2</v>
      </c>
      <c r="H59" s="9">
        <f t="shared" si="4"/>
        <v>1</v>
      </c>
      <c r="I59" s="1">
        <f>SUMIFS(база!$G$2:$G$2001,база!$A$2:$A$2001,стат!$A59,база!$C$2:$C$2001,стат!$B59,база!$E$2:$E$2001,"&gt;="&amp;стат!G$1,база!$E$2:$E$2001,"&lt;="&amp;стат!H$1)</f>
        <v>1</v>
      </c>
      <c r="J59" s="1">
        <f>SUMIFS(база!$H$2:$H$2001,база!$A$2:$A$2001,стат!$A59,база!$C$2:$C$2001,стат!$B59,база!$E$2:$E$2001,"&gt;="&amp;стат!G$1,база!$E$2:$E$2001,"&lt;="&amp;стат!H$1)</f>
        <v>0</v>
      </c>
      <c r="K59" s="13">
        <f>COUNTIFS(база!$A$2:$A$2001,стат!$A59,база!$C$2:$C$2001,стат!$B59,база!$E$2:$E$2001,"&gt;="&amp;стат!K$1,база!$E$2:$E$2001,"&lt;="&amp;стат!L$1)</f>
        <v>2</v>
      </c>
      <c r="L59" s="9">
        <f t="shared" si="5"/>
        <v>0</v>
      </c>
      <c r="M59" s="1">
        <f>SUMIFS(база!$G$2:$G$2001,база!$A$2:$A$2001,стат!$A59,база!$C$2:$C$2001,стат!$B59,база!$E$2:$E$2001,"&gt;="&amp;стат!K$1,база!$E$2:$E$2001,"&lt;="&amp;стат!L$1)</f>
        <v>0</v>
      </c>
      <c r="N59" s="1">
        <f>SUMIFS(база!$H$2:$H$2001,база!$A$2:$A$2001,стат!$A59,база!$C$2:$C$2001,стат!$B59,база!$E$2:$E$2001,"&gt;="&amp;стат!K$1,база!$E$2:$E$2001,"&lt;="&amp;стат!L$1)</f>
        <v>0</v>
      </c>
      <c r="O59" s="13">
        <f>COUNTIFS(база!$A$2:$A$2001,стат!$A59,база!$C$2:$C$2001,стат!$B59,база!$E$2:$E$2001,"&gt;="&amp;стат!O$1,база!$E$2:$E$2001,"&lt;="&amp;стат!P$1)</f>
        <v>3</v>
      </c>
      <c r="P59" s="9">
        <f t="shared" si="6"/>
        <v>1</v>
      </c>
      <c r="Q59" s="1">
        <f>SUMIFS(база!$G$2:$G$2001,база!$A$2:$A$2001,стат!$A59,база!$C$2:$C$2001,стат!$B59,база!$E$2:$E$2001,"&gt;="&amp;стат!O$1,база!$E$2:$E$2001,"&lt;="&amp;стат!P$1)</f>
        <v>0</v>
      </c>
      <c r="R59" s="1">
        <f>SUMIFS(база!$H$2:$H$2001,база!$A$2:$A$2001,стат!$A59,база!$C$2:$C$2001,стат!$B59,база!$E$2:$E$2001,"&gt;="&amp;стат!O$1,база!$E$2:$E$2001,"&lt;="&amp;стат!P$1)</f>
        <v>1</v>
      </c>
      <c r="S59" s="13">
        <f>COUNTIFS(база!$A$2:$A$2001,стат!$A59,база!$C$2:$C$2001,стат!$B59,база!$E$2:$E$2001,"&gt;="&amp;стат!S$1,база!$E$2:$E$2001,"&lt;="&amp;стат!T$1)</f>
        <v>1</v>
      </c>
      <c r="T59" s="9">
        <f t="shared" si="7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COUNTIFS(база!$A$2:$A$2001,стат!$A59,база!$C$2:$C$2001,стат!$B59,база!$E$2:$E$2001,"&gt;="&amp;стат!W$1,база!$E$2:$E$2001,"&lt;="&amp;стат!X$1)</f>
        <v>1</v>
      </c>
      <c r="X59" s="9">
        <f t="shared" si="8"/>
        <v>1</v>
      </c>
      <c r="Y59" s="1">
        <f>SUMIFS(база!$G$2:$G$2001,база!$A$2:$A$2001,стат!$A59,база!$C$2:$C$2001,стат!$B59,база!$E$2:$E$2001,"&gt;="&amp;стат!W$1,база!$E$2:$E$2001,"&lt;="&amp;стат!X$1)</f>
        <v>1</v>
      </c>
      <c r="Z59" s="1">
        <f>SUMIFS(база!$H$2:$H$2001,база!$A$2:$A$2001,стат!$A59,база!$C$2:$C$2001,стат!$B59,база!$E$2:$E$2001,"&gt;="&amp;стат!W$1,база!$E$2:$E$2001,"&lt;="&amp;стат!X$1)</f>
        <v>0</v>
      </c>
      <c r="AA59" s="13">
        <f>COUNTIFS(база!$A$2:$A$2001,стат!$A59,база!$C$2:$C$2001,стат!$B59,база!$E$2:$E$2001,"&gt;="&amp;стат!AA$1,база!$E$2:$E$2001,"&lt;="&amp;стат!AB$1)</f>
        <v>2</v>
      </c>
      <c r="AB59" s="9">
        <f t="shared" si="9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COUNTIFS(база!$A$2:$A$2001,стат!$A59,база!$C$2:$C$2001,стат!$B59,база!$E$2:$E$2001,"&gt;="&amp;стат!AE$1,база!$E$2:$E$2001,"&lt;="&amp;стат!AF$1)</f>
        <v>3</v>
      </c>
      <c r="AF59" s="9">
        <f t="shared" si="10"/>
        <v>1</v>
      </c>
      <c r="AG59" s="1">
        <f>SUMIFS(база!$G$2:$G$2001,база!$A$2:$A$2001,стат!$A59,база!$C$2:$C$2001,стат!$B59,база!$E$2:$E$2001,"&gt;="&amp;стат!AE$1,база!$E$2:$E$2001,"&lt;="&amp;стат!AF$1)</f>
        <v>1</v>
      </c>
      <c r="AH59" s="1">
        <f>SUMIFS(база!$H$2:$H$2001,база!$A$2:$A$2001,стат!$A59,база!$C$2:$C$2001,стат!$B59,база!$E$2:$E$2001,"&gt;="&amp;стат!AE$1,база!$E$2:$E$2001,"&lt;="&amp;стат!AF$1)</f>
        <v>0</v>
      </c>
      <c r="AI59" s="13">
        <f>COUNTIFS(база!$A$2:$A$2001,стат!$A59,база!$C$2:$C$2001,стат!$B59,база!$E$2:$E$2001,"&lt;="&amp;стат!AI$1)</f>
        <v>5</v>
      </c>
      <c r="AJ59" s="9">
        <f t="shared" si="11"/>
        <v>2</v>
      </c>
      <c r="AK59" s="1">
        <f>SUMIFS(база!$G$2:$G$2001,база!$A$2:$A$2001,стат!$A59,база!$C$2:$C$2001,стат!$B59,база!$E$2:$E$2001,"&lt;"&amp;$AI$1)</f>
        <v>0</v>
      </c>
      <c r="AL59" s="33">
        <f>SUMIFS(база!$H$2:$H$2001,база!$A$2:$A$2001,стат!$A59,база!$C$2:$C$2001,стат!$B59,база!$E$2:$E$2001,"&lt;"&amp;$AI$1)</f>
        <v>2</v>
      </c>
      <c r="AM59" s="26">
        <f>SUMIFS(база!$F$2:$F$2001,база!$A$2:$A$2001,стат!$A59,база!$C$2:$C$2001,стат!$B59)</f>
        <v>3</v>
      </c>
      <c r="AN59" s="20">
        <f>SUMIFS(база!$I$2:$I$2001,база!$A$2:$A$2001,стат!$A59,база!$C$2:$C$2001,стат!$B59)</f>
        <v>3</v>
      </c>
      <c r="AO59" s="6">
        <f t="shared" si="13"/>
        <v>19</v>
      </c>
      <c r="AP59" s="3">
        <f t="shared" ref="AP59:AP115" si="17">C59-AO59</f>
        <v>0</v>
      </c>
    </row>
    <row r="60" spans="1:43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>COUNTIFS(база!$A$2:$A$2001,стат!$A60,база!$C$2:$C$2001,стат!$B60)</f>
        <v>19</v>
      </c>
      <c r="D60" s="9">
        <f t="shared" si="1"/>
        <v>6</v>
      </c>
      <c r="E60" s="1">
        <f t="shared" si="2"/>
        <v>3</v>
      </c>
      <c r="F60" s="7">
        <f t="shared" si="3"/>
        <v>3</v>
      </c>
      <c r="G60" s="13">
        <f>COUNTIFS(база!$A$2:$A$2001,стат!$A60,база!$C$2:$C$2001,стат!$B60,база!$E$2:$E$2001,"&gt;="&amp;стат!G$1,база!$E$2:$E$2001,"&lt;="&amp;стат!H$1)</f>
        <v>2</v>
      </c>
      <c r="H60" s="9">
        <f t="shared" si="4"/>
        <v>1</v>
      </c>
      <c r="I60" s="1">
        <f>SUMIFS(база!$G$2:$G$2001,база!$A$2:$A$2001,стат!$A60,база!$C$2:$C$2001,стат!$B60,база!$E$2:$E$2001,"&gt;="&amp;стат!G$1,база!$E$2:$E$2001,"&lt;="&amp;стат!H$1)</f>
        <v>1</v>
      </c>
      <c r="J60" s="1">
        <f>SUMIFS(база!$H$2:$H$2001,база!$A$2:$A$2001,стат!$A60,база!$C$2:$C$2001,стат!$B60,база!$E$2:$E$2001,"&gt;="&amp;стат!G$1,база!$E$2:$E$2001,"&lt;="&amp;стат!H$1)</f>
        <v>0</v>
      </c>
      <c r="K60" s="13">
        <f>COUNTIFS(база!$A$2:$A$2001,стат!$A60,база!$C$2:$C$2001,стат!$B60,база!$E$2:$E$2001,"&gt;="&amp;стат!K$1,база!$E$2:$E$2001,"&lt;="&amp;стат!L$1)</f>
        <v>2</v>
      </c>
      <c r="L60" s="9">
        <f t="shared" si="5"/>
        <v>0</v>
      </c>
      <c r="M60" s="1">
        <f>SUMIFS(база!$G$2:$G$2001,база!$A$2:$A$2001,стат!$A60,база!$C$2:$C$2001,стат!$B60,база!$E$2:$E$2001,"&gt;="&amp;стат!K$1,база!$E$2:$E$2001,"&lt;="&amp;стат!L$1)</f>
        <v>0</v>
      </c>
      <c r="N60" s="1">
        <f>SUMIFS(база!$H$2:$H$2001,база!$A$2:$A$2001,стат!$A60,база!$C$2:$C$2001,стат!$B60,база!$E$2:$E$2001,"&gt;="&amp;стат!K$1,база!$E$2:$E$2001,"&lt;="&amp;стат!L$1)</f>
        <v>0</v>
      </c>
      <c r="O60" s="13">
        <f>COUNTIFS(база!$A$2:$A$2001,стат!$A60,база!$C$2:$C$2001,стат!$B60,база!$E$2:$E$2001,"&gt;="&amp;стат!O$1,база!$E$2:$E$2001,"&lt;="&amp;стат!P$1)</f>
        <v>3</v>
      </c>
      <c r="P60" s="9">
        <f t="shared" si="6"/>
        <v>1</v>
      </c>
      <c r="Q60" s="1">
        <f>SUMIFS(база!$G$2:$G$2001,база!$A$2:$A$2001,стат!$A60,база!$C$2:$C$2001,стат!$B60,база!$E$2:$E$2001,"&gt;="&amp;стат!O$1,база!$E$2:$E$2001,"&lt;="&amp;стат!P$1)</f>
        <v>0</v>
      </c>
      <c r="R60" s="1">
        <f>SUMIFS(база!$H$2:$H$2001,база!$A$2:$A$2001,стат!$A60,база!$C$2:$C$2001,стат!$B60,база!$E$2:$E$2001,"&gt;="&amp;стат!O$1,база!$E$2:$E$2001,"&lt;="&amp;стат!P$1)</f>
        <v>1</v>
      </c>
      <c r="S60" s="13">
        <f>COUNTIFS(база!$A$2:$A$2001,стат!$A60,база!$C$2:$C$2001,стат!$B60,база!$E$2:$E$2001,"&gt;="&amp;стат!S$1,база!$E$2:$E$2001,"&lt;="&amp;стат!T$1)</f>
        <v>1</v>
      </c>
      <c r="T60" s="9">
        <f t="shared" si="7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COUNTIFS(база!$A$2:$A$2001,стат!$A60,база!$C$2:$C$2001,стат!$B60,база!$E$2:$E$2001,"&gt;="&amp;стат!W$1,база!$E$2:$E$2001,"&lt;="&amp;стат!X$1)</f>
        <v>1</v>
      </c>
      <c r="X60" s="9">
        <f t="shared" si="8"/>
        <v>1</v>
      </c>
      <c r="Y60" s="1">
        <f>SUMIFS(база!$G$2:$G$2001,база!$A$2:$A$2001,стат!$A60,база!$C$2:$C$2001,стат!$B60,база!$E$2:$E$2001,"&gt;="&amp;стат!W$1,база!$E$2:$E$2001,"&lt;="&amp;стат!X$1)</f>
        <v>1</v>
      </c>
      <c r="Z60" s="1">
        <f>SUMIFS(база!$H$2:$H$2001,база!$A$2:$A$2001,стат!$A60,база!$C$2:$C$2001,стат!$B60,база!$E$2:$E$2001,"&gt;="&amp;стат!W$1,база!$E$2:$E$2001,"&lt;="&amp;стат!X$1)</f>
        <v>0</v>
      </c>
      <c r="AA60" s="13">
        <f>COUNTIFS(база!$A$2:$A$2001,стат!$A60,база!$C$2:$C$2001,стат!$B60,база!$E$2:$E$2001,"&gt;="&amp;стат!AA$1,база!$E$2:$E$2001,"&lt;="&amp;стат!AB$1)</f>
        <v>2</v>
      </c>
      <c r="AB60" s="9">
        <f t="shared" si="9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COUNTIFS(база!$A$2:$A$2001,стат!$A60,база!$C$2:$C$2001,стат!$B60,база!$E$2:$E$2001,"&gt;="&amp;стат!AE$1,база!$E$2:$E$2001,"&lt;="&amp;стат!AF$1)</f>
        <v>3</v>
      </c>
      <c r="AF60" s="9">
        <f t="shared" si="10"/>
        <v>1</v>
      </c>
      <c r="AG60" s="1">
        <f>SUMIFS(база!$G$2:$G$2001,база!$A$2:$A$2001,стат!$A60,база!$C$2:$C$2001,стат!$B60,база!$E$2:$E$2001,"&gt;="&amp;стат!AE$1,база!$E$2:$E$2001,"&lt;="&amp;стат!AF$1)</f>
        <v>1</v>
      </c>
      <c r="AH60" s="1">
        <f>SUMIFS(база!$H$2:$H$2001,база!$A$2:$A$2001,стат!$A60,база!$C$2:$C$2001,стат!$B60,база!$E$2:$E$2001,"&gt;="&amp;стат!AE$1,база!$E$2:$E$2001,"&lt;="&amp;стат!AF$1)</f>
        <v>0</v>
      </c>
      <c r="AI60" s="13">
        <f>COUNTIFS(база!$A$2:$A$2001,стат!$A60,база!$C$2:$C$2001,стат!$B60,база!$E$2:$E$2001,"&lt;="&amp;стат!AI$1)</f>
        <v>5</v>
      </c>
      <c r="AJ60" s="9">
        <f t="shared" si="11"/>
        <v>2</v>
      </c>
      <c r="AK60" s="1">
        <f>SUMIFS(база!$G$2:$G$2001,база!$A$2:$A$2001,стат!$A60,база!$C$2:$C$2001,стат!$B60,база!$E$2:$E$2001,"&lt;"&amp;$AI$1)</f>
        <v>0</v>
      </c>
      <c r="AL60" s="33">
        <f>SUMIFS(база!$H$2:$H$2001,база!$A$2:$A$2001,стат!$A60,база!$C$2:$C$2001,стат!$B60,база!$E$2:$E$2001,"&lt;"&amp;$AI$1)</f>
        <v>2</v>
      </c>
      <c r="AM60" s="26">
        <f>SUMIFS(база!$F$2:$F$2001,база!$A$2:$A$2001,стат!$A60,база!$C$2:$C$2001,стат!$B60)</f>
        <v>3</v>
      </c>
      <c r="AN60" s="20">
        <f>SUMIFS(база!$I$2:$I$2001,база!$A$2:$A$2001,стат!$A60,база!$C$2:$C$2001,стат!$B60)</f>
        <v>3</v>
      </c>
      <c r="AO60" s="6">
        <f t="shared" si="13"/>
        <v>19</v>
      </c>
      <c r="AP60" s="3">
        <f t="shared" si="17"/>
        <v>0</v>
      </c>
    </row>
    <row r="61" spans="1:43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>COUNTIFS(база!$A$2:$A$2001,стат!$A61,база!$C$2:$C$2001,стат!$B61)</f>
        <v>19</v>
      </c>
      <c r="D61" s="9">
        <f t="shared" si="1"/>
        <v>6</v>
      </c>
      <c r="E61" s="1">
        <f t="shared" si="2"/>
        <v>3</v>
      </c>
      <c r="F61" s="7">
        <f t="shared" si="3"/>
        <v>3</v>
      </c>
      <c r="G61" s="13">
        <f>COUNTIFS(база!$A$2:$A$2001,стат!$A61,база!$C$2:$C$2001,стат!$B61,база!$E$2:$E$2001,"&gt;="&amp;стат!G$1,база!$E$2:$E$2001,"&lt;="&amp;стат!H$1)</f>
        <v>2</v>
      </c>
      <c r="H61" s="9">
        <f t="shared" si="4"/>
        <v>1</v>
      </c>
      <c r="I61" s="1">
        <f>SUMIFS(база!$G$2:$G$2001,база!$A$2:$A$2001,стат!$A61,база!$C$2:$C$2001,стат!$B61,база!$E$2:$E$2001,"&gt;="&amp;стат!G$1,база!$E$2:$E$2001,"&lt;="&amp;стат!H$1)</f>
        <v>1</v>
      </c>
      <c r="J61" s="1">
        <f>SUMIFS(база!$H$2:$H$2001,база!$A$2:$A$2001,стат!$A61,база!$C$2:$C$2001,стат!$B61,база!$E$2:$E$2001,"&gt;="&amp;стат!G$1,база!$E$2:$E$2001,"&lt;="&amp;стат!H$1)</f>
        <v>0</v>
      </c>
      <c r="K61" s="13">
        <f>COUNTIFS(база!$A$2:$A$2001,стат!$A61,база!$C$2:$C$2001,стат!$B61,база!$E$2:$E$2001,"&gt;="&amp;стат!K$1,база!$E$2:$E$2001,"&lt;="&amp;стат!L$1)</f>
        <v>2</v>
      </c>
      <c r="L61" s="9">
        <f t="shared" si="5"/>
        <v>0</v>
      </c>
      <c r="M61" s="1">
        <f>SUMIFS(база!$G$2:$G$2001,база!$A$2:$A$2001,стат!$A61,база!$C$2:$C$2001,стат!$B61,база!$E$2:$E$2001,"&gt;="&amp;стат!K$1,база!$E$2:$E$2001,"&lt;="&amp;стат!L$1)</f>
        <v>0</v>
      </c>
      <c r="N61" s="1">
        <f>SUMIFS(база!$H$2:$H$2001,база!$A$2:$A$2001,стат!$A61,база!$C$2:$C$2001,стат!$B61,база!$E$2:$E$2001,"&gt;="&amp;стат!K$1,база!$E$2:$E$2001,"&lt;="&amp;стат!L$1)</f>
        <v>0</v>
      </c>
      <c r="O61" s="13">
        <f>COUNTIFS(база!$A$2:$A$2001,стат!$A61,база!$C$2:$C$2001,стат!$B61,база!$E$2:$E$2001,"&gt;="&amp;стат!O$1,база!$E$2:$E$2001,"&lt;="&amp;стат!P$1)</f>
        <v>3</v>
      </c>
      <c r="P61" s="9">
        <f t="shared" si="6"/>
        <v>1</v>
      </c>
      <c r="Q61" s="1">
        <f>SUMIFS(база!$G$2:$G$2001,база!$A$2:$A$2001,стат!$A61,база!$C$2:$C$2001,стат!$B61,база!$E$2:$E$2001,"&gt;="&amp;стат!O$1,база!$E$2:$E$2001,"&lt;="&amp;стат!P$1)</f>
        <v>0</v>
      </c>
      <c r="R61" s="1">
        <f>SUMIFS(база!$H$2:$H$2001,база!$A$2:$A$2001,стат!$A61,база!$C$2:$C$2001,стат!$B61,база!$E$2:$E$2001,"&gt;="&amp;стат!O$1,база!$E$2:$E$2001,"&lt;="&amp;стат!P$1)</f>
        <v>1</v>
      </c>
      <c r="S61" s="13">
        <f>COUNTIFS(база!$A$2:$A$2001,стат!$A61,база!$C$2:$C$2001,стат!$B61,база!$E$2:$E$2001,"&gt;="&amp;стат!S$1,база!$E$2:$E$2001,"&lt;="&amp;стат!T$1)</f>
        <v>1</v>
      </c>
      <c r="T61" s="9">
        <f t="shared" si="7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COUNTIFS(база!$A$2:$A$2001,стат!$A61,база!$C$2:$C$2001,стат!$B61,база!$E$2:$E$2001,"&gt;="&amp;стат!W$1,база!$E$2:$E$2001,"&lt;="&amp;стат!X$1)</f>
        <v>1</v>
      </c>
      <c r="X61" s="9">
        <f t="shared" si="8"/>
        <v>1</v>
      </c>
      <c r="Y61" s="1">
        <f>SUMIFS(база!$G$2:$G$2001,база!$A$2:$A$2001,стат!$A61,база!$C$2:$C$2001,стат!$B61,база!$E$2:$E$2001,"&gt;="&amp;стат!W$1,база!$E$2:$E$2001,"&lt;="&amp;стат!X$1)</f>
        <v>1</v>
      </c>
      <c r="Z61" s="1">
        <f>SUMIFS(база!$H$2:$H$2001,база!$A$2:$A$2001,стат!$A61,база!$C$2:$C$2001,стат!$B61,база!$E$2:$E$2001,"&gt;="&amp;стат!W$1,база!$E$2:$E$2001,"&lt;="&amp;стат!X$1)</f>
        <v>0</v>
      </c>
      <c r="AA61" s="13">
        <f>COUNTIFS(база!$A$2:$A$2001,стат!$A61,база!$C$2:$C$2001,стат!$B61,база!$E$2:$E$2001,"&gt;="&amp;стат!AA$1,база!$E$2:$E$2001,"&lt;="&amp;стат!AB$1)</f>
        <v>2</v>
      </c>
      <c r="AB61" s="9">
        <f t="shared" si="9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COUNTIFS(база!$A$2:$A$2001,стат!$A61,база!$C$2:$C$2001,стат!$B61,база!$E$2:$E$2001,"&gt;="&amp;стат!AE$1,база!$E$2:$E$2001,"&lt;="&amp;стат!AF$1)</f>
        <v>3</v>
      </c>
      <c r="AF61" s="9">
        <f t="shared" si="10"/>
        <v>1</v>
      </c>
      <c r="AG61" s="1">
        <f>SUMIFS(база!$G$2:$G$2001,база!$A$2:$A$2001,стат!$A61,база!$C$2:$C$2001,стат!$B61,база!$E$2:$E$2001,"&gt;="&amp;стат!AE$1,база!$E$2:$E$2001,"&lt;="&amp;стат!AF$1)</f>
        <v>1</v>
      </c>
      <c r="AH61" s="1">
        <f>SUMIFS(база!$H$2:$H$2001,база!$A$2:$A$2001,стат!$A61,база!$C$2:$C$2001,стат!$B61,база!$E$2:$E$2001,"&gt;="&amp;стат!AE$1,база!$E$2:$E$2001,"&lt;="&amp;стат!AF$1)</f>
        <v>0</v>
      </c>
      <c r="AI61" s="13">
        <f>COUNTIFS(база!$A$2:$A$2001,стат!$A61,база!$C$2:$C$2001,стат!$B61,база!$E$2:$E$2001,"&lt;="&amp;стат!AI$1)</f>
        <v>5</v>
      </c>
      <c r="AJ61" s="9">
        <f t="shared" si="11"/>
        <v>2</v>
      </c>
      <c r="AK61" s="1">
        <f>SUMIFS(база!$G$2:$G$2001,база!$A$2:$A$2001,стат!$A61,база!$C$2:$C$2001,стат!$B61,база!$E$2:$E$2001,"&lt;"&amp;$AI$1)</f>
        <v>0</v>
      </c>
      <c r="AL61" s="33">
        <f>SUMIFS(база!$H$2:$H$2001,база!$A$2:$A$2001,стат!$A61,база!$C$2:$C$2001,стат!$B61,база!$E$2:$E$2001,"&lt;"&amp;$AI$1)</f>
        <v>2</v>
      </c>
      <c r="AM61" s="26">
        <f>SUMIFS(база!$F$2:$F$2001,база!$A$2:$A$2001,стат!$A61,база!$C$2:$C$2001,стат!$B61)</f>
        <v>3</v>
      </c>
      <c r="AN61" s="20">
        <f>SUMIFS(база!$I$2:$I$2001,база!$A$2:$A$2001,стат!$A61,база!$C$2:$C$2001,стат!$B61)</f>
        <v>3</v>
      </c>
      <c r="AO61" s="6">
        <f t="shared" si="13"/>
        <v>19</v>
      </c>
      <c r="AP61" s="3">
        <f t="shared" si="17"/>
        <v>0</v>
      </c>
    </row>
    <row r="62" spans="1:43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>COUNTIFS(база!$A$2:$A$2001,стат!$A62,база!$C$2:$C$2001,стат!$B62)</f>
        <v>19</v>
      </c>
      <c r="D62" s="9">
        <f t="shared" si="1"/>
        <v>6</v>
      </c>
      <c r="E62" s="1">
        <f t="shared" si="2"/>
        <v>3</v>
      </c>
      <c r="F62" s="7">
        <f t="shared" si="3"/>
        <v>3</v>
      </c>
      <c r="G62" s="13">
        <f>COUNTIFS(база!$A$2:$A$2001,стат!$A62,база!$C$2:$C$2001,стат!$B62,база!$E$2:$E$2001,"&gt;="&amp;стат!G$1,база!$E$2:$E$2001,"&lt;="&amp;стат!H$1)</f>
        <v>2</v>
      </c>
      <c r="H62" s="9">
        <f t="shared" si="4"/>
        <v>1</v>
      </c>
      <c r="I62" s="1">
        <f>SUMIFS(база!$G$2:$G$2001,база!$A$2:$A$2001,стат!$A62,база!$C$2:$C$2001,стат!$B62,база!$E$2:$E$2001,"&gt;="&amp;стат!G$1,база!$E$2:$E$2001,"&lt;="&amp;стат!H$1)</f>
        <v>1</v>
      </c>
      <c r="J62" s="1">
        <f>SUMIFS(база!$H$2:$H$2001,база!$A$2:$A$2001,стат!$A62,база!$C$2:$C$2001,стат!$B62,база!$E$2:$E$2001,"&gt;="&amp;стат!G$1,база!$E$2:$E$2001,"&lt;="&amp;стат!H$1)</f>
        <v>0</v>
      </c>
      <c r="K62" s="13">
        <f>COUNTIFS(база!$A$2:$A$2001,стат!$A62,база!$C$2:$C$2001,стат!$B62,база!$E$2:$E$2001,"&gt;="&amp;стат!K$1,база!$E$2:$E$2001,"&lt;="&amp;стат!L$1)</f>
        <v>2</v>
      </c>
      <c r="L62" s="9">
        <f t="shared" si="5"/>
        <v>0</v>
      </c>
      <c r="M62" s="1">
        <f>SUMIFS(база!$G$2:$G$2001,база!$A$2:$A$2001,стат!$A62,база!$C$2:$C$2001,стат!$B62,база!$E$2:$E$2001,"&gt;="&amp;стат!K$1,база!$E$2:$E$2001,"&lt;="&amp;стат!L$1)</f>
        <v>0</v>
      </c>
      <c r="N62" s="1">
        <f>SUMIFS(база!$H$2:$H$2001,база!$A$2:$A$2001,стат!$A62,база!$C$2:$C$2001,стат!$B62,база!$E$2:$E$2001,"&gt;="&amp;стат!K$1,база!$E$2:$E$2001,"&lt;="&amp;стат!L$1)</f>
        <v>0</v>
      </c>
      <c r="O62" s="13">
        <f>COUNTIFS(база!$A$2:$A$2001,стат!$A62,база!$C$2:$C$2001,стат!$B62,база!$E$2:$E$2001,"&gt;="&amp;стат!O$1,база!$E$2:$E$2001,"&lt;="&amp;стат!P$1)</f>
        <v>3</v>
      </c>
      <c r="P62" s="9">
        <f t="shared" si="6"/>
        <v>1</v>
      </c>
      <c r="Q62" s="1">
        <f>SUMIFS(база!$G$2:$G$2001,база!$A$2:$A$2001,стат!$A62,база!$C$2:$C$2001,стат!$B62,база!$E$2:$E$2001,"&gt;="&amp;стат!O$1,база!$E$2:$E$2001,"&lt;="&amp;стат!P$1)</f>
        <v>0</v>
      </c>
      <c r="R62" s="1">
        <f>SUMIFS(база!$H$2:$H$2001,база!$A$2:$A$2001,стат!$A62,база!$C$2:$C$2001,стат!$B62,база!$E$2:$E$2001,"&gt;="&amp;стат!O$1,база!$E$2:$E$2001,"&lt;="&amp;стат!P$1)</f>
        <v>1</v>
      </c>
      <c r="S62" s="13">
        <f>COUNTIFS(база!$A$2:$A$2001,стат!$A62,база!$C$2:$C$2001,стат!$B62,база!$E$2:$E$2001,"&gt;="&amp;стат!S$1,база!$E$2:$E$2001,"&lt;="&amp;стат!T$1)</f>
        <v>1</v>
      </c>
      <c r="T62" s="9">
        <f t="shared" si="7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COUNTIFS(база!$A$2:$A$2001,стат!$A62,база!$C$2:$C$2001,стат!$B62,база!$E$2:$E$2001,"&gt;="&amp;стат!W$1,база!$E$2:$E$2001,"&lt;="&amp;стат!X$1)</f>
        <v>1</v>
      </c>
      <c r="X62" s="9">
        <f t="shared" si="8"/>
        <v>1</v>
      </c>
      <c r="Y62" s="1">
        <f>SUMIFS(база!$G$2:$G$2001,база!$A$2:$A$2001,стат!$A62,база!$C$2:$C$2001,стат!$B62,база!$E$2:$E$2001,"&gt;="&amp;стат!W$1,база!$E$2:$E$2001,"&lt;="&amp;стат!X$1)</f>
        <v>1</v>
      </c>
      <c r="Z62" s="1">
        <f>SUMIFS(база!$H$2:$H$2001,база!$A$2:$A$2001,стат!$A62,база!$C$2:$C$2001,стат!$B62,база!$E$2:$E$2001,"&gt;="&amp;стат!W$1,база!$E$2:$E$2001,"&lt;="&amp;стат!X$1)</f>
        <v>0</v>
      </c>
      <c r="AA62" s="13">
        <f>COUNTIFS(база!$A$2:$A$2001,стат!$A62,база!$C$2:$C$2001,стат!$B62,база!$E$2:$E$2001,"&gt;="&amp;стат!AA$1,база!$E$2:$E$2001,"&lt;="&amp;стат!AB$1)</f>
        <v>2</v>
      </c>
      <c r="AB62" s="9">
        <f t="shared" si="9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COUNTIFS(база!$A$2:$A$2001,стат!$A62,база!$C$2:$C$2001,стат!$B62,база!$E$2:$E$2001,"&gt;="&amp;стат!AE$1,база!$E$2:$E$2001,"&lt;="&amp;стат!AF$1)</f>
        <v>3</v>
      </c>
      <c r="AF62" s="9">
        <f t="shared" si="10"/>
        <v>1</v>
      </c>
      <c r="AG62" s="1">
        <f>SUMIFS(база!$G$2:$G$2001,база!$A$2:$A$2001,стат!$A62,база!$C$2:$C$2001,стат!$B62,база!$E$2:$E$2001,"&gt;="&amp;стат!AE$1,база!$E$2:$E$2001,"&lt;="&amp;стат!AF$1)</f>
        <v>1</v>
      </c>
      <c r="AH62" s="1">
        <f>SUMIFS(база!$H$2:$H$2001,база!$A$2:$A$2001,стат!$A62,база!$C$2:$C$2001,стат!$B62,база!$E$2:$E$2001,"&gt;="&amp;стат!AE$1,база!$E$2:$E$2001,"&lt;="&amp;стат!AF$1)</f>
        <v>0</v>
      </c>
      <c r="AI62" s="13">
        <f>COUNTIFS(база!$A$2:$A$2001,стат!$A62,база!$C$2:$C$2001,стат!$B62,база!$E$2:$E$2001,"&lt;="&amp;стат!AI$1)</f>
        <v>5</v>
      </c>
      <c r="AJ62" s="9">
        <f t="shared" si="11"/>
        <v>2</v>
      </c>
      <c r="AK62" s="1">
        <f>SUMIFS(база!$G$2:$G$2001,база!$A$2:$A$2001,стат!$A62,база!$C$2:$C$2001,стат!$B62,база!$E$2:$E$2001,"&lt;"&amp;$AI$1)</f>
        <v>0</v>
      </c>
      <c r="AL62" s="33">
        <f>SUMIFS(база!$H$2:$H$2001,база!$A$2:$A$2001,стат!$A62,база!$C$2:$C$2001,стат!$B62,база!$E$2:$E$2001,"&lt;"&amp;$AI$1)</f>
        <v>2</v>
      </c>
      <c r="AM62" s="26">
        <f>SUMIFS(база!$F$2:$F$2001,база!$A$2:$A$2001,стат!$A62,база!$C$2:$C$2001,стат!$B62)</f>
        <v>3</v>
      </c>
      <c r="AN62" s="20">
        <f>SUMIFS(база!$I$2:$I$2001,база!$A$2:$A$2001,стат!$A62,база!$C$2:$C$2001,стат!$B62)</f>
        <v>3</v>
      </c>
      <c r="AO62" s="6">
        <f t="shared" si="13"/>
        <v>19</v>
      </c>
      <c r="AP62" s="3">
        <f t="shared" si="17"/>
        <v>0</v>
      </c>
    </row>
    <row r="63" spans="1:43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>COUNTIFS(база!$A$2:$A$2001,стат!$A63,база!$C$2:$C$2001,стат!$B63)</f>
        <v>19</v>
      </c>
      <c r="D63" s="9">
        <f t="shared" si="1"/>
        <v>6</v>
      </c>
      <c r="E63" s="1">
        <f t="shared" si="2"/>
        <v>3</v>
      </c>
      <c r="F63" s="7">
        <f t="shared" si="3"/>
        <v>3</v>
      </c>
      <c r="G63" s="13">
        <f>COUNTIFS(база!$A$2:$A$2001,стат!$A63,база!$C$2:$C$2001,стат!$B63,база!$E$2:$E$2001,"&gt;="&amp;стат!G$1,база!$E$2:$E$2001,"&lt;="&amp;стат!H$1)</f>
        <v>2</v>
      </c>
      <c r="H63" s="9">
        <f t="shared" si="4"/>
        <v>1</v>
      </c>
      <c r="I63" s="1">
        <f>SUMIFS(база!$G$2:$G$2001,база!$A$2:$A$2001,стат!$A63,база!$C$2:$C$2001,стат!$B63,база!$E$2:$E$2001,"&gt;="&amp;стат!G$1,база!$E$2:$E$2001,"&lt;="&amp;стат!H$1)</f>
        <v>1</v>
      </c>
      <c r="J63" s="1">
        <f>SUMIFS(база!$H$2:$H$2001,база!$A$2:$A$2001,стат!$A63,база!$C$2:$C$2001,стат!$B63,база!$E$2:$E$2001,"&gt;="&amp;стат!G$1,база!$E$2:$E$2001,"&lt;="&amp;стат!H$1)</f>
        <v>0</v>
      </c>
      <c r="K63" s="13">
        <f>COUNTIFS(база!$A$2:$A$2001,стат!$A63,база!$C$2:$C$2001,стат!$B63,база!$E$2:$E$2001,"&gt;="&amp;стат!K$1,база!$E$2:$E$2001,"&lt;="&amp;стат!L$1)</f>
        <v>2</v>
      </c>
      <c r="L63" s="9">
        <f t="shared" si="5"/>
        <v>0</v>
      </c>
      <c r="M63" s="1">
        <f>SUMIFS(база!$G$2:$G$2001,база!$A$2:$A$2001,стат!$A63,база!$C$2:$C$2001,стат!$B63,база!$E$2:$E$2001,"&gt;="&amp;стат!K$1,база!$E$2:$E$2001,"&lt;="&amp;стат!L$1)</f>
        <v>0</v>
      </c>
      <c r="N63" s="1">
        <f>SUMIFS(база!$H$2:$H$2001,база!$A$2:$A$2001,стат!$A63,база!$C$2:$C$2001,стат!$B63,база!$E$2:$E$2001,"&gt;="&amp;стат!K$1,база!$E$2:$E$2001,"&lt;="&amp;стат!L$1)</f>
        <v>0</v>
      </c>
      <c r="O63" s="13">
        <f>COUNTIFS(база!$A$2:$A$2001,стат!$A63,база!$C$2:$C$2001,стат!$B63,база!$E$2:$E$2001,"&gt;="&amp;стат!O$1,база!$E$2:$E$2001,"&lt;="&amp;стат!P$1)</f>
        <v>3</v>
      </c>
      <c r="P63" s="9">
        <f t="shared" si="6"/>
        <v>1</v>
      </c>
      <c r="Q63" s="1">
        <f>SUMIFS(база!$G$2:$G$2001,база!$A$2:$A$2001,стат!$A63,база!$C$2:$C$2001,стат!$B63,база!$E$2:$E$2001,"&gt;="&amp;стат!O$1,база!$E$2:$E$2001,"&lt;="&amp;стат!P$1)</f>
        <v>0</v>
      </c>
      <c r="R63" s="1">
        <f>SUMIFS(база!$H$2:$H$2001,база!$A$2:$A$2001,стат!$A63,база!$C$2:$C$2001,стат!$B63,база!$E$2:$E$2001,"&gt;="&amp;стат!O$1,база!$E$2:$E$2001,"&lt;="&amp;стат!P$1)</f>
        <v>1</v>
      </c>
      <c r="S63" s="13">
        <f>COUNTIFS(база!$A$2:$A$2001,стат!$A63,база!$C$2:$C$2001,стат!$B63,база!$E$2:$E$2001,"&gt;="&amp;стат!S$1,база!$E$2:$E$2001,"&lt;="&amp;стат!T$1)</f>
        <v>1</v>
      </c>
      <c r="T63" s="9">
        <f t="shared" si="7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COUNTIFS(база!$A$2:$A$2001,стат!$A63,база!$C$2:$C$2001,стат!$B63,база!$E$2:$E$2001,"&gt;="&amp;стат!W$1,база!$E$2:$E$2001,"&lt;="&amp;стат!X$1)</f>
        <v>1</v>
      </c>
      <c r="X63" s="9">
        <f t="shared" si="8"/>
        <v>1</v>
      </c>
      <c r="Y63" s="1">
        <f>SUMIFS(база!$G$2:$G$2001,база!$A$2:$A$2001,стат!$A63,база!$C$2:$C$2001,стат!$B63,база!$E$2:$E$2001,"&gt;="&amp;стат!W$1,база!$E$2:$E$2001,"&lt;="&amp;стат!X$1)</f>
        <v>1</v>
      </c>
      <c r="Z63" s="1">
        <f>SUMIFS(база!$H$2:$H$2001,база!$A$2:$A$2001,стат!$A63,база!$C$2:$C$2001,стат!$B63,база!$E$2:$E$2001,"&gt;="&amp;стат!W$1,база!$E$2:$E$2001,"&lt;="&amp;стат!X$1)</f>
        <v>0</v>
      </c>
      <c r="AA63" s="13">
        <f>COUNTIFS(база!$A$2:$A$2001,стат!$A63,база!$C$2:$C$2001,стат!$B63,база!$E$2:$E$2001,"&gt;="&amp;стат!AA$1,база!$E$2:$E$2001,"&lt;="&amp;стат!AB$1)</f>
        <v>2</v>
      </c>
      <c r="AB63" s="9">
        <f t="shared" si="9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COUNTIFS(база!$A$2:$A$2001,стат!$A63,база!$C$2:$C$2001,стат!$B63,база!$E$2:$E$2001,"&gt;="&amp;стат!AE$1,база!$E$2:$E$2001,"&lt;="&amp;стат!AF$1)</f>
        <v>3</v>
      </c>
      <c r="AF63" s="9">
        <f t="shared" si="10"/>
        <v>1</v>
      </c>
      <c r="AG63" s="1">
        <f>SUMIFS(база!$G$2:$G$2001,база!$A$2:$A$2001,стат!$A63,база!$C$2:$C$2001,стат!$B63,база!$E$2:$E$2001,"&gt;="&amp;стат!AE$1,база!$E$2:$E$2001,"&lt;="&amp;стат!AF$1)</f>
        <v>1</v>
      </c>
      <c r="AH63" s="1">
        <f>SUMIFS(база!$H$2:$H$2001,база!$A$2:$A$2001,стат!$A63,база!$C$2:$C$2001,стат!$B63,база!$E$2:$E$2001,"&gt;="&amp;стат!AE$1,база!$E$2:$E$2001,"&lt;="&amp;стат!AF$1)</f>
        <v>0</v>
      </c>
      <c r="AI63" s="13">
        <f>COUNTIFS(база!$A$2:$A$2001,стат!$A63,база!$C$2:$C$2001,стат!$B63,база!$E$2:$E$2001,"&lt;="&amp;стат!AI$1)</f>
        <v>5</v>
      </c>
      <c r="AJ63" s="9">
        <f t="shared" si="11"/>
        <v>2</v>
      </c>
      <c r="AK63" s="1">
        <f>SUMIFS(база!$G$2:$G$2001,база!$A$2:$A$2001,стат!$A63,база!$C$2:$C$2001,стат!$B63,база!$E$2:$E$2001,"&lt;"&amp;$AI$1)</f>
        <v>0</v>
      </c>
      <c r="AL63" s="33">
        <f>SUMIFS(база!$H$2:$H$2001,база!$A$2:$A$2001,стат!$A63,база!$C$2:$C$2001,стат!$B63,база!$E$2:$E$2001,"&lt;"&amp;$AI$1)</f>
        <v>2</v>
      </c>
      <c r="AM63" s="26">
        <f>SUMIFS(база!$F$2:$F$2001,база!$A$2:$A$2001,стат!$A63,база!$C$2:$C$2001,стат!$B63)</f>
        <v>3</v>
      </c>
      <c r="AN63" s="20">
        <f>SUMIFS(база!$I$2:$I$2001,база!$A$2:$A$2001,стат!$A63,база!$C$2:$C$2001,стат!$B63)</f>
        <v>3</v>
      </c>
      <c r="AO63" s="6">
        <f t="shared" si="13"/>
        <v>19</v>
      </c>
      <c r="AP63" s="3">
        <f t="shared" si="17"/>
        <v>0</v>
      </c>
    </row>
    <row r="64" spans="1:43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>COUNTIFS(база!$A$2:$A$2001,стат!$A64,база!$C$2:$C$2001,стат!$B64)</f>
        <v>19</v>
      </c>
      <c r="D64" s="9">
        <f t="shared" si="1"/>
        <v>6</v>
      </c>
      <c r="E64" s="1">
        <f t="shared" si="2"/>
        <v>3</v>
      </c>
      <c r="F64" s="7">
        <f t="shared" si="3"/>
        <v>3</v>
      </c>
      <c r="G64" s="13">
        <f>COUNTIFS(база!$A$2:$A$2001,стат!$A64,база!$C$2:$C$2001,стат!$B64,база!$E$2:$E$2001,"&gt;="&amp;стат!G$1,база!$E$2:$E$2001,"&lt;="&amp;стат!H$1)</f>
        <v>2</v>
      </c>
      <c r="H64" s="9">
        <f t="shared" si="4"/>
        <v>1</v>
      </c>
      <c r="I64" s="1">
        <f>SUMIFS(база!$G$2:$G$2001,база!$A$2:$A$2001,стат!$A64,база!$C$2:$C$2001,стат!$B64,база!$E$2:$E$2001,"&gt;="&amp;стат!G$1,база!$E$2:$E$2001,"&lt;="&amp;стат!H$1)</f>
        <v>1</v>
      </c>
      <c r="J64" s="1">
        <f>SUMIFS(база!$H$2:$H$2001,база!$A$2:$A$2001,стат!$A64,база!$C$2:$C$2001,стат!$B64,база!$E$2:$E$2001,"&gt;="&amp;стат!G$1,база!$E$2:$E$2001,"&lt;="&amp;стат!H$1)</f>
        <v>0</v>
      </c>
      <c r="K64" s="13">
        <f>COUNTIFS(база!$A$2:$A$2001,стат!$A64,база!$C$2:$C$2001,стат!$B64,база!$E$2:$E$2001,"&gt;="&amp;стат!K$1,база!$E$2:$E$2001,"&lt;="&amp;стат!L$1)</f>
        <v>2</v>
      </c>
      <c r="L64" s="9">
        <f t="shared" si="5"/>
        <v>0</v>
      </c>
      <c r="M64" s="1">
        <f>SUMIFS(база!$G$2:$G$2001,база!$A$2:$A$2001,стат!$A64,база!$C$2:$C$2001,стат!$B64,база!$E$2:$E$2001,"&gt;="&amp;стат!K$1,база!$E$2:$E$2001,"&lt;="&amp;стат!L$1)</f>
        <v>0</v>
      </c>
      <c r="N64" s="1">
        <f>SUMIFS(база!$H$2:$H$2001,база!$A$2:$A$2001,стат!$A64,база!$C$2:$C$2001,стат!$B64,база!$E$2:$E$2001,"&gt;="&amp;стат!K$1,база!$E$2:$E$2001,"&lt;="&amp;стат!L$1)</f>
        <v>0</v>
      </c>
      <c r="O64" s="13">
        <f>COUNTIFS(база!$A$2:$A$2001,стат!$A64,база!$C$2:$C$2001,стат!$B64,база!$E$2:$E$2001,"&gt;="&amp;стат!O$1,база!$E$2:$E$2001,"&lt;="&amp;стат!P$1)</f>
        <v>3</v>
      </c>
      <c r="P64" s="9">
        <f t="shared" si="6"/>
        <v>1</v>
      </c>
      <c r="Q64" s="1">
        <f>SUMIFS(база!$G$2:$G$2001,база!$A$2:$A$2001,стат!$A64,база!$C$2:$C$2001,стат!$B64,база!$E$2:$E$2001,"&gt;="&amp;стат!O$1,база!$E$2:$E$2001,"&lt;="&amp;стат!P$1)</f>
        <v>0</v>
      </c>
      <c r="R64" s="1">
        <f>SUMIFS(база!$H$2:$H$2001,база!$A$2:$A$2001,стат!$A64,база!$C$2:$C$2001,стат!$B64,база!$E$2:$E$2001,"&gt;="&amp;стат!O$1,база!$E$2:$E$2001,"&lt;="&amp;стат!P$1)</f>
        <v>1</v>
      </c>
      <c r="S64" s="13">
        <f>COUNTIFS(база!$A$2:$A$2001,стат!$A64,база!$C$2:$C$2001,стат!$B64,база!$E$2:$E$2001,"&gt;="&amp;стат!S$1,база!$E$2:$E$2001,"&lt;="&amp;стат!T$1)</f>
        <v>1</v>
      </c>
      <c r="T64" s="9">
        <f t="shared" si="7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COUNTIFS(база!$A$2:$A$2001,стат!$A64,база!$C$2:$C$2001,стат!$B64,база!$E$2:$E$2001,"&gt;="&amp;стат!W$1,база!$E$2:$E$2001,"&lt;="&amp;стат!X$1)</f>
        <v>1</v>
      </c>
      <c r="X64" s="9">
        <f t="shared" si="8"/>
        <v>1</v>
      </c>
      <c r="Y64" s="1">
        <f>SUMIFS(база!$G$2:$G$2001,база!$A$2:$A$2001,стат!$A64,база!$C$2:$C$2001,стат!$B64,база!$E$2:$E$2001,"&gt;="&amp;стат!W$1,база!$E$2:$E$2001,"&lt;="&amp;стат!X$1)</f>
        <v>1</v>
      </c>
      <c r="Z64" s="1">
        <f>SUMIFS(база!$H$2:$H$2001,база!$A$2:$A$2001,стат!$A64,база!$C$2:$C$2001,стат!$B64,база!$E$2:$E$2001,"&gt;="&amp;стат!W$1,база!$E$2:$E$2001,"&lt;="&amp;стат!X$1)</f>
        <v>0</v>
      </c>
      <c r="AA64" s="13">
        <f>COUNTIFS(база!$A$2:$A$2001,стат!$A64,база!$C$2:$C$2001,стат!$B64,база!$E$2:$E$2001,"&gt;="&amp;стат!AA$1,база!$E$2:$E$2001,"&lt;="&amp;стат!AB$1)</f>
        <v>2</v>
      </c>
      <c r="AB64" s="9">
        <f t="shared" si="9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COUNTIFS(база!$A$2:$A$2001,стат!$A64,база!$C$2:$C$2001,стат!$B64,база!$E$2:$E$2001,"&gt;="&amp;стат!AE$1,база!$E$2:$E$2001,"&lt;="&amp;стат!AF$1)</f>
        <v>3</v>
      </c>
      <c r="AF64" s="9">
        <f t="shared" si="10"/>
        <v>1</v>
      </c>
      <c r="AG64" s="1">
        <f>SUMIFS(база!$G$2:$G$2001,база!$A$2:$A$2001,стат!$A64,база!$C$2:$C$2001,стат!$B64,база!$E$2:$E$2001,"&gt;="&amp;стат!AE$1,база!$E$2:$E$2001,"&lt;="&amp;стат!AF$1)</f>
        <v>1</v>
      </c>
      <c r="AH64" s="1">
        <f>SUMIFS(база!$H$2:$H$2001,база!$A$2:$A$2001,стат!$A64,база!$C$2:$C$2001,стат!$B64,база!$E$2:$E$2001,"&gt;="&amp;стат!AE$1,база!$E$2:$E$2001,"&lt;="&amp;стат!AF$1)</f>
        <v>0</v>
      </c>
      <c r="AI64" s="13">
        <f>COUNTIFS(база!$A$2:$A$2001,стат!$A64,база!$C$2:$C$2001,стат!$B64,база!$E$2:$E$2001,"&lt;="&amp;стат!AI$1)</f>
        <v>5</v>
      </c>
      <c r="AJ64" s="9">
        <f t="shared" si="11"/>
        <v>2</v>
      </c>
      <c r="AK64" s="1">
        <f>SUMIFS(база!$G$2:$G$2001,база!$A$2:$A$2001,стат!$A64,база!$C$2:$C$2001,стат!$B64,база!$E$2:$E$2001,"&lt;"&amp;$AI$1)</f>
        <v>0</v>
      </c>
      <c r="AL64" s="33">
        <f>SUMIFS(база!$H$2:$H$2001,база!$A$2:$A$2001,стат!$A64,база!$C$2:$C$2001,стат!$B64,база!$E$2:$E$2001,"&lt;"&amp;$AI$1)</f>
        <v>2</v>
      </c>
      <c r="AM64" s="26">
        <f>SUMIFS(база!$F$2:$F$2001,база!$A$2:$A$2001,стат!$A64,база!$C$2:$C$2001,стат!$B64)</f>
        <v>3</v>
      </c>
      <c r="AN64" s="20">
        <f>SUMIFS(база!$I$2:$I$2001,база!$A$2:$A$2001,стат!$A64,база!$C$2:$C$2001,стат!$B64)</f>
        <v>3</v>
      </c>
      <c r="AO64" s="6">
        <f t="shared" si="13"/>
        <v>19</v>
      </c>
      <c r="AP64" s="3">
        <f t="shared" si="17"/>
        <v>0</v>
      </c>
    </row>
    <row r="65" spans="1:42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>COUNTIFS(база!$A$2:$A$2001,стат!$A65,база!$C$2:$C$2001,стат!$B65)</f>
        <v>19</v>
      </c>
      <c r="D65" s="9">
        <f t="shared" si="1"/>
        <v>6</v>
      </c>
      <c r="E65" s="1">
        <f t="shared" si="2"/>
        <v>3</v>
      </c>
      <c r="F65" s="7">
        <f t="shared" si="3"/>
        <v>3</v>
      </c>
      <c r="G65" s="13">
        <f>COUNTIFS(база!$A$2:$A$2001,стат!$A65,база!$C$2:$C$2001,стат!$B65,база!$E$2:$E$2001,"&gt;="&amp;стат!G$1,база!$E$2:$E$2001,"&lt;="&amp;стат!H$1)</f>
        <v>2</v>
      </c>
      <c r="H65" s="9">
        <f t="shared" si="4"/>
        <v>1</v>
      </c>
      <c r="I65" s="1">
        <f>SUMIFS(база!$G$2:$G$2001,база!$A$2:$A$2001,стат!$A65,база!$C$2:$C$2001,стат!$B65,база!$E$2:$E$2001,"&gt;="&amp;стат!G$1,база!$E$2:$E$2001,"&lt;="&amp;стат!H$1)</f>
        <v>1</v>
      </c>
      <c r="J65" s="1">
        <f>SUMIFS(база!$H$2:$H$2001,база!$A$2:$A$2001,стат!$A65,база!$C$2:$C$2001,стат!$B65,база!$E$2:$E$2001,"&gt;="&amp;стат!G$1,база!$E$2:$E$2001,"&lt;="&amp;стат!H$1)</f>
        <v>0</v>
      </c>
      <c r="K65" s="13">
        <f>COUNTIFS(база!$A$2:$A$2001,стат!$A65,база!$C$2:$C$2001,стат!$B65,база!$E$2:$E$2001,"&gt;="&amp;стат!K$1,база!$E$2:$E$2001,"&lt;="&amp;стат!L$1)</f>
        <v>2</v>
      </c>
      <c r="L65" s="9">
        <f t="shared" si="5"/>
        <v>0</v>
      </c>
      <c r="M65" s="1">
        <f>SUMIFS(база!$G$2:$G$2001,база!$A$2:$A$2001,стат!$A65,база!$C$2:$C$2001,стат!$B65,база!$E$2:$E$2001,"&gt;="&amp;стат!K$1,база!$E$2:$E$2001,"&lt;="&amp;стат!L$1)</f>
        <v>0</v>
      </c>
      <c r="N65" s="1">
        <f>SUMIFS(база!$H$2:$H$2001,база!$A$2:$A$2001,стат!$A65,база!$C$2:$C$2001,стат!$B65,база!$E$2:$E$2001,"&gt;="&amp;стат!K$1,база!$E$2:$E$2001,"&lt;="&amp;стат!L$1)</f>
        <v>0</v>
      </c>
      <c r="O65" s="13">
        <f>COUNTIFS(база!$A$2:$A$2001,стат!$A65,база!$C$2:$C$2001,стат!$B65,база!$E$2:$E$2001,"&gt;="&amp;стат!O$1,база!$E$2:$E$2001,"&lt;="&amp;стат!P$1)</f>
        <v>3</v>
      </c>
      <c r="P65" s="9">
        <f t="shared" si="6"/>
        <v>1</v>
      </c>
      <c r="Q65" s="1">
        <f>SUMIFS(база!$G$2:$G$2001,база!$A$2:$A$2001,стат!$A65,база!$C$2:$C$2001,стат!$B65,база!$E$2:$E$2001,"&gt;="&amp;стат!O$1,база!$E$2:$E$2001,"&lt;="&amp;стат!P$1)</f>
        <v>0</v>
      </c>
      <c r="R65" s="1">
        <f>SUMIFS(база!$H$2:$H$2001,база!$A$2:$A$2001,стат!$A65,база!$C$2:$C$2001,стат!$B65,база!$E$2:$E$2001,"&gt;="&amp;стат!O$1,база!$E$2:$E$2001,"&lt;="&amp;стат!P$1)</f>
        <v>1</v>
      </c>
      <c r="S65" s="13">
        <f>COUNTIFS(база!$A$2:$A$2001,стат!$A65,база!$C$2:$C$2001,стат!$B65,база!$E$2:$E$2001,"&gt;="&amp;стат!S$1,база!$E$2:$E$2001,"&lt;="&amp;стат!T$1)</f>
        <v>1</v>
      </c>
      <c r="T65" s="9">
        <f t="shared" si="7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COUNTIFS(база!$A$2:$A$2001,стат!$A65,база!$C$2:$C$2001,стат!$B65,база!$E$2:$E$2001,"&gt;="&amp;стат!W$1,база!$E$2:$E$2001,"&lt;="&amp;стат!X$1)</f>
        <v>1</v>
      </c>
      <c r="X65" s="9">
        <f t="shared" si="8"/>
        <v>1</v>
      </c>
      <c r="Y65" s="1">
        <f>SUMIFS(база!$G$2:$G$2001,база!$A$2:$A$2001,стат!$A65,база!$C$2:$C$2001,стат!$B65,база!$E$2:$E$2001,"&gt;="&amp;стат!W$1,база!$E$2:$E$2001,"&lt;="&amp;стат!X$1)</f>
        <v>1</v>
      </c>
      <c r="Z65" s="1">
        <f>SUMIFS(база!$H$2:$H$2001,база!$A$2:$A$2001,стат!$A65,база!$C$2:$C$2001,стат!$B65,база!$E$2:$E$2001,"&gt;="&amp;стат!W$1,база!$E$2:$E$2001,"&lt;="&amp;стат!X$1)</f>
        <v>0</v>
      </c>
      <c r="AA65" s="13">
        <f>COUNTIFS(база!$A$2:$A$2001,стат!$A65,база!$C$2:$C$2001,стат!$B65,база!$E$2:$E$2001,"&gt;="&amp;стат!AA$1,база!$E$2:$E$2001,"&lt;="&amp;стат!AB$1)</f>
        <v>2</v>
      </c>
      <c r="AB65" s="9">
        <f t="shared" si="9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COUNTIFS(база!$A$2:$A$2001,стат!$A65,база!$C$2:$C$2001,стат!$B65,база!$E$2:$E$2001,"&gt;="&amp;стат!AE$1,база!$E$2:$E$2001,"&lt;="&amp;стат!AF$1)</f>
        <v>3</v>
      </c>
      <c r="AF65" s="9">
        <f t="shared" si="10"/>
        <v>1</v>
      </c>
      <c r="AG65" s="1">
        <f>SUMIFS(база!$G$2:$G$2001,база!$A$2:$A$2001,стат!$A65,база!$C$2:$C$2001,стат!$B65,база!$E$2:$E$2001,"&gt;="&amp;стат!AE$1,база!$E$2:$E$2001,"&lt;="&amp;стат!AF$1)</f>
        <v>1</v>
      </c>
      <c r="AH65" s="1">
        <f>SUMIFS(база!$H$2:$H$2001,база!$A$2:$A$2001,стат!$A65,база!$C$2:$C$2001,стат!$B65,база!$E$2:$E$2001,"&gt;="&amp;стат!AE$1,база!$E$2:$E$2001,"&lt;="&amp;стат!AF$1)</f>
        <v>0</v>
      </c>
      <c r="AI65" s="13">
        <f>COUNTIFS(база!$A$2:$A$2001,стат!$A65,база!$C$2:$C$2001,стат!$B65,база!$E$2:$E$2001,"&lt;="&amp;стат!AI$1)</f>
        <v>5</v>
      </c>
      <c r="AJ65" s="9">
        <f t="shared" si="11"/>
        <v>2</v>
      </c>
      <c r="AK65" s="1">
        <f>SUMIFS(база!$G$2:$G$2001,база!$A$2:$A$2001,стат!$A65,база!$C$2:$C$2001,стат!$B65,база!$E$2:$E$2001,"&lt;"&amp;$AI$1)</f>
        <v>0</v>
      </c>
      <c r="AL65" s="33">
        <f>SUMIFS(база!$H$2:$H$2001,база!$A$2:$A$2001,стат!$A65,база!$C$2:$C$2001,стат!$B65,база!$E$2:$E$2001,"&lt;"&amp;$AI$1)</f>
        <v>2</v>
      </c>
      <c r="AM65" s="26">
        <f>SUMIFS(база!$F$2:$F$2001,база!$A$2:$A$2001,стат!$A65,база!$C$2:$C$2001,стат!$B65)</f>
        <v>3</v>
      </c>
      <c r="AN65" s="20">
        <f>SUMIFS(база!$I$2:$I$2001,база!$A$2:$A$2001,стат!$A65,база!$C$2:$C$2001,стат!$B65)</f>
        <v>3</v>
      </c>
      <c r="AO65" s="6">
        <f t="shared" si="13"/>
        <v>19</v>
      </c>
      <c r="AP65" s="3">
        <f t="shared" si="17"/>
        <v>0</v>
      </c>
    </row>
    <row r="66" spans="1:42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>COUNTIFS(база!$A$2:$A$2001,стат!$A66,база!$C$2:$C$2001,стат!$B66)</f>
        <v>19</v>
      </c>
      <c r="D66" s="9">
        <f t="shared" si="1"/>
        <v>6</v>
      </c>
      <c r="E66" s="1">
        <f t="shared" si="2"/>
        <v>3</v>
      </c>
      <c r="F66" s="7">
        <f t="shared" si="3"/>
        <v>3</v>
      </c>
      <c r="G66" s="13">
        <f>COUNTIFS(база!$A$2:$A$2001,стат!$A66,база!$C$2:$C$2001,стат!$B66,база!$E$2:$E$2001,"&gt;="&amp;стат!G$1,база!$E$2:$E$2001,"&lt;="&amp;стат!H$1)</f>
        <v>2</v>
      </c>
      <c r="H66" s="9">
        <f t="shared" si="4"/>
        <v>1</v>
      </c>
      <c r="I66" s="1">
        <f>SUMIFS(база!$G$2:$G$2001,база!$A$2:$A$2001,стат!$A66,база!$C$2:$C$2001,стат!$B66,база!$E$2:$E$2001,"&gt;="&amp;стат!G$1,база!$E$2:$E$2001,"&lt;="&amp;стат!H$1)</f>
        <v>1</v>
      </c>
      <c r="J66" s="1">
        <f>SUMIFS(база!$H$2:$H$2001,база!$A$2:$A$2001,стат!$A66,база!$C$2:$C$2001,стат!$B66,база!$E$2:$E$2001,"&gt;="&amp;стат!G$1,база!$E$2:$E$2001,"&lt;="&amp;стат!H$1)</f>
        <v>0</v>
      </c>
      <c r="K66" s="13">
        <f>COUNTIFS(база!$A$2:$A$2001,стат!$A66,база!$C$2:$C$2001,стат!$B66,база!$E$2:$E$2001,"&gt;="&amp;стат!K$1,база!$E$2:$E$2001,"&lt;="&amp;стат!L$1)</f>
        <v>2</v>
      </c>
      <c r="L66" s="9">
        <f t="shared" si="5"/>
        <v>0</v>
      </c>
      <c r="M66" s="1">
        <f>SUMIFS(база!$G$2:$G$2001,база!$A$2:$A$2001,стат!$A66,база!$C$2:$C$2001,стат!$B66,база!$E$2:$E$2001,"&gt;="&amp;стат!K$1,база!$E$2:$E$2001,"&lt;="&amp;стат!L$1)</f>
        <v>0</v>
      </c>
      <c r="N66" s="1">
        <f>SUMIFS(база!$H$2:$H$2001,база!$A$2:$A$2001,стат!$A66,база!$C$2:$C$2001,стат!$B66,база!$E$2:$E$2001,"&gt;="&amp;стат!K$1,база!$E$2:$E$2001,"&lt;="&amp;стат!L$1)</f>
        <v>0</v>
      </c>
      <c r="O66" s="13">
        <f>COUNTIFS(база!$A$2:$A$2001,стат!$A66,база!$C$2:$C$2001,стат!$B66,база!$E$2:$E$2001,"&gt;="&amp;стат!O$1,база!$E$2:$E$2001,"&lt;="&amp;стат!P$1)</f>
        <v>3</v>
      </c>
      <c r="P66" s="9">
        <f t="shared" si="6"/>
        <v>1</v>
      </c>
      <c r="Q66" s="1">
        <f>SUMIFS(база!$G$2:$G$2001,база!$A$2:$A$2001,стат!$A66,база!$C$2:$C$2001,стат!$B66,база!$E$2:$E$2001,"&gt;="&amp;стат!O$1,база!$E$2:$E$2001,"&lt;="&amp;стат!P$1)</f>
        <v>0</v>
      </c>
      <c r="R66" s="1">
        <f>SUMIFS(база!$H$2:$H$2001,база!$A$2:$A$2001,стат!$A66,база!$C$2:$C$2001,стат!$B66,база!$E$2:$E$2001,"&gt;="&amp;стат!O$1,база!$E$2:$E$2001,"&lt;="&amp;стат!P$1)</f>
        <v>1</v>
      </c>
      <c r="S66" s="13">
        <f>COUNTIFS(база!$A$2:$A$2001,стат!$A66,база!$C$2:$C$2001,стат!$B66,база!$E$2:$E$2001,"&gt;="&amp;стат!S$1,база!$E$2:$E$2001,"&lt;="&amp;стат!T$1)</f>
        <v>1</v>
      </c>
      <c r="T66" s="9">
        <f t="shared" si="7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COUNTIFS(база!$A$2:$A$2001,стат!$A66,база!$C$2:$C$2001,стат!$B66,база!$E$2:$E$2001,"&gt;="&amp;стат!W$1,база!$E$2:$E$2001,"&lt;="&amp;стат!X$1)</f>
        <v>1</v>
      </c>
      <c r="X66" s="9">
        <f t="shared" si="8"/>
        <v>1</v>
      </c>
      <c r="Y66" s="1">
        <f>SUMIFS(база!$G$2:$G$2001,база!$A$2:$A$2001,стат!$A66,база!$C$2:$C$2001,стат!$B66,база!$E$2:$E$2001,"&gt;="&amp;стат!W$1,база!$E$2:$E$2001,"&lt;="&amp;стат!X$1)</f>
        <v>1</v>
      </c>
      <c r="Z66" s="1">
        <f>SUMIFS(база!$H$2:$H$2001,база!$A$2:$A$2001,стат!$A66,база!$C$2:$C$2001,стат!$B66,база!$E$2:$E$2001,"&gt;="&amp;стат!W$1,база!$E$2:$E$2001,"&lt;="&amp;стат!X$1)</f>
        <v>0</v>
      </c>
      <c r="AA66" s="13">
        <f>COUNTIFS(база!$A$2:$A$2001,стат!$A66,база!$C$2:$C$2001,стат!$B66,база!$E$2:$E$2001,"&gt;="&amp;стат!AA$1,база!$E$2:$E$2001,"&lt;="&amp;стат!AB$1)</f>
        <v>2</v>
      </c>
      <c r="AB66" s="9">
        <f t="shared" si="9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COUNTIFS(база!$A$2:$A$2001,стат!$A66,база!$C$2:$C$2001,стат!$B66,база!$E$2:$E$2001,"&gt;="&amp;стат!AE$1,база!$E$2:$E$2001,"&lt;="&amp;стат!AF$1)</f>
        <v>3</v>
      </c>
      <c r="AF66" s="9">
        <f t="shared" si="10"/>
        <v>1</v>
      </c>
      <c r="AG66" s="1">
        <f>SUMIFS(база!$G$2:$G$2001,база!$A$2:$A$2001,стат!$A66,база!$C$2:$C$2001,стат!$B66,база!$E$2:$E$2001,"&gt;="&amp;стат!AE$1,база!$E$2:$E$2001,"&lt;="&amp;стат!AF$1)</f>
        <v>1</v>
      </c>
      <c r="AH66" s="1">
        <f>SUMIFS(база!$H$2:$H$2001,база!$A$2:$A$2001,стат!$A66,база!$C$2:$C$2001,стат!$B66,база!$E$2:$E$2001,"&gt;="&amp;стат!AE$1,база!$E$2:$E$2001,"&lt;="&amp;стат!AF$1)</f>
        <v>0</v>
      </c>
      <c r="AI66" s="13">
        <f>COUNTIFS(база!$A$2:$A$2001,стат!$A66,база!$C$2:$C$2001,стат!$B66,база!$E$2:$E$2001,"&lt;="&amp;стат!AI$1)</f>
        <v>5</v>
      </c>
      <c r="AJ66" s="9">
        <f t="shared" si="11"/>
        <v>2</v>
      </c>
      <c r="AK66" s="1">
        <f>SUMIFS(база!$G$2:$G$2001,база!$A$2:$A$2001,стат!$A66,база!$C$2:$C$2001,стат!$B66,база!$E$2:$E$2001,"&lt;"&amp;$AI$1)</f>
        <v>0</v>
      </c>
      <c r="AL66" s="33">
        <f>SUMIFS(база!$H$2:$H$2001,база!$A$2:$A$2001,стат!$A66,база!$C$2:$C$2001,стат!$B66,база!$E$2:$E$2001,"&lt;"&amp;$AI$1)</f>
        <v>2</v>
      </c>
      <c r="AM66" s="26">
        <f>SUMIFS(база!$F$2:$F$2001,база!$A$2:$A$2001,стат!$A66,база!$C$2:$C$2001,стат!$B66)</f>
        <v>3</v>
      </c>
      <c r="AN66" s="20">
        <f>SUMIFS(база!$I$2:$I$2001,база!$A$2:$A$2001,стат!$A66,база!$C$2:$C$2001,стат!$B66)</f>
        <v>3</v>
      </c>
      <c r="AO66" s="6">
        <f t="shared" si="13"/>
        <v>19</v>
      </c>
      <c r="AP66" s="3">
        <f t="shared" si="17"/>
        <v>0</v>
      </c>
    </row>
    <row r="67" spans="1:42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>COUNTIFS(база!$A$2:$A$2001,стат!$A67,база!$C$2:$C$2001,стат!$B67)</f>
        <v>19</v>
      </c>
      <c r="D67" s="9">
        <f t="shared" si="1"/>
        <v>6</v>
      </c>
      <c r="E67" s="1">
        <f t="shared" si="2"/>
        <v>3</v>
      </c>
      <c r="F67" s="7">
        <f t="shared" si="3"/>
        <v>3</v>
      </c>
      <c r="G67" s="13">
        <f>COUNTIFS(база!$A$2:$A$2001,стат!$A67,база!$C$2:$C$2001,стат!$B67,база!$E$2:$E$2001,"&gt;="&amp;стат!G$1,база!$E$2:$E$2001,"&lt;="&amp;стат!H$1)</f>
        <v>2</v>
      </c>
      <c r="H67" s="9">
        <f t="shared" si="4"/>
        <v>1</v>
      </c>
      <c r="I67" s="1">
        <f>SUMIFS(база!$G$2:$G$2001,база!$A$2:$A$2001,стат!$A67,база!$C$2:$C$2001,стат!$B67,база!$E$2:$E$2001,"&gt;="&amp;стат!G$1,база!$E$2:$E$2001,"&lt;="&amp;стат!H$1)</f>
        <v>1</v>
      </c>
      <c r="J67" s="1">
        <f>SUMIFS(база!$H$2:$H$2001,база!$A$2:$A$2001,стат!$A67,база!$C$2:$C$2001,стат!$B67,база!$E$2:$E$2001,"&gt;="&amp;стат!G$1,база!$E$2:$E$2001,"&lt;="&amp;стат!H$1)</f>
        <v>0</v>
      </c>
      <c r="K67" s="13">
        <f>COUNTIFS(база!$A$2:$A$2001,стат!$A67,база!$C$2:$C$2001,стат!$B67,база!$E$2:$E$2001,"&gt;="&amp;стат!K$1,база!$E$2:$E$2001,"&lt;="&amp;стат!L$1)</f>
        <v>2</v>
      </c>
      <c r="L67" s="9">
        <f t="shared" si="5"/>
        <v>0</v>
      </c>
      <c r="M67" s="1">
        <f>SUMIFS(база!$G$2:$G$2001,база!$A$2:$A$2001,стат!$A67,база!$C$2:$C$2001,стат!$B67,база!$E$2:$E$2001,"&gt;="&amp;стат!K$1,база!$E$2:$E$2001,"&lt;="&amp;стат!L$1)</f>
        <v>0</v>
      </c>
      <c r="N67" s="1">
        <f>SUMIFS(база!$H$2:$H$2001,база!$A$2:$A$2001,стат!$A67,база!$C$2:$C$2001,стат!$B67,база!$E$2:$E$2001,"&gt;="&amp;стат!K$1,база!$E$2:$E$2001,"&lt;="&amp;стат!L$1)</f>
        <v>0</v>
      </c>
      <c r="O67" s="13">
        <f>COUNTIFS(база!$A$2:$A$2001,стат!$A67,база!$C$2:$C$2001,стат!$B67,база!$E$2:$E$2001,"&gt;="&amp;стат!O$1,база!$E$2:$E$2001,"&lt;="&amp;стат!P$1)</f>
        <v>3</v>
      </c>
      <c r="P67" s="9">
        <f t="shared" si="6"/>
        <v>1</v>
      </c>
      <c r="Q67" s="1">
        <f>SUMIFS(база!$G$2:$G$2001,база!$A$2:$A$2001,стат!$A67,база!$C$2:$C$2001,стат!$B67,база!$E$2:$E$2001,"&gt;="&amp;стат!O$1,база!$E$2:$E$2001,"&lt;="&amp;стат!P$1)</f>
        <v>0</v>
      </c>
      <c r="R67" s="1">
        <f>SUMIFS(база!$H$2:$H$2001,база!$A$2:$A$2001,стат!$A67,база!$C$2:$C$2001,стат!$B67,база!$E$2:$E$2001,"&gt;="&amp;стат!O$1,база!$E$2:$E$2001,"&lt;="&amp;стат!P$1)</f>
        <v>1</v>
      </c>
      <c r="S67" s="13">
        <f>COUNTIFS(база!$A$2:$A$2001,стат!$A67,база!$C$2:$C$2001,стат!$B67,база!$E$2:$E$2001,"&gt;="&amp;стат!S$1,база!$E$2:$E$2001,"&lt;="&amp;стат!T$1)</f>
        <v>1</v>
      </c>
      <c r="T67" s="9">
        <f t="shared" si="7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COUNTIFS(база!$A$2:$A$2001,стат!$A67,база!$C$2:$C$2001,стат!$B67,база!$E$2:$E$2001,"&gt;="&amp;стат!W$1,база!$E$2:$E$2001,"&lt;="&amp;стат!X$1)</f>
        <v>1</v>
      </c>
      <c r="X67" s="9">
        <f t="shared" si="8"/>
        <v>1</v>
      </c>
      <c r="Y67" s="1">
        <f>SUMIFS(база!$G$2:$G$2001,база!$A$2:$A$2001,стат!$A67,база!$C$2:$C$2001,стат!$B67,база!$E$2:$E$2001,"&gt;="&amp;стат!W$1,база!$E$2:$E$2001,"&lt;="&amp;стат!X$1)</f>
        <v>1</v>
      </c>
      <c r="Z67" s="1">
        <f>SUMIFS(база!$H$2:$H$2001,база!$A$2:$A$2001,стат!$A67,база!$C$2:$C$2001,стат!$B67,база!$E$2:$E$2001,"&gt;="&amp;стат!W$1,база!$E$2:$E$2001,"&lt;="&amp;стат!X$1)</f>
        <v>0</v>
      </c>
      <c r="AA67" s="13">
        <f>COUNTIFS(база!$A$2:$A$2001,стат!$A67,база!$C$2:$C$2001,стат!$B67,база!$E$2:$E$2001,"&gt;="&amp;стат!AA$1,база!$E$2:$E$2001,"&lt;="&amp;стат!AB$1)</f>
        <v>2</v>
      </c>
      <c r="AB67" s="9">
        <f t="shared" si="9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COUNTIFS(база!$A$2:$A$2001,стат!$A67,база!$C$2:$C$2001,стат!$B67,база!$E$2:$E$2001,"&gt;="&amp;стат!AE$1,база!$E$2:$E$2001,"&lt;="&amp;стат!AF$1)</f>
        <v>3</v>
      </c>
      <c r="AF67" s="9">
        <f t="shared" si="10"/>
        <v>1</v>
      </c>
      <c r="AG67" s="1">
        <f>SUMIFS(база!$G$2:$G$2001,база!$A$2:$A$2001,стат!$A67,база!$C$2:$C$2001,стат!$B67,база!$E$2:$E$2001,"&gt;="&amp;стат!AE$1,база!$E$2:$E$2001,"&lt;="&amp;стат!AF$1)</f>
        <v>1</v>
      </c>
      <c r="AH67" s="1">
        <f>SUMIFS(база!$H$2:$H$2001,база!$A$2:$A$2001,стат!$A67,база!$C$2:$C$2001,стат!$B67,база!$E$2:$E$2001,"&gt;="&amp;стат!AE$1,база!$E$2:$E$2001,"&lt;="&amp;стат!AF$1)</f>
        <v>0</v>
      </c>
      <c r="AI67" s="13">
        <f>COUNTIFS(база!$A$2:$A$2001,стат!$A67,база!$C$2:$C$2001,стат!$B67,база!$E$2:$E$2001,"&lt;="&amp;стат!AI$1)</f>
        <v>5</v>
      </c>
      <c r="AJ67" s="9">
        <f t="shared" si="11"/>
        <v>2</v>
      </c>
      <c r="AK67" s="1">
        <f>SUMIFS(база!$G$2:$G$2001,база!$A$2:$A$2001,стат!$A67,база!$C$2:$C$2001,стат!$B67,база!$E$2:$E$2001,"&lt;"&amp;$AI$1)</f>
        <v>0</v>
      </c>
      <c r="AL67" s="33">
        <f>SUMIFS(база!$H$2:$H$2001,база!$A$2:$A$2001,стат!$A67,база!$C$2:$C$2001,стат!$B67,база!$E$2:$E$2001,"&lt;"&amp;$AI$1)</f>
        <v>2</v>
      </c>
      <c r="AM67" s="26">
        <f>SUMIFS(база!$F$2:$F$2001,база!$A$2:$A$2001,стат!$A67,база!$C$2:$C$2001,стат!$B67)</f>
        <v>3</v>
      </c>
      <c r="AN67" s="20">
        <f>SUMIFS(база!$I$2:$I$2001,база!$A$2:$A$2001,стат!$A67,база!$C$2:$C$2001,стат!$B67)</f>
        <v>3</v>
      </c>
      <c r="AO67" s="6">
        <f t="shared" si="13"/>
        <v>19</v>
      </c>
      <c r="AP67" s="3">
        <f t="shared" si="17"/>
        <v>0</v>
      </c>
    </row>
    <row r="68" spans="1:42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>COUNTIFS(база!$A$2:$A$2001,стат!$A68,база!$C$2:$C$2001,стат!$B68)</f>
        <v>19</v>
      </c>
      <c r="D68" s="9">
        <f t="shared" ref="D68:D122" si="18">SUM(E68:F68)</f>
        <v>6</v>
      </c>
      <c r="E68" s="1">
        <f t="shared" ref="E68:E122" si="19">I68+M68+Q68+U68+Y68+AC68+AG68+AK68</f>
        <v>3</v>
      </c>
      <c r="F68" s="7">
        <f t="shared" ref="F68:F122" si="20">J68+N68+R68+V68+Z68+AD68+AH68+AL68</f>
        <v>3</v>
      </c>
      <c r="G68" s="13">
        <f>COUNTIFS(база!$A$2:$A$2001,стат!$A68,база!$C$2:$C$2001,стат!$B68,база!$E$2:$E$2001,"&gt;="&amp;стат!G$1,база!$E$2:$E$2001,"&lt;="&amp;стат!H$1)</f>
        <v>2</v>
      </c>
      <c r="H68" s="9">
        <f t="shared" ref="H68:H122" si="21">SUM(I68:J68)</f>
        <v>1</v>
      </c>
      <c r="I68" s="1">
        <f>SUMIFS(база!$G$2:$G$2001,база!$A$2:$A$2001,стат!$A68,база!$C$2:$C$2001,стат!$B68,база!$E$2:$E$2001,"&gt;="&amp;стат!G$1,база!$E$2:$E$2001,"&lt;="&amp;стат!H$1)</f>
        <v>1</v>
      </c>
      <c r="J68" s="1">
        <f>SUMIFS(база!$H$2:$H$2001,база!$A$2:$A$2001,стат!$A68,база!$C$2:$C$2001,стат!$B68,база!$E$2:$E$2001,"&gt;="&amp;стат!G$1,база!$E$2:$E$2001,"&lt;="&amp;стат!H$1)</f>
        <v>0</v>
      </c>
      <c r="K68" s="13">
        <f>COUNTIFS(база!$A$2:$A$2001,стат!$A68,база!$C$2:$C$2001,стат!$B68,база!$E$2:$E$2001,"&gt;="&amp;стат!K$1,база!$E$2:$E$2001,"&lt;="&amp;стат!L$1)</f>
        <v>2</v>
      </c>
      <c r="L68" s="9">
        <f t="shared" ref="L68:L122" si="22">SUM(M68:N68)</f>
        <v>0</v>
      </c>
      <c r="M68" s="1">
        <f>SUMIFS(база!$G$2:$G$2001,база!$A$2:$A$2001,стат!$A68,база!$C$2:$C$2001,стат!$B68,база!$E$2:$E$2001,"&gt;="&amp;стат!K$1,база!$E$2:$E$2001,"&lt;="&amp;стат!L$1)</f>
        <v>0</v>
      </c>
      <c r="N68" s="1">
        <f>SUMIFS(база!$H$2:$H$2001,база!$A$2:$A$2001,стат!$A68,база!$C$2:$C$2001,стат!$B68,база!$E$2:$E$2001,"&gt;="&amp;стат!K$1,база!$E$2:$E$2001,"&lt;="&amp;стат!L$1)</f>
        <v>0</v>
      </c>
      <c r="O68" s="13">
        <f>COUNTIFS(база!$A$2:$A$2001,стат!$A68,база!$C$2:$C$2001,стат!$B68,база!$E$2:$E$2001,"&gt;="&amp;стат!O$1,база!$E$2:$E$2001,"&lt;="&amp;стат!P$1)</f>
        <v>3</v>
      </c>
      <c r="P68" s="9">
        <f t="shared" ref="P68:P122" si="23">SUM(Q68:R68)</f>
        <v>1</v>
      </c>
      <c r="Q68" s="1">
        <f>SUMIFS(база!$G$2:$G$2001,база!$A$2:$A$2001,стат!$A68,база!$C$2:$C$2001,стат!$B68,база!$E$2:$E$2001,"&gt;="&amp;стат!O$1,база!$E$2:$E$2001,"&lt;="&amp;стат!P$1)</f>
        <v>0</v>
      </c>
      <c r="R68" s="1">
        <f>SUMIFS(база!$H$2:$H$2001,база!$A$2:$A$2001,стат!$A68,база!$C$2:$C$2001,стат!$B68,база!$E$2:$E$2001,"&gt;="&amp;стат!O$1,база!$E$2:$E$2001,"&lt;="&amp;стат!P$1)</f>
        <v>1</v>
      </c>
      <c r="S68" s="13">
        <f>COUNTIFS(база!$A$2:$A$2001,стат!$A68,база!$C$2:$C$2001,стат!$B68,база!$E$2:$E$2001,"&gt;="&amp;стат!S$1,база!$E$2:$E$2001,"&lt;="&amp;стат!T$1)</f>
        <v>1</v>
      </c>
      <c r="T68" s="9">
        <f t="shared" ref="T68:T122" si="24">SUM(U68:V68)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COUNTIFS(база!$A$2:$A$2001,стат!$A68,база!$C$2:$C$2001,стат!$B68,база!$E$2:$E$2001,"&gt;="&amp;стат!W$1,база!$E$2:$E$2001,"&lt;="&amp;стат!X$1)</f>
        <v>1</v>
      </c>
      <c r="X68" s="9">
        <f t="shared" ref="X68:X122" si="25">SUM(Y68:Z68)</f>
        <v>1</v>
      </c>
      <c r="Y68" s="1">
        <f>SUMIFS(база!$G$2:$G$2001,база!$A$2:$A$2001,стат!$A68,база!$C$2:$C$2001,стат!$B68,база!$E$2:$E$2001,"&gt;="&amp;стат!W$1,база!$E$2:$E$2001,"&lt;="&amp;стат!X$1)</f>
        <v>1</v>
      </c>
      <c r="Z68" s="1">
        <f>SUMIFS(база!$H$2:$H$2001,база!$A$2:$A$2001,стат!$A68,база!$C$2:$C$2001,стат!$B68,база!$E$2:$E$2001,"&gt;="&amp;стат!W$1,база!$E$2:$E$2001,"&lt;="&amp;стат!X$1)</f>
        <v>0</v>
      </c>
      <c r="AA68" s="13">
        <f>COUNTIFS(база!$A$2:$A$2001,стат!$A68,база!$C$2:$C$2001,стат!$B68,база!$E$2:$E$2001,"&gt;="&amp;стат!AA$1,база!$E$2:$E$2001,"&lt;="&amp;стат!AB$1)</f>
        <v>2</v>
      </c>
      <c r="AB68" s="9">
        <f t="shared" ref="AB68:AB122" si="26">SUM(AC68:AD68)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COUNTIFS(база!$A$2:$A$2001,стат!$A68,база!$C$2:$C$2001,стат!$B68,база!$E$2:$E$2001,"&gt;="&amp;стат!AE$1,база!$E$2:$E$2001,"&lt;="&amp;стат!AF$1)</f>
        <v>3</v>
      </c>
      <c r="AF68" s="9">
        <f t="shared" ref="AF68:AF122" si="27">SUM(AG68:AH68)</f>
        <v>1</v>
      </c>
      <c r="AG68" s="1">
        <f>SUMIFS(база!$G$2:$G$2001,база!$A$2:$A$2001,стат!$A68,база!$C$2:$C$2001,стат!$B68,база!$E$2:$E$2001,"&gt;="&amp;стат!AE$1,база!$E$2:$E$2001,"&lt;="&amp;стат!AF$1)</f>
        <v>1</v>
      </c>
      <c r="AH68" s="1">
        <f>SUMIFS(база!$H$2:$H$2001,база!$A$2:$A$2001,стат!$A68,база!$C$2:$C$2001,стат!$B68,база!$E$2:$E$2001,"&gt;="&amp;стат!AE$1,база!$E$2:$E$2001,"&lt;="&amp;стат!AF$1)</f>
        <v>0</v>
      </c>
      <c r="AI68" s="13">
        <f>COUNTIFS(база!$A$2:$A$2001,стат!$A68,база!$C$2:$C$2001,стат!$B68,база!$E$2:$E$2001,"&lt;="&amp;стат!AI$1)</f>
        <v>5</v>
      </c>
      <c r="AJ68" s="9">
        <f t="shared" ref="AJ68:AJ122" si="28">SUM(AK68:AL68)</f>
        <v>2</v>
      </c>
      <c r="AK68" s="1">
        <f>SUMIFS(база!$G$2:$G$2001,база!$A$2:$A$2001,стат!$A68,база!$C$2:$C$2001,стат!$B68,база!$E$2:$E$2001,"&lt;"&amp;$AI$1)</f>
        <v>0</v>
      </c>
      <c r="AL68" s="33">
        <f>SUMIFS(база!$H$2:$H$2001,база!$A$2:$A$2001,стат!$A68,база!$C$2:$C$2001,стат!$B68,база!$E$2:$E$2001,"&lt;"&amp;$AI$1)</f>
        <v>2</v>
      </c>
      <c r="AM68" s="26">
        <f>SUMIFS(база!$F$2:$F$2001,база!$A$2:$A$2001,стат!$A68,база!$C$2:$C$2001,стат!$B68)</f>
        <v>3</v>
      </c>
      <c r="AN68" s="20">
        <f>SUMIFS(база!$I$2:$I$2001,база!$A$2:$A$2001,стат!$A68,база!$C$2:$C$2001,стат!$B68)</f>
        <v>3</v>
      </c>
      <c r="AO68" s="6">
        <f t="shared" si="13"/>
        <v>19</v>
      </c>
      <c r="AP68" s="3">
        <f t="shared" si="17"/>
        <v>0</v>
      </c>
    </row>
    <row r="69" spans="1:42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>COUNTIFS(база!$A$2:$A$2001,стат!$A69,база!$C$2:$C$2001,стат!$B69)</f>
        <v>19</v>
      </c>
      <c r="D69" s="9">
        <f t="shared" si="18"/>
        <v>6</v>
      </c>
      <c r="E69" s="1">
        <f t="shared" si="19"/>
        <v>3</v>
      </c>
      <c r="F69" s="7">
        <f t="shared" si="20"/>
        <v>3</v>
      </c>
      <c r="G69" s="13">
        <f>COUNTIFS(база!$A$2:$A$2001,стат!$A69,база!$C$2:$C$2001,стат!$B69,база!$E$2:$E$2001,"&gt;="&amp;стат!G$1,база!$E$2:$E$2001,"&lt;="&amp;стат!H$1)</f>
        <v>2</v>
      </c>
      <c r="H69" s="9">
        <f t="shared" si="21"/>
        <v>1</v>
      </c>
      <c r="I69" s="1">
        <f>SUMIFS(база!$G$2:$G$2001,база!$A$2:$A$2001,стат!$A69,база!$C$2:$C$2001,стат!$B69,база!$E$2:$E$2001,"&gt;="&amp;стат!G$1,база!$E$2:$E$2001,"&lt;="&amp;стат!H$1)</f>
        <v>1</v>
      </c>
      <c r="J69" s="1">
        <f>SUMIFS(база!$H$2:$H$2001,база!$A$2:$A$2001,стат!$A69,база!$C$2:$C$2001,стат!$B69,база!$E$2:$E$2001,"&gt;="&amp;стат!G$1,база!$E$2:$E$2001,"&lt;="&amp;стат!H$1)</f>
        <v>0</v>
      </c>
      <c r="K69" s="13">
        <f>COUNTIFS(база!$A$2:$A$2001,стат!$A69,база!$C$2:$C$2001,стат!$B69,база!$E$2:$E$2001,"&gt;="&amp;стат!K$1,база!$E$2:$E$2001,"&lt;="&amp;стат!L$1)</f>
        <v>2</v>
      </c>
      <c r="L69" s="9">
        <f t="shared" si="22"/>
        <v>0</v>
      </c>
      <c r="M69" s="1">
        <f>SUMIFS(база!$G$2:$G$2001,база!$A$2:$A$2001,стат!$A69,база!$C$2:$C$2001,стат!$B69,база!$E$2:$E$2001,"&gt;="&amp;стат!K$1,база!$E$2:$E$2001,"&lt;="&amp;стат!L$1)</f>
        <v>0</v>
      </c>
      <c r="N69" s="1">
        <f>SUMIFS(база!$H$2:$H$2001,база!$A$2:$A$2001,стат!$A69,база!$C$2:$C$2001,стат!$B69,база!$E$2:$E$2001,"&gt;="&amp;стат!K$1,база!$E$2:$E$2001,"&lt;="&amp;стат!L$1)</f>
        <v>0</v>
      </c>
      <c r="O69" s="13">
        <f>COUNTIFS(база!$A$2:$A$2001,стат!$A69,база!$C$2:$C$2001,стат!$B69,база!$E$2:$E$2001,"&gt;="&amp;стат!O$1,база!$E$2:$E$2001,"&lt;="&amp;стат!P$1)</f>
        <v>3</v>
      </c>
      <c r="P69" s="9">
        <f t="shared" si="23"/>
        <v>1</v>
      </c>
      <c r="Q69" s="1">
        <f>SUMIFS(база!$G$2:$G$2001,база!$A$2:$A$2001,стат!$A69,база!$C$2:$C$2001,стат!$B69,база!$E$2:$E$2001,"&gt;="&amp;стат!O$1,база!$E$2:$E$2001,"&lt;="&amp;стат!P$1)</f>
        <v>0</v>
      </c>
      <c r="R69" s="1">
        <f>SUMIFS(база!$H$2:$H$2001,база!$A$2:$A$2001,стат!$A69,база!$C$2:$C$2001,стат!$B69,база!$E$2:$E$2001,"&gt;="&amp;стат!O$1,база!$E$2:$E$2001,"&lt;="&amp;стат!P$1)</f>
        <v>1</v>
      </c>
      <c r="S69" s="13">
        <f>COUNTIFS(база!$A$2:$A$2001,стат!$A69,база!$C$2:$C$2001,стат!$B69,база!$E$2:$E$2001,"&gt;="&amp;стат!S$1,база!$E$2:$E$2001,"&lt;="&amp;стат!T$1)</f>
        <v>1</v>
      </c>
      <c r="T69" s="9">
        <f t="shared" si="24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COUNTIFS(база!$A$2:$A$2001,стат!$A69,база!$C$2:$C$2001,стат!$B69,база!$E$2:$E$2001,"&gt;="&amp;стат!W$1,база!$E$2:$E$2001,"&lt;="&amp;стат!X$1)</f>
        <v>1</v>
      </c>
      <c r="X69" s="9">
        <f t="shared" si="25"/>
        <v>1</v>
      </c>
      <c r="Y69" s="1">
        <f>SUMIFS(база!$G$2:$G$2001,база!$A$2:$A$2001,стат!$A69,база!$C$2:$C$2001,стат!$B69,база!$E$2:$E$2001,"&gt;="&amp;стат!W$1,база!$E$2:$E$2001,"&lt;="&amp;стат!X$1)</f>
        <v>1</v>
      </c>
      <c r="Z69" s="1">
        <f>SUMIFS(база!$H$2:$H$2001,база!$A$2:$A$2001,стат!$A69,база!$C$2:$C$2001,стат!$B69,база!$E$2:$E$2001,"&gt;="&amp;стат!W$1,база!$E$2:$E$2001,"&lt;="&amp;стат!X$1)</f>
        <v>0</v>
      </c>
      <c r="AA69" s="13">
        <f>COUNTIFS(база!$A$2:$A$2001,стат!$A69,база!$C$2:$C$2001,стат!$B69,база!$E$2:$E$2001,"&gt;="&amp;стат!AA$1,база!$E$2:$E$2001,"&lt;="&amp;стат!AB$1)</f>
        <v>2</v>
      </c>
      <c r="AB69" s="9">
        <f t="shared" si="26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COUNTIFS(база!$A$2:$A$2001,стат!$A69,база!$C$2:$C$2001,стат!$B69,база!$E$2:$E$2001,"&gt;="&amp;стат!AE$1,база!$E$2:$E$2001,"&lt;="&amp;стат!AF$1)</f>
        <v>3</v>
      </c>
      <c r="AF69" s="9">
        <f t="shared" si="27"/>
        <v>1</v>
      </c>
      <c r="AG69" s="1">
        <f>SUMIFS(база!$G$2:$G$2001,база!$A$2:$A$2001,стат!$A69,база!$C$2:$C$2001,стат!$B69,база!$E$2:$E$2001,"&gt;="&amp;стат!AE$1,база!$E$2:$E$2001,"&lt;="&amp;стат!AF$1)</f>
        <v>1</v>
      </c>
      <c r="AH69" s="1">
        <f>SUMIFS(база!$H$2:$H$2001,база!$A$2:$A$2001,стат!$A69,база!$C$2:$C$2001,стат!$B69,база!$E$2:$E$2001,"&gt;="&amp;стат!AE$1,база!$E$2:$E$2001,"&lt;="&amp;стат!AF$1)</f>
        <v>0</v>
      </c>
      <c r="AI69" s="13">
        <f>COUNTIFS(база!$A$2:$A$2001,стат!$A69,база!$C$2:$C$2001,стат!$B69,база!$E$2:$E$2001,"&lt;="&amp;стат!AI$1)</f>
        <v>5</v>
      </c>
      <c r="AJ69" s="9">
        <f t="shared" si="28"/>
        <v>2</v>
      </c>
      <c r="AK69" s="1">
        <f>SUMIFS(база!$G$2:$G$2001,база!$A$2:$A$2001,стат!$A69,база!$C$2:$C$2001,стат!$B69,база!$E$2:$E$2001,"&lt;"&amp;$AI$1)</f>
        <v>0</v>
      </c>
      <c r="AL69" s="33">
        <f>SUMIFS(база!$H$2:$H$2001,база!$A$2:$A$2001,стат!$A69,база!$C$2:$C$2001,стат!$B69,база!$E$2:$E$2001,"&lt;"&amp;$AI$1)</f>
        <v>2</v>
      </c>
      <c r="AM69" s="26">
        <f>SUMIFS(база!$F$2:$F$2001,база!$A$2:$A$2001,стат!$A69,база!$C$2:$C$2001,стат!$B69)</f>
        <v>3</v>
      </c>
      <c r="AN69" s="20">
        <f>SUMIFS(база!$I$2:$I$2001,база!$A$2:$A$2001,стат!$A69,база!$C$2:$C$2001,стат!$B69)</f>
        <v>3</v>
      </c>
      <c r="AO69" s="6">
        <f t="shared" ref="AO69:AO122" si="29">SUMIF($G$2:$AL$2,"всего",G69:AL69)</f>
        <v>19</v>
      </c>
      <c r="AP69" s="3">
        <f t="shared" si="17"/>
        <v>0</v>
      </c>
    </row>
    <row r="70" spans="1:42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>COUNTIFS(база!$A$2:$A$2001,стат!$A70,база!$C$2:$C$2001,стат!$B70)</f>
        <v>19</v>
      </c>
      <c r="D70" s="9">
        <f t="shared" si="18"/>
        <v>6</v>
      </c>
      <c r="E70" s="1">
        <f t="shared" si="19"/>
        <v>3</v>
      </c>
      <c r="F70" s="7">
        <f t="shared" si="20"/>
        <v>3</v>
      </c>
      <c r="G70" s="13">
        <f>COUNTIFS(база!$A$2:$A$2001,стат!$A70,база!$C$2:$C$2001,стат!$B70,база!$E$2:$E$2001,"&gt;="&amp;стат!G$1,база!$E$2:$E$2001,"&lt;="&amp;стат!H$1)</f>
        <v>2</v>
      </c>
      <c r="H70" s="9">
        <f t="shared" si="21"/>
        <v>1</v>
      </c>
      <c r="I70" s="1">
        <f>SUMIFS(база!$G$2:$G$2001,база!$A$2:$A$2001,стат!$A70,база!$C$2:$C$2001,стат!$B70,база!$E$2:$E$2001,"&gt;="&amp;стат!G$1,база!$E$2:$E$2001,"&lt;="&amp;стат!H$1)</f>
        <v>1</v>
      </c>
      <c r="J70" s="1">
        <f>SUMIFS(база!$H$2:$H$2001,база!$A$2:$A$2001,стат!$A70,база!$C$2:$C$2001,стат!$B70,база!$E$2:$E$2001,"&gt;="&amp;стат!G$1,база!$E$2:$E$2001,"&lt;="&amp;стат!H$1)</f>
        <v>0</v>
      </c>
      <c r="K70" s="13">
        <f>COUNTIFS(база!$A$2:$A$2001,стат!$A70,база!$C$2:$C$2001,стат!$B70,база!$E$2:$E$2001,"&gt;="&amp;стат!K$1,база!$E$2:$E$2001,"&lt;="&amp;стат!L$1)</f>
        <v>2</v>
      </c>
      <c r="L70" s="9">
        <f t="shared" si="22"/>
        <v>0</v>
      </c>
      <c r="M70" s="1">
        <f>SUMIFS(база!$G$2:$G$2001,база!$A$2:$A$2001,стат!$A70,база!$C$2:$C$2001,стат!$B70,база!$E$2:$E$2001,"&gt;="&amp;стат!K$1,база!$E$2:$E$2001,"&lt;="&amp;стат!L$1)</f>
        <v>0</v>
      </c>
      <c r="N70" s="1">
        <f>SUMIFS(база!$H$2:$H$2001,база!$A$2:$A$2001,стат!$A70,база!$C$2:$C$2001,стат!$B70,база!$E$2:$E$2001,"&gt;="&amp;стат!K$1,база!$E$2:$E$2001,"&lt;="&amp;стат!L$1)</f>
        <v>0</v>
      </c>
      <c r="O70" s="13">
        <f>COUNTIFS(база!$A$2:$A$2001,стат!$A70,база!$C$2:$C$2001,стат!$B70,база!$E$2:$E$2001,"&gt;="&amp;стат!O$1,база!$E$2:$E$2001,"&lt;="&amp;стат!P$1)</f>
        <v>3</v>
      </c>
      <c r="P70" s="9">
        <f t="shared" si="23"/>
        <v>1</v>
      </c>
      <c r="Q70" s="1">
        <f>SUMIFS(база!$G$2:$G$2001,база!$A$2:$A$2001,стат!$A70,база!$C$2:$C$2001,стат!$B70,база!$E$2:$E$2001,"&gt;="&amp;стат!O$1,база!$E$2:$E$2001,"&lt;="&amp;стат!P$1)</f>
        <v>0</v>
      </c>
      <c r="R70" s="1">
        <f>SUMIFS(база!$H$2:$H$2001,база!$A$2:$A$2001,стат!$A70,база!$C$2:$C$2001,стат!$B70,база!$E$2:$E$2001,"&gt;="&amp;стат!O$1,база!$E$2:$E$2001,"&lt;="&amp;стат!P$1)</f>
        <v>1</v>
      </c>
      <c r="S70" s="13">
        <f>COUNTIFS(база!$A$2:$A$2001,стат!$A70,база!$C$2:$C$2001,стат!$B70,база!$E$2:$E$2001,"&gt;="&amp;стат!S$1,база!$E$2:$E$2001,"&lt;="&amp;стат!T$1)</f>
        <v>1</v>
      </c>
      <c r="T70" s="9">
        <f t="shared" si="24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COUNTIFS(база!$A$2:$A$2001,стат!$A70,база!$C$2:$C$2001,стат!$B70,база!$E$2:$E$2001,"&gt;="&amp;стат!W$1,база!$E$2:$E$2001,"&lt;="&amp;стат!X$1)</f>
        <v>1</v>
      </c>
      <c r="X70" s="9">
        <f t="shared" si="25"/>
        <v>1</v>
      </c>
      <c r="Y70" s="1">
        <f>SUMIFS(база!$G$2:$G$2001,база!$A$2:$A$2001,стат!$A70,база!$C$2:$C$2001,стат!$B70,база!$E$2:$E$2001,"&gt;="&amp;стат!W$1,база!$E$2:$E$2001,"&lt;="&amp;стат!X$1)</f>
        <v>1</v>
      </c>
      <c r="Z70" s="1">
        <f>SUMIFS(база!$H$2:$H$2001,база!$A$2:$A$2001,стат!$A70,база!$C$2:$C$2001,стат!$B70,база!$E$2:$E$2001,"&gt;="&amp;стат!W$1,база!$E$2:$E$2001,"&lt;="&amp;стат!X$1)</f>
        <v>0</v>
      </c>
      <c r="AA70" s="13">
        <f>COUNTIFS(база!$A$2:$A$2001,стат!$A70,база!$C$2:$C$2001,стат!$B70,база!$E$2:$E$2001,"&gt;="&amp;стат!AA$1,база!$E$2:$E$2001,"&lt;="&amp;стат!AB$1)</f>
        <v>2</v>
      </c>
      <c r="AB70" s="9">
        <f t="shared" si="26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COUNTIFS(база!$A$2:$A$2001,стат!$A70,база!$C$2:$C$2001,стат!$B70,база!$E$2:$E$2001,"&gt;="&amp;стат!AE$1,база!$E$2:$E$2001,"&lt;="&amp;стат!AF$1)</f>
        <v>3</v>
      </c>
      <c r="AF70" s="9">
        <f t="shared" si="27"/>
        <v>1</v>
      </c>
      <c r="AG70" s="1">
        <f>SUMIFS(база!$G$2:$G$2001,база!$A$2:$A$2001,стат!$A70,база!$C$2:$C$2001,стат!$B70,база!$E$2:$E$2001,"&gt;="&amp;стат!AE$1,база!$E$2:$E$2001,"&lt;="&amp;стат!AF$1)</f>
        <v>1</v>
      </c>
      <c r="AH70" s="1">
        <f>SUMIFS(база!$H$2:$H$2001,база!$A$2:$A$2001,стат!$A70,база!$C$2:$C$2001,стат!$B70,база!$E$2:$E$2001,"&gt;="&amp;стат!AE$1,база!$E$2:$E$2001,"&lt;="&amp;стат!AF$1)</f>
        <v>0</v>
      </c>
      <c r="AI70" s="13">
        <f>COUNTIFS(база!$A$2:$A$2001,стат!$A70,база!$C$2:$C$2001,стат!$B70,база!$E$2:$E$2001,"&lt;="&amp;стат!AI$1)</f>
        <v>5</v>
      </c>
      <c r="AJ70" s="9">
        <f t="shared" si="28"/>
        <v>2</v>
      </c>
      <c r="AK70" s="1">
        <f>SUMIFS(база!$G$2:$G$2001,база!$A$2:$A$2001,стат!$A70,база!$C$2:$C$2001,стат!$B70,база!$E$2:$E$2001,"&lt;"&amp;$AI$1)</f>
        <v>0</v>
      </c>
      <c r="AL70" s="33">
        <f>SUMIFS(база!$H$2:$H$2001,база!$A$2:$A$2001,стат!$A70,база!$C$2:$C$2001,стат!$B70,база!$E$2:$E$2001,"&lt;"&amp;$AI$1)</f>
        <v>2</v>
      </c>
      <c r="AM70" s="26">
        <f>SUMIFS(база!$F$2:$F$2001,база!$A$2:$A$2001,стат!$A70,база!$C$2:$C$2001,стат!$B70)</f>
        <v>3</v>
      </c>
      <c r="AN70" s="20">
        <f>SUMIFS(база!$I$2:$I$2001,база!$A$2:$A$2001,стат!$A70,база!$C$2:$C$2001,стат!$B70)</f>
        <v>3</v>
      </c>
      <c r="AO70" s="6">
        <f t="shared" si="29"/>
        <v>19</v>
      </c>
      <c r="AP70" s="3">
        <f t="shared" si="17"/>
        <v>0</v>
      </c>
    </row>
    <row r="71" spans="1:42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>COUNTIFS(база!$A$2:$A$2001,стат!$A71,база!$C$2:$C$2001,стат!$B71)</f>
        <v>19</v>
      </c>
      <c r="D71" s="9">
        <f t="shared" si="18"/>
        <v>6</v>
      </c>
      <c r="E71" s="1">
        <f t="shared" si="19"/>
        <v>3</v>
      </c>
      <c r="F71" s="7">
        <f t="shared" si="20"/>
        <v>3</v>
      </c>
      <c r="G71" s="13">
        <f>COUNTIFS(база!$A$2:$A$2001,стат!$A71,база!$C$2:$C$2001,стат!$B71,база!$E$2:$E$2001,"&gt;="&amp;стат!G$1,база!$E$2:$E$2001,"&lt;="&amp;стат!H$1)</f>
        <v>2</v>
      </c>
      <c r="H71" s="9">
        <f t="shared" si="21"/>
        <v>1</v>
      </c>
      <c r="I71" s="1">
        <f>SUMIFS(база!$G$2:$G$2001,база!$A$2:$A$2001,стат!$A71,база!$C$2:$C$2001,стат!$B71,база!$E$2:$E$2001,"&gt;="&amp;стат!G$1,база!$E$2:$E$2001,"&lt;="&amp;стат!H$1)</f>
        <v>1</v>
      </c>
      <c r="J71" s="1">
        <f>SUMIFS(база!$H$2:$H$2001,база!$A$2:$A$2001,стат!$A71,база!$C$2:$C$2001,стат!$B71,база!$E$2:$E$2001,"&gt;="&amp;стат!G$1,база!$E$2:$E$2001,"&lt;="&amp;стат!H$1)</f>
        <v>0</v>
      </c>
      <c r="K71" s="13">
        <f>COUNTIFS(база!$A$2:$A$2001,стат!$A71,база!$C$2:$C$2001,стат!$B71,база!$E$2:$E$2001,"&gt;="&amp;стат!K$1,база!$E$2:$E$2001,"&lt;="&amp;стат!L$1)</f>
        <v>2</v>
      </c>
      <c r="L71" s="9">
        <f t="shared" si="22"/>
        <v>0</v>
      </c>
      <c r="M71" s="1">
        <f>SUMIFS(база!$G$2:$G$2001,база!$A$2:$A$2001,стат!$A71,база!$C$2:$C$2001,стат!$B71,база!$E$2:$E$2001,"&gt;="&amp;стат!K$1,база!$E$2:$E$2001,"&lt;="&amp;стат!L$1)</f>
        <v>0</v>
      </c>
      <c r="N71" s="1">
        <f>SUMIFS(база!$H$2:$H$2001,база!$A$2:$A$2001,стат!$A71,база!$C$2:$C$2001,стат!$B71,база!$E$2:$E$2001,"&gt;="&amp;стат!K$1,база!$E$2:$E$2001,"&lt;="&amp;стат!L$1)</f>
        <v>0</v>
      </c>
      <c r="O71" s="13">
        <f>COUNTIFS(база!$A$2:$A$2001,стат!$A71,база!$C$2:$C$2001,стат!$B71,база!$E$2:$E$2001,"&gt;="&amp;стат!O$1,база!$E$2:$E$2001,"&lt;="&amp;стат!P$1)</f>
        <v>3</v>
      </c>
      <c r="P71" s="9">
        <f t="shared" si="23"/>
        <v>1</v>
      </c>
      <c r="Q71" s="1">
        <f>SUMIFS(база!$G$2:$G$2001,база!$A$2:$A$2001,стат!$A71,база!$C$2:$C$2001,стат!$B71,база!$E$2:$E$2001,"&gt;="&amp;стат!O$1,база!$E$2:$E$2001,"&lt;="&amp;стат!P$1)</f>
        <v>0</v>
      </c>
      <c r="R71" s="1">
        <f>SUMIFS(база!$H$2:$H$2001,база!$A$2:$A$2001,стат!$A71,база!$C$2:$C$2001,стат!$B71,база!$E$2:$E$2001,"&gt;="&amp;стат!O$1,база!$E$2:$E$2001,"&lt;="&amp;стат!P$1)</f>
        <v>1</v>
      </c>
      <c r="S71" s="13">
        <f>COUNTIFS(база!$A$2:$A$2001,стат!$A71,база!$C$2:$C$2001,стат!$B71,база!$E$2:$E$2001,"&gt;="&amp;стат!S$1,база!$E$2:$E$2001,"&lt;="&amp;стат!T$1)</f>
        <v>1</v>
      </c>
      <c r="T71" s="9">
        <f t="shared" si="24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COUNTIFS(база!$A$2:$A$2001,стат!$A71,база!$C$2:$C$2001,стат!$B71,база!$E$2:$E$2001,"&gt;="&amp;стат!W$1,база!$E$2:$E$2001,"&lt;="&amp;стат!X$1)</f>
        <v>1</v>
      </c>
      <c r="X71" s="9">
        <f t="shared" si="25"/>
        <v>1</v>
      </c>
      <c r="Y71" s="1">
        <f>SUMIFS(база!$G$2:$G$2001,база!$A$2:$A$2001,стат!$A71,база!$C$2:$C$2001,стат!$B71,база!$E$2:$E$2001,"&gt;="&amp;стат!W$1,база!$E$2:$E$2001,"&lt;="&amp;стат!X$1)</f>
        <v>1</v>
      </c>
      <c r="Z71" s="1">
        <f>SUMIFS(база!$H$2:$H$2001,база!$A$2:$A$2001,стат!$A71,база!$C$2:$C$2001,стат!$B71,база!$E$2:$E$2001,"&gt;="&amp;стат!W$1,база!$E$2:$E$2001,"&lt;="&amp;стат!X$1)</f>
        <v>0</v>
      </c>
      <c r="AA71" s="13">
        <f>COUNTIFS(база!$A$2:$A$2001,стат!$A71,база!$C$2:$C$2001,стат!$B71,база!$E$2:$E$2001,"&gt;="&amp;стат!AA$1,база!$E$2:$E$2001,"&lt;="&amp;стат!AB$1)</f>
        <v>2</v>
      </c>
      <c r="AB71" s="9">
        <f t="shared" si="26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COUNTIFS(база!$A$2:$A$2001,стат!$A71,база!$C$2:$C$2001,стат!$B71,база!$E$2:$E$2001,"&gt;="&amp;стат!AE$1,база!$E$2:$E$2001,"&lt;="&amp;стат!AF$1)</f>
        <v>3</v>
      </c>
      <c r="AF71" s="9">
        <f t="shared" si="27"/>
        <v>1</v>
      </c>
      <c r="AG71" s="1">
        <f>SUMIFS(база!$G$2:$G$2001,база!$A$2:$A$2001,стат!$A71,база!$C$2:$C$2001,стат!$B71,база!$E$2:$E$2001,"&gt;="&amp;стат!AE$1,база!$E$2:$E$2001,"&lt;="&amp;стат!AF$1)</f>
        <v>1</v>
      </c>
      <c r="AH71" s="1">
        <f>SUMIFS(база!$H$2:$H$2001,база!$A$2:$A$2001,стат!$A71,база!$C$2:$C$2001,стат!$B71,база!$E$2:$E$2001,"&gt;="&amp;стат!AE$1,база!$E$2:$E$2001,"&lt;="&amp;стат!AF$1)</f>
        <v>0</v>
      </c>
      <c r="AI71" s="13">
        <f>COUNTIFS(база!$A$2:$A$2001,стат!$A71,база!$C$2:$C$2001,стат!$B71,база!$E$2:$E$2001,"&lt;="&amp;стат!AI$1)</f>
        <v>5</v>
      </c>
      <c r="AJ71" s="9">
        <f t="shared" si="28"/>
        <v>2</v>
      </c>
      <c r="AK71" s="1">
        <f>SUMIFS(база!$G$2:$G$2001,база!$A$2:$A$2001,стат!$A71,база!$C$2:$C$2001,стат!$B71,база!$E$2:$E$2001,"&lt;"&amp;$AI$1)</f>
        <v>0</v>
      </c>
      <c r="AL71" s="33">
        <f>SUMIFS(база!$H$2:$H$2001,база!$A$2:$A$2001,стат!$A71,база!$C$2:$C$2001,стат!$B71,база!$E$2:$E$2001,"&lt;"&amp;$AI$1)</f>
        <v>2</v>
      </c>
      <c r="AM71" s="26">
        <f>SUMIFS(база!$F$2:$F$2001,база!$A$2:$A$2001,стат!$A71,база!$C$2:$C$2001,стат!$B71)</f>
        <v>3</v>
      </c>
      <c r="AN71" s="20">
        <f>SUMIFS(база!$I$2:$I$2001,база!$A$2:$A$2001,стат!$A71,база!$C$2:$C$2001,стат!$B71)</f>
        <v>3</v>
      </c>
      <c r="AO71" s="6">
        <f t="shared" si="29"/>
        <v>19</v>
      </c>
      <c r="AP71" s="3">
        <f t="shared" si="17"/>
        <v>0</v>
      </c>
    </row>
    <row r="72" spans="1:42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>COUNTIFS(база!$A$2:$A$2001,стат!$A72,база!$C$2:$C$2001,стат!$B72)</f>
        <v>19</v>
      </c>
      <c r="D72" s="9">
        <f t="shared" si="18"/>
        <v>6</v>
      </c>
      <c r="E72" s="1">
        <f t="shared" si="19"/>
        <v>3</v>
      </c>
      <c r="F72" s="7">
        <f t="shared" si="20"/>
        <v>3</v>
      </c>
      <c r="G72" s="13">
        <f>COUNTIFS(база!$A$2:$A$2001,стат!$A72,база!$C$2:$C$2001,стат!$B72,база!$E$2:$E$2001,"&gt;="&amp;стат!G$1,база!$E$2:$E$2001,"&lt;="&amp;стат!H$1)</f>
        <v>2</v>
      </c>
      <c r="H72" s="9">
        <f t="shared" si="21"/>
        <v>1</v>
      </c>
      <c r="I72" s="1">
        <f>SUMIFS(база!$G$2:$G$2001,база!$A$2:$A$2001,стат!$A72,база!$C$2:$C$2001,стат!$B72,база!$E$2:$E$2001,"&gt;="&amp;стат!G$1,база!$E$2:$E$2001,"&lt;="&amp;стат!H$1)</f>
        <v>1</v>
      </c>
      <c r="J72" s="1">
        <f>SUMIFS(база!$H$2:$H$2001,база!$A$2:$A$2001,стат!$A72,база!$C$2:$C$2001,стат!$B72,база!$E$2:$E$2001,"&gt;="&amp;стат!G$1,база!$E$2:$E$2001,"&lt;="&amp;стат!H$1)</f>
        <v>0</v>
      </c>
      <c r="K72" s="13">
        <f>COUNTIFS(база!$A$2:$A$2001,стат!$A72,база!$C$2:$C$2001,стат!$B72,база!$E$2:$E$2001,"&gt;="&amp;стат!K$1,база!$E$2:$E$2001,"&lt;="&amp;стат!L$1)</f>
        <v>2</v>
      </c>
      <c r="L72" s="9">
        <f t="shared" si="22"/>
        <v>0</v>
      </c>
      <c r="M72" s="1">
        <f>SUMIFS(база!$G$2:$G$2001,база!$A$2:$A$2001,стат!$A72,база!$C$2:$C$2001,стат!$B72,база!$E$2:$E$2001,"&gt;="&amp;стат!K$1,база!$E$2:$E$2001,"&lt;="&amp;стат!L$1)</f>
        <v>0</v>
      </c>
      <c r="N72" s="1">
        <f>SUMIFS(база!$H$2:$H$2001,база!$A$2:$A$2001,стат!$A72,база!$C$2:$C$2001,стат!$B72,база!$E$2:$E$2001,"&gt;="&amp;стат!K$1,база!$E$2:$E$2001,"&lt;="&amp;стат!L$1)</f>
        <v>0</v>
      </c>
      <c r="O72" s="13">
        <f>COUNTIFS(база!$A$2:$A$2001,стат!$A72,база!$C$2:$C$2001,стат!$B72,база!$E$2:$E$2001,"&gt;="&amp;стат!O$1,база!$E$2:$E$2001,"&lt;="&amp;стат!P$1)</f>
        <v>3</v>
      </c>
      <c r="P72" s="9">
        <f t="shared" si="23"/>
        <v>1</v>
      </c>
      <c r="Q72" s="1">
        <f>SUMIFS(база!$G$2:$G$2001,база!$A$2:$A$2001,стат!$A72,база!$C$2:$C$2001,стат!$B72,база!$E$2:$E$2001,"&gt;="&amp;стат!O$1,база!$E$2:$E$2001,"&lt;="&amp;стат!P$1)</f>
        <v>0</v>
      </c>
      <c r="R72" s="1">
        <f>SUMIFS(база!$H$2:$H$2001,база!$A$2:$A$2001,стат!$A72,база!$C$2:$C$2001,стат!$B72,база!$E$2:$E$2001,"&gt;="&amp;стат!O$1,база!$E$2:$E$2001,"&lt;="&amp;стат!P$1)</f>
        <v>1</v>
      </c>
      <c r="S72" s="13">
        <f>COUNTIFS(база!$A$2:$A$2001,стат!$A72,база!$C$2:$C$2001,стат!$B72,база!$E$2:$E$2001,"&gt;="&amp;стат!S$1,база!$E$2:$E$2001,"&lt;="&amp;стат!T$1)</f>
        <v>1</v>
      </c>
      <c r="T72" s="9">
        <f t="shared" si="24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COUNTIFS(база!$A$2:$A$2001,стат!$A72,база!$C$2:$C$2001,стат!$B72,база!$E$2:$E$2001,"&gt;="&amp;стат!W$1,база!$E$2:$E$2001,"&lt;="&amp;стат!X$1)</f>
        <v>1</v>
      </c>
      <c r="X72" s="9">
        <f t="shared" si="25"/>
        <v>1</v>
      </c>
      <c r="Y72" s="1">
        <f>SUMIFS(база!$G$2:$G$2001,база!$A$2:$A$2001,стат!$A72,база!$C$2:$C$2001,стат!$B72,база!$E$2:$E$2001,"&gt;="&amp;стат!W$1,база!$E$2:$E$2001,"&lt;="&amp;стат!X$1)</f>
        <v>1</v>
      </c>
      <c r="Z72" s="1">
        <f>SUMIFS(база!$H$2:$H$2001,база!$A$2:$A$2001,стат!$A72,база!$C$2:$C$2001,стат!$B72,база!$E$2:$E$2001,"&gt;="&amp;стат!W$1,база!$E$2:$E$2001,"&lt;="&amp;стат!X$1)</f>
        <v>0</v>
      </c>
      <c r="AA72" s="13">
        <f>COUNTIFS(база!$A$2:$A$2001,стат!$A72,база!$C$2:$C$2001,стат!$B72,база!$E$2:$E$2001,"&gt;="&amp;стат!AA$1,база!$E$2:$E$2001,"&lt;="&amp;стат!AB$1)</f>
        <v>2</v>
      </c>
      <c r="AB72" s="9">
        <f t="shared" si="26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COUNTIFS(база!$A$2:$A$2001,стат!$A72,база!$C$2:$C$2001,стат!$B72,база!$E$2:$E$2001,"&gt;="&amp;стат!AE$1,база!$E$2:$E$2001,"&lt;="&amp;стат!AF$1)</f>
        <v>3</v>
      </c>
      <c r="AF72" s="9">
        <f t="shared" si="27"/>
        <v>1</v>
      </c>
      <c r="AG72" s="1">
        <f>SUMIFS(база!$G$2:$G$2001,база!$A$2:$A$2001,стат!$A72,база!$C$2:$C$2001,стат!$B72,база!$E$2:$E$2001,"&gt;="&amp;стат!AE$1,база!$E$2:$E$2001,"&lt;="&amp;стат!AF$1)</f>
        <v>1</v>
      </c>
      <c r="AH72" s="1">
        <f>SUMIFS(база!$H$2:$H$2001,база!$A$2:$A$2001,стат!$A72,база!$C$2:$C$2001,стат!$B72,база!$E$2:$E$2001,"&gt;="&amp;стат!AE$1,база!$E$2:$E$2001,"&lt;="&amp;стат!AF$1)</f>
        <v>0</v>
      </c>
      <c r="AI72" s="13">
        <f>COUNTIFS(база!$A$2:$A$2001,стат!$A72,база!$C$2:$C$2001,стат!$B72,база!$E$2:$E$2001,"&lt;="&amp;стат!AI$1)</f>
        <v>5</v>
      </c>
      <c r="AJ72" s="9">
        <f t="shared" si="28"/>
        <v>2</v>
      </c>
      <c r="AK72" s="1">
        <f>SUMIFS(база!$G$2:$G$2001,база!$A$2:$A$2001,стат!$A72,база!$C$2:$C$2001,стат!$B72,база!$E$2:$E$2001,"&lt;"&amp;$AI$1)</f>
        <v>0</v>
      </c>
      <c r="AL72" s="33">
        <f>SUMIFS(база!$H$2:$H$2001,база!$A$2:$A$2001,стат!$A72,база!$C$2:$C$2001,стат!$B72,база!$E$2:$E$2001,"&lt;"&amp;$AI$1)</f>
        <v>2</v>
      </c>
      <c r="AM72" s="26">
        <f>SUMIFS(база!$F$2:$F$2001,база!$A$2:$A$2001,стат!$A72,база!$C$2:$C$2001,стат!$B72)</f>
        <v>3</v>
      </c>
      <c r="AN72" s="20">
        <f>SUMIFS(база!$I$2:$I$2001,база!$A$2:$A$2001,стат!$A72,база!$C$2:$C$2001,стат!$B72)</f>
        <v>3</v>
      </c>
      <c r="AO72" s="6">
        <f t="shared" si="29"/>
        <v>19</v>
      </c>
      <c r="AP72" s="3">
        <f t="shared" si="17"/>
        <v>0</v>
      </c>
    </row>
    <row r="73" spans="1:42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>COUNTIFS(база!$A$2:$A$2001,стат!$A73,база!$C$2:$C$2001,стат!$B73)</f>
        <v>19</v>
      </c>
      <c r="D73" s="9">
        <f t="shared" si="18"/>
        <v>6</v>
      </c>
      <c r="E73" s="1">
        <f t="shared" si="19"/>
        <v>3</v>
      </c>
      <c r="F73" s="7">
        <f t="shared" si="20"/>
        <v>3</v>
      </c>
      <c r="G73" s="13">
        <f>COUNTIFS(база!$A$2:$A$2001,стат!$A73,база!$C$2:$C$2001,стат!$B73,база!$E$2:$E$2001,"&gt;="&amp;стат!G$1,база!$E$2:$E$2001,"&lt;="&amp;стат!H$1)</f>
        <v>2</v>
      </c>
      <c r="H73" s="9">
        <f t="shared" si="21"/>
        <v>1</v>
      </c>
      <c r="I73" s="1">
        <f>SUMIFS(база!$G$2:$G$2001,база!$A$2:$A$2001,стат!$A73,база!$C$2:$C$2001,стат!$B73,база!$E$2:$E$2001,"&gt;="&amp;стат!G$1,база!$E$2:$E$2001,"&lt;="&amp;стат!H$1)</f>
        <v>1</v>
      </c>
      <c r="J73" s="1">
        <f>SUMIFS(база!$H$2:$H$2001,база!$A$2:$A$2001,стат!$A73,база!$C$2:$C$2001,стат!$B73,база!$E$2:$E$2001,"&gt;="&amp;стат!G$1,база!$E$2:$E$2001,"&lt;="&amp;стат!H$1)</f>
        <v>0</v>
      </c>
      <c r="K73" s="13">
        <f>COUNTIFS(база!$A$2:$A$2001,стат!$A73,база!$C$2:$C$2001,стат!$B73,база!$E$2:$E$2001,"&gt;="&amp;стат!K$1,база!$E$2:$E$2001,"&lt;="&amp;стат!L$1)</f>
        <v>2</v>
      </c>
      <c r="L73" s="9">
        <f t="shared" si="22"/>
        <v>0</v>
      </c>
      <c r="M73" s="1">
        <f>SUMIFS(база!$G$2:$G$2001,база!$A$2:$A$2001,стат!$A73,база!$C$2:$C$2001,стат!$B73,база!$E$2:$E$2001,"&gt;="&amp;стат!K$1,база!$E$2:$E$2001,"&lt;="&amp;стат!L$1)</f>
        <v>0</v>
      </c>
      <c r="N73" s="1">
        <f>SUMIFS(база!$H$2:$H$2001,база!$A$2:$A$2001,стат!$A73,база!$C$2:$C$2001,стат!$B73,база!$E$2:$E$2001,"&gt;="&amp;стат!K$1,база!$E$2:$E$2001,"&lt;="&amp;стат!L$1)</f>
        <v>0</v>
      </c>
      <c r="O73" s="13">
        <f>COUNTIFS(база!$A$2:$A$2001,стат!$A73,база!$C$2:$C$2001,стат!$B73,база!$E$2:$E$2001,"&gt;="&amp;стат!O$1,база!$E$2:$E$2001,"&lt;="&amp;стат!P$1)</f>
        <v>3</v>
      </c>
      <c r="P73" s="9">
        <f t="shared" si="23"/>
        <v>1</v>
      </c>
      <c r="Q73" s="1">
        <f>SUMIFS(база!$G$2:$G$2001,база!$A$2:$A$2001,стат!$A73,база!$C$2:$C$2001,стат!$B73,база!$E$2:$E$2001,"&gt;="&amp;стат!O$1,база!$E$2:$E$2001,"&lt;="&amp;стат!P$1)</f>
        <v>0</v>
      </c>
      <c r="R73" s="1">
        <f>SUMIFS(база!$H$2:$H$2001,база!$A$2:$A$2001,стат!$A73,база!$C$2:$C$2001,стат!$B73,база!$E$2:$E$2001,"&gt;="&amp;стат!O$1,база!$E$2:$E$2001,"&lt;="&amp;стат!P$1)</f>
        <v>1</v>
      </c>
      <c r="S73" s="13">
        <f>COUNTIFS(база!$A$2:$A$2001,стат!$A73,база!$C$2:$C$2001,стат!$B73,база!$E$2:$E$2001,"&gt;="&amp;стат!S$1,база!$E$2:$E$2001,"&lt;="&amp;стат!T$1)</f>
        <v>1</v>
      </c>
      <c r="T73" s="9">
        <f t="shared" si="24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COUNTIFS(база!$A$2:$A$2001,стат!$A73,база!$C$2:$C$2001,стат!$B73,база!$E$2:$E$2001,"&gt;="&amp;стат!W$1,база!$E$2:$E$2001,"&lt;="&amp;стат!X$1)</f>
        <v>1</v>
      </c>
      <c r="X73" s="9">
        <f t="shared" si="25"/>
        <v>1</v>
      </c>
      <c r="Y73" s="1">
        <f>SUMIFS(база!$G$2:$G$2001,база!$A$2:$A$2001,стат!$A73,база!$C$2:$C$2001,стат!$B73,база!$E$2:$E$2001,"&gt;="&amp;стат!W$1,база!$E$2:$E$2001,"&lt;="&amp;стат!X$1)</f>
        <v>1</v>
      </c>
      <c r="Z73" s="1">
        <f>SUMIFS(база!$H$2:$H$2001,база!$A$2:$A$2001,стат!$A73,база!$C$2:$C$2001,стат!$B73,база!$E$2:$E$2001,"&gt;="&amp;стат!W$1,база!$E$2:$E$2001,"&lt;="&amp;стат!X$1)</f>
        <v>0</v>
      </c>
      <c r="AA73" s="13">
        <f>COUNTIFS(база!$A$2:$A$2001,стат!$A73,база!$C$2:$C$2001,стат!$B73,база!$E$2:$E$2001,"&gt;="&amp;стат!AA$1,база!$E$2:$E$2001,"&lt;="&amp;стат!AB$1)</f>
        <v>2</v>
      </c>
      <c r="AB73" s="9">
        <f t="shared" si="26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COUNTIFS(база!$A$2:$A$2001,стат!$A73,база!$C$2:$C$2001,стат!$B73,база!$E$2:$E$2001,"&gt;="&amp;стат!AE$1,база!$E$2:$E$2001,"&lt;="&amp;стат!AF$1)</f>
        <v>3</v>
      </c>
      <c r="AF73" s="9">
        <f t="shared" si="27"/>
        <v>1</v>
      </c>
      <c r="AG73" s="1">
        <f>SUMIFS(база!$G$2:$G$2001,база!$A$2:$A$2001,стат!$A73,база!$C$2:$C$2001,стат!$B73,база!$E$2:$E$2001,"&gt;="&amp;стат!AE$1,база!$E$2:$E$2001,"&lt;="&amp;стат!AF$1)</f>
        <v>1</v>
      </c>
      <c r="AH73" s="1">
        <f>SUMIFS(база!$H$2:$H$2001,база!$A$2:$A$2001,стат!$A73,база!$C$2:$C$2001,стат!$B73,база!$E$2:$E$2001,"&gt;="&amp;стат!AE$1,база!$E$2:$E$2001,"&lt;="&amp;стат!AF$1)</f>
        <v>0</v>
      </c>
      <c r="AI73" s="13">
        <f>COUNTIFS(база!$A$2:$A$2001,стат!$A73,база!$C$2:$C$2001,стат!$B73,база!$E$2:$E$2001,"&lt;="&amp;стат!AI$1)</f>
        <v>5</v>
      </c>
      <c r="AJ73" s="9">
        <f t="shared" si="28"/>
        <v>2</v>
      </c>
      <c r="AK73" s="1">
        <f>SUMIFS(база!$G$2:$G$2001,база!$A$2:$A$2001,стат!$A73,база!$C$2:$C$2001,стат!$B73,база!$E$2:$E$2001,"&lt;"&amp;$AI$1)</f>
        <v>0</v>
      </c>
      <c r="AL73" s="33">
        <f>SUMIFS(база!$H$2:$H$2001,база!$A$2:$A$2001,стат!$A73,база!$C$2:$C$2001,стат!$B73,база!$E$2:$E$2001,"&lt;"&amp;$AI$1)</f>
        <v>2</v>
      </c>
      <c r="AM73" s="26">
        <f>SUMIFS(база!$F$2:$F$2001,база!$A$2:$A$2001,стат!$A73,база!$C$2:$C$2001,стат!$B73)</f>
        <v>3</v>
      </c>
      <c r="AN73" s="20">
        <f>SUMIFS(база!$I$2:$I$2001,база!$A$2:$A$2001,стат!$A73,база!$C$2:$C$2001,стат!$B73)</f>
        <v>3</v>
      </c>
      <c r="AO73" s="6">
        <f t="shared" si="29"/>
        <v>19</v>
      </c>
      <c r="AP73" s="3">
        <f t="shared" si="17"/>
        <v>0</v>
      </c>
    </row>
    <row r="74" spans="1:42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>COUNTIFS(база!$A$2:$A$2001,стат!$A74,база!$C$2:$C$2001,стат!$B74)</f>
        <v>19</v>
      </c>
      <c r="D74" s="9">
        <f t="shared" si="18"/>
        <v>6</v>
      </c>
      <c r="E74" s="1">
        <f t="shared" si="19"/>
        <v>3</v>
      </c>
      <c r="F74" s="7">
        <f t="shared" si="20"/>
        <v>3</v>
      </c>
      <c r="G74" s="13">
        <f>COUNTIFS(база!$A$2:$A$2001,стат!$A74,база!$C$2:$C$2001,стат!$B74,база!$E$2:$E$2001,"&gt;="&amp;стат!G$1,база!$E$2:$E$2001,"&lt;="&amp;стат!H$1)</f>
        <v>2</v>
      </c>
      <c r="H74" s="9">
        <f t="shared" si="21"/>
        <v>1</v>
      </c>
      <c r="I74" s="1">
        <f>SUMIFS(база!$G$2:$G$2001,база!$A$2:$A$2001,стат!$A74,база!$C$2:$C$2001,стат!$B74,база!$E$2:$E$2001,"&gt;="&amp;стат!G$1,база!$E$2:$E$2001,"&lt;="&amp;стат!H$1)</f>
        <v>1</v>
      </c>
      <c r="J74" s="1">
        <f>SUMIFS(база!$H$2:$H$2001,база!$A$2:$A$2001,стат!$A74,база!$C$2:$C$2001,стат!$B74,база!$E$2:$E$2001,"&gt;="&amp;стат!G$1,база!$E$2:$E$2001,"&lt;="&amp;стат!H$1)</f>
        <v>0</v>
      </c>
      <c r="K74" s="13">
        <f>COUNTIFS(база!$A$2:$A$2001,стат!$A74,база!$C$2:$C$2001,стат!$B74,база!$E$2:$E$2001,"&gt;="&amp;стат!K$1,база!$E$2:$E$2001,"&lt;="&amp;стат!L$1)</f>
        <v>2</v>
      </c>
      <c r="L74" s="9">
        <f t="shared" si="22"/>
        <v>0</v>
      </c>
      <c r="M74" s="1">
        <f>SUMIFS(база!$G$2:$G$2001,база!$A$2:$A$2001,стат!$A74,база!$C$2:$C$2001,стат!$B74,база!$E$2:$E$2001,"&gt;="&amp;стат!K$1,база!$E$2:$E$2001,"&lt;="&amp;стат!L$1)</f>
        <v>0</v>
      </c>
      <c r="N74" s="1">
        <f>SUMIFS(база!$H$2:$H$2001,база!$A$2:$A$2001,стат!$A74,база!$C$2:$C$2001,стат!$B74,база!$E$2:$E$2001,"&gt;="&amp;стат!K$1,база!$E$2:$E$2001,"&lt;="&amp;стат!L$1)</f>
        <v>0</v>
      </c>
      <c r="O74" s="13">
        <f>COUNTIFS(база!$A$2:$A$2001,стат!$A74,база!$C$2:$C$2001,стат!$B74,база!$E$2:$E$2001,"&gt;="&amp;стат!O$1,база!$E$2:$E$2001,"&lt;="&amp;стат!P$1)</f>
        <v>3</v>
      </c>
      <c r="P74" s="9">
        <f t="shared" si="23"/>
        <v>1</v>
      </c>
      <c r="Q74" s="1">
        <f>SUMIFS(база!$G$2:$G$2001,база!$A$2:$A$2001,стат!$A74,база!$C$2:$C$2001,стат!$B74,база!$E$2:$E$2001,"&gt;="&amp;стат!O$1,база!$E$2:$E$2001,"&lt;="&amp;стат!P$1)</f>
        <v>0</v>
      </c>
      <c r="R74" s="1">
        <f>SUMIFS(база!$H$2:$H$2001,база!$A$2:$A$2001,стат!$A74,база!$C$2:$C$2001,стат!$B74,база!$E$2:$E$2001,"&gt;="&amp;стат!O$1,база!$E$2:$E$2001,"&lt;="&amp;стат!P$1)</f>
        <v>1</v>
      </c>
      <c r="S74" s="13">
        <f>COUNTIFS(база!$A$2:$A$2001,стат!$A74,база!$C$2:$C$2001,стат!$B74,база!$E$2:$E$2001,"&gt;="&amp;стат!S$1,база!$E$2:$E$2001,"&lt;="&amp;стат!T$1)</f>
        <v>1</v>
      </c>
      <c r="T74" s="9">
        <f t="shared" si="24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COUNTIFS(база!$A$2:$A$2001,стат!$A74,база!$C$2:$C$2001,стат!$B74,база!$E$2:$E$2001,"&gt;="&amp;стат!W$1,база!$E$2:$E$2001,"&lt;="&amp;стат!X$1)</f>
        <v>1</v>
      </c>
      <c r="X74" s="9">
        <f t="shared" si="25"/>
        <v>1</v>
      </c>
      <c r="Y74" s="1">
        <f>SUMIFS(база!$G$2:$G$2001,база!$A$2:$A$2001,стат!$A74,база!$C$2:$C$2001,стат!$B74,база!$E$2:$E$2001,"&gt;="&amp;стат!W$1,база!$E$2:$E$2001,"&lt;="&amp;стат!X$1)</f>
        <v>1</v>
      </c>
      <c r="Z74" s="1">
        <f>SUMIFS(база!$H$2:$H$2001,база!$A$2:$A$2001,стат!$A74,база!$C$2:$C$2001,стат!$B74,база!$E$2:$E$2001,"&gt;="&amp;стат!W$1,база!$E$2:$E$2001,"&lt;="&amp;стат!X$1)</f>
        <v>0</v>
      </c>
      <c r="AA74" s="13">
        <f>COUNTIFS(база!$A$2:$A$2001,стат!$A74,база!$C$2:$C$2001,стат!$B74,база!$E$2:$E$2001,"&gt;="&amp;стат!AA$1,база!$E$2:$E$2001,"&lt;="&amp;стат!AB$1)</f>
        <v>2</v>
      </c>
      <c r="AB74" s="9">
        <f t="shared" si="26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COUNTIFS(база!$A$2:$A$2001,стат!$A74,база!$C$2:$C$2001,стат!$B74,база!$E$2:$E$2001,"&gt;="&amp;стат!AE$1,база!$E$2:$E$2001,"&lt;="&amp;стат!AF$1)</f>
        <v>3</v>
      </c>
      <c r="AF74" s="9">
        <f t="shared" si="27"/>
        <v>1</v>
      </c>
      <c r="AG74" s="1">
        <f>SUMIFS(база!$G$2:$G$2001,база!$A$2:$A$2001,стат!$A74,база!$C$2:$C$2001,стат!$B74,база!$E$2:$E$2001,"&gt;="&amp;стат!AE$1,база!$E$2:$E$2001,"&lt;="&amp;стат!AF$1)</f>
        <v>1</v>
      </c>
      <c r="AH74" s="1">
        <f>SUMIFS(база!$H$2:$H$2001,база!$A$2:$A$2001,стат!$A74,база!$C$2:$C$2001,стат!$B74,база!$E$2:$E$2001,"&gt;="&amp;стат!AE$1,база!$E$2:$E$2001,"&lt;="&amp;стат!AF$1)</f>
        <v>0</v>
      </c>
      <c r="AI74" s="13">
        <f>COUNTIFS(база!$A$2:$A$2001,стат!$A74,база!$C$2:$C$2001,стат!$B74,база!$E$2:$E$2001,"&lt;="&amp;стат!AI$1)</f>
        <v>5</v>
      </c>
      <c r="AJ74" s="9">
        <f t="shared" si="28"/>
        <v>2</v>
      </c>
      <c r="AK74" s="1">
        <f>SUMIFS(база!$G$2:$G$2001,база!$A$2:$A$2001,стат!$A74,база!$C$2:$C$2001,стат!$B74,база!$E$2:$E$2001,"&lt;"&amp;$AI$1)</f>
        <v>0</v>
      </c>
      <c r="AL74" s="33">
        <f>SUMIFS(база!$H$2:$H$2001,база!$A$2:$A$2001,стат!$A74,база!$C$2:$C$2001,стат!$B74,база!$E$2:$E$2001,"&lt;"&amp;$AI$1)</f>
        <v>2</v>
      </c>
      <c r="AM74" s="26">
        <f>SUMIFS(база!$F$2:$F$2001,база!$A$2:$A$2001,стат!$A74,база!$C$2:$C$2001,стат!$B74)</f>
        <v>3</v>
      </c>
      <c r="AN74" s="20">
        <f>SUMIFS(база!$I$2:$I$2001,база!$A$2:$A$2001,стат!$A74,база!$C$2:$C$2001,стат!$B74)</f>
        <v>3</v>
      </c>
      <c r="AO74" s="6">
        <f t="shared" si="29"/>
        <v>19</v>
      </c>
      <c r="AP74" s="3">
        <f t="shared" si="17"/>
        <v>0</v>
      </c>
    </row>
    <row r="75" spans="1:42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>COUNTIFS(база!$A$2:$A$2001,стат!$A75,база!$C$2:$C$2001,стат!$B75)</f>
        <v>19</v>
      </c>
      <c r="D75" s="9">
        <f t="shared" si="18"/>
        <v>6</v>
      </c>
      <c r="E75" s="1">
        <f t="shared" si="19"/>
        <v>3</v>
      </c>
      <c r="F75" s="7">
        <f t="shared" si="20"/>
        <v>3</v>
      </c>
      <c r="G75" s="13">
        <f>COUNTIFS(база!$A$2:$A$2001,стат!$A75,база!$C$2:$C$2001,стат!$B75,база!$E$2:$E$2001,"&gt;="&amp;стат!G$1,база!$E$2:$E$2001,"&lt;="&amp;стат!H$1)</f>
        <v>2</v>
      </c>
      <c r="H75" s="9">
        <f t="shared" si="21"/>
        <v>1</v>
      </c>
      <c r="I75" s="1">
        <f>SUMIFS(база!$G$2:$G$2001,база!$A$2:$A$2001,стат!$A75,база!$C$2:$C$2001,стат!$B75,база!$E$2:$E$2001,"&gt;="&amp;стат!G$1,база!$E$2:$E$2001,"&lt;="&amp;стат!H$1)</f>
        <v>1</v>
      </c>
      <c r="J75" s="1">
        <f>SUMIFS(база!$H$2:$H$2001,база!$A$2:$A$2001,стат!$A75,база!$C$2:$C$2001,стат!$B75,база!$E$2:$E$2001,"&gt;="&amp;стат!G$1,база!$E$2:$E$2001,"&lt;="&amp;стат!H$1)</f>
        <v>0</v>
      </c>
      <c r="K75" s="13">
        <f>COUNTIFS(база!$A$2:$A$2001,стат!$A75,база!$C$2:$C$2001,стат!$B75,база!$E$2:$E$2001,"&gt;="&amp;стат!K$1,база!$E$2:$E$2001,"&lt;="&amp;стат!L$1)</f>
        <v>2</v>
      </c>
      <c r="L75" s="9">
        <f t="shared" si="22"/>
        <v>0</v>
      </c>
      <c r="M75" s="1">
        <f>SUMIFS(база!$G$2:$G$2001,база!$A$2:$A$2001,стат!$A75,база!$C$2:$C$2001,стат!$B75,база!$E$2:$E$2001,"&gt;="&amp;стат!K$1,база!$E$2:$E$2001,"&lt;="&amp;стат!L$1)</f>
        <v>0</v>
      </c>
      <c r="N75" s="1">
        <f>SUMIFS(база!$H$2:$H$2001,база!$A$2:$A$2001,стат!$A75,база!$C$2:$C$2001,стат!$B75,база!$E$2:$E$2001,"&gt;="&amp;стат!K$1,база!$E$2:$E$2001,"&lt;="&amp;стат!L$1)</f>
        <v>0</v>
      </c>
      <c r="O75" s="13">
        <f>COUNTIFS(база!$A$2:$A$2001,стат!$A75,база!$C$2:$C$2001,стат!$B75,база!$E$2:$E$2001,"&gt;="&amp;стат!O$1,база!$E$2:$E$2001,"&lt;="&amp;стат!P$1)</f>
        <v>3</v>
      </c>
      <c r="P75" s="9">
        <f t="shared" si="23"/>
        <v>1</v>
      </c>
      <c r="Q75" s="1">
        <f>SUMIFS(база!$G$2:$G$2001,база!$A$2:$A$2001,стат!$A75,база!$C$2:$C$2001,стат!$B75,база!$E$2:$E$2001,"&gt;="&amp;стат!O$1,база!$E$2:$E$2001,"&lt;="&amp;стат!P$1)</f>
        <v>0</v>
      </c>
      <c r="R75" s="1">
        <f>SUMIFS(база!$H$2:$H$2001,база!$A$2:$A$2001,стат!$A75,база!$C$2:$C$2001,стат!$B75,база!$E$2:$E$2001,"&gt;="&amp;стат!O$1,база!$E$2:$E$2001,"&lt;="&amp;стат!P$1)</f>
        <v>1</v>
      </c>
      <c r="S75" s="13">
        <f>COUNTIFS(база!$A$2:$A$2001,стат!$A75,база!$C$2:$C$2001,стат!$B75,база!$E$2:$E$2001,"&gt;="&amp;стат!S$1,база!$E$2:$E$2001,"&lt;="&amp;стат!T$1)</f>
        <v>1</v>
      </c>
      <c r="T75" s="9">
        <f t="shared" si="24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COUNTIFS(база!$A$2:$A$2001,стат!$A75,база!$C$2:$C$2001,стат!$B75,база!$E$2:$E$2001,"&gt;="&amp;стат!W$1,база!$E$2:$E$2001,"&lt;="&amp;стат!X$1)</f>
        <v>1</v>
      </c>
      <c r="X75" s="9">
        <f t="shared" si="25"/>
        <v>1</v>
      </c>
      <c r="Y75" s="1">
        <f>SUMIFS(база!$G$2:$G$2001,база!$A$2:$A$2001,стат!$A75,база!$C$2:$C$2001,стат!$B75,база!$E$2:$E$2001,"&gt;="&amp;стат!W$1,база!$E$2:$E$2001,"&lt;="&amp;стат!X$1)</f>
        <v>1</v>
      </c>
      <c r="Z75" s="1">
        <f>SUMIFS(база!$H$2:$H$2001,база!$A$2:$A$2001,стат!$A75,база!$C$2:$C$2001,стат!$B75,база!$E$2:$E$2001,"&gt;="&amp;стат!W$1,база!$E$2:$E$2001,"&lt;="&amp;стат!X$1)</f>
        <v>0</v>
      </c>
      <c r="AA75" s="13">
        <f>COUNTIFS(база!$A$2:$A$2001,стат!$A75,база!$C$2:$C$2001,стат!$B75,база!$E$2:$E$2001,"&gt;="&amp;стат!AA$1,база!$E$2:$E$2001,"&lt;="&amp;стат!AB$1)</f>
        <v>2</v>
      </c>
      <c r="AB75" s="9">
        <f t="shared" si="26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COUNTIFS(база!$A$2:$A$2001,стат!$A75,база!$C$2:$C$2001,стат!$B75,база!$E$2:$E$2001,"&gt;="&amp;стат!AE$1,база!$E$2:$E$2001,"&lt;="&amp;стат!AF$1)</f>
        <v>3</v>
      </c>
      <c r="AF75" s="9">
        <f t="shared" si="27"/>
        <v>1</v>
      </c>
      <c r="AG75" s="1">
        <f>SUMIFS(база!$G$2:$G$2001,база!$A$2:$A$2001,стат!$A75,база!$C$2:$C$2001,стат!$B75,база!$E$2:$E$2001,"&gt;="&amp;стат!AE$1,база!$E$2:$E$2001,"&lt;="&amp;стат!AF$1)</f>
        <v>1</v>
      </c>
      <c r="AH75" s="1">
        <f>SUMIFS(база!$H$2:$H$2001,база!$A$2:$A$2001,стат!$A75,база!$C$2:$C$2001,стат!$B75,база!$E$2:$E$2001,"&gt;="&amp;стат!AE$1,база!$E$2:$E$2001,"&lt;="&amp;стат!AF$1)</f>
        <v>0</v>
      </c>
      <c r="AI75" s="13">
        <f>COUNTIFS(база!$A$2:$A$2001,стат!$A75,база!$C$2:$C$2001,стат!$B75,база!$E$2:$E$2001,"&lt;="&amp;стат!AI$1)</f>
        <v>5</v>
      </c>
      <c r="AJ75" s="9">
        <f t="shared" si="28"/>
        <v>2</v>
      </c>
      <c r="AK75" s="1">
        <f>SUMIFS(база!$G$2:$G$2001,база!$A$2:$A$2001,стат!$A75,база!$C$2:$C$2001,стат!$B75,база!$E$2:$E$2001,"&lt;"&amp;$AI$1)</f>
        <v>0</v>
      </c>
      <c r="AL75" s="33">
        <f>SUMIFS(база!$H$2:$H$2001,база!$A$2:$A$2001,стат!$A75,база!$C$2:$C$2001,стат!$B75,база!$E$2:$E$2001,"&lt;"&amp;$AI$1)</f>
        <v>2</v>
      </c>
      <c r="AM75" s="26">
        <f>SUMIFS(база!$F$2:$F$2001,база!$A$2:$A$2001,стат!$A75,база!$C$2:$C$2001,стат!$B75)</f>
        <v>3</v>
      </c>
      <c r="AN75" s="20">
        <f>SUMIFS(база!$I$2:$I$2001,база!$A$2:$A$2001,стат!$A75,база!$C$2:$C$2001,стат!$B75)</f>
        <v>3</v>
      </c>
      <c r="AO75" s="6">
        <f t="shared" si="29"/>
        <v>19</v>
      </c>
      <c r="AP75" s="3">
        <f t="shared" si="17"/>
        <v>0</v>
      </c>
    </row>
    <row r="76" spans="1:42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>COUNTIFS(база!$A$2:$A$2001,стат!$A76,база!$C$2:$C$2001,стат!$B76)</f>
        <v>19</v>
      </c>
      <c r="D76" s="9">
        <f t="shared" si="18"/>
        <v>6</v>
      </c>
      <c r="E76" s="1">
        <f t="shared" si="19"/>
        <v>3</v>
      </c>
      <c r="F76" s="7">
        <f t="shared" si="20"/>
        <v>3</v>
      </c>
      <c r="G76" s="13">
        <f>COUNTIFS(база!$A$2:$A$2001,стат!$A76,база!$C$2:$C$2001,стат!$B76,база!$E$2:$E$2001,"&gt;="&amp;стат!G$1,база!$E$2:$E$2001,"&lt;="&amp;стат!H$1)</f>
        <v>2</v>
      </c>
      <c r="H76" s="9">
        <f t="shared" si="21"/>
        <v>1</v>
      </c>
      <c r="I76" s="1">
        <f>SUMIFS(база!$G$2:$G$2001,база!$A$2:$A$2001,стат!$A76,база!$C$2:$C$2001,стат!$B76,база!$E$2:$E$2001,"&gt;="&amp;стат!G$1,база!$E$2:$E$2001,"&lt;="&amp;стат!H$1)</f>
        <v>1</v>
      </c>
      <c r="J76" s="1">
        <f>SUMIFS(база!$H$2:$H$2001,база!$A$2:$A$2001,стат!$A76,база!$C$2:$C$2001,стат!$B76,база!$E$2:$E$2001,"&gt;="&amp;стат!G$1,база!$E$2:$E$2001,"&lt;="&amp;стат!H$1)</f>
        <v>0</v>
      </c>
      <c r="K76" s="13">
        <f>COUNTIFS(база!$A$2:$A$2001,стат!$A76,база!$C$2:$C$2001,стат!$B76,база!$E$2:$E$2001,"&gt;="&amp;стат!K$1,база!$E$2:$E$2001,"&lt;="&amp;стат!L$1)</f>
        <v>2</v>
      </c>
      <c r="L76" s="9">
        <f t="shared" si="22"/>
        <v>0</v>
      </c>
      <c r="M76" s="1">
        <f>SUMIFS(база!$G$2:$G$2001,база!$A$2:$A$2001,стат!$A76,база!$C$2:$C$2001,стат!$B76,база!$E$2:$E$2001,"&gt;="&amp;стат!K$1,база!$E$2:$E$2001,"&lt;="&amp;стат!L$1)</f>
        <v>0</v>
      </c>
      <c r="N76" s="1">
        <f>SUMIFS(база!$H$2:$H$2001,база!$A$2:$A$2001,стат!$A76,база!$C$2:$C$2001,стат!$B76,база!$E$2:$E$2001,"&gt;="&amp;стат!K$1,база!$E$2:$E$2001,"&lt;="&amp;стат!L$1)</f>
        <v>0</v>
      </c>
      <c r="O76" s="13">
        <f>COUNTIFS(база!$A$2:$A$2001,стат!$A76,база!$C$2:$C$2001,стат!$B76,база!$E$2:$E$2001,"&gt;="&amp;стат!O$1,база!$E$2:$E$2001,"&lt;="&amp;стат!P$1)</f>
        <v>3</v>
      </c>
      <c r="P76" s="9">
        <f t="shared" si="23"/>
        <v>1</v>
      </c>
      <c r="Q76" s="1">
        <f>SUMIFS(база!$G$2:$G$2001,база!$A$2:$A$2001,стат!$A76,база!$C$2:$C$2001,стат!$B76,база!$E$2:$E$2001,"&gt;="&amp;стат!O$1,база!$E$2:$E$2001,"&lt;="&amp;стат!P$1)</f>
        <v>0</v>
      </c>
      <c r="R76" s="1">
        <f>SUMIFS(база!$H$2:$H$2001,база!$A$2:$A$2001,стат!$A76,база!$C$2:$C$2001,стат!$B76,база!$E$2:$E$2001,"&gt;="&amp;стат!O$1,база!$E$2:$E$2001,"&lt;="&amp;стат!P$1)</f>
        <v>1</v>
      </c>
      <c r="S76" s="13">
        <f>COUNTIFS(база!$A$2:$A$2001,стат!$A76,база!$C$2:$C$2001,стат!$B76,база!$E$2:$E$2001,"&gt;="&amp;стат!S$1,база!$E$2:$E$2001,"&lt;="&amp;стат!T$1)</f>
        <v>1</v>
      </c>
      <c r="T76" s="9">
        <f t="shared" si="24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COUNTIFS(база!$A$2:$A$2001,стат!$A76,база!$C$2:$C$2001,стат!$B76,база!$E$2:$E$2001,"&gt;="&amp;стат!W$1,база!$E$2:$E$2001,"&lt;="&amp;стат!X$1)</f>
        <v>1</v>
      </c>
      <c r="X76" s="9">
        <f t="shared" si="25"/>
        <v>1</v>
      </c>
      <c r="Y76" s="1">
        <f>SUMIFS(база!$G$2:$G$2001,база!$A$2:$A$2001,стат!$A76,база!$C$2:$C$2001,стат!$B76,база!$E$2:$E$2001,"&gt;="&amp;стат!W$1,база!$E$2:$E$2001,"&lt;="&amp;стат!X$1)</f>
        <v>1</v>
      </c>
      <c r="Z76" s="1">
        <f>SUMIFS(база!$H$2:$H$2001,база!$A$2:$A$2001,стат!$A76,база!$C$2:$C$2001,стат!$B76,база!$E$2:$E$2001,"&gt;="&amp;стат!W$1,база!$E$2:$E$2001,"&lt;="&amp;стат!X$1)</f>
        <v>0</v>
      </c>
      <c r="AA76" s="13">
        <f>COUNTIFS(база!$A$2:$A$2001,стат!$A76,база!$C$2:$C$2001,стат!$B76,база!$E$2:$E$2001,"&gt;="&amp;стат!AA$1,база!$E$2:$E$2001,"&lt;="&amp;стат!AB$1)</f>
        <v>2</v>
      </c>
      <c r="AB76" s="9">
        <f t="shared" si="26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COUNTIFS(база!$A$2:$A$2001,стат!$A76,база!$C$2:$C$2001,стат!$B76,база!$E$2:$E$2001,"&gt;="&amp;стат!AE$1,база!$E$2:$E$2001,"&lt;="&amp;стат!AF$1)</f>
        <v>3</v>
      </c>
      <c r="AF76" s="9">
        <f t="shared" si="27"/>
        <v>1</v>
      </c>
      <c r="AG76" s="1">
        <f>SUMIFS(база!$G$2:$G$2001,база!$A$2:$A$2001,стат!$A76,база!$C$2:$C$2001,стат!$B76,база!$E$2:$E$2001,"&gt;="&amp;стат!AE$1,база!$E$2:$E$2001,"&lt;="&amp;стат!AF$1)</f>
        <v>1</v>
      </c>
      <c r="AH76" s="1">
        <f>SUMIFS(база!$H$2:$H$2001,база!$A$2:$A$2001,стат!$A76,база!$C$2:$C$2001,стат!$B76,база!$E$2:$E$2001,"&gt;="&amp;стат!AE$1,база!$E$2:$E$2001,"&lt;="&amp;стат!AF$1)</f>
        <v>0</v>
      </c>
      <c r="AI76" s="13">
        <f>COUNTIFS(база!$A$2:$A$2001,стат!$A76,база!$C$2:$C$2001,стат!$B76,база!$E$2:$E$2001,"&lt;="&amp;стат!AI$1)</f>
        <v>5</v>
      </c>
      <c r="AJ76" s="9">
        <f t="shared" si="28"/>
        <v>2</v>
      </c>
      <c r="AK76" s="1">
        <f>SUMIFS(база!$G$2:$G$2001,база!$A$2:$A$2001,стат!$A76,база!$C$2:$C$2001,стат!$B76,база!$E$2:$E$2001,"&lt;"&amp;$AI$1)</f>
        <v>0</v>
      </c>
      <c r="AL76" s="33">
        <f>SUMIFS(база!$H$2:$H$2001,база!$A$2:$A$2001,стат!$A76,база!$C$2:$C$2001,стат!$B76,база!$E$2:$E$2001,"&lt;"&amp;$AI$1)</f>
        <v>2</v>
      </c>
      <c r="AM76" s="26">
        <f>SUMIFS(база!$F$2:$F$2001,база!$A$2:$A$2001,стат!$A76,база!$C$2:$C$2001,стат!$B76)</f>
        <v>3</v>
      </c>
      <c r="AN76" s="20">
        <f>SUMIFS(база!$I$2:$I$2001,база!$A$2:$A$2001,стат!$A76,база!$C$2:$C$2001,стат!$B76)</f>
        <v>3</v>
      </c>
      <c r="AO76" s="6">
        <f t="shared" si="29"/>
        <v>19</v>
      </c>
      <c r="AP76" s="3">
        <f t="shared" si="17"/>
        <v>0</v>
      </c>
    </row>
    <row r="77" spans="1:42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>COUNTIFS(база!$A$2:$A$2001,стат!$A77,база!$C$2:$C$2001,стат!$B77)</f>
        <v>19</v>
      </c>
      <c r="D77" s="9">
        <f t="shared" si="18"/>
        <v>6</v>
      </c>
      <c r="E77" s="1">
        <f t="shared" si="19"/>
        <v>3</v>
      </c>
      <c r="F77" s="7">
        <f t="shared" si="20"/>
        <v>3</v>
      </c>
      <c r="G77" s="13">
        <f>COUNTIFS(база!$A$2:$A$2001,стат!$A77,база!$C$2:$C$2001,стат!$B77,база!$E$2:$E$2001,"&gt;="&amp;стат!G$1,база!$E$2:$E$2001,"&lt;="&amp;стат!H$1)</f>
        <v>2</v>
      </c>
      <c r="H77" s="9">
        <f t="shared" si="21"/>
        <v>1</v>
      </c>
      <c r="I77" s="1">
        <f>SUMIFS(база!$G$2:$G$2001,база!$A$2:$A$2001,стат!$A77,база!$C$2:$C$2001,стат!$B77,база!$E$2:$E$2001,"&gt;="&amp;стат!G$1,база!$E$2:$E$2001,"&lt;="&amp;стат!H$1)</f>
        <v>1</v>
      </c>
      <c r="J77" s="1">
        <f>SUMIFS(база!$H$2:$H$2001,база!$A$2:$A$2001,стат!$A77,база!$C$2:$C$2001,стат!$B77,база!$E$2:$E$2001,"&gt;="&amp;стат!G$1,база!$E$2:$E$2001,"&lt;="&amp;стат!H$1)</f>
        <v>0</v>
      </c>
      <c r="K77" s="13">
        <f>COUNTIFS(база!$A$2:$A$2001,стат!$A77,база!$C$2:$C$2001,стат!$B77,база!$E$2:$E$2001,"&gt;="&amp;стат!K$1,база!$E$2:$E$2001,"&lt;="&amp;стат!L$1)</f>
        <v>2</v>
      </c>
      <c r="L77" s="9">
        <f t="shared" si="22"/>
        <v>0</v>
      </c>
      <c r="M77" s="1">
        <f>SUMIFS(база!$G$2:$G$2001,база!$A$2:$A$2001,стат!$A77,база!$C$2:$C$2001,стат!$B77,база!$E$2:$E$2001,"&gt;="&amp;стат!K$1,база!$E$2:$E$2001,"&lt;="&amp;стат!L$1)</f>
        <v>0</v>
      </c>
      <c r="N77" s="1">
        <f>SUMIFS(база!$H$2:$H$2001,база!$A$2:$A$2001,стат!$A77,база!$C$2:$C$2001,стат!$B77,база!$E$2:$E$2001,"&gt;="&amp;стат!K$1,база!$E$2:$E$2001,"&lt;="&amp;стат!L$1)</f>
        <v>0</v>
      </c>
      <c r="O77" s="13">
        <f>COUNTIFS(база!$A$2:$A$2001,стат!$A77,база!$C$2:$C$2001,стат!$B77,база!$E$2:$E$2001,"&gt;="&amp;стат!O$1,база!$E$2:$E$2001,"&lt;="&amp;стат!P$1)</f>
        <v>3</v>
      </c>
      <c r="P77" s="9">
        <f t="shared" si="23"/>
        <v>1</v>
      </c>
      <c r="Q77" s="1">
        <f>SUMIFS(база!$G$2:$G$2001,база!$A$2:$A$2001,стат!$A77,база!$C$2:$C$2001,стат!$B77,база!$E$2:$E$2001,"&gt;="&amp;стат!O$1,база!$E$2:$E$2001,"&lt;="&amp;стат!P$1)</f>
        <v>0</v>
      </c>
      <c r="R77" s="1">
        <f>SUMIFS(база!$H$2:$H$2001,база!$A$2:$A$2001,стат!$A77,база!$C$2:$C$2001,стат!$B77,база!$E$2:$E$2001,"&gt;="&amp;стат!O$1,база!$E$2:$E$2001,"&lt;="&amp;стат!P$1)</f>
        <v>1</v>
      </c>
      <c r="S77" s="13">
        <f>COUNTIFS(база!$A$2:$A$2001,стат!$A77,база!$C$2:$C$2001,стат!$B77,база!$E$2:$E$2001,"&gt;="&amp;стат!S$1,база!$E$2:$E$2001,"&lt;="&amp;стат!T$1)</f>
        <v>1</v>
      </c>
      <c r="T77" s="9">
        <f t="shared" si="24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COUNTIFS(база!$A$2:$A$2001,стат!$A77,база!$C$2:$C$2001,стат!$B77,база!$E$2:$E$2001,"&gt;="&amp;стат!W$1,база!$E$2:$E$2001,"&lt;="&amp;стат!X$1)</f>
        <v>1</v>
      </c>
      <c r="X77" s="9">
        <f t="shared" si="25"/>
        <v>1</v>
      </c>
      <c r="Y77" s="1">
        <f>SUMIFS(база!$G$2:$G$2001,база!$A$2:$A$2001,стат!$A77,база!$C$2:$C$2001,стат!$B77,база!$E$2:$E$2001,"&gt;="&amp;стат!W$1,база!$E$2:$E$2001,"&lt;="&amp;стат!X$1)</f>
        <v>1</v>
      </c>
      <c r="Z77" s="1">
        <f>SUMIFS(база!$H$2:$H$2001,база!$A$2:$A$2001,стат!$A77,база!$C$2:$C$2001,стат!$B77,база!$E$2:$E$2001,"&gt;="&amp;стат!W$1,база!$E$2:$E$2001,"&lt;="&amp;стат!X$1)</f>
        <v>0</v>
      </c>
      <c r="AA77" s="13">
        <f>COUNTIFS(база!$A$2:$A$2001,стат!$A77,база!$C$2:$C$2001,стат!$B77,база!$E$2:$E$2001,"&gt;="&amp;стат!AA$1,база!$E$2:$E$2001,"&lt;="&amp;стат!AB$1)</f>
        <v>2</v>
      </c>
      <c r="AB77" s="9">
        <f t="shared" si="26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COUNTIFS(база!$A$2:$A$2001,стат!$A77,база!$C$2:$C$2001,стат!$B77,база!$E$2:$E$2001,"&gt;="&amp;стат!AE$1,база!$E$2:$E$2001,"&lt;="&amp;стат!AF$1)</f>
        <v>3</v>
      </c>
      <c r="AF77" s="9">
        <f t="shared" si="27"/>
        <v>1</v>
      </c>
      <c r="AG77" s="1">
        <f>SUMIFS(база!$G$2:$G$2001,база!$A$2:$A$2001,стат!$A77,база!$C$2:$C$2001,стат!$B77,база!$E$2:$E$2001,"&gt;="&amp;стат!AE$1,база!$E$2:$E$2001,"&lt;="&amp;стат!AF$1)</f>
        <v>1</v>
      </c>
      <c r="AH77" s="1">
        <f>SUMIFS(база!$H$2:$H$2001,база!$A$2:$A$2001,стат!$A77,база!$C$2:$C$2001,стат!$B77,база!$E$2:$E$2001,"&gt;="&amp;стат!AE$1,база!$E$2:$E$2001,"&lt;="&amp;стат!AF$1)</f>
        <v>0</v>
      </c>
      <c r="AI77" s="13">
        <f>COUNTIFS(база!$A$2:$A$2001,стат!$A77,база!$C$2:$C$2001,стат!$B77,база!$E$2:$E$2001,"&lt;="&amp;стат!AI$1)</f>
        <v>5</v>
      </c>
      <c r="AJ77" s="9">
        <f t="shared" si="28"/>
        <v>2</v>
      </c>
      <c r="AK77" s="1">
        <f>SUMIFS(база!$G$2:$G$2001,база!$A$2:$A$2001,стат!$A77,база!$C$2:$C$2001,стат!$B77,база!$E$2:$E$2001,"&lt;"&amp;$AI$1)</f>
        <v>0</v>
      </c>
      <c r="AL77" s="33">
        <f>SUMIFS(база!$H$2:$H$2001,база!$A$2:$A$2001,стат!$A77,база!$C$2:$C$2001,стат!$B77,база!$E$2:$E$2001,"&lt;"&amp;$AI$1)</f>
        <v>2</v>
      </c>
      <c r="AM77" s="26">
        <f>SUMIFS(база!$F$2:$F$2001,база!$A$2:$A$2001,стат!$A77,база!$C$2:$C$2001,стат!$B77)</f>
        <v>3</v>
      </c>
      <c r="AN77" s="20">
        <f>SUMIFS(база!$I$2:$I$2001,база!$A$2:$A$2001,стат!$A77,база!$C$2:$C$2001,стат!$B77)</f>
        <v>3</v>
      </c>
      <c r="AO77" s="6">
        <f t="shared" si="29"/>
        <v>19</v>
      </c>
      <c r="AP77" s="3">
        <f t="shared" si="17"/>
        <v>0</v>
      </c>
    </row>
    <row r="78" spans="1:42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>COUNTIFS(база!$A$2:$A$2001,стат!$A78,база!$C$2:$C$2001,стат!$B78)</f>
        <v>19</v>
      </c>
      <c r="D78" s="9">
        <f t="shared" si="18"/>
        <v>6</v>
      </c>
      <c r="E78" s="1">
        <f t="shared" si="19"/>
        <v>3</v>
      </c>
      <c r="F78" s="7">
        <f t="shared" si="20"/>
        <v>3</v>
      </c>
      <c r="G78" s="13">
        <f>COUNTIFS(база!$A$2:$A$2001,стат!$A78,база!$C$2:$C$2001,стат!$B78,база!$E$2:$E$2001,"&gt;="&amp;стат!G$1,база!$E$2:$E$2001,"&lt;="&amp;стат!H$1)</f>
        <v>2</v>
      </c>
      <c r="H78" s="9">
        <f t="shared" si="21"/>
        <v>1</v>
      </c>
      <c r="I78" s="1">
        <f>SUMIFS(база!$G$2:$G$2001,база!$A$2:$A$2001,стат!$A78,база!$C$2:$C$2001,стат!$B78,база!$E$2:$E$2001,"&gt;="&amp;стат!G$1,база!$E$2:$E$2001,"&lt;="&amp;стат!H$1)</f>
        <v>1</v>
      </c>
      <c r="J78" s="1">
        <f>SUMIFS(база!$H$2:$H$2001,база!$A$2:$A$2001,стат!$A78,база!$C$2:$C$2001,стат!$B78,база!$E$2:$E$2001,"&gt;="&amp;стат!G$1,база!$E$2:$E$2001,"&lt;="&amp;стат!H$1)</f>
        <v>0</v>
      </c>
      <c r="K78" s="13">
        <f>COUNTIFS(база!$A$2:$A$2001,стат!$A78,база!$C$2:$C$2001,стат!$B78,база!$E$2:$E$2001,"&gt;="&amp;стат!K$1,база!$E$2:$E$2001,"&lt;="&amp;стат!L$1)</f>
        <v>2</v>
      </c>
      <c r="L78" s="9">
        <f t="shared" si="22"/>
        <v>0</v>
      </c>
      <c r="M78" s="1">
        <f>SUMIFS(база!$G$2:$G$2001,база!$A$2:$A$2001,стат!$A78,база!$C$2:$C$2001,стат!$B78,база!$E$2:$E$2001,"&gt;="&amp;стат!K$1,база!$E$2:$E$2001,"&lt;="&amp;стат!L$1)</f>
        <v>0</v>
      </c>
      <c r="N78" s="1">
        <f>SUMIFS(база!$H$2:$H$2001,база!$A$2:$A$2001,стат!$A78,база!$C$2:$C$2001,стат!$B78,база!$E$2:$E$2001,"&gt;="&amp;стат!K$1,база!$E$2:$E$2001,"&lt;="&amp;стат!L$1)</f>
        <v>0</v>
      </c>
      <c r="O78" s="13">
        <f>COUNTIFS(база!$A$2:$A$2001,стат!$A78,база!$C$2:$C$2001,стат!$B78,база!$E$2:$E$2001,"&gt;="&amp;стат!O$1,база!$E$2:$E$2001,"&lt;="&amp;стат!P$1)</f>
        <v>3</v>
      </c>
      <c r="P78" s="9">
        <f t="shared" si="23"/>
        <v>1</v>
      </c>
      <c r="Q78" s="1">
        <f>SUMIFS(база!$G$2:$G$2001,база!$A$2:$A$2001,стат!$A78,база!$C$2:$C$2001,стат!$B78,база!$E$2:$E$2001,"&gt;="&amp;стат!O$1,база!$E$2:$E$2001,"&lt;="&amp;стат!P$1)</f>
        <v>0</v>
      </c>
      <c r="R78" s="1">
        <f>SUMIFS(база!$H$2:$H$2001,база!$A$2:$A$2001,стат!$A78,база!$C$2:$C$2001,стат!$B78,база!$E$2:$E$2001,"&gt;="&amp;стат!O$1,база!$E$2:$E$2001,"&lt;="&amp;стат!P$1)</f>
        <v>1</v>
      </c>
      <c r="S78" s="13">
        <f>COUNTIFS(база!$A$2:$A$2001,стат!$A78,база!$C$2:$C$2001,стат!$B78,база!$E$2:$E$2001,"&gt;="&amp;стат!S$1,база!$E$2:$E$2001,"&lt;="&amp;стат!T$1)</f>
        <v>1</v>
      </c>
      <c r="T78" s="9">
        <f t="shared" si="24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COUNTIFS(база!$A$2:$A$2001,стат!$A78,база!$C$2:$C$2001,стат!$B78,база!$E$2:$E$2001,"&gt;="&amp;стат!W$1,база!$E$2:$E$2001,"&lt;="&amp;стат!X$1)</f>
        <v>1</v>
      </c>
      <c r="X78" s="9">
        <f t="shared" si="25"/>
        <v>1</v>
      </c>
      <c r="Y78" s="1">
        <f>SUMIFS(база!$G$2:$G$2001,база!$A$2:$A$2001,стат!$A78,база!$C$2:$C$2001,стат!$B78,база!$E$2:$E$2001,"&gt;="&amp;стат!W$1,база!$E$2:$E$2001,"&lt;="&amp;стат!X$1)</f>
        <v>1</v>
      </c>
      <c r="Z78" s="1">
        <f>SUMIFS(база!$H$2:$H$2001,база!$A$2:$A$2001,стат!$A78,база!$C$2:$C$2001,стат!$B78,база!$E$2:$E$2001,"&gt;="&amp;стат!W$1,база!$E$2:$E$2001,"&lt;="&amp;стат!X$1)</f>
        <v>0</v>
      </c>
      <c r="AA78" s="13">
        <f>COUNTIFS(база!$A$2:$A$2001,стат!$A78,база!$C$2:$C$2001,стат!$B78,база!$E$2:$E$2001,"&gt;="&amp;стат!AA$1,база!$E$2:$E$2001,"&lt;="&amp;стат!AB$1)</f>
        <v>2</v>
      </c>
      <c r="AB78" s="9">
        <f t="shared" si="26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COUNTIFS(база!$A$2:$A$2001,стат!$A78,база!$C$2:$C$2001,стат!$B78,база!$E$2:$E$2001,"&gt;="&amp;стат!AE$1,база!$E$2:$E$2001,"&lt;="&amp;стат!AF$1)</f>
        <v>3</v>
      </c>
      <c r="AF78" s="9">
        <f t="shared" si="27"/>
        <v>1</v>
      </c>
      <c r="AG78" s="1">
        <f>SUMIFS(база!$G$2:$G$2001,база!$A$2:$A$2001,стат!$A78,база!$C$2:$C$2001,стат!$B78,база!$E$2:$E$2001,"&gt;="&amp;стат!AE$1,база!$E$2:$E$2001,"&lt;="&amp;стат!AF$1)</f>
        <v>1</v>
      </c>
      <c r="AH78" s="1">
        <f>SUMIFS(база!$H$2:$H$2001,база!$A$2:$A$2001,стат!$A78,база!$C$2:$C$2001,стат!$B78,база!$E$2:$E$2001,"&gt;="&amp;стат!AE$1,база!$E$2:$E$2001,"&lt;="&amp;стат!AF$1)</f>
        <v>0</v>
      </c>
      <c r="AI78" s="13">
        <f>COUNTIFS(база!$A$2:$A$2001,стат!$A78,база!$C$2:$C$2001,стат!$B78,база!$E$2:$E$2001,"&lt;="&amp;стат!AI$1)</f>
        <v>5</v>
      </c>
      <c r="AJ78" s="9">
        <f t="shared" si="28"/>
        <v>2</v>
      </c>
      <c r="AK78" s="1">
        <f>SUMIFS(база!$G$2:$G$2001,база!$A$2:$A$2001,стат!$A78,база!$C$2:$C$2001,стат!$B78,база!$E$2:$E$2001,"&lt;"&amp;$AI$1)</f>
        <v>0</v>
      </c>
      <c r="AL78" s="33">
        <f>SUMIFS(база!$H$2:$H$2001,база!$A$2:$A$2001,стат!$A78,база!$C$2:$C$2001,стат!$B78,база!$E$2:$E$2001,"&lt;"&amp;$AI$1)</f>
        <v>2</v>
      </c>
      <c r="AM78" s="26">
        <f>SUMIFS(база!$F$2:$F$2001,база!$A$2:$A$2001,стат!$A78,база!$C$2:$C$2001,стат!$B78)</f>
        <v>3</v>
      </c>
      <c r="AN78" s="20">
        <f>SUMIFS(база!$I$2:$I$2001,база!$A$2:$A$2001,стат!$A78,база!$C$2:$C$2001,стат!$B78)</f>
        <v>3</v>
      </c>
      <c r="AO78" s="6">
        <f t="shared" si="29"/>
        <v>19</v>
      </c>
      <c r="AP78" s="3">
        <f t="shared" si="17"/>
        <v>0</v>
      </c>
    </row>
    <row r="79" spans="1:42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>COUNTIFS(база!$A$2:$A$2001,стат!$A79,база!$C$2:$C$2001,стат!$B79)</f>
        <v>19</v>
      </c>
      <c r="D79" s="9">
        <f t="shared" si="18"/>
        <v>6</v>
      </c>
      <c r="E79" s="1">
        <f t="shared" si="19"/>
        <v>3</v>
      </c>
      <c r="F79" s="7">
        <f t="shared" si="20"/>
        <v>3</v>
      </c>
      <c r="G79" s="13">
        <f>COUNTIFS(база!$A$2:$A$2001,стат!$A79,база!$C$2:$C$2001,стат!$B79,база!$E$2:$E$2001,"&gt;="&amp;стат!G$1,база!$E$2:$E$2001,"&lt;="&amp;стат!H$1)</f>
        <v>2</v>
      </c>
      <c r="H79" s="9">
        <f t="shared" si="21"/>
        <v>1</v>
      </c>
      <c r="I79" s="1">
        <f>SUMIFS(база!$G$2:$G$2001,база!$A$2:$A$2001,стат!$A79,база!$C$2:$C$2001,стат!$B79,база!$E$2:$E$2001,"&gt;="&amp;стат!G$1,база!$E$2:$E$2001,"&lt;="&amp;стат!H$1)</f>
        <v>1</v>
      </c>
      <c r="J79" s="1">
        <f>SUMIFS(база!$H$2:$H$2001,база!$A$2:$A$2001,стат!$A79,база!$C$2:$C$2001,стат!$B79,база!$E$2:$E$2001,"&gt;="&amp;стат!G$1,база!$E$2:$E$2001,"&lt;="&amp;стат!H$1)</f>
        <v>0</v>
      </c>
      <c r="K79" s="13">
        <f>COUNTIFS(база!$A$2:$A$2001,стат!$A79,база!$C$2:$C$2001,стат!$B79,база!$E$2:$E$2001,"&gt;="&amp;стат!K$1,база!$E$2:$E$2001,"&lt;="&amp;стат!L$1)</f>
        <v>2</v>
      </c>
      <c r="L79" s="9">
        <f t="shared" si="22"/>
        <v>0</v>
      </c>
      <c r="M79" s="1">
        <f>SUMIFS(база!$G$2:$G$2001,база!$A$2:$A$2001,стат!$A79,база!$C$2:$C$2001,стат!$B79,база!$E$2:$E$2001,"&gt;="&amp;стат!K$1,база!$E$2:$E$2001,"&lt;="&amp;стат!L$1)</f>
        <v>0</v>
      </c>
      <c r="N79" s="1">
        <f>SUMIFS(база!$H$2:$H$2001,база!$A$2:$A$2001,стат!$A79,база!$C$2:$C$2001,стат!$B79,база!$E$2:$E$2001,"&gt;="&amp;стат!K$1,база!$E$2:$E$2001,"&lt;="&amp;стат!L$1)</f>
        <v>0</v>
      </c>
      <c r="O79" s="13">
        <f>COUNTIFS(база!$A$2:$A$2001,стат!$A79,база!$C$2:$C$2001,стат!$B79,база!$E$2:$E$2001,"&gt;="&amp;стат!O$1,база!$E$2:$E$2001,"&lt;="&amp;стат!P$1)</f>
        <v>3</v>
      </c>
      <c r="P79" s="9">
        <f t="shared" si="23"/>
        <v>1</v>
      </c>
      <c r="Q79" s="1">
        <f>SUMIFS(база!$G$2:$G$2001,база!$A$2:$A$2001,стат!$A79,база!$C$2:$C$2001,стат!$B79,база!$E$2:$E$2001,"&gt;="&amp;стат!O$1,база!$E$2:$E$2001,"&lt;="&amp;стат!P$1)</f>
        <v>0</v>
      </c>
      <c r="R79" s="1">
        <f>SUMIFS(база!$H$2:$H$2001,база!$A$2:$A$2001,стат!$A79,база!$C$2:$C$2001,стат!$B79,база!$E$2:$E$2001,"&gt;="&amp;стат!O$1,база!$E$2:$E$2001,"&lt;="&amp;стат!P$1)</f>
        <v>1</v>
      </c>
      <c r="S79" s="13">
        <f>COUNTIFS(база!$A$2:$A$2001,стат!$A79,база!$C$2:$C$2001,стат!$B79,база!$E$2:$E$2001,"&gt;="&amp;стат!S$1,база!$E$2:$E$2001,"&lt;="&amp;стат!T$1)</f>
        <v>1</v>
      </c>
      <c r="T79" s="9">
        <f t="shared" si="24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COUNTIFS(база!$A$2:$A$2001,стат!$A79,база!$C$2:$C$2001,стат!$B79,база!$E$2:$E$2001,"&gt;="&amp;стат!W$1,база!$E$2:$E$2001,"&lt;="&amp;стат!X$1)</f>
        <v>1</v>
      </c>
      <c r="X79" s="9">
        <f t="shared" si="25"/>
        <v>1</v>
      </c>
      <c r="Y79" s="1">
        <f>SUMIFS(база!$G$2:$G$2001,база!$A$2:$A$2001,стат!$A79,база!$C$2:$C$2001,стат!$B79,база!$E$2:$E$2001,"&gt;="&amp;стат!W$1,база!$E$2:$E$2001,"&lt;="&amp;стат!X$1)</f>
        <v>1</v>
      </c>
      <c r="Z79" s="1">
        <f>SUMIFS(база!$H$2:$H$2001,база!$A$2:$A$2001,стат!$A79,база!$C$2:$C$2001,стат!$B79,база!$E$2:$E$2001,"&gt;="&amp;стат!W$1,база!$E$2:$E$2001,"&lt;="&amp;стат!X$1)</f>
        <v>0</v>
      </c>
      <c r="AA79" s="13">
        <f>COUNTIFS(база!$A$2:$A$2001,стат!$A79,база!$C$2:$C$2001,стат!$B79,база!$E$2:$E$2001,"&gt;="&amp;стат!AA$1,база!$E$2:$E$2001,"&lt;="&amp;стат!AB$1)</f>
        <v>2</v>
      </c>
      <c r="AB79" s="9">
        <f t="shared" si="26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COUNTIFS(база!$A$2:$A$2001,стат!$A79,база!$C$2:$C$2001,стат!$B79,база!$E$2:$E$2001,"&gt;="&amp;стат!AE$1,база!$E$2:$E$2001,"&lt;="&amp;стат!AF$1)</f>
        <v>3</v>
      </c>
      <c r="AF79" s="9">
        <f t="shared" si="27"/>
        <v>1</v>
      </c>
      <c r="AG79" s="1">
        <f>SUMIFS(база!$G$2:$G$2001,база!$A$2:$A$2001,стат!$A79,база!$C$2:$C$2001,стат!$B79,база!$E$2:$E$2001,"&gt;="&amp;стат!AE$1,база!$E$2:$E$2001,"&lt;="&amp;стат!AF$1)</f>
        <v>1</v>
      </c>
      <c r="AH79" s="1">
        <f>SUMIFS(база!$H$2:$H$2001,база!$A$2:$A$2001,стат!$A79,база!$C$2:$C$2001,стат!$B79,база!$E$2:$E$2001,"&gt;="&amp;стат!AE$1,база!$E$2:$E$2001,"&lt;="&amp;стат!AF$1)</f>
        <v>0</v>
      </c>
      <c r="AI79" s="13">
        <f>COUNTIFS(база!$A$2:$A$2001,стат!$A79,база!$C$2:$C$2001,стат!$B79,база!$E$2:$E$2001,"&lt;="&amp;стат!AI$1)</f>
        <v>5</v>
      </c>
      <c r="AJ79" s="9">
        <f t="shared" si="28"/>
        <v>2</v>
      </c>
      <c r="AK79" s="1">
        <f>SUMIFS(база!$G$2:$G$2001,база!$A$2:$A$2001,стат!$A79,база!$C$2:$C$2001,стат!$B79,база!$E$2:$E$2001,"&lt;"&amp;$AI$1)</f>
        <v>0</v>
      </c>
      <c r="AL79" s="33">
        <f>SUMIFS(база!$H$2:$H$2001,база!$A$2:$A$2001,стат!$A79,база!$C$2:$C$2001,стат!$B79,база!$E$2:$E$2001,"&lt;"&amp;$AI$1)</f>
        <v>2</v>
      </c>
      <c r="AM79" s="26">
        <f>SUMIFS(база!$F$2:$F$2001,база!$A$2:$A$2001,стат!$A79,база!$C$2:$C$2001,стат!$B79)</f>
        <v>3</v>
      </c>
      <c r="AN79" s="20">
        <f>SUMIFS(база!$I$2:$I$2001,база!$A$2:$A$2001,стат!$A79,база!$C$2:$C$2001,стат!$B79)</f>
        <v>3</v>
      </c>
      <c r="AO79" s="6">
        <f t="shared" si="29"/>
        <v>19</v>
      </c>
      <c r="AP79" s="3">
        <f t="shared" si="17"/>
        <v>0</v>
      </c>
    </row>
    <row r="80" spans="1:42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>COUNTIFS(база!$A$2:$A$2001,стат!$A80,база!$C$2:$C$2001,стат!$B80)</f>
        <v>19</v>
      </c>
      <c r="D80" s="9">
        <f t="shared" si="18"/>
        <v>6</v>
      </c>
      <c r="E80" s="1">
        <f t="shared" si="19"/>
        <v>3</v>
      </c>
      <c r="F80" s="7">
        <f t="shared" si="20"/>
        <v>3</v>
      </c>
      <c r="G80" s="13">
        <f>COUNTIFS(база!$A$2:$A$2001,стат!$A80,база!$C$2:$C$2001,стат!$B80,база!$E$2:$E$2001,"&gt;="&amp;стат!G$1,база!$E$2:$E$2001,"&lt;="&amp;стат!H$1)</f>
        <v>2</v>
      </c>
      <c r="H80" s="9">
        <f t="shared" si="21"/>
        <v>1</v>
      </c>
      <c r="I80" s="1">
        <f>SUMIFS(база!$G$2:$G$2001,база!$A$2:$A$2001,стат!$A80,база!$C$2:$C$2001,стат!$B80,база!$E$2:$E$2001,"&gt;="&amp;стат!G$1,база!$E$2:$E$2001,"&lt;="&amp;стат!H$1)</f>
        <v>1</v>
      </c>
      <c r="J80" s="1">
        <f>SUMIFS(база!$H$2:$H$2001,база!$A$2:$A$2001,стат!$A80,база!$C$2:$C$2001,стат!$B80,база!$E$2:$E$2001,"&gt;="&amp;стат!G$1,база!$E$2:$E$2001,"&lt;="&amp;стат!H$1)</f>
        <v>0</v>
      </c>
      <c r="K80" s="13">
        <f>COUNTIFS(база!$A$2:$A$2001,стат!$A80,база!$C$2:$C$2001,стат!$B80,база!$E$2:$E$2001,"&gt;="&amp;стат!K$1,база!$E$2:$E$2001,"&lt;="&amp;стат!L$1)</f>
        <v>2</v>
      </c>
      <c r="L80" s="9">
        <f t="shared" si="22"/>
        <v>0</v>
      </c>
      <c r="M80" s="1">
        <f>SUMIFS(база!$G$2:$G$2001,база!$A$2:$A$2001,стат!$A80,база!$C$2:$C$2001,стат!$B80,база!$E$2:$E$2001,"&gt;="&amp;стат!K$1,база!$E$2:$E$2001,"&lt;="&amp;стат!L$1)</f>
        <v>0</v>
      </c>
      <c r="N80" s="1">
        <f>SUMIFS(база!$H$2:$H$2001,база!$A$2:$A$2001,стат!$A80,база!$C$2:$C$2001,стат!$B80,база!$E$2:$E$2001,"&gt;="&amp;стат!K$1,база!$E$2:$E$2001,"&lt;="&amp;стат!L$1)</f>
        <v>0</v>
      </c>
      <c r="O80" s="13">
        <f>COUNTIFS(база!$A$2:$A$2001,стат!$A80,база!$C$2:$C$2001,стат!$B80,база!$E$2:$E$2001,"&gt;="&amp;стат!O$1,база!$E$2:$E$2001,"&lt;="&amp;стат!P$1)</f>
        <v>3</v>
      </c>
      <c r="P80" s="9">
        <f t="shared" si="23"/>
        <v>1</v>
      </c>
      <c r="Q80" s="1">
        <f>SUMIFS(база!$G$2:$G$2001,база!$A$2:$A$2001,стат!$A80,база!$C$2:$C$2001,стат!$B80,база!$E$2:$E$2001,"&gt;="&amp;стат!O$1,база!$E$2:$E$2001,"&lt;="&amp;стат!P$1)</f>
        <v>0</v>
      </c>
      <c r="R80" s="1">
        <f>SUMIFS(база!$H$2:$H$2001,база!$A$2:$A$2001,стат!$A80,база!$C$2:$C$2001,стат!$B80,база!$E$2:$E$2001,"&gt;="&amp;стат!O$1,база!$E$2:$E$2001,"&lt;="&amp;стат!P$1)</f>
        <v>1</v>
      </c>
      <c r="S80" s="13">
        <f>COUNTIFS(база!$A$2:$A$2001,стат!$A80,база!$C$2:$C$2001,стат!$B80,база!$E$2:$E$2001,"&gt;="&amp;стат!S$1,база!$E$2:$E$2001,"&lt;="&amp;стат!T$1)</f>
        <v>1</v>
      </c>
      <c r="T80" s="9">
        <f t="shared" si="24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COUNTIFS(база!$A$2:$A$2001,стат!$A80,база!$C$2:$C$2001,стат!$B80,база!$E$2:$E$2001,"&gt;="&amp;стат!W$1,база!$E$2:$E$2001,"&lt;="&amp;стат!X$1)</f>
        <v>1</v>
      </c>
      <c r="X80" s="9">
        <f t="shared" si="25"/>
        <v>1</v>
      </c>
      <c r="Y80" s="1">
        <f>SUMIFS(база!$G$2:$G$2001,база!$A$2:$A$2001,стат!$A80,база!$C$2:$C$2001,стат!$B80,база!$E$2:$E$2001,"&gt;="&amp;стат!W$1,база!$E$2:$E$2001,"&lt;="&amp;стат!X$1)</f>
        <v>1</v>
      </c>
      <c r="Z80" s="1">
        <f>SUMIFS(база!$H$2:$H$2001,база!$A$2:$A$2001,стат!$A80,база!$C$2:$C$2001,стат!$B80,база!$E$2:$E$2001,"&gt;="&amp;стат!W$1,база!$E$2:$E$2001,"&lt;="&amp;стат!X$1)</f>
        <v>0</v>
      </c>
      <c r="AA80" s="13">
        <f>COUNTIFS(база!$A$2:$A$2001,стат!$A80,база!$C$2:$C$2001,стат!$B80,база!$E$2:$E$2001,"&gt;="&amp;стат!AA$1,база!$E$2:$E$2001,"&lt;="&amp;стат!AB$1)</f>
        <v>2</v>
      </c>
      <c r="AB80" s="9">
        <f t="shared" si="26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COUNTIFS(база!$A$2:$A$2001,стат!$A80,база!$C$2:$C$2001,стат!$B80,база!$E$2:$E$2001,"&gt;="&amp;стат!AE$1,база!$E$2:$E$2001,"&lt;="&amp;стат!AF$1)</f>
        <v>3</v>
      </c>
      <c r="AF80" s="9">
        <f t="shared" si="27"/>
        <v>1</v>
      </c>
      <c r="AG80" s="1">
        <f>SUMIFS(база!$G$2:$G$2001,база!$A$2:$A$2001,стат!$A80,база!$C$2:$C$2001,стат!$B80,база!$E$2:$E$2001,"&gt;="&amp;стат!AE$1,база!$E$2:$E$2001,"&lt;="&amp;стат!AF$1)</f>
        <v>1</v>
      </c>
      <c r="AH80" s="1">
        <f>SUMIFS(база!$H$2:$H$2001,база!$A$2:$A$2001,стат!$A80,база!$C$2:$C$2001,стат!$B80,база!$E$2:$E$2001,"&gt;="&amp;стат!AE$1,база!$E$2:$E$2001,"&lt;="&amp;стат!AF$1)</f>
        <v>0</v>
      </c>
      <c r="AI80" s="13">
        <f>COUNTIFS(база!$A$2:$A$2001,стат!$A80,база!$C$2:$C$2001,стат!$B80,база!$E$2:$E$2001,"&lt;="&amp;стат!AI$1)</f>
        <v>5</v>
      </c>
      <c r="AJ80" s="9">
        <f t="shared" si="28"/>
        <v>2</v>
      </c>
      <c r="AK80" s="1">
        <f>SUMIFS(база!$G$2:$G$2001,база!$A$2:$A$2001,стат!$A80,база!$C$2:$C$2001,стат!$B80,база!$E$2:$E$2001,"&lt;"&amp;$AI$1)</f>
        <v>0</v>
      </c>
      <c r="AL80" s="33">
        <f>SUMIFS(база!$H$2:$H$2001,база!$A$2:$A$2001,стат!$A80,база!$C$2:$C$2001,стат!$B80,база!$E$2:$E$2001,"&lt;"&amp;$AI$1)</f>
        <v>2</v>
      </c>
      <c r="AM80" s="26">
        <f>SUMIFS(база!$F$2:$F$2001,база!$A$2:$A$2001,стат!$A80,база!$C$2:$C$2001,стат!$B80)</f>
        <v>3</v>
      </c>
      <c r="AN80" s="20">
        <f>SUMIFS(база!$I$2:$I$2001,база!$A$2:$A$2001,стат!$A80,база!$C$2:$C$2001,стат!$B80)</f>
        <v>3</v>
      </c>
      <c r="AO80" s="6">
        <f t="shared" si="29"/>
        <v>19</v>
      </c>
      <c r="AP80" s="3">
        <f t="shared" si="17"/>
        <v>0</v>
      </c>
    </row>
    <row r="81" spans="1:42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>COUNTIFS(база!$A$2:$A$2001,стат!$A81,база!$C$2:$C$2001,стат!$B81)</f>
        <v>19</v>
      </c>
      <c r="D81" s="9">
        <f t="shared" si="18"/>
        <v>6</v>
      </c>
      <c r="E81" s="1">
        <f t="shared" si="19"/>
        <v>3</v>
      </c>
      <c r="F81" s="7">
        <f t="shared" si="20"/>
        <v>3</v>
      </c>
      <c r="G81" s="13">
        <f>COUNTIFS(база!$A$2:$A$2001,стат!$A81,база!$C$2:$C$2001,стат!$B81,база!$E$2:$E$2001,"&gt;="&amp;стат!G$1,база!$E$2:$E$2001,"&lt;="&amp;стат!H$1)</f>
        <v>2</v>
      </c>
      <c r="H81" s="9">
        <f t="shared" si="21"/>
        <v>1</v>
      </c>
      <c r="I81" s="1">
        <f>SUMIFS(база!$G$2:$G$2001,база!$A$2:$A$2001,стат!$A81,база!$C$2:$C$2001,стат!$B81,база!$E$2:$E$2001,"&gt;="&amp;стат!G$1,база!$E$2:$E$2001,"&lt;="&amp;стат!H$1)</f>
        <v>1</v>
      </c>
      <c r="J81" s="1">
        <f>SUMIFS(база!$H$2:$H$2001,база!$A$2:$A$2001,стат!$A81,база!$C$2:$C$2001,стат!$B81,база!$E$2:$E$2001,"&gt;="&amp;стат!G$1,база!$E$2:$E$2001,"&lt;="&amp;стат!H$1)</f>
        <v>0</v>
      </c>
      <c r="K81" s="13">
        <f>COUNTIFS(база!$A$2:$A$2001,стат!$A81,база!$C$2:$C$2001,стат!$B81,база!$E$2:$E$2001,"&gt;="&amp;стат!K$1,база!$E$2:$E$2001,"&lt;="&amp;стат!L$1)</f>
        <v>2</v>
      </c>
      <c r="L81" s="9">
        <f t="shared" si="22"/>
        <v>0</v>
      </c>
      <c r="M81" s="1">
        <f>SUMIFS(база!$G$2:$G$2001,база!$A$2:$A$2001,стат!$A81,база!$C$2:$C$2001,стат!$B81,база!$E$2:$E$2001,"&gt;="&amp;стат!K$1,база!$E$2:$E$2001,"&lt;="&amp;стат!L$1)</f>
        <v>0</v>
      </c>
      <c r="N81" s="1">
        <f>SUMIFS(база!$H$2:$H$2001,база!$A$2:$A$2001,стат!$A81,база!$C$2:$C$2001,стат!$B81,база!$E$2:$E$2001,"&gt;="&amp;стат!K$1,база!$E$2:$E$2001,"&lt;="&amp;стат!L$1)</f>
        <v>0</v>
      </c>
      <c r="O81" s="13">
        <f>COUNTIFS(база!$A$2:$A$2001,стат!$A81,база!$C$2:$C$2001,стат!$B81,база!$E$2:$E$2001,"&gt;="&amp;стат!O$1,база!$E$2:$E$2001,"&lt;="&amp;стат!P$1)</f>
        <v>3</v>
      </c>
      <c r="P81" s="9">
        <f t="shared" si="23"/>
        <v>1</v>
      </c>
      <c r="Q81" s="1">
        <f>SUMIFS(база!$G$2:$G$2001,база!$A$2:$A$2001,стат!$A81,база!$C$2:$C$2001,стат!$B81,база!$E$2:$E$2001,"&gt;="&amp;стат!O$1,база!$E$2:$E$2001,"&lt;="&amp;стат!P$1)</f>
        <v>0</v>
      </c>
      <c r="R81" s="1">
        <f>SUMIFS(база!$H$2:$H$2001,база!$A$2:$A$2001,стат!$A81,база!$C$2:$C$2001,стат!$B81,база!$E$2:$E$2001,"&gt;="&amp;стат!O$1,база!$E$2:$E$2001,"&lt;="&amp;стат!P$1)</f>
        <v>1</v>
      </c>
      <c r="S81" s="13">
        <f>COUNTIFS(база!$A$2:$A$2001,стат!$A81,база!$C$2:$C$2001,стат!$B81,база!$E$2:$E$2001,"&gt;="&amp;стат!S$1,база!$E$2:$E$2001,"&lt;="&amp;стат!T$1)</f>
        <v>1</v>
      </c>
      <c r="T81" s="9">
        <f t="shared" si="24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COUNTIFS(база!$A$2:$A$2001,стат!$A81,база!$C$2:$C$2001,стат!$B81,база!$E$2:$E$2001,"&gt;="&amp;стат!W$1,база!$E$2:$E$2001,"&lt;="&amp;стат!X$1)</f>
        <v>1</v>
      </c>
      <c r="X81" s="9">
        <f t="shared" si="25"/>
        <v>1</v>
      </c>
      <c r="Y81" s="1">
        <f>SUMIFS(база!$G$2:$G$2001,база!$A$2:$A$2001,стат!$A81,база!$C$2:$C$2001,стат!$B81,база!$E$2:$E$2001,"&gt;="&amp;стат!W$1,база!$E$2:$E$2001,"&lt;="&amp;стат!X$1)</f>
        <v>1</v>
      </c>
      <c r="Z81" s="1">
        <f>SUMIFS(база!$H$2:$H$2001,база!$A$2:$A$2001,стат!$A81,база!$C$2:$C$2001,стат!$B81,база!$E$2:$E$2001,"&gt;="&amp;стат!W$1,база!$E$2:$E$2001,"&lt;="&amp;стат!X$1)</f>
        <v>0</v>
      </c>
      <c r="AA81" s="13">
        <f>COUNTIFS(база!$A$2:$A$2001,стат!$A81,база!$C$2:$C$2001,стат!$B81,база!$E$2:$E$2001,"&gt;="&amp;стат!AA$1,база!$E$2:$E$2001,"&lt;="&amp;стат!AB$1)</f>
        <v>2</v>
      </c>
      <c r="AB81" s="9">
        <f t="shared" si="26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COUNTIFS(база!$A$2:$A$2001,стат!$A81,база!$C$2:$C$2001,стат!$B81,база!$E$2:$E$2001,"&gt;="&amp;стат!AE$1,база!$E$2:$E$2001,"&lt;="&amp;стат!AF$1)</f>
        <v>3</v>
      </c>
      <c r="AF81" s="9">
        <f t="shared" si="27"/>
        <v>1</v>
      </c>
      <c r="AG81" s="1">
        <f>SUMIFS(база!$G$2:$G$2001,база!$A$2:$A$2001,стат!$A81,база!$C$2:$C$2001,стат!$B81,база!$E$2:$E$2001,"&gt;="&amp;стат!AE$1,база!$E$2:$E$2001,"&lt;="&amp;стат!AF$1)</f>
        <v>1</v>
      </c>
      <c r="AH81" s="1">
        <f>SUMIFS(база!$H$2:$H$2001,база!$A$2:$A$2001,стат!$A81,база!$C$2:$C$2001,стат!$B81,база!$E$2:$E$2001,"&gt;="&amp;стат!AE$1,база!$E$2:$E$2001,"&lt;="&amp;стат!AF$1)</f>
        <v>0</v>
      </c>
      <c r="AI81" s="13">
        <f>COUNTIFS(база!$A$2:$A$2001,стат!$A81,база!$C$2:$C$2001,стат!$B81,база!$E$2:$E$2001,"&lt;="&amp;стат!AI$1)</f>
        <v>5</v>
      </c>
      <c r="AJ81" s="9">
        <f t="shared" si="28"/>
        <v>2</v>
      </c>
      <c r="AK81" s="1">
        <f>SUMIFS(база!$G$2:$G$2001,база!$A$2:$A$2001,стат!$A81,база!$C$2:$C$2001,стат!$B81,база!$E$2:$E$2001,"&lt;"&amp;$AI$1)</f>
        <v>0</v>
      </c>
      <c r="AL81" s="33">
        <f>SUMIFS(база!$H$2:$H$2001,база!$A$2:$A$2001,стат!$A81,база!$C$2:$C$2001,стат!$B81,база!$E$2:$E$2001,"&lt;"&amp;$AI$1)</f>
        <v>2</v>
      </c>
      <c r="AM81" s="26">
        <f>SUMIFS(база!$F$2:$F$2001,база!$A$2:$A$2001,стат!$A81,база!$C$2:$C$2001,стат!$B81)</f>
        <v>3</v>
      </c>
      <c r="AN81" s="20">
        <f>SUMIFS(база!$I$2:$I$2001,база!$A$2:$A$2001,стат!$A81,база!$C$2:$C$2001,стат!$B81)</f>
        <v>3</v>
      </c>
      <c r="AO81" s="6">
        <f t="shared" si="29"/>
        <v>19</v>
      </c>
      <c r="AP81" s="3">
        <f t="shared" si="17"/>
        <v>0</v>
      </c>
    </row>
    <row r="82" spans="1:42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>COUNTIFS(база!$A$2:$A$2001,стат!$A82,база!$C$2:$C$2001,стат!$B82)</f>
        <v>19</v>
      </c>
      <c r="D82" s="9">
        <f t="shared" si="18"/>
        <v>6</v>
      </c>
      <c r="E82" s="1">
        <f t="shared" si="19"/>
        <v>3</v>
      </c>
      <c r="F82" s="7">
        <f t="shared" si="20"/>
        <v>3</v>
      </c>
      <c r="G82" s="13">
        <f>COUNTIFS(база!$A$2:$A$2001,стат!$A82,база!$C$2:$C$2001,стат!$B82,база!$E$2:$E$2001,"&gt;="&amp;стат!G$1,база!$E$2:$E$2001,"&lt;="&amp;стат!H$1)</f>
        <v>2</v>
      </c>
      <c r="H82" s="9">
        <f t="shared" si="21"/>
        <v>1</v>
      </c>
      <c r="I82" s="1">
        <f>SUMIFS(база!$G$2:$G$2001,база!$A$2:$A$2001,стат!$A82,база!$C$2:$C$2001,стат!$B82,база!$E$2:$E$2001,"&gt;="&amp;стат!G$1,база!$E$2:$E$2001,"&lt;="&amp;стат!H$1)</f>
        <v>1</v>
      </c>
      <c r="J82" s="1">
        <f>SUMIFS(база!$H$2:$H$2001,база!$A$2:$A$2001,стат!$A82,база!$C$2:$C$2001,стат!$B82,база!$E$2:$E$2001,"&gt;="&amp;стат!G$1,база!$E$2:$E$2001,"&lt;="&amp;стат!H$1)</f>
        <v>0</v>
      </c>
      <c r="K82" s="13">
        <f>COUNTIFS(база!$A$2:$A$2001,стат!$A82,база!$C$2:$C$2001,стат!$B82,база!$E$2:$E$2001,"&gt;="&amp;стат!K$1,база!$E$2:$E$2001,"&lt;="&amp;стат!L$1)</f>
        <v>2</v>
      </c>
      <c r="L82" s="9">
        <f t="shared" si="22"/>
        <v>0</v>
      </c>
      <c r="M82" s="1">
        <f>SUMIFS(база!$G$2:$G$2001,база!$A$2:$A$2001,стат!$A82,база!$C$2:$C$2001,стат!$B82,база!$E$2:$E$2001,"&gt;="&amp;стат!K$1,база!$E$2:$E$2001,"&lt;="&amp;стат!L$1)</f>
        <v>0</v>
      </c>
      <c r="N82" s="1">
        <f>SUMIFS(база!$H$2:$H$2001,база!$A$2:$A$2001,стат!$A82,база!$C$2:$C$2001,стат!$B82,база!$E$2:$E$2001,"&gt;="&amp;стат!K$1,база!$E$2:$E$2001,"&lt;="&amp;стат!L$1)</f>
        <v>0</v>
      </c>
      <c r="O82" s="13">
        <f>COUNTIFS(база!$A$2:$A$2001,стат!$A82,база!$C$2:$C$2001,стат!$B82,база!$E$2:$E$2001,"&gt;="&amp;стат!O$1,база!$E$2:$E$2001,"&lt;="&amp;стат!P$1)</f>
        <v>3</v>
      </c>
      <c r="P82" s="9">
        <f t="shared" si="23"/>
        <v>1</v>
      </c>
      <c r="Q82" s="1">
        <f>SUMIFS(база!$G$2:$G$2001,база!$A$2:$A$2001,стат!$A82,база!$C$2:$C$2001,стат!$B82,база!$E$2:$E$2001,"&gt;="&amp;стат!O$1,база!$E$2:$E$2001,"&lt;="&amp;стат!P$1)</f>
        <v>0</v>
      </c>
      <c r="R82" s="1">
        <f>SUMIFS(база!$H$2:$H$2001,база!$A$2:$A$2001,стат!$A82,база!$C$2:$C$2001,стат!$B82,база!$E$2:$E$2001,"&gt;="&amp;стат!O$1,база!$E$2:$E$2001,"&lt;="&amp;стат!P$1)</f>
        <v>1</v>
      </c>
      <c r="S82" s="13">
        <f>COUNTIFS(база!$A$2:$A$2001,стат!$A82,база!$C$2:$C$2001,стат!$B82,база!$E$2:$E$2001,"&gt;="&amp;стат!S$1,база!$E$2:$E$2001,"&lt;="&amp;стат!T$1)</f>
        <v>1</v>
      </c>
      <c r="T82" s="9">
        <f t="shared" si="24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COUNTIFS(база!$A$2:$A$2001,стат!$A82,база!$C$2:$C$2001,стат!$B82,база!$E$2:$E$2001,"&gt;="&amp;стат!W$1,база!$E$2:$E$2001,"&lt;="&amp;стат!X$1)</f>
        <v>1</v>
      </c>
      <c r="X82" s="9">
        <f t="shared" si="25"/>
        <v>1</v>
      </c>
      <c r="Y82" s="1">
        <f>SUMIFS(база!$G$2:$G$2001,база!$A$2:$A$2001,стат!$A82,база!$C$2:$C$2001,стат!$B82,база!$E$2:$E$2001,"&gt;="&amp;стат!W$1,база!$E$2:$E$2001,"&lt;="&amp;стат!X$1)</f>
        <v>1</v>
      </c>
      <c r="Z82" s="1">
        <f>SUMIFS(база!$H$2:$H$2001,база!$A$2:$A$2001,стат!$A82,база!$C$2:$C$2001,стат!$B82,база!$E$2:$E$2001,"&gt;="&amp;стат!W$1,база!$E$2:$E$2001,"&lt;="&amp;стат!X$1)</f>
        <v>0</v>
      </c>
      <c r="AA82" s="13">
        <f>COUNTIFS(база!$A$2:$A$2001,стат!$A82,база!$C$2:$C$2001,стат!$B82,база!$E$2:$E$2001,"&gt;="&amp;стат!AA$1,база!$E$2:$E$2001,"&lt;="&amp;стат!AB$1)</f>
        <v>2</v>
      </c>
      <c r="AB82" s="9">
        <f t="shared" si="26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COUNTIFS(база!$A$2:$A$2001,стат!$A82,база!$C$2:$C$2001,стат!$B82,база!$E$2:$E$2001,"&gt;="&amp;стат!AE$1,база!$E$2:$E$2001,"&lt;="&amp;стат!AF$1)</f>
        <v>3</v>
      </c>
      <c r="AF82" s="9">
        <f t="shared" si="27"/>
        <v>1</v>
      </c>
      <c r="AG82" s="1">
        <f>SUMIFS(база!$G$2:$G$2001,база!$A$2:$A$2001,стат!$A82,база!$C$2:$C$2001,стат!$B82,база!$E$2:$E$2001,"&gt;="&amp;стат!AE$1,база!$E$2:$E$2001,"&lt;="&amp;стат!AF$1)</f>
        <v>1</v>
      </c>
      <c r="AH82" s="1">
        <f>SUMIFS(база!$H$2:$H$2001,база!$A$2:$A$2001,стат!$A82,база!$C$2:$C$2001,стат!$B82,база!$E$2:$E$2001,"&gt;="&amp;стат!AE$1,база!$E$2:$E$2001,"&lt;="&amp;стат!AF$1)</f>
        <v>0</v>
      </c>
      <c r="AI82" s="13">
        <f>COUNTIFS(база!$A$2:$A$2001,стат!$A82,база!$C$2:$C$2001,стат!$B82,база!$E$2:$E$2001,"&lt;="&amp;стат!AI$1)</f>
        <v>5</v>
      </c>
      <c r="AJ82" s="9">
        <f t="shared" si="28"/>
        <v>2</v>
      </c>
      <c r="AK82" s="1">
        <f>SUMIFS(база!$G$2:$G$2001,база!$A$2:$A$2001,стат!$A82,база!$C$2:$C$2001,стат!$B82,база!$E$2:$E$2001,"&lt;"&amp;$AI$1)</f>
        <v>0</v>
      </c>
      <c r="AL82" s="33">
        <f>SUMIFS(база!$H$2:$H$2001,база!$A$2:$A$2001,стат!$A82,база!$C$2:$C$2001,стат!$B82,база!$E$2:$E$2001,"&lt;"&amp;$AI$1)</f>
        <v>2</v>
      </c>
      <c r="AM82" s="26">
        <f>SUMIFS(база!$F$2:$F$2001,база!$A$2:$A$2001,стат!$A82,база!$C$2:$C$2001,стат!$B82)</f>
        <v>3</v>
      </c>
      <c r="AN82" s="20">
        <f>SUMIFS(база!$I$2:$I$2001,база!$A$2:$A$2001,стат!$A82,база!$C$2:$C$2001,стат!$B82)</f>
        <v>3</v>
      </c>
      <c r="AO82" s="6">
        <f t="shared" si="29"/>
        <v>19</v>
      </c>
      <c r="AP82" s="3">
        <f t="shared" si="17"/>
        <v>0</v>
      </c>
    </row>
    <row r="83" spans="1:42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>COUNTIFS(база!$A$2:$A$2001,стат!$A83,база!$C$2:$C$2001,стат!$B83)</f>
        <v>19</v>
      </c>
      <c r="D83" s="9">
        <f t="shared" si="18"/>
        <v>6</v>
      </c>
      <c r="E83" s="1">
        <f t="shared" si="19"/>
        <v>3</v>
      </c>
      <c r="F83" s="7">
        <f t="shared" si="20"/>
        <v>3</v>
      </c>
      <c r="G83" s="13">
        <f>COUNTIFS(база!$A$2:$A$2001,стат!$A83,база!$C$2:$C$2001,стат!$B83,база!$E$2:$E$2001,"&gt;="&amp;стат!G$1,база!$E$2:$E$2001,"&lt;="&amp;стат!H$1)</f>
        <v>2</v>
      </c>
      <c r="H83" s="9">
        <f t="shared" si="21"/>
        <v>1</v>
      </c>
      <c r="I83" s="1">
        <f>SUMIFS(база!$G$2:$G$2001,база!$A$2:$A$2001,стат!$A83,база!$C$2:$C$2001,стат!$B83,база!$E$2:$E$2001,"&gt;="&amp;стат!G$1,база!$E$2:$E$2001,"&lt;="&amp;стат!H$1)</f>
        <v>1</v>
      </c>
      <c r="J83" s="1">
        <f>SUMIFS(база!$H$2:$H$2001,база!$A$2:$A$2001,стат!$A83,база!$C$2:$C$2001,стат!$B83,база!$E$2:$E$2001,"&gt;="&amp;стат!G$1,база!$E$2:$E$2001,"&lt;="&amp;стат!H$1)</f>
        <v>0</v>
      </c>
      <c r="K83" s="13">
        <f>COUNTIFS(база!$A$2:$A$2001,стат!$A83,база!$C$2:$C$2001,стат!$B83,база!$E$2:$E$2001,"&gt;="&amp;стат!K$1,база!$E$2:$E$2001,"&lt;="&amp;стат!L$1)</f>
        <v>2</v>
      </c>
      <c r="L83" s="9">
        <f t="shared" si="22"/>
        <v>0</v>
      </c>
      <c r="M83" s="1">
        <f>SUMIFS(база!$G$2:$G$2001,база!$A$2:$A$2001,стат!$A83,база!$C$2:$C$2001,стат!$B83,база!$E$2:$E$2001,"&gt;="&amp;стат!K$1,база!$E$2:$E$2001,"&lt;="&amp;стат!L$1)</f>
        <v>0</v>
      </c>
      <c r="N83" s="1">
        <f>SUMIFS(база!$H$2:$H$2001,база!$A$2:$A$2001,стат!$A83,база!$C$2:$C$2001,стат!$B83,база!$E$2:$E$2001,"&gt;="&amp;стат!K$1,база!$E$2:$E$2001,"&lt;="&amp;стат!L$1)</f>
        <v>0</v>
      </c>
      <c r="O83" s="13">
        <f>COUNTIFS(база!$A$2:$A$2001,стат!$A83,база!$C$2:$C$2001,стат!$B83,база!$E$2:$E$2001,"&gt;="&amp;стат!O$1,база!$E$2:$E$2001,"&lt;="&amp;стат!P$1)</f>
        <v>3</v>
      </c>
      <c r="P83" s="9">
        <f t="shared" si="23"/>
        <v>1</v>
      </c>
      <c r="Q83" s="1">
        <f>SUMIFS(база!$G$2:$G$2001,база!$A$2:$A$2001,стат!$A83,база!$C$2:$C$2001,стат!$B83,база!$E$2:$E$2001,"&gt;="&amp;стат!O$1,база!$E$2:$E$2001,"&lt;="&amp;стат!P$1)</f>
        <v>0</v>
      </c>
      <c r="R83" s="1">
        <f>SUMIFS(база!$H$2:$H$2001,база!$A$2:$A$2001,стат!$A83,база!$C$2:$C$2001,стат!$B83,база!$E$2:$E$2001,"&gt;="&amp;стат!O$1,база!$E$2:$E$2001,"&lt;="&amp;стат!P$1)</f>
        <v>1</v>
      </c>
      <c r="S83" s="13">
        <f>COUNTIFS(база!$A$2:$A$2001,стат!$A83,база!$C$2:$C$2001,стат!$B83,база!$E$2:$E$2001,"&gt;="&amp;стат!S$1,база!$E$2:$E$2001,"&lt;="&amp;стат!T$1)</f>
        <v>1</v>
      </c>
      <c r="T83" s="9">
        <f t="shared" si="24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COUNTIFS(база!$A$2:$A$2001,стат!$A83,база!$C$2:$C$2001,стат!$B83,база!$E$2:$E$2001,"&gt;="&amp;стат!W$1,база!$E$2:$E$2001,"&lt;="&amp;стат!X$1)</f>
        <v>1</v>
      </c>
      <c r="X83" s="9">
        <f t="shared" si="25"/>
        <v>1</v>
      </c>
      <c r="Y83" s="1">
        <f>SUMIFS(база!$G$2:$G$2001,база!$A$2:$A$2001,стат!$A83,база!$C$2:$C$2001,стат!$B83,база!$E$2:$E$2001,"&gt;="&amp;стат!W$1,база!$E$2:$E$2001,"&lt;="&amp;стат!X$1)</f>
        <v>1</v>
      </c>
      <c r="Z83" s="1">
        <f>SUMIFS(база!$H$2:$H$2001,база!$A$2:$A$2001,стат!$A83,база!$C$2:$C$2001,стат!$B83,база!$E$2:$E$2001,"&gt;="&amp;стат!W$1,база!$E$2:$E$2001,"&lt;="&amp;стат!X$1)</f>
        <v>0</v>
      </c>
      <c r="AA83" s="13">
        <f>COUNTIFS(база!$A$2:$A$2001,стат!$A83,база!$C$2:$C$2001,стат!$B83,база!$E$2:$E$2001,"&gt;="&amp;стат!AA$1,база!$E$2:$E$2001,"&lt;="&amp;стат!AB$1)</f>
        <v>2</v>
      </c>
      <c r="AB83" s="9">
        <f t="shared" si="26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COUNTIFS(база!$A$2:$A$2001,стат!$A83,база!$C$2:$C$2001,стат!$B83,база!$E$2:$E$2001,"&gt;="&amp;стат!AE$1,база!$E$2:$E$2001,"&lt;="&amp;стат!AF$1)</f>
        <v>3</v>
      </c>
      <c r="AF83" s="9">
        <f t="shared" si="27"/>
        <v>1</v>
      </c>
      <c r="AG83" s="1">
        <f>SUMIFS(база!$G$2:$G$2001,база!$A$2:$A$2001,стат!$A83,база!$C$2:$C$2001,стат!$B83,база!$E$2:$E$2001,"&gt;="&amp;стат!AE$1,база!$E$2:$E$2001,"&lt;="&amp;стат!AF$1)</f>
        <v>1</v>
      </c>
      <c r="AH83" s="1">
        <f>SUMIFS(база!$H$2:$H$2001,база!$A$2:$A$2001,стат!$A83,база!$C$2:$C$2001,стат!$B83,база!$E$2:$E$2001,"&gt;="&amp;стат!AE$1,база!$E$2:$E$2001,"&lt;="&amp;стат!AF$1)</f>
        <v>0</v>
      </c>
      <c r="AI83" s="13">
        <f>COUNTIFS(база!$A$2:$A$2001,стат!$A83,база!$C$2:$C$2001,стат!$B83,база!$E$2:$E$2001,"&lt;="&amp;стат!AI$1)</f>
        <v>5</v>
      </c>
      <c r="AJ83" s="9">
        <f t="shared" si="28"/>
        <v>2</v>
      </c>
      <c r="AK83" s="1">
        <f>SUMIFS(база!$G$2:$G$2001,база!$A$2:$A$2001,стат!$A83,база!$C$2:$C$2001,стат!$B83,база!$E$2:$E$2001,"&lt;"&amp;$AI$1)</f>
        <v>0</v>
      </c>
      <c r="AL83" s="33">
        <f>SUMIFS(база!$H$2:$H$2001,база!$A$2:$A$2001,стат!$A83,база!$C$2:$C$2001,стат!$B83,база!$E$2:$E$2001,"&lt;"&amp;$AI$1)</f>
        <v>2</v>
      </c>
      <c r="AM83" s="26">
        <f>SUMIFS(база!$F$2:$F$2001,база!$A$2:$A$2001,стат!$A83,база!$C$2:$C$2001,стат!$B83)</f>
        <v>3</v>
      </c>
      <c r="AN83" s="20">
        <f>SUMIFS(база!$I$2:$I$2001,база!$A$2:$A$2001,стат!$A83,база!$C$2:$C$2001,стат!$B83)</f>
        <v>3</v>
      </c>
      <c r="AO83" s="6">
        <f t="shared" si="29"/>
        <v>19</v>
      </c>
      <c r="AP83" s="3">
        <f t="shared" si="17"/>
        <v>0</v>
      </c>
    </row>
    <row r="84" spans="1:42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>COUNTIFS(база!$A$2:$A$2001,стат!$A84,база!$C$2:$C$2001,стат!$B84)</f>
        <v>19</v>
      </c>
      <c r="D84" s="9">
        <f t="shared" si="18"/>
        <v>6</v>
      </c>
      <c r="E84" s="1">
        <f t="shared" si="19"/>
        <v>3</v>
      </c>
      <c r="F84" s="7">
        <f t="shared" si="20"/>
        <v>3</v>
      </c>
      <c r="G84" s="13">
        <f>COUNTIFS(база!$A$2:$A$2001,стат!$A84,база!$C$2:$C$2001,стат!$B84,база!$E$2:$E$2001,"&gt;="&amp;стат!G$1,база!$E$2:$E$2001,"&lt;="&amp;стат!H$1)</f>
        <v>2</v>
      </c>
      <c r="H84" s="9">
        <f t="shared" si="21"/>
        <v>1</v>
      </c>
      <c r="I84" s="1">
        <f>SUMIFS(база!$G$2:$G$2001,база!$A$2:$A$2001,стат!$A84,база!$C$2:$C$2001,стат!$B84,база!$E$2:$E$2001,"&gt;="&amp;стат!G$1,база!$E$2:$E$2001,"&lt;="&amp;стат!H$1)</f>
        <v>1</v>
      </c>
      <c r="J84" s="1">
        <f>SUMIFS(база!$H$2:$H$2001,база!$A$2:$A$2001,стат!$A84,база!$C$2:$C$2001,стат!$B84,база!$E$2:$E$2001,"&gt;="&amp;стат!G$1,база!$E$2:$E$2001,"&lt;="&amp;стат!H$1)</f>
        <v>0</v>
      </c>
      <c r="K84" s="13">
        <f>COUNTIFS(база!$A$2:$A$2001,стат!$A84,база!$C$2:$C$2001,стат!$B84,база!$E$2:$E$2001,"&gt;="&amp;стат!K$1,база!$E$2:$E$2001,"&lt;="&amp;стат!L$1)</f>
        <v>2</v>
      </c>
      <c r="L84" s="9">
        <f t="shared" si="22"/>
        <v>0</v>
      </c>
      <c r="M84" s="1">
        <f>SUMIFS(база!$G$2:$G$2001,база!$A$2:$A$2001,стат!$A84,база!$C$2:$C$2001,стат!$B84,база!$E$2:$E$2001,"&gt;="&amp;стат!K$1,база!$E$2:$E$2001,"&lt;="&amp;стат!L$1)</f>
        <v>0</v>
      </c>
      <c r="N84" s="1">
        <f>SUMIFS(база!$H$2:$H$2001,база!$A$2:$A$2001,стат!$A84,база!$C$2:$C$2001,стат!$B84,база!$E$2:$E$2001,"&gt;="&amp;стат!K$1,база!$E$2:$E$2001,"&lt;="&amp;стат!L$1)</f>
        <v>0</v>
      </c>
      <c r="O84" s="13">
        <f>COUNTIFS(база!$A$2:$A$2001,стат!$A84,база!$C$2:$C$2001,стат!$B84,база!$E$2:$E$2001,"&gt;="&amp;стат!O$1,база!$E$2:$E$2001,"&lt;="&amp;стат!P$1)</f>
        <v>3</v>
      </c>
      <c r="P84" s="9">
        <f t="shared" si="23"/>
        <v>1</v>
      </c>
      <c r="Q84" s="1">
        <f>SUMIFS(база!$G$2:$G$2001,база!$A$2:$A$2001,стат!$A84,база!$C$2:$C$2001,стат!$B84,база!$E$2:$E$2001,"&gt;="&amp;стат!O$1,база!$E$2:$E$2001,"&lt;="&amp;стат!P$1)</f>
        <v>0</v>
      </c>
      <c r="R84" s="1">
        <f>SUMIFS(база!$H$2:$H$2001,база!$A$2:$A$2001,стат!$A84,база!$C$2:$C$2001,стат!$B84,база!$E$2:$E$2001,"&gt;="&amp;стат!O$1,база!$E$2:$E$2001,"&lt;="&amp;стат!P$1)</f>
        <v>1</v>
      </c>
      <c r="S84" s="13">
        <f>COUNTIFS(база!$A$2:$A$2001,стат!$A84,база!$C$2:$C$2001,стат!$B84,база!$E$2:$E$2001,"&gt;="&amp;стат!S$1,база!$E$2:$E$2001,"&lt;="&amp;стат!T$1)</f>
        <v>1</v>
      </c>
      <c r="T84" s="9">
        <f t="shared" si="24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COUNTIFS(база!$A$2:$A$2001,стат!$A84,база!$C$2:$C$2001,стат!$B84,база!$E$2:$E$2001,"&gt;="&amp;стат!W$1,база!$E$2:$E$2001,"&lt;="&amp;стат!X$1)</f>
        <v>1</v>
      </c>
      <c r="X84" s="9">
        <f t="shared" si="25"/>
        <v>1</v>
      </c>
      <c r="Y84" s="1">
        <f>SUMIFS(база!$G$2:$G$2001,база!$A$2:$A$2001,стат!$A84,база!$C$2:$C$2001,стат!$B84,база!$E$2:$E$2001,"&gt;="&amp;стат!W$1,база!$E$2:$E$2001,"&lt;="&amp;стат!X$1)</f>
        <v>1</v>
      </c>
      <c r="Z84" s="1">
        <f>SUMIFS(база!$H$2:$H$2001,база!$A$2:$A$2001,стат!$A84,база!$C$2:$C$2001,стат!$B84,база!$E$2:$E$2001,"&gt;="&amp;стат!W$1,база!$E$2:$E$2001,"&lt;="&amp;стат!X$1)</f>
        <v>0</v>
      </c>
      <c r="AA84" s="13">
        <f>COUNTIFS(база!$A$2:$A$2001,стат!$A84,база!$C$2:$C$2001,стат!$B84,база!$E$2:$E$2001,"&gt;="&amp;стат!AA$1,база!$E$2:$E$2001,"&lt;="&amp;стат!AB$1)</f>
        <v>2</v>
      </c>
      <c r="AB84" s="9">
        <f t="shared" si="26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COUNTIFS(база!$A$2:$A$2001,стат!$A84,база!$C$2:$C$2001,стат!$B84,база!$E$2:$E$2001,"&gt;="&amp;стат!AE$1,база!$E$2:$E$2001,"&lt;="&amp;стат!AF$1)</f>
        <v>3</v>
      </c>
      <c r="AF84" s="9">
        <f t="shared" si="27"/>
        <v>1</v>
      </c>
      <c r="AG84" s="1">
        <f>SUMIFS(база!$G$2:$G$2001,база!$A$2:$A$2001,стат!$A84,база!$C$2:$C$2001,стат!$B84,база!$E$2:$E$2001,"&gt;="&amp;стат!AE$1,база!$E$2:$E$2001,"&lt;="&amp;стат!AF$1)</f>
        <v>1</v>
      </c>
      <c r="AH84" s="1">
        <f>SUMIFS(база!$H$2:$H$2001,база!$A$2:$A$2001,стат!$A84,база!$C$2:$C$2001,стат!$B84,база!$E$2:$E$2001,"&gt;="&amp;стат!AE$1,база!$E$2:$E$2001,"&lt;="&amp;стат!AF$1)</f>
        <v>0</v>
      </c>
      <c r="AI84" s="13">
        <f>COUNTIFS(база!$A$2:$A$2001,стат!$A84,база!$C$2:$C$2001,стат!$B84,база!$E$2:$E$2001,"&lt;="&amp;стат!AI$1)</f>
        <v>5</v>
      </c>
      <c r="AJ84" s="9">
        <f t="shared" si="28"/>
        <v>2</v>
      </c>
      <c r="AK84" s="1">
        <f>SUMIFS(база!$G$2:$G$2001,база!$A$2:$A$2001,стат!$A84,база!$C$2:$C$2001,стат!$B84,база!$E$2:$E$2001,"&lt;"&amp;$AI$1)</f>
        <v>0</v>
      </c>
      <c r="AL84" s="33">
        <f>SUMIFS(база!$H$2:$H$2001,база!$A$2:$A$2001,стат!$A84,база!$C$2:$C$2001,стат!$B84,база!$E$2:$E$2001,"&lt;"&amp;$AI$1)</f>
        <v>2</v>
      </c>
      <c r="AM84" s="26">
        <f>SUMIFS(база!$F$2:$F$2001,база!$A$2:$A$2001,стат!$A84,база!$C$2:$C$2001,стат!$B84)</f>
        <v>3</v>
      </c>
      <c r="AN84" s="20">
        <f>SUMIFS(база!$I$2:$I$2001,база!$A$2:$A$2001,стат!$A84,база!$C$2:$C$2001,стат!$B84)</f>
        <v>3</v>
      </c>
      <c r="AO84" s="6">
        <f t="shared" si="29"/>
        <v>19</v>
      </c>
      <c r="AP84" s="3">
        <f t="shared" si="17"/>
        <v>0</v>
      </c>
    </row>
    <row r="85" spans="1:42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>COUNTIFS(база!$A$2:$A$2001,стат!$A85,база!$C$2:$C$2001,стат!$B85)</f>
        <v>19</v>
      </c>
      <c r="D85" s="9">
        <f t="shared" si="18"/>
        <v>6</v>
      </c>
      <c r="E85" s="1">
        <f t="shared" si="19"/>
        <v>3</v>
      </c>
      <c r="F85" s="7">
        <f t="shared" si="20"/>
        <v>3</v>
      </c>
      <c r="G85" s="13">
        <f>COUNTIFS(база!$A$2:$A$2001,стат!$A85,база!$C$2:$C$2001,стат!$B85,база!$E$2:$E$2001,"&gt;="&amp;стат!G$1,база!$E$2:$E$2001,"&lt;="&amp;стат!H$1)</f>
        <v>2</v>
      </c>
      <c r="H85" s="9">
        <f t="shared" si="21"/>
        <v>1</v>
      </c>
      <c r="I85" s="1">
        <f>SUMIFS(база!$G$2:$G$2001,база!$A$2:$A$2001,стат!$A85,база!$C$2:$C$2001,стат!$B85,база!$E$2:$E$2001,"&gt;="&amp;стат!G$1,база!$E$2:$E$2001,"&lt;="&amp;стат!H$1)</f>
        <v>1</v>
      </c>
      <c r="J85" s="1">
        <f>SUMIFS(база!$H$2:$H$2001,база!$A$2:$A$2001,стат!$A85,база!$C$2:$C$2001,стат!$B85,база!$E$2:$E$2001,"&gt;="&amp;стат!G$1,база!$E$2:$E$2001,"&lt;="&amp;стат!H$1)</f>
        <v>0</v>
      </c>
      <c r="K85" s="13">
        <f>COUNTIFS(база!$A$2:$A$2001,стат!$A85,база!$C$2:$C$2001,стат!$B85,база!$E$2:$E$2001,"&gt;="&amp;стат!K$1,база!$E$2:$E$2001,"&lt;="&amp;стат!L$1)</f>
        <v>2</v>
      </c>
      <c r="L85" s="9">
        <f t="shared" si="22"/>
        <v>0</v>
      </c>
      <c r="M85" s="1">
        <f>SUMIFS(база!$G$2:$G$2001,база!$A$2:$A$2001,стат!$A85,база!$C$2:$C$2001,стат!$B85,база!$E$2:$E$2001,"&gt;="&amp;стат!K$1,база!$E$2:$E$2001,"&lt;="&amp;стат!L$1)</f>
        <v>0</v>
      </c>
      <c r="N85" s="1">
        <f>SUMIFS(база!$H$2:$H$2001,база!$A$2:$A$2001,стат!$A85,база!$C$2:$C$2001,стат!$B85,база!$E$2:$E$2001,"&gt;="&amp;стат!K$1,база!$E$2:$E$2001,"&lt;="&amp;стат!L$1)</f>
        <v>0</v>
      </c>
      <c r="O85" s="13">
        <f>COUNTIFS(база!$A$2:$A$2001,стат!$A85,база!$C$2:$C$2001,стат!$B85,база!$E$2:$E$2001,"&gt;="&amp;стат!O$1,база!$E$2:$E$2001,"&lt;="&amp;стат!P$1)</f>
        <v>3</v>
      </c>
      <c r="P85" s="9">
        <f t="shared" si="23"/>
        <v>1</v>
      </c>
      <c r="Q85" s="1">
        <f>SUMIFS(база!$G$2:$G$2001,база!$A$2:$A$2001,стат!$A85,база!$C$2:$C$2001,стат!$B85,база!$E$2:$E$2001,"&gt;="&amp;стат!O$1,база!$E$2:$E$2001,"&lt;="&amp;стат!P$1)</f>
        <v>0</v>
      </c>
      <c r="R85" s="1">
        <f>SUMIFS(база!$H$2:$H$2001,база!$A$2:$A$2001,стат!$A85,база!$C$2:$C$2001,стат!$B85,база!$E$2:$E$2001,"&gt;="&amp;стат!O$1,база!$E$2:$E$2001,"&lt;="&amp;стат!P$1)</f>
        <v>1</v>
      </c>
      <c r="S85" s="13">
        <f>COUNTIFS(база!$A$2:$A$2001,стат!$A85,база!$C$2:$C$2001,стат!$B85,база!$E$2:$E$2001,"&gt;="&amp;стат!S$1,база!$E$2:$E$2001,"&lt;="&amp;стат!T$1)</f>
        <v>1</v>
      </c>
      <c r="T85" s="9">
        <f t="shared" si="24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COUNTIFS(база!$A$2:$A$2001,стат!$A85,база!$C$2:$C$2001,стат!$B85,база!$E$2:$E$2001,"&gt;="&amp;стат!W$1,база!$E$2:$E$2001,"&lt;="&amp;стат!X$1)</f>
        <v>1</v>
      </c>
      <c r="X85" s="9">
        <f t="shared" si="25"/>
        <v>1</v>
      </c>
      <c r="Y85" s="1">
        <f>SUMIFS(база!$G$2:$G$2001,база!$A$2:$A$2001,стат!$A85,база!$C$2:$C$2001,стат!$B85,база!$E$2:$E$2001,"&gt;="&amp;стат!W$1,база!$E$2:$E$2001,"&lt;="&amp;стат!X$1)</f>
        <v>1</v>
      </c>
      <c r="Z85" s="1">
        <f>SUMIFS(база!$H$2:$H$2001,база!$A$2:$A$2001,стат!$A85,база!$C$2:$C$2001,стат!$B85,база!$E$2:$E$2001,"&gt;="&amp;стат!W$1,база!$E$2:$E$2001,"&lt;="&amp;стат!X$1)</f>
        <v>0</v>
      </c>
      <c r="AA85" s="13">
        <f>COUNTIFS(база!$A$2:$A$2001,стат!$A85,база!$C$2:$C$2001,стат!$B85,база!$E$2:$E$2001,"&gt;="&amp;стат!AA$1,база!$E$2:$E$2001,"&lt;="&amp;стат!AB$1)</f>
        <v>2</v>
      </c>
      <c r="AB85" s="9">
        <f t="shared" si="26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COUNTIFS(база!$A$2:$A$2001,стат!$A85,база!$C$2:$C$2001,стат!$B85,база!$E$2:$E$2001,"&gt;="&amp;стат!AE$1,база!$E$2:$E$2001,"&lt;="&amp;стат!AF$1)</f>
        <v>3</v>
      </c>
      <c r="AF85" s="9">
        <f t="shared" si="27"/>
        <v>1</v>
      </c>
      <c r="AG85" s="1">
        <f>SUMIFS(база!$G$2:$G$2001,база!$A$2:$A$2001,стат!$A85,база!$C$2:$C$2001,стат!$B85,база!$E$2:$E$2001,"&gt;="&amp;стат!AE$1,база!$E$2:$E$2001,"&lt;="&amp;стат!AF$1)</f>
        <v>1</v>
      </c>
      <c r="AH85" s="1">
        <f>SUMIFS(база!$H$2:$H$2001,база!$A$2:$A$2001,стат!$A85,база!$C$2:$C$2001,стат!$B85,база!$E$2:$E$2001,"&gt;="&amp;стат!AE$1,база!$E$2:$E$2001,"&lt;="&amp;стат!AF$1)</f>
        <v>0</v>
      </c>
      <c r="AI85" s="13">
        <f>COUNTIFS(база!$A$2:$A$2001,стат!$A85,база!$C$2:$C$2001,стат!$B85,база!$E$2:$E$2001,"&lt;="&amp;стат!AI$1)</f>
        <v>5</v>
      </c>
      <c r="AJ85" s="9">
        <f t="shared" si="28"/>
        <v>2</v>
      </c>
      <c r="AK85" s="1">
        <f>SUMIFS(база!$G$2:$G$2001,база!$A$2:$A$2001,стат!$A85,база!$C$2:$C$2001,стат!$B85,база!$E$2:$E$2001,"&lt;"&amp;$AI$1)</f>
        <v>0</v>
      </c>
      <c r="AL85" s="33">
        <f>SUMIFS(база!$H$2:$H$2001,база!$A$2:$A$2001,стат!$A85,база!$C$2:$C$2001,стат!$B85,база!$E$2:$E$2001,"&lt;"&amp;$AI$1)</f>
        <v>2</v>
      </c>
      <c r="AM85" s="26">
        <f>SUMIFS(база!$F$2:$F$2001,база!$A$2:$A$2001,стат!$A85,база!$C$2:$C$2001,стат!$B85)</f>
        <v>3</v>
      </c>
      <c r="AN85" s="20">
        <f>SUMIFS(база!$I$2:$I$2001,база!$A$2:$A$2001,стат!$A85,база!$C$2:$C$2001,стат!$B85)</f>
        <v>3</v>
      </c>
      <c r="AO85" s="6">
        <f t="shared" si="29"/>
        <v>19</v>
      </c>
      <c r="AP85" s="3">
        <f t="shared" si="17"/>
        <v>0</v>
      </c>
    </row>
    <row r="86" spans="1:42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>COUNTIFS(база!$A$2:$A$2001,стат!$A86,база!$C$2:$C$2001,стат!$B86)</f>
        <v>19</v>
      </c>
      <c r="D86" s="9">
        <f t="shared" si="18"/>
        <v>6</v>
      </c>
      <c r="E86" s="1">
        <f t="shared" si="19"/>
        <v>3</v>
      </c>
      <c r="F86" s="7">
        <f t="shared" si="20"/>
        <v>3</v>
      </c>
      <c r="G86" s="13">
        <f>COUNTIFS(база!$A$2:$A$2001,стат!$A86,база!$C$2:$C$2001,стат!$B86,база!$E$2:$E$2001,"&gt;="&amp;стат!G$1,база!$E$2:$E$2001,"&lt;="&amp;стат!H$1)</f>
        <v>2</v>
      </c>
      <c r="H86" s="9">
        <f t="shared" si="21"/>
        <v>1</v>
      </c>
      <c r="I86" s="1">
        <f>SUMIFS(база!$G$2:$G$2001,база!$A$2:$A$2001,стат!$A86,база!$C$2:$C$2001,стат!$B86,база!$E$2:$E$2001,"&gt;="&amp;стат!G$1,база!$E$2:$E$2001,"&lt;="&amp;стат!H$1)</f>
        <v>1</v>
      </c>
      <c r="J86" s="1">
        <f>SUMIFS(база!$H$2:$H$2001,база!$A$2:$A$2001,стат!$A86,база!$C$2:$C$2001,стат!$B86,база!$E$2:$E$2001,"&gt;="&amp;стат!G$1,база!$E$2:$E$2001,"&lt;="&amp;стат!H$1)</f>
        <v>0</v>
      </c>
      <c r="K86" s="13">
        <f>COUNTIFS(база!$A$2:$A$2001,стат!$A86,база!$C$2:$C$2001,стат!$B86,база!$E$2:$E$2001,"&gt;="&amp;стат!K$1,база!$E$2:$E$2001,"&lt;="&amp;стат!L$1)</f>
        <v>2</v>
      </c>
      <c r="L86" s="9">
        <f t="shared" si="22"/>
        <v>0</v>
      </c>
      <c r="M86" s="1">
        <f>SUMIFS(база!$G$2:$G$2001,база!$A$2:$A$2001,стат!$A86,база!$C$2:$C$2001,стат!$B86,база!$E$2:$E$2001,"&gt;="&amp;стат!K$1,база!$E$2:$E$2001,"&lt;="&amp;стат!L$1)</f>
        <v>0</v>
      </c>
      <c r="N86" s="1">
        <f>SUMIFS(база!$H$2:$H$2001,база!$A$2:$A$2001,стат!$A86,база!$C$2:$C$2001,стат!$B86,база!$E$2:$E$2001,"&gt;="&amp;стат!K$1,база!$E$2:$E$2001,"&lt;="&amp;стат!L$1)</f>
        <v>0</v>
      </c>
      <c r="O86" s="13">
        <f>COUNTIFS(база!$A$2:$A$2001,стат!$A86,база!$C$2:$C$2001,стат!$B86,база!$E$2:$E$2001,"&gt;="&amp;стат!O$1,база!$E$2:$E$2001,"&lt;="&amp;стат!P$1)</f>
        <v>3</v>
      </c>
      <c r="P86" s="9">
        <f t="shared" si="23"/>
        <v>1</v>
      </c>
      <c r="Q86" s="1">
        <f>SUMIFS(база!$G$2:$G$2001,база!$A$2:$A$2001,стат!$A86,база!$C$2:$C$2001,стат!$B86,база!$E$2:$E$2001,"&gt;="&amp;стат!O$1,база!$E$2:$E$2001,"&lt;="&amp;стат!P$1)</f>
        <v>0</v>
      </c>
      <c r="R86" s="1">
        <f>SUMIFS(база!$H$2:$H$2001,база!$A$2:$A$2001,стат!$A86,база!$C$2:$C$2001,стат!$B86,база!$E$2:$E$2001,"&gt;="&amp;стат!O$1,база!$E$2:$E$2001,"&lt;="&amp;стат!P$1)</f>
        <v>1</v>
      </c>
      <c r="S86" s="13">
        <f>COUNTIFS(база!$A$2:$A$2001,стат!$A86,база!$C$2:$C$2001,стат!$B86,база!$E$2:$E$2001,"&gt;="&amp;стат!S$1,база!$E$2:$E$2001,"&lt;="&amp;стат!T$1)</f>
        <v>1</v>
      </c>
      <c r="T86" s="9">
        <f t="shared" si="24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COUNTIFS(база!$A$2:$A$2001,стат!$A86,база!$C$2:$C$2001,стат!$B86,база!$E$2:$E$2001,"&gt;="&amp;стат!W$1,база!$E$2:$E$2001,"&lt;="&amp;стат!X$1)</f>
        <v>1</v>
      </c>
      <c r="X86" s="9">
        <f t="shared" si="25"/>
        <v>1</v>
      </c>
      <c r="Y86" s="1">
        <f>SUMIFS(база!$G$2:$G$2001,база!$A$2:$A$2001,стат!$A86,база!$C$2:$C$2001,стат!$B86,база!$E$2:$E$2001,"&gt;="&amp;стат!W$1,база!$E$2:$E$2001,"&lt;="&amp;стат!X$1)</f>
        <v>1</v>
      </c>
      <c r="Z86" s="1">
        <f>SUMIFS(база!$H$2:$H$2001,база!$A$2:$A$2001,стат!$A86,база!$C$2:$C$2001,стат!$B86,база!$E$2:$E$2001,"&gt;="&amp;стат!W$1,база!$E$2:$E$2001,"&lt;="&amp;стат!X$1)</f>
        <v>0</v>
      </c>
      <c r="AA86" s="13">
        <f>COUNTIFS(база!$A$2:$A$2001,стат!$A86,база!$C$2:$C$2001,стат!$B86,база!$E$2:$E$2001,"&gt;="&amp;стат!AA$1,база!$E$2:$E$2001,"&lt;="&amp;стат!AB$1)</f>
        <v>2</v>
      </c>
      <c r="AB86" s="9">
        <f t="shared" si="26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COUNTIFS(база!$A$2:$A$2001,стат!$A86,база!$C$2:$C$2001,стат!$B86,база!$E$2:$E$2001,"&gt;="&amp;стат!AE$1,база!$E$2:$E$2001,"&lt;="&amp;стат!AF$1)</f>
        <v>3</v>
      </c>
      <c r="AF86" s="9">
        <f t="shared" si="27"/>
        <v>1</v>
      </c>
      <c r="AG86" s="1">
        <f>SUMIFS(база!$G$2:$G$2001,база!$A$2:$A$2001,стат!$A86,база!$C$2:$C$2001,стат!$B86,база!$E$2:$E$2001,"&gt;="&amp;стат!AE$1,база!$E$2:$E$2001,"&lt;="&amp;стат!AF$1)</f>
        <v>1</v>
      </c>
      <c r="AH86" s="1">
        <f>SUMIFS(база!$H$2:$H$2001,база!$A$2:$A$2001,стат!$A86,база!$C$2:$C$2001,стат!$B86,база!$E$2:$E$2001,"&gt;="&amp;стат!AE$1,база!$E$2:$E$2001,"&lt;="&amp;стат!AF$1)</f>
        <v>0</v>
      </c>
      <c r="AI86" s="13">
        <f>COUNTIFS(база!$A$2:$A$2001,стат!$A86,база!$C$2:$C$2001,стат!$B86,база!$E$2:$E$2001,"&lt;="&amp;стат!AI$1)</f>
        <v>5</v>
      </c>
      <c r="AJ86" s="9">
        <f t="shared" si="28"/>
        <v>2</v>
      </c>
      <c r="AK86" s="1">
        <f>SUMIFS(база!$G$2:$G$2001,база!$A$2:$A$2001,стат!$A86,база!$C$2:$C$2001,стат!$B86,база!$E$2:$E$2001,"&lt;"&amp;$AI$1)</f>
        <v>0</v>
      </c>
      <c r="AL86" s="33">
        <f>SUMIFS(база!$H$2:$H$2001,база!$A$2:$A$2001,стат!$A86,база!$C$2:$C$2001,стат!$B86,база!$E$2:$E$2001,"&lt;"&amp;$AI$1)</f>
        <v>2</v>
      </c>
      <c r="AM86" s="26">
        <f>SUMIFS(база!$F$2:$F$2001,база!$A$2:$A$2001,стат!$A86,база!$C$2:$C$2001,стат!$B86)</f>
        <v>3</v>
      </c>
      <c r="AN86" s="20">
        <f>SUMIFS(база!$I$2:$I$2001,база!$A$2:$A$2001,стат!$A86,база!$C$2:$C$2001,стат!$B86)</f>
        <v>3</v>
      </c>
      <c r="AO86" s="6">
        <f t="shared" si="29"/>
        <v>19</v>
      </c>
      <c r="AP86" s="3">
        <f t="shared" si="17"/>
        <v>0</v>
      </c>
    </row>
    <row r="87" spans="1:42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>COUNTIFS(база!$A$2:$A$2001,стат!$A87,база!$C$2:$C$2001,стат!$B87)</f>
        <v>19</v>
      </c>
      <c r="D87" s="9">
        <f t="shared" si="18"/>
        <v>6</v>
      </c>
      <c r="E87" s="1">
        <f t="shared" si="19"/>
        <v>3</v>
      </c>
      <c r="F87" s="7">
        <f t="shared" si="20"/>
        <v>3</v>
      </c>
      <c r="G87" s="13">
        <f>COUNTIFS(база!$A$2:$A$2001,стат!$A87,база!$C$2:$C$2001,стат!$B87,база!$E$2:$E$2001,"&gt;="&amp;стат!G$1,база!$E$2:$E$2001,"&lt;="&amp;стат!H$1)</f>
        <v>2</v>
      </c>
      <c r="H87" s="9">
        <f t="shared" si="21"/>
        <v>1</v>
      </c>
      <c r="I87" s="1">
        <f>SUMIFS(база!$G$2:$G$2001,база!$A$2:$A$2001,стат!$A87,база!$C$2:$C$2001,стат!$B87,база!$E$2:$E$2001,"&gt;="&amp;стат!G$1,база!$E$2:$E$2001,"&lt;="&amp;стат!H$1)</f>
        <v>1</v>
      </c>
      <c r="J87" s="1">
        <f>SUMIFS(база!$H$2:$H$2001,база!$A$2:$A$2001,стат!$A87,база!$C$2:$C$2001,стат!$B87,база!$E$2:$E$2001,"&gt;="&amp;стат!G$1,база!$E$2:$E$2001,"&lt;="&amp;стат!H$1)</f>
        <v>0</v>
      </c>
      <c r="K87" s="13">
        <f>COUNTIFS(база!$A$2:$A$2001,стат!$A87,база!$C$2:$C$2001,стат!$B87,база!$E$2:$E$2001,"&gt;="&amp;стат!K$1,база!$E$2:$E$2001,"&lt;="&amp;стат!L$1)</f>
        <v>2</v>
      </c>
      <c r="L87" s="9">
        <f t="shared" si="22"/>
        <v>0</v>
      </c>
      <c r="M87" s="1">
        <f>SUMIFS(база!$G$2:$G$2001,база!$A$2:$A$2001,стат!$A87,база!$C$2:$C$2001,стат!$B87,база!$E$2:$E$2001,"&gt;="&amp;стат!K$1,база!$E$2:$E$2001,"&lt;="&amp;стат!L$1)</f>
        <v>0</v>
      </c>
      <c r="N87" s="1">
        <f>SUMIFS(база!$H$2:$H$2001,база!$A$2:$A$2001,стат!$A87,база!$C$2:$C$2001,стат!$B87,база!$E$2:$E$2001,"&gt;="&amp;стат!K$1,база!$E$2:$E$2001,"&lt;="&amp;стат!L$1)</f>
        <v>0</v>
      </c>
      <c r="O87" s="13">
        <f>COUNTIFS(база!$A$2:$A$2001,стат!$A87,база!$C$2:$C$2001,стат!$B87,база!$E$2:$E$2001,"&gt;="&amp;стат!O$1,база!$E$2:$E$2001,"&lt;="&amp;стат!P$1)</f>
        <v>3</v>
      </c>
      <c r="P87" s="9">
        <f t="shared" si="23"/>
        <v>1</v>
      </c>
      <c r="Q87" s="1">
        <f>SUMIFS(база!$G$2:$G$2001,база!$A$2:$A$2001,стат!$A87,база!$C$2:$C$2001,стат!$B87,база!$E$2:$E$2001,"&gt;="&amp;стат!O$1,база!$E$2:$E$2001,"&lt;="&amp;стат!P$1)</f>
        <v>0</v>
      </c>
      <c r="R87" s="1">
        <f>SUMIFS(база!$H$2:$H$2001,база!$A$2:$A$2001,стат!$A87,база!$C$2:$C$2001,стат!$B87,база!$E$2:$E$2001,"&gt;="&amp;стат!O$1,база!$E$2:$E$2001,"&lt;="&amp;стат!P$1)</f>
        <v>1</v>
      </c>
      <c r="S87" s="13">
        <f>COUNTIFS(база!$A$2:$A$2001,стат!$A87,база!$C$2:$C$2001,стат!$B87,база!$E$2:$E$2001,"&gt;="&amp;стат!S$1,база!$E$2:$E$2001,"&lt;="&amp;стат!T$1)</f>
        <v>1</v>
      </c>
      <c r="T87" s="9">
        <f t="shared" si="24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COUNTIFS(база!$A$2:$A$2001,стат!$A87,база!$C$2:$C$2001,стат!$B87,база!$E$2:$E$2001,"&gt;="&amp;стат!W$1,база!$E$2:$E$2001,"&lt;="&amp;стат!X$1)</f>
        <v>1</v>
      </c>
      <c r="X87" s="9">
        <f t="shared" si="25"/>
        <v>1</v>
      </c>
      <c r="Y87" s="1">
        <f>SUMIFS(база!$G$2:$G$2001,база!$A$2:$A$2001,стат!$A87,база!$C$2:$C$2001,стат!$B87,база!$E$2:$E$2001,"&gt;="&amp;стат!W$1,база!$E$2:$E$2001,"&lt;="&amp;стат!X$1)</f>
        <v>1</v>
      </c>
      <c r="Z87" s="1">
        <f>SUMIFS(база!$H$2:$H$2001,база!$A$2:$A$2001,стат!$A87,база!$C$2:$C$2001,стат!$B87,база!$E$2:$E$2001,"&gt;="&amp;стат!W$1,база!$E$2:$E$2001,"&lt;="&amp;стат!X$1)</f>
        <v>0</v>
      </c>
      <c r="AA87" s="13">
        <f>COUNTIFS(база!$A$2:$A$2001,стат!$A87,база!$C$2:$C$2001,стат!$B87,база!$E$2:$E$2001,"&gt;="&amp;стат!AA$1,база!$E$2:$E$2001,"&lt;="&amp;стат!AB$1)</f>
        <v>2</v>
      </c>
      <c r="AB87" s="9">
        <f t="shared" si="26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COUNTIFS(база!$A$2:$A$2001,стат!$A87,база!$C$2:$C$2001,стат!$B87,база!$E$2:$E$2001,"&gt;="&amp;стат!AE$1,база!$E$2:$E$2001,"&lt;="&amp;стат!AF$1)</f>
        <v>3</v>
      </c>
      <c r="AF87" s="9">
        <f t="shared" si="27"/>
        <v>1</v>
      </c>
      <c r="AG87" s="1">
        <f>SUMIFS(база!$G$2:$G$2001,база!$A$2:$A$2001,стат!$A87,база!$C$2:$C$2001,стат!$B87,база!$E$2:$E$2001,"&gt;="&amp;стат!AE$1,база!$E$2:$E$2001,"&lt;="&amp;стат!AF$1)</f>
        <v>1</v>
      </c>
      <c r="AH87" s="1">
        <f>SUMIFS(база!$H$2:$H$2001,база!$A$2:$A$2001,стат!$A87,база!$C$2:$C$2001,стат!$B87,база!$E$2:$E$2001,"&gt;="&amp;стат!AE$1,база!$E$2:$E$2001,"&lt;="&amp;стат!AF$1)</f>
        <v>0</v>
      </c>
      <c r="AI87" s="13">
        <f>COUNTIFS(база!$A$2:$A$2001,стат!$A87,база!$C$2:$C$2001,стат!$B87,база!$E$2:$E$2001,"&lt;="&amp;стат!AI$1)</f>
        <v>5</v>
      </c>
      <c r="AJ87" s="9">
        <f t="shared" si="28"/>
        <v>2</v>
      </c>
      <c r="AK87" s="1">
        <f>SUMIFS(база!$G$2:$G$2001,база!$A$2:$A$2001,стат!$A87,база!$C$2:$C$2001,стат!$B87,база!$E$2:$E$2001,"&lt;"&amp;$AI$1)</f>
        <v>0</v>
      </c>
      <c r="AL87" s="33">
        <f>SUMIFS(база!$H$2:$H$2001,база!$A$2:$A$2001,стат!$A87,база!$C$2:$C$2001,стат!$B87,база!$E$2:$E$2001,"&lt;"&amp;$AI$1)</f>
        <v>2</v>
      </c>
      <c r="AM87" s="26">
        <f>SUMIFS(база!$F$2:$F$2001,база!$A$2:$A$2001,стат!$A87,база!$C$2:$C$2001,стат!$B87)</f>
        <v>3</v>
      </c>
      <c r="AN87" s="20">
        <f>SUMIFS(база!$I$2:$I$2001,база!$A$2:$A$2001,стат!$A87,база!$C$2:$C$2001,стат!$B87)</f>
        <v>3</v>
      </c>
      <c r="AO87" s="6">
        <f t="shared" si="29"/>
        <v>19</v>
      </c>
      <c r="AP87" s="3">
        <f t="shared" si="17"/>
        <v>0</v>
      </c>
    </row>
    <row r="88" spans="1:42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>COUNTIFS(база!$A$2:$A$2001,стат!$A88,база!$C$2:$C$2001,стат!$B88)</f>
        <v>19</v>
      </c>
      <c r="D88" s="9">
        <f t="shared" si="18"/>
        <v>6</v>
      </c>
      <c r="E88" s="1">
        <f t="shared" si="19"/>
        <v>3</v>
      </c>
      <c r="F88" s="7">
        <f t="shared" si="20"/>
        <v>3</v>
      </c>
      <c r="G88" s="13">
        <f>COUNTIFS(база!$A$2:$A$2001,стат!$A88,база!$C$2:$C$2001,стат!$B88,база!$E$2:$E$2001,"&gt;="&amp;стат!G$1,база!$E$2:$E$2001,"&lt;="&amp;стат!H$1)</f>
        <v>2</v>
      </c>
      <c r="H88" s="9">
        <f t="shared" si="21"/>
        <v>1</v>
      </c>
      <c r="I88" s="1">
        <f>SUMIFS(база!$G$2:$G$2001,база!$A$2:$A$2001,стат!$A88,база!$C$2:$C$2001,стат!$B88,база!$E$2:$E$2001,"&gt;="&amp;стат!G$1,база!$E$2:$E$2001,"&lt;="&amp;стат!H$1)</f>
        <v>1</v>
      </c>
      <c r="J88" s="1">
        <f>SUMIFS(база!$H$2:$H$2001,база!$A$2:$A$2001,стат!$A88,база!$C$2:$C$2001,стат!$B88,база!$E$2:$E$2001,"&gt;="&amp;стат!G$1,база!$E$2:$E$2001,"&lt;="&amp;стат!H$1)</f>
        <v>0</v>
      </c>
      <c r="K88" s="13">
        <f>COUNTIFS(база!$A$2:$A$2001,стат!$A88,база!$C$2:$C$2001,стат!$B88,база!$E$2:$E$2001,"&gt;="&amp;стат!K$1,база!$E$2:$E$2001,"&lt;="&amp;стат!L$1)</f>
        <v>2</v>
      </c>
      <c r="L88" s="9">
        <f t="shared" si="22"/>
        <v>0</v>
      </c>
      <c r="M88" s="1">
        <f>SUMIFS(база!$G$2:$G$2001,база!$A$2:$A$2001,стат!$A88,база!$C$2:$C$2001,стат!$B88,база!$E$2:$E$2001,"&gt;="&amp;стат!K$1,база!$E$2:$E$2001,"&lt;="&amp;стат!L$1)</f>
        <v>0</v>
      </c>
      <c r="N88" s="1">
        <f>SUMIFS(база!$H$2:$H$2001,база!$A$2:$A$2001,стат!$A88,база!$C$2:$C$2001,стат!$B88,база!$E$2:$E$2001,"&gt;="&amp;стат!K$1,база!$E$2:$E$2001,"&lt;="&amp;стат!L$1)</f>
        <v>0</v>
      </c>
      <c r="O88" s="13">
        <f>COUNTIFS(база!$A$2:$A$2001,стат!$A88,база!$C$2:$C$2001,стат!$B88,база!$E$2:$E$2001,"&gt;="&amp;стат!O$1,база!$E$2:$E$2001,"&lt;="&amp;стат!P$1)</f>
        <v>3</v>
      </c>
      <c r="P88" s="9">
        <f t="shared" si="23"/>
        <v>1</v>
      </c>
      <c r="Q88" s="1">
        <f>SUMIFS(база!$G$2:$G$2001,база!$A$2:$A$2001,стат!$A88,база!$C$2:$C$2001,стат!$B88,база!$E$2:$E$2001,"&gt;="&amp;стат!O$1,база!$E$2:$E$2001,"&lt;="&amp;стат!P$1)</f>
        <v>0</v>
      </c>
      <c r="R88" s="1">
        <f>SUMIFS(база!$H$2:$H$2001,база!$A$2:$A$2001,стат!$A88,база!$C$2:$C$2001,стат!$B88,база!$E$2:$E$2001,"&gt;="&amp;стат!O$1,база!$E$2:$E$2001,"&lt;="&amp;стат!P$1)</f>
        <v>1</v>
      </c>
      <c r="S88" s="13">
        <f>COUNTIFS(база!$A$2:$A$2001,стат!$A88,база!$C$2:$C$2001,стат!$B88,база!$E$2:$E$2001,"&gt;="&amp;стат!S$1,база!$E$2:$E$2001,"&lt;="&amp;стат!T$1)</f>
        <v>1</v>
      </c>
      <c r="T88" s="9">
        <f t="shared" si="24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COUNTIFS(база!$A$2:$A$2001,стат!$A88,база!$C$2:$C$2001,стат!$B88,база!$E$2:$E$2001,"&gt;="&amp;стат!W$1,база!$E$2:$E$2001,"&lt;="&amp;стат!X$1)</f>
        <v>1</v>
      </c>
      <c r="X88" s="9">
        <f t="shared" si="25"/>
        <v>1</v>
      </c>
      <c r="Y88" s="1">
        <f>SUMIFS(база!$G$2:$G$2001,база!$A$2:$A$2001,стат!$A88,база!$C$2:$C$2001,стат!$B88,база!$E$2:$E$2001,"&gt;="&amp;стат!W$1,база!$E$2:$E$2001,"&lt;="&amp;стат!X$1)</f>
        <v>1</v>
      </c>
      <c r="Z88" s="1">
        <f>SUMIFS(база!$H$2:$H$2001,база!$A$2:$A$2001,стат!$A88,база!$C$2:$C$2001,стат!$B88,база!$E$2:$E$2001,"&gt;="&amp;стат!W$1,база!$E$2:$E$2001,"&lt;="&amp;стат!X$1)</f>
        <v>0</v>
      </c>
      <c r="AA88" s="13">
        <f>COUNTIFS(база!$A$2:$A$2001,стат!$A88,база!$C$2:$C$2001,стат!$B88,база!$E$2:$E$2001,"&gt;="&amp;стат!AA$1,база!$E$2:$E$2001,"&lt;="&amp;стат!AB$1)</f>
        <v>2</v>
      </c>
      <c r="AB88" s="9">
        <f t="shared" si="26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COUNTIFS(база!$A$2:$A$2001,стат!$A88,база!$C$2:$C$2001,стат!$B88,база!$E$2:$E$2001,"&gt;="&amp;стат!AE$1,база!$E$2:$E$2001,"&lt;="&amp;стат!AF$1)</f>
        <v>3</v>
      </c>
      <c r="AF88" s="9">
        <f t="shared" si="27"/>
        <v>1</v>
      </c>
      <c r="AG88" s="1">
        <f>SUMIFS(база!$G$2:$G$2001,база!$A$2:$A$2001,стат!$A88,база!$C$2:$C$2001,стат!$B88,база!$E$2:$E$2001,"&gt;="&amp;стат!AE$1,база!$E$2:$E$2001,"&lt;="&amp;стат!AF$1)</f>
        <v>1</v>
      </c>
      <c r="AH88" s="1">
        <f>SUMIFS(база!$H$2:$H$2001,база!$A$2:$A$2001,стат!$A88,база!$C$2:$C$2001,стат!$B88,база!$E$2:$E$2001,"&gt;="&amp;стат!AE$1,база!$E$2:$E$2001,"&lt;="&amp;стат!AF$1)</f>
        <v>0</v>
      </c>
      <c r="AI88" s="13">
        <f>COUNTIFS(база!$A$2:$A$2001,стат!$A88,база!$C$2:$C$2001,стат!$B88,база!$E$2:$E$2001,"&lt;="&amp;стат!AI$1)</f>
        <v>5</v>
      </c>
      <c r="AJ88" s="9">
        <f t="shared" si="28"/>
        <v>2</v>
      </c>
      <c r="AK88" s="1">
        <f>SUMIFS(база!$G$2:$G$2001,база!$A$2:$A$2001,стат!$A88,база!$C$2:$C$2001,стат!$B88,база!$E$2:$E$2001,"&lt;"&amp;$AI$1)</f>
        <v>0</v>
      </c>
      <c r="AL88" s="33">
        <f>SUMIFS(база!$H$2:$H$2001,база!$A$2:$A$2001,стат!$A88,база!$C$2:$C$2001,стат!$B88,база!$E$2:$E$2001,"&lt;"&amp;$AI$1)</f>
        <v>2</v>
      </c>
      <c r="AM88" s="26">
        <f>SUMIFS(база!$F$2:$F$2001,база!$A$2:$A$2001,стат!$A88,база!$C$2:$C$2001,стат!$B88)</f>
        <v>3</v>
      </c>
      <c r="AN88" s="20">
        <f>SUMIFS(база!$I$2:$I$2001,база!$A$2:$A$2001,стат!$A88,база!$C$2:$C$2001,стат!$B88)</f>
        <v>3</v>
      </c>
      <c r="AO88" s="6">
        <f t="shared" si="29"/>
        <v>19</v>
      </c>
      <c r="AP88" s="3">
        <f t="shared" si="17"/>
        <v>0</v>
      </c>
    </row>
    <row r="89" spans="1:42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>COUNTIFS(база!$A$2:$A$2001,стат!$A89,база!$C$2:$C$2001,стат!$B89)</f>
        <v>19</v>
      </c>
      <c r="D89" s="9">
        <f t="shared" si="18"/>
        <v>6</v>
      </c>
      <c r="E89" s="1">
        <f t="shared" si="19"/>
        <v>3</v>
      </c>
      <c r="F89" s="7">
        <f t="shared" si="20"/>
        <v>3</v>
      </c>
      <c r="G89" s="13">
        <f>COUNTIFS(база!$A$2:$A$2001,стат!$A89,база!$C$2:$C$2001,стат!$B89,база!$E$2:$E$2001,"&gt;="&amp;стат!G$1,база!$E$2:$E$2001,"&lt;="&amp;стат!H$1)</f>
        <v>2</v>
      </c>
      <c r="H89" s="9">
        <f t="shared" si="21"/>
        <v>1</v>
      </c>
      <c r="I89" s="1">
        <f>SUMIFS(база!$G$2:$G$2001,база!$A$2:$A$2001,стат!$A89,база!$C$2:$C$2001,стат!$B89,база!$E$2:$E$2001,"&gt;="&amp;стат!G$1,база!$E$2:$E$2001,"&lt;="&amp;стат!H$1)</f>
        <v>1</v>
      </c>
      <c r="J89" s="1">
        <f>SUMIFS(база!$H$2:$H$2001,база!$A$2:$A$2001,стат!$A89,база!$C$2:$C$2001,стат!$B89,база!$E$2:$E$2001,"&gt;="&amp;стат!G$1,база!$E$2:$E$2001,"&lt;="&amp;стат!H$1)</f>
        <v>0</v>
      </c>
      <c r="K89" s="13">
        <f>COUNTIFS(база!$A$2:$A$2001,стат!$A89,база!$C$2:$C$2001,стат!$B89,база!$E$2:$E$2001,"&gt;="&amp;стат!K$1,база!$E$2:$E$2001,"&lt;="&amp;стат!L$1)</f>
        <v>2</v>
      </c>
      <c r="L89" s="9">
        <f t="shared" si="22"/>
        <v>0</v>
      </c>
      <c r="M89" s="1">
        <f>SUMIFS(база!$G$2:$G$2001,база!$A$2:$A$2001,стат!$A89,база!$C$2:$C$2001,стат!$B89,база!$E$2:$E$2001,"&gt;="&amp;стат!K$1,база!$E$2:$E$2001,"&lt;="&amp;стат!L$1)</f>
        <v>0</v>
      </c>
      <c r="N89" s="1">
        <f>SUMIFS(база!$H$2:$H$2001,база!$A$2:$A$2001,стат!$A89,база!$C$2:$C$2001,стат!$B89,база!$E$2:$E$2001,"&gt;="&amp;стат!K$1,база!$E$2:$E$2001,"&lt;="&amp;стат!L$1)</f>
        <v>0</v>
      </c>
      <c r="O89" s="13">
        <f>COUNTIFS(база!$A$2:$A$2001,стат!$A89,база!$C$2:$C$2001,стат!$B89,база!$E$2:$E$2001,"&gt;="&amp;стат!O$1,база!$E$2:$E$2001,"&lt;="&amp;стат!P$1)</f>
        <v>3</v>
      </c>
      <c r="P89" s="9">
        <f t="shared" si="23"/>
        <v>1</v>
      </c>
      <c r="Q89" s="1">
        <f>SUMIFS(база!$G$2:$G$2001,база!$A$2:$A$2001,стат!$A89,база!$C$2:$C$2001,стат!$B89,база!$E$2:$E$2001,"&gt;="&amp;стат!O$1,база!$E$2:$E$2001,"&lt;="&amp;стат!P$1)</f>
        <v>0</v>
      </c>
      <c r="R89" s="1">
        <f>SUMIFS(база!$H$2:$H$2001,база!$A$2:$A$2001,стат!$A89,база!$C$2:$C$2001,стат!$B89,база!$E$2:$E$2001,"&gt;="&amp;стат!O$1,база!$E$2:$E$2001,"&lt;="&amp;стат!P$1)</f>
        <v>1</v>
      </c>
      <c r="S89" s="13">
        <f>COUNTIFS(база!$A$2:$A$2001,стат!$A89,база!$C$2:$C$2001,стат!$B89,база!$E$2:$E$2001,"&gt;="&amp;стат!S$1,база!$E$2:$E$2001,"&lt;="&amp;стат!T$1)</f>
        <v>1</v>
      </c>
      <c r="T89" s="9">
        <f t="shared" si="24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COUNTIFS(база!$A$2:$A$2001,стат!$A89,база!$C$2:$C$2001,стат!$B89,база!$E$2:$E$2001,"&gt;="&amp;стат!W$1,база!$E$2:$E$2001,"&lt;="&amp;стат!X$1)</f>
        <v>1</v>
      </c>
      <c r="X89" s="9">
        <f t="shared" si="25"/>
        <v>1</v>
      </c>
      <c r="Y89" s="1">
        <f>SUMIFS(база!$G$2:$G$2001,база!$A$2:$A$2001,стат!$A89,база!$C$2:$C$2001,стат!$B89,база!$E$2:$E$2001,"&gt;="&amp;стат!W$1,база!$E$2:$E$2001,"&lt;="&amp;стат!X$1)</f>
        <v>1</v>
      </c>
      <c r="Z89" s="1">
        <f>SUMIFS(база!$H$2:$H$2001,база!$A$2:$A$2001,стат!$A89,база!$C$2:$C$2001,стат!$B89,база!$E$2:$E$2001,"&gt;="&amp;стат!W$1,база!$E$2:$E$2001,"&lt;="&amp;стат!X$1)</f>
        <v>0</v>
      </c>
      <c r="AA89" s="13">
        <f>COUNTIFS(база!$A$2:$A$2001,стат!$A89,база!$C$2:$C$2001,стат!$B89,база!$E$2:$E$2001,"&gt;="&amp;стат!AA$1,база!$E$2:$E$2001,"&lt;="&amp;стат!AB$1)</f>
        <v>2</v>
      </c>
      <c r="AB89" s="9">
        <f t="shared" si="26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COUNTIFS(база!$A$2:$A$2001,стат!$A89,база!$C$2:$C$2001,стат!$B89,база!$E$2:$E$2001,"&gt;="&amp;стат!AE$1,база!$E$2:$E$2001,"&lt;="&amp;стат!AF$1)</f>
        <v>3</v>
      </c>
      <c r="AF89" s="9">
        <f t="shared" si="27"/>
        <v>1</v>
      </c>
      <c r="AG89" s="1">
        <f>SUMIFS(база!$G$2:$G$2001,база!$A$2:$A$2001,стат!$A89,база!$C$2:$C$2001,стат!$B89,база!$E$2:$E$2001,"&gt;="&amp;стат!AE$1,база!$E$2:$E$2001,"&lt;="&amp;стат!AF$1)</f>
        <v>1</v>
      </c>
      <c r="AH89" s="1">
        <f>SUMIFS(база!$H$2:$H$2001,база!$A$2:$A$2001,стат!$A89,база!$C$2:$C$2001,стат!$B89,база!$E$2:$E$2001,"&gt;="&amp;стат!AE$1,база!$E$2:$E$2001,"&lt;="&amp;стат!AF$1)</f>
        <v>0</v>
      </c>
      <c r="AI89" s="13">
        <f>COUNTIFS(база!$A$2:$A$2001,стат!$A89,база!$C$2:$C$2001,стат!$B89,база!$E$2:$E$2001,"&lt;="&amp;стат!AI$1)</f>
        <v>5</v>
      </c>
      <c r="AJ89" s="9">
        <f t="shared" si="28"/>
        <v>2</v>
      </c>
      <c r="AK89" s="1">
        <f>SUMIFS(база!$G$2:$G$2001,база!$A$2:$A$2001,стат!$A89,база!$C$2:$C$2001,стат!$B89,база!$E$2:$E$2001,"&lt;"&amp;$AI$1)</f>
        <v>0</v>
      </c>
      <c r="AL89" s="33">
        <f>SUMIFS(база!$H$2:$H$2001,база!$A$2:$A$2001,стат!$A89,база!$C$2:$C$2001,стат!$B89,база!$E$2:$E$2001,"&lt;"&amp;$AI$1)</f>
        <v>2</v>
      </c>
      <c r="AM89" s="26">
        <f>SUMIFS(база!$F$2:$F$2001,база!$A$2:$A$2001,стат!$A89,база!$C$2:$C$2001,стат!$B89)</f>
        <v>3</v>
      </c>
      <c r="AN89" s="20">
        <f>SUMIFS(база!$I$2:$I$2001,база!$A$2:$A$2001,стат!$A89,база!$C$2:$C$2001,стат!$B89)</f>
        <v>3</v>
      </c>
      <c r="AO89" s="6">
        <f t="shared" si="29"/>
        <v>19</v>
      </c>
      <c r="AP89" s="3">
        <f t="shared" si="17"/>
        <v>0</v>
      </c>
    </row>
    <row r="90" spans="1:42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>COUNTIFS(база!$A$2:$A$2001,стат!$A90,база!$C$2:$C$2001,стат!$B90)</f>
        <v>19</v>
      </c>
      <c r="D90" s="9">
        <f t="shared" si="18"/>
        <v>6</v>
      </c>
      <c r="E90" s="1">
        <f t="shared" si="19"/>
        <v>3</v>
      </c>
      <c r="F90" s="7">
        <f t="shared" si="20"/>
        <v>3</v>
      </c>
      <c r="G90" s="13">
        <f>COUNTIFS(база!$A$2:$A$2001,стат!$A90,база!$C$2:$C$2001,стат!$B90,база!$E$2:$E$2001,"&gt;="&amp;стат!G$1,база!$E$2:$E$2001,"&lt;="&amp;стат!H$1)</f>
        <v>2</v>
      </c>
      <c r="H90" s="9">
        <f t="shared" si="21"/>
        <v>1</v>
      </c>
      <c r="I90" s="1">
        <f>SUMIFS(база!$G$2:$G$2001,база!$A$2:$A$2001,стат!$A90,база!$C$2:$C$2001,стат!$B90,база!$E$2:$E$2001,"&gt;="&amp;стат!G$1,база!$E$2:$E$2001,"&lt;="&amp;стат!H$1)</f>
        <v>1</v>
      </c>
      <c r="J90" s="1">
        <f>SUMIFS(база!$H$2:$H$2001,база!$A$2:$A$2001,стат!$A90,база!$C$2:$C$2001,стат!$B90,база!$E$2:$E$2001,"&gt;="&amp;стат!G$1,база!$E$2:$E$2001,"&lt;="&amp;стат!H$1)</f>
        <v>0</v>
      </c>
      <c r="K90" s="13">
        <f>COUNTIFS(база!$A$2:$A$2001,стат!$A90,база!$C$2:$C$2001,стат!$B90,база!$E$2:$E$2001,"&gt;="&amp;стат!K$1,база!$E$2:$E$2001,"&lt;="&amp;стат!L$1)</f>
        <v>2</v>
      </c>
      <c r="L90" s="9">
        <f t="shared" si="22"/>
        <v>0</v>
      </c>
      <c r="M90" s="1">
        <f>SUMIFS(база!$G$2:$G$2001,база!$A$2:$A$2001,стат!$A90,база!$C$2:$C$2001,стат!$B90,база!$E$2:$E$2001,"&gt;="&amp;стат!K$1,база!$E$2:$E$2001,"&lt;="&amp;стат!L$1)</f>
        <v>0</v>
      </c>
      <c r="N90" s="1">
        <f>SUMIFS(база!$H$2:$H$2001,база!$A$2:$A$2001,стат!$A90,база!$C$2:$C$2001,стат!$B90,база!$E$2:$E$2001,"&gt;="&amp;стат!K$1,база!$E$2:$E$2001,"&lt;="&amp;стат!L$1)</f>
        <v>0</v>
      </c>
      <c r="O90" s="13">
        <f>COUNTIFS(база!$A$2:$A$2001,стат!$A90,база!$C$2:$C$2001,стат!$B90,база!$E$2:$E$2001,"&gt;="&amp;стат!O$1,база!$E$2:$E$2001,"&lt;="&amp;стат!P$1)</f>
        <v>3</v>
      </c>
      <c r="P90" s="9">
        <f t="shared" si="23"/>
        <v>1</v>
      </c>
      <c r="Q90" s="1">
        <f>SUMIFS(база!$G$2:$G$2001,база!$A$2:$A$2001,стат!$A90,база!$C$2:$C$2001,стат!$B90,база!$E$2:$E$2001,"&gt;="&amp;стат!O$1,база!$E$2:$E$2001,"&lt;="&amp;стат!P$1)</f>
        <v>0</v>
      </c>
      <c r="R90" s="1">
        <f>SUMIFS(база!$H$2:$H$2001,база!$A$2:$A$2001,стат!$A90,база!$C$2:$C$2001,стат!$B90,база!$E$2:$E$2001,"&gt;="&amp;стат!O$1,база!$E$2:$E$2001,"&lt;="&amp;стат!P$1)</f>
        <v>1</v>
      </c>
      <c r="S90" s="13">
        <f>COUNTIFS(база!$A$2:$A$2001,стат!$A90,база!$C$2:$C$2001,стат!$B90,база!$E$2:$E$2001,"&gt;="&amp;стат!S$1,база!$E$2:$E$2001,"&lt;="&amp;стат!T$1)</f>
        <v>1</v>
      </c>
      <c r="T90" s="9">
        <f t="shared" si="24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COUNTIFS(база!$A$2:$A$2001,стат!$A90,база!$C$2:$C$2001,стат!$B90,база!$E$2:$E$2001,"&gt;="&amp;стат!W$1,база!$E$2:$E$2001,"&lt;="&amp;стат!X$1)</f>
        <v>1</v>
      </c>
      <c r="X90" s="9">
        <f t="shared" si="25"/>
        <v>1</v>
      </c>
      <c r="Y90" s="1">
        <f>SUMIFS(база!$G$2:$G$2001,база!$A$2:$A$2001,стат!$A90,база!$C$2:$C$2001,стат!$B90,база!$E$2:$E$2001,"&gt;="&amp;стат!W$1,база!$E$2:$E$2001,"&lt;="&amp;стат!X$1)</f>
        <v>1</v>
      </c>
      <c r="Z90" s="1">
        <f>SUMIFS(база!$H$2:$H$2001,база!$A$2:$A$2001,стат!$A90,база!$C$2:$C$2001,стат!$B90,база!$E$2:$E$2001,"&gt;="&amp;стат!W$1,база!$E$2:$E$2001,"&lt;="&amp;стат!X$1)</f>
        <v>0</v>
      </c>
      <c r="AA90" s="13">
        <f>COUNTIFS(база!$A$2:$A$2001,стат!$A90,база!$C$2:$C$2001,стат!$B90,база!$E$2:$E$2001,"&gt;="&amp;стат!AA$1,база!$E$2:$E$2001,"&lt;="&amp;стат!AB$1)</f>
        <v>2</v>
      </c>
      <c r="AB90" s="9">
        <f t="shared" si="26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COUNTIFS(база!$A$2:$A$2001,стат!$A90,база!$C$2:$C$2001,стат!$B90,база!$E$2:$E$2001,"&gt;="&amp;стат!AE$1,база!$E$2:$E$2001,"&lt;="&amp;стат!AF$1)</f>
        <v>3</v>
      </c>
      <c r="AF90" s="9">
        <f t="shared" si="27"/>
        <v>1</v>
      </c>
      <c r="AG90" s="1">
        <f>SUMIFS(база!$G$2:$G$2001,база!$A$2:$A$2001,стат!$A90,база!$C$2:$C$2001,стат!$B90,база!$E$2:$E$2001,"&gt;="&amp;стат!AE$1,база!$E$2:$E$2001,"&lt;="&amp;стат!AF$1)</f>
        <v>1</v>
      </c>
      <c r="AH90" s="1">
        <f>SUMIFS(база!$H$2:$H$2001,база!$A$2:$A$2001,стат!$A90,база!$C$2:$C$2001,стат!$B90,база!$E$2:$E$2001,"&gt;="&amp;стат!AE$1,база!$E$2:$E$2001,"&lt;="&amp;стат!AF$1)</f>
        <v>0</v>
      </c>
      <c r="AI90" s="13">
        <f>COUNTIFS(база!$A$2:$A$2001,стат!$A90,база!$C$2:$C$2001,стат!$B90,база!$E$2:$E$2001,"&lt;="&amp;стат!AI$1)</f>
        <v>5</v>
      </c>
      <c r="AJ90" s="9">
        <f t="shared" si="28"/>
        <v>2</v>
      </c>
      <c r="AK90" s="1">
        <f>SUMIFS(база!$G$2:$G$2001,база!$A$2:$A$2001,стат!$A90,база!$C$2:$C$2001,стат!$B90,база!$E$2:$E$2001,"&lt;"&amp;$AI$1)</f>
        <v>0</v>
      </c>
      <c r="AL90" s="33">
        <f>SUMIFS(база!$H$2:$H$2001,база!$A$2:$A$2001,стат!$A90,база!$C$2:$C$2001,стат!$B90,база!$E$2:$E$2001,"&lt;"&amp;$AI$1)</f>
        <v>2</v>
      </c>
      <c r="AM90" s="26">
        <f>SUMIFS(база!$F$2:$F$2001,база!$A$2:$A$2001,стат!$A90,база!$C$2:$C$2001,стат!$B90)</f>
        <v>3</v>
      </c>
      <c r="AN90" s="20">
        <f>SUMIFS(база!$I$2:$I$2001,база!$A$2:$A$2001,стат!$A90,база!$C$2:$C$2001,стат!$B90)</f>
        <v>3</v>
      </c>
      <c r="AO90" s="6">
        <f t="shared" si="29"/>
        <v>19</v>
      </c>
      <c r="AP90" s="3">
        <f t="shared" si="17"/>
        <v>0</v>
      </c>
    </row>
    <row r="91" spans="1:42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>COUNTIFS(база!$A$2:$A$2001,стат!$A91,база!$C$2:$C$2001,стат!$B91)</f>
        <v>19</v>
      </c>
      <c r="D91" s="9">
        <f t="shared" si="18"/>
        <v>6</v>
      </c>
      <c r="E91" s="1">
        <f t="shared" si="19"/>
        <v>3</v>
      </c>
      <c r="F91" s="7">
        <f t="shared" si="20"/>
        <v>3</v>
      </c>
      <c r="G91" s="13">
        <f>COUNTIFS(база!$A$2:$A$2001,стат!$A91,база!$C$2:$C$2001,стат!$B91,база!$E$2:$E$2001,"&gt;="&amp;стат!G$1,база!$E$2:$E$2001,"&lt;="&amp;стат!H$1)</f>
        <v>2</v>
      </c>
      <c r="H91" s="9">
        <f t="shared" si="21"/>
        <v>1</v>
      </c>
      <c r="I91" s="1">
        <f>SUMIFS(база!$G$2:$G$2001,база!$A$2:$A$2001,стат!$A91,база!$C$2:$C$2001,стат!$B91,база!$E$2:$E$2001,"&gt;="&amp;стат!G$1,база!$E$2:$E$2001,"&lt;="&amp;стат!H$1)</f>
        <v>1</v>
      </c>
      <c r="J91" s="1">
        <f>SUMIFS(база!$H$2:$H$2001,база!$A$2:$A$2001,стат!$A91,база!$C$2:$C$2001,стат!$B91,база!$E$2:$E$2001,"&gt;="&amp;стат!G$1,база!$E$2:$E$2001,"&lt;="&amp;стат!H$1)</f>
        <v>0</v>
      </c>
      <c r="K91" s="13">
        <f>COUNTIFS(база!$A$2:$A$2001,стат!$A91,база!$C$2:$C$2001,стат!$B91,база!$E$2:$E$2001,"&gt;="&amp;стат!K$1,база!$E$2:$E$2001,"&lt;="&amp;стат!L$1)</f>
        <v>2</v>
      </c>
      <c r="L91" s="9">
        <f t="shared" si="22"/>
        <v>0</v>
      </c>
      <c r="M91" s="1">
        <f>SUMIFS(база!$G$2:$G$2001,база!$A$2:$A$2001,стат!$A91,база!$C$2:$C$2001,стат!$B91,база!$E$2:$E$2001,"&gt;="&amp;стат!K$1,база!$E$2:$E$2001,"&lt;="&amp;стат!L$1)</f>
        <v>0</v>
      </c>
      <c r="N91" s="1">
        <f>SUMIFS(база!$H$2:$H$2001,база!$A$2:$A$2001,стат!$A91,база!$C$2:$C$2001,стат!$B91,база!$E$2:$E$2001,"&gt;="&amp;стат!K$1,база!$E$2:$E$2001,"&lt;="&amp;стат!L$1)</f>
        <v>0</v>
      </c>
      <c r="O91" s="13">
        <f>COUNTIFS(база!$A$2:$A$2001,стат!$A91,база!$C$2:$C$2001,стат!$B91,база!$E$2:$E$2001,"&gt;="&amp;стат!O$1,база!$E$2:$E$2001,"&lt;="&amp;стат!P$1)</f>
        <v>3</v>
      </c>
      <c r="P91" s="9">
        <f t="shared" si="23"/>
        <v>1</v>
      </c>
      <c r="Q91" s="1">
        <f>SUMIFS(база!$G$2:$G$2001,база!$A$2:$A$2001,стат!$A91,база!$C$2:$C$2001,стат!$B91,база!$E$2:$E$2001,"&gt;="&amp;стат!O$1,база!$E$2:$E$2001,"&lt;="&amp;стат!P$1)</f>
        <v>0</v>
      </c>
      <c r="R91" s="1">
        <f>SUMIFS(база!$H$2:$H$2001,база!$A$2:$A$2001,стат!$A91,база!$C$2:$C$2001,стат!$B91,база!$E$2:$E$2001,"&gt;="&amp;стат!O$1,база!$E$2:$E$2001,"&lt;="&amp;стат!P$1)</f>
        <v>1</v>
      </c>
      <c r="S91" s="13">
        <f>COUNTIFS(база!$A$2:$A$2001,стат!$A91,база!$C$2:$C$2001,стат!$B91,база!$E$2:$E$2001,"&gt;="&amp;стат!S$1,база!$E$2:$E$2001,"&lt;="&amp;стат!T$1)</f>
        <v>1</v>
      </c>
      <c r="T91" s="9">
        <f t="shared" si="24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COUNTIFS(база!$A$2:$A$2001,стат!$A91,база!$C$2:$C$2001,стат!$B91,база!$E$2:$E$2001,"&gt;="&amp;стат!W$1,база!$E$2:$E$2001,"&lt;="&amp;стат!X$1)</f>
        <v>1</v>
      </c>
      <c r="X91" s="9">
        <f t="shared" si="25"/>
        <v>1</v>
      </c>
      <c r="Y91" s="1">
        <f>SUMIFS(база!$G$2:$G$2001,база!$A$2:$A$2001,стат!$A91,база!$C$2:$C$2001,стат!$B91,база!$E$2:$E$2001,"&gt;="&amp;стат!W$1,база!$E$2:$E$2001,"&lt;="&amp;стат!X$1)</f>
        <v>1</v>
      </c>
      <c r="Z91" s="1">
        <f>SUMIFS(база!$H$2:$H$2001,база!$A$2:$A$2001,стат!$A91,база!$C$2:$C$2001,стат!$B91,база!$E$2:$E$2001,"&gt;="&amp;стат!W$1,база!$E$2:$E$2001,"&lt;="&amp;стат!X$1)</f>
        <v>0</v>
      </c>
      <c r="AA91" s="13">
        <f>COUNTIFS(база!$A$2:$A$2001,стат!$A91,база!$C$2:$C$2001,стат!$B91,база!$E$2:$E$2001,"&gt;="&amp;стат!AA$1,база!$E$2:$E$2001,"&lt;="&amp;стат!AB$1)</f>
        <v>2</v>
      </c>
      <c r="AB91" s="9">
        <f t="shared" si="26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COUNTIFS(база!$A$2:$A$2001,стат!$A91,база!$C$2:$C$2001,стат!$B91,база!$E$2:$E$2001,"&gt;="&amp;стат!AE$1,база!$E$2:$E$2001,"&lt;="&amp;стат!AF$1)</f>
        <v>3</v>
      </c>
      <c r="AF91" s="9">
        <f t="shared" si="27"/>
        <v>1</v>
      </c>
      <c r="AG91" s="1">
        <f>SUMIFS(база!$G$2:$G$2001,база!$A$2:$A$2001,стат!$A91,база!$C$2:$C$2001,стат!$B91,база!$E$2:$E$2001,"&gt;="&amp;стат!AE$1,база!$E$2:$E$2001,"&lt;="&amp;стат!AF$1)</f>
        <v>1</v>
      </c>
      <c r="AH91" s="1">
        <f>SUMIFS(база!$H$2:$H$2001,база!$A$2:$A$2001,стат!$A91,база!$C$2:$C$2001,стат!$B91,база!$E$2:$E$2001,"&gt;="&amp;стат!AE$1,база!$E$2:$E$2001,"&lt;="&amp;стат!AF$1)</f>
        <v>0</v>
      </c>
      <c r="AI91" s="13">
        <f>COUNTIFS(база!$A$2:$A$2001,стат!$A91,база!$C$2:$C$2001,стат!$B91,база!$E$2:$E$2001,"&lt;="&amp;стат!AI$1)</f>
        <v>5</v>
      </c>
      <c r="AJ91" s="9">
        <f t="shared" si="28"/>
        <v>2</v>
      </c>
      <c r="AK91" s="1">
        <f>SUMIFS(база!$G$2:$G$2001,база!$A$2:$A$2001,стат!$A91,база!$C$2:$C$2001,стат!$B91,база!$E$2:$E$2001,"&lt;"&amp;$AI$1)</f>
        <v>0</v>
      </c>
      <c r="AL91" s="33">
        <f>SUMIFS(база!$H$2:$H$2001,база!$A$2:$A$2001,стат!$A91,база!$C$2:$C$2001,стат!$B91,база!$E$2:$E$2001,"&lt;"&amp;$AI$1)</f>
        <v>2</v>
      </c>
      <c r="AM91" s="26">
        <f>SUMIFS(база!$F$2:$F$2001,база!$A$2:$A$2001,стат!$A91,база!$C$2:$C$2001,стат!$B91)</f>
        <v>3</v>
      </c>
      <c r="AN91" s="20">
        <f>SUMIFS(база!$I$2:$I$2001,база!$A$2:$A$2001,стат!$A91,база!$C$2:$C$2001,стат!$B91)</f>
        <v>3</v>
      </c>
      <c r="AO91" s="6">
        <f t="shared" si="29"/>
        <v>19</v>
      </c>
      <c r="AP91" s="3">
        <f t="shared" si="17"/>
        <v>0</v>
      </c>
    </row>
    <row r="92" spans="1:42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>COUNTIFS(база!$A$2:$A$2001,стат!$A92,база!$C$2:$C$2001,стат!$B92)</f>
        <v>19</v>
      </c>
      <c r="D92" s="9">
        <f t="shared" si="18"/>
        <v>6</v>
      </c>
      <c r="E92" s="1">
        <f t="shared" si="19"/>
        <v>3</v>
      </c>
      <c r="F92" s="7">
        <f t="shared" si="20"/>
        <v>3</v>
      </c>
      <c r="G92" s="13">
        <f>COUNTIFS(база!$A$2:$A$2001,стат!$A92,база!$C$2:$C$2001,стат!$B92,база!$E$2:$E$2001,"&gt;="&amp;стат!G$1,база!$E$2:$E$2001,"&lt;="&amp;стат!H$1)</f>
        <v>2</v>
      </c>
      <c r="H92" s="9">
        <f t="shared" si="21"/>
        <v>1</v>
      </c>
      <c r="I92" s="1">
        <f>SUMIFS(база!$G$2:$G$2001,база!$A$2:$A$2001,стат!$A92,база!$C$2:$C$2001,стат!$B92,база!$E$2:$E$2001,"&gt;="&amp;стат!G$1,база!$E$2:$E$2001,"&lt;="&amp;стат!H$1)</f>
        <v>1</v>
      </c>
      <c r="J92" s="1">
        <f>SUMIFS(база!$H$2:$H$2001,база!$A$2:$A$2001,стат!$A92,база!$C$2:$C$2001,стат!$B92,база!$E$2:$E$2001,"&gt;="&amp;стат!G$1,база!$E$2:$E$2001,"&lt;="&amp;стат!H$1)</f>
        <v>0</v>
      </c>
      <c r="K92" s="13">
        <f>COUNTIFS(база!$A$2:$A$2001,стат!$A92,база!$C$2:$C$2001,стат!$B92,база!$E$2:$E$2001,"&gt;="&amp;стат!K$1,база!$E$2:$E$2001,"&lt;="&amp;стат!L$1)</f>
        <v>2</v>
      </c>
      <c r="L92" s="9">
        <f t="shared" si="22"/>
        <v>0</v>
      </c>
      <c r="M92" s="1">
        <f>SUMIFS(база!$G$2:$G$2001,база!$A$2:$A$2001,стат!$A92,база!$C$2:$C$2001,стат!$B92,база!$E$2:$E$2001,"&gt;="&amp;стат!K$1,база!$E$2:$E$2001,"&lt;="&amp;стат!L$1)</f>
        <v>0</v>
      </c>
      <c r="N92" s="1">
        <f>SUMIFS(база!$H$2:$H$2001,база!$A$2:$A$2001,стат!$A92,база!$C$2:$C$2001,стат!$B92,база!$E$2:$E$2001,"&gt;="&amp;стат!K$1,база!$E$2:$E$2001,"&lt;="&amp;стат!L$1)</f>
        <v>0</v>
      </c>
      <c r="O92" s="13">
        <f>COUNTIFS(база!$A$2:$A$2001,стат!$A92,база!$C$2:$C$2001,стат!$B92,база!$E$2:$E$2001,"&gt;="&amp;стат!O$1,база!$E$2:$E$2001,"&lt;="&amp;стат!P$1)</f>
        <v>3</v>
      </c>
      <c r="P92" s="9">
        <f t="shared" si="23"/>
        <v>1</v>
      </c>
      <c r="Q92" s="1">
        <f>SUMIFS(база!$G$2:$G$2001,база!$A$2:$A$2001,стат!$A92,база!$C$2:$C$2001,стат!$B92,база!$E$2:$E$2001,"&gt;="&amp;стат!O$1,база!$E$2:$E$2001,"&lt;="&amp;стат!P$1)</f>
        <v>0</v>
      </c>
      <c r="R92" s="1">
        <f>SUMIFS(база!$H$2:$H$2001,база!$A$2:$A$2001,стат!$A92,база!$C$2:$C$2001,стат!$B92,база!$E$2:$E$2001,"&gt;="&amp;стат!O$1,база!$E$2:$E$2001,"&lt;="&amp;стат!P$1)</f>
        <v>1</v>
      </c>
      <c r="S92" s="13">
        <f>COUNTIFS(база!$A$2:$A$2001,стат!$A92,база!$C$2:$C$2001,стат!$B92,база!$E$2:$E$2001,"&gt;="&amp;стат!S$1,база!$E$2:$E$2001,"&lt;="&amp;стат!T$1)</f>
        <v>1</v>
      </c>
      <c r="T92" s="9">
        <f t="shared" si="24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COUNTIFS(база!$A$2:$A$2001,стат!$A92,база!$C$2:$C$2001,стат!$B92,база!$E$2:$E$2001,"&gt;="&amp;стат!W$1,база!$E$2:$E$2001,"&lt;="&amp;стат!X$1)</f>
        <v>1</v>
      </c>
      <c r="X92" s="9">
        <f t="shared" si="25"/>
        <v>1</v>
      </c>
      <c r="Y92" s="1">
        <f>SUMIFS(база!$G$2:$G$2001,база!$A$2:$A$2001,стат!$A92,база!$C$2:$C$2001,стат!$B92,база!$E$2:$E$2001,"&gt;="&amp;стат!W$1,база!$E$2:$E$2001,"&lt;="&amp;стат!X$1)</f>
        <v>1</v>
      </c>
      <c r="Z92" s="1">
        <f>SUMIFS(база!$H$2:$H$2001,база!$A$2:$A$2001,стат!$A92,база!$C$2:$C$2001,стат!$B92,база!$E$2:$E$2001,"&gt;="&amp;стат!W$1,база!$E$2:$E$2001,"&lt;="&amp;стат!X$1)</f>
        <v>0</v>
      </c>
      <c r="AA92" s="13">
        <f>COUNTIFS(база!$A$2:$A$2001,стат!$A92,база!$C$2:$C$2001,стат!$B92,база!$E$2:$E$2001,"&gt;="&amp;стат!AA$1,база!$E$2:$E$2001,"&lt;="&amp;стат!AB$1)</f>
        <v>2</v>
      </c>
      <c r="AB92" s="9">
        <f t="shared" si="26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COUNTIFS(база!$A$2:$A$2001,стат!$A92,база!$C$2:$C$2001,стат!$B92,база!$E$2:$E$2001,"&gt;="&amp;стат!AE$1,база!$E$2:$E$2001,"&lt;="&amp;стат!AF$1)</f>
        <v>3</v>
      </c>
      <c r="AF92" s="9">
        <f t="shared" si="27"/>
        <v>1</v>
      </c>
      <c r="AG92" s="1">
        <f>SUMIFS(база!$G$2:$G$2001,база!$A$2:$A$2001,стат!$A92,база!$C$2:$C$2001,стат!$B92,база!$E$2:$E$2001,"&gt;="&amp;стат!AE$1,база!$E$2:$E$2001,"&lt;="&amp;стат!AF$1)</f>
        <v>1</v>
      </c>
      <c r="AH92" s="1">
        <f>SUMIFS(база!$H$2:$H$2001,база!$A$2:$A$2001,стат!$A92,база!$C$2:$C$2001,стат!$B92,база!$E$2:$E$2001,"&gt;="&amp;стат!AE$1,база!$E$2:$E$2001,"&lt;="&amp;стат!AF$1)</f>
        <v>0</v>
      </c>
      <c r="AI92" s="13">
        <f>COUNTIFS(база!$A$2:$A$2001,стат!$A92,база!$C$2:$C$2001,стат!$B92,база!$E$2:$E$2001,"&lt;="&amp;стат!AI$1)</f>
        <v>5</v>
      </c>
      <c r="AJ92" s="9">
        <f t="shared" si="28"/>
        <v>2</v>
      </c>
      <c r="AK92" s="1">
        <f>SUMIFS(база!$G$2:$G$2001,база!$A$2:$A$2001,стат!$A92,база!$C$2:$C$2001,стат!$B92,база!$E$2:$E$2001,"&lt;"&amp;$AI$1)</f>
        <v>0</v>
      </c>
      <c r="AL92" s="33">
        <f>SUMIFS(база!$H$2:$H$2001,база!$A$2:$A$2001,стат!$A92,база!$C$2:$C$2001,стат!$B92,база!$E$2:$E$2001,"&lt;"&amp;$AI$1)</f>
        <v>2</v>
      </c>
      <c r="AM92" s="26">
        <f>SUMIFS(база!$F$2:$F$2001,база!$A$2:$A$2001,стат!$A92,база!$C$2:$C$2001,стат!$B92)</f>
        <v>3</v>
      </c>
      <c r="AN92" s="20">
        <f>SUMIFS(база!$I$2:$I$2001,база!$A$2:$A$2001,стат!$A92,база!$C$2:$C$2001,стат!$B92)</f>
        <v>3</v>
      </c>
      <c r="AO92" s="6">
        <f t="shared" si="29"/>
        <v>19</v>
      </c>
      <c r="AP92" s="3">
        <f t="shared" si="17"/>
        <v>0</v>
      </c>
    </row>
    <row r="93" spans="1:42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>COUNTIFS(база!$A$2:$A$2001,стат!$A93,база!$C$2:$C$2001,стат!$B93)</f>
        <v>19</v>
      </c>
      <c r="D93" s="9">
        <f t="shared" si="18"/>
        <v>6</v>
      </c>
      <c r="E93" s="1">
        <f t="shared" si="19"/>
        <v>3</v>
      </c>
      <c r="F93" s="7">
        <f t="shared" si="20"/>
        <v>3</v>
      </c>
      <c r="G93" s="13">
        <f>COUNTIFS(база!$A$2:$A$2001,стат!$A93,база!$C$2:$C$2001,стат!$B93,база!$E$2:$E$2001,"&gt;="&amp;стат!G$1,база!$E$2:$E$2001,"&lt;="&amp;стат!H$1)</f>
        <v>2</v>
      </c>
      <c r="H93" s="9">
        <f t="shared" si="21"/>
        <v>1</v>
      </c>
      <c r="I93" s="1">
        <f>SUMIFS(база!$G$2:$G$2001,база!$A$2:$A$2001,стат!$A93,база!$C$2:$C$2001,стат!$B93,база!$E$2:$E$2001,"&gt;="&amp;стат!G$1,база!$E$2:$E$2001,"&lt;="&amp;стат!H$1)</f>
        <v>1</v>
      </c>
      <c r="J93" s="1">
        <f>SUMIFS(база!$H$2:$H$2001,база!$A$2:$A$2001,стат!$A93,база!$C$2:$C$2001,стат!$B93,база!$E$2:$E$2001,"&gt;="&amp;стат!G$1,база!$E$2:$E$2001,"&lt;="&amp;стат!H$1)</f>
        <v>0</v>
      </c>
      <c r="K93" s="13">
        <f>COUNTIFS(база!$A$2:$A$2001,стат!$A93,база!$C$2:$C$2001,стат!$B93,база!$E$2:$E$2001,"&gt;="&amp;стат!K$1,база!$E$2:$E$2001,"&lt;="&amp;стат!L$1)</f>
        <v>2</v>
      </c>
      <c r="L93" s="9">
        <f t="shared" si="22"/>
        <v>0</v>
      </c>
      <c r="M93" s="1">
        <f>SUMIFS(база!$G$2:$G$2001,база!$A$2:$A$2001,стат!$A93,база!$C$2:$C$2001,стат!$B93,база!$E$2:$E$2001,"&gt;="&amp;стат!K$1,база!$E$2:$E$2001,"&lt;="&amp;стат!L$1)</f>
        <v>0</v>
      </c>
      <c r="N93" s="1">
        <f>SUMIFS(база!$H$2:$H$2001,база!$A$2:$A$2001,стат!$A93,база!$C$2:$C$2001,стат!$B93,база!$E$2:$E$2001,"&gt;="&amp;стат!K$1,база!$E$2:$E$2001,"&lt;="&amp;стат!L$1)</f>
        <v>0</v>
      </c>
      <c r="O93" s="13">
        <f>COUNTIFS(база!$A$2:$A$2001,стат!$A93,база!$C$2:$C$2001,стат!$B93,база!$E$2:$E$2001,"&gt;="&amp;стат!O$1,база!$E$2:$E$2001,"&lt;="&amp;стат!P$1)</f>
        <v>3</v>
      </c>
      <c r="P93" s="9">
        <f t="shared" si="23"/>
        <v>1</v>
      </c>
      <c r="Q93" s="1">
        <f>SUMIFS(база!$G$2:$G$2001,база!$A$2:$A$2001,стат!$A93,база!$C$2:$C$2001,стат!$B93,база!$E$2:$E$2001,"&gt;="&amp;стат!O$1,база!$E$2:$E$2001,"&lt;="&amp;стат!P$1)</f>
        <v>0</v>
      </c>
      <c r="R93" s="1">
        <f>SUMIFS(база!$H$2:$H$2001,база!$A$2:$A$2001,стат!$A93,база!$C$2:$C$2001,стат!$B93,база!$E$2:$E$2001,"&gt;="&amp;стат!O$1,база!$E$2:$E$2001,"&lt;="&amp;стат!P$1)</f>
        <v>1</v>
      </c>
      <c r="S93" s="13">
        <f>COUNTIFS(база!$A$2:$A$2001,стат!$A93,база!$C$2:$C$2001,стат!$B93,база!$E$2:$E$2001,"&gt;="&amp;стат!S$1,база!$E$2:$E$2001,"&lt;="&amp;стат!T$1)</f>
        <v>1</v>
      </c>
      <c r="T93" s="9">
        <f t="shared" si="24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COUNTIFS(база!$A$2:$A$2001,стат!$A93,база!$C$2:$C$2001,стат!$B93,база!$E$2:$E$2001,"&gt;="&amp;стат!W$1,база!$E$2:$E$2001,"&lt;="&amp;стат!X$1)</f>
        <v>1</v>
      </c>
      <c r="X93" s="9">
        <f t="shared" si="25"/>
        <v>1</v>
      </c>
      <c r="Y93" s="1">
        <f>SUMIFS(база!$G$2:$G$2001,база!$A$2:$A$2001,стат!$A93,база!$C$2:$C$2001,стат!$B93,база!$E$2:$E$2001,"&gt;="&amp;стат!W$1,база!$E$2:$E$2001,"&lt;="&amp;стат!X$1)</f>
        <v>1</v>
      </c>
      <c r="Z93" s="1">
        <f>SUMIFS(база!$H$2:$H$2001,база!$A$2:$A$2001,стат!$A93,база!$C$2:$C$2001,стат!$B93,база!$E$2:$E$2001,"&gt;="&amp;стат!W$1,база!$E$2:$E$2001,"&lt;="&amp;стат!X$1)</f>
        <v>0</v>
      </c>
      <c r="AA93" s="13">
        <f>COUNTIFS(база!$A$2:$A$2001,стат!$A93,база!$C$2:$C$2001,стат!$B93,база!$E$2:$E$2001,"&gt;="&amp;стат!AA$1,база!$E$2:$E$2001,"&lt;="&amp;стат!AB$1)</f>
        <v>2</v>
      </c>
      <c r="AB93" s="9">
        <f t="shared" si="26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COUNTIFS(база!$A$2:$A$2001,стат!$A93,база!$C$2:$C$2001,стат!$B93,база!$E$2:$E$2001,"&gt;="&amp;стат!AE$1,база!$E$2:$E$2001,"&lt;="&amp;стат!AF$1)</f>
        <v>3</v>
      </c>
      <c r="AF93" s="9">
        <f t="shared" si="27"/>
        <v>1</v>
      </c>
      <c r="AG93" s="1">
        <f>SUMIFS(база!$G$2:$G$2001,база!$A$2:$A$2001,стат!$A93,база!$C$2:$C$2001,стат!$B93,база!$E$2:$E$2001,"&gt;="&amp;стат!AE$1,база!$E$2:$E$2001,"&lt;="&amp;стат!AF$1)</f>
        <v>1</v>
      </c>
      <c r="AH93" s="1">
        <f>SUMIFS(база!$H$2:$H$2001,база!$A$2:$A$2001,стат!$A93,база!$C$2:$C$2001,стат!$B93,база!$E$2:$E$2001,"&gt;="&amp;стат!AE$1,база!$E$2:$E$2001,"&lt;="&amp;стат!AF$1)</f>
        <v>0</v>
      </c>
      <c r="AI93" s="13">
        <f>COUNTIFS(база!$A$2:$A$2001,стат!$A93,база!$C$2:$C$2001,стат!$B93,база!$E$2:$E$2001,"&lt;="&amp;стат!AI$1)</f>
        <v>5</v>
      </c>
      <c r="AJ93" s="9">
        <f t="shared" si="28"/>
        <v>2</v>
      </c>
      <c r="AK93" s="1">
        <f>SUMIFS(база!$G$2:$G$2001,база!$A$2:$A$2001,стат!$A93,база!$C$2:$C$2001,стат!$B93,база!$E$2:$E$2001,"&lt;"&amp;$AI$1)</f>
        <v>0</v>
      </c>
      <c r="AL93" s="33">
        <f>SUMIFS(база!$H$2:$H$2001,база!$A$2:$A$2001,стат!$A93,база!$C$2:$C$2001,стат!$B93,база!$E$2:$E$2001,"&lt;"&amp;$AI$1)</f>
        <v>2</v>
      </c>
      <c r="AM93" s="26">
        <f>SUMIFS(база!$F$2:$F$2001,база!$A$2:$A$2001,стат!$A93,база!$C$2:$C$2001,стат!$B93)</f>
        <v>3</v>
      </c>
      <c r="AN93" s="20">
        <f>SUMIFS(база!$I$2:$I$2001,база!$A$2:$A$2001,стат!$A93,база!$C$2:$C$2001,стат!$B93)</f>
        <v>3</v>
      </c>
      <c r="AO93" s="6">
        <f t="shared" si="29"/>
        <v>19</v>
      </c>
      <c r="AP93" s="3">
        <f t="shared" si="17"/>
        <v>0</v>
      </c>
    </row>
    <row r="94" spans="1:42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>COUNTIFS(база!$A$2:$A$2001,стат!$A94,база!$C$2:$C$2001,стат!$B94)</f>
        <v>19</v>
      </c>
      <c r="D94" s="9">
        <f t="shared" si="18"/>
        <v>6</v>
      </c>
      <c r="E94" s="1">
        <f t="shared" si="19"/>
        <v>3</v>
      </c>
      <c r="F94" s="7">
        <f t="shared" si="20"/>
        <v>3</v>
      </c>
      <c r="G94" s="13">
        <f>COUNTIFS(база!$A$2:$A$2001,стат!$A94,база!$C$2:$C$2001,стат!$B94,база!$E$2:$E$2001,"&gt;="&amp;стат!G$1,база!$E$2:$E$2001,"&lt;="&amp;стат!H$1)</f>
        <v>2</v>
      </c>
      <c r="H94" s="9">
        <f t="shared" si="21"/>
        <v>1</v>
      </c>
      <c r="I94" s="1">
        <f>SUMIFS(база!$G$2:$G$2001,база!$A$2:$A$2001,стат!$A94,база!$C$2:$C$2001,стат!$B94,база!$E$2:$E$2001,"&gt;="&amp;стат!G$1,база!$E$2:$E$2001,"&lt;="&amp;стат!H$1)</f>
        <v>1</v>
      </c>
      <c r="J94" s="1">
        <f>SUMIFS(база!$H$2:$H$2001,база!$A$2:$A$2001,стат!$A94,база!$C$2:$C$2001,стат!$B94,база!$E$2:$E$2001,"&gt;="&amp;стат!G$1,база!$E$2:$E$2001,"&lt;="&amp;стат!H$1)</f>
        <v>0</v>
      </c>
      <c r="K94" s="13">
        <f>COUNTIFS(база!$A$2:$A$2001,стат!$A94,база!$C$2:$C$2001,стат!$B94,база!$E$2:$E$2001,"&gt;="&amp;стат!K$1,база!$E$2:$E$2001,"&lt;="&amp;стат!L$1)</f>
        <v>2</v>
      </c>
      <c r="L94" s="9">
        <f t="shared" si="22"/>
        <v>0</v>
      </c>
      <c r="M94" s="1">
        <f>SUMIFS(база!$G$2:$G$2001,база!$A$2:$A$2001,стат!$A94,база!$C$2:$C$2001,стат!$B94,база!$E$2:$E$2001,"&gt;="&amp;стат!K$1,база!$E$2:$E$2001,"&lt;="&amp;стат!L$1)</f>
        <v>0</v>
      </c>
      <c r="N94" s="1">
        <f>SUMIFS(база!$H$2:$H$2001,база!$A$2:$A$2001,стат!$A94,база!$C$2:$C$2001,стат!$B94,база!$E$2:$E$2001,"&gt;="&amp;стат!K$1,база!$E$2:$E$2001,"&lt;="&amp;стат!L$1)</f>
        <v>0</v>
      </c>
      <c r="O94" s="13">
        <f>COUNTIFS(база!$A$2:$A$2001,стат!$A94,база!$C$2:$C$2001,стат!$B94,база!$E$2:$E$2001,"&gt;="&amp;стат!O$1,база!$E$2:$E$2001,"&lt;="&amp;стат!P$1)</f>
        <v>3</v>
      </c>
      <c r="P94" s="9">
        <f t="shared" si="23"/>
        <v>1</v>
      </c>
      <c r="Q94" s="1">
        <f>SUMIFS(база!$G$2:$G$2001,база!$A$2:$A$2001,стат!$A94,база!$C$2:$C$2001,стат!$B94,база!$E$2:$E$2001,"&gt;="&amp;стат!O$1,база!$E$2:$E$2001,"&lt;="&amp;стат!P$1)</f>
        <v>0</v>
      </c>
      <c r="R94" s="1">
        <f>SUMIFS(база!$H$2:$H$2001,база!$A$2:$A$2001,стат!$A94,база!$C$2:$C$2001,стат!$B94,база!$E$2:$E$2001,"&gt;="&amp;стат!O$1,база!$E$2:$E$2001,"&lt;="&amp;стат!P$1)</f>
        <v>1</v>
      </c>
      <c r="S94" s="13">
        <f>COUNTIFS(база!$A$2:$A$2001,стат!$A94,база!$C$2:$C$2001,стат!$B94,база!$E$2:$E$2001,"&gt;="&amp;стат!S$1,база!$E$2:$E$2001,"&lt;="&amp;стат!T$1)</f>
        <v>1</v>
      </c>
      <c r="T94" s="9">
        <f t="shared" si="24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COUNTIFS(база!$A$2:$A$2001,стат!$A94,база!$C$2:$C$2001,стат!$B94,база!$E$2:$E$2001,"&gt;="&amp;стат!W$1,база!$E$2:$E$2001,"&lt;="&amp;стат!X$1)</f>
        <v>1</v>
      </c>
      <c r="X94" s="9">
        <f t="shared" si="25"/>
        <v>1</v>
      </c>
      <c r="Y94" s="1">
        <f>SUMIFS(база!$G$2:$G$2001,база!$A$2:$A$2001,стат!$A94,база!$C$2:$C$2001,стат!$B94,база!$E$2:$E$2001,"&gt;="&amp;стат!W$1,база!$E$2:$E$2001,"&lt;="&amp;стат!X$1)</f>
        <v>1</v>
      </c>
      <c r="Z94" s="1">
        <f>SUMIFS(база!$H$2:$H$2001,база!$A$2:$A$2001,стат!$A94,база!$C$2:$C$2001,стат!$B94,база!$E$2:$E$2001,"&gt;="&amp;стат!W$1,база!$E$2:$E$2001,"&lt;="&amp;стат!X$1)</f>
        <v>0</v>
      </c>
      <c r="AA94" s="13">
        <f>COUNTIFS(база!$A$2:$A$2001,стат!$A94,база!$C$2:$C$2001,стат!$B94,база!$E$2:$E$2001,"&gt;="&amp;стат!AA$1,база!$E$2:$E$2001,"&lt;="&amp;стат!AB$1)</f>
        <v>2</v>
      </c>
      <c r="AB94" s="9">
        <f t="shared" si="26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COUNTIFS(база!$A$2:$A$2001,стат!$A94,база!$C$2:$C$2001,стат!$B94,база!$E$2:$E$2001,"&gt;="&amp;стат!AE$1,база!$E$2:$E$2001,"&lt;="&amp;стат!AF$1)</f>
        <v>3</v>
      </c>
      <c r="AF94" s="9">
        <f t="shared" si="27"/>
        <v>1</v>
      </c>
      <c r="AG94" s="1">
        <f>SUMIFS(база!$G$2:$G$2001,база!$A$2:$A$2001,стат!$A94,база!$C$2:$C$2001,стат!$B94,база!$E$2:$E$2001,"&gt;="&amp;стат!AE$1,база!$E$2:$E$2001,"&lt;="&amp;стат!AF$1)</f>
        <v>1</v>
      </c>
      <c r="AH94" s="1">
        <f>SUMIFS(база!$H$2:$H$2001,база!$A$2:$A$2001,стат!$A94,база!$C$2:$C$2001,стат!$B94,база!$E$2:$E$2001,"&gt;="&amp;стат!AE$1,база!$E$2:$E$2001,"&lt;="&amp;стат!AF$1)</f>
        <v>0</v>
      </c>
      <c r="AI94" s="13">
        <f>COUNTIFS(база!$A$2:$A$2001,стат!$A94,база!$C$2:$C$2001,стат!$B94,база!$E$2:$E$2001,"&lt;="&amp;стат!AI$1)</f>
        <v>5</v>
      </c>
      <c r="AJ94" s="9">
        <f t="shared" si="28"/>
        <v>2</v>
      </c>
      <c r="AK94" s="1">
        <f>SUMIFS(база!$G$2:$G$2001,база!$A$2:$A$2001,стат!$A94,база!$C$2:$C$2001,стат!$B94,база!$E$2:$E$2001,"&lt;"&amp;$AI$1)</f>
        <v>0</v>
      </c>
      <c r="AL94" s="33">
        <f>SUMIFS(база!$H$2:$H$2001,база!$A$2:$A$2001,стат!$A94,база!$C$2:$C$2001,стат!$B94,база!$E$2:$E$2001,"&lt;"&amp;$AI$1)</f>
        <v>2</v>
      </c>
      <c r="AM94" s="26">
        <f>SUMIFS(база!$F$2:$F$2001,база!$A$2:$A$2001,стат!$A94,база!$C$2:$C$2001,стат!$B94)</f>
        <v>3</v>
      </c>
      <c r="AN94" s="20">
        <f>SUMIFS(база!$I$2:$I$2001,база!$A$2:$A$2001,стат!$A94,база!$C$2:$C$2001,стат!$B94)</f>
        <v>3</v>
      </c>
      <c r="AO94" s="6">
        <f t="shared" si="29"/>
        <v>19</v>
      </c>
      <c r="AP94" s="3">
        <f t="shared" si="17"/>
        <v>0</v>
      </c>
    </row>
    <row r="95" spans="1:42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>COUNTIFS(база!$A$2:$A$2001,стат!$A95,база!$C$2:$C$2001,стат!$B95)</f>
        <v>19</v>
      </c>
      <c r="D95" s="9">
        <f t="shared" si="18"/>
        <v>6</v>
      </c>
      <c r="E95" s="1">
        <f t="shared" si="19"/>
        <v>3</v>
      </c>
      <c r="F95" s="7">
        <f t="shared" si="20"/>
        <v>3</v>
      </c>
      <c r="G95" s="13">
        <f>COUNTIFS(база!$A$2:$A$2001,стат!$A95,база!$C$2:$C$2001,стат!$B95,база!$E$2:$E$2001,"&gt;="&amp;стат!G$1,база!$E$2:$E$2001,"&lt;="&amp;стат!H$1)</f>
        <v>2</v>
      </c>
      <c r="H95" s="9">
        <f t="shared" si="21"/>
        <v>1</v>
      </c>
      <c r="I95" s="1">
        <f>SUMIFS(база!$G$2:$G$2001,база!$A$2:$A$2001,стат!$A95,база!$C$2:$C$2001,стат!$B95,база!$E$2:$E$2001,"&gt;="&amp;стат!G$1,база!$E$2:$E$2001,"&lt;="&amp;стат!H$1)</f>
        <v>1</v>
      </c>
      <c r="J95" s="1">
        <f>SUMIFS(база!$H$2:$H$2001,база!$A$2:$A$2001,стат!$A95,база!$C$2:$C$2001,стат!$B95,база!$E$2:$E$2001,"&gt;="&amp;стат!G$1,база!$E$2:$E$2001,"&lt;="&amp;стат!H$1)</f>
        <v>0</v>
      </c>
      <c r="K95" s="13">
        <f>COUNTIFS(база!$A$2:$A$2001,стат!$A95,база!$C$2:$C$2001,стат!$B95,база!$E$2:$E$2001,"&gt;="&amp;стат!K$1,база!$E$2:$E$2001,"&lt;="&amp;стат!L$1)</f>
        <v>2</v>
      </c>
      <c r="L95" s="9">
        <f t="shared" si="22"/>
        <v>0</v>
      </c>
      <c r="M95" s="1">
        <f>SUMIFS(база!$G$2:$G$2001,база!$A$2:$A$2001,стат!$A95,база!$C$2:$C$2001,стат!$B95,база!$E$2:$E$2001,"&gt;="&amp;стат!K$1,база!$E$2:$E$2001,"&lt;="&amp;стат!L$1)</f>
        <v>0</v>
      </c>
      <c r="N95" s="1">
        <f>SUMIFS(база!$H$2:$H$2001,база!$A$2:$A$2001,стат!$A95,база!$C$2:$C$2001,стат!$B95,база!$E$2:$E$2001,"&gt;="&amp;стат!K$1,база!$E$2:$E$2001,"&lt;="&amp;стат!L$1)</f>
        <v>0</v>
      </c>
      <c r="O95" s="13">
        <f>COUNTIFS(база!$A$2:$A$2001,стат!$A95,база!$C$2:$C$2001,стат!$B95,база!$E$2:$E$2001,"&gt;="&amp;стат!O$1,база!$E$2:$E$2001,"&lt;="&amp;стат!P$1)</f>
        <v>3</v>
      </c>
      <c r="P95" s="9">
        <f t="shared" si="23"/>
        <v>1</v>
      </c>
      <c r="Q95" s="1">
        <f>SUMIFS(база!$G$2:$G$2001,база!$A$2:$A$2001,стат!$A95,база!$C$2:$C$2001,стат!$B95,база!$E$2:$E$2001,"&gt;="&amp;стат!O$1,база!$E$2:$E$2001,"&lt;="&amp;стат!P$1)</f>
        <v>0</v>
      </c>
      <c r="R95" s="1">
        <f>SUMIFS(база!$H$2:$H$2001,база!$A$2:$A$2001,стат!$A95,база!$C$2:$C$2001,стат!$B95,база!$E$2:$E$2001,"&gt;="&amp;стат!O$1,база!$E$2:$E$2001,"&lt;="&amp;стат!P$1)</f>
        <v>1</v>
      </c>
      <c r="S95" s="13">
        <f>COUNTIFS(база!$A$2:$A$2001,стат!$A95,база!$C$2:$C$2001,стат!$B95,база!$E$2:$E$2001,"&gt;="&amp;стат!S$1,база!$E$2:$E$2001,"&lt;="&amp;стат!T$1)</f>
        <v>1</v>
      </c>
      <c r="T95" s="9">
        <f t="shared" si="24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COUNTIFS(база!$A$2:$A$2001,стат!$A95,база!$C$2:$C$2001,стат!$B95,база!$E$2:$E$2001,"&gt;="&amp;стат!W$1,база!$E$2:$E$2001,"&lt;="&amp;стат!X$1)</f>
        <v>1</v>
      </c>
      <c r="X95" s="9">
        <f t="shared" si="25"/>
        <v>1</v>
      </c>
      <c r="Y95" s="1">
        <f>SUMIFS(база!$G$2:$G$2001,база!$A$2:$A$2001,стат!$A95,база!$C$2:$C$2001,стат!$B95,база!$E$2:$E$2001,"&gt;="&amp;стат!W$1,база!$E$2:$E$2001,"&lt;="&amp;стат!X$1)</f>
        <v>1</v>
      </c>
      <c r="Z95" s="1">
        <f>SUMIFS(база!$H$2:$H$2001,база!$A$2:$A$2001,стат!$A95,база!$C$2:$C$2001,стат!$B95,база!$E$2:$E$2001,"&gt;="&amp;стат!W$1,база!$E$2:$E$2001,"&lt;="&amp;стат!X$1)</f>
        <v>0</v>
      </c>
      <c r="AA95" s="13">
        <f>COUNTIFS(база!$A$2:$A$2001,стат!$A95,база!$C$2:$C$2001,стат!$B95,база!$E$2:$E$2001,"&gt;="&amp;стат!AA$1,база!$E$2:$E$2001,"&lt;="&amp;стат!AB$1)</f>
        <v>2</v>
      </c>
      <c r="AB95" s="9">
        <f t="shared" si="26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COUNTIFS(база!$A$2:$A$2001,стат!$A95,база!$C$2:$C$2001,стат!$B95,база!$E$2:$E$2001,"&gt;="&amp;стат!AE$1,база!$E$2:$E$2001,"&lt;="&amp;стат!AF$1)</f>
        <v>3</v>
      </c>
      <c r="AF95" s="9">
        <f t="shared" si="27"/>
        <v>1</v>
      </c>
      <c r="AG95" s="1">
        <f>SUMIFS(база!$G$2:$G$2001,база!$A$2:$A$2001,стат!$A95,база!$C$2:$C$2001,стат!$B95,база!$E$2:$E$2001,"&gt;="&amp;стат!AE$1,база!$E$2:$E$2001,"&lt;="&amp;стат!AF$1)</f>
        <v>1</v>
      </c>
      <c r="AH95" s="1">
        <f>SUMIFS(база!$H$2:$H$2001,база!$A$2:$A$2001,стат!$A95,база!$C$2:$C$2001,стат!$B95,база!$E$2:$E$2001,"&gt;="&amp;стат!AE$1,база!$E$2:$E$2001,"&lt;="&amp;стат!AF$1)</f>
        <v>0</v>
      </c>
      <c r="AI95" s="13">
        <f>COUNTIFS(база!$A$2:$A$2001,стат!$A95,база!$C$2:$C$2001,стат!$B95,база!$E$2:$E$2001,"&lt;="&amp;стат!AI$1)</f>
        <v>5</v>
      </c>
      <c r="AJ95" s="9">
        <f t="shared" si="28"/>
        <v>2</v>
      </c>
      <c r="AK95" s="1">
        <f>SUMIFS(база!$G$2:$G$2001,база!$A$2:$A$2001,стат!$A95,база!$C$2:$C$2001,стат!$B95,база!$E$2:$E$2001,"&lt;"&amp;$AI$1)</f>
        <v>0</v>
      </c>
      <c r="AL95" s="33">
        <f>SUMIFS(база!$H$2:$H$2001,база!$A$2:$A$2001,стат!$A95,база!$C$2:$C$2001,стат!$B95,база!$E$2:$E$2001,"&lt;"&amp;$AI$1)</f>
        <v>2</v>
      </c>
      <c r="AM95" s="26">
        <f>SUMIFS(база!$F$2:$F$2001,база!$A$2:$A$2001,стат!$A95,база!$C$2:$C$2001,стат!$B95)</f>
        <v>3</v>
      </c>
      <c r="AN95" s="20">
        <f>SUMIFS(база!$I$2:$I$2001,база!$A$2:$A$2001,стат!$A95,база!$C$2:$C$2001,стат!$B95)</f>
        <v>3</v>
      </c>
      <c r="AO95" s="6">
        <f t="shared" si="29"/>
        <v>19</v>
      </c>
      <c r="AP95" s="3">
        <f t="shared" si="17"/>
        <v>0</v>
      </c>
    </row>
    <row r="96" spans="1:42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>COUNTIFS(база!$A$2:$A$2001,стат!$A96,база!$C$2:$C$2001,стат!$B96)</f>
        <v>19</v>
      </c>
      <c r="D96" s="9">
        <f t="shared" si="18"/>
        <v>6</v>
      </c>
      <c r="E96" s="1">
        <f t="shared" si="19"/>
        <v>3</v>
      </c>
      <c r="F96" s="7">
        <f t="shared" si="20"/>
        <v>3</v>
      </c>
      <c r="G96" s="13">
        <f>COUNTIFS(база!$A$2:$A$2001,стат!$A96,база!$C$2:$C$2001,стат!$B96,база!$E$2:$E$2001,"&gt;="&amp;стат!G$1,база!$E$2:$E$2001,"&lt;="&amp;стат!H$1)</f>
        <v>2</v>
      </c>
      <c r="H96" s="9">
        <f t="shared" si="21"/>
        <v>1</v>
      </c>
      <c r="I96" s="1">
        <f>SUMIFS(база!$G$2:$G$2001,база!$A$2:$A$2001,стат!$A96,база!$C$2:$C$2001,стат!$B96,база!$E$2:$E$2001,"&gt;="&amp;стат!G$1,база!$E$2:$E$2001,"&lt;="&amp;стат!H$1)</f>
        <v>1</v>
      </c>
      <c r="J96" s="1">
        <f>SUMIFS(база!$H$2:$H$2001,база!$A$2:$A$2001,стат!$A96,база!$C$2:$C$2001,стат!$B96,база!$E$2:$E$2001,"&gt;="&amp;стат!G$1,база!$E$2:$E$2001,"&lt;="&amp;стат!H$1)</f>
        <v>0</v>
      </c>
      <c r="K96" s="13">
        <f>COUNTIFS(база!$A$2:$A$2001,стат!$A96,база!$C$2:$C$2001,стат!$B96,база!$E$2:$E$2001,"&gt;="&amp;стат!K$1,база!$E$2:$E$2001,"&lt;="&amp;стат!L$1)</f>
        <v>2</v>
      </c>
      <c r="L96" s="9">
        <f t="shared" si="22"/>
        <v>0</v>
      </c>
      <c r="M96" s="1">
        <f>SUMIFS(база!$G$2:$G$2001,база!$A$2:$A$2001,стат!$A96,база!$C$2:$C$2001,стат!$B96,база!$E$2:$E$2001,"&gt;="&amp;стат!K$1,база!$E$2:$E$2001,"&lt;="&amp;стат!L$1)</f>
        <v>0</v>
      </c>
      <c r="N96" s="1">
        <f>SUMIFS(база!$H$2:$H$2001,база!$A$2:$A$2001,стат!$A96,база!$C$2:$C$2001,стат!$B96,база!$E$2:$E$2001,"&gt;="&amp;стат!K$1,база!$E$2:$E$2001,"&lt;="&amp;стат!L$1)</f>
        <v>0</v>
      </c>
      <c r="O96" s="13">
        <f>COUNTIFS(база!$A$2:$A$2001,стат!$A96,база!$C$2:$C$2001,стат!$B96,база!$E$2:$E$2001,"&gt;="&amp;стат!O$1,база!$E$2:$E$2001,"&lt;="&amp;стат!P$1)</f>
        <v>3</v>
      </c>
      <c r="P96" s="9">
        <f t="shared" si="23"/>
        <v>1</v>
      </c>
      <c r="Q96" s="1">
        <f>SUMIFS(база!$G$2:$G$2001,база!$A$2:$A$2001,стат!$A96,база!$C$2:$C$2001,стат!$B96,база!$E$2:$E$2001,"&gt;="&amp;стат!O$1,база!$E$2:$E$2001,"&lt;="&amp;стат!P$1)</f>
        <v>0</v>
      </c>
      <c r="R96" s="1">
        <f>SUMIFS(база!$H$2:$H$2001,база!$A$2:$A$2001,стат!$A96,база!$C$2:$C$2001,стат!$B96,база!$E$2:$E$2001,"&gt;="&amp;стат!O$1,база!$E$2:$E$2001,"&lt;="&amp;стат!P$1)</f>
        <v>1</v>
      </c>
      <c r="S96" s="13">
        <f>COUNTIFS(база!$A$2:$A$2001,стат!$A96,база!$C$2:$C$2001,стат!$B96,база!$E$2:$E$2001,"&gt;="&amp;стат!S$1,база!$E$2:$E$2001,"&lt;="&amp;стат!T$1)</f>
        <v>1</v>
      </c>
      <c r="T96" s="9">
        <f t="shared" si="24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COUNTIFS(база!$A$2:$A$2001,стат!$A96,база!$C$2:$C$2001,стат!$B96,база!$E$2:$E$2001,"&gt;="&amp;стат!W$1,база!$E$2:$E$2001,"&lt;="&amp;стат!X$1)</f>
        <v>1</v>
      </c>
      <c r="X96" s="9">
        <f t="shared" si="25"/>
        <v>1</v>
      </c>
      <c r="Y96" s="1">
        <f>SUMIFS(база!$G$2:$G$2001,база!$A$2:$A$2001,стат!$A96,база!$C$2:$C$2001,стат!$B96,база!$E$2:$E$2001,"&gt;="&amp;стат!W$1,база!$E$2:$E$2001,"&lt;="&amp;стат!X$1)</f>
        <v>1</v>
      </c>
      <c r="Z96" s="1">
        <f>SUMIFS(база!$H$2:$H$2001,база!$A$2:$A$2001,стат!$A96,база!$C$2:$C$2001,стат!$B96,база!$E$2:$E$2001,"&gt;="&amp;стат!W$1,база!$E$2:$E$2001,"&lt;="&amp;стат!X$1)</f>
        <v>0</v>
      </c>
      <c r="AA96" s="13">
        <f>COUNTIFS(база!$A$2:$A$2001,стат!$A96,база!$C$2:$C$2001,стат!$B96,база!$E$2:$E$2001,"&gt;="&amp;стат!AA$1,база!$E$2:$E$2001,"&lt;="&amp;стат!AB$1)</f>
        <v>2</v>
      </c>
      <c r="AB96" s="9">
        <f t="shared" si="26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COUNTIFS(база!$A$2:$A$2001,стат!$A96,база!$C$2:$C$2001,стат!$B96,база!$E$2:$E$2001,"&gt;="&amp;стат!AE$1,база!$E$2:$E$2001,"&lt;="&amp;стат!AF$1)</f>
        <v>3</v>
      </c>
      <c r="AF96" s="9">
        <f t="shared" si="27"/>
        <v>1</v>
      </c>
      <c r="AG96" s="1">
        <f>SUMIFS(база!$G$2:$G$2001,база!$A$2:$A$2001,стат!$A96,база!$C$2:$C$2001,стат!$B96,база!$E$2:$E$2001,"&gt;="&amp;стат!AE$1,база!$E$2:$E$2001,"&lt;="&amp;стат!AF$1)</f>
        <v>1</v>
      </c>
      <c r="AH96" s="1">
        <f>SUMIFS(база!$H$2:$H$2001,база!$A$2:$A$2001,стат!$A96,база!$C$2:$C$2001,стат!$B96,база!$E$2:$E$2001,"&gt;="&amp;стат!AE$1,база!$E$2:$E$2001,"&lt;="&amp;стат!AF$1)</f>
        <v>0</v>
      </c>
      <c r="AI96" s="13">
        <f>COUNTIFS(база!$A$2:$A$2001,стат!$A96,база!$C$2:$C$2001,стат!$B96,база!$E$2:$E$2001,"&lt;="&amp;стат!AI$1)</f>
        <v>5</v>
      </c>
      <c r="AJ96" s="9">
        <f t="shared" si="28"/>
        <v>2</v>
      </c>
      <c r="AK96" s="1">
        <f>SUMIFS(база!$G$2:$G$2001,база!$A$2:$A$2001,стат!$A96,база!$C$2:$C$2001,стат!$B96,база!$E$2:$E$2001,"&lt;"&amp;$AI$1)</f>
        <v>0</v>
      </c>
      <c r="AL96" s="33">
        <f>SUMIFS(база!$H$2:$H$2001,база!$A$2:$A$2001,стат!$A96,база!$C$2:$C$2001,стат!$B96,база!$E$2:$E$2001,"&lt;"&amp;$AI$1)</f>
        <v>2</v>
      </c>
      <c r="AM96" s="26">
        <f>SUMIFS(база!$F$2:$F$2001,база!$A$2:$A$2001,стат!$A96,база!$C$2:$C$2001,стат!$B96)</f>
        <v>3</v>
      </c>
      <c r="AN96" s="20">
        <f>SUMIFS(база!$I$2:$I$2001,база!$A$2:$A$2001,стат!$A96,база!$C$2:$C$2001,стат!$B96)</f>
        <v>3</v>
      </c>
      <c r="AO96" s="6">
        <f t="shared" si="29"/>
        <v>19</v>
      </c>
      <c r="AP96" s="3">
        <f t="shared" si="17"/>
        <v>0</v>
      </c>
    </row>
    <row r="97" spans="1:42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>COUNTIFS(база!$A$2:$A$2001,стат!$A97,база!$C$2:$C$2001,стат!$B97)</f>
        <v>19</v>
      </c>
      <c r="D97" s="9">
        <f t="shared" si="18"/>
        <v>6</v>
      </c>
      <c r="E97" s="1">
        <f t="shared" si="19"/>
        <v>3</v>
      </c>
      <c r="F97" s="7">
        <f t="shared" si="20"/>
        <v>3</v>
      </c>
      <c r="G97" s="13">
        <f>COUNTIFS(база!$A$2:$A$2001,стат!$A97,база!$C$2:$C$2001,стат!$B97,база!$E$2:$E$2001,"&gt;="&amp;стат!G$1,база!$E$2:$E$2001,"&lt;="&amp;стат!H$1)</f>
        <v>2</v>
      </c>
      <c r="H97" s="9">
        <f t="shared" si="21"/>
        <v>1</v>
      </c>
      <c r="I97" s="1">
        <f>SUMIFS(база!$G$2:$G$2001,база!$A$2:$A$2001,стат!$A97,база!$C$2:$C$2001,стат!$B97,база!$E$2:$E$2001,"&gt;="&amp;стат!G$1,база!$E$2:$E$2001,"&lt;="&amp;стат!H$1)</f>
        <v>1</v>
      </c>
      <c r="J97" s="1">
        <f>SUMIFS(база!$H$2:$H$2001,база!$A$2:$A$2001,стат!$A97,база!$C$2:$C$2001,стат!$B97,база!$E$2:$E$2001,"&gt;="&amp;стат!G$1,база!$E$2:$E$2001,"&lt;="&amp;стат!H$1)</f>
        <v>0</v>
      </c>
      <c r="K97" s="13">
        <f>COUNTIFS(база!$A$2:$A$2001,стат!$A97,база!$C$2:$C$2001,стат!$B97,база!$E$2:$E$2001,"&gt;="&amp;стат!K$1,база!$E$2:$E$2001,"&lt;="&amp;стат!L$1)</f>
        <v>2</v>
      </c>
      <c r="L97" s="9">
        <f t="shared" si="22"/>
        <v>0</v>
      </c>
      <c r="M97" s="1">
        <f>SUMIFS(база!$G$2:$G$2001,база!$A$2:$A$2001,стат!$A97,база!$C$2:$C$2001,стат!$B97,база!$E$2:$E$2001,"&gt;="&amp;стат!K$1,база!$E$2:$E$2001,"&lt;="&amp;стат!L$1)</f>
        <v>0</v>
      </c>
      <c r="N97" s="1">
        <f>SUMIFS(база!$H$2:$H$2001,база!$A$2:$A$2001,стат!$A97,база!$C$2:$C$2001,стат!$B97,база!$E$2:$E$2001,"&gt;="&amp;стат!K$1,база!$E$2:$E$2001,"&lt;="&amp;стат!L$1)</f>
        <v>0</v>
      </c>
      <c r="O97" s="13">
        <f>COUNTIFS(база!$A$2:$A$2001,стат!$A97,база!$C$2:$C$2001,стат!$B97,база!$E$2:$E$2001,"&gt;="&amp;стат!O$1,база!$E$2:$E$2001,"&lt;="&amp;стат!P$1)</f>
        <v>3</v>
      </c>
      <c r="P97" s="9">
        <f t="shared" si="23"/>
        <v>1</v>
      </c>
      <c r="Q97" s="1">
        <f>SUMIFS(база!$G$2:$G$2001,база!$A$2:$A$2001,стат!$A97,база!$C$2:$C$2001,стат!$B97,база!$E$2:$E$2001,"&gt;="&amp;стат!O$1,база!$E$2:$E$2001,"&lt;="&amp;стат!P$1)</f>
        <v>0</v>
      </c>
      <c r="R97" s="1">
        <f>SUMIFS(база!$H$2:$H$2001,база!$A$2:$A$2001,стат!$A97,база!$C$2:$C$2001,стат!$B97,база!$E$2:$E$2001,"&gt;="&amp;стат!O$1,база!$E$2:$E$2001,"&lt;="&amp;стат!P$1)</f>
        <v>1</v>
      </c>
      <c r="S97" s="13">
        <f>COUNTIFS(база!$A$2:$A$2001,стат!$A97,база!$C$2:$C$2001,стат!$B97,база!$E$2:$E$2001,"&gt;="&amp;стат!S$1,база!$E$2:$E$2001,"&lt;="&amp;стат!T$1)</f>
        <v>1</v>
      </c>
      <c r="T97" s="9">
        <f t="shared" si="24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COUNTIFS(база!$A$2:$A$2001,стат!$A97,база!$C$2:$C$2001,стат!$B97,база!$E$2:$E$2001,"&gt;="&amp;стат!W$1,база!$E$2:$E$2001,"&lt;="&amp;стат!X$1)</f>
        <v>1</v>
      </c>
      <c r="X97" s="9">
        <f t="shared" si="25"/>
        <v>1</v>
      </c>
      <c r="Y97" s="1">
        <f>SUMIFS(база!$G$2:$G$2001,база!$A$2:$A$2001,стат!$A97,база!$C$2:$C$2001,стат!$B97,база!$E$2:$E$2001,"&gt;="&amp;стат!W$1,база!$E$2:$E$2001,"&lt;="&amp;стат!X$1)</f>
        <v>1</v>
      </c>
      <c r="Z97" s="1">
        <f>SUMIFS(база!$H$2:$H$2001,база!$A$2:$A$2001,стат!$A97,база!$C$2:$C$2001,стат!$B97,база!$E$2:$E$2001,"&gt;="&amp;стат!W$1,база!$E$2:$E$2001,"&lt;="&amp;стат!X$1)</f>
        <v>0</v>
      </c>
      <c r="AA97" s="13">
        <f>COUNTIFS(база!$A$2:$A$2001,стат!$A97,база!$C$2:$C$2001,стат!$B97,база!$E$2:$E$2001,"&gt;="&amp;стат!AA$1,база!$E$2:$E$2001,"&lt;="&amp;стат!AB$1)</f>
        <v>2</v>
      </c>
      <c r="AB97" s="9">
        <f t="shared" si="26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COUNTIFS(база!$A$2:$A$2001,стат!$A97,база!$C$2:$C$2001,стат!$B97,база!$E$2:$E$2001,"&gt;="&amp;стат!AE$1,база!$E$2:$E$2001,"&lt;="&amp;стат!AF$1)</f>
        <v>3</v>
      </c>
      <c r="AF97" s="9">
        <f t="shared" si="27"/>
        <v>1</v>
      </c>
      <c r="AG97" s="1">
        <f>SUMIFS(база!$G$2:$G$2001,база!$A$2:$A$2001,стат!$A97,база!$C$2:$C$2001,стат!$B97,база!$E$2:$E$2001,"&gt;="&amp;стат!AE$1,база!$E$2:$E$2001,"&lt;="&amp;стат!AF$1)</f>
        <v>1</v>
      </c>
      <c r="AH97" s="1">
        <f>SUMIFS(база!$H$2:$H$2001,база!$A$2:$A$2001,стат!$A97,база!$C$2:$C$2001,стат!$B97,база!$E$2:$E$2001,"&gt;="&amp;стат!AE$1,база!$E$2:$E$2001,"&lt;="&amp;стат!AF$1)</f>
        <v>0</v>
      </c>
      <c r="AI97" s="13">
        <f>COUNTIFS(база!$A$2:$A$2001,стат!$A97,база!$C$2:$C$2001,стат!$B97,база!$E$2:$E$2001,"&lt;="&amp;стат!AI$1)</f>
        <v>5</v>
      </c>
      <c r="AJ97" s="9">
        <f t="shared" si="28"/>
        <v>2</v>
      </c>
      <c r="AK97" s="1">
        <f>SUMIFS(база!$G$2:$G$2001,база!$A$2:$A$2001,стат!$A97,база!$C$2:$C$2001,стат!$B97,база!$E$2:$E$2001,"&lt;"&amp;$AI$1)</f>
        <v>0</v>
      </c>
      <c r="AL97" s="33">
        <f>SUMIFS(база!$H$2:$H$2001,база!$A$2:$A$2001,стат!$A97,база!$C$2:$C$2001,стат!$B97,база!$E$2:$E$2001,"&lt;"&amp;$AI$1)</f>
        <v>2</v>
      </c>
      <c r="AM97" s="26">
        <f>SUMIFS(база!$F$2:$F$2001,база!$A$2:$A$2001,стат!$A97,база!$C$2:$C$2001,стат!$B97)</f>
        <v>3</v>
      </c>
      <c r="AN97" s="20">
        <f>SUMIFS(база!$I$2:$I$2001,база!$A$2:$A$2001,стат!$A97,база!$C$2:$C$2001,стат!$B97)</f>
        <v>3</v>
      </c>
      <c r="AO97" s="6">
        <f t="shared" si="29"/>
        <v>19</v>
      </c>
      <c r="AP97" s="3">
        <f t="shared" si="17"/>
        <v>0</v>
      </c>
    </row>
    <row r="98" spans="1:42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>COUNTIFS(база!$A$2:$A$2001,стат!$A98,база!$C$2:$C$2001,стат!$B98)</f>
        <v>19</v>
      </c>
      <c r="D98" s="9">
        <f t="shared" si="18"/>
        <v>6</v>
      </c>
      <c r="E98" s="1">
        <f t="shared" si="19"/>
        <v>3</v>
      </c>
      <c r="F98" s="7">
        <f t="shared" si="20"/>
        <v>3</v>
      </c>
      <c r="G98" s="13">
        <f>COUNTIFS(база!$A$2:$A$2001,стат!$A98,база!$C$2:$C$2001,стат!$B98,база!$E$2:$E$2001,"&gt;="&amp;стат!G$1,база!$E$2:$E$2001,"&lt;="&amp;стат!H$1)</f>
        <v>2</v>
      </c>
      <c r="H98" s="9">
        <f t="shared" si="21"/>
        <v>1</v>
      </c>
      <c r="I98" s="1">
        <f>SUMIFS(база!$G$2:$G$2001,база!$A$2:$A$2001,стат!$A98,база!$C$2:$C$2001,стат!$B98,база!$E$2:$E$2001,"&gt;="&amp;стат!G$1,база!$E$2:$E$2001,"&lt;="&amp;стат!H$1)</f>
        <v>1</v>
      </c>
      <c r="J98" s="1">
        <f>SUMIFS(база!$H$2:$H$2001,база!$A$2:$A$2001,стат!$A98,база!$C$2:$C$2001,стат!$B98,база!$E$2:$E$2001,"&gt;="&amp;стат!G$1,база!$E$2:$E$2001,"&lt;="&amp;стат!H$1)</f>
        <v>0</v>
      </c>
      <c r="K98" s="13">
        <f>COUNTIFS(база!$A$2:$A$2001,стат!$A98,база!$C$2:$C$2001,стат!$B98,база!$E$2:$E$2001,"&gt;="&amp;стат!K$1,база!$E$2:$E$2001,"&lt;="&amp;стат!L$1)</f>
        <v>2</v>
      </c>
      <c r="L98" s="9">
        <f t="shared" si="22"/>
        <v>0</v>
      </c>
      <c r="M98" s="1">
        <f>SUMIFS(база!$G$2:$G$2001,база!$A$2:$A$2001,стат!$A98,база!$C$2:$C$2001,стат!$B98,база!$E$2:$E$2001,"&gt;="&amp;стат!K$1,база!$E$2:$E$2001,"&lt;="&amp;стат!L$1)</f>
        <v>0</v>
      </c>
      <c r="N98" s="1">
        <f>SUMIFS(база!$H$2:$H$2001,база!$A$2:$A$2001,стат!$A98,база!$C$2:$C$2001,стат!$B98,база!$E$2:$E$2001,"&gt;="&amp;стат!K$1,база!$E$2:$E$2001,"&lt;="&amp;стат!L$1)</f>
        <v>0</v>
      </c>
      <c r="O98" s="13">
        <f>COUNTIFS(база!$A$2:$A$2001,стат!$A98,база!$C$2:$C$2001,стат!$B98,база!$E$2:$E$2001,"&gt;="&amp;стат!O$1,база!$E$2:$E$2001,"&lt;="&amp;стат!P$1)</f>
        <v>3</v>
      </c>
      <c r="P98" s="9">
        <f t="shared" si="23"/>
        <v>1</v>
      </c>
      <c r="Q98" s="1">
        <f>SUMIFS(база!$G$2:$G$2001,база!$A$2:$A$2001,стат!$A98,база!$C$2:$C$2001,стат!$B98,база!$E$2:$E$2001,"&gt;="&amp;стат!O$1,база!$E$2:$E$2001,"&lt;="&amp;стат!P$1)</f>
        <v>0</v>
      </c>
      <c r="R98" s="1">
        <f>SUMIFS(база!$H$2:$H$2001,база!$A$2:$A$2001,стат!$A98,база!$C$2:$C$2001,стат!$B98,база!$E$2:$E$2001,"&gt;="&amp;стат!O$1,база!$E$2:$E$2001,"&lt;="&amp;стат!P$1)</f>
        <v>1</v>
      </c>
      <c r="S98" s="13">
        <f>COUNTIFS(база!$A$2:$A$2001,стат!$A98,база!$C$2:$C$2001,стат!$B98,база!$E$2:$E$2001,"&gt;="&amp;стат!S$1,база!$E$2:$E$2001,"&lt;="&amp;стат!T$1)</f>
        <v>1</v>
      </c>
      <c r="T98" s="9">
        <f t="shared" si="24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COUNTIFS(база!$A$2:$A$2001,стат!$A98,база!$C$2:$C$2001,стат!$B98,база!$E$2:$E$2001,"&gt;="&amp;стат!W$1,база!$E$2:$E$2001,"&lt;="&amp;стат!X$1)</f>
        <v>1</v>
      </c>
      <c r="X98" s="9">
        <f t="shared" si="25"/>
        <v>1</v>
      </c>
      <c r="Y98" s="1">
        <f>SUMIFS(база!$G$2:$G$2001,база!$A$2:$A$2001,стат!$A98,база!$C$2:$C$2001,стат!$B98,база!$E$2:$E$2001,"&gt;="&amp;стат!W$1,база!$E$2:$E$2001,"&lt;="&amp;стат!X$1)</f>
        <v>1</v>
      </c>
      <c r="Z98" s="1">
        <f>SUMIFS(база!$H$2:$H$2001,база!$A$2:$A$2001,стат!$A98,база!$C$2:$C$2001,стат!$B98,база!$E$2:$E$2001,"&gt;="&amp;стат!W$1,база!$E$2:$E$2001,"&lt;="&amp;стат!X$1)</f>
        <v>0</v>
      </c>
      <c r="AA98" s="13">
        <f>COUNTIFS(база!$A$2:$A$2001,стат!$A98,база!$C$2:$C$2001,стат!$B98,база!$E$2:$E$2001,"&gt;="&amp;стат!AA$1,база!$E$2:$E$2001,"&lt;="&amp;стат!AB$1)</f>
        <v>2</v>
      </c>
      <c r="AB98" s="9">
        <f t="shared" si="26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COUNTIFS(база!$A$2:$A$2001,стат!$A98,база!$C$2:$C$2001,стат!$B98,база!$E$2:$E$2001,"&gt;="&amp;стат!AE$1,база!$E$2:$E$2001,"&lt;="&amp;стат!AF$1)</f>
        <v>3</v>
      </c>
      <c r="AF98" s="9">
        <f t="shared" si="27"/>
        <v>1</v>
      </c>
      <c r="AG98" s="1">
        <f>SUMIFS(база!$G$2:$G$2001,база!$A$2:$A$2001,стат!$A98,база!$C$2:$C$2001,стат!$B98,база!$E$2:$E$2001,"&gt;="&amp;стат!AE$1,база!$E$2:$E$2001,"&lt;="&amp;стат!AF$1)</f>
        <v>1</v>
      </c>
      <c r="AH98" s="1">
        <f>SUMIFS(база!$H$2:$H$2001,база!$A$2:$A$2001,стат!$A98,база!$C$2:$C$2001,стат!$B98,база!$E$2:$E$2001,"&gt;="&amp;стат!AE$1,база!$E$2:$E$2001,"&lt;="&amp;стат!AF$1)</f>
        <v>0</v>
      </c>
      <c r="AI98" s="13">
        <f>COUNTIFS(база!$A$2:$A$2001,стат!$A98,база!$C$2:$C$2001,стат!$B98,база!$E$2:$E$2001,"&lt;="&amp;стат!AI$1)</f>
        <v>5</v>
      </c>
      <c r="AJ98" s="9">
        <f t="shared" si="28"/>
        <v>2</v>
      </c>
      <c r="AK98" s="1">
        <f>SUMIFS(база!$G$2:$G$2001,база!$A$2:$A$2001,стат!$A98,база!$C$2:$C$2001,стат!$B98,база!$E$2:$E$2001,"&lt;"&amp;$AI$1)</f>
        <v>0</v>
      </c>
      <c r="AL98" s="33">
        <f>SUMIFS(база!$H$2:$H$2001,база!$A$2:$A$2001,стат!$A98,база!$C$2:$C$2001,стат!$B98,база!$E$2:$E$2001,"&lt;"&amp;$AI$1)</f>
        <v>2</v>
      </c>
      <c r="AM98" s="26">
        <f>SUMIFS(база!$F$2:$F$2001,база!$A$2:$A$2001,стат!$A98,база!$C$2:$C$2001,стат!$B98)</f>
        <v>3</v>
      </c>
      <c r="AN98" s="20">
        <f>SUMIFS(база!$I$2:$I$2001,база!$A$2:$A$2001,стат!$A98,база!$C$2:$C$2001,стат!$B98)</f>
        <v>3</v>
      </c>
      <c r="AO98" s="6">
        <f t="shared" si="29"/>
        <v>19</v>
      </c>
      <c r="AP98" s="3">
        <f t="shared" si="17"/>
        <v>0</v>
      </c>
    </row>
    <row r="99" spans="1:42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>COUNTIFS(база!$A$2:$A$2001,стат!$A99,база!$C$2:$C$2001,стат!$B99)</f>
        <v>19</v>
      </c>
      <c r="D99" s="9">
        <f t="shared" si="18"/>
        <v>6</v>
      </c>
      <c r="E99" s="1">
        <f t="shared" si="19"/>
        <v>3</v>
      </c>
      <c r="F99" s="7">
        <f t="shared" si="20"/>
        <v>3</v>
      </c>
      <c r="G99" s="13">
        <f>COUNTIFS(база!$A$2:$A$2001,стат!$A99,база!$C$2:$C$2001,стат!$B99,база!$E$2:$E$2001,"&gt;="&amp;стат!G$1,база!$E$2:$E$2001,"&lt;="&amp;стат!H$1)</f>
        <v>2</v>
      </c>
      <c r="H99" s="9">
        <f t="shared" si="21"/>
        <v>1</v>
      </c>
      <c r="I99" s="1">
        <f>SUMIFS(база!$G$2:$G$2001,база!$A$2:$A$2001,стат!$A99,база!$C$2:$C$2001,стат!$B99,база!$E$2:$E$2001,"&gt;="&amp;стат!G$1,база!$E$2:$E$2001,"&lt;="&amp;стат!H$1)</f>
        <v>1</v>
      </c>
      <c r="J99" s="1">
        <f>SUMIFS(база!$H$2:$H$2001,база!$A$2:$A$2001,стат!$A99,база!$C$2:$C$2001,стат!$B99,база!$E$2:$E$2001,"&gt;="&amp;стат!G$1,база!$E$2:$E$2001,"&lt;="&amp;стат!H$1)</f>
        <v>0</v>
      </c>
      <c r="K99" s="13">
        <f>COUNTIFS(база!$A$2:$A$2001,стат!$A99,база!$C$2:$C$2001,стат!$B99,база!$E$2:$E$2001,"&gt;="&amp;стат!K$1,база!$E$2:$E$2001,"&lt;="&amp;стат!L$1)</f>
        <v>2</v>
      </c>
      <c r="L99" s="9">
        <f t="shared" si="22"/>
        <v>0</v>
      </c>
      <c r="M99" s="1">
        <f>SUMIFS(база!$G$2:$G$2001,база!$A$2:$A$2001,стат!$A99,база!$C$2:$C$2001,стат!$B99,база!$E$2:$E$2001,"&gt;="&amp;стат!K$1,база!$E$2:$E$2001,"&lt;="&amp;стат!L$1)</f>
        <v>0</v>
      </c>
      <c r="N99" s="1">
        <f>SUMIFS(база!$H$2:$H$2001,база!$A$2:$A$2001,стат!$A99,база!$C$2:$C$2001,стат!$B99,база!$E$2:$E$2001,"&gt;="&amp;стат!K$1,база!$E$2:$E$2001,"&lt;="&amp;стат!L$1)</f>
        <v>0</v>
      </c>
      <c r="O99" s="13">
        <f>COUNTIFS(база!$A$2:$A$2001,стат!$A99,база!$C$2:$C$2001,стат!$B99,база!$E$2:$E$2001,"&gt;="&amp;стат!O$1,база!$E$2:$E$2001,"&lt;="&amp;стат!P$1)</f>
        <v>3</v>
      </c>
      <c r="P99" s="9">
        <f t="shared" si="23"/>
        <v>1</v>
      </c>
      <c r="Q99" s="1">
        <f>SUMIFS(база!$G$2:$G$2001,база!$A$2:$A$2001,стат!$A99,база!$C$2:$C$2001,стат!$B99,база!$E$2:$E$2001,"&gt;="&amp;стат!O$1,база!$E$2:$E$2001,"&lt;="&amp;стат!P$1)</f>
        <v>0</v>
      </c>
      <c r="R99" s="1">
        <f>SUMIFS(база!$H$2:$H$2001,база!$A$2:$A$2001,стат!$A99,база!$C$2:$C$2001,стат!$B99,база!$E$2:$E$2001,"&gt;="&amp;стат!O$1,база!$E$2:$E$2001,"&lt;="&amp;стат!P$1)</f>
        <v>1</v>
      </c>
      <c r="S99" s="13">
        <f>COUNTIFS(база!$A$2:$A$2001,стат!$A99,база!$C$2:$C$2001,стат!$B99,база!$E$2:$E$2001,"&gt;="&amp;стат!S$1,база!$E$2:$E$2001,"&lt;="&amp;стат!T$1)</f>
        <v>1</v>
      </c>
      <c r="T99" s="9">
        <f t="shared" si="24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COUNTIFS(база!$A$2:$A$2001,стат!$A99,база!$C$2:$C$2001,стат!$B99,база!$E$2:$E$2001,"&gt;="&amp;стат!W$1,база!$E$2:$E$2001,"&lt;="&amp;стат!X$1)</f>
        <v>1</v>
      </c>
      <c r="X99" s="9">
        <f t="shared" si="25"/>
        <v>1</v>
      </c>
      <c r="Y99" s="1">
        <f>SUMIFS(база!$G$2:$G$2001,база!$A$2:$A$2001,стат!$A99,база!$C$2:$C$2001,стат!$B99,база!$E$2:$E$2001,"&gt;="&amp;стат!W$1,база!$E$2:$E$2001,"&lt;="&amp;стат!X$1)</f>
        <v>1</v>
      </c>
      <c r="Z99" s="1">
        <f>SUMIFS(база!$H$2:$H$2001,база!$A$2:$A$2001,стат!$A99,база!$C$2:$C$2001,стат!$B99,база!$E$2:$E$2001,"&gt;="&amp;стат!W$1,база!$E$2:$E$2001,"&lt;="&amp;стат!X$1)</f>
        <v>0</v>
      </c>
      <c r="AA99" s="13">
        <f>COUNTIFS(база!$A$2:$A$2001,стат!$A99,база!$C$2:$C$2001,стат!$B99,база!$E$2:$E$2001,"&gt;="&amp;стат!AA$1,база!$E$2:$E$2001,"&lt;="&amp;стат!AB$1)</f>
        <v>2</v>
      </c>
      <c r="AB99" s="9">
        <f t="shared" si="26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COUNTIFS(база!$A$2:$A$2001,стат!$A99,база!$C$2:$C$2001,стат!$B99,база!$E$2:$E$2001,"&gt;="&amp;стат!AE$1,база!$E$2:$E$2001,"&lt;="&amp;стат!AF$1)</f>
        <v>3</v>
      </c>
      <c r="AF99" s="9">
        <f t="shared" si="27"/>
        <v>1</v>
      </c>
      <c r="AG99" s="1">
        <f>SUMIFS(база!$G$2:$G$2001,база!$A$2:$A$2001,стат!$A99,база!$C$2:$C$2001,стат!$B99,база!$E$2:$E$2001,"&gt;="&amp;стат!AE$1,база!$E$2:$E$2001,"&lt;="&amp;стат!AF$1)</f>
        <v>1</v>
      </c>
      <c r="AH99" s="1">
        <f>SUMIFS(база!$H$2:$H$2001,база!$A$2:$A$2001,стат!$A99,база!$C$2:$C$2001,стат!$B99,база!$E$2:$E$2001,"&gt;="&amp;стат!AE$1,база!$E$2:$E$2001,"&lt;="&amp;стат!AF$1)</f>
        <v>0</v>
      </c>
      <c r="AI99" s="13">
        <f>COUNTIFS(база!$A$2:$A$2001,стат!$A99,база!$C$2:$C$2001,стат!$B99,база!$E$2:$E$2001,"&lt;="&amp;стат!AI$1)</f>
        <v>5</v>
      </c>
      <c r="AJ99" s="9">
        <f t="shared" si="28"/>
        <v>2</v>
      </c>
      <c r="AK99" s="1">
        <f>SUMIFS(база!$G$2:$G$2001,база!$A$2:$A$2001,стат!$A99,база!$C$2:$C$2001,стат!$B99,база!$E$2:$E$2001,"&lt;"&amp;$AI$1)</f>
        <v>0</v>
      </c>
      <c r="AL99" s="33">
        <f>SUMIFS(база!$H$2:$H$2001,база!$A$2:$A$2001,стат!$A99,база!$C$2:$C$2001,стат!$B99,база!$E$2:$E$2001,"&lt;"&amp;$AI$1)</f>
        <v>2</v>
      </c>
      <c r="AM99" s="26">
        <f>SUMIFS(база!$F$2:$F$2001,база!$A$2:$A$2001,стат!$A99,база!$C$2:$C$2001,стат!$B99)</f>
        <v>3</v>
      </c>
      <c r="AN99" s="20">
        <f>SUMIFS(база!$I$2:$I$2001,база!$A$2:$A$2001,стат!$A99,база!$C$2:$C$2001,стат!$B99)</f>
        <v>3</v>
      </c>
      <c r="AO99" s="6">
        <f t="shared" si="29"/>
        <v>19</v>
      </c>
      <c r="AP99" s="3">
        <f t="shared" si="17"/>
        <v>0</v>
      </c>
    </row>
    <row r="100" spans="1:42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>COUNTIFS(база!$A$2:$A$2001,стат!$A100,база!$C$2:$C$2001,стат!$B100)</f>
        <v>19</v>
      </c>
      <c r="D100" s="9">
        <f t="shared" si="18"/>
        <v>6</v>
      </c>
      <c r="E100" s="1">
        <f t="shared" si="19"/>
        <v>3</v>
      </c>
      <c r="F100" s="7">
        <f t="shared" si="20"/>
        <v>3</v>
      </c>
      <c r="G100" s="13">
        <f>COUNTIFS(база!$A$2:$A$2001,стат!$A100,база!$C$2:$C$2001,стат!$B100,база!$E$2:$E$2001,"&gt;="&amp;стат!G$1,база!$E$2:$E$2001,"&lt;="&amp;стат!H$1)</f>
        <v>2</v>
      </c>
      <c r="H100" s="9">
        <f t="shared" si="21"/>
        <v>1</v>
      </c>
      <c r="I100" s="1">
        <f>SUMIFS(база!$G$2:$G$2001,база!$A$2:$A$2001,стат!$A100,база!$C$2:$C$2001,стат!$B100,база!$E$2:$E$2001,"&gt;="&amp;стат!G$1,база!$E$2:$E$2001,"&lt;="&amp;стат!H$1)</f>
        <v>1</v>
      </c>
      <c r="J100" s="1">
        <f>SUMIFS(база!$H$2:$H$2001,база!$A$2:$A$2001,стат!$A100,база!$C$2:$C$2001,стат!$B100,база!$E$2:$E$2001,"&gt;="&amp;стат!G$1,база!$E$2:$E$2001,"&lt;="&amp;стат!H$1)</f>
        <v>0</v>
      </c>
      <c r="K100" s="13">
        <f>COUNTIFS(база!$A$2:$A$2001,стат!$A100,база!$C$2:$C$2001,стат!$B100,база!$E$2:$E$2001,"&gt;="&amp;стат!K$1,база!$E$2:$E$2001,"&lt;="&amp;стат!L$1)</f>
        <v>2</v>
      </c>
      <c r="L100" s="9">
        <f t="shared" si="22"/>
        <v>0</v>
      </c>
      <c r="M100" s="1">
        <f>SUMIFS(база!$G$2:$G$2001,база!$A$2:$A$2001,стат!$A100,база!$C$2:$C$2001,стат!$B100,база!$E$2:$E$2001,"&gt;="&amp;стат!K$1,база!$E$2:$E$2001,"&lt;="&amp;стат!L$1)</f>
        <v>0</v>
      </c>
      <c r="N100" s="1">
        <f>SUMIFS(база!$H$2:$H$2001,база!$A$2:$A$2001,стат!$A100,база!$C$2:$C$2001,стат!$B100,база!$E$2:$E$2001,"&gt;="&amp;стат!K$1,база!$E$2:$E$2001,"&lt;="&amp;стат!L$1)</f>
        <v>0</v>
      </c>
      <c r="O100" s="13">
        <f>COUNTIFS(база!$A$2:$A$2001,стат!$A100,база!$C$2:$C$2001,стат!$B100,база!$E$2:$E$2001,"&gt;="&amp;стат!O$1,база!$E$2:$E$2001,"&lt;="&amp;стат!P$1)</f>
        <v>3</v>
      </c>
      <c r="P100" s="9">
        <f t="shared" si="23"/>
        <v>1</v>
      </c>
      <c r="Q100" s="1">
        <f>SUMIFS(база!$G$2:$G$2001,база!$A$2:$A$2001,стат!$A100,база!$C$2:$C$2001,стат!$B100,база!$E$2:$E$2001,"&gt;="&amp;стат!O$1,база!$E$2:$E$2001,"&lt;="&amp;стат!P$1)</f>
        <v>0</v>
      </c>
      <c r="R100" s="1">
        <f>SUMIFS(база!$H$2:$H$2001,база!$A$2:$A$2001,стат!$A100,база!$C$2:$C$2001,стат!$B100,база!$E$2:$E$2001,"&gt;="&amp;стат!O$1,база!$E$2:$E$2001,"&lt;="&amp;стат!P$1)</f>
        <v>1</v>
      </c>
      <c r="S100" s="13">
        <f>COUNTIFS(база!$A$2:$A$2001,стат!$A100,база!$C$2:$C$2001,стат!$B100,база!$E$2:$E$2001,"&gt;="&amp;стат!S$1,база!$E$2:$E$2001,"&lt;="&amp;стат!T$1)</f>
        <v>1</v>
      </c>
      <c r="T100" s="9">
        <f t="shared" si="24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COUNTIFS(база!$A$2:$A$2001,стат!$A100,база!$C$2:$C$2001,стат!$B100,база!$E$2:$E$2001,"&gt;="&amp;стат!W$1,база!$E$2:$E$2001,"&lt;="&amp;стат!X$1)</f>
        <v>1</v>
      </c>
      <c r="X100" s="9">
        <f t="shared" si="25"/>
        <v>1</v>
      </c>
      <c r="Y100" s="1">
        <f>SUMIFS(база!$G$2:$G$2001,база!$A$2:$A$2001,стат!$A100,база!$C$2:$C$2001,стат!$B100,база!$E$2:$E$2001,"&gt;="&amp;стат!W$1,база!$E$2:$E$2001,"&lt;="&amp;стат!X$1)</f>
        <v>1</v>
      </c>
      <c r="Z100" s="1">
        <f>SUMIFS(база!$H$2:$H$2001,база!$A$2:$A$2001,стат!$A100,база!$C$2:$C$2001,стат!$B100,база!$E$2:$E$2001,"&gt;="&amp;стат!W$1,база!$E$2:$E$2001,"&lt;="&amp;стат!X$1)</f>
        <v>0</v>
      </c>
      <c r="AA100" s="13">
        <f>COUNTIFS(база!$A$2:$A$2001,стат!$A100,база!$C$2:$C$2001,стат!$B100,база!$E$2:$E$2001,"&gt;="&amp;стат!AA$1,база!$E$2:$E$2001,"&lt;="&amp;стат!AB$1)</f>
        <v>2</v>
      </c>
      <c r="AB100" s="9">
        <f t="shared" si="26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COUNTIFS(база!$A$2:$A$2001,стат!$A100,база!$C$2:$C$2001,стат!$B100,база!$E$2:$E$2001,"&gt;="&amp;стат!AE$1,база!$E$2:$E$2001,"&lt;="&amp;стат!AF$1)</f>
        <v>3</v>
      </c>
      <c r="AF100" s="9">
        <f t="shared" si="27"/>
        <v>1</v>
      </c>
      <c r="AG100" s="1">
        <f>SUMIFS(база!$G$2:$G$2001,база!$A$2:$A$2001,стат!$A100,база!$C$2:$C$2001,стат!$B100,база!$E$2:$E$2001,"&gt;="&amp;стат!AE$1,база!$E$2:$E$2001,"&lt;="&amp;стат!AF$1)</f>
        <v>1</v>
      </c>
      <c r="AH100" s="1">
        <f>SUMIFS(база!$H$2:$H$2001,база!$A$2:$A$2001,стат!$A100,база!$C$2:$C$2001,стат!$B100,база!$E$2:$E$2001,"&gt;="&amp;стат!AE$1,база!$E$2:$E$2001,"&lt;="&amp;стат!AF$1)</f>
        <v>0</v>
      </c>
      <c r="AI100" s="13">
        <f>COUNTIFS(база!$A$2:$A$2001,стат!$A100,база!$C$2:$C$2001,стат!$B100,база!$E$2:$E$2001,"&lt;="&amp;стат!AI$1)</f>
        <v>5</v>
      </c>
      <c r="AJ100" s="9">
        <f t="shared" si="28"/>
        <v>2</v>
      </c>
      <c r="AK100" s="1">
        <f>SUMIFS(база!$G$2:$G$2001,база!$A$2:$A$2001,стат!$A100,база!$C$2:$C$2001,стат!$B100,база!$E$2:$E$2001,"&lt;"&amp;$AI$1)</f>
        <v>0</v>
      </c>
      <c r="AL100" s="33">
        <f>SUMIFS(база!$H$2:$H$2001,база!$A$2:$A$2001,стат!$A100,база!$C$2:$C$2001,стат!$B100,база!$E$2:$E$2001,"&lt;"&amp;$AI$1)</f>
        <v>2</v>
      </c>
      <c r="AM100" s="26">
        <f>SUMIFS(база!$F$2:$F$2001,база!$A$2:$A$2001,стат!$A100,база!$C$2:$C$2001,стат!$B100)</f>
        <v>3</v>
      </c>
      <c r="AN100" s="20">
        <f>SUMIFS(база!$I$2:$I$2001,база!$A$2:$A$2001,стат!$A100,база!$C$2:$C$2001,стат!$B100)</f>
        <v>3</v>
      </c>
      <c r="AO100" s="6">
        <f t="shared" si="29"/>
        <v>19</v>
      </c>
      <c r="AP100" s="3">
        <f t="shared" si="17"/>
        <v>0</v>
      </c>
    </row>
    <row r="101" spans="1:42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>COUNTIFS(база!$A$2:$A$2001,стат!$A101,база!$C$2:$C$2001,стат!$B101)</f>
        <v>19</v>
      </c>
      <c r="D101" s="9">
        <f t="shared" si="18"/>
        <v>6</v>
      </c>
      <c r="E101" s="1">
        <f t="shared" si="19"/>
        <v>3</v>
      </c>
      <c r="F101" s="7">
        <f t="shared" si="20"/>
        <v>3</v>
      </c>
      <c r="G101" s="13">
        <f>COUNTIFS(база!$A$2:$A$2001,стат!$A101,база!$C$2:$C$2001,стат!$B101,база!$E$2:$E$2001,"&gt;="&amp;стат!G$1,база!$E$2:$E$2001,"&lt;="&amp;стат!H$1)</f>
        <v>2</v>
      </c>
      <c r="H101" s="9">
        <f t="shared" si="21"/>
        <v>1</v>
      </c>
      <c r="I101" s="1">
        <f>SUMIFS(база!$G$2:$G$2001,база!$A$2:$A$2001,стат!$A101,база!$C$2:$C$2001,стат!$B101,база!$E$2:$E$2001,"&gt;="&amp;стат!G$1,база!$E$2:$E$2001,"&lt;="&amp;стат!H$1)</f>
        <v>1</v>
      </c>
      <c r="J101" s="1">
        <f>SUMIFS(база!$H$2:$H$2001,база!$A$2:$A$2001,стат!$A101,база!$C$2:$C$2001,стат!$B101,база!$E$2:$E$2001,"&gt;="&amp;стат!G$1,база!$E$2:$E$2001,"&lt;="&amp;стат!H$1)</f>
        <v>0</v>
      </c>
      <c r="K101" s="13">
        <f>COUNTIFS(база!$A$2:$A$2001,стат!$A101,база!$C$2:$C$2001,стат!$B101,база!$E$2:$E$2001,"&gt;="&amp;стат!K$1,база!$E$2:$E$2001,"&lt;="&amp;стат!L$1)</f>
        <v>2</v>
      </c>
      <c r="L101" s="9">
        <f t="shared" si="22"/>
        <v>0</v>
      </c>
      <c r="M101" s="1">
        <f>SUMIFS(база!$G$2:$G$2001,база!$A$2:$A$2001,стат!$A101,база!$C$2:$C$2001,стат!$B101,база!$E$2:$E$2001,"&gt;="&amp;стат!K$1,база!$E$2:$E$2001,"&lt;="&amp;стат!L$1)</f>
        <v>0</v>
      </c>
      <c r="N101" s="1">
        <f>SUMIFS(база!$H$2:$H$2001,база!$A$2:$A$2001,стат!$A101,база!$C$2:$C$2001,стат!$B101,база!$E$2:$E$2001,"&gt;="&amp;стат!K$1,база!$E$2:$E$2001,"&lt;="&amp;стат!L$1)</f>
        <v>0</v>
      </c>
      <c r="O101" s="13">
        <f>COUNTIFS(база!$A$2:$A$2001,стат!$A101,база!$C$2:$C$2001,стат!$B101,база!$E$2:$E$2001,"&gt;="&amp;стат!O$1,база!$E$2:$E$2001,"&lt;="&amp;стат!P$1)</f>
        <v>3</v>
      </c>
      <c r="P101" s="9">
        <f t="shared" si="23"/>
        <v>1</v>
      </c>
      <c r="Q101" s="1">
        <f>SUMIFS(база!$G$2:$G$2001,база!$A$2:$A$2001,стат!$A101,база!$C$2:$C$2001,стат!$B101,база!$E$2:$E$2001,"&gt;="&amp;стат!O$1,база!$E$2:$E$2001,"&lt;="&amp;стат!P$1)</f>
        <v>0</v>
      </c>
      <c r="R101" s="1">
        <f>SUMIFS(база!$H$2:$H$2001,база!$A$2:$A$2001,стат!$A101,база!$C$2:$C$2001,стат!$B101,база!$E$2:$E$2001,"&gt;="&amp;стат!O$1,база!$E$2:$E$2001,"&lt;="&amp;стат!P$1)</f>
        <v>1</v>
      </c>
      <c r="S101" s="13">
        <f>COUNTIFS(база!$A$2:$A$2001,стат!$A101,база!$C$2:$C$2001,стат!$B101,база!$E$2:$E$2001,"&gt;="&amp;стат!S$1,база!$E$2:$E$2001,"&lt;="&amp;стат!T$1)</f>
        <v>1</v>
      </c>
      <c r="T101" s="9">
        <f t="shared" si="24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COUNTIFS(база!$A$2:$A$2001,стат!$A101,база!$C$2:$C$2001,стат!$B101,база!$E$2:$E$2001,"&gt;="&amp;стат!W$1,база!$E$2:$E$2001,"&lt;="&amp;стат!X$1)</f>
        <v>1</v>
      </c>
      <c r="X101" s="9">
        <f t="shared" si="25"/>
        <v>1</v>
      </c>
      <c r="Y101" s="1">
        <f>SUMIFS(база!$G$2:$G$2001,база!$A$2:$A$2001,стат!$A101,база!$C$2:$C$2001,стат!$B101,база!$E$2:$E$2001,"&gt;="&amp;стат!W$1,база!$E$2:$E$2001,"&lt;="&amp;стат!X$1)</f>
        <v>1</v>
      </c>
      <c r="Z101" s="1">
        <f>SUMIFS(база!$H$2:$H$2001,база!$A$2:$A$2001,стат!$A101,база!$C$2:$C$2001,стат!$B101,база!$E$2:$E$2001,"&gt;="&amp;стат!W$1,база!$E$2:$E$2001,"&lt;="&amp;стат!X$1)</f>
        <v>0</v>
      </c>
      <c r="AA101" s="13">
        <f>COUNTIFS(база!$A$2:$A$2001,стат!$A101,база!$C$2:$C$2001,стат!$B101,база!$E$2:$E$2001,"&gt;="&amp;стат!AA$1,база!$E$2:$E$2001,"&lt;="&amp;стат!AB$1)</f>
        <v>2</v>
      </c>
      <c r="AB101" s="9">
        <f t="shared" si="26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COUNTIFS(база!$A$2:$A$2001,стат!$A101,база!$C$2:$C$2001,стат!$B101,база!$E$2:$E$2001,"&gt;="&amp;стат!AE$1,база!$E$2:$E$2001,"&lt;="&amp;стат!AF$1)</f>
        <v>3</v>
      </c>
      <c r="AF101" s="9">
        <f t="shared" si="27"/>
        <v>1</v>
      </c>
      <c r="AG101" s="1">
        <f>SUMIFS(база!$G$2:$G$2001,база!$A$2:$A$2001,стат!$A101,база!$C$2:$C$2001,стат!$B101,база!$E$2:$E$2001,"&gt;="&amp;стат!AE$1,база!$E$2:$E$2001,"&lt;="&amp;стат!AF$1)</f>
        <v>1</v>
      </c>
      <c r="AH101" s="1">
        <f>SUMIFS(база!$H$2:$H$2001,база!$A$2:$A$2001,стат!$A101,база!$C$2:$C$2001,стат!$B101,база!$E$2:$E$2001,"&gt;="&amp;стат!AE$1,база!$E$2:$E$2001,"&lt;="&amp;стат!AF$1)</f>
        <v>0</v>
      </c>
      <c r="AI101" s="13">
        <f>COUNTIFS(база!$A$2:$A$2001,стат!$A101,база!$C$2:$C$2001,стат!$B101,база!$E$2:$E$2001,"&lt;="&amp;стат!AI$1)</f>
        <v>5</v>
      </c>
      <c r="AJ101" s="9">
        <f t="shared" si="28"/>
        <v>2</v>
      </c>
      <c r="AK101" s="1">
        <f>SUMIFS(база!$G$2:$G$2001,база!$A$2:$A$2001,стат!$A101,база!$C$2:$C$2001,стат!$B101,база!$E$2:$E$2001,"&lt;"&amp;$AI$1)</f>
        <v>0</v>
      </c>
      <c r="AL101" s="33">
        <f>SUMIFS(база!$H$2:$H$2001,база!$A$2:$A$2001,стат!$A101,база!$C$2:$C$2001,стат!$B101,база!$E$2:$E$2001,"&lt;"&amp;$AI$1)</f>
        <v>2</v>
      </c>
      <c r="AM101" s="26">
        <f>SUMIFS(база!$F$2:$F$2001,база!$A$2:$A$2001,стат!$A101,база!$C$2:$C$2001,стат!$B101)</f>
        <v>3</v>
      </c>
      <c r="AN101" s="20">
        <f>SUMIFS(база!$I$2:$I$2001,база!$A$2:$A$2001,стат!$A101,база!$C$2:$C$2001,стат!$B101)</f>
        <v>3</v>
      </c>
      <c r="AO101" s="6">
        <f t="shared" si="29"/>
        <v>19</v>
      </c>
      <c r="AP101" s="3">
        <f t="shared" si="17"/>
        <v>0</v>
      </c>
    </row>
    <row r="102" spans="1:42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>COUNTIFS(база!$A$2:$A$2001,стат!$A102,база!$C$2:$C$2001,стат!$B102)</f>
        <v>19</v>
      </c>
      <c r="D102" s="9">
        <f t="shared" si="18"/>
        <v>6</v>
      </c>
      <c r="E102" s="1">
        <f t="shared" si="19"/>
        <v>3</v>
      </c>
      <c r="F102" s="7">
        <f t="shared" si="20"/>
        <v>3</v>
      </c>
      <c r="G102" s="13">
        <f>COUNTIFS(база!$A$2:$A$2001,стат!$A102,база!$C$2:$C$2001,стат!$B102,база!$E$2:$E$2001,"&gt;="&amp;стат!G$1,база!$E$2:$E$2001,"&lt;="&amp;стат!H$1)</f>
        <v>2</v>
      </c>
      <c r="H102" s="9">
        <f t="shared" si="21"/>
        <v>1</v>
      </c>
      <c r="I102" s="1">
        <f>SUMIFS(база!$G$2:$G$2001,база!$A$2:$A$2001,стат!$A102,база!$C$2:$C$2001,стат!$B102,база!$E$2:$E$2001,"&gt;="&amp;стат!G$1,база!$E$2:$E$2001,"&lt;="&amp;стат!H$1)</f>
        <v>1</v>
      </c>
      <c r="J102" s="1">
        <f>SUMIFS(база!$H$2:$H$2001,база!$A$2:$A$2001,стат!$A102,база!$C$2:$C$2001,стат!$B102,база!$E$2:$E$2001,"&gt;="&amp;стат!G$1,база!$E$2:$E$2001,"&lt;="&amp;стат!H$1)</f>
        <v>0</v>
      </c>
      <c r="K102" s="13">
        <f>COUNTIFS(база!$A$2:$A$2001,стат!$A102,база!$C$2:$C$2001,стат!$B102,база!$E$2:$E$2001,"&gt;="&amp;стат!K$1,база!$E$2:$E$2001,"&lt;="&amp;стат!L$1)</f>
        <v>2</v>
      </c>
      <c r="L102" s="9">
        <f t="shared" si="22"/>
        <v>0</v>
      </c>
      <c r="M102" s="1">
        <f>SUMIFS(база!$G$2:$G$2001,база!$A$2:$A$2001,стат!$A102,база!$C$2:$C$2001,стат!$B102,база!$E$2:$E$2001,"&gt;="&amp;стат!K$1,база!$E$2:$E$2001,"&lt;="&amp;стат!L$1)</f>
        <v>0</v>
      </c>
      <c r="N102" s="1">
        <f>SUMIFS(база!$H$2:$H$2001,база!$A$2:$A$2001,стат!$A102,база!$C$2:$C$2001,стат!$B102,база!$E$2:$E$2001,"&gt;="&amp;стат!K$1,база!$E$2:$E$2001,"&lt;="&amp;стат!L$1)</f>
        <v>0</v>
      </c>
      <c r="O102" s="13">
        <f>COUNTIFS(база!$A$2:$A$2001,стат!$A102,база!$C$2:$C$2001,стат!$B102,база!$E$2:$E$2001,"&gt;="&amp;стат!O$1,база!$E$2:$E$2001,"&lt;="&amp;стат!P$1)</f>
        <v>3</v>
      </c>
      <c r="P102" s="9">
        <f t="shared" si="23"/>
        <v>1</v>
      </c>
      <c r="Q102" s="1">
        <f>SUMIFS(база!$G$2:$G$2001,база!$A$2:$A$2001,стат!$A102,база!$C$2:$C$2001,стат!$B102,база!$E$2:$E$2001,"&gt;="&amp;стат!O$1,база!$E$2:$E$2001,"&lt;="&amp;стат!P$1)</f>
        <v>0</v>
      </c>
      <c r="R102" s="1">
        <f>SUMIFS(база!$H$2:$H$2001,база!$A$2:$A$2001,стат!$A102,база!$C$2:$C$2001,стат!$B102,база!$E$2:$E$2001,"&gt;="&amp;стат!O$1,база!$E$2:$E$2001,"&lt;="&amp;стат!P$1)</f>
        <v>1</v>
      </c>
      <c r="S102" s="13">
        <f>COUNTIFS(база!$A$2:$A$2001,стат!$A102,база!$C$2:$C$2001,стат!$B102,база!$E$2:$E$2001,"&gt;="&amp;стат!S$1,база!$E$2:$E$2001,"&lt;="&amp;стат!T$1)</f>
        <v>1</v>
      </c>
      <c r="T102" s="9">
        <f t="shared" si="24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COUNTIFS(база!$A$2:$A$2001,стат!$A102,база!$C$2:$C$2001,стат!$B102,база!$E$2:$E$2001,"&gt;="&amp;стат!W$1,база!$E$2:$E$2001,"&lt;="&amp;стат!X$1)</f>
        <v>1</v>
      </c>
      <c r="X102" s="9">
        <f t="shared" si="25"/>
        <v>1</v>
      </c>
      <c r="Y102" s="1">
        <f>SUMIFS(база!$G$2:$G$2001,база!$A$2:$A$2001,стат!$A102,база!$C$2:$C$2001,стат!$B102,база!$E$2:$E$2001,"&gt;="&amp;стат!W$1,база!$E$2:$E$2001,"&lt;="&amp;стат!X$1)</f>
        <v>1</v>
      </c>
      <c r="Z102" s="1">
        <f>SUMIFS(база!$H$2:$H$2001,база!$A$2:$A$2001,стат!$A102,база!$C$2:$C$2001,стат!$B102,база!$E$2:$E$2001,"&gt;="&amp;стат!W$1,база!$E$2:$E$2001,"&lt;="&amp;стат!X$1)</f>
        <v>0</v>
      </c>
      <c r="AA102" s="13">
        <f>COUNTIFS(база!$A$2:$A$2001,стат!$A102,база!$C$2:$C$2001,стат!$B102,база!$E$2:$E$2001,"&gt;="&amp;стат!AA$1,база!$E$2:$E$2001,"&lt;="&amp;стат!AB$1)</f>
        <v>2</v>
      </c>
      <c r="AB102" s="9">
        <f t="shared" si="26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COUNTIFS(база!$A$2:$A$2001,стат!$A102,база!$C$2:$C$2001,стат!$B102,база!$E$2:$E$2001,"&gt;="&amp;стат!AE$1,база!$E$2:$E$2001,"&lt;="&amp;стат!AF$1)</f>
        <v>3</v>
      </c>
      <c r="AF102" s="9">
        <f t="shared" si="27"/>
        <v>1</v>
      </c>
      <c r="AG102" s="1">
        <f>SUMIFS(база!$G$2:$G$2001,база!$A$2:$A$2001,стат!$A102,база!$C$2:$C$2001,стат!$B102,база!$E$2:$E$2001,"&gt;="&amp;стат!AE$1,база!$E$2:$E$2001,"&lt;="&amp;стат!AF$1)</f>
        <v>1</v>
      </c>
      <c r="AH102" s="1">
        <f>SUMIFS(база!$H$2:$H$2001,база!$A$2:$A$2001,стат!$A102,база!$C$2:$C$2001,стат!$B102,база!$E$2:$E$2001,"&gt;="&amp;стат!AE$1,база!$E$2:$E$2001,"&lt;="&amp;стат!AF$1)</f>
        <v>0</v>
      </c>
      <c r="AI102" s="13">
        <f>COUNTIFS(база!$A$2:$A$2001,стат!$A102,база!$C$2:$C$2001,стат!$B102,база!$E$2:$E$2001,"&lt;="&amp;стат!AI$1)</f>
        <v>5</v>
      </c>
      <c r="AJ102" s="9">
        <f t="shared" si="28"/>
        <v>2</v>
      </c>
      <c r="AK102" s="1">
        <f>SUMIFS(база!$G$2:$G$2001,база!$A$2:$A$2001,стат!$A102,база!$C$2:$C$2001,стат!$B102,база!$E$2:$E$2001,"&lt;"&amp;$AI$1)</f>
        <v>0</v>
      </c>
      <c r="AL102" s="33">
        <f>SUMIFS(база!$H$2:$H$2001,база!$A$2:$A$2001,стат!$A102,база!$C$2:$C$2001,стат!$B102,база!$E$2:$E$2001,"&lt;"&amp;$AI$1)</f>
        <v>2</v>
      </c>
      <c r="AM102" s="26">
        <f>SUMIFS(база!$F$2:$F$2001,база!$A$2:$A$2001,стат!$A102,база!$C$2:$C$2001,стат!$B102)</f>
        <v>3</v>
      </c>
      <c r="AN102" s="20">
        <f>SUMIFS(база!$I$2:$I$2001,база!$A$2:$A$2001,стат!$A102,база!$C$2:$C$2001,стат!$B102)</f>
        <v>3</v>
      </c>
      <c r="AO102" s="6">
        <f t="shared" si="29"/>
        <v>19</v>
      </c>
      <c r="AP102" s="3">
        <f t="shared" si="17"/>
        <v>0</v>
      </c>
    </row>
    <row r="103" spans="1:42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>COUNTIFS(база!$A$2:$A$2001,стат!$A103,база!$C$2:$C$2001,стат!$B103)</f>
        <v>19</v>
      </c>
      <c r="D103" s="9">
        <f t="shared" si="18"/>
        <v>6</v>
      </c>
      <c r="E103" s="1">
        <f t="shared" si="19"/>
        <v>3</v>
      </c>
      <c r="F103" s="7">
        <f t="shared" si="20"/>
        <v>3</v>
      </c>
      <c r="G103" s="13">
        <f>COUNTIFS(база!$A$2:$A$2001,стат!$A103,база!$C$2:$C$2001,стат!$B103,база!$E$2:$E$2001,"&gt;="&amp;стат!G$1,база!$E$2:$E$2001,"&lt;="&amp;стат!H$1)</f>
        <v>2</v>
      </c>
      <c r="H103" s="9">
        <f t="shared" si="21"/>
        <v>1</v>
      </c>
      <c r="I103" s="1">
        <f>SUMIFS(база!$G$2:$G$2001,база!$A$2:$A$2001,стат!$A103,база!$C$2:$C$2001,стат!$B103,база!$E$2:$E$2001,"&gt;="&amp;стат!G$1,база!$E$2:$E$2001,"&lt;="&amp;стат!H$1)</f>
        <v>1</v>
      </c>
      <c r="J103" s="1">
        <f>SUMIFS(база!$H$2:$H$2001,база!$A$2:$A$2001,стат!$A103,база!$C$2:$C$2001,стат!$B103,база!$E$2:$E$2001,"&gt;="&amp;стат!G$1,база!$E$2:$E$2001,"&lt;="&amp;стат!H$1)</f>
        <v>0</v>
      </c>
      <c r="K103" s="13">
        <f>COUNTIFS(база!$A$2:$A$2001,стат!$A103,база!$C$2:$C$2001,стат!$B103,база!$E$2:$E$2001,"&gt;="&amp;стат!K$1,база!$E$2:$E$2001,"&lt;="&amp;стат!L$1)</f>
        <v>2</v>
      </c>
      <c r="L103" s="9">
        <f t="shared" si="22"/>
        <v>0</v>
      </c>
      <c r="M103" s="1">
        <f>SUMIFS(база!$G$2:$G$2001,база!$A$2:$A$2001,стат!$A103,база!$C$2:$C$2001,стат!$B103,база!$E$2:$E$2001,"&gt;="&amp;стат!K$1,база!$E$2:$E$2001,"&lt;="&amp;стат!L$1)</f>
        <v>0</v>
      </c>
      <c r="N103" s="1">
        <f>SUMIFS(база!$H$2:$H$2001,база!$A$2:$A$2001,стат!$A103,база!$C$2:$C$2001,стат!$B103,база!$E$2:$E$2001,"&gt;="&amp;стат!K$1,база!$E$2:$E$2001,"&lt;="&amp;стат!L$1)</f>
        <v>0</v>
      </c>
      <c r="O103" s="13">
        <f>COUNTIFS(база!$A$2:$A$2001,стат!$A103,база!$C$2:$C$2001,стат!$B103,база!$E$2:$E$2001,"&gt;="&amp;стат!O$1,база!$E$2:$E$2001,"&lt;="&amp;стат!P$1)</f>
        <v>3</v>
      </c>
      <c r="P103" s="9">
        <f t="shared" si="23"/>
        <v>1</v>
      </c>
      <c r="Q103" s="1">
        <f>SUMIFS(база!$G$2:$G$2001,база!$A$2:$A$2001,стат!$A103,база!$C$2:$C$2001,стат!$B103,база!$E$2:$E$2001,"&gt;="&amp;стат!O$1,база!$E$2:$E$2001,"&lt;="&amp;стат!P$1)</f>
        <v>0</v>
      </c>
      <c r="R103" s="1">
        <f>SUMIFS(база!$H$2:$H$2001,база!$A$2:$A$2001,стат!$A103,база!$C$2:$C$2001,стат!$B103,база!$E$2:$E$2001,"&gt;="&amp;стат!O$1,база!$E$2:$E$2001,"&lt;="&amp;стат!P$1)</f>
        <v>1</v>
      </c>
      <c r="S103" s="13">
        <f>COUNTIFS(база!$A$2:$A$2001,стат!$A103,база!$C$2:$C$2001,стат!$B103,база!$E$2:$E$2001,"&gt;="&amp;стат!S$1,база!$E$2:$E$2001,"&lt;="&amp;стат!T$1)</f>
        <v>1</v>
      </c>
      <c r="T103" s="9">
        <f t="shared" si="24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COUNTIFS(база!$A$2:$A$2001,стат!$A103,база!$C$2:$C$2001,стат!$B103,база!$E$2:$E$2001,"&gt;="&amp;стат!W$1,база!$E$2:$E$2001,"&lt;="&amp;стат!X$1)</f>
        <v>1</v>
      </c>
      <c r="X103" s="9">
        <f t="shared" si="25"/>
        <v>1</v>
      </c>
      <c r="Y103" s="1">
        <f>SUMIFS(база!$G$2:$G$2001,база!$A$2:$A$2001,стат!$A103,база!$C$2:$C$2001,стат!$B103,база!$E$2:$E$2001,"&gt;="&amp;стат!W$1,база!$E$2:$E$2001,"&lt;="&amp;стат!X$1)</f>
        <v>1</v>
      </c>
      <c r="Z103" s="1">
        <f>SUMIFS(база!$H$2:$H$2001,база!$A$2:$A$2001,стат!$A103,база!$C$2:$C$2001,стат!$B103,база!$E$2:$E$2001,"&gt;="&amp;стат!W$1,база!$E$2:$E$2001,"&lt;="&amp;стат!X$1)</f>
        <v>0</v>
      </c>
      <c r="AA103" s="13">
        <f>COUNTIFS(база!$A$2:$A$2001,стат!$A103,база!$C$2:$C$2001,стат!$B103,база!$E$2:$E$2001,"&gt;="&amp;стат!AA$1,база!$E$2:$E$2001,"&lt;="&amp;стат!AB$1)</f>
        <v>2</v>
      </c>
      <c r="AB103" s="9">
        <f t="shared" si="26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COUNTIFS(база!$A$2:$A$2001,стат!$A103,база!$C$2:$C$2001,стат!$B103,база!$E$2:$E$2001,"&gt;="&amp;стат!AE$1,база!$E$2:$E$2001,"&lt;="&amp;стат!AF$1)</f>
        <v>3</v>
      </c>
      <c r="AF103" s="9">
        <f t="shared" si="27"/>
        <v>1</v>
      </c>
      <c r="AG103" s="1">
        <f>SUMIFS(база!$G$2:$G$2001,база!$A$2:$A$2001,стат!$A103,база!$C$2:$C$2001,стат!$B103,база!$E$2:$E$2001,"&gt;="&amp;стат!AE$1,база!$E$2:$E$2001,"&lt;="&amp;стат!AF$1)</f>
        <v>1</v>
      </c>
      <c r="AH103" s="1">
        <f>SUMIFS(база!$H$2:$H$2001,база!$A$2:$A$2001,стат!$A103,база!$C$2:$C$2001,стат!$B103,база!$E$2:$E$2001,"&gt;="&amp;стат!AE$1,база!$E$2:$E$2001,"&lt;="&amp;стат!AF$1)</f>
        <v>0</v>
      </c>
      <c r="AI103" s="13">
        <f>COUNTIFS(база!$A$2:$A$2001,стат!$A103,база!$C$2:$C$2001,стат!$B103,база!$E$2:$E$2001,"&lt;="&amp;стат!AI$1)</f>
        <v>5</v>
      </c>
      <c r="AJ103" s="9">
        <f t="shared" si="28"/>
        <v>2</v>
      </c>
      <c r="AK103" s="1">
        <f>SUMIFS(база!$G$2:$G$2001,база!$A$2:$A$2001,стат!$A103,база!$C$2:$C$2001,стат!$B103,база!$E$2:$E$2001,"&lt;"&amp;$AI$1)</f>
        <v>0</v>
      </c>
      <c r="AL103" s="33">
        <f>SUMIFS(база!$H$2:$H$2001,база!$A$2:$A$2001,стат!$A103,база!$C$2:$C$2001,стат!$B103,база!$E$2:$E$2001,"&lt;"&amp;$AI$1)</f>
        <v>2</v>
      </c>
      <c r="AM103" s="26">
        <f>SUMIFS(база!$F$2:$F$2001,база!$A$2:$A$2001,стат!$A103,база!$C$2:$C$2001,стат!$B103)</f>
        <v>3</v>
      </c>
      <c r="AN103" s="20">
        <f>SUMIFS(база!$I$2:$I$2001,база!$A$2:$A$2001,стат!$A103,база!$C$2:$C$2001,стат!$B103)</f>
        <v>3</v>
      </c>
      <c r="AO103" s="6">
        <f t="shared" si="29"/>
        <v>19</v>
      </c>
      <c r="AP103" s="3">
        <f t="shared" si="17"/>
        <v>0</v>
      </c>
    </row>
    <row r="104" spans="1:42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>COUNTIFS(база!$A$2:$A$2001,стат!$A104,база!$C$2:$C$2001,стат!$B104)</f>
        <v>19</v>
      </c>
      <c r="D104" s="9">
        <f t="shared" si="18"/>
        <v>6</v>
      </c>
      <c r="E104" s="1">
        <f t="shared" si="19"/>
        <v>3</v>
      </c>
      <c r="F104" s="7">
        <f t="shared" si="20"/>
        <v>3</v>
      </c>
      <c r="G104" s="13">
        <f>COUNTIFS(база!$A$2:$A$2001,стат!$A104,база!$C$2:$C$2001,стат!$B104,база!$E$2:$E$2001,"&gt;="&amp;стат!G$1,база!$E$2:$E$2001,"&lt;="&amp;стат!H$1)</f>
        <v>2</v>
      </c>
      <c r="H104" s="9">
        <f t="shared" si="21"/>
        <v>1</v>
      </c>
      <c r="I104" s="1">
        <f>SUMIFS(база!$G$2:$G$2001,база!$A$2:$A$2001,стат!$A104,база!$C$2:$C$2001,стат!$B104,база!$E$2:$E$2001,"&gt;="&amp;стат!G$1,база!$E$2:$E$2001,"&lt;="&amp;стат!H$1)</f>
        <v>1</v>
      </c>
      <c r="J104" s="1">
        <f>SUMIFS(база!$H$2:$H$2001,база!$A$2:$A$2001,стат!$A104,база!$C$2:$C$2001,стат!$B104,база!$E$2:$E$2001,"&gt;="&amp;стат!G$1,база!$E$2:$E$2001,"&lt;="&amp;стат!H$1)</f>
        <v>0</v>
      </c>
      <c r="K104" s="13">
        <f>COUNTIFS(база!$A$2:$A$2001,стат!$A104,база!$C$2:$C$2001,стат!$B104,база!$E$2:$E$2001,"&gt;="&amp;стат!K$1,база!$E$2:$E$2001,"&lt;="&amp;стат!L$1)</f>
        <v>2</v>
      </c>
      <c r="L104" s="9">
        <f t="shared" si="22"/>
        <v>0</v>
      </c>
      <c r="M104" s="1">
        <f>SUMIFS(база!$G$2:$G$2001,база!$A$2:$A$2001,стат!$A104,база!$C$2:$C$2001,стат!$B104,база!$E$2:$E$2001,"&gt;="&amp;стат!K$1,база!$E$2:$E$2001,"&lt;="&amp;стат!L$1)</f>
        <v>0</v>
      </c>
      <c r="N104" s="1">
        <f>SUMIFS(база!$H$2:$H$2001,база!$A$2:$A$2001,стат!$A104,база!$C$2:$C$2001,стат!$B104,база!$E$2:$E$2001,"&gt;="&amp;стат!K$1,база!$E$2:$E$2001,"&lt;="&amp;стат!L$1)</f>
        <v>0</v>
      </c>
      <c r="O104" s="13">
        <f>COUNTIFS(база!$A$2:$A$2001,стат!$A104,база!$C$2:$C$2001,стат!$B104,база!$E$2:$E$2001,"&gt;="&amp;стат!O$1,база!$E$2:$E$2001,"&lt;="&amp;стат!P$1)</f>
        <v>3</v>
      </c>
      <c r="P104" s="9">
        <f t="shared" si="23"/>
        <v>1</v>
      </c>
      <c r="Q104" s="1">
        <f>SUMIFS(база!$G$2:$G$2001,база!$A$2:$A$2001,стат!$A104,база!$C$2:$C$2001,стат!$B104,база!$E$2:$E$2001,"&gt;="&amp;стат!O$1,база!$E$2:$E$2001,"&lt;="&amp;стат!P$1)</f>
        <v>0</v>
      </c>
      <c r="R104" s="1">
        <f>SUMIFS(база!$H$2:$H$2001,база!$A$2:$A$2001,стат!$A104,база!$C$2:$C$2001,стат!$B104,база!$E$2:$E$2001,"&gt;="&amp;стат!O$1,база!$E$2:$E$2001,"&lt;="&amp;стат!P$1)</f>
        <v>1</v>
      </c>
      <c r="S104" s="13">
        <f>COUNTIFS(база!$A$2:$A$2001,стат!$A104,база!$C$2:$C$2001,стат!$B104,база!$E$2:$E$2001,"&gt;="&amp;стат!S$1,база!$E$2:$E$2001,"&lt;="&amp;стат!T$1)</f>
        <v>1</v>
      </c>
      <c r="T104" s="9">
        <f t="shared" si="24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COUNTIFS(база!$A$2:$A$2001,стат!$A104,база!$C$2:$C$2001,стат!$B104,база!$E$2:$E$2001,"&gt;="&amp;стат!W$1,база!$E$2:$E$2001,"&lt;="&amp;стат!X$1)</f>
        <v>1</v>
      </c>
      <c r="X104" s="9">
        <f t="shared" si="25"/>
        <v>1</v>
      </c>
      <c r="Y104" s="1">
        <f>SUMIFS(база!$G$2:$G$2001,база!$A$2:$A$2001,стат!$A104,база!$C$2:$C$2001,стат!$B104,база!$E$2:$E$2001,"&gt;="&amp;стат!W$1,база!$E$2:$E$2001,"&lt;="&amp;стат!X$1)</f>
        <v>1</v>
      </c>
      <c r="Z104" s="1">
        <f>SUMIFS(база!$H$2:$H$2001,база!$A$2:$A$2001,стат!$A104,база!$C$2:$C$2001,стат!$B104,база!$E$2:$E$2001,"&gt;="&amp;стат!W$1,база!$E$2:$E$2001,"&lt;="&amp;стат!X$1)</f>
        <v>0</v>
      </c>
      <c r="AA104" s="13">
        <f>COUNTIFS(база!$A$2:$A$2001,стат!$A104,база!$C$2:$C$2001,стат!$B104,база!$E$2:$E$2001,"&gt;="&amp;стат!AA$1,база!$E$2:$E$2001,"&lt;="&amp;стат!AB$1)</f>
        <v>2</v>
      </c>
      <c r="AB104" s="9">
        <f t="shared" si="26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COUNTIFS(база!$A$2:$A$2001,стат!$A104,база!$C$2:$C$2001,стат!$B104,база!$E$2:$E$2001,"&gt;="&amp;стат!AE$1,база!$E$2:$E$2001,"&lt;="&amp;стат!AF$1)</f>
        <v>3</v>
      </c>
      <c r="AF104" s="9">
        <f t="shared" si="27"/>
        <v>1</v>
      </c>
      <c r="AG104" s="1">
        <f>SUMIFS(база!$G$2:$G$2001,база!$A$2:$A$2001,стат!$A104,база!$C$2:$C$2001,стат!$B104,база!$E$2:$E$2001,"&gt;="&amp;стат!AE$1,база!$E$2:$E$2001,"&lt;="&amp;стат!AF$1)</f>
        <v>1</v>
      </c>
      <c r="AH104" s="1">
        <f>SUMIFS(база!$H$2:$H$2001,база!$A$2:$A$2001,стат!$A104,база!$C$2:$C$2001,стат!$B104,база!$E$2:$E$2001,"&gt;="&amp;стат!AE$1,база!$E$2:$E$2001,"&lt;="&amp;стат!AF$1)</f>
        <v>0</v>
      </c>
      <c r="AI104" s="13">
        <f>COUNTIFS(база!$A$2:$A$2001,стат!$A104,база!$C$2:$C$2001,стат!$B104,база!$E$2:$E$2001,"&lt;="&amp;стат!AI$1)</f>
        <v>5</v>
      </c>
      <c r="AJ104" s="9">
        <f t="shared" si="28"/>
        <v>2</v>
      </c>
      <c r="AK104" s="1">
        <f>SUMIFS(база!$G$2:$G$2001,база!$A$2:$A$2001,стат!$A104,база!$C$2:$C$2001,стат!$B104,база!$E$2:$E$2001,"&lt;"&amp;$AI$1)</f>
        <v>0</v>
      </c>
      <c r="AL104" s="33">
        <f>SUMIFS(база!$H$2:$H$2001,база!$A$2:$A$2001,стат!$A104,база!$C$2:$C$2001,стат!$B104,база!$E$2:$E$2001,"&lt;"&amp;$AI$1)</f>
        <v>2</v>
      </c>
      <c r="AM104" s="26">
        <f>SUMIFS(база!$F$2:$F$2001,база!$A$2:$A$2001,стат!$A104,база!$C$2:$C$2001,стат!$B104)</f>
        <v>3</v>
      </c>
      <c r="AN104" s="20">
        <f>SUMIFS(база!$I$2:$I$2001,база!$A$2:$A$2001,стат!$A104,база!$C$2:$C$2001,стат!$B104)</f>
        <v>3</v>
      </c>
      <c r="AO104" s="6">
        <f t="shared" si="29"/>
        <v>19</v>
      </c>
      <c r="AP104" s="3">
        <f t="shared" si="17"/>
        <v>0</v>
      </c>
    </row>
    <row r="105" spans="1:42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>COUNTIFS(база!$A$2:$A$2001,стат!$A105,база!$C$2:$C$2001,стат!$B105)</f>
        <v>19</v>
      </c>
      <c r="D105" s="9">
        <f t="shared" si="18"/>
        <v>6</v>
      </c>
      <c r="E105" s="1">
        <f t="shared" si="19"/>
        <v>3</v>
      </c>
      <c r="F105" s="7">
        <f t="shared" si="20"/>
        <v>3</v>
      </c>
      <c r="G105" s="13">
        <f>COUNTIFS(база!$A$2:$A$2001,стат!$A105,база!$C$2:$C$2001,стат!$B105,база!$E$2:$E$2001,"&gt;="&amp;стат!G$1,база!$E$2:$E$2001,"&lt;="&amp;стат!H$1)</f>
        <v>2</v>
      </c>
      <c r="H105" s="9">
        <f t="shared" si="21"/>
        <v>1</v>
      </c>
      <c r="I105" s="1">
        <f>SUMIFS(база!$G$2:$G$2001,база!$A$2:$A$2001,стат!$A105,база!$C$2:$C$2001,стат!$B105,база!$E$2:$E$2001,"&gt;="&amp;стат!G$1,база!$E$2:$E$2001,"&lt;="&amp;стат!H$1)</f>
        <v>1</v>
      </c>
      <c r="J105" s="1">
        <f>SUMIFS(база!$H$2:$H$2001,база!$A$2:$A$2001,стат!$A105,база!$C$2:$C$2001,стат!$B105,база!$E$2:$E$2001,"&gt;="&amp;стат!G$1,база!$E$2:$E$2001,"&lt;="&amp;стат!H$1)</f>
        <v>0</v>
      </c>
      <c r="K105" s="13">
        <f>COUNTIFS(база!$A$2:$A$2001,стат!$A105,база!$C$2:$C$2001,стат!$B105,база!$E$2:$E$2001,"&gt;="&amp;стат!K$1,база!$E$2:$E$2001,"&lt;="&amp;стат!L$1)</f>
        <v>2</v>
      </c>
      <c r="L105" s="9">
        <f t="shared" si="22"/>
        <v>0</v>
      </c>
      <c r="M105" s="1">
        <f>SUMIFS(база!$G$2:$G$2001,база!$A$2:$A$2001,стат!$A105,база!$C$2:$C$2001,стат!$B105,база!$E$2:$E$2001,"&gt;="&amp;стат!K$1,база!$E$2:$E$2001,"&lt;="&amp;стат!L$1)</f>
        <v>0</v>
      </c>
      <c r="N105" s="1">
        <f>SUMIFS(база!$H$2:$H$2001,база!$A$2:$A$2001,стат!$A105,база!$C$2:$C$2001,стат!$B105,база!$E$2:$E$2001,"&gt;="&amp;стат!K$1,база!$E$2:$E$2001,"&lt;="&amp;стат!L$1)</f>
        <v>0</v>
      </c>
      <c r="O105" s="13">
        <f>COUNTIFS(база!$A$2:$A$2001,стат!$A105,база!$C$2:$C$2001,стат!$B105,база!$E$2:$E$2001,"&gt;="&amp;стат!O$1,база!$E$2:$E$2001,"&lt;="&amp;стат!P$1)</f>
        <v>3</v>
      </c>
      <c r="P105" s="9">
        <f t="shared" si="23"/>
        <v>1</v>
      </c>
      <c r="Q105" s="1">
        <f>SUMIFS(база!$G$2:$G$2001,база!$A$2:$A$2001,стат!$A105,база!$C$2:$C$2001,стат!$B105,база!$E$2:$E$2001,"&gt;="&amp;стат!O$1,база!$E$2:$E$2001,"&lt;="&amp;стат!P$1)</f>
        <v>0</v>
      </c>
      <c r="R105" s="1">
        <f>SUMIFS(база!$H$2:$H$2001,база!$A$2:$A$2001,стат!$A105,база!$C$2:$C$2001,стат!$B105,база!$E$2:$E$2001,"&gt;="&amp;стат!O$1,база!$E$2:$E$2001,"&lt;="&amp;стат!P$1)</f>
        <v>1</v>
      </c>
      <c r="S105" s="13">
        <f>COUNTIFS(база!$A$2:$A$2001,стат!$A105,база!$C$2:$C$2001,стат!$B105,база!$E$2:$E$2001,"&gt;="&amp;стат!S$1,база!$E$2:$E$2001,"&lt;="&amp;стат!T$1)</f>
        <v>1</v>
      </c>
      <c r="T105" s="9">
        <f t="shared" si="24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COUNTIFS(база!$A$2:$A$2001,стат!$A105,база!$C$2:$C$2001,стат!$B105,база!$E$2:$E$2001,"&gt;="&amp;стат!W$1,база!$E$2:$E$2001,"&lt;="&amp;стат!X$1)</f>
        <v>1</v>
      </c>
      <c r="X105" s="9">
        <f t="shared" si="25"/>
        <v>1</v>
      </c>
      <c r="Y105" s="1">
        <f>SUMIFS(база!$G$2:$G$2001,база!$A$2:$A$2001,стат!$A105,база!$C$2:$C$2001,стат!$B105,база!$E$2:$E$2001,"&gt;="&amp;стат!W$1,база!$E$2:$E$2001,"&lt;="&amp;стат!X$1)</f>
        <v>1</v>
      </c>
      <c r="Z105" s="1">
        <f>SUMIFS(база!$H$2:$H$2001,база!$A$2:$A$2001,стат!$A105,база!$C$2:$C$2001,стат!$B105,база!$E$2:$E$2001,"&gt;="&amp;стат!W$1,база!$E$2:$E$2001,"&lt;="&amp;стат!X$1)</f>
        <v>0</v>
      </c>
      <c r="AA105" s="13">
        <f>COUNTIFS(база!$A$2:$A$2001,стат!$A105,база!$C$2:$C$2001,стат!$B105,база!$E$2:$E$2001,"&gt;="&amp;стат!AA$1,база!$E$2:$E$2001,"&lt;="&amp;стат!AB$1)</f>
        <v>2</v>
      </c>
      <c r="AB105" s="9">
        <f t="shared" si="26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COUNTIFS(база!$A$2:$A$2001,стат!$A105,база!$C$2:$C$2001,стат!$B105,база!$E$2:$E$2001,"&gt;="&amp;стат!AE$1,база!$E$2:$E$2001,"&lt;="&amp;стат!AF$1)</f>
        <v>3</v>
      </c>
      <c r="AF105" s="9">
        <f t="shared" si="27"/>
        <v>1</v>
      </c>
      <c r="AG105" s="1">
        <f>SUMIFS(база!$G$2:$G$2001,база!$A$2:$A$2001,стат!$A105,база!$C$2:$C$2001,стат!$B105,база!$E$2:$E$2001,"&gt;="&amp;стат!AE$1,база!$E$2:$E$2001,"&lt;="&amp;стат!AF$1)</f>
        <v>1</v>
      </c>
      <c r="AH105" s="1">
        <f>SUMIFS(база!$H$2:$H$2001,база!$A$2:$A$2001,стат!$A105,база!$C$2:$C$2001,стат!$B105,база!$E$2:$E$2001,"&gt;="&amp;стат!AE$1,база!$E$2:$E$2001,"&lt;="&amp;стат!AF$1)</f>
        <v>0</v>
      </c>
      <c r="AI105" s="13">
        <f>COUNTIFS(база!$A$2:$A$2001,стат!$A105,база!$C$2:$C$2001,стат!$B105,база!$E$2:$E$2001,"&lt;="&amp;стат!AI$1)</f>
        <v>5</v>
      </c>
      <c r="AJ105" s="9">
        <f t="shared" si="28"/>
        <v>2</v>
      </c>
      <c r="AK105" s="1">
        <f>SUMIFS(база!$G$2:$G$2001,база!$A$2:$A$2001,стат!$A105,база!$C$2:$C$2001,стат!$B105,база!$E$2:$E$2001,"&lt;"&amp;$AI$1)</f>
        <v>0</v>
      </c>
      <c r="AL105" s="33">
        <f>SUMIFS(база!$H$2:$H$2001,база!$A$2:$A$2001,стат!$A105,база!$C$2:$C$2001,стат!$B105,база!$E$2:$E$2001,"&lt;"&amp;$AI$1)</f>
        <v>2</v>
      </c>
      <c r="AM105" s="26">
        <f>SUMIFS(база!$F$2:$F$2001,база!$A$2:$A$2001,стат!$A105,база!$C$2:$C$2001,стат!$B105)</f>
        <v>3</v>
      </c>
      <c r="AN105" s="20">
        <f>SUMIFS(база!$I$2:$I$2001,база!$A$2:$A$2001,стат!$A105,база!$C$2:$C$2001,стат!$B105)</f>
        <v>3</v>
      </c>
      <c r="AO105" s="6">
        <f t="shared" si="29"/>
        <v>19</v>
      </c>
      <c r="AP105" s="3">
        <f t="shared" si="17"/>
        <v>0</v>
      </c>
    </row>
    <row r="106" spans="1:42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>COUNTIFS(база!$A$2:$A$2001,стат!$A106,база!$C$2:$C$2001,стат!$B106)</f>
        <v>19</v>
      </c>
      <c r="D106" s="9">
        <f t="shared" si="18"/>
        <v>6</v>
      </c>
      <c r="E106" s="1">
        <f t="shared" si="19"/>
        <v>3</v>
      </c>
      <c r="F106" s="7">
        <f t="shared" si="20"/>
        <v>3</v>
      </c>
      <c r="G106" s="13">
        <f>COUNTIFS(база!$A$2:$A$2001,стат!$A106,база!$C$2:$C$2001,стат!$B106,база!$E$2:$E$2001,"&gt;="&amp;стат!G$1,база!$E$2:$E$2001,"&lt;="&amp;стат!H$1)</f>
        <v>2</v>
      </c>
      <c r="H106" s="9">
        <f t="shared" si="21"/>
        <v>1</v>
      </c>
      <c r="I106" s="1">
        <f>SUMIFS(база!$G$2:$G$2001,база!$A$2:$A$2001,стат!$A106,база!$C$2:$C$2001,стат!$B106,база!$E$2:$E$2001,"&gt;="&amp;стат!G$1,база!$E$2:$E$2001,"&lt;="&amp;стат!H$1)</f>
        <v>1</v>
      </c>
      <c r="J106" s="1">
        <f>SUMIFS(база!$H$2:$H$2001,база!$A$2:$A$2001,стат!$A106,база!$C$2:$C$2001,стат!$B106,база!$E$2:$E$2001,"&gt;="&amp;стат!G$1,база!$E$2:$E$2001,"&lt;="&amp;стат!H$1)</f>
        <v>0</v>
      </c>
      <c r="K106" s="13">
        <f>COUNTIFS(база!$A$2:$A$2001,стат!$A106,база!$C$2:$C$2001,стат!$B106,база!$E$2:$E$2001,"&gt;="&amp;стат!K$1,база!$E$2:$E$2001,"&lt;="&amp;стат!L$1)</f>
        <v>2</v>
      </c>
      <c r="L106" s="9">
        <f t="shared" si="22"/>
        <v>0</v>
      </c>
      <c r="M106" s="1">
        <f>SUMIFS(база!$G$2:$G$2001,база!$A$2:$A$2001,стат!$A106,база!$C$2:$C$2001,стат!$B106,база!$E$2:$E$2001,"&gt;="&amp;стат!K$1,база!$E$2:$E$2001,"&lt;="&amp;стат!L$1)</f>
        <v>0</v>
      </c>
      <c r="N106" s="1">
        <f>SUMIFS(база!$H$2:$H$2001,база!$A$2:$A$2001,стат!$A106,база!$C$2:$C$2001,стат!$B106,база!$E$2:$E$2001,"&gt;="&amp;стат!K$1,база!$E$2:$E$2001,"&lt;="&amp;стат!L$1)</f>
        <v>0</v>
      </c>
      <c r="O106" s="13">
        <f>COUNTIFS(база!$A$2:$A$2001,стат!$A106,база!$C$2:$C$2001,стат!$B106,база!$E$2:$E$2001,"&gt;="&amp;стат!O$1,база!$E$2:$E$2001,"&lt;="&amp;стат!P$1)</f>
        <v>3</v>
      </c>
      <c r="P106" s="9">
        <f t="shared" si="23"/>
        <v>1</v>
      </c>
      <c r="Q106" s="1">
        <f>SUMIFS(база!$G$2:$G$2001,база!$A$2:$A$2001,стат!$A106,база!$C$2:$C$2001,стат!$B106,база!$E$2:$E$2001,"&gt;="&amp;стат!O$1,база!$E$2:$E$2001,"&lt;="&amp;стат!P$1)</f>
        <v>0</v>
      </c>
      <c r="R106" s="1">
        <f>SUMIFS(база!$H$2:$H$2001,база!$A$2:$A$2001,стат!$A106,база!$C$2:$C$2001,стат!$B106,база!$E$2:$E$2001,"&gt;="&amp;стат!O$1,база!$E$2:$E$2001,"&lt;="&amp;стат!P$1)</f>
        <v>1</v>
      </c>
      <c r="S106" s="13">
        <f>COUNTIFS(база!$A$2:$A$2001,стат!$A106,база!$C$2:$C$2001,стат!$B106,база!$E$2:$E$2001,"&gt;="&amp;стат!S$1,база!$E$2:$E$2001,"&lt;="&amp;стат!T$1)</f>
        <v>1</v>
      </c>
      <c r="T106" s="9">
        <f t="shared" si="24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COUNTIFS(база!$A$2:$A$2001,стат!$A106,база!$C$2:$C$2001,стат!$B106,база!$E$2:$E$2001,"&gt;="&amp;стат!W$1,база!$E$2:$E$2001,"&lt;="&amp;стат!X$1)</f>
        <v>1</v>
      </c>
      <c r="X106" s="9">
        <f t="shared" si="25"/>
        <v>1</v>
      </c>
      <c r="Y106" s="1">
        <f>SUMIFS(база!$G$2:$G$2001,база!$A$2:$A$2001,стат!$A106,база!$C$2:$C$2001,стат!$B106,база!$E$2:$E$2001,"&gt;="&amp;стат!W$1,база!$E$2:$E$2001,"&lt;="&amp;стат!X$1)</f>
        <v>1</v>
      </c>
      <c r="Z106" s="1">
        <f>SUMIFS(база!$H$2:$H$2001,база!$A$2:$A$2001,стат!$A106,база!$C$2:$C$2001,стат!$B106,база!$E$2:$E$2001,"&gt;="&amp;стат!W$1,база!$E$2:$E$2001,"&lt;="&amp;стат!X$1)</f>
        <v>0</v>
      </c>
      <c r="AA106" s="13">
        <f>COUNTIFS(база!$A$2:$A$2001,стат!$A106,база!$C$2:$C$2001,стат!$B106,база!$E$2:$E$2001,"&gt;="&amp;стат!AA$1,база!$E$2:$E$2001,"&lt;="&amp;стат!AB$1)</f>
        <v>2</v>
      </c>
      <c r="AB106" s="9">
        <f t="shared" si="26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COUNTIFS(база!$A$2:$A$2001,стат!$A106,база!$C$2:$C$2001,стат!$B106,база!$E$2:$E$2001,"&gt;="&amp;стат!AE$1,база!$E$2:$E$2001,"&lt;="&amp;стат!AF$1)</f>
        <v>3</v>
      </c>
      <c r="AF106" s="9">
        <f t="shared" si="27"/>
        <v>1</v>
      </c>
      <c r="AG106" s="1">
        <f>SUMIFS(база!$G$2:$G$2001,база!$A$2:$A$2001,стат!$A106,база!$C$2:$C$2001,стат!$B106,база!$E$2:$E$2001,"&gt;="&amp;стат!AE$1,база!$E$2:$E$2001,"&lt;="&amp;стат!AF$1)</f>
        <v>1</v>
      </c>
      <c r="AH106" s="1">
        <f>SUMIFS(база!$H$2:$H$2001,база!$A$2:$A$2001,стат!$A106,база!$C$2:$C$2001,стат!$B106,база!$E$2:$E$2001,"&gt;="&amp;стат!AE$1,база!$E$2:$E$2001,"&lt;="&amp;стат!AF$1)</f>
        <v>0</v>
      </c>
      <c r="AI106" s="13">
        <f>COUNTIFS(база!$A$2:$A$2001,стат!$A106,база!$C$2:$C$2001,стат!$B106,база!$E$2:$E$2001,"&lt;="&amp;стат!AI$1)</f>
        <v>5</v>
      </c>
      <c r="AJ106" s="9">
        <f t="shared" si="28"/>
        <v>2</v>
      </c>
      <c r="AK106" s="1">
        <f>SUMIFS(база!$G$2:$G$2001,база!$A$2:$A$2001,стат!$A106,база!$C$2:$C$2001,стат!$B106,база!$E$2:$E$2001,"&lt;"&amp;$AI$1)</f>
        <v>0</v>
      </c>
      <c r="AL106" s="33">
        <f>SUMIFS(база!$H$2:$H$2001,база!$A$2:$A$2001,стат!$A106,база!$C$2:$C$2001,стат!$B106,база!$E$2:$E$2001,"&lt;"&amp;$AI$1)</f>
        <v>2</v>
      </c>
      <c r="AM106" s="26">
        <f>SUMIFS(база!$F$2:$F$2001,база!$A$2:$A$2001,стат!$A106,база!$C$2:$C$2001,стат!$B106)</f>
        <v>3</v>
      </c>
      <c r="AN106" s="20">
        <f>SUMIFS(база!$I$2:$I$2001,база!$A$2:$A$2001,стат!$A106,база!$C$2:$C$2001,стат!$B106)</f>
        <v>3</v>
      </c>
      <c r="AO106" s="6">
        <f t="shared" si="29"/>
        <v>19</v>
      </c>
      <c r="AP106" s="3">
        <f t="shared" si="17"/>
        <v>0</v>
      </c>
    </row>
    <row r="107" spans="1:42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>COUNTIFS(база!$A$2:$A$2001,стат!$A107,база!$C$2:$C$2001,стат!$B107)</f>
        <v>19</v>
      </c>
      <c r="D107" s="9">
        <f t="shared" si="18"/>
        <v>6</v>
      </c>
      <c r="E107" s="1">
        <f t="shared" si="19"/>
        <v>3</v>
      </c>
      <c r="F107" s="7">
        <f t="shared" si="20"/>
        <v>3</v>
      </c>
      <c r="G107" s="13">
        <f>COUNTIFS(база!$A$2:$A$2001,стат!$A107,база!$C$2:$C$2001,стат!$B107,база!$E$2:$E$2001,"&gt;="&amp;стат!G$1,база!$E$2:$E$2001,"&lt;="&amp;стат!H$1)</f>
        <v>2</v>
      </c>
      <c r="H107" s="9">
        <f t="shared" si="21"/>
        <v>1</v>
      </c>
      <c r="I107" s="1">
        <f>SUMIFS(база!$G$2:$G$2001,база!$A$2:$A$2001,стат!$A107,база!$C$2:$C$2001,стат!$B107,база!$E$2:$E$2001,"&gt;="&amp;стат!G$1,база!$E$2:$E$2001,"&lt;="&amp;стат!H$1)</f>
        <v>1</v>
      </c>
      <c r="J107" s="1">
        <f>SUMIFS(база!$H$2:$H$2001,база!$A$2:$A$2001,стат!$A107,база!$C$2:$C$2001,стат!$B107,база!$E$2:$E$2001,"&gt;="&amp;стат!G$1,база!$E$2:$E$2001,"&lt;="&amp;стат!H$1)</f>
        <v>0</v>
      </c>
      <c r="K107" s="13">
        <f>COUNTIFS(база!$A$2:$A$2001,стат!$A107,база!$C$2:$C$2001,стат!$B107,база!$E$2:$E$2001,"&gt;="&amp;стат!K$1,база!$E$2:$E$2001,"&lt;="&amp;стат!L$1)</f>
        <v>2</v>
      </c>
      <c r="L107" s="9">
        <f t="shared" si="22"/>
        <v>0</v>
      </c>
      <c r="M107" s="1">
        <f>SUMIFS(база!$G$2:$G$2001,база!$A$2:$A$2001,стат!$A107,база!$C$2:$C$2001,стат!$B107,база!$E$2:$E$2001,"&gt;="&amp;стат!K$1,база!$E$2:$E$2001,"&lt;="&amp;стат!L$1)</f>
        <v>0</v>
      </c>
      <c r="N107" s="1">
        <f>SUMIFS(база!$H$2:$H$2001,база!$A$2:$A$2001,стат!$A107,база!$C$2:$C$2001,стат!$B107,база!$E$2:$E$2001,"&gt;="&amp;стат!K$1,база!$E$2:$E$2001,"&lt;="&amp;стат!L$1)</f>
        <v>0</v>
      </c>
      <c r="O107" s="13">
        <f>COUNTIFS(база!$A$2:$A$2001,стат!$A107,база!$C$2:$C$2001,стат!$B107,база!$E$2:$E$2001,"&gt;="&amp;стат!O$1,база!$E$2:$E$2001,"&lt;="&amp;стат!P$1)</f>
        <v>3</v>
      </c>
      <c r="P107" s="9">
        <f t="shared" si="23"/>
        <v>1</v>
      </c>
      <c r="Q107" s="1">
        <f>SUMIFS(база!$G$2:$G$2001,база!$A$2:$A$2001,стат!$A107,база!$C$2:$C$2001,стат!$B107,база!$E$2:$E$2001,"&gt;="&amp;стат!O$1,база!$E$2:$E$2001,"&lt;="&amp;стат!P$1)</f>
        <v>0</v>
      </c>
      <c r="R107" s="1">
        <f>SUMIFS(база!$H$2:$H$2001,база!$A$2:$A$2001,стат!$A107,база!$C$2:$C$2001,стат!$B107,база!$E$2:$E$2001,"&gt;="&amp;стат!O$1,база!$E$2:$E$2001,"&lt;="&amp;стат!P$1)</f>
        <v>1</v>
      </c>
      <c r="S107" s="13">
        <f>COUNTIFS(база!$A$2:$A$2001,стат!$A107,база!$C$2:$C$2001,стат!$B107,база!$E$2:$E$2001,"&gt;="&amp;стат!S$1,база!$E$2:$E$2001,"&lt;="&amp;стат!T$1)</f>
        <v>1</v>
      </c>
      <c r="T107" s="9">
        <f t="shared" si="24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COUNTIFS(база!$A$2:$A$2001,стат!$A107,база!$C$2:$C$2001,стат!$B107,база!$E$2:$E$2001,"&gt;="&amp;стат!W$1,база!$E$2:$E$2001,"&lt;="&amp;стат!X$1)</f>
        <v>1</v>
      </c>
      <c r="X107" s="9">
        <f t="shared" si="25"/>
        <v>1</v>
      </c>
      <c r="Y107" s="1">
        <f>SUMIFS(база!$G$2:$G$2001,база!$A$2:$A$2001,стат!$A107,база!$C$2:$C$2001,стат!$B107,база!$E$2:$E$2001,"&gt;="&amp;стат!W$1,база!$E$2:$E$2001,"&lt;="&amp;стат!X$1)</f>
        <v>1</v>
      </c>
      <c r="Z107" s="1">
        <f>SUMIFS(база!$H$2:$H$2001,база!$A$2:$A$2001,стат!$A107,база!$C$2:$C$2001,стат!$B107,база!$E$2:$E$2001,"&gt;="&amp;стат!W$1,база!$E$2:$E$2001,"&lt;="&amp;стат!X$1)</f>
        <v>0</v>
      </c>
      <c r="AA107" s="13">
        <f>COUNTIFS(база!$A$2:$A$2001,стат!$A107,база!$C$2:$C$2001,стат!$B107,база!$E$2:$E$2001,"&gt;="&amp;стат!AA$1,база!$E$2:$E$2001,"&lt;="&amp;стат!AB$1)</f>
        <v>2</v>
      </c>
      <c r="AB107" s="9">
        <f t="shared" si="26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COUNTIFS(база!$A$2:$A$2001,стат!$A107,база!$C$2:$C$2001,стат!$B107,база!$E$2:$E$2001,"&gt;="&amp;стат!AE$1,база!$E$2:$E$2001,"&lt;="&amp;стат!AF$1)</f>
        <v>3</v>
      </c>
      <c r="AF107" s="9">
        <f t="shared" si="27"/>
        <v>1</v>
      </c>
      <c r="AG107" s="1">
        <f>SUMIFS(база!$G$2:$G$2001,база!$A$2:$A$2001,стат!$A107,база!$C$2:$C$2001,стат!$B107,база!$E$2:$E$2001,"&gt;="&amp;стат!AE$1,база!$E$2:$E$2001,"&lt;="&amp;стат!AF$1)</f>
        <v>1</v>
      </c>
      <c r="AH107" s="1">
        <f>SUMIFS(база!$H$2:$H$2001,база!$A$2:$A$2001,стат!$A107,база!$C$2:$C$2001,стат!$B107,база!$E$2:$E$2001,"&gt;="&amp;стат!AE$1,база!$E$2:$E$2001,"&lt;="&amp;стат!AF$1)</f>
        <v>0</v>
      </c>
      <c r="AI107" s="13">
        <f>COUNTIFS(база!$A$2:$A$2001,стат!$A107,база!$C$2:$C$2001,стат!$B107,база!$E$2:$E$2001,"&lt;="&amp;стат!AI$1)</f>
        <v>5</v>
      </c>
      <c r="AJ107" s="9">
        <f t="shared" si="28"/>
        <v>2</v>
      </c>
      <c r="AK107" s="1">
        <f>SUMIFS(база!$G$2:$G$2001,база!$A$2:$A$2001,стат!$A107,база!$C$2:$C$2001,стат!$B107,база!$E$2:$E$2001,"&lt;"&amp;$AI$1)</f>
        <v>0</v>
      </c>
      <c r="AL107" s="33">
        <f>SUMIFS(база!$H$2:$H$2001,база!$A$2:$A$2001,стат!$A107,база!$C$2:$C$2001,стат!$B107,база!$E$2:$E$2001,"&lt;"&amp;$AI$1)</f>
        <v>2</v>
      </c>
      <c r="AM107" s="26">
        <f>SUMIFS(база!$F$2:$F$2001,база!$A$2:$A$2001,стат!$A107,база!$C$2:$C$2001,стат!$B107)</f>
        <v>3</v>
      </c>
      <c r="AN107" s="20">
        <f>SUMIFS(база!$I$2:$I$2001,база!$A$2:$A$2001,стат!$A107,база!$C$2:$C$2001,стат!$B107)</f>
        <v>3</v>
      </c>
      <c r="AO107" s="6">
        <f t="shared" si="29"/>
        <v>19</v>
      </c>
      <c r="AP107" s="3">
        <f t="shared" si="17"/>
        <v>0</v>
      </c>
    </row>
    <row r="108" spans="1:42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>COUNTIFS(база!$A$2:$A$2001,стат!$A108,база!$C$2:$C$2001,стат!$B108)</f>
        <v>19</v>
      </c>
      <c r="D108" s="9">
        <f t="shared" si="18"/>
        <v>6</v>
      </c>
      <c r="E108" s="1">
        <f t="shared" si="19"/>
        <v>3</v>
      </c>
      <c r="F108" s="7">
        <f t="shared" si="20"/>
        <v>3</v>
      </c>
      <c r="G108" s="13">
        <f>COUNTIFS(база!$A$2:$A$2001,стат!$A108,база!$C$2:$C$2001,стат!$B108,база!$E$2:$E$2001,"&gt;="&amp;стат!G$1,база!$E$2:$E$2001,"&lt;="&amp;стат!H$1)</f>
        <v>2</v>
      </c>
      <c r="H108" s="9">
        <f t="shared" si="21"/>
        <v>1</v>
      </c>
      <c r="I108" s="1">
        <f>SUMIFS(база!$G$2:$G$2001,база!$A$2:$A$2001,стат!$A108,база!$C$2:$C$2001,стат!$B108,база!$E$2:$E$2001,"&gt;="&amp;стат!G$1,база!$E$2:$E$2001,"&lt;="&amp;стат!H$1)</f>
        <v>1</v>
      </c>
      <c r="J108" s="1">
        <f>SUMIFS(база!$H$2:$H$2001,база!$A$2:$A$2001,стат!$A108,база!$C$2:$C$2001,стат!$B108,база!$E$2:$E$2001,"&gt;="&amp;стат!G$1,база!$E$2:$E$2001,"&lt;="&amp;стат!H$1)</f>
        <v>0</v>
      </c>
      <c r="K108" s="13">
        <f>COUNTIFS(база!$A$2:$A$2001,стат!$A108,база!$C$2:$C$2001,стат!$B108,база!$E$2:$E$2001,"&gt;="&amp;стат!K$1,база!$E$2:$E$2001,"&lt;="&amp;стат!L$1)</f>
        <v>2</v>
      </c>
      <c r="L108" s="9">
        <f t="shared" si="22"/>
        <v>0</v>
      </c>
      <c r="M108" s="1">
        <f>SUMIFS(база!$G$2:$G$2001,база!$A$2:$A$2001,стат!$A108,база!$C$2:$C$2001,стат!$B108,база!$E$2:$E$2001,"&gt;="&amp;стат!K$1,база!$E$2:$E$2001,"&lt;="&amp;стат!L$1)</f>
        <v>0</v>
      </c>
      <c r="N108" s="1">
        <f>SUMIFS(база!$H$2:$H$2001,база!$A$2:$A$2001,стат!$A108,база!$C$2:$C$2001,стат!$B108,база!$E$2:$E$2001,"&gt;="&amp;стат!K$1,база!$E$2:$E$2001,"&lt;="&amp;стат!L$1)</f>
        <v>0</v>
      </c>
      <c r="O108" s="13">
        <f>COUNTIFS(база!$A$2:$A$2001,стат!$A108,база!$C$2:$C$2001,стат!$B108,база!$E$2:$E$2001,"&gt;="&amp;стат!O$1,база!$E$2:$E$2001,"&lt;="&amp;стат!P$1)</f>
        <v>3</v>
      </c>
      <c r="P108" s="9">
        <f t="shared" si="23"/>
        <v>1</v>
      </c>
      <c r="Q108" s="1">
        <f>SUMIFS(база!$G$2:$G$2001,база!$A$2:$A$2001,стат!$A108,база!$C$2:$C$2001,стат!$B108,база!$E$2:$E$2001,"&gt;="&amp;стат!O$1,база!$E$2:$E$2001,"&lt;="&amp;стат!P$1)</f>
        <v>0</v>
      </c>
      <c r="R108" s="1">
        <f>SUMIFS(база!$H$2:$H$2001,база!$A$2:$A$2001,стат!$A108,база!$C$2:$C$2001,стат!$B108,база!$E$2:$E$2001,"&gt;="&amp;стат!O$1,база!$E$2:$E$2001,"&lt;="&amp;стат!P$1)</f>
        <v>1</v>
      </c>
      <c r="S108" s="13">
        <f>COUNTIFS(база!$A$2:$A$2001,стат!$A108,база!$C$2:$C$2001,стат!$B108,база!$E$2:$E$2001,"&gt;="&amp;стат!S$1,база!$E$2:$E$2001,"&lt;="&amp;стат!T$1)</f>
        <v>1</v>
      </c>
      <c r="T108" s="9">
        <f t="shared" si="24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COUNTIFS(база!$A$2:$A$2001,стат!$A108,база!$C$2:$C$2001,стат!$B108,база!$E$2:$E$2001,"&gt;="&amp;стат!W$1,база!$E$2:$E$2001,"&lt;="&amp;стат!X$1)</f>
        <v>1</v>
      </c>
      <c r="X108" s="9">
        <f t="shared" si="25"/>
        <v>1</v>
      </c>
      <c r="Y108" s="1">
        <f>SUMIFS(база!$G$2:$G$2001,база!$A$2:$A$2001,стат!$A108,база!$C$2:$C$2001,стат!$B108,база!$E$2:$E$2001,"&gt;="&amp;стат!W$1,база!$E$2:$E$2001,"&lt;="&amp;стат!X$1)</f>
        <v>1</v>
      </c>
      <c r="Z108" s="1">
        <f>SUMIFS(база!$H$2:$H$2001,база!$A$2:$A$2001,стат!$A108,база!$C$2:$C$2001,стат!$B108,база!$E$2:$E$2001,"&gt;="&amp;стат!W$1,база!$E$2:$E$2001,"&lt;="&amp;стат!X$1)</f>
        <v>0</v>
      </c>
      <c r="AA108" s="13">
        <f>COUNTIFS(база!$A$2:$A$2001,стат!$A108,база!$C$2:$C$2001,стат!$B108,база!$E$2:$E$2001,"&gt;="&amp;стат!AA$1,база!$E$2:$E$2001,"&lt;="&amp;стат!AB$1)</f>
        <v>2</v>
      </c>
      <c r="AB108" s="9">
        <f t="shared" si="26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COUNTIFS(база!$A$2:$A$2001,стат!$A108,база!$C$2:$C$2001,стат!$B108,база!$E$2:$E$2001,"&gt;="&amp;стат!AE$1,база!$E$2:$E$2001,"&lt;="&amp;стат!AF$1)</f>
        <v>3</v>
      </c>
      <c r="AF108" s="9">
        <f t="shared" si="27"/>
        <v>1</v>
      </c>
      <c r="AG108" s="1">
        <f>SUMIFS(база!$G$2:$G$2001,база!$A$2:$A$2001,стат!$A108,база!$C$2:$C$2001,стат!$B108,база!$E$2:$E$2001,"&gt;="&amp;стат!AE$1,база!$E$2:$E$2001,"&lt;="&amp;стат!AF$1)</f>
        <v>1</v>
      </c>
      <c r="AH108" s="1">
        <f>SUMIFS(база!$H$2:$H$2001,база!$A$2:$A$2001,стат!$A108,база!$C$2:$C$2001,стат!$B108,база!$E$2:$E$2001,"&gt;="&amp;стат!AE$1,база!$E$2:$E$2001,"&lt;="&amp;стат!AF$1)</f>
        <v>0</v>
      </c>
      <c r="AI108" s="13">
        <f>COUNTIFS(база!$A$2:$A$2001,стат!$A108,база!$C$2:$C$2001,стат!$B108,база!$E$2:$E$2001,"&lt;="&amp;стат!AI$1)</f>
        <v>5</v>
      </c>
      <c r="AJ108" s="9">
        <f t="shared" si="28"/>
        <v>2</v>
      </c>
      <c r="AK108" s="1">
        <f>SUMIFS(база!$G$2:$G$2001,база!$A$2:$A$2001,стат!$A108,база!$C$2:$C$2001,стат!$B108,база!$E$2:$E$2001,"&lt;"&amp;$AI$1)</f>
        <v>0</v>
      </c>
      <c r="AL108" s="33">
        <f>SUMIFS(база!$H$2:$H$2001,база!$A$2:$A$2001,стат!$A108,база!$C$2:$C$2001,стат!$B108,база!$E$2:$E$2001,"&lt;"&amp;$AI$1)</f>
        <v>2</v>
      </c>
      <c r="AM108" s="26">
        <f>SUMIFS(база!$F$2:$F$2001,база!$A$2:$A$2001,стат!$A108,база!$C$2:$C$2001,стат!$B108)</f>
        <v>3</v>
      </c>
      <c r="AN108" s="20">
        <f>SUMIFS(база!$I$2:$I$2001,база!$A$2:$A$2001,стат!$A108,база!$C$2:$C$2001,стат!$B108)</f>
        <v>3</v>
      </c>
      <c r="AO108" s="6">
        <f t="shared" si="29"/>
        <v>19</v>
      </c>
      <c r="AP108" s="3">
        <f t="shared" si="17"/>
        <v>0</v>
      </c>
    </row>
    <row r="109" spans="1:42" x14ac:dyDescent="0.25">
      <c r="A109" s="34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>COUNTIFS(база!$A$2:$A$2001,стат!$A109,база!$C$2:$C$2001,стат!$B109)</f>
        <v>5</v>
      </c>
      <c r="D109" s="9">
        <f t="shared" si="18"/>
        <v>0</v>
      </c>
      <c r="E109" s="1">
        <f t="shared" si="19"/>
        <v>0</v>
      </c>
      <c r="F109" s="7">
        <f t="shared" si="20"/>
        <v>0</v>
      </c>
      <c r="G109" s="13">
        <f>COUNTIFS(база!$A$2:$A$2001,стат!$A109,база!$C$2:$C$2001,стат!$B109,база!$E$2:$E$2001,"&gt;="&amp;стат!G$1,база!$E$2:$E$2001,"&lt;="&amp;стат!H$1)</f>
        <v>0</v>
      </c>
      <c r="H109" s="9">
        <f t="shared" si="21"/>
        <v>0</v>
      </c>
      <c r="I109" s="1">
        <f>SUMIFS(база!$G$2:$G$2001,база!$A$2:$A$2001,стат!$A109,база!$C$2:$C$2001,стат!$B109,база!$E$2:$E$2001,"&gt;="&amp;стат!G$1,база!$E$2:$E$2001,"&lt;="&amp;стат!H$1)</f>
        <v>0</v>
      </c>
      <c r="J109" s="1">
        <f>SUMIFS(база!$H$2:$H$2001,база!$A$2:$A$2001,стат!$A109,база!$C$2:$C$2001,стат!$B109,база!$E$2:$E$2001,"&gt;="&amp;стат!G$1,база!$E$2:$E$2001,"&lt;="&amp;стат!H$1)</f>
        <v>0</v>
      </c>
      <c r="K109" s="13">
        <f>COUNTIFS(база!$A$2:$A$2001,стат!$A109,база!$C$2:$C$2001,стат!$B109,база!$E$2:$E$2001,"&gt;="&amp;стат!K$1,база!$E$2:$E$2001,"&lt;="&amp;стат!L$1)</f>
        <v>0</v>
      </c>
      <c r="L109" s="9">
        <f t="shared" si="22"/>
        <v>0</v>
      </c>
      <c r="M109" s="1">
        <f>SUMIFS(база!$G$2:$G$2001,база!$A$2:$A$2001,стат!$A109,база!$C$2:$C$2001,стат!$B109,база!$E$2:$E$2001,"&gt;="&amp;стат!K$1,база!$E$2:$E$2001,"&lt;="&amp;стат!L$1)</f>
        <v>0</v>
      </c>
      <c r="N109" s="1">
        <f>SUMIFS(база!$H$2:$H$2001,база!$A$2:$A$2001,стат!$A109,база!$C$2:$C$2001,стат!$B109,база!$E$2:$E$2001,"&gt;="&amp;стат!K$1,база!$E$2:$E$2001,"&lt;="&amp;стат!L$1)</f>
        <v>0</v>
      </c>
      <c r="O109" s="13">
        <f>COUNTIFS(база!$A$2:$A$2001,стат!$A109,база!$C$2:$C$2001,стат!$B109,база!$E$2:$E$2001,"&gt;="&amp;стат!O$1,база!$E$2:$E$2001,"&lt;="&amp;стат!P$1)</f>
        <v>0</v>
      </c>
      <c r="P109" s="9">
        <f t="shared" si="23"/>
        <v>0</v>
      </c>
      <c r="Q109" s="1">
        <f>SUMIFS(база!$G$2:$G$2001,база!$A$2:$A$2001,стат!$A109,база!$C$2:$C$2001,стат!$B109,база!$E$2:$E$2001,"&gt;="&amp;стат!O$1,база!$E$2:$E$2001,"&lt;="&amp;стат!P$1)</f>
        <v>0</v>
      </c>
      <c r="R109" s="1">
        <f>SUMIFS(база!$H$2:$H$2001,база!$A$2:$A$2001,стат!$A109,база!$C$2:$C$2001,стат!$B109,база!$E$2:$E$2001,"&gt;="&amp;стат!O$1,база!$E$2:$E$2001,"&lt;="&amp;стат!P$1)</f>
        <v>0</v>
      </c>
      <c r="S109" s="13">
        <f>COUNTIFS(база!$A$2:$A$2001,стат!$A109,база!$C$2:$C$2001,стат!$B109,база!$E$2:$E$2001,"&gt;="&amp;стат!S$1,база!$E$2:$E$2001,"&lt;="&amp;стат!T$1)</f>
        <v>0</v>
      </c>
      <c r="T109" s="9">
        <f t="shared" si="24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COUNTIFS(база!$A$2:$A$2001,стат!$A109,база!$C$2:$C$2001,стат!$B109,база!$E$2:$E$2001,"&gt;="&amp;стат!W$1,база!$E$2:$E$2001,"&lt;="&amp;стат!X$1)</f>
        <v>1</v>
      </c>
      <c r="X109" s="9">
        <f t="shared" si="25"/>
        <v>0</v>
      </c>
      <c r="Y109" s="1">
        <f>SUMIFS(база!$G$2:$G$2001,база!$A$2:$A$2001,стат!$A109,база!$C$2:$C$2001,стат!$B109,база!$E$2:$E$2001,"&gt;="&amp;стат!W$1,база!$E$2:$E$2001,"&lt;="&amp;стат!X$1)</f>
        <v>0</v>
      </c>
      <c r="Z109" s="1">
        <f>SUMIFS(база!$H$2:$H$2001,база!$A$2:$A$2001,стат!$A109,база!$C$2:$C$2001,стат!$B109,база!$E$2:$E$2001,"&gt;="&amp;стат!W$1,база!$E$2:$E$2001,"&lt;="&amp;стат!X$1)</f>
        <v>0</v>
      </c>
      <c r="AA109" s="13">
        <f>COUNTIFS(база!$A$2:$A$2001,стат!$A109,база!$C$2:$C$2001,стат!$B109,база!$E$2:$E$2001,"&gt;="&amp;стат!AA$1,база!$E$2:$E$2001,"&lt;="&amp;стат!AB$1)</f>
        <v>2</v>
      </c>
      <c r="AB109" s="9">
        <f t="shared" si="26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COUNTIFS(база!$A$2:$A$2001,стат!$A109,база!$C$2:$C$2001,стат!$B109,база!$E$2:$E$2001,"&gt;="&amp;стат!AE$1,база!$E$2:$E$2001,"&lt;="&amp;стат!AF$1)</f>
        <v>2</v>
      </c>
      <c r="AF109" s="9">
        <f t="shared" si="27"/>
        <v>0</v>
      </c>
      <c r="AG109" s="1">
        <f>SUMIFS(база!$G$2:$G$2001,база!$A$2:$A$2001,стат!$A109,база!$C$2:$C$2001,стат!$B109,база!$E$2:$E$2001,"&gt;="&amp;стат!AE$1,база!$E$2:$E$2001,"&lt;="&amp;стат!AF$1)</f>
        <v>0</v>
      </c>
      <c r="AH109" s="1">
        <f>SUMIFS(база!$H$2:$H$2001,база!$A$2:$A$2001,стат!$A109,база!$C$2:$C$2001,стат!$B109,база!$E$2:$E$2001,"&gt;="&amp;стат!AE$1,база!$E$2:$E$2001,"&lt;="&amp;стат!AF$1)</f>
        <v>0</v>
      </c>
      <c r="AI109" s="13">
        <f>COUNTIFS(база!$A$2:$A$2001,стат!$A109,база!$C$2:$C$2001,стат!$B109,база!$E$2:$E$2001,"&lt;="&amp;стат!AI$1)</f>
        <v>0</v>
      </c>
      <c r="AJ109" s="9">
        <f t="shared" si="28"/>
        <v>0</v>
      </c>
      <c r="AK109" s="1">
        <f>SUMIFS(база!$G$2:$G$2001,база!$A$2:$A$2001,стат!$A109,база!$C$2:$C$2001,стат!$B109,база!$E$2:$E$2001,"&lt;"&amp;$AI$1)</f>
        <v>0</v>
      </c>
      <c r="AL109" s="33">
        <f>SUMIFS(база!$H$2:$H$2001,база!$A$2:$A$2001,стат!$A109,база!$C$2:$C$2001,стат!$B109,база!$E$2:$E$2001,"&lt;"&amp;$AI$1)</f>
        <v>0</v>
      </c>
      <c r="AM109" s="26">
        <f>SUMIFS(база!$F$2:$F$2001,база!$A$2:$A$2001,стат!$A109,база!$C$2:$C$2001,стат!$B109)</f>
        <v>0</v>
      </c>
      <c r="AN109" s="20">
        <f>SUMIFS(база!$I$2:$I$2001,база!$A$2:$A$2001,стат!$A109,база!$C$2:$C$2001,стат!$B109)</f>
        <v>0</v>
      </c>
      <c r="AO109" s="6">
        <f t="shared" si="29"/>
        <v>5</v>
      </c>
      <c r="AP109" s="3">
        <f t="shared" si="17"/>
        <v>0</v>
      </c>
    </row>
    <row r="110" spans="1:42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>COUNTIFS(база!$A$2:$A$2001,стат!$A110,база!$C$2:$C$2001,стат!$B110)</f>
        <v>0</v>
      </c>
      <c r="D110" s="9">
        <f t="shared" si="18"/>
        <v>0</v>
      </c>
      <c r="E110" s="1">
        <f t="shared" si="19"/>
        <v>0</v>
      </c>
      <c r="F110" s="7">
        <f t="shared" si="20"/>
        <v>0</v>
      </c>
      <c r="G110" s="13">
        <f>COUNTIFS(база!$A$2:$A$2001,стат!$A110,база!$C$2:$C$2001,стат!$B110,база!$E$2:$E$2001,"&gt;="&amp;стат!G$1,база!$E$2:$E$2001,"&lt;="&amp;стат!H$1)</f>
        <v>0</v>
      </c>
      <c r="H110" s="9">
        <f t="shared" si="21"/>
        <v>0</v>
      </c>
      <c r="I110" s="1">
        <f>SUMIFS(база!$G$2:$G$2001,база!$A$2:$A$2001,стат!$A110,база!$C$2:$C$2001,стат!$B110,база!$E$2:$E$2001,"&gt;="&amp;стат!G$1,база!$E$2:$E$2001,"&lt;="&amp;стат!H$1)</f>
        <v>0</v>
      </c>
      <c r="J110" s="1">
        <f>SUMIFS(база!$H$2:$H$2001,база!$A$2:$A$2001,стат!$A110,база!$C$2:$C$2001,стат!$B110,база!$E$2:$E$2001,"&gt;="&amp;стат!G$1,база!$E$2:$E$2001,"&lt;="&amp;стат!H$1)</f>
        <v>0</v>
      </c>
      <c r="K110" s="13">
        <f>COUNTIFS(база!$A$2:$A$2001,стат!$A110,база!$C$2:$C$2001,стат!$B110,база!$E$2:$E$2001,"&gt;="&amp;стат!K$1,база!$E$2:$E$2001,"&lt;="&amp;стат!L$1)</f>
        <v>0</v>
      </c>
      <c r="L110" s="9">
        <f t="shared" si="22"/>
        <v>0</v>
      </c>
      <c r="M110" s="1">
        <f>SUMIFS(база!$G$2:$G$2001,база!$A$2:$A$2001,стат!$A110,база!$C$2:$C$2001,стат!$B110,база!$E$2:$E$2001,"&gt;="&amp;стат!K$1,база!$E$2:$E$2001,"&lt;="&amp;стат!L$1)</f>
        <v>0</v>
      </c>
      <c r="N110" s="1">
        <f>SUMIFS(база!$H$2:$H$2001,база!$A$2:$A$2001,стат!$A110,база!$C$2:$C$2001,стат!$B110,база!$E$2:$E$2001,"&gt;="&amp;стат!K$1,база!$E$2:$E$2001,"&lt;="&amp;стат!L$1)</f>
        <v>0</v>
      </c>
      <c r="O110" s="13">
        <f>COUNTIFS(база!$A$2:$A$2001,стат!$A110,база!$C$2:$C$2001,стат!$B110,база!$E$2:$E$2001,"&gt;="&amp;стат!O$1,база!$E$2:$E$2001,"&lt;="&amp;стат!P$1)</f>
        <v>0</v>
      </c>
      <c r="P110" s="9">
        <f t="shared" si="23"/>
        <v>0</v>
      </c>
      <c r="Q110" s="1">
        <f>SUMIFS(база!$G$2:$G$2001,база!$A$2:$A$2001,стат!$A110,база!$C$2:$C$2001,стат!$B110,база!$E$2:$E$2001,"&gt;="&amp;стат!O$1,база!$E$2:$E$2001,"&lt;="&amp;стат!P$1)</f>
        <v>0</v>
      </c>
      <c r="R110" s="1">
        <f>SUMIFS(база!$H$2:$H$2001,база!$A$2:$A$2001,стат!$A110,база!$C$2:$C$2001,стат!$B110,база!$E$2:$E$2001,"&gt;="&amp;стат!O$1,база!$E$2:$E$2001,"&lt;="&amp;стат!P$1)</f>
        <v>0</v>
      </c>
      <c r="S110" s="13">
        <f>COUNTIFS(база!$A$2:$A$2001,стат!$A110,база!$C$2:$C$2001,стат!$B110,база!$E$2:$E$2001,"&gt;="&amp;стат!S$1,база!$E$2:$E$2001,"&lt;="&amp;стат!T$1)</f>
        <v>0</v>
      </c>
      <c r="T110" s="9">
        <f t="shared" si="24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COUNTIFS(база!$A$2:$A$2001,стат!$A110,база!$C$2:$C$2001,стат!$B110,база!$E$2:$E$2001,"&gt;="&amp;стат!W$1,база!$E$2:$E$2001,"&lt;="&amp;стат!X$1)</f>
        <v>0</v>
      </c>
      <c r="X110" s="9">
        <f t="shared" si="25"/>
        <v>0</v>
      </c>
      <c r="Y110" s="1">
        <f>SUMIFS(база!$G$2:$G$2001,база!$A$2:$A$2001,стат!$A110,база!$C$2:$C$2001,стат!$B110,база!$E$2:$E$2001,"&gt;="&amp;стат!W$1,база!$E$2:$E$2001,"&lt;="&amp;стат!X$1)</f>
        <v>0</v>
      </c>
      <c r="Z110" s="1">
        <f>SUMIFS(база!$H$2:$H$2001,база!$A$2:$A$2001,стат!$A110,база!$C$2:$C$2001,стат!$B110,база!$E$2:$E$2001,"&gt;="&amp;стат!W$1,база!$E$2:$E$2001,"&lt;="&amp;стат!X$1)</f>
        <v>0</v>
      </c>
      <c r="AA110" s="13">
        <f>COUNTIFS(база!$A$2:$A$2001,стат!$A110,база!$C$2:$C$2001,стат!$B110,база!$E$2:$E$2001,"&gt;="&amp;стат!AA$1,база!$E$2:$E$2001,"&lt;="&amp;стат!AB$1)</f>
        <v>0</v>
      </c>
      <c r="AB110" s="9">
        <f t="shared" si="26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COUNTIFS(база!$A$2:$A$2001,стат!$A110,база!$C$2:$C$2001,стат!$B110,база!$E$2:$E$2001,"&gt;="&amp;стат!AE$1,база!$E$2:$E$2001,"&lt;="&amp;стат!AF$1)</f>
        <v>0</v>
      </c>
      <c r="AF110" s="9">
        <f t="shared" si="27"/>
        <v>0</v>
      </c>
      <c r="AG110" s="1">
        <f>SUMIFS(база!$G$2:$G$2001,база!$A$2:$A$2001,стат!$A110,база!$C$2:$C$2001,стат!$B110,база!$E$2:$E$2001,"&gt;="&amp;стат!AE$1,база!$E$2:$E$2001,"&lt;="&amp;стат!AF$1)</f>
        <v>0</v>
      </c>
      <c r="AH110" s="1">
        <f>SUMIFS(база!$H$2:$H$2001,база!$A$2:$A$2001,стат!$A110,база!$C$2:$C$2001,стат!$B110,база!$E$2:$E$2001,"&gt;="&amp;стат!AE$1,база!$E$2:$E$2001,"&lt;="&amp;стат!AF$1)</f>
        <v>0</v>
      </c>
      <c r="AI110" s="13">
        <f>COUNTIFS(база!$A$2:$A$2001,стат!$A110,база!$C$2:$C$2001,стат!$B110,база!$E$2:$E$2001,"&lt;="&amp;стат!AI$1)</f>
        <v>0</v>
      </c>
      <c r="AJ110" s="9">
        <f t="shared" si="28"/>
        <v>0</v>
      </c>
      <c r="AK110" s="1">
        <f>SUMIFS(база!$G$2:$G$2001,база!$A$2:$A$2001,стат!$A110,база!$C$2:$C$2001,стат!$B110,база!$E$2:$E$2001,"&lt;"&amp;$AI$1)</f>
        <v>0</v>
      </c>
      <c r="AL110" s="33">
        <f>SUMIFS(база!$H$2:$H$2001,база!$A$2:$A$2001,стат!$A110,база!$C$2:$C$2001,стат!$B110,база!$E$2:$E$2001,"&lt;"&amp;$AI$1)</f>
        <v>0</v>
      </c>
      <c r="AM110" s="26">
        <f>SUMIFS(база!$F$2:$F$2001,база!$A$2:$A$2001,стат!$A110,база!$C$2:$C$2001,стат!$B110)</f>
        <v>0</v>
      </c>
      <c r="AN110" s="20">
        <f>SUMIFS(база!$I$2:$I$2001,база!$A$2:$A$2001,стат!$A110,база!$C$2:$C$2001,стат!$B110)</f>
        <v>0</v>
      </c>
      <c r="AO110" s="6">
        <f t="shared" si="29"/>
        <v>0</v>
      </c>
      <c r="AP110" s="3">
        <f t="shared" si="17"/>
        <v>0</v>
      </c>
    </row>
    <row r="111" spans="1:42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>COUNTIFS(база!$A$2:$A$2001,стат!$A111,база!$C$2:$C$2001,стат!$B111)</f>
        <v>0</v>
      </c>
      <c r="D111" s="9">
        <f t="shared" si="18"/>
        <v>0</v>
      </c>
      <c r="E111" s="1">
        <f t="shared" si="19"/>
        <v>0</v>
      </c>
      <c r="F111" s="7">
        <f t="shared" si="20"/>
        <v>0</v>
      </c>
      <c r="G111" s="13">
        <f>COUNTIFS(база!$A$2:$A$2001,стат!$A111,база!$C$2:$C$2001,стат!$B111,база!$E$2:$E$2001,"&gt;="&amp;стат!G$1,база!$E$2:$E$2001,"&lt;="&amp;стат!H$1)</f>
        <v>0</v>
      </c>
      <c r="H111" s="9">
        <f t="shared" si="21"/>
        <v>0</v>
      </c>
      <c r="I111" s="1">
        <f>SUMIFS(база!$G$2:$G$2001,база!$A$2:$A$2001,стат!$A111,база!$C$2:$C$2001,стат!$B111,база!$E$2:$E$2001,"&gt;="&amp;стат!G$1,база!$E$2:$E$2001,"&lt;="&amp;стат!H$1)</f>
        <v>0</v>
      </c>
      <c r="J111" s="1">
        <f>SUMIFS(база!$H$2:$H$2001,база!$A$2:$A$2001,стат!$A111,база!$C$2:$C$2001,стат!$B111,база!$E$2:$E$2001,"&gt;="&amp;стат!G$1,база!$E$2:$E$2001,"&lt;="&amp;стат!H$1)</f>
        <v>0</v>
      </c>
      <c r="K111" s="13">
        <f>COUNTIFS(база!$A$2:$A$2001,стат!$A111,база!$C$2:$C$2001,стат!$B111,база!$E$2:$E$2001,"&gt;="&amp;стат!K$1,база!$E$2:$E$2001,"&lt;="&amp;стат!L$1)</f>
        <v>0</v>
      </c>
      <c r="L111" s="9">
        <f t="shared" si="22"/>
        <v>0</v>
      </c>
      <c r="M111" s="1">
        <f>SUMIFS(база!$G$2:$G$2001,база!$A$2:$A$2001,стат!$A111,база!$C$2:$C$2001,стат!$B111,база!$E$2:$E$2001,"&gt;="&amp;стат!K$1,база!$E$2:$E$2001,"&lt;="&amp;стат!L$1)</f>
        <v>0</v>
      </c>
      <c r="N111" s="1">
        <f>SUMIFS(база!$H$2:$H$2001,база!$A$2:$A$2001,стат!$A111,база!$C$2:$C$2001,стат!$B111,база!$E$2:$E$2001,"&gt;="&amp;стат!K$1,база!$E$2:$E$2001,"&lt;="&amp;стат!L$1)</f>
        <v>0</v>
      </c>
      <c r="O111" s="13">
        <f>COUNTIFS(база!$A$2:$A$2001,стат!$A111,база!$C$2:$C$2001,стат!$B111,база!$E$2:$E$2001,"&gt;="&amp;стат!O$1,база!$E$2:$E$2001,"&lt;="&amp;стат!P$1)</f>
        <v>0</v>
      </c>
      <c r="P111" s="9">
        <f t="shared" si="23"/>
        <v>0</v>
      </c>
      <c r="Q111" s="1">
        <f>SUMIFS(база!$G$2:$G$2001,база!$A$2:$A$2001,стат!$A111,база!$C$2:$C$2001,стат!$B111,база!$E$2:$E$2001,"&gt;="&amp;стат!O$1,база!$E$2:$E$2001,"&lt;="&amp;стат!P$1)</f>
        <v>0</v>
      </c>
      <c r="R111" s="1">
        <f>SUMIFS(база!$H$2:$H$2001,база!$A$2:$A$2001,стат!$A111,база!$C$2:$C$2001,стат!$B111,база!$E$2:$E$2001,"&gt;="&amp;стат!O$1,база!$E$2:$E$2001,"&lt;="&amp;стат!P$1)</f>
        <v>0</v>
      </c>
      <c r="S111" s="13">
        <f>COUNTIFS(база!$A$2:$A$2001,стат!$A111,база!$C$2:$C$2001,стат!$B111,база!$E$2:$E$2001,"&gt;="&amp;стат!S$1,база!$E$2:$E$2001,"&lt;="&amp;стат!T$1)</f>
        <v>0</v>
      </c>
      <c r="T111" s="9">
        <f t="shared" si="24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COUNTIFS(база!$A$2:$A$2001,стат!$A111,база!$C$2:$C$2001,стат!$B111,база!$E$2:$E$2001,"&gt;="&amp;стат!W$1,база!$E$2:$E$2001,"&lt;="&amp;стат!X$1)</f>
        <v>0</v>
      </c>
      <c r="X111" s="9">
        <f t="shared" si="25"/>
        <v>0</v>
      </c>
      <c r="Y111" s="1">
        <f>SUMIFS(база!$G$2:$G$2001,база!$A$2:$A$2001,стат!$A111,база!$C$2:$C$2001,стат!$B111,база!$E$2:$E$2001,"&gt;="&amp;стат!W$1,база!$E$2:$E$2001,"&lt;="&amp;стат!X$1)</f>
        <v>0</v>
      </c>
      <c r="Z111" s="1">
        <f>SUMIFS(база!$H$2:$H$2001,база!$A$2:$A$2001,стат!$A111,база!$C$2:$C$2001,стат!$B111,база!$E$2:$E$2001,"&gt;="&amp;стат!W$1,база!$E$2:$E$2001,"&lt;="&amp;стат!X$1)</f>
        <v>0</v>
      </c>
      <c r="AA111" s="13">
        <f>COUNTIFS(база!$A$2:$A$2001,стат!$A111,база!$C$2:$C$2001,стат!$B111,база!$E$2:$E$2001,"&gt;="&amp;стат!AA$1,база!$E$2:$E$2001,"&lt;="&amp;стат!AB$1)</f>
        <v>0</v>
      </c>
      <c r="AB111" s="9">
        <f t="shared" si="26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COUNTIFS(база!$A$2:$A$2001,стат!$A111,база!$C$2:$C$2001,стат!$B111,база!$E$2:$E$2001,"&gt;="&amp;стат!AE$1,база!$E$2:$E$2001,"&lt;="&amp;стат!AF$1)</f>
        <v>0</v>
      </c>
      <c r="AF111" s="9">
        <f t="shared" si="27"/>
        <v>0</v>
      </c>
      <c r="AG111" s="1">
        <f>SUMIFS(база!$G$2:$G$2001,база!$A$2:$A$2001,стат!$A111,база!$C$2:$C$2001,стат!$B111,база!$E$2:$E$2001,"&gt;="&amp;стат!AE$1,база!$E$2:$E$2001,"&lt;="&amp;стат!AF$1)</f>
        <v>0</v>
      </c>
      <c r="AH111" s="1">
        <f>SUMIFS(база!$H$2:$H$2001,база!$A$2:$A$2001,стат!$A111,база!$C$2:$C$2001,стат!$B111,база!$E$2:$E$2001,"&gt;="&amp;стат!AE$1,база!$E$2:$E$2001,"&lt;="&amp;стат!AF$1)</f>
        <v>0</v>
      </c>
      <c r="AI111" s="13">
        <f>COUNTIFS(база!$A$2:$A$2001,стат!$A111,база!$C$2:$C$2001,стат!$B111,база!$E$2:$E$2001,"&lt;="&amp;стат!AI$1)</f>
        <v>0</v>
      </c>
      <c r="AJ111" s="9">
        <f t="shared" si="28"/>
        <v>0</v>
      </c>
      <c r="AK111" s="1">
        <f>SUMIFS(база!$G$2:$G$2001,база!$A$2:$A$2001,стат!$A111,база!$C$2:$C$2001,стат!$B111,база!$E$2:$E$2001,"&lt;"&amp;$AI$1)</f>
        <v>0</v>
      </c>
      <c r="AL111" s="33">
        <f>SUMIFS(база!$H$2:$H$2001,база!$A$2:$A$2001,стат!$A111,база!$C$2:$C$2001,стат!$B111,база!$E$2:$E$2001,"&lt;"&amp;$AI$1)</f>
        <v>0</v>
      </c>
      <c r="AM111" s="26">
        <f>SUMIFS(база!$F$2:$F$2001,база!$A$2:$A$2001,стат!$A111,база!$C$2:$C$2001,стат!$B111)</f>
        <v>0</v>
      </c>
      <c r="AN111" s="20">
        <f>SUMIFS(база!$I$2:$I$2001,база!$A$2:$A$2001,стат!$A111,база!$C$2:$C$2001,стат!$B111)</f>
        <v>0</v>
      </c>
      <c r="AO111" s="6">
        <f t="shared" si="29"/>
        <v>0</v>
      </c>
      <c r="AP111" s="3">
        <f t="shared" si="17"/>
        <v>0</v>
      </c>
    </row>
    <row r="112" spans="1:42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>COUNTIFS(база!$A$2:$A$2001,стат!$A112,база!$C$2:$C$2001,стат!$B112)</f>
        <v>0</v>
      </c>
      <c r="D112" s="9">
        <f t="shared" si="18"/>
        <v>0</v>
      </c>
      <c r="E112" s="1">
        <f t="shared" si="19"/>
        <v>0</v>
      </c>
      <c r="F112" s="7">
        <f t="shared" si="20"/>
        <v>0</v>
      </c>
      <c r="G112" s="13">
        <f>COUNTIFS(база!$A$2:$A$2001,стат!$A112,база!$C$2:$C$2001,стат!$B112,база!$E$2:$E$2001,"&gt;="&amp;стат!G$1,база!$E$2:$E$2001,"&lt;="&amp;стат!H$1)</f>
        <v>0</v>
      </c>
      <c r="H112" s="9">
        <f t="shared" si="21"/>
        <v>0</v>
      </c>
      <c r="I112" s="1">
        <f>SUMIFS(база!$G$2:$G$2001,база!$A$2:$A$2001,стат!$A112,база!$C$2:$C$2001,стат!$B112,база!$E$2:$E$2001,"&gt;="&amp;стат!G$1,база!$E$2:$E$2001,"&lt;="&amp;стат!H$1)</f>
        <v>0</v>
      </c>
      <c r="J112" s="1">
        <f>SUMIFS(база!$H$2:$H$2001,база!$A$2:$A$2001,стат!$A112,база!$C$2:$C$2001,стат!$B112,база!$E$2:$E$2001,"&gt;="&amp;стат!G$1,база!$E$2:$E$2001,"&lt;="&amp;стат!H$1)</f>
        <v>0</v>
      </c>
      <c r="K112" s="13">
        <f>COUNTIFS(база!$A$2:$A$2001,стат!$A112,база!$C$2:$C$2001,стат!$B112,база!$E$2:$E$2001,"&gt;="&amp;стат!K$1,база!$E$2:$E$2001,"&lt;="&amp;стат!L$1)</f>
        <v>0</v>
      </c>
      <c r="L112" s="9">
        <f t="shared" si="22"/>
        <v>0</v>
      </c>
      <c r="M112" s="1">
        <f>SUMIFS(база!$G$2:$G$2001,база!$A$2:$A$2001,стат!$A112,база!$C$2:$C$2001,стат!$B112,база!$E$2:$E$2001,"&gt;="&amp;стат!K$1,база!$E$2:$E$2001,"&lt;="&amp;стат!L$1)</f>
        <v>0</v>
      </c>
      <c r="N112" s="1">
        <f>SUMIFS(база!$H$2:$H$2001,база!$A$2:$A$2001,стат!$A112,база!$C$2:$C$2001,стат!$B112,база!$E$2:$E$2001,"&gt;="&amp;стат!K$1,база!$E$2:$E$2001,"&lt;="&amp;стат!L$1)</f>
        <v>0</v>
      </c>
      <c r="O112" s="13">
        <f>COUNTIFS(база!$A$2:$A$2001,стат!$A112,база!$C$2:$C$2001,стат!$B112,база!$E$2:$E$2001,"&gt;="&amp;стат!O$1,база!$E$2:$E$2001,"&lt;="&amp;стат!P$1)</f>
        <v>0</v>
      </c>
      <c r="P112" s="9">
        <f t="shared" si="23"/>
        <v>0</v>
      </c>
      <c r="Q112" s="1">
        <f>SUMIFS(база!$G$2:$G$2001,база!$A$2:$A$2001,стат!$A112,база!$C$2:$C$2001,стат!$B112,база!$E$2:$E$2001,"&gt;="&amp;стат!O$1,база!$E$2:$E$2001,"&lt;="&amp;стат!P$1)</f>
        <v>0</v>
      </c>
      <c r="R112" s="1">
        <f>SUMIFS(база!$H$2:$H$2001,база!$A$2:$A$2001,стат!$A112,база!$C$2:$C$2001,стат!$B112,база!$E$2:$E$2001,"&gt;="&amp;стат!O$1,база!$E$2:$E$2001,"&lt;="&amp;стат!P$1)</f>
        <v>0</v>
      </c>
      <c r="S112" s="13">
        <f>COUNTIFS(база!$A$2:$A$2001,стат!$A112,база!$C$2:$C$2001,стат!$B112,база!$E$2:$E$2001,"&gt;="&amp;стат!S$1,база!$E$2:$E$2001,"&lt;="&amp;стат!T$1)</f>
        <v>0</v>
      </c>
      <c r="T112" s="9">
        <f t="shared" si="24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COUNTIFS(база!$A$2:$A$2001,стат!$A112,база!$C$2:$C$2001,стат!$B112,база!$E$2:$E$2001,"&gt;="&amp;стат!W$1,база!$E$2:$E$2001,"&lt;="&amp;стат!X$1)</f>
        <v>0</v>
      </c>
      <c r="X112" s="9">
        <f t="shared" si="25"/>
        <v>0</v>
      </c>
      <c r="Y112" s="1">
        <f>SUMIFS(база!$G$2:$G$2001,база!$A$2:$A$2001,стат!$A112,база!$C$2:$C$2001,стат!$B112,база!$E$2:$E$2001,"&gt;="&amp;стат!W$1,база!$E$2:$E$2001,"&lt;="&amp;стат!X$1)</f>
        <v>0</v>
      </c>
      <c r="Z112" s="1">
        <f>SUMIFS(база!$H$2:$H$2001,база!$A$2:$A$2001,стат!$A112,база!$C$2:$C$2001,стат!$B112,база!$E$2:$E$2001,"&gt;="&amp;стат!W$1,база!$E$2:$E$2001,"&lt;="&amp;стат!X$1)</f>
        <v>0</v>
      </c>
      <c r="AA112" s="13">
        <f>COUNTIFS(база!$A$2:$A$2001,стат!$A112,база!$C$2:$C$2001,стат!$B112,база!$E$2:$E$2001,"&gt;="&amp;стат!AA$1,база!$E$2:$E$2001,"&lt;="&amp;стат!AB$1)</f>
        <v>0</v>
      </c>
      <c r="AB112" s="9">
        <f t="shared" si="26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COUNTIFS(база!$A$2:$A$2001,стат!$A112,база!$C$2:$C$2001,стат!$B112,база!$E$2:$E$2001,"&gt;="&amp;стат!AE$1,база!$E$2:$E$2001,"&lt;="&amp;стат!AF$1)</f>
        <v>0</v>
      </c>
      <c r="AF112" s="9">
        <f t="shared" si="27"/>
        <v>0</v>
      </c>
      <c r="AG112" s="1">
        <f>SUMIFS(база!$G$2:$G$2001,база!$A$2:$A$2001,стат!$A112,база!$C$2:$C$2001,стат!$B112,база!$E$2:$E$2001,"&gt;="&amp;стат!AE$1,база!$E$2:$E$2001,"&lt;="&amp;стат!AF$1)</f>
        <v>0</v>
      </c>
      <c r="AH112" s="1">
        <f>SUMIFS(база!$H$2:$H$2001,база!$A$2:$A$2001,стат!$A112,база!$C$2:$C$2001,стат!$B112,база!$E$2:$E$2001,"&gt;="&amp;стат!AE$1,база!$E$2:$E$2001,"&lt;="&amp;стат!AF$1)</f>
        <v>0</v>
      </c>
      <c r="AI112" s="13">
        <f>COUNTIFS(база!$A$2:$A$2001,стат!$A112,база!$C$2:$C$2001,стат!$B112,база!$E$2:$E$2001,"&lt;="&amp;стат!AI$1)</f>
        <v>0</v>
      </c>
      <c r="AJ112" s="9">
        <f t="shared" si="28"/>
        <v>0</v>
      </c>
      <c r="AK112" s="1">
        <f>SUMIFS(база!$G$2:$G$2001,база!$A$2:$A$2001,стат!$A112,база!$C$2:$C$2001,стат!$B112,база!$E$2:$E$2001,"&lt;"&amp;$AI$1)</f>
        <v>0</v>
      </c>
      <c r="AL112" s="33">
        <f>SUMIFS(база!$H$2:$H$2001,база!$A$2:$A$2001,стат!$A112,база!$C$2:$C$2001,стат!$B112,база!$E$2:$E$2001,"&lt;"&amp;$AI$1)</f>
        <v>0</v>
      </c>
      <c r="AM112" s="26">
        <f>SUMIFS(база!$F$2:$F$2001,база!$A$2:$A$2001,стат!$A112,база!$C$2:$C$2001,стат!$B112)</f>
        <v>0</v>
      </c>
      <c r="AN112" s="20">
        <f>SUMIFS(база!$I$2:$I$2001,база!$A$2:$A$2001,стат!$A112,база!$C$2:$C$2001,стат!$B112)</f>
        <v>0</v>
      </c>
      <c r="AO112" s="6">
        <f t="shared" si="29"/>
        <v>0</v>
      </c>
      <c r="AP112" s="3">
        <f t="shared" si="17"/>
        <v>0</v>
      </c>
    </row>
    <row r="113" spans="1:42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>COUNTIFS(база!$A$2:$A$2001,стат!$A113,база!$C$2:$C$2001,стат!$B113)</f>
        <v>0</v>
      </c>
      <c r="D113" s="9">
        <f t="shared" si="18"/>
        <v>0</v>
      </c>
      <c r="E113" s="1">
        <f t="shared" si="19"/>
        <v>0</v>
      </c>
      <c r="F113" s="7">
        <f t="shared" si="20"/>
        <v>0</v>
      </c>
      <c r="G113" s="13">
        <f>COUNTIFS(база!$A$2:$A$2001,стат!$A113,база!$C$2:$C$2001,стат!$B113,база!$E$2:$E$2001,"&gt;="&amp;стат!G$1,база!$E$2:$E$2001,"&lt;="&amp;стат!H$1)</f>
        <v>0</v>
      </c>
      <c r="H113" s="9">
        <f t="shared" si="21"/>
        <v>0</v>
      </c>
      <c r="I113" s="1">
        <f>SUMIFS(база!$G$2:$G$2001,база!$A$2:$A$2001,стат!$A113,база!$C$2:$C$2001,стат!$B113,база!$E$2:$E$2001,"&gt;="&amp;стат!G$1,база!$E$2:$E$2001,"&lt;="&amp;стат!H$1)</f>
        <v>0</v>
      </c>
      <c r="J113" s="1">
        <f>SUMIFS(база!$H$2:$H$2001,база!$A$2:$A$2001,стат!$A113,база!$C$2:$C$2001,стат!$B113,база!$E$2:$E$2001,"&gt;="&amp;стат!G$1,база!$E$2:$E$2001,"&lt;="&amp;стат!H$1)</f>
        <v>0</v>
      </c>
      <c r="K113" s="13">
        <f>COUNTIFS(база!$A$2:$A$2001,стат!$A113,база!$C$2:$C$2001,стат!$B113,база!$E$2:$E$2001,"&gt;="&amp;стат!K$1,база!$E$2:$E$2001,"&lt;="&amp;стат!L$1)</f>
        <v>0</v>
      </c>
      <c r="L113" s="9">
        <f t="shared" si="22"/>
        <v>0</v>
      </c>
      <c r="M113" s="1">
        <f>SUMIFS(база!$G$2:$G$2001,база!$A$2:$A$2001,стат!$A113,база!$C$2:$C$2001,стат!$B113,база!$E$2:$E$2001,"&gt;="&amp;стат!K$1,база!$E$2:$E$2001,"&lt;="&amp;стат!L$1)</f>
        <v>0</v>
      </c>
      <c r="N113" s="1">
        <f>SUMIFS(база!$H$2:$H$2001,база!$A$2:$A$2001,стат!$A113,база!$C$2:$C$2001,стат!$B113,база!$E$2:$E$2001,"&gt;="&amp;стат!K$1,база!$E$2:$E$2001,"&lt;="&amp;стат!L$1)</f>
        <v>0</v>
      </c>
      <c r="O113" s="13">
        <f>COUNTIFS(база!$A$2:$A$2001,стат!$A113,база!$C$2:$C$2001,стат!$B113,база!$E$2:$E$2001,"&gt;="&amp;стат!O$1,база!$E$2:$E$2001,"&lt;="&amp;стат!P$1)</f>
        <v>0</v>
      </c>
      <c r="P113" s="9">
        <f t="shared" si="23"/>
        <v>0</v>
      </c>
      <c r="Q113" s="1">
        <f>SUMIFS(база!$G$2:$G$2001,база!$A$2:$A$2001,стат!$A113,база!$C$2:$C$2001,стат!$B113,база!$E$2:$E$2001,"&gt;="&amp;стат!O$1,база!$E$2:$E$2001,"&lt;="&amp;стат!P$1)</f>
        <v>0</v>
      </c>
      <c r="R113" s="1">
        <f>SUMIFS(база!$H$2:$H$2001,база!$A$2:$A$2001,стат!$A113,база!$C$2:$C$2001,стат!$B113,база!$E$2:$E$2001,"&gt;="&amp;стат!O$1,база!$E$2:$E$2001,"&lt;="&amp;стат!P$1)</f>
        <v>0</v>
      </c>
      <c r="S113" s="13">
        <f>COUNTIFS(база!$A$2:$A$2001,стат!$A113,база!$C$2:$C$2001,стат!$B113,база!$E$2:$E$2001,"&gt;="&amp;стат!S$1,база!$E$2:$E$2001,"&lt;="&amp;стат!T$1)</f>
        <v>0</v>
      </c>
      <c r="T113" s="9">
        <f t="shared" si="24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COUNTIFS(база!$A$2:$A$2001,стат!$A113,база!$C$2:$C$2001,стат!$B113,база!$E$2:$E$2001,"&gt;="&amp;стат!W$1,база!$E$2:$E$2001,"&lt;="&amp;стат!X$1)</f>
        <v>0</v>
      </c>
      <c r="X113" s="9">
        <f t="shared" si="25"/>
        <v>0</v>
      </c>
      <c r="Y113" s="1">
        <f>SUMIFS(база!$G$2:$G$2001,база!$A$2:$A$2001,стат!$A113,база!$C$2:$C$2001,стат!$B113,база!$E$2:$E$2001,"&gt;="&amp;стат!W$1,база!$E$2:$E$2001,"&lt;="&amp;стат!X$1)</f>
        <v>0</v>
      </c>
      <c r="Z113" s="1">
        <f>SUMIFS(база!$H$2:$H$2001,база!$A$2:$A$2001,стат!$A113,база!$C$2:$C$2001,стат!$B113,база!$E$2:$E$2001,"&gt;="&amp;стат!W$1,база!$E$2:$E$2001,"&lt;="&amp;стат!X$1)</f>
        <v>0</v>
      </c>
      <c r="AA113" s="13">
        <f>COUNTIFS(база!$A$2:$A$2001,стат!$A113,база!$C$2:$C$2001,стат!$B113,база!$E$2:$E$2001,"&gt;="&amp;стат!AA$1,база!$E$2:$E$2001,"&lt;="&amp;стат!AB$1)</f>
        <v>0</v>
      </c>
      <c r="AB113" s="9">
        <f t="shared" si="26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COUNTIFS(база!$A$2:$A$2001,стат!$A113,база!$C$2:$C$2001,стат!$B113,база!$E$2:$E$2001,"&gt;="&amp;стат!AE$1,база!$E$2:$E$2001,"&lt;="&amp;стат!AF$1)</f>
        <v>0</v>
      </c>
      <c r="AF113" s="9">
        <f t="shared" si="27"/>
        <v>0</v>
      </c>
      <c r="AG113" s="1">
        <f>SUMIFS(база!$G$2:$G$2001,база!$A$2:$A$2001,стат!$A113,база!$C$2:$C$2001,стат!$B113,база!$E$2:$E$2001,"&gt;="&amp;стат!AE$1,база!$E$2:$E$2001,"&lt;="&amp;стат!AF$1)</f>
        <v>0</v>
      </c>
      <c r="AH113" s="1">
        <f>SUMIFS(база!$H$2:$H$2001,база!$A$2:$A$2001,стат!$A113,база!$C$2:$C$2001,стат!$B113,база!$E$2:$E$2001,"&gt;="&amp;стат!AE$1,база!$E$2:$E$2001,"&lt;="&amp;стат!AF$1)</f>
        <v>0</v>
      </c>
      <c r="AI113" s="13">
        <f>COUNTIFS(база!$A$2:$A$2001,стат!$A113,база!$C$2:$C$2001,стат!$B113,база!$E$2:$E$2001,"&lt;="&amp;стат!AI$1)</f>
        <v>0</v>
      </c>
      <c r="AJ113" s="9">
        <f t="shared" si="28"/>
        <v>0</v>
      </c>
      <c r="AK113" s="1">
        <f>SUMIFS(база!$G$2:$G$2001,база!$A$2:$A$2001,стат!$A113,база!$C$2:$C$2001,стат!$B113,база!$E$2:$E$2001,"&lt;"&amp;$AI$1)</f>
        <v>0</v>
      </c>
      <c r="AL113" s="33">
        <f>SUMIFS(база!$H$2:$H$2001,база!$A$2:$A$2001,стат!$A113,база!$C$2:$C$2001,стат!$B113,база!$E$2:$E$2001,"&lt;"&amp;$AI$1)</f>
        <v>0</v>
      </c>
      <c r="AM113" s="26">
        <f>SUMIFS(база!$F$2:$F$2001,база!$A$2:$A$2001,стат!$A113,база!$C$2:$C$2001,стат!$B113)</f>
        <v>0</v>
      </c>
      <c r="AN113" s="20">
        <f>SUMIFS(база!$I$2:$I$2001,база!$A$2:$A$2001,стат!$A113,база!$C$2:$C$2001,стат!$B113)</f>
        <v>0</v>
      </c>
      <c r="AO113" s="6">
        <f t="shared" si="29"/>
        <v>0</v>
      </c>
      <c r="AP113" s="3">
        <f t="shared" si="17"/>
        <v>0</v>
      </c>
    </row>
    <row r="114" spans="1:42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>COUNTIFS(база!$A$2:$A$2001,стат!$A114,база!$C$2:$C$2001,стат!$B114)</f>
        <v>0</v>
      </c>
      <c r="D114" s="9">
        <f t="shared" si="18"/>
        <v>0</v>
      </c>
      <c r="E114" s="1">
        <f t="shared" si="19"/>
        <v>0</v>
      </c>
      <c r="F114" s="7">
        <f t="shared" si="20"/>
        <v>0</v>
      </c>
      <c r="G114" s="13">
        <f>COUNTIFS(база!$A$2:$A$2001,стат!$A114,база!$C$2:$C$2001,стат!$B114,база!$E$2:$E$2001,"&gt;="&amp;стат!G$1,база!$E$2:$E$2001,"&lt;="&amp;стат!H$1)</f>
        <v>0</v>
      </c>
      <c r="H114" s="9">
        <f t="shared" si="21"/>
        <v>0</v>
      </c>
      <c r="I114" s="1">
        <f>SUMIFS(база!$G$2:$G$2001,база!$A$2:$A$2001,стат!$A114,база!$C$2:$C$2001,стат!$B114,база!$E$2:$E$2001,"&gt;="&amp;стат!G$1,база!$E$2:$E$2001,"&lt;="&amp;стат!H$1)</f>
        <v>0</v>
      </c>
      <c r="J114" s="1">
        <f>SUMIFS(база!$H$2:$H$2001,база!$A$2:$A$2001,стат!$A114,база!$C$2:$C$2001,стат!$B114,база!$E$2:$E$2001,"&gt;="&amp;стат!G$1,база!$E$2:$E$2001,"&lt;="&amp;стат!H$1)</f>
        <v>0</v>
      </c>
      <c r="K114" s="13">
        <f>COUNTIFS(база!$A$2:$A$2001,стат!$A114,база!$C$2:$C$2001,стат!$B114,база!$E$2:$E$2001,"&gt;="&amp;стат!K$1,база!$E$2:$E$2001,"&lt;="&amp;стат!L$1)</f>
        <v>0</v>
      </c>
      <c r="L114" s="9">
        <f t="shared" si="22"/>
        <v>0</v>
      </c>
      <c r="M114" s="1">
        <f>SUMIFS(база!$G$2:$G$2001,база!$A$2:$A$2001,стат!$A114,база!$C$2:$C$2001,стат!$B114,база!$E$2:$E$2001,"&gt;="&amp;стат!K$1,база!$E$2:$E$2001,"&lt;="&amp;стат!L$1)</f>
        <v>0</v>
      </c>
      <c r="N114" s="1">
        <f>SUMIFS(база!$H$2:$H$2001,база!$A$2:$A$2001,стат!$A114,база!$C$2:$C$2001,стат!$B114,база!$E$2:$E$2001,"&gt;="&amp;стат!K$1,база!$E$2:$E$2001,"&lt;="&amp;стат!L$1)</f>
        <v>0</v>
      </c>
      <c r="O114" s="13">
        <f>COUNTIFS(база!$A$2:$A$2001,стат!$A114,база!$C$2:$C$2001,стат!$B114,база!$E$2:$E$2001,"&gt;="&amp;стат!O$1,база!$E$2:$E$2001,"&lt;="&amp;стат!P$1)</f>
        <v>0</v>
      </c>
      <c r="P114" s="9">
        <f t="shared" si="23"/>
        <v>0</v>
      </c>
      <c r="Q114" s="1">
        <f>SUMIFS(база!$G$2:$G$2001,база!$A$2:$A$2001,стат!$A114,база!$C$2:$C$2001,стат!$B114,база!$E$2:$E$2001,"&gt;="&amp;стат!O$1,база!$E$2:$E$2001,"&lt;="&amp;стат!P$1)</f>
        <v>0</v>
      </c>
      <c r="R114" s="1">
        <f>SUMIFS(база!$H$2:$H$2001,база!$A$2:$A$2001,стат!$A114,база!$C$2:$C$2001,стат!$B114,база!$E$2:$E$2001,"&gt;="&amp;стат!O$1,база!$E$2:$E$2001,"&lt;="&amp;стат!P$1)</f>
        <v>0</v>
      </c>
      <c r="S114" s="13">
        <f>COUNTIFS(база!$A$2:$A$2001,стат!$A114,база!$C$2:$C$2001,стат!$B114,база!$E$2:$E$2001,"&gt;="&amp;стат!S$1,база!$E$2:$E$2001,"&lt;="&amp;стат!T$1)</f>
        <v>0</v>
      </c>
      <c r="T114" s="9">
        <f t="shared" si="24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COUNTIFS(база!$A$2:$A$2001,стат!$A114,база!$C$2:$C$2001,стат!$B114,база!$E$2:$E$2001,"&gt;="&amp;стат!W$1,база!$E$2:$E$2001,"&lt;="&amp;стат!X$1)</f>
        <v>0</v>
      </c>
      <c r="X114" s="9">
        <f t="shared" si="25"/>
        <v>0</v>
      </c>
      <c r="Y114" s="1">
        <f>SUMIFS(база!$G$2:$G$2001,база!$A$2:$A$2001,стат!$A114,база!$C$2:$C$2001,стат!$B114,база!$E$2:$E$2001,"&gt;="&amp;стат!W$1,база!$E$2:$E$2001,"&lt;="&amp;стат!X$1)</f>
        <v>0</v>
      </c>
      <c r="Z114" s="1">
        <f>SUMIFS(база!$H$2:$H$2001,база!$A$2:$A$2001,стат!$A114,база!$C$2:$C$2001,стат!$B114,база!$E$2:$E$2001,"&gt;="&amp;стат!W$1,база!$E$2:$E$2001,"&lt;="&amp;стат!X$1)</f>
        <v>0</v>
      </c>
      <c r="AA114" s="13">
        <f>COUNTIFS(база!$A$2:$A$2001,стат!$A114,база!$C$2:$C$2001,стат!$B114,база!$E$2:$E$2001,"&gt;="&amp;стат!AA$1,база!$E$2:$E$2001,"&lt;="&amp;стат!AB$1)</f>
        <v>0</v>
      </c>
      <c r="AB114" s="9">
        <f t="shared" si="26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COUNTIFS(база!$A$2:$A$2001,стат!$A114,база!$C$2:$C$2001,стат!$B114,база!$E$2:$E$2001,"&gt;="&amp;стат!AE$1,база!$E$2:$E$2001,"&lt;="&amp;стат!AF$1)</f>
        <v>0</v>
      </c>
      <c r="AF114" s="9">
        <f t="shared" si="27"/>
        <v>0</v>
      </c>
      <c r="AG114" s="1">
        <f>SUMIFS(база!$G$2:$G$2001,база!$A$2:$A$2001,стат!$A114,база!$C$2:$C$2001,стат!$B114,база!$E$2:$E$2001,"&gt;="&amp;стат!AE$1,база!$E$2:$E$2001,"&lt;="&amp;стат!AF$1)</f>
        <v>0</v>
      </c>
      <c r="AH114" s="1">
        <f>SUMIFS(база!$H$2:$H$2001,база!$A$2:$A$2001,стат!$A114,база!$C$2:$C$2001,стат!$B114,база!$E$2:$E$2001,"&gt;="&amp;стат!AE$1,база!$E$2:$E$2001,"&lt;="&amp;стат!AF$1)</f>
        <v>0</v>
      </c>
      <c r="AI114" s="13">
        <f>COUNTIFS(база!$A$2:$A$2001,стат!$A114,база!$C$2:$C$2001,стат!$B114,база!$E$2:$E$2001,"&lt;="&amp;стат!AI$1)</f>
        <v>0</v>
      </c>
      <c r="AJ114" s="9">
        <f t="shared" si="28"/>
        <v>0</v>
      </c>
      <c r="AK114" s="1">
        <f>SUMIFS(база!$G$2:$G$2001,база!$A$2:$A$2001,стат!$A114,база!$C$2:$C$2001,стат!$B114,база!$E$2:$E$2001,"&lt;"&amp;$AI$1)</f>
        <v>0</v>
      </c>
      <c r="AL114" s="33">
        <f>SUMIFS(база!$H$2:$H$2001,база!$A$2:$A$2001,стат!$A114,база!$C$2:$C$2001,стат!$B114,база!$E$2:$E$2001,"&lt;"&amp;$AI$1)</f>
        <v>0</v>
      </c>
      <c r="AM114" s="26">
        <f>SUMIFS(база!$F$2:$F$2001,база!$A$2:$A$2001,стат!$A114,база!$C$2:$C$2001,стат!$B114)</f>
        <v>0</v>
      </c>
      <c r="AN114" s="20">
        <f>SUMIFS(база!$I$2:$I$2001,база!$A$2:$A$2001,стат!$A114,база!$C$2:$C$2001,стат!$B114)</f>
        <v>0</v>
      </c>
      <c r="AO114" s="6">
        <f t="shared" si="29"/>
        <v>0</v>
      </c>
      <c r="AP114" s="3">
        <f t="shared" si="17"/>
        <v>0</v>
      </c>
    </row>
    <row r="115" spans="1:42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>COUNTIFS(база!$A$2:$A$2001,стат!$A115,база!$C$2:$C$2001,стат!$B115)</f>
        <v>0</v>
      </c>
      <c r="D115" s="9">
        <f t="shared" si="18"/>
        <v>0</v>
      </c>
      <c r="E115" s="1">
        <f t="shared" si="19"/>
        <v>0</v>
      </c>
      <c r="F115" s="7">
        <f t="shared" si="20"/>
        <v>0</v>
      </c>
      <c r="G115" s="13">
        <f>COUNTIFS(база!$A$2:$A$2001,стат!$A115,база!$C$2:$C$2001,стат!$B115,база!$E$2:$E$2001,"&gt;="&amp;стат!G$1,база!$E$2:$E$2001,"&lt;="&amp;стат!H$1)</f>
        <v>0</v>
      </c>
      <c r="H115" s="9">
        <f t="shared" si="21"/>
        <v>0</v>
      </c>
      <c r="I115" s="1">
        <f>SUMIFS(база!$G$2:$G$2001,база!$A$2:$A$2001,стат!$A115,база!$C$2:$C$2001,стат!$B115,база!$E$2:$E$2001,"&gt;="&amp;стат!G$1,база!$E$2:$E$2001,"&lt;="&amp;стат!H$1)</f>
        <v>0</v>
      </c>
      <c r="J115" s="1">
        <f>SUMIFS(база!$H$2:$H$2001,база!$A$2:$A$2001,стат!$A115,база!$C$2:$C$2001,стат!$B115,база!$E$2:$E$2001,"&gt;="&amp;стат!G$1,база!$E$2:$E$2001,"&lt;="&amp;стат!H$1)</f>
        <v>0</v>
      </c>
      <c r="K115" s="13">
        <f>COUNTIFS(база!$A$2:$A$2001,стат!$A115,база!$C$2:$C$2001,стат!$B115,база!$E$2:$E$2001,"&gt;="&amp;стат!K$1,база!$E$2:$E$2001,"&lt;="&amp;стат!L$1)</f>
        <v>0</v>
      </c>
      <c r="L115" s="9">
        <f t="shared" si="22"/>
        <v>0</v>
      </c>
      <c r="M115" s="1">
        <f>SUMIFS(база!$G$2:$G$2001,база!$A$2:$A$2001,стат!$A115,база!$C$2:$C$2001,стат!$B115,база!$E$2:$E$2001,"&gt;="&amp;стат!K$1,база!$E$2:$E$2001,"&lt;="&amp;стат!L$1)</f>
        <v>0</v>
      </c>
      <c r="N115" s="1">
        <f>SUMIFS(база!$H$2:$H$2001,база!$A$2:$A$2001,стат!$A115,база!$C$2:$C$2001,стат!$B115,база!$E$2:$E$2001,"&gt;="&amp;стат!K$1,база!$E$2:$E$2001,"&lt;="&amp;стат!L$1)</f>
        <v>0</v>
      </c>
      <c r="O115" s="13">
        <f>COUNTIFS(база!$A$2:$A$2001,стат!$A115,база!$C$2:$C$2001,стат!$B115,база!$E$2:$E$2001,"&gt;="&amp;стат!O$1,база!$E$2:$E$2001,"&lt;="&amp;стат!P$1)</f>
        <v>0</v>
      </c>
      <c r="P115" s="9">
        <f t="shared" si="23"/>
        <v>0</v>
      </c>
      <c r="Q115" s="1">
        <f>SUMIFS(база!$G$2:$G$2001,база!$A$2:$A$2001,стат!$A115,база!$C$2:$C$2001,стат!$B115,база!$E$2:$E$2001,"&gt;="&amp;стат!O$1,база!$E$2:$E$2001,"&lt;="&amp;стат!P$1)</f>
        <v>0</v>
      </c>
      <c r="R115" s="1">
        <f>SUMIFS(база!$H$2:$H$2001,база!$A$2:$A$2001,стат!$A115,база!$C$2:$C$2001,стат!$B115,база!$E$2:$E$2001,"&gt;="&amp;стат!O$1,база!$E$2:$E$2001,"&lt;="&amp;стат!P$1)</f>
        <v>0</v>
      </c>
      <c r="S115" s="13">
        <f>COUNTIFS(база!$A$2:$A$2001,стат!$A115,база!$C$2:$C$2001,стат!$B115,база!$E$2:$E$2001,"&gt;="&amp;стат!S$1,база!$E$2:$E$2001,"&lt;="&amp;стат!T$1)</f>
        <v>0</v>
      </c>
      <c r="T115" s="9">
        <f t="shared" si="24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COUNTIFS(база!$A$2:$A$2001,стат!$A115,база!$C$2:$C$2001,стат!$B115,база!$E$2:$E$2001,"&gt;="&amp;стат!W$1,база!$E$2:$E$2001,"&lt;="&amp;стат!X$1)</f>
        <v>0</v>
      </c>
      <c r="X115" s="9">
        <f t="shared" si="25"/>
        <v>0</v>
      </c>
      <c r="Y115" s="1">
        <f>SUMIFS(база!$G$2:$G$2001,база!$A$2:$A$2001,стат!$A115,база!$C$2:$C$2001,стат!$B115,база!$E$2:$E$2001,"&gt;="&amp;стат!W$1,база!$E$2:$E$2001,"&lt;="&amp;стат!X$1)</f>
        <v>0</v>
      </c>
      <c r="Z115" s="1">
        <f>SUMIFS(база!$H$2:$H$2001,база!$A$2:$A$2001,стат!$A115,база!$C$2:$C$2001,стат!$B115,база!$E$2:$E$2001,"&gt;="&amp;стат!W$1,база!$E$2:$E$2001,"&lt;="&amp;стат!X$1)</f>
        <v>0</v>
      </c>
      <c r="AA115" s="13">
        <f>COUNTIFS(база!$A$2:$A$2001,стат!$A115,база!$C$2:$C$2001,стат!$B115,база!$E$2:$E$2001,"&gt;="&amp;стат!AA$1,база!$E$2:$E$2001,"&lt;="&amp;стат!AB$1)</f>
        <v>0</v>
      </c>
      <c r="AB115" s="9">
        <f t="shared" si="26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COUNTIFS(база!$A$2:$A$2001,стат!$A115,база!$C$2:$C$2001,стат!$B115,база!$E$2:$E$2001,"&gt;="&amp;стат!AE$1,база!$E$2:$E$2001,"&lt;="&amp;стат!AF$1)</f>
        <v>0</v>
      </c>
      <c r="AF115" s="9">
        <f t="shared" si="27"/>
        <v>0</v>
      </c>
      <c r="AG115" s="1">
        <f>SUMIFS(база!$G$2:$G$2001,база!$A$2:$A$2001,стат!$A115,база!$C$2:$C$2001,стат!$B115,база!$E$2:$E$2001,"&gt;="&amp;стат!AE$1,база!$E$2:$E$2001,"&lt;="&amp;стат!AF$1)</f>
        <v>0</v>
      </c>
      <c r="AH115" s="1">
        <f>SUMIFS(база!$H$2:$H$2001,база!$A$2:$A$2001,стат!$A115,база!$C$2:$C$2001,стат!$B115,база!$E$2:$E$2001,"&gt;="&amp;стат!AE$1,база!$E$2:$E$2001,"&lt;="&amp;стат!AF$1)</f>
        <v>0</v>
      </c>
      <c r="AI115" s="13">
        <f>COUNTIFS(база!$A$2:$A$2001,стат!$A115,база!$C$2:$C$2001,стат!$B115,база!$E$2:$E$2001,"&lt;="&amp;стат!AI$1)</f>
        <v>0</v>
      </c>
      <c r="AJ115" s="9">
        <f t="shared" si="28"/>
        <v>0</v>
      </c>
      <c r="AK115" s="1">
        <f>SUMIFS(база!$G$2:$G$2001,база!$A$2:$A$2001,стат!$A115,база!$C$2:$C$2001,стат!$B115,база!$E$2:$E$2001,"&lt;"&amp;$AI$1)</f>
        <v>0</v>
      </c>
      <c r="AL115" s="33">
        <f>SUMIFS(база!$H$2:$H$2001,база!$A$2:$A$2001,стат!$A115,база!$C$2:$C$2001,стат!$B115,база!$E$2:$E$2001,"&lt;"&amp;$AI$1)</f>
        <v>0</v>
      </c>
      <c r="AM115" s="26">
        <f>SUMIFS(база!$F$2:$F$2001,база!$A$2:$A$2001,стат!$A115,база!$C$2:$C$2001,стат!$B115)</f>
        <v>0</v>
      </c>
      <c r="AN115" s="20">
        <f>SUMIFS(база!$I$2:$I$2001,база!$A$2:$A$2001,стат!$A115,база!$C$2:$C$2001,стат!$B115)</f>
        <v>0</v>
      </c>
      <c r="AO115" s="6">
        <f t="shared" si="29"/>
        <v>0</v>
      </c>
      <c r="AP115" s="3">
        <f t="shared" si="17"/>
        <v>0</v>
      </c>
    </row>
    <row r="116" spans="1:42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>COUNTIFS(база!$A$2:$A$2001,стат!$A116,база!$C$2:$C$2001,стат!$B116)</f>
        <v>0</v>
      </c>
      <c r="D116" s="9">
        <f t="shared" si="18"/>
        <v>0</v>
      </c>
      <c r="E116" s="1">
        <f t="shared" si="19"/>
        <v>0</v>
      </c>
      <c r="F116" s="7">
        <f t="shared" si="20"/>
        <v>0</v>
      </c>
      <c r="G116" s="13">
        <f>COUNTIFS(база!$A$2:$A$2001,стат!$A116,база!$C$2:$C$2001,стат!$B116,база!$E$2:$E$2001,"&gt;="&amp;стат!G$1,база!$E$2:$E$2001,"&lt;="&amp;стат!H$1)</f>
        <v>0</v>
      </c>
      <c r="H116" s="9">
        <f t="shared" si="21"/>
        <v>0</v>
      </c>
      <c r="I116" s="1">
        <f>SUMIFS(база!$G$2:$G$2001,база!$A$2:$A$2001,стат!$A116,база!$C$2:$C$2001,стат!$B116,база!$E$2:$E$2001,"&gt;="&amp;стат!G$1,база!$E$2:$E$2001,"&lt;="&amp;стат!H$1)</f>
        <v>0</v>
      </c>
      <c r="J116" s="1">
        <f>SUMIFS(база!$H$2:$H$2001,база!$A$2:$A$2001,стат!$A116,база!$C$2:$C$2001,стат!$B116,база!$E$2:$E$2001,"&gt;="&amp;стат!G$1,база!$E$2:$E$2001,"&lt;="&amp;стат!H$1)</f>
        <v>0</v>
      </c>
      <c r="K116" s="13">
        <f>COUNTIFS(база!$A$2:$A$2001,стат!$A116,база!$C$2:$C$2001,стат!$B116,база!$E$2:$E$2001,"&gt;="&amp;стат!K$1,база!$E$2:$E$2001,"&lt;="&amp;стат!L$1)</f>
        <v>0</v>
      </c>
      <c r="L116" s="9">
        <f t="shared" si="22"/>
        <v>0</v>
      </c>
      <c r="M116" s="1">
        <f>SUMIFS(база!$G$2:$G$2001,база!$A$2:$A$2001,стат!$A116,база!$C$2:$C$2001,стат!$B116,база!$E$2:$E$2001,"&gt;="&amp;стат!K$1,база!$E$2:$E$2001,"&lt;="&amp;стат!L$1)</f>
        <v>0</v>
      </c>
      <c r="N116" s="1">
        <f>SUMIFS(база!$H$2:$H$2001,база!$A$2:$A$2001,стат!$A116,база!$C$2:$C$2001,стат!$B116,база!$E$2:$E$2001,"&gt;="&amp;стат!K$1,база!$E$2:$E$2001,"&lt;="&amp;стат!L$1)</f>
        <v>0</v>
      </c>
      <c r="O116" s="13">
        <f>COUNTIFS(база!$A$2:$A$2001,стат!$A116,база!$C$2:$C$2001,стат!$B116,база!$E$2:$E$2001,"&gt;="&amp;стат!O$1,база!$E$2:$E$2001,"&lt;="&amp;стат!P$1)</f>
        <v>0</v>
      </c>
      <c r="P116" s="9">
        <f t="shared" si="23"/>
        <v>0</v>
      </c>
      <c r="Q116" s="1">
        <f>SUMIFS(база!$G$2:$G$2001,база!$A$2:$A$2001,стат!$A116,база!$C$2:$C$2001,стат!$B116,база!$E$2:$E$2001,"&gt;="&amp;стат!O$1,база!$E$2:$E$2001,"&lt;="&amp;стат!P$1)</f>
        <v>0</v>
      </c>
      <c r="R116" s="1">
        <f>SUMIFS(база!$H$2:$H$2001,база!$A$2:$A$2001,стат!$A116,база!$C$2:$C$2001,стат!$B116,база!$E$2:$E$2001,"&gt;="&amp;стат!O$1,база!$E$2:$E$2001,"&lt;="&amp;стат!P$1)</f>
        <v>0</v>
      </c>
      <c r="S116" s="13">
        <f>COUNTIFS(база!$A$2:$A$2001,стат!$A116,база!$C$2:$C$2001,стат!$B116,база!$E$2:$E$2001,"&gt;="&amp;стат!S$1,база!$E$2:$E$2001,"&lt;="&amp;стат!T$1)</f>
        <v>0</v>
      </c>
      <c r="T116" s="9">
        <f t="shared" si="24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COUNTIFS(база!$A$2:$A$2001,стат!$A116,база!$C$2:$C$2001,стат!$B116,база!$E$2:$E$2001,"&gt;="&amp;стат!W$1,база!$E$2:$E$2001,"&lt;="&amp;стат!X$1)</f>
        <v>0</v>
      </c>
      <c r="X116" s="9">
        <f t="shared" si="25"/>
        <v>0</v>
      </c>
      <c r="Y116" s="1">
        <f>SUMIFS(база!$G$2:$G$2001,база!$A$2:$A$2001,стат!$A116,база!$C$2:$C$2001,стат!$B116,база!$E$2:$E$2001,"&gt;="&amp;стат!W$1,база!$E$2:$E$2001,"&lt;="&amp;стат!X$1)</f>
        <v>0</v>
      </c>
      <c r="Z116" s="1">
        <f>SUMIFS(база!$H$2:$H$2001,база!$A$2:$A$2001,стат!$A116,база!$C$2:$C$2001,стат!$B116,база!$E$2:$E$2001,"&gt;="&amp;стат!W$1,база!$E$2:$E$2001,"&lt;="&amp;стат!X$1)</f>
        <v>0</v>
      </c>
      <c r="AA116" s="13">
        <f>COUNTIFS(база!$A$2:$A$2001,стат!$A116,база!$C$2:$C$2001,стат!$B116,база!$E$2:$E$2001,"&gt;="&amp;стат!AA$1,база!$E$2:$E$2001,"&lt;="&amp;стат!AB$1)</f>
        <v>0</v>
      </c>
      <c r="AB116" s="9">
        <f t="shared" si="26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COUNTIFS(база!$A$2:$A$2001,стат!$A116,база!$C$2:$C$2001,стат!$B116,база!$E$2:$E$2001,"&gt;="&amp;стат!AE$1,база!$E$2:$E$2001,"&lt;="&amp;стат!AF$1)</f>
        <v>0</v>
      </c>
      <c r="AF116" s="9">
        <f t="shared" si="27"/>
        <v>0</v>
      </c>
      <c r="AG116" s="1">
        <f>SUMIFS(база!$G$2:$G$2001,база!$A$2:$A$2001,стат!$A116,база!$C$2:$C$2001,стат!$B116,база!$E$2:$E$2001,"&gt;="&amp;стат!AE$1,база!$E$2:$E$2001,"&lt;="&amp;стат!AF$1)</f>
        <v>0</v>
      </c>
      <c r="AH116" s="1">
        <f>SUMIFS(база!$H$2:$H$2001,база!$A$2:$A$2001,стат!$A116,база!$C$2:$C$2001,стат!$B116,база!$E$2:$E$2001,"&gt;="&amp;стат!AE$1,база!$E$2:$E$2001,"&lt;="&amp;стат!AF$1)</f>
        <v>0</v>
      </c>
      <c r="AI116" s="13">
        <f>COUNTIFS(база!$A$2:$A$2001,стат!$A116,база!$C$2:$C$2001,стат!$B116,база!$E$2:$E$2001,"&lt;="&amp;стат!AI$1)</f>
        <v>0</v>
      </c>
      <c r="AJ116" s="9">
        <f t="shared" si="28"/>
        <v>0</v>
      </c>
      <c r="AK116" s="1">
        <f>SUMIFS(база!$G$2:$G$2001,база!$A$2:$A$2001,стат!$A116,база!$C$2:$C$2001,стат!$B116,база!$E$2:$E$2001,"&lt;"&amp;$AI$1)</f>
        <v>0</v>
      </c>
      <c r="AL116" s="33">
        <f>SUMIFS(база!$H$2:$H$2001,база!$A$2:$A$2001,стат!$A116,база!$C$2:$C$2001,стат!$B116,база!$E$2:$E$2001,"&lt;"&amp;$AI$1)</f>
        <v>0</v>
      </c>
      <c r="AM116" s="26">
        <f>SUMIFS(база!$F$2:$F$2001,база!$A$2:$A$2001,стат!$A116,база!$C$2:$C$2001,стат!$B116)</f>
        <v>0</v>
      </c>
      <c r="AN116" s="20">
        <f>SUMIFS(база!$I$2:$I$2001,база!$A$2:$A$2001,стат!$A116,база!$C$2:$C$2001,стат!$B116)</f>
        <v>0</v>
      </c>
      <c r="AO116" s="6">
        <f t="shared" si="29"/>
        <v>0</v>
      </c>
      <c r="AP116" s="3">
        <f t="shared" ref="AP116:AP122" si="30">C116-AO116</f>
        <v>0</v>
      </c>
    </row>
    <row r="117" spans="1:42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>COUNTIFS(база!$A$2:$A$2001,стат!$A117,база!$C$2:$C$2001,стат!$B117)</f>
        <v>0</v>
      </c>
      <c r="D117" s="9">
        <f t="shared" si="18"/>
        <v>0</v>
      </c>
      <c r="E117" s="1">
        <f t="shared" si="19"/>
        <v>0</v>
      </c>
      <c r="F117" s="7">
        <f t="shared" si="20"/>
        <v>0</v>
      </c>
      <c r="G117" s="13">
        <f>COUNTIFS(база!$A$2:$A$2001,стат!$A117,база!$C$2:$C$2001,стат!$B117,база!$E$2:$E$2001,"&gt;="&amp;стат!G$1,база!$E$2:$E$2001,"&lt;="&amp;стат!H$1)</f>
        <v>0</v>
      </c>
      <c r="H117" s="9">
        <f t="shared" si="21"/>
        <v>0</v>
      </c>
      <c r="I117" s="1">
        <f>SUMIFS(база!$G$2:$G$2001,база!$A$2:$A$2001,стат!$A117,база!$C$2:$C$2001,стат!$B117,база!$E$2:$E$2001,"&gt;="&amp;стат!G$1,база!$E$2:$E$2001,"&lt;="&amp;стат!H$1)</f>
        <v>0</v>
      </c>
      <c r="J117" s="1">
        <f>SUMIFS(база!$H$2:$H$2001,база!$A$2:$A$2001,стат!$A117,база!$C$2:$C$2001,стат!$B117,база!$E$2:$E$2001,"&gt;="&amp;стат!G$1,база!$E$2:$E$2001,"&lt;="&amp;стат!H$1)</f>
        <v>0</v>
      </c>
      <c r="K117" s="13">
        <f>COUNTIFS(база!$A$2:$A$2001,стат!$A117,база!$C$2:$C$2001,стат!$B117,база!$E$2:$E$2001,"&gt;="&amp;стат!K$1,база!$E$2:$E$2001,"&lt;="&amp;стат!L$1)</f>
        <v>0</v>
      </c>
      <c r="L117" s="9">
        <f t="shared" si="22"/>
        <v>0</v>
      </c>
      <c r="M117" s="1">
        <f>SUMIFS(база!$G$2:$G$2001,база!$A$2:$A$2001,стат!$A117,база!$C$2:$C$2001,стат!$B117,база!$E$2:$E$2001,"&gt;="&amp;стат!K$1,база!$E$2:$E$2001,"&lt;="&amp;стат!L$1)</f>
        <v>0</v>
      </c>
      <c r="N117" s="1">
        <f>SUMIFS(база!$H$2:$H$2001,база!$A$2:$A$2001,стат!$A117,база!$C$2:$C$2001,стат!$B117,база!$E$2:$E$2001,"&gt;="&amp;стат!K$1,база!$E$2:$E$2001,"&lt;="&amp;стат!L$1)</f>
        <v>0</v>
      </c>
      <c r="O117" s="13">
        <f>COUNTIFS(база!$A$2:$A$2001,стат!$A117,база!$C$2:$C$2001,стат!$B117,база!$E$2:$E$2001,"&gt;="&amp;стат!O$1,база!$E$2:$E$2001,"&lt;="&amp;стат!P$1)</f>
        <v>0</v>
      </c>
      <c r="P117" s="9">
        <f t="shared" si="23"/>
        <v>0</v>
      </c>
      <c r="Q117" s="1">
        <f>SUMIFS(база!$G$2:$G$2001,база!$A$2:$A$2001,стат!$A117,база!$C$2:$C$2001,стат!$B117,база!$E$2:$E$2001,"&gt;="&amp;стат!O$1,база!$E$2:$E$2001,"&lt;="&amp;стат!P$1)</f>
        <v>0</v>
      </c>
      <c r="R117" s="1">
        <f>SUMIFS(база!$H$2:$H$2001,база!$A$2:$A$2001,стат!$A117,база!$C$2:$C$2001,стат!$B117,база!$E$2:$E$2001,"&gt;="&amp;стат!O$1,база!$E$2:$E$2001,"&lt;="&amp;стат!P$1)</f>
        <v>0</v>
      </c>
      <c r="S117" s="13">
        <f>COUNTIFS(база!$A$2:$A$2001,стат!$A117,база!$C$2:$C$2001,стат!$B117,база!$E$2:$E$2001,"&gt;="&amp;стат!S$1,база!$E$2:$E$2001,"&lt;="&amp;стат!T$1)</f>
        <v>0</v>
      </c>
      <c r="T117" s="9">
        <f t="shared" si="24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COUNTIFS(база!$A$2:$A$2001,стат!$A117,база!$C$2:$C$2001,стат!$B117,база!$E$2:$E$2001,"&gt;="&amp;стат!W$1,база!$E$2:$E$2001,"&lt;="&amp;стат!X$1)</f>
        <v>0</v>
      </c>
      <c r="X117" s="9">
        <f t="shared" si="25"/>
        <v>0</v>
      </c>
      <c r="Y117" s="1">
        <f>SUMIFS(база!$G$2:$G$2001,база!$A$2:$A$2001,стат!$A117,база!$C$2:$C$2001,стат!$B117,база!$E$2:$E$2001,"&gt;="&amp;стат!W$1,база!$E$2:$E$2001,"&lt;="&amp;стат!X$1)</f>
        <v>0</v>
      </c>
      <c r="Z117" s="1">
        <f>SUMIFS(база!$H$2:$H$2001,база!$A$2:$A$2001,стат!$A117,база!$C$2:$C$2001,стат!$B117,база!$E$2:$E$2001,"&gt;="&amp;стат!W$1,база!$E$2:$E$2001,"&lt;="&amp;стат!X$1)</f>
        <v>0</v>
      </c>
      <c r="AA117" s="13">
        <f>COUNTIFS(база!$A$2:$A$2001,стат!$A117,база!$C$2:$C$2001,стат!$B117,база!$E$2:$E$2001,"&gt;="&amp;стат!AA$1,база!$E$2:$E$2001,"&lt;="&amp;стат!AB$1)</f>
        <v>0</v>
      </c>
      <c r="AB117" s="9">
        <f t="shared" si="26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COUNTIFS(база!$A$2:$A$2001,стат!$A117,база!$C$2:$C$2001,стат!$B117,база!$E$2:$E$2001,"&gt;="&amp;стат!AE$1,база!$E$2:$E$2001,"&lt;="&amp;стат!AF$1)</f>
        <v>0</v>
      </c>
      <c r="AF117" s="9">
        <f t="shared" si="27"/>
        <v>0</v>
      </c>
      <c r="AG117" s="1">
        <f>SUMIFS(база!$G$2:$G$2001,база!$A$2:$A$2001,стат!$A117,база!$C$2:$C$2001,стат!$B117,база!$E$2:$E$2001,"&gt;="&amp;стат!AE$1,база!$E$2:$E$2001,"&lt;="&amp;стат!AF$1)</f>
        <v>0</v>
      </c>
      <c r="AH117" s="1">
        <f>SUMIFS(база!$H$2:$H$2001,база!$A$2:$A$2001,стат!$A117,база!$C$2:$C$2001,стат!$B117,база!$E$2:$E$2001,"&gt;="&amp;стат!AE$1,база!$E$2:$E$2001,"&lt;="&amp;стат!AF$1)</f>
        <v>0</v>
      </c>
      <c r="AI117" s="13">
        <f>COUNTIFS(база!$A$2:$A$2001,стат!$A117,база!$C$2:$C$2001,стат!$B117,база!$E$2:$E$2001,"&lt;="&amp;стат!AI$1)</f>
        <v>0</v>
      </c>
      <c r="AJ117" s="9">
        <f t="shared" si="28"/>
        <v>0</v>
      </c>
      <c r="AK117" s="1">
        <f>SUMIFS(база!$G$2:$G$2001,база!$A$2:$A$2001,стат!$A117,база!$C$2:$C$2001,стат!$B117,база!$E$2:$E$2001,"&lt;"&amp;$AI$1)</f>
        <v>0</v>
      </c>
      <c r="AL117" s="33">
        <f>SUMIFS(база!$H$2:$H$2001,база!$A$2:$A$2001,стат!$A117,база!$C$2:$C$2001,стат!$B117,база!$E$2:$E$2001,"&lt;"&amp;$AI$1)</f>
        <v>0</v>
      </c>
      <c r="AM117" s="26">
        <f>SUMIFS(база!$F$2:$F$2001,база!$A$2:$A$2001,стат!$A117,база!$C$2:$C$2001,стат!$B117)</f>
        <v>0</v>
      </c>
      <c r="AN117" s="20">
        <f>SUMIFS(база!$I$2:$I$2001,база!$A$2:$A$2001,стат!$A117,база!$C$2:$C$2001,стат!$B117)</f>
        <v>0</v>
      </c>
      <c r="AO117" s="6">
        <f t="shared" si="29"/>
        <v>0</v>
      </c>
      <c r="AP117" s="3">
        <f t="shared" si="30"/>
        <v>0</v>
      </c>
    </row>
    <row r="118" spans="1:42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>COUNTIFS(база!$A$2:$A$2001,стат!$A118,база!$C$2:$C$2001,стат!$B118)</f>
        <v>0</v>
      </c>
      <c r="D118" s="9">
        <f t="shared" si="18"/>
        <v>0</v>
      </c>
      <c r="E118" s="1">
        <f t="shared" si="19"/>
        <v>0</v>
      </c>
      <c r="F118" s="7">
        <f t="shared" si="20"/>
        <v>0</v>
      </c>
      <c r="G118" s="13">
        <f>COUNTIFS(база!$A$2:$A$2001,стат!$A118,база!$C$2:$C$2001,стат!$B118,база!$E$2:$E$2001,"&gt;="&amp;стат!G$1,база!$E$2:$E$2001,"&lt;="&amp;стат!H$1)</f>
        <v>0</v>
      </c>
      <c r="H118" s="9">
        <f t="shared" si="21"/>
        <v>0</v>
      </c>
      <c r="I118" s="1">
        <f>SUMIFS(база!$G$2:$G$2001,база!$A$2:$A$2001,стат!$A118,база!$C$2:$C$2001,стат!$B118,база!$E$2:$E$2001,"&gt;="&amp;стат!G$1,база!$E$2:$E$2001,"&lt;="&amp;стат!H$1)</f>
        <v>0</v>
      </c>
      <c r="J118" s="1">
        <f>SUMIFS(база!$H$2:$H$2001,база!$A$2:$A$2001,стат!$A118,база!$C$2:$C$2001,стат!$B118,база!$E$2:$E$2001,"&gt;="&amp;стат!G$1,база!$E$2:$E$2001,"&lt;="&amp;стат!H$1)</f>
        <v>0</v>
      </c>
      <c r="K118" s="13">
        <f>COUNTIFS(база!$A$2:$A$2001,стат!$A118,база!$C$2:$C$2001,стат!$B118,база!$E$2:$E$2001,"&gt;="&amp;стат!K$1,база!$E$2:$E$2001,"&lt;="&amp;стат!L$1)</f>
        <v>0</v>
      </c>
      <c r="L118" s="9">
        <f t="shared" si="22"/>
        <v>0</v>
      </c>
      <c r="M118" s="1">
        <f>SUMIFS(база!$G$2:$G$2001,база!$A$2:$A$2001,стат!$A118,база!$C$2:$C$2001,стат!$B118,база!$E$2:$E$2001,"&gt;="&amp;стат!K$1,база!$E$2:$E$2001,"&lt;="&amp;стат!L$1)</f>
        <v>0</v>
      </c>
      <c r="N118" s="1">
        <f>SUMIFS(база!$H$2:$H$2001,база!$A$2:$A$2001,стат!$A118,база!$C$2:$C$2001,стат!$B118,база!$E$2:$E$2001,"&gt;="&amp;стат!K$1,база!$E$2:$E$2001,"&lt;="&amp;стат!L$1)</f>
        <v>0</v>
      </c>
      <c r="O118" s="13">
        <f>COUNTIFS(база!$A$2:$A$2001,стат!$A118,база!$C$2:$C$2001,стат!$B118,база!$E$2:$E$2001,"&gt;="&amp;стат!O$1,база!$E$2:$E$2001,"&lt;="&amp;стат!P$1)</f>
        <v>0</v>
      </c>
      <c r="P118" s="9">
        <f t="shared" si="23"/>
        <v>0</v>
      </c>
      <c r="Q118" s="1">
        <f>SUMIFS(база!$G$2:$G$2001,база!$A$2:$A$2001,стат!$A118,база!$C$2:$C$2001,стат!$B118,база!$E$2:$E$2001,"&gt;="&amp;стат!O$1,база!$E$2:$E$2001,"&lt;="&amp;стат!P$1)</f>
        <v>0</v>
      </c>
      <c r="R118" s="1">
        <f>SUMIFS(база!$H$2:$H$2001,база!$A$2:$A$2001,стат!$A118,база!$C$2:$C$2001,стат!$B118,база!$E$2:$E$2001,"&gt;="&amp;стат!O$1,база!$E$2:$E$2001,"&lt;="&amp;стат!P$1)</f>
        <v>0</v>
      </c>
      <c r="S118" s="13">
        <f>COUNTIFS(база!$A$2:$A$2001,стат!$A118,база!$C$2:$C$2001,стат!$B118,база!$E$2:$E$2001,"&gt;="&amp;стат!S$1,база!$E$2:$E$2001,"&lt;="&amp;стат!T$1)</f>
        <v>0</v>
      </c>
      <c r="T118" s="9">
        <f t="shared" si="24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COUNTIFS(база!$A$2:$A$2001,стат!$A118,база!$C$2:$C$2001,стат!$B118,база!$E$2:$E$2001,"&gt;="&amp;стат!W$1,база!$E$2:$E$2001,"&lt;="&amp;стат!X$1)</f>
        <v>0</v>
      </c>
      <c r="X118" s="9">
        <f t="shared" si="25"/>
        <v>0</v>
      </c>
      <c r="Y118" s="1">
        <f>SUMIFS(база!$G$2:$G$2001,база!$A$2:$A$2001,стат!$A118,база!$C$2:$C$2001,стат!$B118,база!$E$2:$E$2001,"&gt;="&amp;стат!W$1,база!$E$2:$E$2001,"&lt;="&amp;стат!X$1)</f>
        <v>0</v>
      </c>
      <c r="Z118" s="1">
        <f>SUMIFS(база!$H$2:$H$2001,база!$A$2:$A$2001,стат!$A118,база!$C$2:$C$2001,стат!$B118,база!$E$2:$E$2001,"&gt;="&amp;стат!W$1,база!$E$2:$E$2001,"&lt;="&amp;стат!X$1)</f>
        <v>0</v>
      </c>
      <c r="AA118" s="13">
        <f>COUNTIFS(база!$A$2:$A$2001,стат!$A118,база!$C$2:$C$2001,стат!$B118,база!$E$2:$E$2001,"&gt;="&amp;стат!AA$1,база!$E$2:$E$2001,"&lt;="&amp;стат!AB$1)</f>
        <v>0</v>
      </c>
      <c r="AB118" s="9">
        <f t="shared" si="26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COUNTIFS(база!$A$2:$A$2001,стат!$A118,база!$C$2:$C$2001,стат!$B118,база!$E$2:$E$2001,"&gt;="&amp;стат!AE$1,база!$E$2:$E$2001,"&lt;="&amp;стат!AF$1)</f>
        <v>0</v>
      </c>
      <c r="AF118" s="9">
        <f t="shared" si="27"/>
        <v>0</v>
      </c>
      <c r="AG118" s="1">
        <f>SUMIFS(база!$G$2:$G$2001,база!$A$2:$A$2001,стат!$A118,база!$C$2:$C$2001,стат!$B118,база!$E$2:$E$2001,"&gt;="&amp;стат!AE$1,база!$E$2:$E$2001,"&lt;="&amp;стат!AF$1)</f>
        <v>0</v>
      </c>
      <c r="AH118" s="1">
        <f>SUMIFS(база!$H$2:$H$2001,база!$A$2:$A$2001,стат!$A118,база!$C$2:$C$2001,стат!$B118,база!$E$2:$E$2001,"&gt;="&amp;стат!AE$1,база!$E$2:$E$2001,"&lt;="&amp;стат!AF$1)</f>
        <v>0</v>
      </c>
      <c r="AI118" s="13">
        <f>COUNTIFS(база!$A$2:$A$2001,стат!$A118,база!$C$2:$C$2001,стат!$B118,база!$E$2:$E$2001,"&lt;="&amp;стат!AI$1)</f>
        <v>0</v>
      </c>
      <c r="AJ118" s="9">
        <f t="shared" si="28"/>
        <v>0</v>
      </c>
      <c r="AK118" s="1">
        <f>SUMIFS(база!$G$2:$G$2001,база!$A$2:$A$2001,стат!$A118,база!$C$2:$C$2001,стат!$B118,база!$E$2:$E$2001,"&lt;"&amp;$AI$1)</f>
        <v>0</v>
      </c>
      <c r="AL118" s="33">
        <f>SUMIFS(база!$H$2:$H$2001,база!$A$2:$A$2001,стат!$A118,база!$C$2:$C$2001,стат!$B118,база!$E$2:$E$2001,"&lt;"&amp;$AI$1)</f>
        <v>0</v>
      </c>
      <c r="AM118" s="26">
        <f>SUMIFS(база!$F$2:$F$2001,база!$A$2:$A$2001,стат!$A118,база!$C$2:$C$2001,стат!$B118)</f>
        <v>0</v>
      </c>
      <c r="AN118" s="20">
        <f>SUMIFS(база!$I$2:$I$2001,база!$A$2:$A$2001,стат!$A118,база!$C$2:$C$2001,стат!$B118)</f>
        <v>0</v>
      </c>
      <c r="AO118" s="6">
        <f t="shared" si="29"/>
        <v>0</v>
      </c>
      <c r="AP118" s="3">
        <f t="shared" si="30"/>
        <v>0</v>
      </c>
    </row>
    <row r="119" spans="1:42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>COUNTIFS(база!$A$2:$A$2001,стат!$A119,база!$C$2:$C$2001,стат!$B119)</f>
        <v>0</v>
      </c>
      <c r="D119" s="9">
        <f t="shared" si="18"/>
        <v>0</v>
      </c>
      <c r="E119" s="1">
        <f t="shared" si="19"/>
        <v>0</v>
      </c>
      <c r="F119" s="7">
        <f t="shared" si="20"/>
        <v>0</v>
      </c>
      <c r="G119" s="13">
        <f>COUNTIFS(база!$A$2:$A$2001,стат!$A119,база!$C$2:$C$2001,стат!$B119,база!$E$2:$E$2001,"&gt;="&amp;стат!G$1,база!$E$2:$E$2001,"&lt;="&amp;стат!H$1)</f>
        <v>0</v>
      </c>
      <c r="H119" s="9">
        <f t="shared" si="21"/>
        <v>0</v>
      </c>
      <c r="I119" s="1">
        <f>SUMIFS(база!$G$2:$G$2001,база!$A$2:$A$2001,стат!$A119,база!$C$2:$C$2001,стат!$B119,база!$E$2:$E$2001,"&gt;="&amp;стат!G$1,база!$E$2:$E$2001,"&lt;="&amp;стат!H$1)</f>
        <v>0</v>
      </c>
      <c r="J119" s="1">
        <f>SUMIFS(база!$H$2:$H$2001,база!$A$2:$A$2001,стат!$A119,база!$C$2:$C$2001,стат!$B119,база!$E$2:$E$2001,"&gt;="&amp;стат!G$1,база!$E$2:$E$2001,"&lt;="&amp;стат!H$1)</f>
        <v>0</v>
      </c>
      <c r="K119" s="13">
        <f>COUNTIFS(база!$A$2:$A$2001,стат!$A119,база!$C$2:$C$2001,стат!$B119,база!$E$2:$E$2001,"&gt;="&amp;стат!K$1,база!$E$2:$E$2001,"&lt;="&amp;стат!L$1)</f>
        <v>0</v>
      </c>
      <c r="L119" s="9">
        <f t="shared" si="22"/>
        <v>0</v>
      </c>
      <c r="M119" s="1">
        <f>SUMIFS(база!$G$2:$G$2001,база!$A$2:$A$2001,стат!$A119,база!$C$2:$C$2001,стат!$B119,база!$E$2:$E$2001,"&gt;="&amp;стат!K$1,база!$E$2:$E$2001,"&lt;="&amp;стат!L$1)</f>
        <v>0</v>
      </c>
      <c r="N119" s="1">
        <f>SUMIFS(база!$H$2:$H$2001,база!$A$2:$A$2001,стат!$A119,база!$C$2:$C$2001,стат!$B119,база!$E$2:$E$2001,"&gt;="&amp;стат!K$1,база!$E$2:$E$2001,"&lt;="&amp;стат!L$1)</f>
        <v>0</v>
      </c>
      <c r="O119" s="13">
        <f>COUNTIFS(база!$A$2:$A$2001,стат!$A119,база!$C$2:$C$2001,стат!$B119,база!$E$2:$E$2001,"&gt;="&amp;стат!O$1,база!$E$2:$E$2001,"&lt;="&amp;стат!P$1)</f>
        <v>0</v>
      </c>
      <c r="P119" s="9">
        <f t="shared" si="23"/>
        <v>0</v>
      </c>
      <c r="Q119" s="1">
        <f>SUMIFS(база!$G$2:$G$2001,база!$A$2:$A$2001,стат!$A119,база!$C$2:$C$2001,стат!$B119,база!$E$2:$E$2001,"&gt;="&amp;стат!O$1,база!$E$2:$E$2001,"&lt;="&amp;стат!P$1)</f>
        <v>0</v>
      </c>
      <c r="R119" s="1">
        <f>SUMIFS(база!$H$2:$H$2001,база!$A$2:$A$2001,стат!$A119,база!$C$2:$C$2001,стат!$B119,база!$E$2:$E$2001,"&gt;="&amp;стат!O$1,база!$E$2:$E$2001,"&lt;="&amp;стат!P$1)</f>
        <v>0</v>
      </c>
      <c r="S119" s="13">
        <f>COUNTIFS(база!$A$2:$A$2001,стат!$A119,база!$C$2:$C$2001,стат!$B119,база!$E$2:$E$2001,"&gt;="&amp;стат!S$1,база!$E$2:$E$2001,"&lt;="&amp;стат!T$1)</f>
        <v>0</v>
      </c>
      <c r="T119" s="9">
        <f t="shared" si="24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COUNTIFS(база!$A$2:$A$2001,стат!$A119,база!$C$2:$C$2001,стат!$B119,база!$E$2:$E$2001,"&gt;="&amp;стат!W$1,база!$E$2:$E$2001,"&lt;="&amp;стат!X$1)</f>
        <v>0</v>
      </c>
      <c r="X119" s="9">
        <f t="shared" si="25"/>
        <v>0</v>
      </c>
      <c r="Y119" s="1">
        <f>SUMIFS(база!$G$2:$G$2001,база!$A$2:$A$2001,стат!$A119,база!$C$2:$C$2001,стат!$B119,база!$E$2:$E$2001,"&gt;="&amp;стат!W$1,база!$E$2:$E$2001,"&lt;="&amp;стат!X$1)</f>
        <v>0</v>
      </c>
      <c r="Z119" s="1">
        <f>SUMIFS(база!$H$2:$H$2001,база!$A$2:$A$2001,стат!$A119,база!$C$2:$C$2001,стат!$B119,база!$E$2:$E$2001,"&gt;="&amp;стат!W$1,база!$E$2:$E$2001,"&lt;="&amp;стат!X$1)</f>
        <v>0</v>
      </c>
      <c r="AA119" s="13">
        <f>COUNTIFS(база!$A$2:$A$2001,стат!$A119,база!$C$2:$C$2001,стат!$B119,база!$E$2:$E$2001,"&gt;="&amp;стат!AA$1,база!$E$2:$E$2001,"&lt;="&amp;стат!AB$1)</f>
        <v>0</v>
      </c>
      <c r="AB119" s="9">
        <f t="shared" si="26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COUNTIFS(база!$A$2:$A$2001,стат!$A119,база!$C$2:$C$2001,стат!$B119,база!$E$2:$E$2001,"&gt;="&amp;стат!AE$1,база!$E$2:$E$2001,"&lt;="&amp;стат!AF$1)</f>
        <v>0</v>
      </c>
      <c r="AF119" s="9">
        <f t="shared" si="27"/>
        <v>0</v>
      </c>
      <c r="AG119" s="1">
        <f>SUMIFS(база!$G$2:$G$2001,база!$A$2:$A$2001,стат!$A119,база!$C$2:$C$2001,стат!$B119,база!$E$2:$E$2001,"&gt;="&amp;стат!AE$1,база!$E$2:$E$2001,"&lt;="&amp;стат!AF$1)</f>
        <v>0</v>
      </c>
      <c r="AH119" s="1">
        <f>SUMIFS(база!$H$2:$H$2001,база!$A$2:$A$2001,стат!$A119,база!$C$2:$C$2001,стат!$B119,база!$E$2:$E$2001,"&gt;="&amp;стат!AE$1,база!$E$2:$E$2001,"&lt;="&amp;стат!AF$1)</f>
        <v>0</v>
      </c>
      <c r="AI119" s="13">
        <f>COUNTIFS(база!$A$2:$A$2001,стат!$A119,база!$C$2:$C$2001,стат!$B119,база!$E$2:$E$2001,"&lt;="&amp;стат!AI$1)</f>
        <v>0</v>
      </c>
      <c r="AJ119" s="9">
        <f t="shared" si="28"/>
        <v>0</v>
      </c>
      <c r="AK119" s="1">
        <f>SUMIFS(база!$G$2:$G$2001,база!$A$2:$A$2001,стат!$A119,база!$C$2:$C$2001,стат!$B119,база!$E$2:$E$2001,"&lt;"&amp;$AI$1)</f>
        <v>0</v>
      </c>
      <c r="AL119" s="33">
        <f>SUMIFS(база!$H$2:$H$2001,база!$A$2:$A$2001,стат!$A119,база!$C$2:$C$2001,стат!$B119,база!$E$2:$E$2001,"&lt;"&amp;$AI$1)</f>
        <v>0</v>
      </c>
      <c r="AM119" s="26">
        <f>SUMIFS(база!$F$2:$F$2001,база!$A$2:$A$2001,стат!$A119,база!$C$2:$C$2001,стат!$B119)</f>
        <v>0</v>
      </c>
      <c r="AN119" s="20">
        <f>SUMIFS(база!$I$2:$I$2001,база!$A$2:$A$2001,стат!$A119,база!$C$2:$C$2001,стат!$B119)</f>
        <v>0</v>
      </c>
      <c r="AO119" s="6">
        <f t="shared" si="29"/>
        <v>0</v>
      </c>
      <c r="AP119" s="3">
        <f t="shared" si="30"/>
        <v>0</v>
      </c>
    </row>
    <row r="120" spans="1:42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>COUNTIFS(база!$A$2:$A$2001,стат!$A120,база!$C$2:$C$2001,стат!$B120)</f>
        <v>0</v>
      </c>
      <c r="D120" s="9">
        <f t="shared" si="18"/>
        <v>0</v>
      </c>
      <c r="E120" s="1">
        <f t="shared" si="19"/>
        <v>0</v>
      </c>
      <c r="F120" s="7">
        <f t="shared" si="20"/>
        <v>0</v>
      </c>
      <c r="G120" s="13">
        <f>COUNTIFS(база!$A$2:$A$2001,стат!$A120,база!$C$2:$C$2001,стат!$B120,база!$E$2:$E$2001,"&gt;="&amp;стат!G$1,база!$E$2:$E$2001,"&lt;="&amp;стат!H$1)</f>
        <v>0</v>
      </c>
      <c r="H120" s="9">
        <f t="shared" si="21"/>
        <v>0</v>
      </c>
      <c r="I120" s="1">
        <f>SUMIFS(база!$G$2:$G$2001,база!$A$2:$A$2001,стат!$A120,база!$C$2:$C$2001,стат!$B120,база!$E$2:$E$2001,"&gt;="&amp;стат!G$1,база!$E$2:$E$2001,"&lt;="&amp;стат!H$1)</f>
        <v>0</v>
      </c>
      <c r="J120" s="1">
        <f>SUMIFS(база!$H$2:$H$2001,база!$A$2:$A$2001,стат!$A120,база!$C$2:$C$2001,стат!$B120,база!$E$2:$E$2001,"&gt;="&amp;стат!G$1,база!$E$2:$E$2001,"&lt;="&amp;стат!H$1)</f>
        <v>0</v>
      </c>
      <c r="K120" s="13">
        <f>COUNTIFS(база!$A$2:$A$2001,стат!$A120,база!$C$2:$C$2001,стат!$B120,база!$E$2:$E$2001,"&gt;="&amp;стат!K$1,база!$E$2:$E$2001,"&lt;="&amp;стат!L$1)</f>
        <v>0</v>
      </c>
      <c r="L120" s="9">
        <f t="shared" si="22"/>
        <v>0</v>
      </c>
      <c r="M120" s="1">
        <f>SUMIFS(база!$G$2:$G$2001,база!$A$2:$A$2001,стат!$A120,база!$C$2:$C$2001,стат!$B120,база!$E$2:$E$2001,"&gt;="&amp;стат!K$1,база!$E$2:$E$2001,"&lt;="&amp;стат!L$1)</f>
        <v>0</v>
      </c>
      <c r="N120" s="1">
        <f>SUMIFS(база!$H$2:$H$2001,база!$A$2:$A$2001,стат!$A120,база!$C$2:$C$2001,стат!$B120,база!$E$2:$E$2001,"&gt;="&amp;стат!K$1,база!$E$2:$E$2001,"&lt;="&amp;стат!L$1)</f>
        <v>0</v>
      </c>
      <c r="O120" s="13">
        <f>COUNTIFS(база!$A$2:$A$2001,стат!$A120,база!$C$2:$C$2001,стат!$B120,база!$E$2:$E$2001,"&gt;="&amp;стат!O$1,база!$E$2:$E$2001,"&lt;="&amp;стат!P$1)</f>
        <v>0</v>
      </c>
      <c r="P120" s="9">
        <f t="shared" si="23"/>
        <v>0</v>
      </c>
      <c r="Q120" s="1">
        <f>SUMIFS(база!$G$2:$G$2001,база!$A$2:$A$2001,стат!$A120,база!$C$2:$C$2001,стат!$B120,база!$E$2:$E$2001,"&gt;="&amp;стат!O$1,база!$E$2:$E$2001,"&lt;="&amp;стат!P$1)</f>
        <v>0</v>
      </c>
      <c r="R120" s="1">
        <f>SUMIFS(база!$H$2:$H$2001,база!$A$2:$A$2001,стат!$A120,база!$C$2:$C$2001,стат!$B120,база!$E$2:$E$2001,"&gt;="&amp;стат!O$1,база!$E$2:$E$2001,"&lt;="&amp;стат!P$1)</f>
        <v>0</v>
      </c>
      <c r="S120" s="13">
        <f>COUNTIFS(база!$A$2:$A$2001,стат!$A120,база!$C$2:$C$2001,стат!$B120,база!$E$2:$E$2001,"&gt;="&amp;стат!S$1,база!$E$2:$E$2001,"&lt;="&amp;стат!T$1)</f>
        <v>0</v>
      </c>
      <c r="T120" s="9">
        <f t="shared" si="24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COUNTIFS(база!$A$2:$A$2001,стат!$A120,база!$C$2:$C$2001,стат!$B120,база!$E$2:$E$2001,"&gt;="&amp;стат!W$1,база!$E$2:$E$2001,"&lt;="&amp;стат!X$1)</f>
        <v>0</v>
      </c>
      <c r="X120" s="9">
        <f t="shared" si="25"/>
        <v>0</v>
      </c>
      <c r="Y120" s="1">
        <f>SUMIFS(база!$G$2:$G$2001,база!$A$2:$A$2001,стат!$A120,база!$C$2:$C$2001,стат!$B120,база!$E$2:$E$2001,"&gt;="&amp;стат!W$1,база!$E$2:$E$2001,"&lt;="&amp;стат!X$1)</f>
        <v>0</v>
      </c>
      <c r="Z120" s="1">
        <f>SUMIFS(база!$H$2:$H$2001,база!$A$2:$A$2001,стат!$A120,база!$C$2:$C$2001,стат!$B120,база!$E$2:$E$2001,"&gt;="&amp;стат!W$1,база!$E$2:$E$2001,"&lt;="&amp;стат!X$1)</f>
        <v>0</v>
      </c>
      <c r="AA120" s="13">
        <f>COUNTIFS(база!$A$2:$A$2001,стат!$A120,база!$C$2:$C$2001,стат!$B120,база!$E$2:$E$2001,"&gt;="&amp;стат!AA$1,база!$E$2:$E$2001,"&lt;="&amp;стат!AB$1)</f>
        <v>0</v>
      </c>
      <c r="AB120" s="9">
        <f t="shared" si="26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COUNTIFS(база!$A$2:$A$2001,стат!$A120,база!$C$2:$C$2001,стат!$B120,база!$E$2:$E$2001,"&gt;="&amp;стат!AE$1,база!$E$2:$E$2001,"&lt;="&amp;стат!AF$1)</f>
        <v>0</v>
      </c>
      <c r="AF120" s="9">
        <f t="shared" si="27"/>
        <v>0</v>
      </c>
      <c r="AG120" s="1">
        <f>SUMIFS(база!$G$2:$G$2001,база!$A$2:$A$2001,стат!$A120,база!$C$2:$C$2001,стат!$B120,база!$E$2:$E$2001,"&gt;="&amp;стат!AE$1,база!$E$2:$E$2001,"&lt;="&amp;стат!AF$1)</f>
        <v>0</v>
      </c>
      <c r="AH120" s="1">
        <f>SUMIFS(база!$H$2:$H$2001,база!$A$2:$A$2001,стат!$A120,база!$C$2:$C$2001,стат!$B120,база!$E$2:$E$2001,"&gt;="&amp;стат!AE$1,база!$E$2:$E$2001,"&lt;="&amp;стат!AF$1)</f>
        <v>0</v>
      </c>
      <c r="AI120" s="13">
        <f>COUNTIFS(база!$A$2:$A$2001,стат!$A120,база!$C$2:$C$2001,стат!$B120,база!$E$2:$E$2001,"&lt;="&amp;стат!AI$1)</f>
        <v>0</v>
      </c>
      <c r="AJ120" s="9">
        <f t="shared" si="28"/>
        <v>0</v>
      </c>
      <c r="AK120" s="1">
        <f>SUMIFS(база!$G$2:$G$2001,база!$A$2:$A$2001,стат!$A120,база!$C$2:$C$2001,стат!$B120,база!$E$2:$E$2001,"&lt;"&amp;$AI$1)</f>
        <v>0</v>
      </c>
      <c r="AL120" s="33">
        <f>SUMIFS(база!$H$2:$H$2001,база!$A$2:$A$2001,стат!$A120,база!$C$2:$C$2001,стат!$B120,база!$E$2:$E$2001,"&lt;"&amp;$AI$1)</f>
        <v>0</v>
      </c>
      <c r="AM120" s="26">
        <f>SUMIFS(база!$F$2:$F$2001,база!$A$2:$A$2001,стат!$A120,база!$C$2:$C$2001,стат!$B120)</f>
        <v>0</v>
      </c>
      <c r="AN120" s="20">
        <f>SUMIFS(база!$I$2:$I$2001,база!$A$2:$A$2001,стат!$A120,база!$C$2:$C$2001,стат!$B120)</f>
        <v>0</v>
      </c>
      <c r="AO120" s="6">
        <f t="shared" si="29"/>
        <v>0</v>
      </c>
      <c r="AP120" s="3">
        <f t="shared" si="30"/>
        <v>0</v>
      </c>
    </row>
    <row r="121" spans="1:42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>COUNTIFS(база!$A$2:$A$2001,стат!$A121,база!$C$2:$C$2001,стат!$B121)</f>
        <v>0</v>
      </c>
      <c r="D121" s="9">
        <f t="shared" si="18"/>
        <v>0</v>
      </c>
      <c r="E121" s="1">
        <f t="shared" si="19"/>
        <v>0</v>
      </c>
      <c r="F121" s="7">
        <f t="shared" si="20"/>
        <v>0</v>
      </c>
      <c r="G121" s="13">
        <f>COUNTIFS(база!$A$2:$A$2001,стат!$A121,база!$C$2:$C$2001,стат!$B121,база!$E$2:$E$2001,"&gt;="&amp;стат!G$1,база!$E$2:$E$2001,"&lt;="&amp;стат!H$1)</f>
        <v>0</v>
      </c>
      <c r="H121" s="9">
        <f t="shared" si="21"/>
        <v>0</v>
      </c>
      <c r="I121" s="1">
        <f>SUMIFS(база!$G$2:$G$2001,база!$A$2:$A$2001,стат!$A121,база!$C$2:$C$2001,стат!$B121,база!$E$2:$E$2001,"&gt;="&amp;стат!G$1,база!$E$2:$E$2001,"&lt;="&amp;стат!H$1)</f>
        <v>0</v>
      </c>
      <c r="J121" s="1">
        <f>SUMIFS(база!$H$2:$H$2001,база!$A$2:$A$2001,стат!$A121,база!$C$2:$C$2001,стат!$B121,база!$E$2:$E$2001,"&gt;="&amp;стат!G$1,база!$E$2:$E$2001,"&lt;="&amp;стат!H$1)</f>
        <v>0</v>
      </c>
      <c r="K121" s="13">
        <f>COUNTIFS(база!$A$2:$A$2001,стат!$A121,база!$C$2:$C$2001,стат!$B121,база!$E$2:$E$2001,"&gt;="&amp;стат!K$1,база!$E$2:$E$2001,"&lt;="&amp;стат!L$1)</f>
        <v>0</v>
      </c>
      <c r="L121" s="9">
        <f t="shared" si="22"/>
        <v>0</v>
      </c>
      <c r="M121" s="1">
        <f>SUMIFS(база!$G$2:$G$2001,база!$A$2:$A$2001,стат!$A121,база!$C$2:$C$2001,стат!$B121,база!$E$2:$E$2001,"&gt;="&amp;стат!K$1,база!$E$2:$E$2001,"&lt;="&amp;стат!L$1)</f>
        <v>0</v>
      </c>
      <c r="N121" s="1">
        <f>SUMIFS(база!$H$2:$H$2001,база!$A$2:$A$2001,стат!$A121,база!$C$2:$C$2001,стат!$B121,база!$E$2:$E$2001,"&gt;="&amp;стат!K$1,база!$E$2:$E$2001,"&lt;="&amp;стат!L$1)</f>
        <v>0</v>
      </c>
      <c r="O121" s="13">
        <f>COUNTIFS(база!$A$2:$A$2001,стат!$A121,база!$C$2:$C$2001,стат!$B121,база!$E$2:$E$2001,"&gt;="&amp;стат!O$1,база!$E$2:$E$2001,"&lt;="&amp;стат!P$1)</f>
        <v>0</v>
      </c>
      <c r="P121" s="9">
        <f t="shared" si="23"/>
        <v>0</v>
      </c>
      <c r="Q121" s="1">
        <f>SUMIFS(база!$G$2:$G$2001,база!$A$2:$A$2001,стат!$A121,база!$C$2:$C$2001,стат!$B121,база!$E$2:$E$2001,"&gt;="&amp;стат!O$1,база!$E$2:$E$2001,"&lt;="&amp;стат!P$1)</f>
        <v>0</v>
      </c>
      <c r="R121" s="1">
        <f>SUMIFS(база!$H$2:$H$2001,база!$A$2:$A$2001,стат!$A121,база!$C$2:$C$2001,стат!$B121,база!$E$2:$E$2001,"&gt;="&amp;стат!O$1,база!$E$2:$E$2001,"&lt;="&amp;стат!P$1)</f>
        <v>0</v>
      </c>
      <c r="S121" s="13">
        <f>COUNTIFS(база!$A$2:$A$2001,стат!$A121,база!$C$2:$C$2001,стат!$B121,база!$E$2:$E$2001,"&gt;="&amp;стат!S$1,база!$E$2:$E$2001,"&lt;="&amp;стат!T$1)</f>
        <v>0</v>
      </c>
      <c r="T121" s="9">
        <f t="shared" si="24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COUNTIFS(база!$A$2:$A$2001,стат!$A121,база!$C$2:$C$2001,стат!$B121,база!$E$2:$E$2001,"&gt;="&amp;стат!W$1,база!$E$2:$E$2001,"&lt;="&amp;стат!X$1)</f>
        <v>0</v>
      </c>
      <c r="X121" s="9">
        <f t="shared" si="25"/>
        <v>0</v>
      </c>
      <c r="Y121" s="1">
        <f>SUMIFS(база!$G$2:$G$2001,база!$A$2:$A$2001,стат!$A121,база!$C$2:$C$2001,стат!$B121,база!$E$2:$E$2001,"&gt;="&amp;стат!W$1,база!$E$2:$E$2001,"&lt;="&amp;стат!X$1)</f>
        <v>0</v>
      </c>
      <c r="Z121" s="1">
        <f>SUMIFS(база!$H$2:$H$2001,база!$A$2:$A$2001,стат!$A121,база!$C$2:$C$2001,стат!$B121,база!$E$2:$E$2001,"&gt;="&amp;стат!W$1,база!$E$2:$E$2001,"&lt;="&amp;стат!X$1)</f>
        <v>0</v>
      </c>
      <c r="AA121" s="13">
        <f>COUNTIFS(база!$A$2:$A$2001,стат!$A121,база!$C$2:$C$2001,стат!$B121,база!$E$2:$E$2001,"&gt;="&amp;стат!AA$1,база!$E$2:$E$2001,"&lt;="&amp;стат!AB$1)</f>
        <v>0</v>
      </c>
      <c r="AB121" s="9">
        <f t="shared" si="26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COUNTIFS(база!$A$2:$A$2001,стат!$A121,база!$C$2:$C$2001,стат!$B121,база!$E$2:$E$2001,"&gt;="&amp;стат!AE$1,база!$E$2:$E$2001,"&lt;="&amp;стат!AF$1)</f>
        <v>0</v>
      </c>
      <c r="AF121" s="9">
        <f t="shared" si="27"/>
        <v>0</v>
      </c>
      <c r="AG121" s="1">
        <f>SUMIFS(база!$G$2:$G$2001,база!$A$2:$A$2001,стат!$A121,база!$C$2:$C$2001,стат!$B121,база!$E$2:$E$2001,"&gt;="&amp;стат!AE$1,база!$E$2:$E$2001,"&lt;="&amp;стат!AF$1)</f>
        <v>0</v>
      </c>
      <c r="AH121" s="1">
        <f>SUMIFS(база!$H$2:$H$2001,база!$A$2:$A$2001,стат!$A121,база!$C$2:$C$2001,стат!$B121,база!$E$2:$E$2001,"&gt;="&amp;стат!AE$1,база!$E$2:$E$2001,"&lt;="&amp;стат!AF$1)</f>
        <v>0</v>
      </c>
      <c r="AI121" s="13">
        <f>COUNTIFS(база!$A$2:$A$2001,стат!$A121,база!$C$2:$C$2001,стат!$B121,база!$E$2:$E$2001,"&lt;="&amp;стат!AI$1)</f>
        <v>0</v>
      </c>
      <c r="AJ121" s="9">
        <f t="shared" si="28"/>
        <v>0</v>
      </c>
      <c r="AK121" s="1">
        <f>SUMIFS(база!$G$2:$G$2001,база!$A$2:$A$2001,стат!$A121,база!$C$2:$C$2001,стат!$B121,база!$E$2:$E$2001,"&lt;"&amp;$AI$1)</f>
        <v>0</v>
      </c>
      <c r="AL121" s="33">
        <f>SUMIFS(база!$H$2:$H$2001,база!$A$2:$A$2001,стат!$A121,база!$C$2:$C$2001,стат!$B121,база!$E$2:$E$2001,"&lt;"&amp;$AI$1)</f>
        <v>0</v>
      </c>
      <c r="AM121" s="26">
        <f>SUMIFS(база!$F$2:$F$2001,база!$A$2:$A$2001,стат!$A121,база!$C$2:$C$2001,стат!$B121)</f>
        <v>0</v>
      </c>
      <c r="AN121" s="20">
        <f>SUMIFS(база!$I$2:$I$2001,база!$A$2:$A$2001,стат!$A121,база!$C$2:$C$2001,стат!$B121)</f>
        <v>0</v>
      </c>
      <c r="AO121" s="6">
        <f t="shared" si="29"/>
        <v>0</v>
      </c>
      <c r="AP121" s="3">
        <f t="shared" si="30"/>
        <v>0</v>
      </c>
    </row>
    <row r="122" spans="1:42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>COUNTIFS(база!$A$2:$A$2001,стат!$A122,база!$C$2:$C$2001,стат!$B122)</f>
        <v>0</v>
      </c>
      <c r="D122" s="9">
        <f t="shared" si="18"/>
        <v>0</v>
      </c>
      <c r="E122" s="1">
        <f t="shared" si="19"/>
        <v>0</v>
      </c>
      <c r="F122" s="7">
        <f t="shared" si="20"/>
        <v>0</v>
      </c>
      <c r="G122" s="13">
        <f>COUNTIFS(база!$A$2:$A$2001,стат!$A122,база!$C$2:$C$2001,стат!$B122,база!$E$2:$E$2001,"&gt;="&amp;стат!G$1,база!$E$2:$E$2001,"&lt;="&amp;стат!H$1)</f>
        <v>0</v>
      </c>
      <c r="H122" s="9">
        <f t="shared" si="21"/>
        <v>0</v>
      </c>
      <c r="I122" s="1">
        <f>SUMIFS(база!$G$2:$G$2001,база!$A$2:$A$2001,стат!$A122,база!$C$2:$C$2001,стат!$B122,база!$E$2:$E$2001,"&gt;="&amp;стат!G$1,база!$E$2:$E$2001,"&lt;="&amp;стат!H$1)</f>
        <v>0</v>
      </c>
      <c r="J122" s="1">
        <f>SUMIFS(база!$H$2:$H$2001,база!$A$2:$A$2001,стат!$A122,база!$C$2:$C$2001,стат!$B122,база!$E$2:$E$2001,"&gt;="&amp;стат!G$1,база!$E$2:$E$2001,"&lt;="&amp;стат!H$1)</f>
        <v>0</v>
      </c>
      <c r="K122" s="13">
        <f>COUNTIFS(база!$A$2:$A$2001,стат!$A122,база!$C$2:$C$2001,стат!$B122,база!$E$2:$E$2001,"&gt;="&amp;стат!K$1,база!$E$2:$E$2001,"&lt;="&amp;стат!L$1)</f>
        <v>0</v>
      </c>
      <c r="L122" s="9">
        <f t="shared" si="22"/>
        <v>0</v>
      </c>
      <c r="M122" s="1">
        <f>SUMIFS(база!$G$2:$G$2001,база!$A$2:$A$2001,стат!$A122,база!$C$2:$C$2001,стат!$B122,база!$E$2:$E$2001,"&gt;="&amp;стат!K$1,база!$E$2:$E$2001,"&lt;="&amp;стат!L$1)</f>
        <v>0</v>
      </c>
      <c r="N122" s="1">
        <f>SUMIFS(база!$H$2:$H$2001,база!$A$2:$A$2001,стат!$A122,база!$C$2:$C$2001,стат!$B122,база!$E$2:$E$2001,"&gt;="&amp;стат!K$1,база!$E$2:$E$2001,"&lt;="&amp;стат!L$1)</f>
        <v>0</v>
      </c>
      <c r="O122" s="13">
        <f>COUNTIFS(база!$A$2:$A$2001,стат!$A122,база!$C$2:$C$2001,стат!$B122,база!$E$2:$E$2001,"&gt;="&amp;стат!O$1,база!$E$2:$E$2001,"&lt;="&amp;стат!P$1)</f>
        <v>0</v>
      </c>
      <c r="P122" s="9">
        <f t="shared" si="23"/>
        <v>0</v>
      </c>
      <c r="Q122" s="1">
        <f>SUMIFS(база!$G$2:$G$2001,база!$A$2:$A$2001,стат!$A122,база!$C$2:$C$2001,стат!$B122,база!$E$2:$E$2001,"&gt;="&amp;стат!O$1,база!$E$2:$E$2001,"&lt;="&amp;стат!P$1)</f>
        <v>0</v>
      </c>
      <c r="R122" s="1">
        <f>SUMIFS(база!$H$2:$H$2001,база!$A$2:$A$2001,стат!$A122,база!$C$2:$C$2001,стат!$B122,база!$E$2:$E$2001,"&gt;="&amp;стат!O$1,база!$E$2:$E$2001,"&lt;="&amp;стат!P$1)</f>
        <v>0</v>
      </c>
      <c r="S122" s="13">
        <f>COUNTIFS(база!$A$2:$A$2001,стат!$A122,база!$C$2:$C$2001,стат!$B122,база!$E$2:$E$2001,"&gt;="&amp;стат!S$1,база!$E$2:$E$2001,"&lt;="&amp;стат!T$1)</f>
        <v>0</v>
      </c>
      <c r="T122" s="9">
        <f t="shared" si="24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COUNTIFS(база!$A$2:$A$2001,стат!$A122,база!$C$2:$C$2001,стат!$B122,база!$E$2:$E$2001,"&gt;="&amp;стат!W$1,база!$E$2:$E$2001,"&lt;="&amp;стат!X$1)</f>
        <v>0</v>
      </c>
      <c r="X122" s="9">
        <f t="shared" si="25"/>
        <v>0</v>
      </c>
      <c r="Y122" s="1">
        <f>SUMIFS(база!$G$2:$G$2001,база!$A$2:$A$2001,стат!$A122,база!$C$2:$C$2001,стат!$B122,база!$E$2:$E$2001,"&gt;="&amp;стат!W$1,база!$E$2:$E$2001,"&lt;="&amp;стат!X$1)</f>
        <v>0</v>
      </c>
      <c r="Z122" s="1">
        <f>SUMIFS(база!$H$2:$H$2001,база!$A$2:$A$2001,стат!$A122,база!$C$2:$C$2001,стат!$B122,база!$E$2:$E$2001,"&gt;="&amp;стат!W$1,база!$E$2:$E$2001,"&lt;="&amp;стат!X$1)</f>
        <v>0</v>
      </c>
      <c r="AA122" s="13">
        <f>COUNTIFS(база!$A$2:$A$2001,стат!$A122,база!$C$2:$C$2001,стат!$B122,база!$E$2:$E$2001,"&gt;="&amp;стат!AA$1,база!$E$2:$E$2001,"&lt;="&amp;стат!AB$1)</f>
        <v>0</v>
      </c>
      <c r="AB122" s="9">
        <f t="shared" si="26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COUNTIFS(база!$A$2:$A$2001,стат!$A122,база!$C$2:$C$2001,стат!$B122,база!$E$2:$E$2001,"&gt;="&amp;стат!AE$1,база!$E$2:$E$2001,"&lt;="&amp;стат!AF$1)</f>
        <v>0</v>
      </c>
      <c r="AF122" s="9">
        <f t="shared" si="27"/>
        <v>0</v>
      </c>
      <c r="AG122" s="1">
        <f>SUMIFS(база!$G$2:$G$2001,база!$A$2:$A$2001,стат!$A122,база!$C$2:$C$2001,стат!$B122,база!$E$2:$E$2001,"&gt;="&amp;стат!AE$1,база!$E$2:$E$2001,"&lt;="&amp;стат!AF$1)</f>
        <v>0</v>
      </c>
      <c r="AH122" s="1">
        <f>SUMIFS(база!$H$2:$H$2001,база!$A$2:$A$2001,стат!$A122,база!$C$2:$C$2001,стат!$B122,база!$E$2:$E$2001,"&gt;="&amp;стат!AE$1,база!$E$2:$E$2001,"&lt;="&amp;стат!AF$1)</f>
        <v>0</v>
      </c>
      <c r="AI122" s="13">
        <f>COUNTIFS(база!$A$2:$A$2001,стат!$A122,база!$C$2:$C$2001,стат!$B122,база!$E$2:$E$2001,"&lt;="&amp;стат!AI$1)</f>
        <v>0</v>
      </c>
      <c r="AJ122" s="9">
        <f t="shared" si="28"/>
        <v>0</v>
      </c>
      <c r="AK122" s="1">
        <f>SUMIFS(база!$G$2:$G$2001,база!$A$2:$A$2001,стат!$A122,база!$C$2:$C$2001,стат!$B122,база!$E$2:$E$2001,"&lt;"&amp;$AI$1)</f>
        <v>0</v>
      </c>
      <c r="AL122" s="33">
        <f>SUMIFS(база!$H$2:$H$2001,база!$A$2:$A$2001,стат!$A122,база!$C$2:$C$2001,стат!$B122,база!$E$2:$E$2001,"&lt;"&amp;$AI$1)</f>
        <v>0</v>
      </c>
      <c r="AM122" s="26">
        <f>SUMIFS(база!$F$2:$F$2001,база!$A$2:$A$2001,стат!$A122,база!$C$2:$C$2001,стат!$B122)</f>
        <v>0</v>
      </c>
      <c r="AN122" s="20">
        <f>SUMIFS(база!$I$2:$I$2001,база!$A$2:$A$2001,стат!$A122,база!$C$2:$C$2001,стат!$B122)</f>
        <v>0</v>
      </c>
      <c r="AO122" s="6">
        <f t="shared" si="29"/>
        <v>0</v>
      </c>
      <c r="AP122" s="3">
        <f t="shared" si="30"/>
        <v>0</v>
      </c>
    </row>
    <row r="123" spans="1:42" s="5" customFormat="1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1">
        <f t="shared" ref="C123:AL123" si="31">SUM(C2:C122)</f>
        <v>2000</v>
      </c>
      <c r="D123" s="10">
        <f t="shared" si="31"/>
        <v>630</v>
      </c>
      <c r="E123" s="10">
        <f t="shared" si="31"/>
        <v>315</v>
      </c>
      <c r="F123" s="8">
        <f t="shared" si="31"/>
        <v>315</v>
      </c>
      <c r="G123" s="11">
        <f t="shared" si="31"/>
        <v>210</v>
      </c>
      <c r="H123" s="10">
        <f t="shared" si="31"/>
        <v>105</v>
      </c>
      <c r="I123" s="10">
        <f t="shared" si="31"/>
        <v>105</v>
      </c>
      <c r="J123" s="8">
        <f t="shared" si="31"/>
        <v>0</v>
      </c>
      <c r="K123" s="11">
        <f t="shared" si="31"/>
        <v>210</v>
      </c>
      <c r="L123" s="10">
        <f t="shared" si="31"/>
        <v>0</v>
      </c>
      <c r="M123" s="10">
        <f t="shared" si="31"/>
        <v>0</v>
      </c>
      <c r="N123" s="8">
        <f t="shared" si="31"/>
        <v>0</v>
      </c>
      <c r="O123" s="11">
        <f t="shared" si="31"/>
        <v>315</v>
      </c>
      <c r="P123" s="10">
        <f t="shared" si="31"/>
        <v>105</v>
      </c>
      <c r="Q123" s="10">
        <f t="shared" si="31"/>
        <v>0</v>
      </c>
      <c r="R123" s="8">
        <f t="shared" si="31"/>
        <v>105</v>
      </c>
      <c r="S123" s="11">
        <f t="shared" si="31"/>
        <v>105</v>
      </c>
      <c r="T123" s="10">
        <f t="shared" si="31"/>
        <v>0</v>
      </c>
      <c r="U123" s="10">
        <f t="shared" si="31"/>
        <v>0</v>
      </c>
      <c r="V123" s="8">
        <f t="shared" si="31"/>
        <v>0</v>
      </c>
      <c r="W123" s="11">
        <f t="shared" si="31"/>
        <v>106</v>
      </c>
      <c r="X123" s="10">
        <f t="shared" si="31"/>
        <v>105</v>
      </c>
      <c r="Y123" s="10">
        <f t="shared" si="31"/>
        <v>105</v>
      </c>
      <c r="Z123" s="8">
        <f t="shared" si="31"/>
        <v>0</v>
      </c>
      <c r="AA123" s="11">
        <f t="shared" si="31"/>
        <v>212</v>
      </c>
      <c r="AB123" s="10">
        <f t="shared" si="31"/>
        <v>0</v>
      </c>
      <c r="AC123" s="10">
        <f t="shared" si="31"/>
        <v>0</v>
      </c>
      <c r="AD123" s="8">
        <f t="shared" si="31"/>
        <v>0</v>
      </c>
      <c r="AE123" s="11">
        <f t="shared" si="31"/>
        <v>317</v>
      </c>
      <c r="AF123" s="10">
        <f t="shared" si="31"/>
        <v>105</v>
      </c>
      <c r="AG123" s="10">
        <f t="shared" si="31"/>
        <v>105</v>
      </c>
      <c r="AH123" s="8">
        <f t="shared" si="31"/>
        <v>0</v>
      </c>
      <c r="AI123" s="11">
        <f t="shared" si="31"/>
        <v>525</v>
      </c>
      <c r="AJ123" s="10">
        <f t="shared" si="31"/>
        <v>210</v>
      </c>
      <c r="AK123" s="10">
        <f t="shared" si="31"/>
        <v>0</v>
      </c>
      <c r="AL123" s="12">
        <f t="shared" si="31"/>
        <v>210</v>
      </c>
      <c r="AM123" s="27">
        <f>SUM(AM2:AM122)</f>
        <v>315</v>
      </c>
      <c r="AN123" s="20">
        <f>SUM(AN2:AN122)</f>
        <v>315</v>
      </c>
      <c r="AO123" s="10">
        <f>COUNT(база!$C$2:$C$2001)</f>
        <v>2000</v>
      </c>
      <c r="AP123" s="10">
        <f t="shared" ref="AP123" si="32">C123-AO123</f>
        <v>0</v>
      </c>
    </row>
    <row r="124" spans="1:42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16</v>
      </c>
      <c r="C124" s="13">
        <f>SUMIF($G$2:$AL$2,"всего",G123:AL123)</f>
        <v>2000</v>
      </c>
      <c r="D124" s="1">
        <f>E124+F124</f>
        <v>630</v>
      </c>
      <c r="E124" s="1">
        <f>I123+M123+Q123+U123+Y123+AC123+AG123+AK123</f>
        <v>315</v>
      </c>
      <c r="F124" s="1">
        <f>J123+N123+R123+V123+Z123+AD123+AH123+AL123</f>
        <v>315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3">
    <mergeCell ref="C1:F1"/>
    <mergeCell ref="A1:A2"/>
    <mergeCell ref="B1:B2"/>
  </mergeCells>
  <conditionalFormatting sqref="D3:F124">
    <cfRule type="cellIs" dxfId="10" priority="18" operator="equal">
      <formula>0</formula>
    </cfRule>
  </conditionalFormatting>
  <conditionalFormatting sqref="G3:AN122">
    <cfRule type="cellIs" dxfId="9" priority="1" operator="equal">
      <formula>0</formula>
    </cfRule>
  </conditionalFormatting>
  <conditionalFormatting sqref="H123:J123">
    <cfRule type="cellIs" dxfId="8" priority="17" operator="equal">
      <formula>0</formula>
    </cfRule>
  </conditionalFormatting>
  <conditionalFormatting sqref="L123:N123">
    <cfRule type="cellIs" dxfId="7" priority="16" operator="equal">
      <formula>0</formula>
    </cfRule>
  </conditionalFormatting>
  <conditionalFormatting sqref="P123:R123">
    <cfRule type="cellIs" dxfId="6" priority="15" operator="equal">
      <formula>0</formula>
    </cfRule>
  </conditionalFormatting>
  <conditionalFormatting sqref="T123:V123">
    <cfRule type="cellIs" dxfId="5" priority="14" operator="equal">
      <formula>0</formula>
    </cfRule>
  </conditionalFormatting>
  <conditionalFormatting sqref="X123:Z123">
    <cfRule type="cellIs" dxfId="4" priority="13" operator="equal">
      <formula>0</formula>
    </cfRule>
  </conditionalFormatting>
  <conditionalFormatting sqref="AB123:AD123">
    <cfRule type="cellIs" dxfId="3" priority="12" operator="equal">
      <formula>0</formula>
    </cfRule>
  </conditionalFormatting>
  <conditionalFormatting sqref="AF123:AH123">
    <cfRule type="cellIs" dxfId="2" priority="11" operator="equal">
      <formula>0</formula>
    </cfRule>
  </conditionalFormatting>
  <conditionalFormatting sqref="AJ123:AL123">
    <cfRule type="cellIs" dxfId="1" priority="10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13"/>
  <sheetViews>
    <sheetView tabSelected="1" workbookViewId="0">
      <selection activeCell="H7" sqref="H7"/>
    </sheetView>
  </sheetViews>
  <sheetFormatPr defaultRowHeight="15" x14ac:dyDescent="0.25"/>
  <cols>
    <col min="1" max="1" width="11.85546875" customWidth="1"/>
    <col min="2" max="2" width="11.140625" bestFit="1" customWidth="1"/>
    <col min="3" max="3" width="8.5703125" bestFit="1" customWidth="1"/>
    <col min="4" max="4" width="10.85546875" bestFit="1" customWidth="1"/>
    <col min="5" max="5" width="8.140625" bestFit="1" customWidth="1"/>
  </cols>
  <sheetData>
    <row r="1" spans="1:5" x14ac:dyDescent="0.25">
      <c r="A1" s="46" t="s">
        <v>9</v>
      </c>
      <c r="B1" s="46" t="s">
        <v>11</v>
      </c>
      <c r="C1" t="s">
        <v>22</v>
      </c>
      <c r="D1" t="s">
        <v>23</v>
      </c>
      <c r="E1" t="s">
        <v>24</v>
      </c>
    </row>
    <row r="2" spans="1:5" x14ac:dyDescent="0.25">
      <c r="A2">
        <v>1</v>
      </c>
      <c r="B2">
        <v>1</v>
      </c>
      <c r="C2" s="47">
        <v>3</v>
      </c>
      <c r="D2" s="47">
        <v>3</v>
      </c>
      <c r="E2" s="47">
        <v>6</v>
      </c>
    </row>
    <row r="3" spans="1:5" x14ac:dyDescent="0.25">
      <c r="A3">
        <v>1</v>
      </c>
      <c r="B3">
        <v>2</v>
      </c>
      <c r="C3" s="47">
        <v>3</v>
      </c>
      <c r="D3" s="47">
        <v>3</v>
      </c>
      <c r="E3" s="47">
        <v>6</v>
      </c>
    </row>
    <row r="4" spans="1:5" x14ac:dyDescent="0.25">
      <c r="A4">
        <v>1</v>
      </c>
      <c r="B4">
        <v>3</v>
      </c>
      <c r="C4" s="47">
        <v>3</v>
      </c>
      <c r="D4" s="47">
        <v>3</v>
      </c>
      <c r="E4" s="47">
        <v>6</v>
      </c>
    </row>
    <row r="5" spans="1:5" x14ac:dyDescent="0.25">
      <c r="A5">
        <v>1</v>
      </c>
      <c r="B5">
        <v>4</v>
      </c>
      <c r="C5" s="47">
        <v>3</v>
      </c>
      <c r="D5" s="47">
        <v>3</v>
      </c>
      <c r="E5" s="47">
        <v>6</v>
      </c>
    </row>
    <row r="6" spans="1:5" x14ac:dyDescent="0.25">
      <c r="A6">
        <v>1</v>
      </c>
      <c r="B6">
        <v>5</v>
      </c>
      <c r="C6" s="47">
        <v>3</v>
      </c>
      <c r="D6" s="47">
        <v>3</v>
      </c>
      <c r="E6" s="47">
        <v>6</v>
      </c>
    </row>
    <row r="7" spans="1:5" x14ac:dyDescent="0.25">
      <c r="A7">
        <v>1</v>
      </c>
      <c r="B7">
        <v>6</v>
      </c>
      <c r="C7" s="47">
        <v>3</v>
      </c>
      <c r="D7" s="47">
        <v>3</v>
      </c>
      <c r="E7" s="47">
        <v>6</v>
      </c>
    </row>
    <row r="8" spans="1:5" x14ac:dyDescent="0.25">
      <c r="A8">
        <v>1</v>
      </c>
      <c r="B8">
        <v>7</v>
      </c>
      <c r="C8" s="47">
        <v>3</v>
      </c>
      <c r="D8" s="47">
        <v>3</v>
      </c>
      <c r="E8" s="47">
        <v>6</v>
      </c>
    </row>
    <row r="9" spans="1:5" x14ac:dyDescent="0.25">
      <c r="A9">
        <v>1</v>
      </c>
      <c r="B9">
        <v>8</v>
      </c>
      <c r="C9" s="47">
        <v>3</v>
      </c>
      <c r="D9" s="47">
        <v>3</v>
      </c>
      <c r="E9" s="47">
        <v>6</v>
      </c>
    </row>
    <row r="10" spans="1:5" x14ac:dyDescent="0.25">
      <c r="A10">
        <v>1</v>
      </c>
      <c r="B10">
        <v>9</v>
      </c>
      <c r="C10" s="47">
        <v>3</v>
      </c>
      <c r="D10" s="47">
        <v>3</v>
      </c>
      <c r="E10" s="47">
        <v>6</v>
      </c>
    </row>
    <row r="11" spans="1:5" x14ac:dyDescent="0.25">
      <c r="A11">
        <v>1</v>
      </c>
      <c r="B11">
        <v>10</v>
      </c>
      <c r="C11" s="47">
        <v>3</v>
      </c>
      <c r="D11" s="47">
        <v>3</v>
      </c>
      <c r="E11" s="47">
        <v>6</v>
      </c>
    </row>
    <row r="12" spans="1:5" x14ac:dyDescent="0.25">
      <c r="A12">
        <v>1</v>
      </c>
      <c r="B12">
        <v>11</v>
      </c>
      <c r="C12" s="47">
        <v>3</v>
      </c>
      <c r="D12" s="47">
        <v>3</v>
      </c>
      <c r="E12" s="47">
        <v>6</v>
      </c>
    </row>
    <row r="13" spans="1:5" x14ac:dyDescent="0.25">
      <c r="A13">
        <v>1</v>
      </c>
      <c r="B13">
        <v>12</v>
      </c>
      <c r="C13" s="47">
        <v>3</v>
      </c>
      <c r="D13" s="47">
        <v>3</v>
      </c>
      <c r="E13" s="47">
        <v>6</v>
      </c>
    </row>
    <row r="14" spans="1:5" x14ac:dyDescent="0.25">
      <c r="A14">
        <v>1</v>
      </c>
      <c r="B14">
        <v>13</v>
      </c>
      <c r="C14" s="47">
        <v>3</v>
      </c>
      <c r="D14" s="47">
        <v>3</v>
      </c>
      <c r="E14" s="47">
        <v>6</v>
      </c>
    </row>
    <row r="15" spans="1:5" x14ac:dyDescent="0.25">
      <c r="A15">
        <v>1</v>
      </c>
      <c r="B15">
        <v>14</v>
      </c>
      <c r="C15" s="47">
        <v>3</v>
      </c>
      <c r="D15" s="47">
        <v>3</v>
      </c>
      <c r="E15" s="47">
        <v>6</v>
      </c>
    </row>
    <row r="16" spans="1:5" x14ac:dyDescent="0.25">
      <c r="A16">
        <v>1</v>
      </c>
      <c r="B16">
        <v>15</v>
      </c>
      <c r="C16" s="47">
        <v>3</v>
      </c>
      <c r="D16" s="47">
        <v>3</v>
      </c>
      <c r="E16" s="47">
        <v>6</v>
      </c>
    </row>
    <row r="17" spans="1:5" x14ac:dyDescent="0.25">
      <c r="A17">
        <v>1</v>
      </c>
      <c r="B17">
        <v>16</v>
      </c>
      <c r="C17" s="47">
        <v>3</v>
      </c>
      <c r="D17" s="47">
        <v>3</v>
      </c>
      <c r="E17" s="47">
        <v>6</v>
      </c>
    </row>
    <row r="18" spans="1:5" x14ac:dyDescent="0.25">
      <c r="A18">
        <v>1</v>
      </c>
      <c r="B18">
        <v>17</v>
      </c>
      <c r="C18" s="47">
        <v>3</v>
      </c>
      <c r="D18" s="47">
        <v>3</v>
      </c>
      <c r="E18" s="47">
        <v>6</v>
      </c>
    </row>
    <row r="19" spans="1:5" x14ac:dyDescent="0.25">
      <c r="A19">
        <v>1</v>
      </c>
      <c r="B19">
        <v>18</v>
      </c>
      <c r="C19" s="47">
        <v>3</v>
      </c>
      <c r="D19" s="47">
        <v>3</v>
      </c>
      <c r="E19" s="47">
        <v>6</v>
      </c>
    </row>
    <row r="20" spans="1:5" x14ac:dyDescent="0.25">
      <c r="A20">
        <v>1</v>
      </c>
      <c r="B20">
        <v>19</v>
      </c>
      <c r="C20" s="47">
        <v>3</v>
      </c>
      <c r="D20" s="47">
        <v>3</v>
      </c>
      <c r="E20" s="47">
        <v>6</v>
      </c>
    </row>
    <row r="21" spans="1:5" x14ac:dyDescent="0.25">
      <c r="A21">
        <v>1</v>
      </c>
      <c r="B21">
        <v>20</v>
      </c>
      <c r="C21" s="47">
        <v>3</v>
      </c>
      <c r="D21" s="47">
        <v>3</v>
      </c>
      <c r="E21" s="47">
        <v>6</v>
      </c>
    </row>
    <row r="22" spans="1:5" x14ac:dyDescent="0.25">
      <c r="A22">
        <v>1</v>
      </c>
      <c r="B22">
        <v>21</v>
      </c>
      <c r="C22" s="47">
        <v>3</v>
      </c>
      <c r="D22" s="47">
        <v>3</v>
      </c>
      <c r="E22" s="47">
        <v>6</v>
      </c>
    </row>
    <row r="23" spans="1:5" x14ac:dyDescent="0.25">
      <c r="A23">
        <v>1</v>
      </c>
      <c r="B23">
        <v>22</v>
      </c>
      <c r="C23" s="47">
        <v>3</v>
      </c>
      <c r="D23" s="47">
        <v>3</v>
      </c>
      <c r="E23" s="47">
        <v>6</v>
      </c>
    </row>
    <row r="24" spans="1:5" x14ac:dyDescent="0.25">
      <c r="A24">
        <v>1</v>
      </c>
      <c r="B24">
        <v>23</v>
      </c>
      <c r="C24" s="47">
        <v>3</v>
      </c>
      <c r="D24" s="47">
        <v>3</v>
      </c>
      <c r="E24" s="47">
        <v>6</v>
      </c>
    </row>
    <row r="25" spans="1:5" x14ac:dyDescent="0.25">
      <c r="A25">
        <v>1</v>
      </c>
      <c r="B25">
        <v>24</v>
      </c>
      <c r="C25" s="47">
        <v>3</v>
      </c>
      <c r="D25" s="47">
        <v>3</v>
      </c>
      <c r="E25" s="47">
        <v>6</v>
      </c>
    </row>
    <row r="26" spans="1:5" x14ac:dyDescent="0.25">
      <c r="A26">
        <v>1</v>
      </c>
      <c r="B26">
        <v>25</v>
      </c>
      <c r="C26" s="47">
        <v>3</v>
      </c>
      <c r="D26" s="47">
        <v>3</v>
      </c>
      <c r="E26" s="47">
        <v>6</v>
      </c>
    </row>
    <row r="27" spans="1:5" x14ac:dyDescent="0.25">
      <c r="A27">
        <v>1</v>
      </c>
      <c r="B27">
        <v>26</v>
      </c>
      <c r="C27" s="47">
        <v>3</v>
      </c>
      <c r="D27" s="47">
        <v>3</v>
      </c>
      <c r="E27" s="47">
        <v>6</v>
      </c>
    </row>
    <row r="28" spans="1:5" x14ac:dyDescent="0.25">
      <c r="A28">
        <v>1</v>
      </c>
      <c r="B28">
        <v>27</v>
      </c>
      <c r="C28" s="47">
        <v>3</v>
      </c>
      <c r="D28" s="47">
        <v>3</v>
      </c>
      <c r="E28" s="47">
        <v>6</v>
      </c>
    </row>
    <row r="29" spans="1:5" x14ac:dyDescent="0.25">
      <c r="A29">
        <v>1</v>
      </c>
      <c r="B29">
        <v>28</v>
      </c>
      <c r="C29" s="47">
        <v>3</v>
      </c>
      <c r="D29" s="47">
        <v>3</v>
      </c>
      <c r="E29" s="47">
        <v>6</v>
      </c>
    </row>
    <row r="30" spans="1:5" x14ac:dyDescent="0.25">
      <c r="A30">
        <v>1</v>
      </c>
      <c r="B30">
        <v>29</v>
      </c>
      <c r="C30" s="47">
        <v>3</v>
      </c>
      <c r="D30" s="47">
        <v>3</v>
      </c>
      <c r="E30" s="47">
        <v>6</v>
      </c>
    </row>
    <row r="31" spans="1:5" x14ac:dyDescent="0.25">
      <c r="A31">
        <v>1</v>
      </c>
      <c r="B31">
        <v>30</v>
      </c>
      <c r="C31" s="47">
        <v>3</v>
      </c>
      <c r="D31" s="47">
        <v>3</v>
      </c>
      <c r="E31" s="47">
        <v>6</v>
      </c>
    </row>
    <row r="32" spans="1:5" x14ac:dyDescent="0.25">
      <c r="A32">
        <v>1</v>
      </c>
      <c r="B32">
        <v>31</v>
      </c>
      <c r="C32" s="47">
        <v>3</v>
      </c>
      <c r="D32" s="47">
        <v>3</v>
      </c>
      <c r="E32" s="47">
        <v>6</v>
      </c>
    </row>
    <row r="33" spans="1:5" x14ac:dyDescent="0.25">
      <c r="A33">
        <v>1</v>
      </c>
      <c r="B33">
        <v>32</v>
      </c>
      <c r="C33" s="47">
        <v>3</v>
      </c>
      <c r="D33" s="47">
        <v>3</v>
      </c>
      <c r="E33" s="47">
        <v>6</v>
      </c>
    </row>
    <row r="34" spans="1:5" x14ac:dyDescent="0.25">
      <c r="A34">
        <v>1</v>
      </c>
      <c r="B34">
        <v>33</v>
      </c>
      <c r="C34" s="47">
        <v>3</v>
      </c>
      <c r="D34" s="47">
        <v>3</v>
      </c>
      <c r="E34" s="47">
        <v>6</v>
      </c>
    </row>
    <row r="35" spans="1:5" x14ac:dyDescent="0.25">
      <c r="A35">
        <v>1</v>
      </c>
      <c r="B35">
        <v>34</v>
      </c>
      <c r="C35" s="47">
        <v>3</v>
      </c>
      <c r="D35" s="47">
        <v>3</v>
      </c>
      <c r="E35" s="47">
        <v>6</v>
      </c>
    </row>
    <row r="36" spans="1:5" x14ac:dyDescent="0.25">
      <c r="A36">
        <v>1</v>
      </c>
      <c r="B36">
        <v>35</v>
      </c>
      <c r="C36" s="47">
        <v>3</v>
      </c>
      <c r="D36" s="47">
        <v>3</v>
      </c>
      <c r="E36" s="47">
        <v>6</v>
      </c>
    </row>
    <row r="37" spans="1:5" x14ac:dyDescent="0.25">
      <c r="A37">
        <v>1</v>
      </c>
      <c r="B37">
        <v>36</v>
      </c>
      <c r="C37" s="47">
        <v>3</v>
      </c>
      <c r="D37" s="47">
        <v>3</v>
      </c>
      <c r="E37" s="47">
        <v>6</v>
      </c>
    </row>
    <row r="38" spans="1:5" x14ac:dyDescent="0.25">
      <c r="A38">
        <v>1</v>
      </c>
      <c r="B38">
        <v>37</v>
      </c>
      <c r="C38" s="47">
        <v>3</v>
      </c>
      <c r="D38" s="47">
        <v>3</v>
      </c>
      <c r="E38" s="47">
        <v>6</v>
      </c>
    </row>
    <row r="39" spans="1:5" x14ac:dyDescent="0.25">
      <c r="A39">
        <v>1</v>
      </c>
      <c r="B39">
        <v>38</v>
      </c>
      <c r="C39" s="47">
        <v>3</v>
      </c>
      <c r="D39" s="47">
        <v>3</v>
      </c>
      <c r="E39" s="47">
        <v>6</v>
      </c>
    </row>
    <row r="40" spans="1:5" x14ac:dyDescent="0.25">
      <c r="A40">
        <v>1</v>
      </c>
      <c r="B40">
        <v>39</v>
      </c>
      <c r="C40" s="47">
        <v>3</v>
      </c>
      <c r="D40" s="47">
        <v>3</v>
      </c>
      <c r="E40" s="47">
        <v>6</v>
      </c>
    </row>
    <row r="41" spans="1:5" x14ac:dyDescent="0.25">
      <c r="A41">
        <v>1</v>
      </c>
      <c r="B41">
        <v>40</v>
      </c>
      <c r="C41" s="47">
        <v>3</v>
      </c>
      <c r="D41" s="47">
        <v>3</v>
      </c>
      <c r="E41" s="47">
        <v>6</v>
      </c>
    </row>
    <row r="42" spans="1:5" x14ac:dyDescent="0.25">
      <c r="A42">
        <v>1</v>
      </c>
      <c r="B42">
        <v>41</v>
      </c>
      <c r="C42" s="47">
        <v>3</v>
      </c>
      <c r="D42" s="47">
        <v>3</v>
      </c>
      <c r="E42" s="47">
        <v>6</v>
      </c>
    </row>
    <row r="43" spans="1:5" x14ac:dyDescent="0.25">
      <c r="A43">
        <v>1</v>
      </c>
      <c r="B43">
        <v>42</v>
      </c>
      <c r="C43" s="47">
        <v>3</v>
      </c>
      <c r="D43" s="47">
        <v>3</v>
      </c>
      <c r="E43" s="47">
        <v>6</v>
      </c>
    </row>
    <row r="44" spans="1:5" x14ac:dyDescent="0.25">
      <c r="A44">
        <v>1</v>
      </c>
      <c r="B44">
        <v>43</v>
      </c>
      <c r="C44" s="47">
        <v>3</v>
      </c>
      <c r="D44" s="47">
        <v>3</v>
      </c>
      <c r="E44" s="47">
        <v>6</v>
      </c>
    </row>
    <row r="45" spans="1:5" x14ac:dyDescent="0.25">
      <c r="A45">
        <v>1</v>
      </c>
      <c r="B45">
        <v>44</v>
      </c>
      <c r="C45" s="47">
        <v>3</v>
      </c>
      <c r="D45" s="47">
        <v>3</v>
      </c>
      <c r="E45" s="47">
        <v>6</v>
      </c>
    </row>
    <row r="46" spans="1:5" x14ac:dyDescent="0.25">
      <c r="A46">
        <v>1</v>
      </c>
      <c r="B46">
        <v>45</v>
      </c>
      <c r="C46" s="47">
        <v>3</v>
      </c>
      <c r="D46" s="47">
        <v>3</v>
      </c>
      <c r="E46" s="47">
        <v>6</v>
      </c>
    </row>
    <row r="47" spans="1:5" x14ac:dyDescent="0.25">
      <c r="A47">
        <v>1</v>
      </c>
      <c r="B47">
        <v>46</v>
      </c>
      <c r="C47" s="47">
        <v>3</v>
      </c>
      <c r="D47" s="47">
        <v>3</v>
      </c>
      <c r="E47" s="47">
        <v>6</v>
      </c>
    </row>
    <row r="48" spans="1:5" x14ac:dyDescent="0.25">
      <c r="A48">
        <v>1</v>
      </c>
      <c r="B48">
        <v>47</v>
      </c>
      <c r="C48" s="47">
        <v>3</v>
      </c>
      <c r="D48" s="47">
        <v>3</v>
      </c>
      <c r="E48" s="47">
        <v>6</v>
      </c>
    </row>
    <row r="49" spans="1:5" x14ac:dyDescent="0.25">
      <c r="A49">
        <v>1</v>
      </c>
      <c r="B49">
        <v>48</v>
      </c>
      <c r="C49" s="47">
        <v>3</v>
      </c>
      <c r="D49" s="47">
        <v>3</v>
      </c>
      <c r="E49" s="47">
        <v>6</v>
      </c>
    </row>
    <row r="50" spans="1:5" x14ac:dyDescent="0.25">
      <c r="A50">
        <v>1</v>
      </c>
      <c r="B50">
        <v>49</v>
      </c>
      <c r="C50" s="47">
        <v>3</v>
      </c>
      <c r="D50" s="47">
        <v>3</v>
      </c>
      <c r="E50" s="47">
        <v>6</v>
      </c>
    </row>
    <row r="51" spans="1:5" x14ac:dyDescent="0.25">
      <c r="A51">
        <v>1</v>
      </c>
      <c r="B51">
        <v>50</v>
      </c>
      <c r="C51" s="47">
        <v>3</v>
      </c>
      <c r="D51" s="47">
        <v>3</v>
      </c>
      <c r="E51" s="47">
        <v>6</v>
      </c>
    </row>
    <row r="52" spans="1:5" x14ac:dyDescent="0.25">
      <c r="A52">
        <v>1</v>
      </c>
      <c r="B52">
        <v>51</v>
      </c>
      <c r="C52" s="47">
        <v>3</v>
      </c>
      <c r="D52" s="47">
        <v>3</v>
      </c>
      <c r="E52" s="47">
        <v>6</v>
      </c>
    </row>
    <row r="53" spans="1:5" x14ac:dyDescent="0.25">
      <c r="A53">
        <v>1</v>
      </c>
      <c r="B53">
        <v>52</v>
      </c>
      <c r="C53" s="47">
        <v>3</v>
      </c>
      <c r="D53" s="47">
        <v>3</v>
      </c>
      <c r="E53" s="47">
        <v>6</v>
      </c>
    </row>
    <row r="54" spans="1:5" x14ac:dyDescent="0.25">
      <c r="A54">
        <v>1</v>
      </c>
      <c r="B54">
        <v>53</v>
      </c>
      <c r="C54" s="47">
        <v>2</v>
      </c>
      <c r="D54" s="47">
        <v>2</v>
      </c>
      <c r="E54" s="47">
        <v>4</v>
      </c>
    </row>
    <row r="55" spans="1:5" x14ac:dyDescent="0.25">
      <c r="A55" t="s">
        <v>19</v>
      </c>
      <c r="C55" s="47">
        <v>158</v>
      </c>
      <c r="D55" s="47">
        <v>158</v>
      </c>
      <c r="E55" s="47">
        <v>316</v>
      </c>
    </row>
    <row r="56" spans="1:5" x14ac:dyDescent="0.25">
      <c r="A56">
        <v>2</v>
      </c>
      <c r="B56">
        <v>53</v>
      </c>
      <c r="C56" s="47">
        <v>1</v>
      </c>
      <c r="D56" s="47">
        <v>1</v>
      </c>
      <c r="E56" s="47">
        <v>2</v>
      </c>
    </row>
    <row r="57" spans="1:5" x14ac:dyDescent="0.25">
      <c r="A57">
        <v>2</v>
      </c>
      <c r="B57">
        <v>54</v>
      </c>
      <c r="C57" s="47">
        <v>3</v>
      </c>
      <c r="D57" s="47">
        <v>3</v>
      </c>
      <c r="E57" s="47">
        <v>6</v>
      </c>
    </row>
    <row r="58" spans="1:5" x14ac:dyDescent="0.25">
      <c r="A58">
        <v>2</v>
      </c>
      <c r="B58">
        <v>55</v>
      </c>
      <c r="C58" s="47">
        <v>3</v>
      </c>
      <c r="D58" s="47">
        <v>3</v>
      </c>
      <c r="E58" s="47">
        <v>6</v>
      </c>
    </row>
    <row r="59" spans="1:5" x14ac:dyDescent="0.25">
      <c r="A59">
        <v>2</v>
      </c>
      <c r="B59">
        <v>56</v>
      </c>
      <c r="C59" s="47">
        <v>3</v>
      </c>
      <c r="D59" s="47">
        <v>3</v>
      </c>
      <c r="E59" s="47">
        <v>6</v>
      </c>
    </row>
    <row r="60" spans="1:5" x14ac:dyDescent="0.25">
      <c r="A60">
        <v>2</v>
      </c>
      <c r="B60">
        <v>57</v>
      </c>
      <c r="C60" s="47">
        <v>3</v>
      </c>
      <c r="D60" s="47">
        <v>3</v>
      </c>
      <c r="E60" s="47">
        <v>6</v>
      </c>
    </row>
    <row r="61" spans="1:5" x14ac:dyDescent="0.25">
      <c r="A61">
        <v>2</v>
      </c>
      <c r="B61">
        <v>58</v>
      </c>
      <c r="C61" s="47">
        <v>3</v>
      </c>
      <c r="D61" s="47">
        <v>3</v>
      </c>
      <c r="E61" s="47">
        <v>6</v>
      </c>
    </row>
    <row r="62" spans="1:5" x14ac:dyDescent="0.25">
      <c r="A62">
        <v>2</v>
      </c>
      <c r="B62">
        <v>59</v>
      </c>
      <c r="C62" s="47">
        <v>3</v>
      </c>
      <c r="D62" s="47">
        <v>3</v>
      </c>
      <c r="E62" s="47">
        <v>6</v>
      </c>
    </row>
    <row r="63" spans="1:5" x14ac:dyDescent="0.25">
      <c r="A63">
        <v>2</v>
      </c>
      <c r="B63">
        <v>60</v>
      </c>
      <c r="C63" s="47">
        <v>3</v>
      </c>
      <c r="D63" s="47">
        <v>3</v>
      </c>
      <c r="E63" s="47">
        <v>6</v>
      </c>
    </row>
    <row r="64" spans="1:5" x14ac:dyDescent="0.25">
      <c r="A64">
        <v>2</v>
      </c>
      <c r="B64">
        <v>61</v>
      </c>
      <c r="C64" s="47">
        <v>3</v>
      </c>
      <c r="D64" s="47">
        <v>3</v>
      </c>
      <c r="E64" s="47">
        <v>6</v>
      </c>
    </row>
    <row r="65" spans="1:5" x14ac:dyDescent="0.25">
      <c r="A65">
        <v>2</v>
      </c>
      <c r="B65">
        <v>62</v>
      </c>
      <c r="C65" s="47">
        <v>3</v>
      </c>
      <c r="D65" s="47">
        <v>3</v>
      </c>
      <c r="E65" s="47">
        <v>6</v>
      </c>
    </row>
    <row r="66" spans="1:5" x14ac:dyDescent="0.25">
      <c r="A66">
        <v>2</v>
      </c>
      <c r="B66">
        <v>63</v>
      </c>
      <c r="C66" s="47">
        <v>3</v>
      </c>
      <c r="D66" s="47">
        <v>3</v>
      </c>
      <c r="E66" s="47">
        <v>6</v>
      </c>
    </row>
    <row r="67" spans="1:5" x14ac:dyDescent="0.25">
      <c r="A67">
        <v>2</v>
      </c>
      <c r="B67">
        <v>64</v>
      </c>
      <c r="C67" s="47">
        <v>3</v>
      </c>
      <c r="D67" s="47">
        <v>3</v>
      </c>
      <c r="E67" s="47">
        <v>6</v>
      </c>
    </row>
    <row r="68" spans="1:5" x14ac:dyDescent="0.25">
      <c r="A68">
        <v>2</v>
      </c>
      <c r="B68">
        <v>65</v>
      </c>
      <c r="C68" s="47">
        <v>3</v>
      </c>
      <c r="D68" s="47">
        <v>3</v>
      </c>
      <c r="E68" s="47">
        <v>6</v>
      </c>
    </row>
    <row r="69" spans="1:5" x14ac:dyDescent="0.25">
      <c r="A69">
        <v>2</v>
      </c>
      <c r="B69">
        <v>66</v>
      </c>
      <c r="C69" s="47">
        <v>3</v>
      </c>
      <c r="D69" s="47">
        <v>3</v>
      </c>
      <c r="E69" s="47">
        <v>6</v>
      </c>
    </row>
    <row r="70" spans="1:5" x14ac:dyDescent="0.25">
      <c r="A70">
        <v>2</v>
      </c>
      <c r="B70">
        <v>67</v>
      </c>
      <c r="C70" s="47">
        <v>3</v>
      </c>
      <c r="D70" s="47">
        <v>3</v>
      </c>
      <c r="E70" s="47">
        <v>6</v>
      </c>
    </row>
    <row r="71" spans="1:5" x14ac:dyDescent="0.25">
      <c r="A71">
        <v>2</v>
      </c>
      <c r="B71">
        <v>68</v>
      </c>
      <c r="C71" s="47">
        <v>3</v>
      </c>
      <c r="D71" s="47">
        <v>3</v>
      </c>
      <c r="E71" s="47">
        <v>6</v>
      </c>
    </row>
    <row r="72" spans="1:5" x14ac:dyDescent="0.25">
      <c r="A72">
        <v>2</v>
      </c>
      <c r="B72">
        <v>69</v>
      </c>
      <c r="C72" s="47">
        <v>3</v>
      </c>
      <c r="D72" s="47">
        <v>3</v>
      </c>
      <c r="E72" s="47">
        <v>6</v>
      </c>
    </row>
    <row r="73" spans="1:5" x14ac:dyDescent="0.25">
      <c r="A73">
        <v>2</v>
      </c>
      <c r="B73">
        <v>70</v>
      </c>
      <c r="C73" s="47">
        <v>3</v>
      </c>
      <c r="D73" s="47">
        <v>3</v>
      </c>
      <c r="E73" s="47">
        <v>6</v>
      </c>
    </row>
    <row r="74" spans="1:5" x14ac:dyDescent="0.25">
      <c r="A74">
        <v>2</v>
      </c>
      <c r="B74">
        <v>71</v>
      </c>
      <c r="C74" s="47">
        <v>3</v>
      </c>
      <c r="D74" s="47">
        <v>3</v>
      </c>
      <c r="E74" s="47">
        <v>6</v>
      </c>
    </row>
    <row r="75" spans="1:5" x14ac:dyDescent="0.25">
      <c r="A75">
        <v>2</v>
      </c>
      <c r="B75">
        <v>72</v>
      </c>
      <c r="C75" s="47">
        <v>3</v>
      </c>
      <c r="D75" s="47">
        <v>3</v>
      </c>
      <c r="E75" s="47">
        <v>6</v>
      </c>
    </row>
    <row r="76" spans="1:5" x14ac:dyDescent="0.25">
      <c r="A76">
        <v>2</v>
      </c>
      <c r="B76">
        <v>73</v>
      </c>
      <c r="C76" s="47">
        <v>3</v>
      </c>
      <c r="D76" s="47">
        <v>3</v>
      </c>
      <c r="E76" s="47">
        <v>6</v>
      </c>
    </row>
    <row r="77" spans="1:5" x14ac:dyDescent="0.25">
      <c r="A77">
        <v>2</v>
      </c>
      <c r="B77">
        <v>74</v>
      </c>
      <c r="C77" s="47">
        <v>3</v>
      </c>
      <c r="D77" s="47">
        <v>3</v>
      </c>
      <c r="E77" s="47">
        <v>6</v>
      </c>
    </row>
    <row r="78" spans="1:5" x14ac:dyDescent="0.25">
      <c r="A78">
        <v>2</v>
      </c>
      <c r="B78">
        <v>75</v>
      </c>
      <c r="C78" s="47">
        <v>3</v>
      </c>
      <c r="D78" s="47">
        <v>3</v>
      </c>
      <c r="E78" s="47">
        <v>6</v>
      </c>
    </row>
    <row r="79" spans="1:5" x14ac:dyDescent="0.25">
      <c r="A79">
        <v>2</v>
      </c>
      <c r="B79">
        <v>76</v>
      </c>
      <c r="C79" s="47">
        <v>3</v>
      </c>
      <c r="D79" s="47">
        <v>3</v>
      </c>
      <c r="E79" s="47">
        <v>6</v>
      </c>
    </row>
    <row r="80" spans="1:5" x14ac:dyDescent="0.25">
      <c r="A80">
        <v>2</v>
      </c>
      <c r="B80">
        <v>77</v>
      </c>
      <c r="C80" s="47">
        <v>3</v>
      </c>
      <c r="D80" s="47">
        <v>3</v>
      </c>
      <c r="E80" s="47">
        <v>6</v>
      </c>
    </row>
    <row r="81" spans="1:5" x14ac:dyDescent="0.25">
      <c r="A81">
        <v>2</v>
      </c>
      <c r="B81">
        <v>78</v>
      </c>
      <c r="C81" s="47">
        <v>3</v>
      </c>
      <c r="D81" s="47">
        <v>3</v>
      </c>
      <c r="E81" s="47">
        <v>6</v>
      </c>
    </row>
    <row r="82" spans="1:5" x14ac:dyDescent="0.25">
      <c r="A82">
        <v>2</v>
      </c>
      <c r="B82">
        <v>79</v>
      </c>
      <c r="C82" s="47">
        <v>3</v>
      </c>
      <c r="D82" s="47">
        <v>3</v>
      </c>
      <c r="E82" s="47">
        <v>6</v>
      </c>
    </row>
    <row r="83" spans="1:5" x14ac:dyDescent="0.25">
      <c r="A83">
        <v>2</v>
      </c>
      <c r="B83">
        <v>80</v>
      </c>
      <c r="C83" s="47">
        <v>3</v>
      </c>
      <c r="D83" s="47">
        <v>3</v>
      </c>
      <c r="E83" s="47">
        <v>6</v>
      </c>
    </row>
    <row r="84" spans="1:5" x14ac:dyDescent="0.25">
      <c r="A84">
        <v>2</v>
      </c>
      <c r="B84">
        <v>81</v>
      </c>
      <c r="C84" s="47">
        <v>3</v>
      </c>
      <c r="D84" s="47">
        <v>3</v>
      </c>
      <c r="E84" s="47">
        <v>6</v>
      </c>
    </row>
    <row r="85" spans="1:5" x14ac:dyDescent="0.25">
      <c r="A85">
        <v>2</v>
      </c>
      <c r="B85">
        <v>82</v>
      </c>
      <c r="C85" s="47">
        <v>3</v>
      </c>
      <c r="D85" s="47">
        <v>3</v>
      </c>
      <c r="E85" s="47">
        <v>6</v>
      </c>
    </row>
    <row r="86" spans="1:5" x14ac:dyDescent="0.25">
      <c r="A86">
        <v>2</v>
      </c>
      <c r="B86">
        <v>83</v>
      </c>
      <c r="C86" s="47">
        <v>3</v>
      </c>
      <c r="D86" s="47">
        <v>3</v>
      </c>
      <c r="E86" s="47">
        <v>6</v>
      </c>
    </row>
    <row r="87" spans="1:5" x14ac:dyDescent="0.25">
      <c r="A87">
        <v>2</v>
      </c>
      <c r="B87">
        <v>84</v>
      </c>
      <c r="C87" s="47">
        <v>3</v>
      </c>
      <c r="D87" s="47">
        <v>3</v>
      </c>
      <c r="E87" s="47">
        <v>6</v>
      </c>
    </row>
    <row r="88" spans="1:5" x14ac:dyDescent="0.25">
      <c r="A88">
        <v>2</v>
      </c>
      <c r="B88">
        <v>85</v>
      </c>
      <c r="C88" s="47">
        <v>3</v>
      </c>
      <c r="D88" s="47">
        <v>3</v>
      </c>
      <c r="E88" s="47">
        <v>6</v>
      </c>
    </row>
    <row r="89" spans="1:5" x14ac:dyDescent="0.25">
      <c r="A89">
        <v>2</v>
      </c>
      <c r="B89">
        <v>86</v>
      </c>
      <c r="C89" s="47">
        <v>3</v>
      </c>
      <c r="D89" s="47">
        <v>3</v>
      </c>
      <c r="E89" s="47">
        <v>6</v>
      </c>
    </row>
    <row r="90" spans="1:5" x14ac:dyDescent="0.25">
      <c r="A90">
        <v>2</v>
      </c>
      <c r="B90">
        <v>87</v>
      </c>
      <c r="C90" s="47">
        <v>3</v>
      </c>
      <c r="D90" s="47">
        <v>3</v>
      </c>
      <c r="E90" s="47">
        <v>6</v>
      </c>
    </row>
    <row r="91" spans="1:5" x14ac:dyDescent="0.25">
      <c r="A91">
        <v>2</v>
      </c>
      <c r="B91">
        <v>88</v>
      </c>
      <c r="C91" s="47">
        <v>3</v>
      </c>
      <c r="D91" s="47">
        <v>3</v>
      </c>
      <c r="E91" s="47">
        <v>6</v>
      </c>
    </row>
    <row r="92" spans="1:5" x14ac:dyDescent="0.25">
      <c r="A92">
        <v>2</v>
      </c>
      <c r="B92">
        <v>89</v>
      </c>
      <c r="C92" s="47">
        <v>3</v>
      </c>
      <c r="D92" s="47">
        <v>3</v>
      </c>
      <c r="E92" s="47">
        <v>6</v>
      </c>
    </row>
    <row r="93" spans="1:5" x14ac:dyDescent="0.25">
      <c r="A93">
        <v>2</v>
      </c>
      <c r="B93">
        <v>90</v>
      </c>
      <c r="C93" s="47">
        <v>3</v>
      </c>
      <c r="D93" s="47">
        <v>3</v>
      </c>
      <c r="E93" s="47">
        <v>6</v>
      </c>
    </row>
    <row r="94" spans="1:5" x14ac:dyDescent="0.25">
      <c r="A94">
        <v>2</v>
      </c>
      <c r="B94">
        <v>91</v>
      </c>
      <c r="C94" s="47">
        <v>3</v>
      </c>
      <c r="D94" s="47">
        <v>3</v>
      </c>
      <c r="E94" s="47">
        <v>6</v>
      </c>
    </row>
    <row r="95" spans="1:5" x14ac:dyDescent="0.25">
      <c r="A95">
        <v>2</v>
      </c>
      <c r="B95">
        <v>92</v>
      </c>
      <c r="C95" s="47">
        <v>3</v>
      </c>
      <c r="D95" s="47">
        <v>3</v>
      </c>
      <c r="E95" s="47">
        <v>6</v>
      </c>
    </row>
    <row r="96" spans="1:5" x14ac:dyDescent="0.25">
      <c r="A96">
        <v>2</v>
      </c>
      <c r="B96">
        <v>93</v>
      </c>
      <c r="C96" s="47">
        <v>3</v>
      </c>
      <c r="D96" s="47">
        <v>3</v>
      </c>
      <c r="E96" s="47">
        <v>6</v>
      </c>
    </row>
    <row r="97" spans="1:5" x14ac:dyDescent="0.25">
      <c r="A97">
        <v>2</v>
      </c>
      <c r="B97">
        <v>94</v>
      </c>
      <c r="C97" s="47">
        <v>3</v>
      </c>
      <c r="D97" s="47">
        <v>3</v>
      </c>
      <c r="E97" s="47">
        <v>6</v>
      </c>
    </row>
    <row r="98" spans="1:5" x14ac:dyDescent="0.25">
      <c r="A98">
        <v>2</v>
      </c>
      <c r="B98">
        <v>95</v>
      </c>
      <c r="C98" s="47">
        <v>3</v>
      </c>
      <c r="D98" s="47">
        <v>3</v>
      </c>
      <c r="E98" s="47">
        <v>6</v>
      </c>
    </row>
    <row r="99" spans="1:5" x14ac:dyDescent="0.25">
      <c r="A99">
        <v>2</v>
      </c>
      <c r="B99">
        <v>96</v>
      </c>
      <c r="C99" s="47">
        <v>3</v>
      </c>
      <c r="D99" s="47">
        <v>3</v>
      </c>
      <c r="E99" s="47">
        <v>6</v>
      </c>
    </row>
    <row r="100" spans="1:5" x14ac:dyDescent="0.25">
      <c r="A100">
        <v>2</v>
      </c>
      <c r="B100">
        <v>97</v>
      </c>
      <c r="C100" s="47">
        <v>3</v>
      </c>
      <c r="D100" s="47">
        <v>3</v>
      </c>
      <c r="E100" s="47">
        <v>6</v>
      </c>
    </row>
    <row r="101" spans="1:5" x14ac:dyDescent="0.25">
      <c r="A101">
        <v>2</v>
      </c>
      <c r="B101">
        <v>98</v>
      </c>
      <c r="C101" s="47">
        <v>3</v>
      </c>
      <c r="D101" s="47">
        <v>3</v>
      </c>
      <c r="E101" s="47">
        <v>6</v>
      </c>
    </row>
    <row r="102" spans="1:5" x14ac:dyDescent="0.25">
      <c r="A102">
        <v>2</v>
      </c>
      <c r="B102">
        <v>99</v>
      </c>
      <c r="C102" s="47">
        <v>3</v>
      </c>
      <c r="D102" s="47">
        <v>3</v>
      </c>
      <c r="E102" s="47">
        <v>6</v>
      </c>
    </row>
    <row r="103" spans="1:5" x14ac:dyDescent="0.25">
      <c r="A103">
        <v>2</v>
      </c>
      <c r="B103">
        <v>100</v>
      </c>
      <c r="C103" s="47">
        <v>3</v>
      </c>
      <c r="D103" s="47">
        <v>3</v>
      </c>
      <c r="E103" s="47">
        <v>6</v>
      </c>
    </row>
    <row r="104" spans="1:5" x14ac:dyDescent="0.25">
      <c r="A104">
        <v>2</v>
      </c>
      <c r="B104">
        <v>101</v>
      </c>
      <c r="C104" s="47">
        <v>3</v>
      </c>
      <c r="D104" s="47">
        <v>3</v>
      </c>
      <c r="E104" s="47">
        <v>6</v>
      </c>
    </row>
    <row r="105" spans="1:5" x14ac:dyDescent="0.25">
      <c r="A105">
        <v>2</v>
      </c>
      <c r="B105">
        <v>102</v>
      </c>
      <c r="C105" s="47">
        <v>3</v>
      </c>
      <c r="D105" s="47">
        <v>3</v>
      </c>
      <c r="E105" s="47">
        <v>6</v>
      </c>
    </row>
    <row r="106" spans="1:5" x14ac:dyDescent="0.25">
      <c r="A106">
        <v>2</v>
      </c>
      <c r="B106">
        <v>103</v>
      </c>
      <c r="C106" s="47">
        <v>3</v>
      </c>
      <c r="D106" s="47">
        <v>3</v>
      </c>
      <c r="E106" s="47">
        <v>6</v>
      </c>
    </row>
    <row r="107" spans="1:5" x14ac:dyDescent="0.25">
      <c r="A107">
        <v>2</v>
      </c>
      <c r="B107">
        <v>104</v>
      </c>
      <c r="C107" s="47">
        <v>3</v>
      </c>
      <c r="D107" s="47">
        <v>3</v>
      </c>
      <c r="E107" s="47">
        <v>6</v>
      </c>
    </row>
    <row r="108" spans="1:5" x14ac:dyDescent="0.25">
      <c r="A108">
        <v>2</v>
      </c>
      <c r="B108">
        <v>105</v>
      </c>
      <c r="C108" s="47">
        <v>3</v>
      </c>
      <c r="D108" s="47">
        <v>3</v>
      </c>
      <c r="E108" s="47">
        <v>6</v>
      </c>
    </row>
    <row r="109" spans="1:5" x14ac:dyDescent="0.25">
      <c r="A109">
        <v>2</v>
      </c>
      <c r="B109">
        <v>106</v>
      </c>
      <c r="C109" s="47">
        <v>0</v>
      </c>
      <c r="D109" s="47">
        <v>0</v>
      </c>
      <c r="E109" s="47">
        <v>0</v>
      </c>
    </row>
    <row r="110" spans="1:5" x14ac:dyDescent="0.25">
      <c r="A110" t="s">
        <v>20</v>
      </c>
      <c r="C110" s="47">
        <v>157</v>
      </c>
      <c r="D110" s="47">
        <v>157</v>
      </c>
      <c r="E110" s="47">
        <v>314</v>
      </c>
    </row>
    <row r="111" spans="1:5" x14ac:dyDescent="0.25">
      <c r="C111" s="47">
        <v>0</v>
      </c>
      <c r="D111" s="47">
        <v>0</v>
      </c>
      <c r="E111" s="47">
        <v>0</v>
      </c>
    </row>
    <row r="112" spans="1:5" x14ac:dyDescent="0.25">
      <c r="A112" t="s">
        <v>21</v>
      </c>
      <c r="C112" s="47">
        <v>0</v>
      </c>
      <c r="D112" s="47">
        <v>0</v>
      </c>
      <c r="E112" s="47">
        <v>0</v>
      </c>
    </row>
    <row r="113" spans="1:5" x14ac:dyDescent="0.25">
      <c r="A113" t="s">
        <v>18</v>
      </c>
      <c r="C113" s="47">
        <v>315</v>
      </c>
      <c r="D113" s="47">
        <v>315</v>
      </c>
      <c r="E113" s="47">
        <v>630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K131"/>
  <sheetViews>
    <sheetView workbookViewId="0">
      <selection activeCell="F5" sqref="F5"/>
    </sheetView>
  </sheetViews>
  <sheetFormatPr defaultRowHeight="15" x14ac:dyDescent="0.25"/>
  <cols>
    <col min="1" max="1" width="9.140625" style="35"/>
    <col min="2" max="2" width="9.140625" style="21"/>
    <col min="6" max="6" width="14.85546875" bestFit="1" customWidth="1"/>
  </cols>
  <sheetData>
    <row r="1" spans="1:11" x14ac:dyDescent="0.25">
      <c r="A1" s="34" t="s">
        <v>9</v>
      </c>
      <c r="B1" s="23" t="s">
        <v>11</v>
      </c>
      <c r="C1" s="23" t="s">
        <v>14</v>
      </c>
      <c r="D1" s="23" t="s">
        <v>5</v>
      </c>
      <c r="E1" s="23" t="s">
        <v>0</v>
      </c>
      <c r="F1" s="36" t="s">
        <v>17</v>
      </c>
      <c r="K1" s="38">
        <v>2</v>
      </c>
    </row>
    <row r="2" spans="1:11" x14ac:dyDescent="0.25">
      <c r="A2" s="34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SUMIFS(стат!E:E,стат!$A:$A,$A2,стат!$B:$B,$B2)</f>
        <v>3</v>
      </c>
      <c r="D2" s="1">
        <f>SUMIFS(стат!F:F,стат!$A:$A,$A2,стат!$B:$B,$B2)</f>
        <v>3</v>
      </c>
      <c r="E2" s="1">
        <f>SUM(C2:D2)</f>
        <v>6</v>
      </c>
      <c r="F2">
        <f>IF($A2&lt;&gt;$A1,IF($A2&lt;&gt;"",SUMIFS(C:C,$A:$A,$A2),SUM(C$2:C2)),"")</f>
        <v>158</v>
      </c>
      <c r="G2">
        <f>IF($A2&lt;&gt;$A1,IF($A2&lt;&gt;"",SUMIFS(D:D,$A:$A,$A2),SUM(D$2:D2)),"")</f>
        <v>158</v>
      </c>
      <c r="H2">
        <f>IF($A2&lt;&gt;$A1,IF($A2&lt;&gt;"",SUMIFS(E:E,$A:$A,$A2),SUM(E$2:E2)),"")</f>
        <v>316</v>
      </c>
    </row>
    <row r="3" spans="1:1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SUMIFS(стат!E:E,стат!$A:$A,$A3,стат!$B:$B,$B3)</f>
        <v>3</v>
      </c>
      <c r="D3" s="1">
        <f>SUMIFS(стат!F:F,стат!$A:$A,$A3,стат!$B:$B,$B3)</f>
        <v>3</v>
      </c>
      <c r="E3" s="1">
        <f t="shared" ref="E3:E66" si="0">SUM(C3:D3)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11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SUMIFS(стат!E:E,стат!$A:$A,$A4,стат!$B:$B,$B4)</f>
        <v>3</v>
      </c>
      <c r="D4" s="1">
        <f>SUMIFS(стат!F:F,стат!$A:$A,$A4,стат!$B:$B,$B4)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11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SUMIFS(стат!E:E,стат!$A:$A,$A5,стат!$B:$B,$B5)</f>
        <v>3</v>
      </c>
      <c r="D5" s="1">
        <f>SUMIFS(стат!F:F,стат!$A:$A,$A5,стат!$B:$B,$B5)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11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SUMIFS(стат!E:E,стат!$A:$A,$A6,стат!$B:$B,$B6)</f>
        <v>3</v>
      </c>
      <c r="D6" s="1">
        <f>SUMIFS(стат!F:F,стат!$A:$A,$A6,стат!$B:$B,$B6)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11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SUMIFS(стат!E:E,стат!$A:$A,$A7,стат!$B:$B,$B7)</f>
        <v>3</v>
      </c>
      <c r="D7" s="1">
        <f>SUMIFS(стат!F:F,стат!$A:$A,$A7,стат!$B:$B,$B7)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11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SUMIFS(стат!E:E,стат!$A:$A,$A8,стат!$B:$B,$B8)</f>
        <v>3</v>
      </c>
      <c r="D8" s="1">
        <f>SUMIFS(стат!F:F,стат!$A:$A,$A8,стат!$B:$B,$B8)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11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SUMIFS(стат!E:E,стат!$A:$A,$A9,стат!$B:$B,$B9)</f>
        <v>3</v>
      </c>
      <c r="D9" s="1">
        <f>SUMIFS(стат!F:F,стат!$A:$A,$A9,стат!$B:$B,$B9)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11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SUMIFS(стат!E:E,стат!$A:$A,$A10,стат!$B:$B,$B10)</f>
        <v>3</v>
      </c>
      <c r="D10" s="1">
        <f>SUMIFS(стат!F:F,стат!$A:$A,$A10,стат!$B:$B,$B10)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11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SUMIFS(стат!E:E,стат!$A:$A,$A11,стат!$B:$B,$B11)</f>
        <v>3</v>
      </c>
      <c r="D11" s="1">
        <f>SUMIFS(стат!F:F,стат!$A:$A,$A11,стат!$B:$B,$B11)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11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SUMIFS(стат!E:E,стат!$A:$A,$A12,стат!$B:$B,$B12)</f>
        <v>3</v>
      </c>
      <c r="D12" s="1">
        <f>SUMIFS(стат!F:F,стат!$A:$A,$A12,стат!$B:$B,$B12)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11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SUMIFS(стат!E:E,стат!$A:$A,$A13,стат!$B:$B,$B13)</f>
        <v>3</v>
      </c>
      <c r="D13" s="1">
        <f>SUMIFS(стат!F:F,стат!$A:$A,$A13,стат!$B:$B,$B13)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11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SUMIFS(стат!E:E,стат!$A:$A,$A14,стат!$B:$B,$B14)</f>
        <v>3</v>
      </c>
      <c r="D14" s="1">
        <f>SUMIFS(стат!F:F,стат!$A:$A,$A14,стат!$B:$B,$B14)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11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SUMIFS(стат!E:E,стат!$A:$A,$A15,стат!$B:$B,$B15)</f>
        <v>3</v>
      </c>
      <c r="D15" s="1">
        <f>SUMIFS(стат!F:F,стат!$A:$A,$A15,стат!$B:$B,$B15)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11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SUMIFS(стат!E:E,стат!$A:$A,$A16,стат!$B:$B,$B16)</f>
        <v>3</v>
      </c>
      <c r="D16" s="1">
        <f>SUMIFS(стат!F:F,стат!$A:$A,$A16,стат!$B:$B,$B16)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SUMIFS(стат!E:E,стат!$A:$A,$A17,стат!$B:$B,$B17)</f>
        <v>3</v>
      </c>
      <c r="D17" s="1">
        <f>SUMIFS(стат!F:F,стат!$A:$A,$A17,стат!$B:$B,$B17)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SUMIFS(стат!E:E,стат!$A:$A,$A18,стат!$B:$B,$B18)</f>
        <v>3</v>
      </c>
      <c r="D18" s="1">
        <f>SUMIFS(стат!F:F,стат!$A:$A,$A18,стат!$B:$B,$B18)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SUMIFS(стат!E:E,стат!$A:$A,$A19,стат!$B:$B,$B19)</f>
        <v>3</v>
      </c>
      <c r="D19" s="1">
        <f>SUMIFS(стат!F:F,стат!$A:$A,$A19,стат!$B:$B,$B19)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SUMIFS(стат!E:E,стат!$A:$A,$A20,стат!$B:$B,$B20)</f>
        <v>3</v>
      </c>
      <c r="D20" s="1">
        <f>SUMIFS(стат!F:F,стат!$A:$A,$A20,стат!$B:$B,$B20)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SUMIFS(стат!E:E,стат!$A:$A,$A21,стат!$B:$B,$B21)</f>
        <v>3</v>
      </c>
      <c r="D21" s="1">
        <f>SUMIFS(стат!F:F,стат!$A:$A,$A21,стат!$B:$B,$B21)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SUMIFS(стат!E:E,стат!$A:$A,$A22,стат!$B:$B,$B22)</f>
        <v>3</v>
      </c>
      <c r="D22" s="1">
        <f>SUMIFS(стат!F:F,стат!$A:$A,$A22,стат!$B:$B,$B22)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SUMIFS(стат!E:E,стат!$A:$A,$A23,стат!$B:$B,$B23)</f>
        <v>3</v>
      </c>
      <c r="D23" s="1">
        <f>SUMIFS(стат!F:F,стат!$A:$A,$A23,стат!$B:$B,$B23)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SUMIFS(стат!E:E,стат!$A:$A,$A24,стат!$B:$B,$B24)</f>
        <v>3</v>
      </c>
      <c r="D24" s="1">
        <f>SUMIFS(стат!F:F,стат!$A:$A,$A24,стат!$B:$B,$B24)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SUMIFS(стат!E:E,стат!$A:$A,$A25,стат!$B:$B,$B25)</f>
        <v>3</v>
      </c>
      <c r="D25" s="1">
        <f>SUMIFS(стат!F:F,стат!$A:$A,$A25,стат!$B:$B,$B25)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SUMIFS(стат!E:E,стат!$A:$A,$A26,стат!$B:$B,$B26)</f>
        <v>3</v>
      </c>
      <c r="D26" s="1">
        <f>SUMIFS(стат!F:F,стат!$A:$A,$A26,стат!$B:$B,$B26)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SUMIFS(стат!E:E,стат!$A:$A,$A27,стат!$B:$B,$B27)</f>
        <v>3</v>
      </c>
      <c r="D27" s="1">
        <f>SUMIFS(стат!F:F,стат!$A:$A,$A27,стат!$B:$B,$B27)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SUMIFS(стат!E:E,стат!$A:$A,$A28,стат!$B:$B,$B28)</f>
        <v>3</v>
      </c>
      <c r="D28" s="1">
        <f>SUMIFS(стат!F:F,стат!$A:$A,$A28,стат!$B:$B,$B28)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SUMIFS(стат!E:E,стат!$A:$A,$A29,стат!$B:$B,$B29)</f>
        <v>3</v>
      </c>
      <c r="D29" s="1">
        <f>SUMIFS(стат!F:F,стат!$A:$A,$A29,стат!$B:$B,$B29)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SUMIFS(стат!E:E,стат!$A:$A,$A30,стат!$B:$B,$B30)</f>
        <v>3</v>
      </c>
      <c r="D30" s="1">
        <f>SUMIFS(стат!F:F,стат!$A:$A,$A30,стат!$B:$B,$B30)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SUMIFS(стат!E:E,стат!$A:$A,$A31,стат!$B:$B,$B31)</f>
        <v>3</v>
      </c>
      <c r="D31" s="1">
        <f>SUMIFS(стат!F:F,стат!$A:$A,$A31,стат!$B:$B,$B31)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SUMIFS(стат!E:E,стат!$A:$A,$A32,стат!$B:$B,$B32)</f>
        <v>3</v>
      </c>
      <c r="D32" s="1">
        <f>SUMIFS(стат!F:F,стат!$A:$A,$A32,стат!$B:$B,$B32)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SUMIFS(стат!E:E,стат!$A:$A,$A33,стат!$B:$B,$B33)</f>
        <v>3</v>
      </c>
      <c r="D33" s="1">
        <f>SUMIFS(стат!F:F,стат!$A:$A,$A33,стат!$B:$B,$B33)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SUMIFS(стат!E:E,стат!$A:$A,$A34,стат!$B:$B,$B34)</f>
        <v>3</v>
      </c>
      <c r="D34" s="1">
        <f>SUMIFS(стат!F:F,стат!$A:$A,$A34,стат!$B:$B,$B34)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SUMIFS(стат!E:E,стат!$A:$A,$A35,стат!$B:$B,$B35)</f>
        <v>3</v>
      </c>
      <c r="D35" s="1">
        <f>SUMIFS(стат!F:F,стат!$A:$A,$A35,стат!$B:$B,$B35)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SUMIFS(стат!E:E,стат!$A:$A,$A36,стат!$B:$B,$B36)</f>
        <v>3</v>
      </c>
      <c r="D36" s="1">
        <f>SUMIFS(стат!F:F,стат!$A:$A,$A36,стат!$B:$B,$B36)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SUMIFS(стат!E:E,стат!$A:$A,$A37,стат!$B:$B,$B37)</f>
        <v>3</v>
      </c>
      <c r="D37" s="1">
        <f>SUMIFS(стат!F:F,стат!$A:$A,$A37,стат!$B:$B,$B37)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SUMIFS(стат!E:E,стат!$A:$A,$A38,стат!$B:$B,$B38)</f>
        <v>3</v>
      </c>
      <c r="D38" s="1">
        <f>SUMIFS(стат!F:F,стат!$A:$A,$A38,стат!$B:$B,$B38)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SUMIFS(стат!E:E,стат!$A:$A,$A39,стат!$B:$B,$B39)</f>
        <v>3</v>
      </c>
      <c r="D39" s="1">
        <f>SUMIFS(стат!F:F,стат!$A:$A,$A39,стат!$B:$B,$B39)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SUMIFS(стат!E:E,стат!$A:$A,$A40,стат!$B:$B,$B40)</f>
        <v>3</v>
      </c>
      <c r="D40" s="1">
        <f>SUMIFS(стат!F:F,стат!$A:$A,$A40,стат!$B:$B,$B40)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SUMIFS(стат!E:E,стат!$A:$A,$A41,стат!$B:$B,$B41)</f>
        <v>3</v>
      </c>
      <c r="D41" s="1">
        <f>SUMIFS(стат!F:F,стат!$A:$A,$A41,стат!$B:$B,$B41)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SUMIFS(стат!E:E,стат!$A:$A,$A42,стат!$B:$B,$B42)</f>
        <v>3</v>
      </c>
      <c r="D42" s="1">
        <f>SUMIFS(стат!F:F,стат!$A:$A,$A42,стат!$B:$B,$B42)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SUMIFS(стат!E:E,стат!$A:$A,$A43,стат!$B:$B,$B43)</f>
        <v>3</v>
      </c>
      <c r="D43" s="1">
        <f>SUMIFS(стат!F:F,стат!$A:$A,$A43,стат!$B:$B,$B43)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SUMIFS(стат!E:E,стат!$A:$A,$A44,стат!$B:$B,$B44)</f>
        <v>3</v>
      </c>
      <c r="D44" s="1">
        <f>SUMIFS(стат!F:F,стат!$A:$A,$A44,стат!$B:$B,$B44)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SUMIFS(стат!E:E,стат!$A:$A,$A45,стат!$B:$B,$B45)</f>
        <v>3</v>
      </c>
      <c r="D45" s="1">
        <f>SUMIFS(стат!F:F,стат!$A:$A,$A45,стат!$B:$B,$B45)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SUMIFS(стат!E:E,стат!$A:$A,$A46,стат!$B:$B,$B46)</f>
        <v>3</v>
      </c>
      <c r="D46" s="1">
        <f>SUMIFS(стат!F:F,стат!$A:$A,$A46,стат!$B:$B,$B46)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SUMIFS(стат!E:E,стат!$A:$A,$A47,стат!$B:$B,$B47)</f>
        <v>3</v>
      </c>
      <c r="D47" s="1">
        <f>SUMIFS(стат!F:F,стат!$A:$A,$A47,стат!$B:$B,$B47)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SUMIFS(стат!E:E,стат!$A:$A,$A48,стат!$B:$B,$B48)</f>
        <v>3</v>
      </c>
      <c r="D48" s="1">
        <f>SUMIFS(стат!F:F,стат!$A:$A,$A48,стат!$B:$B,$B48)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SUMIFS(стат!E:E,стат!$A:$A,$A49,стат!$B:$B,$B49)</f>
        <v>3</v>
      </c>
      <c r="D49" s="1">
        <f>SUMIFS(стат!F:F,стат!$A:$A,$A49,стат!$B:$B,$B49)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SUMIFS(стат!E:E,стат!$A:$A,$A50,стат!$B:$B,$B50)</f>
        <v>3</v>
      </c>
      <c r="D50" s="1">
        <f>SUMIFS(стат!F:F,стат!$A:$A,$A50,стат!$B:$B,$B50)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SUMIFS(стат!E:E,стат!$A:$A,$A51,стат!$B:$B,$B51)</f>
        <v>3</v>
      </c>
      <c r="D51" s="1">
        <f>SUMIFS(стат!F:F,стат!$A:$A,$A51,стат!$B:$B,$B51)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SUMIFS(стат!E:E,стат!$A:$A,$A52,стат!$B:$B,$B52)</f>
        <v>3</v>
      </c>
      <c r="D52" s="1">
        <f>SUMIFS(стат!F:F,стат!$A:$A,$A52,стат!$B:$B,$B52)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SUMIFS(стат!E:E,стат!$A:$A,$A53,стат!$B:$B,$B53)</f>
        <v>3</v>
      </c>
      <c r="D53" s="1">
        <f>SUMIFS(стат!F:F,стат!$A:$A,$A53,стат!$B:$B,$B53)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SUMIFS(стат!E:E,стат!$A:$A,$A54,стат!$B:$B,$B54)</f>
        <v>2</v>
      </c>
      <c r="D54" s="1">
        <f>SUMIFS(стат!F:F,стат!$A:$A,$A54,стат!$B:$B,$B54)</f>
        <v>2</v>
      </c>
      <c r="E54" s="1">
        <f t="shared" si="0"/>
        <v>4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SUMIFS(стат!E:E,стат!$A:$A,$A55,стат!$B:$B,$B55)</f>
        <v>1</v>
      </c>
      <c r="D55" s="1">
        <f>SUMIFS(стат!F:F,стат!$A:$A,$A55,стат!$B:$B,$B55)</f>
        <v>1</v>
      </c>
      <c r="E55" s="1">
        <f t="shared" si="0"/>
        <v>2</v>
      </c>
      <c r="F55">
        <f>IF($A55&lt;&gt;$A54,IF($A55&lt;&gt;"",SUMIFS(C:C,$A:$A,$A55),SUM(C$2:C55)),"")</f>
        <v>157</v>
      </c>
      <c r="G55">
        <f>IF($A55&lt;&gt;$A54,IF($A55&lt;&gt;"",SUMIFS(D:D,$A:$A,$A55),SUM(D$2:D55)),"")</f>
        <v>157</v>
      </c>
      <c r="H55">
        <f>IF($A55&lt;&gt;$A54,IF($A55&lt;&gt;"",SUMIFS(E:E,$A:$A,$A55),SUM(E$2:E55)),"")</f>
        <v>314</v>
      </c>
    </row>
    <row r="56" spans="1:8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SUMIFS(стат!E:E,стат!$A:$A,$A56,стат!$B:$B,$B56)</f>
        <v>3</v>
      </c>
      <c r="D56" s="1">
        <f>SUMIFS(стат!F:F,стат!$A:$A,$A56,стат!$B:$B,$B56)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SUMIFS(стат!E:E,стат!$A:$A,$A57,стат!$B:$B,$B57)</f>
        <v>3</v>
      </c>
      <c r="D57" s="1">
        <f>SUMIFS(стат!F:F,стат!$A:$A,$A57,стат!$B:$B,$B57)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SUMIFS(стат!E:E,стат!$A:$A,$A58,стат!$B:$B,$B58)</f>
        <v>3</v>
      </c>
      <c r="D58" s="1">
        <f>SUMIFS(стат!F:F,стат!$A:$A,$A58,стат!$B:$B,$B58)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SUMIFS(стат!E:E,стат!$A:$A,$A59,стат!$B:$B,$B59)</f>
        <v>3</v>
      </c>
      <c r="D59" s="1">
        <f>SUMIFS(стат!F:F,стат!$A:$A,$A59,стат!$B:$B,$B59)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SUMIFS(стат!E:E,стат!$A:$A,$A60,стат!$B:$B,$B60)</f>
        <v>3</v>
      </c>
      <c r="D60" s="1">
        <f>SUMIFS(стат!F:F,стат!$A:$A,$A60,стат!$B:$B,$B60)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SUMIFS(стат!E:E,стат!$A:$A,$A61,стат!$B:$B,$B61)</f>
        <v>3</v>
      </c>
      <c r="D61" s="1">
        <f>SUMIFS(стат!F:F,стат!$A:$A,$A61,стат!$B:$B,$B61)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SUMIFS(стат!E:E,стат!$A:$A,$A62,стат!$B:$B,$B62)</f>
        <v>3</v>
      </c>
      <c r="D62" s="1">
        <f>SUMIFS(стат!F:F,стат!$A:$A,$A62,стат!$B:$B,$B62)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SUMIFS(стат!E:E,стат!$A:$A,$A63,стат!$B:$B,$B63)</f>
        <v>3</v>
      </c>
      <c r="D63" s="1">
        <f>SUMIFS(стат!F:F,стат!$A:$A,$A63,стат!$B:$B,$B63)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SUMIFS(стат!E:E,стат!$A:$A,$A64,стат!$B:$B,$B64)</f>
        <v>3</v>
      </c>
      <c r="D64" s="1">
        <f>SUMIFS(стат!F:F,стат!$A:$A,$A64,стат!$B:$B,$B64)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SUMIFS(стат!E:E,стат!$A:$A,$A65,стат!$B:$B,$B65)</f>
        <v>3</v>
      </c>
      <c r="D65" s="1">
        <f>SUMIFS(стат!F:F,стат!$A:$A,$A65,стат!$B:$B,$B65)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SUMIFS(стат!E:E,стат!$A:$A,$A66,стат!$B:$B,$B66)</f>
        <v>3</v>
      </c>
      <c r="D66" s="1">
        <f>SUMIFS(стат!F:F,стат!$A:$A,$A66,стат!$B:$B,$B66)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SUMIFS(стат!E:E,стат!$A:$A,$A67,стат!$B:$B,$B67)</f>
        <v>3</v>
      </c>
      <c r="D67" s="1">
        <f>SUMIFS(стат!F:F,стат!$A:$A,$A67,стат!$B:$B,$B67)</f>
        <v>3</v>
      </c>
      <c r="E67" s="1">
        <f t="shared" ref="E67:E130" si="1">SUM(C67:D67)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SUMIFS(стат!E:E,стат!$A:$A,$A68,стат!$B:$B,$B68)</f>
        <v>3</v>
      </c>
      <c r="D68" s="1">
        <f>SUMIFS(стат!F:F,стат!$A:$A,$A68,стат!$B:$B,$B68)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SUMIFS(стат!E:E,стат!$A:$A,$A69,стат!$B:$B,$B69)</f>
        <v>3</v>
      </c>
      <c r="D69" s="1">
        <f>SUMIFS(стат!F:F,стат!$A:$A,$A69,стат!$B:$B,$B69)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SUMIFS(стат!E:E,стат!$A:$A,$A70,стат!$B:$B,$B70)</f>
        <v>3</v>
      </c>
      <c r="D70" s="1">
        <f>SUMIFS(стат!F:F,стат!$A:$A,$A70,стат!$B:$B,$B70)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SUMIFS(стат!E:E,стат!$A:$A,$A71,стат!$B:$B,$B71)</f>
        <v>3</v>
      </c>
      <c r="D71" s="1">
        <f>SUMIFS(стат!F:F,стат!$A:$A,$A71,стат!$B:$B,$B71)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SUMIFS(стат!E:E,стат!$A:$A,$A72,стат!$B:$B,$B72)</f>
        <v>3</v>
      </c>
      <c r="D72" s="1">
        <f>SUMIFS(стат!F:F,стат!$A:$A,$A72,стат!$B:$B,$B72)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SUMIFS(стат!E:E,стат!$A:$A,$A73,стат!$B:$B,$B73)</f>
        <v>3</v>
      </c>
      <c r="D73" s="1">
        <f>SUMIFS(стат!F:F,стат!$A:$A,$A73,стат!$B:$B,$B73)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SUMIFS(стат!E:E,стат!$A:$A,$A74,стат!$B:$B,$B74)</f>
        <v>3</v>
      </c>
      <c r="D74" s="1">
        <f>SUMIFS(стат!F:F,стат!$A:$A,$A74,стат!$B:$B,$B74)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SUMIFS(стат!E:E,стат!$A:$A,$A75,стат!$B:$B,$B75)</f>
        <v>3</v>
      </c>
      <c r="D75" s="1">
        <f>SUMIFS(стат!F:F,стат!$A:$A,$A75,стат!$B:$B,$B75)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SUMIFS(стат!E:E,стат!$A:$A,$A76,стат!$B:$B,$B76)</f>
        <v>3</v>
      </c>
      <c r="D76" s="1">
        <f>SUMIFS(стат!F:F,стат!$A:$A,$A76,стат!$B:$B,$B76)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SUMIFS(стат!E:E,стат!$A:$A,$A77,стат!$B:$B,$B77)</f>
        <v>3</v>
      </c>
      <c r="D77" s="1">
        <f>SUMIFS(стат!F:F,стат!$A:$A,$A77,стат!$B:$B,$B77)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SUMIFS(стат!E:E,стат!$A:$A,$A78,стат!$B:$B,$B78)</f>
        <v>3</v>
      </c>
      <c r="D78" s="1">
        <f>SUMIFS(стат!F:F,стат!$A:$A,$A78,стат!$B:$B,$B78)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SUMIFS(стат!E:E,стат!$A:$A,$A79,стат!$B:$B,$B79)</f>
        <v>3</v>
      </c>
      <c r="D79" s="1">
        <f>SUMIFS(стат!F:F,стат!$A:$A,$A79,стат!$B:$B,$B79)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SUMIFS(стат!E:E,стат!$A:$A,$A80,стат!$B:$B,$B80)</f>
        <v>3</v>
      </c>
      <c r="D80" s="1">
        <f>SUMIFS(стат!F:F,стат!$A:$A,$A80,стат!$B:$B,$B80)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SUMIFS(стат!E:E,стат!$A:$A,$A81,стат!$B:$B,$B81)</f>
        <v>3</v>
      </c>
      <c r="D81" s="1">
        <f>SUMIFS(стат!F:F,стат!$A:$A,$A81,стат!$B:$B,$B81)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SUMIFS(стат!E:E,стат!$A:$A,$A82,стат!$B:$B,$B82)</f>
        <v>3</v>
      </c>
      <c r="D82" s="1">
        <f>SUMIFS(стат!F:F,стат!$A:$A,$A82,стат!$B:$B,$B82)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SUMIFS(стат!E:E,стат!$A:$A,$A83,стат!$B:$B,$B83)</f>
        <v>3</v>
      </c>
      <c r="D83" s="1">
        <f>SUMIFS(стат!F:F,стат!$A:$A,$A83,стат!$B:$B,$B83)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SUMIFS(стат!E:E,стат!$A:$A,$A84,стат!$B:$B,$B84)</f>
        <v>3</v>
      </c>
      <c r="D84" s="1">
        <f>SUMIFS(стат!F:F,стат!$A:$A,$A84,стат!$B:$B,$B84)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SUMIFS(стат!E:E,стат!$A:$A,$A85,стат!$B:$B,$B85)</f>
        <v>3</v>
      </c>
      <c r="D85" s="1">
        <f>SUMIFS(стат!F:F,стат!$A:$A,$A85,стат!$B:$B,$B85)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SUMIFS(стат!E:E,стат!$A:$A,$A86,стат!$B:$B,$B86)</f>
        <v>3</v>
      </c>
      <c r="D86" s="1">
        <f>SUMIFS(стат!F:F,стат!$A:$A,$A86,стат!$B:$B,$B86)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SUMIFS(стат!E:E,стат!$A:$A,$A87,стат!$B:$B,$B87)</f>
        <v>3</v>
      </c>
      <c r="D87" s="1">
        <f>SUMIFS(стат!F:F,стат!$A:$A,$A87,стат!$B:$B,$B87)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SUMIFS(стат!E:E,стат!$A:$A,$A88,стат!$B:$B,$B88)</f>
        <v>3</v>
      </c>
      <c r="D88" s="1">
        <f>SUMIFS(стат!F:F,стат!$A:$A,$A88,стат!$B:$B,$B88)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SUMIFS(стат!E:E,стат!$A:$A,$A89,стат!$B:$B,$B89)</f>
        <v>3</v>
      </c>
      <c r="D89" s="1">
        <f>SUMIFS(стат!F:F,стат!$A:$A,$A89,стат!$B:$B,$B89)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SUMIFS(стат!E:E,стат!$A:$A,$A90,стат!$B:$B,$B90)</f>
        <v>3</v>
      </c>
      <c r="D90" s="1">
        <f>SUMIFS(стат!F:F,стат!$A:$A,$A90,стат!$B:$B,$B90)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SUMIFS(стат!E:E,стат!$A:$A,$A91,стат!$B:$B,$B91)</f>
        <v>3</v>
      </c>
      <c r="D91" s="1">
        <f>SUMIFS(стат!F:F,стат!$A:$A,$A91,стат!$B:$B,$B91)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SUMIFS(стат!E:E,стат!$A:$A,$A92,стат!$B:$B,$B92)</f>
        <v>3</v>
      </c>
      <c r="D92" s="1">
        <f>SUMIFS(стат!F:F,стат!$A:$A,$A92,стат!$B:$B,$B92)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SUMIFS(стат!E:E,стат!$A:$A,$A93,стат!$B:$B,$B93)</f>
        <v>3</v>
      </c>
      <c r="D93" s="1">
        <f>SUMIFS(стат!F:F,стат!$A:$A,$A93,стат!$B:$B,$B93)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SUMIFS(стат!E:E,стат!$A:$A,$A94,стат!$B:$B,$B94)</f>
        <v>3</v>
      </c>
      <c r="D94" s="1">
        <f>SUMIFS(стат!F:F,стат!$A:$A,$A94,стат!$B:$B,$B94)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SUMIFS(стат!E:E,стат!$A:$A,$A95,стат!$B:$B,$B95)</f>
        <v>3</v>
      </c>
      <c r="D95" s="1">
        <f>SUMIFS(стат!F:F,стат!$A:$A,$A95,стат!$B:$B,$B95)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SUMIFS(стат!E:E,стат!$A:$A,$A96,стат!$B:$B,$B96)</f>
        <v>3</v>
      </c>
      <c r="D96" s="1">
        <f>SUMIFS(стат!F:F,стат!$A:$A,$A96,стат!$B:$B,$B96)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SUMIFS(стат!E:E,стат!$A:$A,$A97,стат!$B:$B,$B97)</f>
        <v>3</v>
      </c>
      <c r="D97" s="1">
        <f>SUMIFS(стат!F:F,стат!$A:$A,$A97,стат!$B:$B,$B97)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SUMIFS(стат!E:E,стат!$A:$A,$A98,стат!$B:$B,$B98)</f>
        <v>3</v>
      </c>
      <c r="D98" s="1">
        <f>SUMIFS(стат!F:F,стат!$A:$A,$A98,стат!$B:$B,$B98)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SUMIFS(стат!E:E,стат!$A:$A,$A99,стат!$B:$B,$B99)</f>
        <v>3</v>
      </c>
      <c r="D99" s="1">
        <f>SUMIFS(стат!F:F,стат!$A:$A,$A99,стат!$B:$B,$B99)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SUMIFS(стат!E:E,стат!$A:$A,$A100,стат!$B:$B,$B100)</f>
        <v>3</v>
      </c>
      <c r="D100" s="1">
        <f>SUMIFS(стат!F:F,стат!$A:$A,$A100,стат!$B:$B,$B100)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SUMIFS(стат!E:E,стат!$A:$A,$A101,стат!$B:$B,$B101)</f>
        <v>3</v>
      </c>
      <c r="D101" s="1">
        <f>SUMIFS(стат!F:F,стат!$A:$A,$A101,стат!$B:$B,$B101)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SUMIFS(стат!E:E,стат!$A:$A,$A102,стат!$B:$B,$B102)</f>
        <v>3</v>
      </c>
      <c r="D102" s="1">
        <f>SUMIFS(стат!F:F,стат!$A:$A,$A102,стат!$B:$B,$B102)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SUMIFS(стат!E:E,стат!$A:$A,$A103,стат!$B:$B,$B103)</f>
        <v>3</v>
      </c>
      <c r="D103" s="1">
        <f>SUMIFS(стат!F:F,стат!$A:$A,$A103,стат!$B:$B,$B103)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SUMIFS(стат!E:E,стат!$A:$A,$A104,стат!$B:$B,$B104)</f>
        <v>3</v>
      </c>
      <c r="D104" s="1">
        <f>SUMIFS(стат!F:F,стат!$A:$A,$A104,стат!$B:$B,$B104)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SUMIFS(стат!E:E,стат!$A:$A,$A105,стат!$B:$B,$B105)</f>
        <v>3</v>
      </c>
      <c r="D105" s="1">
        <f>SUMIFS(стат!F:F,стат!$A:$A,$A105,стат!$B:$B,$B105)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SUMIFS(стат!E:E,стат!$A:$A,$A106,стат!$B:$B,$B106)</f>
        <v>3</v>
      </c>
      <c r="D106" s="1">
        <f>SUMIFS(стат!F:F,стат!$A:$A,$A106,стат!$B:$B,$B106)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SUMIFS(стат!E:E,стат!$A:$A,$A107,стат!$B:$B,$B107)</f>
        <v>3</v>
      </c>
      <c r="D107" s="1">
        <f>SUMIFS(стат!F:F,стат!$A:$A,$A107,стат!$B:$B,$B107)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SUMIFS(стат!E:E,стат!$A:$A,$A108,стат!$B:$B,$B108)</f>
        <v>0</v>
      </c>
      <c r="D108" s="1">
        <f>SUMIFS(стат!F:F,стат!$A:$A,$A108,стат!$B:$B,$B108)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4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SUMIFS(стат!E:E,стат!$A:$A,$A109,стат!$B:$B,$B109)</f>
        <v>0</v>
      </c>
      <c r="D109" s="1">
        <f>SUMIFS(стат!F:F,стат!$A:$A,$A109,стат!$B:$B,$B109)</f>
        <v>0</v>
      </c>
      <c r="E109" s="1">
        <f t="shared" si="1"/>
        <v>0</v>
      </c>
      <c r="F109">
        <f>IF($A109&lt;&gt;$A108,IF($A109&lt;&gt;"",SUMIFS(C:C,$A:$A,$A109),SUM(C$2:C109)),"")</f>
        <v>315</v>
      </c>
      <c r="G109">
        <f>IF($A109&lt;&gt;$A108,IF($A109&lt;&gt;"",SUMIFS(D:D,$A:$A,$A109),SUM(D$2:D109)),"")</f>
        <v>315</v>
      </c>
      <c r="H109">
        <f>IF($A109&lt;&gt;$A108,IF($A109&lt;&gt;"",SUMIFS(E:E,$A:$A,$A109),SUM(E$2:E109)),"")</f>
        <v>630</v>
      </c>
    </row>
    <row r="110" spans="1:8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SUMIFS(стат!E:E,стат!$A:$A,$A110,стат!$B:$B,$B110)</f>
        <v>0</v>
      </c>
      <c r="D110" s="1">
        <f>SUMIFS(стат!F:F,стат!$A:$A,$A110,стат!$B:$B,$B110)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SUMIFS(стат!E:E,стат!$A:$A,$A111,стат!$B:$B,$B111)</f>
        <v>0</v>
      </c>
      <c r="D111" s="1">
        <f>SUMIFS(стат!F:F,стат!$A:$A,$A111,стат!$B:$B,$B111)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SUMIFS(стат!E:E,стат!$A:$A,$A112,стат!$B:$B,$B112)</f>
        <v>0</v>
      </c>
      <c r="D112" s="1">
        <f>SUMIFS(стат!F:F,стат!$A:$A,$A112,стат!$B:$B,$B112)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SUMIFS(стат!E:E,стат!$A:$A,$A113,стат!$B:$B,$B113)</f>
        <v>0</v>
      </c>
      <c r="D113" s="1">
        <f>SUMIFS(стат!F:F,стат!$A:$A,$A113,стат!$B:$B,$B113)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SUMIFS(стат!E:E,стат!$A:$A,$A114,стат!$B:$B,$B114)</f>
        <v>0</v>
      </c>
      <c r="D114" s="1">
        <f>SUMIFS(стат!F:F,стат!$A:$A,$A114,стат!$B:$B,$B114)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SUMIFS(стат!E:E,стат!$A:$A,$A115,стат!$B:$B,$B115)</f>
        <v>0</v>
      </c>
      <c r="D115" s="1">
        <f>SUMIFS(стат!F:F,стат!$A:$A,$A115,стат!$B:$B,$B115)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SUMIFS(стат!E:E,стат!$A:$A,$A116,стат!$B:$B,$B116)</f>
        <v>0</v>
      </c>
      <c r="D116" s="1">
        <f>SUMIFS(стат!F:F,стат!$A:$A,$A116,стат!$B:$B,$B116)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SUMIFS(стат!E:E,стат!$A:$A,$A117,стат!$B:$B,$B117)</f>
        <v>0</v>
      </c>
      <c r="D117" s="1">
        <f>SUMIFS(стат!F:F,стат!$A:$A,$A117,стат!$B:$B,$B117)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SUMIFS(стат!E:E,стат!$A:$A,$A118,стат!$B:$B,$B118)</f>
        <v>0</v>
      </c>
      <c r="D118" s="1">
        <f>SUMIFS(стат!F:F,стат!$A:$A,$A118,стат!$B:$B,$B118)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SUMIFS(стат!E:E,стат!$A:$A,$A119,стат!$B:$B,$B119)</f>
        <v>0</v>
      </c>
      <c r="D119" s="1">
        <f>SUMIFS(стат!F:F,стат!$A:$A,$A119,стат!$B:$B,$B119)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SUMIFS(стат!E:E,стат!$A:$A,$A120,стат!$B:$B,$B120)</f>
        <v>0</v>
      </c>
      <c r="D120" s="1">
        <f>SUMIFS(стат!F:F,стат!$A:$A,$A120,стат!$B:$B,$B120)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SUMIFS(стат!E:E,стат!$A:$A,$A121,стат!$B:$B,$B121)</f>
        <v>0</v>
      </c>
      <c r="D121" s="1">
        <f>SUMIFS(стат!F:F,стат!$A:$A,$A121,стат!$B:$B,$B121)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SUMIFS(стат!E:E,стат!$A:$A,$A122,стат!$B:$B,$B122)</f>
        <v>0</v>
      </c>
      <c r="D122" s="1">
        <f>SUMIFS(стат!F:F,стат!$A:$A,$A122,стат!$B:$B,$B122)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SUMIFS(стат!E:E,стат!$A:$A,$A123,стат!$B:$B,$B123)</f>
        <v>0</v>
      </c>
      <c r="D123" s="1">
        <f>SUMIFS(стат!F:F,стат!$A:$A,$A123,стат!$B:$B,$B123)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SUMIFS(стат!E:E,стат!$A:$A,$A124,стат!$B:$B,$B124)</f>
        <v>0</v>
      </c>
      <c r="D124" s="1">
        <f>SUMIFS(стат!F:F,стат!$A:$A,$A124,стат!$B:$B,$B124)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SUMIFS(стат!E:E,стат!$A:$A,$A125,стат!$B:$B,$B125)</f>
        <v>0</v>
      </c>
      <c r="D125" s="1">
        <f>SUMIFS(стат!F:F,стат!$A:$A,$A125,стат!$B:$B,$B125)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SUMIFS(стат!E:E,стат!$A:$A,$A126,стат!$B:$B,$B126)</f>
        <v>0</v>
      </c>
      <c r="D126" s="1">
        <f>SUMIFS(стат!F:F,стат!$A:$A,$A126,стат!$B:$B,$B126)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SUMIFS(стат!E:E,стат!$A:$A,$A127,стат!$B:$B,$B127)</f>
        <v>0</v>
      </c>
      <c r="D127" s="1">
        <f>SUMIFS(стат!F:F,стат!$A:$A,$A127,стат!$B:$B,$B127)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SUMIFS(стат!E:E,стат!$A:$A,$A128,стат!$B:$B,$B128)</f>
        <v>0</v>
      </c>
      <c r="D128" s="1">
        <f>SUMIFS(стат!F:F,стат!$A:$A,$A128,стат!$B:$B,$B128)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SUMIFS(стат!E:E,стат!$A:$A,$A129,стат!$B:$B,$B129)</f>
        <v>0</v>
      </c>
      <c r="D129" s="1">
        <f>SUMIFS(стат!F:F,стат!$A:$A,$A129,стат!$B:$B,$B129)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SUMIFS(стат!E:E,стат!$A:$A,$A130,стат!$B:$B,$B130)</f>
        <v>0</v>
      </c>
      <c r="D130" s="1">
        <f>SUMIFS(стат!F:F,стат!$A:$A,$A130,стат!$B:$B,$B130)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SUMIFS(стат!E:E,стат!$A:$A,$A131,стат!$B:$B,$B131)</f>
        <v>0</v>
      </c>
      <c r="D131" s="1">
        <f>SUMIFS(стат!F:F,стат!$A:$A,$A131,стат!$B:$B,$B131)</f>
        <v>0</v>
      </c>
      <c r="E131" s="1">
        <f t="shared" ref="E131" si="2">SUM(C131:D131)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0" priority="1">
      <formula>F1&lt;&gt;""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база</vt:lpstr>
      <vt:lpstr>стат</vt:lpstr>
      <vt:lpstr>Лист1</vt:lpstr>
      <vt:lpstr>свод по стр</vt:lpstr>
      <vt:lpstr>'свод по стр'!Заголовки_для_печати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Гусев Александр Валентинович</cp:lastModifiedBy>
  <cp:lastPrinted>2025-10-14T12:23:28Z</cp:lastPrinted>
  <dcterms:created xsi:type="dcterms:W3CDTF">2025-09-14T10:48:40Z</dcterms:created>
  <dcterms:modified xsi:type="dcterms:W3CDTF">2025-10-14T12:23:35Z</dcterms:modified>
</cp:coreProperties>
</file>