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Стереть\"/>
    </mc:Choice>
  </mc:AlternateContent>
  <bookViews>
    <workbookView xWindow="0" yWindow="0" windowWidth="28800" windowHeight="11430"/>
  </bookViews>
  <sheets>
    <sheet name="Свод" sheetId="2" r:id="rId1"/>
  </sheets>
  <definedNames>
    <definedName name="_xlnm._FilterDatabase" localSheetId="0" hidden="1">Свод!$A$4:$AI$9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 s="1"/>
  <c r="D3" i="2" l="1"/>
  <c r="C5" i="2"/>
  <c r="C8" i="2"/>
  <c r="C7" i="2"/>
  <c r="C6" i="2"/>
  <c r="B3" i="2"/>
  <c r="B4" i="2" s="1"/>
  <c r="Q8" i="2"/>
  <c r="Q7" i="2"/>
  <c r="Q6" i="2"/>
  <c r="Q5" i="2"/>
  <c r="D6" i="2" l="1"/>
  <c r="D7" i="2"/>
  <c r="D8" i="2"/>
  <c r="D5" i="2"/>
  <c r="E3" i="2"/>
  <c r="D4" i="2"/>
  <c r="Q9" i="2"/>
  <c r="E4" i="2" l="1"/>
  <c r="F3" i="2"/>
  <c r="E6" i="2"/>
  <c r="E7" i="2"/>
  <c r="E8" i="2"/>
  <c r="E5" i="2"/>
  <c r="C9" i="2"/>
  <c r="G3" i="2" l="1"/>
  <c r="F6" i="2"/>
  <c r="F7" i="2"/>
  <c r="F8" i="2"/>
  <c r="F5" i="2"/>
  <c r="F4" i="2"/>
  <c r="D9" i="2"/>
  <c r="G4" i="2" l="1"/>
  <c r="G6" i="2"/>
  <c r="G7" i="2"/>
  <c r="G8" i="2"/>
  <c r="G5" i="2"/>
  <c r="H3" i="2"/>
  <c r="E9" i="2"/>
  <c r="H6" i="2" l="1"/>
  <c r="H7" i="2"/>
  <c r="H8" i="2"/>
  <c r="H5" i="2"/>
  <c r="I3" i="2"/>
  <c r="H4" i="2"/>
  <c r="F9" i="2"/>
  <c r="I4" i="2" l="1"/>
  <c r="J3" i="2"/>
  <c r="I6" i="2"/>
  <c r="I7" i="2"/>
  <c r="I8" i="2"/>
  <c r="I5" i="2"/>
  <c r="G9" i="2"/>
  <c r="K3" i="2" l="1"/>
  <c r="J6" i="2"/>
  <c r="J7" i="2"/>
  <c r="J8" i="2"/>
  <c r="J5" i="2"/>
  <c r="J4" i="2"/>
  <c r="H9" i="2"/>
  <c r="K4" i="2" l="1"/>
  <c r="K6" i="2"/>
  <c r="K7" i="2"/>
  <c r="K8" i="2"/>
  <c r="K5" i="2"/>
  <c r="L3" i="2"/>
  <c r="I9" i="2"/>
  <c r="L6" i="2" l="1"/>
  <c r="L7" i="2"/>
  <c r="L8" i="2"/>
  <c r="L5" i="2"/>
  <c r="M3" i="2"/>
  <c r="L4" i="2"/>
  <c r="J9" i="2"/>
  <c r="M4" i="2" l="1"/>
  <c r="N3" i="2"/>
  <c r="M6" i="2"/>
  <c r="M7" i="2"/>
  <c r="M8" i="2"/>
  <c r="M5" i="2"/>
  <c r="K9" i="2"/>
  <c r="N6" i="2" l="1"/>
  <c r="N7" i="2"/>
  <c r="N8" i="2"/>
  <c r="N5" i="2"/>
  <c r="N4" i="2"/>
  <c r="L9" i="2"/>
  <c r="M9" i="2" l="1"/>
  <c r="N9" i="2" l="1"/>
</calcChain>
</file>

<file path=xl/sharedStrings.xml><?xml version="1.0" encoding="utf-8"?>
<sst xmlns="http://schemas.openxmlformats.org/spreadsheetml/2006/main" count="6" uniqueCount="6">
  <si>
    <t>Дата 
начала</t>
  </si>
  <si>
    <t>Дата окончания</t>
  </si>
  <si>
    <t>Цикл</t>
  </si>
  <si>
    <t xml:space="preserve">Цикл </t>
  </si>
  <si>
    <t>Сутки в текущем году в соответствии с отчетным периодом (с 21 числа по 20 число отчетного периода)</t>
  </si>
  <si>
    <t>Объект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</si>
</sst>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&quot;?&quot;&quot;?&quot;\ _₽_-;_-@_-"/>
    <numFmt numFmtId="165" formatCode="_-* #,##0_р_._-;\-* #,##0_р_._-;_-* &quot;-&quot;??_р_._-;_-@_-"/>
    <numFmt numFmtId="166" formatCode="_-* #,##0\ _₽_-;\-* #,##0\ _₽_-;_-* &quot;-&quot;&quot;?&quot;&quot;?&quot;\ _₽_-;_-@_-"/>
    <numFmt numFmtId="167" formatCode="mmm"/>
    <numFmt numFmtId="168" formatCode="dd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1" applyFont="1" applyFill="1" applyAlignment="1">
      <alignment horizontal="center"/>
    </xf>
    <xf numFmtId="0" fontId="2" fillId="0" borderId="0" xfId="1" applyFill="1" applyAlignment="1">
      <alignment horizontal="center"/>
    </xf>
    <xf numFmtId="0" fontId="2" fillId="0" borderId="0" xfId="1" applyFill="1"/>
    <xf numFmtId="165" fontId="0" fillId="0" borderId="6" xfId="2" applyNumberFormat="1" applyFont="1" applyFill="1" applyBorder="1"/>
    <xf numFmtId="14" fontId="0" fillId="0" borderId="0" xfId="2" applyNumberFormat="1" applyFont="1" applyFill="1" applyBorder="1" applyAlignment="1">
      <alignment horizontal="center" vertical="center" wrapText="1"/>
    </xf>
    <xf numFmtId="166" fontId="0" fillId="0" borderId="0" xfId="2" applyNumberFormat="1" applyFont="1" applyFill="1" applyBorder="1" applyAlignment="1">
      <alignment horizontal="center" vertical="center" wrapText="1"/>
    </xf>
    <xf numFmtId="164" fontId="4" fillId="0" borderId="0" xfId="2" applyFont="1" applyFill="1"/>
    <xf numFmtId="14" fontId="0" fillId="0" borderId="0" xfId="2" applyNumberFormat="1" applyFont="1" applyFill="1"/>
    <xf numFmtId="164" fontId="0" fillId="0" borderId="0" xfId="2" applyFont="1" applyFill="1"/>
    <xf numFmtId="0" fontId="1" fillId="0" borderId="5" xfId="1" applyFont="1" applyFill="1" applyBorder="1" applyAlignment="1">
      <alignment horizontal="center"/>
    </xf>
    <xf numFmtId="165" fontId="1" fillId="0" borderId="5" xfId="2" applyNumberFormat="1" applyFont="1" applyFill="1" applyBorder="1" applyAlignment="1">
      <alignment horizontal="right"/>
    </xf>
    <xf numFmtId="165" fontId="1" fillId="0" borderId="4" xfId="2" applyNumberFormat="1" applyFont="1" applyFill="1" applyBorder="1" applyAlignment="1">
      <alignment horizontal="right"/>
    </xf>
    <xf numFmtId="0" fontId="2" fillId="0" borderId="0" xfId="1" applyFill="1" applyBorder="1" applyAlignment="1">
      <alignment horizontal="center"/>
    </xf>
    <xf numFmtId="0" fontId="2" fillId="0" borderId="0" xfId="1" applyFill="1" applyBorder="1"/>
    <xf numFmtId="165" fontId="1" fillId="0" borderId="19" xfId="2" applyNumberFormat="1" applyFont="1" applyFill="1" applyBorder="1" applyAlignment="1">
      <alignment horizontal="right"/>
    </xf>
    <xf numFmtId="165" fontId="1" fillId="0" borderId="20" xfId="2" applyNumberFormat="1" applyFont="1" applyFill="1" applyBorder="1" applyAlignment="1">
      <alignment horizontal="right"/>
    </xf>
    <xf numFmtId="0" fontId="2" fillId="0" borderId="6" xfId="1" applyNumberFormat="1" applyFill="1" applyBorder="1" applyAlignment="1">
      <alignment horizontal="center" vertical="center" wrapText="1"/>
    </xf>
    <xf numFmtId="165" fontId="0" fillId="5" borderId="8" xfId="2" applyNumberFormat="1" applyFont="1" applyFill="1" applyBorder="1" applyAlignment="1">
      <alignment horizontal="center" vertical="center"/>
    </xf>
    <xf numFmtId="0" fontId="2" fillId="0" borderId="0" xfId="1" applyFill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167" fontId="1" fillId="6" borderId="7" xfId="1" applyNumberFormat="1" applyFont="1" applyFill="1" applyBorder="1" applyAlignment="1">
      <alignment horizontal="center" vertical="center" wrapText="1"/>
    </xf>
    <xf numFmtId="167" fontId="1" fillId="6" borderId="8" xfId="1" applyNumberFormat="1" applyFont="1" applyFill="1" applyBorder="1" applyAlignment="1">
      <alignment horizontal="center" vertical="center" wrapText="1"/>
    </xf>
    <xf numFmtId="168" fontId="1" fillId="6" borderId="13" xfId="1" applyNumberFormat="1" applyFont="1" applyFill="1" applyBorder="1" applyAlignment="1">
      <alignment horizontal="center" vertical="center" wrapText="1"/>
    </xf>
    <xf numFmtId="168" fontId="1" fillId="6" borderId="17" xfId="1" applyNumberFormat="1" applyFont="1" applyFill="1" applyBorder="1" applyAlignment="1">
      <alignment horizontal="center" vertical="center" wrapText="1"/>
    </xf>
    <xf numFmtId="168" fontId="1" fillId="6" borderId="1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</sheetPr>
  <dimension ref="A1:AI15"/>
  <sheetViews>
    <sheetView tabSelected="1" zoomScaleNormal="100" workbookViewId="0">
      <selection activeCell="C5" sqref="C5"/>
    </sheetView>
  </sheetViews>
  <sheetFormatPr defaultColWidth="9.140625" defaultRowHeight="15" x14ac:dyDescent="0.25"/>
  <cols>
    <col min="1" max="1" width="11.7109375" style="13" customWidth="1"/>
    <col min="2" max="2" width="8.85546875" style="13" hidden="1" customWidth="1"/>
    <col min="3" max="14" width="8.85546875" style="14" customWidth="1"/>
    <col min="15" max="15" width="13.28515625" style="14" customWidth="1"/>
    <col min="16" max="16" width="13.28515625" style="13" customWidth="1"/>
    <col min="17" max="17" width="8.28515625" style="14" hidden="1" customWidth="1"/>
    <col min="18" max="18" width="13.140625" style="14" customWidth="1"/>
    <col min="19" max="20" width="9.140625" style="14"/>
    <col min="21" max="23" width="12.42578125" style="14" bestFit="1" customWidth="1"/>
    <col min="24" max="27" width="9.140625" style="14"/>
    <col min="28" max="29" width="10.7109375" style="14" bestFit="1" customWidth="1"/>
    <col min="30" max="30" width="12.42578125" style="14" bestFit="1" customWidth="1"/>
    <col min="31" max="34" width="9.140625" style="14"/>
    <col min="35" max="35" width="10.7109375" style="14" bestFit="1" customWidth="1"/>
    <col min="36" max="16384" width="9.140625" style="14"/>
  </cols>
  <sheetData>
    <row r="1" spans="1:35" s="3" customFormat="1" ht="16.5" thickBot="1" x14ac:dyDescent="0.3">
      <c r="A1" s="1">
        <v>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35" s="3" customFormat="1" ht="15.75" customHeight="1" thickBot="1" x14ac:dyDescent="0.3">
      <c r="A2" s="20" t="s">
        <v>5</v>
      </c>
      <c r="B2" s="20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  <c r="O2" s="29" t="s">
        <v>3</v>
      </c>
      <c r="P2" s="29"/>
      <c r="Q2" s="29"/>
    </row>
    <row r="3" spans="1:35" s="3" customFormat="1" ht="15" customHeight="1" x14ac:dyDescent="0.25">
      <c r="A3" s="21"/>
      <c r="B3" s="32">
        <f>EDATE(C3,-1)</f>
        <v>45992</v>
      </c>
      <c r="C3" s="33">
        <f>--(1&amp;-A1)</f>
        <v>46023</v>
      </c>
      <c r="D3" s="33">
        <f t="shared" ref="D3:N3" si="0">EDATE(C3,1)</f>
        <v>46054</v>
      </c>
      <c r="E3" s="33">
        <f t="shared" si="0"/>
        <v>46082</v>
      </c>
      <c r="F3" s="33">
        <f t="shared" si="0"/>
        <v>46113</v>
      </c>
      <c r="G3" s="33">
        <f t="shared" si="0"/>
        <v>46143</v>
      </c>
      <c r="H3" s="33">
        <f t="shared" si="0"/>
        <v>46174</v>
      </c>
      <c r="I3" s="33">
        <f t="shared" si="0"/>
        <v>46204</v>
      </c>
      <c r="J3" s="33">
        <f t="shared" si="0"/>
        <v>46235</v>
      </c>
      <c r="K3" s="33">
        <f t="shared" si="0"/>
        <v>46266</v>
      </c>
      <c r="L3" s="33">
        <f t="shared" si="0"/>
        <v>46296</v>
      </c>
      <c r="M3" s="33">
        <f t="shared" si="0"/>
        <v>46327</v>
      </c>
      <c r="N3" s="33">
        <f t="shared" si="0"/>
        <v>46357</v>
      </c>
      <c r="O3" s="25" t="s">
        <v>0</v>
      </c>
      <c r="P3" s="27" t="s">
        <v>1</v>
      </c>
      <c r="Q3" s="23" t="s">
        <v>2</v>
      </c>
      <c r="R3" s="19"/>
    </row>
    <row r="4" spans="1:35" s="3" customFormat="1" ht="15" customHeight="1" thickBot="1" x14ac:dyDescent="0.3">
      <c r="A4" s="22"/>
      <c r="B4" s="34">
        <f t="shared" ref="B4:N4" si="1">EOMONTH(B3,0)</f>
        <v>46022</v>
      </c>
      <c r="C4" s="35">
        <f t="shared" si="1"/>
        <v>46053</v>
      </c>
      <c r="D4" s="35">
        <f t="shared" si="1"/>
        <v>46081</v>
      </c>
      <c r="E4" s="35">
        <f t="shared" si="1"/>
        <v>46112</v>
      </c>
      <c r="F4" s="35">
        <f t="shared" si="1"/>
        <v>46142</v>
      </c>
      <c r="G4" s="35">
        <f t="shared" si="1"/>
        <v>46173</v>
      </c>
      <c r="H4" s="35">
        <f t="shared" si="1"/>
        <v>46203</v>
      </c>
      <c r="I4" s="35">
        <f t="shared" si="1"/>
        <v>46234</v>
      </c>
      <c r="J4" s="35">
        <f t="shared" si="1"/>
        <v>46265</v>
      </c>
      <c r="K4" s="35">
        <f t="shared" si="1"/>
        <v>46295</v>
      </c>
      <c r="L4" s="35">
        <f t="shared" si="1"/>
        <v>46326</v>
      </c>
      <c r="M4" s="35">
        <f t="shared" si="1"/>
        <v>46356</v>
      </c>
      <c r="N4" s="36">
        <f t="shared" si="1"/>
        <v>46387</v>
      </c>
      <c r="O4" s="26"/>
      <c r="P4" s="28"/>
      <c r="Q4" s="24"/>
    </row>
    <row r="5" spans="1:35" s="3" customFormat="1" ht="15" customHeight="1" x14ac:dyDescent="0.25">
      <c r="A5" s="17">
        <v>1</v>
      </c>
      <c r="B5" s="4"/>
      <c r="C5" s="18">
        <f>IFERROR(ROWS(INDEX(B:B,EDATE(C$3,-1)+20):INDEX(B:B,C$3+19) INDEX(B:B,$O5):INDEX(B:B,$P5)),)</f>
        <v>0</v>
      </c>
      <c r="D5" s="18">
        <f>IFERROR(ROWS(INDEX(C:C,EDATE(D$3,-1)+20):INDEX(C:C,D$3+19) INDEX(C:C,$O5):INDEX(C:C,$P5)),)</f>
        <v>28</v>
      </c>
      <c r="E5" s="18">
        <f>IFERROR(ROWS(INDEX(D:D,EDATE(E$3,-1)+20):INDEX(D:D,E$3+19) INDEX(D:D,$O5):INDEX(D:D,$P5)),)</f>
        <v>23</v>
      </c>
      <c r="F5" s="18">
        <f>IFERROR(ROWS(INDEX(E:E,EDATE(F$3,-1)+20):INDEX(E:E,F$3+19) INDEX(E:E,$O5):INDEX(E:E,$P5)),)</f>
        <v>0</v>
      </c>
      <c r="G5" s="18">
        <f>IFERROR(ROWS(INDEX(F:F,EDATE(G$3,-1)+20):INDEX(F:F,G$3+19) INDEX(F:F,$O5):INDEX(F:F,$P5)),)</f>
        <v>0</v>
      </c>
      <c r="H5" s="18">
        <f>IFERROR(ROWS(INDEX(G:G,EDATE(H$3,-1)+20):INDEX(G:G,H$3+19) INDEX(G:G,$O5):INDEX(G:G,$P5)),)</f>
        <v>0</v>
      </c>
      <c r="I5" s="18">
        <f>IFERROR(ROWS(INDEX(H:H,EDATE(I$3,-1)+20):INDEX(H:H,I$3+19) INDEX(H:H,$O5):INDEX(H:H,$P5)),)</f>
        <v>0</v>
      </c>
      <c r="J5" s="18">
        <f>IFERROR(ROWS(INDEX(I:I,EDATE(J$3,-1)+20):INDEX(I:I,J$3+19) INDEX(I:I,$O5):INDEX(I:I,$P5)),)</f>
        <v>0</v>
      </c>
      <c r="K5" s="18">
        <f>IFERROR(ROWS(INDEX(J:J,EDATE(K$3,-1)+20):INDEX(J:J,K$3+19) INDEX(J:J,$O5):INDEX(J:J,$P5)),)</f>
        <v>0</v>
      </c>
      <c r="L5" s="18">
        <f>IFERROR(ROWS(INDEX(K:K,EDATE(L$3,-1)+20):INDEX(K:K,L$3+19) INDEX(K:K,$O5):INDEX(K:K,$P5)),)</f>
        <v>0</v>
      </c>
      <c r="M5" s="18">
        <f>IFERROR(ROWS(INDEX(L:L,EDATE(M$3,-1)+20):INDEX(L:L,M$3+19) INDEX(L:L,$O5):INDEX(L:L,$P5)),)</f>
        <v>0</v>
      </c>
      <c r="N5" s="18">
        <f>IFERROR(ROWS(INDEX(M:M,EDATE(N$3,-1)+20):INDEX(M:M,N$3+19) INDEX(M:M,$O5):INDEX(M:M,$P5)),)</f>
        <v>0</v>
      </c>
      <c r="O5" s="5">
        <v>46046.208338969911</v>
      </c>
      <c r="P5" s="5">
        <v>46096.208338969911</v>
      </c>
      <c r="Q5" s="6">
        <f>P5-O5</f>
        <v>50</v>
      </c>
      <c r="R5" s="7"/>
      <c r="S5" s="2"/>
      <c r="U5" s="8"/>
      <c r="V5" s="8"/>
      <c r="W5" s="9"/>
      <c r="AB5" s="8"/>
      <c r="AC5" s="8"/>
      <c r="AD5" s="9"/>
      <c r="AI5" s="8"/>
    </row>
    <row r="6" spans="1:35" s="3" customFormat="1" ht="15" customHeight="1" x14ac:dyDescent="0.25">
      <c r="A6" s="17">
        <v>2</v>
      </c>
      <c r="B6" s="4"/>
      <c r="C6" s="18">
        <f>IFERROR(ROWS(INDEX(B:B,EDATE(C$3,-1)+20):INDEX(B:B,C$3+19) INDEX(B:B,$O6):INDEX(B:B,$P6)),)</f>
        <v>0</v>
      </c>
      <c r="D6" s="18">
        <f>IFERROR(ROWS(INDEX(C:C,EDATE(D$3,-1)+20):INDEX(C:C,D$3+19) INDEX(C:C,$O6):INDEX(C:C,$P6)),)</f>
        <v>0</v>
      </c>
      <c r="E6" s="18">
        <f>IFERROR(ROWS(INDEX(D:D,EDATE(E$3,-1)+20):INDEX(D:D,E$3+19) INDEX(D:D,$O6):INDEX(D:D,$P6)),)</f>
        <v>5</v>
      </c>
      <c r="F6" s="18">
        <f>IFERROR(ROWS(INDEX(E:E,EDATE(F$3,-1)+20):INDEX(E:E,F$3+19) INDEX(E:E,$O6):INDEX(E:E,$P6)),)</f>
        <v>31</v>
      </c>
      <c r="G6" s="18">
        <f>IFERROR(ROWS(INDEX(F:F,EDATE(G$3,-1)+20):INDEX(F:F,G$3+19) INDEX(F:F,$O6):INDEX(F:F,$P6)),)</f>
        <v>3</v>
      </c>
      <c r="H6" s="18">
        <f>IFERROR(ROWS(INDEX(G:G,EDATE(H$3,-1)+20):INDEX(G:G,H$3+19) INDEX(G:G,$O6):INDEX(G:G,$P6)),)</f>
        <v>0</v>
      </c>
      <c r="I6" s="18">
        <f>IFERROR(ROWS(INDEX(H:H,EDATE(I$3,-1)+20):INDEX(H:H,I$3+19) INDEX(H:H,$O6):INDEX(H:H,$P6)),)</f>
        <v>0</v>
      </c>
      <c r="J6" s="18">
        <f>IFERROR(ROWS(INDEX(I:I,EDATE(J$3,-1)+20):INDEX(I:I,J$3+19) INDEX(I:I,$O6):INDEX(I:I,$P6)),)</f>
        <v>0</v>
      </c>
      <c r="K6" s="18">
        <f>IFERROR(ROWS(INDEX(J:J,EDATE(K$3,-1)+20):INDEX(J:J,K$3+19) INDEX(J:J,$O6):INDEX(J:J,$P6)),)</f>
        <v>0</v>
      </c>
      <c r="L6" s="18">
        <f>IFERROR(ROWS(INDEX(K:K,EDATE(L$3,-1)+20):INDEX(K:K,L$3+19) INDEX(K:K,$O6):INDEX(K:K,$P6)),)</f>
        <v>0</v>
      </c>
      <c r="M6" s="18">
        <f>IFERROR(ROWS(INDEX(L:L,EDATE(M$3,-1)+20):INDEX(L:L,M$3+19) INDEX(L:L,$O6):INDEX(L:L,$P6)),)</f>
        <v>0</v>
      </c>
      <c r="N6" s="18">
        <f>IFERROR(ROWS(INDEX(M:M,EDATE(N$3,-1)+20):INDEX(M:M,N$3+19) INDEX(M:M,$O6):INDEX(M:M,$P6)),)</f>
        <v>0</v>
      </c>
      <c r="O6" s="5">
        <v>46097.208338969911</v>
      </c>
      <c r="P6" s="5">
        <v>46135.208338969911</v>
      </c>
      <c r="Q6" s="6">
        <f t="shared" ref="Q6:Q8" si="2">P6-O6</f>
        <v>38</v>
      </c>
      <c r="R6" s="7"/>
      <c r="S6" s="2"/>
      <c r="U6" s="8"/>
      <c r="V6" s="8"/>
      <c r="W6" s="9"/>
      <c r="AB6" s="8"/>
      <c r="AC6" s="8"/>
      <c r="AD6" s="9"/>
      <c r="AI6" s="8"/>
    </row>
    <row r="7" spans="1:35" s="3" customFormat="1" ht="15" customHeight="1" x14ac:dyDescent="0.25">
      <c r="A7" s="17">
        <v>3</v>
      </c>
      <c r="B7" s="4"/>
      <c r="C7" s="18">
        <f>IFERROR(ROWS(INDEX(B:B,EDATE(C$3,-1)+20):INDEX(B:B,C$3+19) INDEX(B:B,$O7):INDEX(B:B,$P7)),)</f>
        <v>0</v>
      </c>
      <c r="D7" s="18">
        <f>IFERROR(ROWS(INDEX(C:C,EDATE(D$3,-1)+20):INDEX(C:C,D$3+19) INDEX(C:C,$O7):INDEX(C:C,$P7)),)</f>
        <v>0</v>
      </c>
      <c r="E7" s="18">
        <f>IFERROR(ROWS(INDEX(D:D,EDATE(E$3,-1)+20):INDEX(D:D,E$3+19) INDEX(D:D,$O7):INDEX(D:D,$P7)),)</f>
        <v>0</v>
      </c>
      <c r="F7" s="18">
        <f>IFERROR(ROWS(INDEX(E:E,EDATE(F$3,-1)+20):INDEX(E:E,F$3+19) INDEX(E:E,$O7):INDEX(E:E,$P7)),)</f>
        <v>0</v>
      </c>
      <c r="G7" s="18">
        <f>IFERROR(ROWS(INDEX(F:F,EDATE(G$3,-1)+20):INDEX(F:F,G$3+19) INDEX(F:F,$O7):INDEX(F:F,$P7)),)</f>
        <v>27</v>
      </c>
      <c r="H7" s="18">
        <f>IFERROR(ROWS(INDEX(G:G,EDATE(H$3,-1)+20):INDEX(G:G,H$3+19) INDEX(G:G,$O7):INDEX(G:G,$P7)),)</f>
        <v>7</v>
      </c>
      <c r="I7" s="18">
        <f>IFERROR(ROWS(INDEX(H:H,EDATE(I$3,-1)+20):INDEX(H:H,I$3+19) INDEX(H:H,$O7):INDEX(H:H,$P7)),)</f>
        <v>0</v>
      </c>
      <c r="J7" s="18">
        <f>IFERROR(ROWS(INDEX(I:I,EDATE(J$3,-1)+20):INDEX(I:I,J$3+19) INDEX(I:I,$O7):INDEX(I:I,$P7)),)</f>
        <v>0</v>
      </c>
      <c r="K7" s="18">
        <f>IFERROR(ROWS(INDEX(J:J,EDATE(K$3,-1)+20):INDEX(J:J,K$3+19) INDEX(J:J,$O7):INDEX(J:J,$P7)),)</f>
        <v>0</v>
      </c>
      <c r="L7" s="18">
        <f>IFERROR(ROWS(INDEX(K:K,EDATE(L$3,-1)+20):INDEX(K:K,L$3+19) INDEX(K:K,$O7):INDEX(K:K,$P7)),)</f>
        <v>0</v>
      </c>
      <c r="M7" s="18">
        <f>IFERROR(ROWS(INDEX(L:L,EDATE(M$3,-1)+20):INDEX(L:L,M$3+19) INDEX(L:L,$O7):INDEX(L:L,$P7)),)</f>
        <v>0</v>
      </c>
      <c r="N7" s="18">
        <f>IFERROR(ROWS(INDEX(M:M,EDATE(N$3,-1)+20):INDEX(M:M,N$3+19) INDEX(M:M,$O7):INDEX(M:M,$P7)),)</f>
        <v>0</v>
      </c>
      <c r="O7" s="5">
        <v>46136.208338969911</v>
      </c>
      <c r="P7" s="5">
        <v>46169.208338969911</v>
      </c>
      <c r="Q7" s="6">
        <f t="shared" si="2"/>
        <v>33</v>
      </c>
      <c r="R7" s="7"/>
      <c r="S7" s="2"/>
      <c r="U7" s="8"/>
      <c r="V7" s="8"/>
      <c r="W7" s="9"/>
      <c r="AB7" s="8"/>
      <c r="AC7" s="8"/>
      <c r="AD7" s="9"/>
      <c r="AI7" s="8"/>
    </row>
    <row r="8" spans="1:35" s="3" customFormat="1" ht="15" customHeight="1" thickBot="1" x14ac:dyDescent="0.3">
      <c r="A8" s="17">
        <v>4</v>
      </c>
      <c r="B8" s="4"/>
      <c r="C8" s="18">
        <f>IFERROR(ROWS(INDEX(B:B,EDATE(C$3,-1)+20):INDEX(B:B,C$3+19) INDEX(B:B,$O8):INDEX(B:B,$P8)),)</f>
        <v>0</v>
      </c>
      <c r="D8" s="18">
        <f>IFERROR(ROWS(INDEX(C:C,EDATE(D$3,-1)+20):INDEX(C:C,D$3+19) INDEX(C:C,$O8):INDEX(C:C,$P8)),)</f>
        <v>0</v>
      </c>
      <c r="E8" s="18">
        <f>IFERROR(ROWS(INDEX(D:D,EDATE(E$3,-1)+20):INDEX(D:D,E$3+19) INDEX(D:D,$O8):INDEX(D:D,$P8)),)</f>
        <v>0</v>
      </c>
      <c r="F8" s="18">
        <f>IFERROR(ROWS(INDEX(E:E,EDATE(F$3,-1)+20):INDEX(E:E,F$3+19) INDEX(E:E,$O8):INDEX(E:E,$P8)),)</f>
        <v>0</v>
      </c>
      <c r="G8" s="18">
        <f>IFERROR(ROWS(INDEX(F:F,EDATE(G$3,-1)+20):INDEX(F:F,G$3+19) INDEX(F:F,$O8):INDEX(F:F,$P8)),)</f>
        <v>0</v>
      </c>
      <c r="H8" s="18">
        <f>IFERROR(ROWS(INDEX(G:G,EDATE(H$3,-1)+20):INDEX(G:G,H$3+19) INDEX(G:G,$O8):INDEX(G:G,$P8)),)</f>
        <v>24</v>
      </c>
      <c r="I8" s="18">
        <f>IFERROR(ROWS(INDEX(H:H,EDATE(I$3,-1)+20):INDEX(H:H,I$3+19) INDEX(H:H,$O8):INDEX(H:H,$P8)),)</f>
        <v>10</v>
      </c>
      <c r="J8" s="18">
        <f>IFERROR(ROWS(INDEX(I:I,EDATE(J$3,-1)+20):INDEX(I:I,J$3+19) INDEX(I:I,$O8):INDEX(I:I,$P8)),)</f>
        <v>0</v>
      </c>
      <c r="K8" s="18">
        <f>IFERROR(ROWS(INDEX(J:J,EDATE(K$3,-1)+20):INDEX(J:J,K$3+19) INDEX(J:J,$O8):INDEX(J:J,$P8)),)</f>
        <v>0</v>
      </c>
      <c r="L8" s="18">
        <f>IFERROR(ROWS(INDEX(K:K,EDATE(L$3,-1)+20):INDEX(K:K,L$3+19) INDEX(K:K,$O8):INDEX(K:K,$P8)),)</f>
        <v>0</v>
      </c>
      <c r="M8" s="18">
        <f>IFERROR(ROWS(INDEX(L:L,EDATE(M$3,-1)+20):INDEX(L:L,M$3+19) INDEX(L:L,$O8):INDEX(L:L,$P8)),)</f>
        <v>0</v>
      </c>
      <c r="N8" s="18">
        <f>IFERROR(ROWS(INDEX(M:M,EDATE(N$3,-1)+20):INDEX(M:M,N$3+19) INDEX(M:M,$O8):INDEX(M:M,$P8)),)</f>
        <v>0</v>
      </c>
      <c r="O8" s="5">
        <v>46170.208338969911</v>
      </c>
      <c r="P8" s="5">
        <v>46203.208338969911</v>
      </c>
      <c r="Q8" s="6">
        <f t="shared" si="2"/>
        <v>33</v>
      </c>
      <c r="R8" s="7"/>
      <c r="S8" s="2"/>
      <c r="U8" s="8"/>
      <c r="V8" s="8"/>
      <c r="W8" s="9"/>
      <c r="AB8" s="8"/>
      <c r="AC8" s="8"/>
      <c r="AD8" s="9"/>
      <c r="AI8" s="8"/>
    </row>
    <row r="9" spans="1:35" s="3" customFormat="1" ht="15" customHeight="1" thickBot="1" x14ac:dyDescent="0.3">
      <c r="A9" s="10"/>
      <c r="B9" s="11"/>
      <c r="C9" s="15">
        <f t="shared" ref="C9:N9" si="3">SUM(C5:C8)</f>
        <v>0</v>
      </c>
      <c r="D9" s="15">
        <f t="shared" si="3"/>
        <v>28</v>
      </c>
      <c r="E9" s="15">
        <f t="shared" si="3"/>
        <v>28</v>
      </c>
      <c r="F9" s="15">
        <f t="shared" si="3"/>
        <v>31</v>
      </c>
      <c r="G9" s="15">
        <f t="shared" si="3"/>
        <v>30</v>
      </c>
      <c r="H9" s="15">
        <f t="shared" si="3"/>
        <v>31</v>
      </c>
      <c r="I9" s="15">
        <f t="shared" si="3"/>
        <v>10</v>
      </c>
      <c r="J9" s="15">
        <f t="shared" si="3"/>
        <v>0</v>
      </c>
      <c r="K9" s="15">
        <f t="shared" si="3"/>
        <v>0</v>
      </c>
      <c r="L9" s="15">
        <f t="shared" si="3"/>
        <v>0</v>
      </c>
      <c r="M9" s="15">
        <f t="shared" si="3"/>
        <v>0</v>
      </c>
      <c r="N9" s="16">
        <f t="shared" si="3"/>
        <v>0</v>
      </c>
      <c r="O9" s="12"/>
      <c r="P9" s="12"/>
      <c r="Q9" s="12">
        <f>SUM(Q5:Q8)</f>
        <v>154</v>
      </c>
      <c r="R9" s="7"/>
    </row>
    <row r="11" spans="1:35" x14ac:dyDescent="0.25">
      <c r="B11"/>
      <c r="C11"/>
      <c r="D11"/>
      <c r="E11"/>
      <c r="F11"/>
      <c r="G11"/>
    </row>
    <row r="12" spans="1:35" x14ac:dyDescent="0.25">
      <c r="B12"/>
      <c r="C12"/>
      <c r="D12"/>
      <c r="E12"/>
      <c r="F12"/>
      <c r="G12"/>
    </row>
    <row r="13" spans="1:35" x14ac:dyDescent="0.25">
      <c r="B13"/>
      <c r="C13"/>
      <c r="D13"/>
      <c r="E13"/>
      <c r="F13"/>
      <c r="G13"/>
    </row>
    <row r="14" spans="1:35" x14ac:dyDescent="0.25">
      <c r="B14"/>
      <c r="C14"/>
      <c r="D14"/>
      <c r="E14"/>
      <c r="F14"/>
      <c r="G14"/>
    </row>
    <row r="15" spans="1:35" x14ac:dyDescent="0.25">
      <c r="B15"/>
      <c r="C15"/>
      <c r="D15"/>
      <c r="E15"/>
      <c r="F15"/>
      <c r="G15"/>
    </row>
  </sheetData>
  <autoFilter ref="A4:AI9"/>
  <mergeCells count="6">
    <mergeCell ref="A2:A4"/>
    <mergeCell ref="Q3:Q4"/>
    <mergeCell ref="O3:O4"/>
    <mergeCell ref="P3:P4"/>
    <mergeCell ref="O2:Q2"/>
    <mergeCell ref="B2:N2"/>
  </mergeCells>
  <pageMargins left="0.7" right="0.7" top="0.75" bottom="0.75" header="0.3" footer="0.3"/>
  <pageSetup paperSize="9" orientation="portrait" r:id="rId1"/>
  <ignoredErrors>
    <ignoredError sqref="C9:N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IT 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Данишек Денис Анатольевич</dc:creator>
  <cp:lastModifiedBy>Гусев Александр Валентинович</cp:lastModifiedBy>
  <dcterms:created xsi:type="dcterms:W3CDTF">2025-12-17T06:09:35Z</dcterms:created>
  <dcterms:modified xsi:type="dcterms:W3CDTF">2025-12-17T11:36:25Z</dcterms:modified>
</cp:coreProperties>
</file>