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-120" yWindow="-120" windowWidth="29040" windowHeight="15720"/>
  </bookViews>
  <sheets>
    <sheet name="СВОД" sheetId="1" r:id="rId1"/>
    <sheet name="РКС" sheetId="2" r:id="rId2"/>
    <sheet name="Медицинский осмотр Пр.1104н" sheetId="3" r:id="rId3"/>
    <sheet name="Медицинский осмотр Пр.1252н" sheetId="4" r:id="rId4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" i="1" l="1"/>
  <c r="G6" i="1"/>
  <c r="I6" i="1"/>
  <c r="K6" i="1"/>
  <c r="M6" i="1"/>
  <c r="O6" i="1"/>
  <c r="F7" i="1"/>
  <c r="H7" i="1"/>
  <c r="J7" i="1"/>
  <c r="L7" i="1"/>
  <c r="N7" i="1"/>
  <c r="F9" i="1"/>
  <c r="H9" i="1"/>
  <c r="J9" i="1"/>
  <c r="L9" i="1"/>
  <c r="N9" i="1"/>
  <c r="E10" i="1"/>
  <c r="G10" i="1"/>
  <c r="I10" i="1"/>
  <c r="K10" i="1"/>
  <c r="M10" i="1"/>
  <c r="O10" i="1"/>
  <c r="F13" i="1"/>
  <c r="H13" i="1"/>
  <c r="J13" i="1"/>
  <c r="L13" i="1"/>
  <c r="N13" i="1"/>
  <c r="E14" i="1"/>
  <c r="G14" i="1"/>
  <c r="I14" i="1"/>
  <c r="K14" i="1"/>
  <c r="M14" i="1"/>
  <c r="O14" i="1"/>
  <c r="E16" i="1"/>
  <c r="G16" i="1"/>
  <c r="I16" i="1"/>
  <c r="K16" i="1"/>
  <c r="M16" i="1"/>
  <c r="O16" i="1"/>
  <c r="F17" i="1"/>
  <c r="H17" i="1"/>
  <c r="J17" i="1"/>
  <c r="L17" i="1"/>
  <c r="N17" i="1"/>
  <c r="E20" i="1"/>
  <c r="G20" i="1"/>
  <c r="I20" i="1"/>
  <c r="K20" i="1"/>
  <c r="M20" i="1"/>
  <c r="O20" i="1"/>
  <c r="F21" i="1"/>
  <c r="H21" i="1"/>
  <c r="J21" i="1"/>
  <c r="L21" i="1"/>
  <c r="N21" i="1"/>
  <c r="F6" i="1"/>
  <c r="H6" i="1"/>
  <c r="J6" i="1"/>
  <c r="L6" i="1"/>
  <c r="N6" i="1"/>
  <c r="E7" i="1"/>
  <c r="G7" i="1"/>
  <c r="I7" i="1"/>
  <c r="K7" i="1"/>
  <c r="M7" i="1"/>
  <c r="O7" i="1"/>
  <c r="E9" i="1"/>
  <c r="G9" i="1"/>
  <c r="I9" i="1"/>
  <c r="K9" i="1"/>
  <c r="M9" i="1"/>
  <c r="O9" i="1"/>
  <c r="F10" i="1"/>
  <c r="H10" i="1"/>
  <c r="J10" i="1"/>
  <c r="L10" i="1"/>
  <c r="N10" i="1"/>
  <c r="E13" i="1"/>
  <c r="G13" i="1"/>
  <c r="I13" i="1"/>
  <c r="K13" i="1"/>
  <c r="M13" i="1"/>
  <c r="O13" i="1"/>
  <c r="F14" i="1"/>
  <c r="H14" i="1"/>
  <c r="J14" i="1"/>
  <c r="L14" i="1"/>
  <c r="N14" i="1"/>
  <c r="F16" i="1"/>
  <c r="H16" i="1"/>
  <c r="J16" i="1"/>
  <c r="L16" i="1"/>
  <c r="N16" i="1"/>
  <c r="E17" i="1"/>
  <c r="G17" i="1"/>
  <c r="I17" i="1"/>
  <c r="K17" i="1"/>
  <c r="M17" i="1"/>
  <c r="O17" i="1"/>
  <c r="F20" i="1"/>
  <c r="H20" i="1"/>
  <c r="J20" i="1"/>
  <c r="L20" i="1"/>
  <c r="N20" i="1"/>
  <c r="E21" i="1"/>
  <c r="G21" i="1"/>
  <c r="I21" i="1"/>
  <c r="K21" i="1"/>
  <c r="M21" i="1"/>
  <c r="O21" i="1"/>
  <c r="F23" i="1"/>
  <c r="H23" i="1"/>
  <c r="J23" i="1"/>
  <c r="L23" i="1"/>
  <c r="N23" i="1"/>
  <c r="E24" i="1"/>
  <c r="G24" i="1"/>
  <c r="I24" i="1"/>
  <c r="K24" i="1"/>
  <c r="M24" i="1"/>
  <c r="O24" i="1"/>
  <c r="E23" i="1"/>
  <c r="G23" i="1"/>
  <c r="I23" i="1"/>
  <c r="K23" i="1"/>
  <c r="M23" i="1"/>
  <c r="O23" i="1"/>
  <c r="F24" i="1"/>
  <c r="H24" i="1"/>
  <c r="J24" i="1"/>
  <c r="L24" i="1"/>
  <c r="N24" i="1"/>
  <c r="D23" i="1"/>
  <c r="D21" i="1"/>
  <c r="D24" i="1"/>
  <c r="D20" i="1"/>
  <c r="D16" i="1"/>
  <c r="D14" i="1"/>
  <c r="D17" i="1"/>
  <c r="D13" i="1"/>
  <c r="D10" i="1"/>
  <c r="D9" i="1"/>
  <c r="D7" i="1"/>
  <c r="D6" i="1"/>
  <c r="O22" i="1" l="1"/>
  <c r="M22" i="1"/>
  <c r="K22" i="1"/>
  <c r="I22" i="1"/>
  <c r="G22" i="1"/>
  <c r="E22" i="1"/>
  <c r="N22" i="1"/>
  <c r="L22" i="1"/>
  <c r="J22" i="1"/>
  <c r="H22" i="1"/>
  <c r="F22" i="1"/>
  <c r="O18" i="1"/>
  <c r="M18" i="1"/>
  <c r="K18" i="1"/>
  <c r="I18" i="1"/>
  <c r="G18" i="1"/>
  <c r="E18" i="1"/>
  <c r="N19" i="1"/>
  <c r="L19" i="1"/>
  <c r="J19" i="1"/>
  <c r="H19" i="1"/>
  <c r="F19" i="1"/>
  <c r="N15" i="1"/>
  <c r="L15" i="1"/>
  <c r="J15" i="1"/>
  <c r="H15" i="1"/>
  <c r="F15" i="1"/>
  <c r="N11" i="1"/>
  <c r="L11" i="1"/>
  <c r="J11" i="1"/>
  <c r="H11" i="1"/>
  <c r="F11" i="1"/>
  <c r="O12" i="1"/>
  <c r="M12" i="1"/>
  <c r="K12" i="1"/>
  <c r="I12" i="1"/>
  <c r="G12" i="1"/>
  <c r="E12" i="1"/>
  <c r="O8" i="1"/>
  <c r="M8" i="1"/>
  <c r="K8" i="1"/>
  <c r="I8" i="1"/>
  <c r="G8" i="1"/>
  <c r="E8" i="1"/>
  <c r="O4" i="1"/>
  <c r="M4" i="1"/>
  <c r="K4" i="1"/>
  <c r="I4" i="1"/>
  <c r="G4" i="1"/>
  <c r="E4" i="1"/>
  <c r="N5" i="1"/>
  <c r="L5" i="1"/>
  <c r="J5" i="1"/>
  <c r="H5" i="1"/>
  <c r="F5" i="1"/>
  <c r="N18" i="1"/>
  <c r="L18" i="1"/>
  <c r="J18" i="1"/>
  <c r="H18" i="1"/>
  <c r="F18" i="1"/>
  <c r="O19" i="1"/>
  <c r="M19" i="1"/>
  <c r="K19" i="1"/>
  <c r="I19" i="1"/>
  <c r="G19" i="1"/>
  <c r="E19" i="1"/>
  <c r="O15" i="1"/>
  <c r="M15" i="1"/>
  <c r="K15" i="1"/>
  <c r="I15" i="1"/>
  <c r="G15" i="1"/>
  <c r="E15" i="1"/>
  <c r="O11" i="1"/>
  <c r="M11" i="1"/>
  <c r="K11" i="1"/>
  <c r="I11" i="1"/>
  <c r="G11" i="1"/>
  <c r="E11" i="1"/>
  <c r="N12" i="1"/>
  <c r="L12" i="1"/>
  <c r="J12" i="1"/>
  <c r="H12" i="1"/>
  <c r="F12" i="1"/>
  <c r="N8" i="1"/>
  <c r="L8" i="1"/>
  <c r="J8" i="1"/>
  <c r="H8" i="1"/>
  <c r="F8" i="1"/>
  <c r="N4" i="1"/>
  <c r="L4" i="1"/>
  <c r="J4" i="1"/>
  <c r="H4" i="1"/>
  <c r="F4" i="1"/>
  <c r="O5" i="1"/>
  <c r="M5" i="1"/>
  <c r="K5" i="1"/>
  <c r="I5" i="1"/>
  <c r="G5" i="1"/>
  <c r="E5" i="1"/>
  <c r="D19" i="1"/>
  <c r="D18" i="1"/>
  <c r="D22" i="1"/>
  <c r="D12" i="1"/>
  <c r="D11" i="1"/>
  <c r="D15" i="1"/>
  <c r="D4" i="1"/>
  <c r="D8" i="1" l="1"/>
  <c r="D5" i="1"/>
  <c r="O30" i="4"/>
  <c r="O29" i="4"/>
  <c r="O28" i="4"/>
  <c r="O27" i="4"/>
  <c r="O26" i="4"/>
  <c r="O25" i="4"/>
  <c r="O24" i="4"/>
  <c r="O23" i="4"/>
  <c r="O22" i="4"/>
  <c r="O21" i="4"/>
  <c r="O20" i="4"/>
  <c r="O19" i="4"/>
  <c r="O18" i="4"/>
  <c r="O17" i="4"/>
  <c r="O16" i="4"/>
  <c r="O15" i="4"/>
  <c r="O14" i="4"/>
  <c r="O13" i="4"/>
  <c r="O12" i="4"/>
  <c r="O11" i="4"/>
  <c r="O10" i="4"/>
  <c r="O9" i="4"/>
  <c r="O8" i="4"/>
  <c r="O7" i="4"/>
  <c r="O6" i="4"/>
  <c r="N5" i="4"/>
  <c r="M5" i="4"/>
  <c r="L5" i="4"/>
  <c r="K5" i="4"/>
  <c r="J5" i="4"/>
  <c r="I5" i="4"/>
  <c r="H5" i="4"/>
  <c r="G5" i="4"/>
  <c r="F5" i="4"/>
  <c r="E5" i="4"/>
  <c r="D5" i="4"/>
  <c r="C5" i="4"/>
  <c r="B5" i="4"/>
  <c r="O30" i="3"/>
  <c r="O29" i="3"/>
  <c r="O28" i="3"/>
  <c r="O27" i="3"/>
  <c r="O26" i="3"/>
  <c r="O25" i="3"/>
  <c r="O24" i="3"/>
  <c r="O23" i="3"/>
  <c r="O22" i="3"/>
  <c r="O21" i="3"/>
  <c r="O20" i="3"/>
  <c r="O19" i="3"/>
  <c r="O18" i="3"/>
  <c r="O17" i="3"/>
  <c r="O16" i="3"/>
  <c r="O15" i="3"/>
  <c r="O14" i="3"/>
  <c r="O13" i="3"/>
  <c r="O12" i="3"/>
  <c r="O11" i="3"/>
  <c r="O10" i="3"/>
  <c r="O9" i="3"/>
  <c r="O8" i="3"/>
  <c r="O7" i="3"/>
  <c r="O6" i="3"/>
  <c r="N5" i="3"/>
  <c r="M5" i="3"/>
  <c r="L5" i="3"/>
  <c r="K5" i="3"/>
  <c r="J5" i="3"/>
  <c r="I5" i="3"/>
  <c r="H5" i="3"/>
  <c r="G5" i="3"/>
  <c r="F5" i="3"/>
  <c r="E5" i="3"/>
  <c r="D5" i="3"/>
  <c r="C5" i="3"/>
  <c r="B5" i="3"/>
  <c r="B5" i="2"/>
  <c r="O30" i="2"/>
  <c r="O29" i="2"/>
  <c r="O28" i="2"/>
  <c r="O27" i="2"/>
  <c r="O26" i="2"/>
  <c r="O25" i="2"/>
  <c r="O24" i="2"/>
  <c r="O23" i="2"/>
  <c r="O22" i="2"/>
  <c r="O21" i="2"/>
  <c r="O20" i="2"/>
  <c r="O19" i="2"/>
  <c r="O18" i="2"/>
  <c r="O17" i="2"/>
  <c r="O16" i="2"/>
  <c r="O15" i="2"/>
  <c r="O14" i="2"/>
  <c r="O13" i="2"/>
  <c r="O12" i="2"/>
  <c r="O11" i="2"/>
  <c r="O10" i="2"/>
  <c r="O9" i="2"/>
  <c r="O8" i="2"/>
  <c r="O7" i="2"/>
  <c r="O6" i="2"/>
  <c r="N5" i="2"/>
  <c r="M5" i="2"/>
  <c r="L5" i="2"/>
  <c r="K5" i="2"/>
  <c r="J5" i="2"/>
  <c r="I5" i="2"/>
  <c r="H5" i="2"/>
  <c r="G5" i="2"/>
  <c r="F5" i="2"/>
  <c r="E5" i="2"/>
  <c r="D5" i="2"/>
  <c r="C5" i="2"/>
  <c r="O5" i="2" l="1"/>
  <c r="O5" i="4"/>
  <c r="O5" i="3"/>
</calcChain>
</file>

<file path=xl/sharedStrings.xml><?xml version="1.0" encoding="utf-8"?>
<sst xmlns="http://schemas.openxmlformats.org/spreadsheetml/2006/main" count="138" uniqueCount="25">
  <si>
    <t>Таблица свод</t>
  </si>
  <si>
    <t>Перечень медицинских осмотров</t>
  </si>
  <si>
    <t>РКС</t>
  </si>
  <si>
    <t>Авансовые отчеты по месту жительства</t>
  </si>
  <si>
    <t>количество человек,чел.</t>
  </si>
  <si>
    <t>средняя цена за 1 м/о,руб.</t>
  </si>
  <si>
    <t>ГБУЗ РК "ЦРБ"</t>
  </si>
  <si>
    <t>Наименование</t>
  </si>
  <si>
    <t>Итого за период</t>
  </si>
  <si>
    <t>а/о или УЦРБ</t>
  </si>
  <si>
    <t>УЦРБ</t>
  </si>
  <si>
    <t>а/о</t>
  </si>
  <si>
    <t>Иванов Сергей  Александрович</t>
  </si>
  <si>
    <t>Петров Василий Андреевич</t>
  </si>
  <si>
    <t>Признак</t>
  </si>
  <si>
    <t>Сергеев Сергей  Александрович</t>
  </si>
  <si>
    <t>Сидоров Василий Андреевич</t>
  </si>
  <si>
    <t>Тетрадкин Сергей  Александрович</t>
  </si>
  <si>
    <t>Васильев Василий Андреевич</t>
  </si>
  <si>
    <t>Петров Петр Иванович</t>
  </si>
  <si>
    <t>Сергеев Сергей Сергеевич</t>
  </si>
  <si>
    <t>А/о</t>
  </si>
  <si>
    <r>
      <t xml:space="preserve">Медицинский осмотр </t>
    </r>
    <r>
      <rPr>
        <b/>
        <i/>
        <sz val="9"/>
        <color rgb="FFFF0000"/>
        <rFont val="Times New Roman"/>
        <family val="1"/>
        <charset val="204"/>
      </rPr>
      <t>Пр.1104н</t>
    </r>
  </si>
  <si>
    <r>
      <t xml:space="preserve">Медицинский осмотр </t>
    </r>
    <r>
      <rPr>
        <b/>
        <i/>
        <sz val="9"/>
        <color rgb="FFFF0000"/>
        <rFont val="Times New Roman"/>
        <family val="1"/>
        <charset val="204"/>
      </rPr>
      <t>Пр.1252н</t>
    </r>
  </si>
  <si>
    <t>Петров Петр Петрович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</si>
</sst>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19]mmmm\ yyyy;@"/>
  </numFmts>
  <fonts count="10" x14ac:knownFonts="1"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9"/>
      <color theme="1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  <font>
      <b/>
      <sz val="9"/>
      <color rgb="FFFF0000"/>
      <name val="Times New Roman"/>
      <family val="1"/>
      <charset val="204"/>
    </font>
    <font>
      <i/>
      <sz val="9"/>
      <name val="Times New Roman"/>
      <family val="1"/>
      <charset val="204"/>
    </font>
    <font>
      <b/>
      <i/>
      <sz val="9"/>
      <color rgb="FFFF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164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/>
    <xf numFmtId="0" fontId="3" fillId="2" borderId="1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/>
    </xf>
    <xf numFmtId="0" fontId="5" fillId="0" borderId="1" xfId="0" applyFont="1" applyBorder="1"/>
    <xf numFmtId="4" fontId="5" fillId="0" borderId="1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/>
    </xf>
    <xf numFmtId="0" fontId="1" fillId="0" borderId="1" xfId="0" applyFont="1" applyBorder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4" fillId="0" borderId="1" xfId="0" applyFont="1" applyBorder="1"/>
    <xf numFmtId="0" fontId="1" fillId="4" borderId="1" xfId="0" applyFont="1" applyFill="1" applyBorder="1"/>
    <xf numFmtId="0" fontId="1" fillId="4" borderId="1" xfId="0" applyFont="1" applyFill="1" applyBorder="1" applyAlignment="1">
      <alignment horizontal="center"/>
    </xf>
    <xf numFmtId="164" fontId="4" fillId="3" borderId="1" xfId="0" applyNumberFormat="1" applyFont="1" applyFill="1" applyBorder="1" applyAlignment="1">
      <alignment horizontal="center" vertical="center" wrapText="1"/>
    </xf>
    <xf numFmtId="164" fontId="6" fillId="3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</cellXfs>
  <cellStyles count="1">
    <cellStyle name="Обычный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4"/>
  <sheetViews>
    <sheetView showZeros="0" tabSelected="1" topLeftCell="A3" workbookViewId="0">
      <selection activeCell="C16" sqref="C16"/>
    </sheetView>
  </sheetViews>
  <sheetFormatPr defaultColWidth="39.28515625" defaultRowHeight="17.25" customHeight="1" x14ac:dyDescent="0.2"/>
  <cols>
    <col min="1" max="1" width="6.42578125" style="3" customWidth="1"/>
    <col min="2" max="2" width="40.28515625" style="3" customWidth="1"/>
    <col min="3" max="3" width="9.7109375" style="11" customWidth="1"/>
    <col min="4" max="15" width="13.140625" style="3" customWidth="1"/>
    <col min="16" max="16384" width="39.28515625" style="3"/>
  </cols>
  <sheetData>
    <row r="2" spans="2:15" ht="17.25" customHeight="1" x14ac:dyDescent="0.2">
      <c r="B2" s="3" t="s">
        <v>0</v>
      </c>
    </row>
    <row r="3" spans="2:15" ht="17.25" customHeight="1" x14ac:dyDescent="0.2">
      <c r="B3" s="14" t="s">
        <v>1</v>
      </c>
      <c r="C3" s="15"/>
      <c r="D3" s="16">
        <v>46023</v>
      </c>
      <c r="E3" s="16">
        <v>46054</v>
      </c>
      <c r="F3" s="16">
        <v>46082</v>
      </c>
      <c r="G3" s="16">
        <v>46113</v>
      </c>
      <c r="H3" s="16">
        <v>46143</v>
      </c>
      <c r="I3" s="16">
        <v>46174</v>
      </c>
      <c r="J3" s="16">
        <v>46204</v>
      </c>
      <c r="K3" s="16">
        <v>46235</v>
      </c>
      <c r="L3" s="16">
        <v>46266</v>
      </c>
      <c r="M3" s="16">
        <v>46296</v>
      </c>
      <c r="N3" s="17">
        <v>46327</v>
      </c>
      <c r="O3" s="17">
        <v>46357</v>
      </c>
    </row>
    <row r="4" spans="2:15" ht="29.25" customHeight="1" x14ac:dyDescent="0.2">
      <c r="B4" s="18" t="s">
        <v>2</v>
      </c>
      <c r="C4" s="18" t="s">
        <v>9</v>
      </c>
      <c r="D4" s="22">
        <f ca="1">D7+D10</f>
        <v>0</v>
      </c>
      <c r="E4" s="22">
        <f t="shared" ref="E4:O4" ca="1" si="0">E7+E10</f>
        <v>13699</v>
      </c>
      <c r="F4" s="22">
        <f t="shared" ca="1" si="0"/>
        <v>20482</v>
      </c>
      <c r="G4" s="22">
        <f t="shared" ca="1" si="0"/>
        <v>20000</v>
      </c>
      <c r="H4" s="22">
        <f t="shared" ca="1" si="0"/>
        <v>0</v>
      </c>
      <c r="I4" s="22">
        <f t="shared" ca="1" si="0"/>
        <v>0</v>
      </c>
      <c r="J4" s="22">
        <f t="shared" ca="1" si="0"/>
        <v>0</v>
      </c>
      <c r="K4" s="22">
        <f t="shared" ca="1" si="0"/>
        <v>0</v>
      </c>
      <c r="L4" s="22">
        <f t="shared" ca="1" si="0"/>
        <v>0</v>
      </c>
      <c r="M4" s="22">
        <f t="shared" ca="1" si="0"/>
        <v>0</v>
      </c>
      <c r="N4" s="22">
        <f t="shared" ca="1" si="0"/>
        <v>0</v>
      </c>
      <c r="O4" s="22">
        <f t="shared" ca="1" si="0"/>
        <v>0</v>
      </c>
    </row>
    <row r="5" spans="2:15" ht="17.25" customHeight="1" x14ac:dyDescent="0.2">
      <c r="B5" s="19" t="s">
        <v>3</v>
      </c>
      <c r="C5" s="19" t="s">
        <v>21</v>
      </c>
      <c r="D5" s="19">
        <f ca="1">SUM(D6:D7)</f>
        <v>0</v>
      </c>
      <c r="E5" s="19">
        <f t="shared" ref="E5:O5" ca="1" si="1">SUM(E6:E7)</f>
        <v>7001</v>
      </c>
      <c r="F5" s="19">
        <f t="shared" ca="1" si="1"/>
        <v>11002</v>
      </c>
      <c r="G5" s="19">
        <f t="shared" ca="1" si="1"/>
        <v>20001</v>
      </c>
      <c r="H5" s="19">
        <f t="shared" ca="1" si="1"/>
        <v>0</v>
      </c>
      <c r="I5" s="19">
        <f t="shared" ca="1" si="1"/>
        <v>0</v>
      </c>
      <c r="J5" s="19">
        <f t="shared" ca="1" si="1"/>
        <v>0</v>
      </c>
      <c r="K5" s="19">
        <f t="shared" ca="1" si="1"/>
        <v>0</v>
      </c>
      <c r="L5" s="19">
        <f t="shared" ca="1" si="1"/>
        <v>0</v>
      </c>
      <c r="M5" s="19">
        <f t="shared" ca="1" si="1"/>
        <v>0</v>
      </c>
      <c r="N5" s="19">
        <f t="shared" ca="1" si="1"/>
        <v>0</v>
      </c>
      <c r="O5" s="19">
        <f t="shared" ca="1" si="1"/>
        <v>0</v>
      </c>
    </row>
    <row r="6" spans="2:15" ht="17.25" customHeight="1" x14ac:dyDescent="0.2">
      <c r="B6" s="20" t="s">
        <v>4</v>
      </c>
      <c r="C6" s="20" t="s">
        <v>11</v>
      </c>
      <c r="D6" s="21">
        <f ca="1">COUNTIFS(INDIRECT("'"&amp;$B4&amp;"'!P6:P30"),$C6,INDIRECT("'"&amp;$B4&amp;"'!R6C[-1]:R30C[-1]",),"&gt;0")</f>
        <v>0</v>
      </c>
      <c r="E6" s="21">
        <f t="shared" ref="E6:O6" ca="1" si="2">COUNTIFS(INDIRECT("'"&amp;$B4&amp;"'!P6:P30"),$C6,INDIRECT("'"&amp;$B4&amp;"'!R6C[-1]:R30C[-1]",),"&gt;0")</f>
        <v>1</v>
      </c>
      <c r="F6" s="21">
        <f t="shared" ca="1" si="2"/>
        <v>2</v>
      </c>
      <c r="G6" s="21">
        <f t="shared" ca="1" si="2"/>
        <v>1</v>
      </c>
      <c r="H6" s="21">
        <f t="shared" ca="1" si="2"/>
        <v>0</v>
      </c>
      <c r="I6" s="21">
        <f t="shared" ca="1" si="2"/>
        <v>0</v>
      </c>
      <c r="J6" s="21">
        <f t="shared" ca="1" si="2"/>
        <v>0</v>
      </c>
      <c r="K6" s="21">
        <f t="shared" ca="1" si="2"/>
        <v>0</v>
      </c>
      <c r="L6" s="21">
        <f t="shared" ca="1" si="2"/>
        <v>0</v>
      </c>
      <c r="M6" s="21">
        <f t="shared" ca="1" si="2"/>
        <v>0</v>
      </c>
      <c r="N6" s="21">
        <f t="shared" ca="1" si="2"/>
        <v>0</v>
      </c>
      <c r="O6" s="21">
        <f t="shared" ca="1" si="2"/>
        <v>0</v>
      </c>
    </row>
    <row r="7" spans="2:15" ht="17.25" customHeight="1" x14ac:dyDescent="0.2">
      <c r="B7" s="20" t="s">
        <v>5</v>
      </c>
      <c r="C7" s="20" t="s">
        <v>11</v>
      </c>
      <c r="D7" s="21">
        <f ca="1">SUMIF(INDIRECT("'"&amp;$B4&amp;"'!P6:P30"),$C6,INDIRECT("'"&amp;$B4&amp;"'!R6C[-1]:R30C[-1]",))</f>
        <v>0</v>
      </c>
      <c r="E7" s="21">
        <f t="shared" ref="E7:O7" ca="1" si="3">SUMIF(INDIRECT("'"&amp;$B4&amp;"'!P6:P30"),$C6,INDIRECT("'"&amp;$B4&amp;"'!R6C[-1]:R30C[-1]",))</f>
        <v>7000</v>
      </c>
      <c r="F7" s="21">
        <f t="shared" ca="1" si="3"/>
        <v>11000</v>
      </c>
      <c r="G7" s="21">
        <f t="shared" ca="1" si="3"/>
        <v>20000</v>
      </c>
      <c r="H7" s="21">
        <f t="shared" ca="1" si="3"/>
        <v>0</v>
      </c>
      <c r="I7" s="21">
        <f t="shared" ca="1" si="3"/>
        <v>0</v>
      </c>
      <c r="J7" s="21">
        <f t="shared" ca="1" si="3"/>
        <v>0</v>
      </c>
      <c r="K7" s="21">
        <f t="shared" ca="1" si="3"/>
        <v>0</v>
      </c>
      <c r="L7" s="21">
        <f t="shared" ca="1" si="3"/>
        <v>0</v>
      </c>
      <c r="M7" s="21">
        <f t="shared" ca="1" si="3"/>
        <v>0</v>
      </c>
      <c r="N7" s="21">
        <f t="shared" ca="1" si="3"/>
        <v>0</v>
      </c>
      <c r="O7" s="21">
        <f t="shared" ca="1" si="3"/>
        <v>0</v>
      </c>
    </row>
    <row r="8" spans="2:15" ht="17.25" customHeight="1" x14ac:dyDescent="0.2">
      <c r="B8" s="19" t="s">
        <v>6</v>
      </c>
      <c r="C8" s="19" t="s">
        <v>10</v>
      </c>
      <c r="D8" s="19">
        <f ca="1">SUM(D9:D10)</f>
        <v>0</v>
      </c>
      <c r="E8" s="19">
        <f t="shared" ref="E8:O8" ca="1" si="4">SUM(E9:E10)</f>
        <v>6700</v>
      </c>
      <c r="F8" s="19">
        <f t="shared" ca="1" si="4"/>
        <v>9483</v>
      </c>
      <c r="G8" s="19">
        <f t="shared" ca="1" si="4"/>
        <v>0</v>
      </c>
      <c r="H8" s="19">
        <f t="shared" ca="1" si="4"/>
        <v>0</v>
      </c>
      <c r="I8" s="19">
        <f t="shared" ca="1" si="4"/>
        <v>0</v>
      </c>
      <c r="J8" s="19">
        <f t="shared" ca="1" si="4"/>
        <v>0</v>
      </c>
      <c r="K8" s="19">
        <f t="shared" ca="1" si="4"/>
        <v>0</v>
      </c>
      <c r="L8" s="19">
        <f t="shared" ca="1" si="4"/>
        <v>0</v>
      </c>
      <c r="M8" s="19">
        <f t="shared" ca="1" si="4"/>
        <v>0</v>
      </c>
      <c r="N8" s="19">
        <f t="shared" ca="1" si="4"/>
        <v>0</v>
      </c>
      <c r="O8" s="19">
        <f t="shared" ca="1" si="4"/>
        <v>0</v>
      </c>
    </row>
    <row r="9" spans="2:15" ht="17.25" customHeight="1" x14ac:dyDescent="0.2">
      <c r="B9" s="20" t="s">
        <v>4</v>
      </c>
      <c r="C9" s="12" t="s">
        <v>10</v>
      </c>
      <c r="D9" s="21">
        <f ca="1">COUNTIFS(INDIRECT("'"&amp;$B4&amp;"'!P6:P30"),$C9,INDIRECT("'"&amp;$B4&amp;"'!R6C[-1]:R30C[-1]",),"&gt;0")</f>
        <v>0</v>
      </c>
      <c r="E9" s="21">
        <f t="shared" ref="E9:O9" ca="1" si="5">COUNTIFS(INDIRECT("'"&amp;$B4&amp;"'!P6:P30"),$C9,INDIRECT("'"&amp;$B4&amp;"'!R6C[-1]:R30C[-1]",),"&gt;0")</f>
        <v>1</v>
      </c>
      <c r="F9" s="21">
        <f t="shared" ca="1" si="5"/>
        <v>1</v>
      </c>
      <c r="G9" s="21">
        <f t="shared" ca="1" si="5"/>
        <v>0</v>
      </c>
      <c r="H9" s="21">
        <f t="shared" ca="1" si="5"/>
        <v>0</v>
      </c>
      <c r="I9" s="21">
        <f t="shared" ca="1" si="5"/>
        <v>0</v>
      </c>
      <c r="J9" s="21">
        <f t="shared" ca="1" si="5"/>
        <v>0</v>
      </c>
      <c r="K9" s="21">
        <f t="shared" ca="1" si="5"/>
        <v>0</v>
      </c>
      <c r="L9" s="21">
        <f t="shared" ca="1" si="5"/>
        <v>0</v>
      </c>
      <c r="M9" s="21">
        <f t="shared" ca="1" si="5"/>
        <v>0</v>
      </c>
      <c r="N9" s="21">
        <f t="shared" ca="1" si="5"/>
        <v>0</v>
      </c>
      <c r="O9" s="21">
        <f t="shared" ca="1" si="5"/>
        <v>0</v>
      </c>
    </row>
    <row r="10" spans="2:15" ht="17.25" customHeight="1" x14ac:dyDescent="0.2">
      <c r="B10" s="20" t="s">
        <v>5</v>
      </c>
      <c r="C10" s="11" t="s">
        <v>10</v>
      </c>
      <c r="D10" s="21">
        <f ca="1">SUMIF(INDIRECT("'"&amp;$B4&amp;"'!P6:P30"),$C9,INDIRECT("'"&amp;$B4&amp;"'!R6C[-1]:R30C[-1]",))</f>
        <v>0</v>
      </c>
      <c r="E10" s="21">
        <f t="shared" ref="E10:O10" ca="1" si="6">SUMIF(INDIRECT("'"&amp;$B4&amp;"'!P6:P30"),$C9,INDIRECT("'"&amp;$B4&amp;"'!R6C[-1]:R30C[-1]",))</f>
        <v>6699</v>
      </c>
      <c r="F10" s="21">
        <f t="shared" ca="1" si="6"/>
        <v>9482</v>
      </c>
      <c r="G10" s="21">
        <f t="shared" ca="1" si="6"/>
        <v>0</v>
      </c>
      <c r="H10" s="21">
        <f t="shared" ca="1" si="6"/>
        <v>0</v>
      </c>
      <c r="I10" s="21">
        <f t="shared" ca="1" si="6"/>
        <v>0</v>
      </c>
      <c r="J10" s="21">
        <f t="shared" ca="1" si="6"/>
        <v>0</v>
      </c>
      <c r="K10" s="21">
        <f t="shared" ca="1" si="6"/>
        <v>0</v>
      </c>
      <c r="L10" s="21">
        <f t="shared" ca="1" si="6"/>
        <v>0</v>
      </c>
      <c r="M10" s="21">
        <f t="shared" ca="1" si="6"/>
        <v>0</v>
      </c>
      <c r="N10" s="21">
        <f t="shared" ca="1" si="6"/>
        <v>0</v>
      </c>
      <c r="O10" s="21">
        <f t="shared" ca="1" si="6"/>
        <v>0</v>
      </c>
    </row>
    <row r="11" spans="2:15" ht="17.25" customHeight="1" x14ac:dyDescent="0.2">
      <c r="B11" s="4" t="s">
        <v>22</v>
      </c>
      <c r="C11" s="4"/>
      <c r="D11" s="23">
        <f ca="1">D14+D17</f>
        <v>0</v>
      </c>
      <c r="E11" s="23">
        <f t="shared" ref="E11:O11" ca="1" si="7">E14+E17</f>
        <v>0</v>
      </c>
      <c r="F11" s="23">
        <f t="shared" ca="1" si="7"/>
        <v>10000</v>
      </c>
      <c r="G11" s="23">
        <f t="shared" ca="1" si="7"/>
        <v>8000</v>
      </c>
      <c r="H11" s="23">
        <f t="shared" ca="1" si="7"/>
        <v>0</v>
      </c>
      <c r="I11" s="23">
        <f t="shared" ca="1" si="7"/>
        <v>0</v>
      </c>
      <c r="J11" s="23">
        <f t="shared" ca="1" si="7"/>
        <v>0</v>
      </c>
      <c r="K11" s="23">
        <f t="shared" ca="1" si="7"/>
        <v>0</v>
      </c>
      <c r="L11" s="23">
        <f t="shared" ca="1" si="7"/>
        <v>0</v>
      </c>
      <c r="M11" s="23">
        <f t="shared" ca="1" si="7"/>
        <v>0</v>
      </c>
      <c r="N11" s="23">
        <f t="shared" ca="1" si="7"/>
        <v>0</v>
      </c>
      <c r="O11" s="23">
        <f t="shared" ca="1" si="7"/>
        <v>0</v>
      </c>
    </row>
    <row r="12" spans="2:15" ht="17.25" customHeight="1" x14ac:dyDescent="0.2">
      <c r="B12" s="19" t="s">
        <v>3</v>
      </c>
      <c r="C12" s="19" t="s">
        <v>21</v>
      </c>
      <c r="D12" s="19">
        <f ca="1">SUM(D13:D14)</f>
        <v>0</v>
      </c>
      <c r="E12" s="19">
        <f t="shared" ref="E12:O12" ca="1" si="8">SUM(E13:E14)</f>
        <v>0</v>
      </c>
      <c r="F12" s="19">
        <f t="shared" ca="1" si="8"/>
        <v>0</v>
      </c>
      <c r="G12" s="19">
        <f t="shared" ca="1" si="8"/>
        <v>0</v>
      </c>
      <c r="H12" s="19">
        <f t="shared" ca="1" si="8"/>
        <v>0</v>
      </c>
      <c r="I12" s="19">
        <f t="shared" ca="1" si="8"/>
        <v>0</v>
      </c>
      <c r="J12" s="19">
        <f t="shared" ca="1" si="8"/>
        <v>0</v>
      </c>
      <c r="K12" s="19">
        <f t="shared" ca="1" si="8"/>
        <v>0</v>
      </c>
      <c r="L12" s="19">
        <f t="shared" ca="1" si="8"/>
        <v>0</v>
      </c>
      <c r="M12" s="19">
        <f t="shared" ca="1" si="8"/>
        <v>0</v>
      </c>
      <c r="N12" s="19">
        <f t="shared" ca="1" si="8"/>
        <v>0</v>
      </c>
      <c r="O12" s="19">
        <f t="shared" ca="1" si="8"/>
        <v>0</v>
      </c>
    </row>
    <row r="13" spans="2:15" ht="17.25" customHeight="1" x14ac:dyDescent="0.2">
      <c r="B13" s="20" t="s">
        <v>4</v>
      </c>
      <c r="C13" s="20" t="s">
        <v>11</v>
      </c>
      <c r="D13" s="21">
        <f ca="1">COUNTIFS(INDIRECT("'"&amp;$B11&amp;"'!P6:P30"),$C13,INDIRECT("'"&amp;$B11&amp;"'!R6C[-1]:R30C[-1]",),"&gt;0")</f>
        <v>0</v>
      </c>
      <c r="E13" s="21">
        <f t="shared" ref="E13:O13" ca="1" si="9">COUNTIFS(INDIRECT("'"&amp;$B11&amp;"'!P6:P30"),$C13,INDIRECT("'"&amp;$B11&amp;"'!R6C[-1]:R30C[-1]",),"&gt;0")</f>
        <v>0</v>
      </c>
      <c r="F13" s="21">
        <f t="shared" ca="1" si="9"/>
        <v>0</v>
      </c>
      <c r="G13" s="21">
        <f t="shared" ca="1" si="9"/>
        <v>0</v>
      </c>
      <c r="H13" s="21">
        <f t="shared" ca="1" si="9"/>
        <v>0</v>
      </c>
      <c r="I13" s="21">
        <f t="shared" ca="1" si="9"/>
        <v>0</v>
      </c>
      <c r="J13" s="21">
        <f t="shared" ca="1" si="9"/>
        <v>0</v>
      </c>
      <c r="K13" s="21">
        <f t="shared" ca="1" si="9"/>
        <v>0</v>
      </c>
      <c r="L13" s="21">
        <f t="shared" ca="1" si="9"/>
        <v>0</v>
      </c>
      <c r="M13" s="21">
        <f t="shared" ca="1" si="9"/>
        <v>0</v>
      </c>
      <c r="N13" s="21">
        <f t="shared" ca="1" si="9"/>
        <v>0</v>
      </c>
      <c r="O13" s="21">
        <f t="shared" ca="1" si="9"/>
        <v>0</v>
      </c>
    </row>
    <row r="14" spans="2:15" ht="17.25" customHeight="1" x14ac:dyDescent="0.2">
      <c r="B14" s="20" t="s">
        <v>5</v>
      </c>
      <c r="C14" s="20" t="s">
        <v>11</v>
      </c>
      <c r="D14" s="21">
        <f ca="1">SUMIF(INDIRECT("'"&amp;$B11&amp;"'!P6:P30"),$C13,INDIRECT("'"&amp;$B11&amp;"'!R6C[-1]:R30C[-1]",))</f>
        <v>0</v>
      </c>
      <c r="E14" s="21">
        <f t="shared" ref="E14:O14" ca="1" si="10">SUMIF(INDIRECT("'"&amp;$B11&amp;"'!P6:P30"),$C13,INDIRECT("'"&amp;$B11&amp;"'!R6C[-1]:R30C[-1]",))</f>
        <v>0</v>
      </c>
      <c r="F14" s="21">
        <f t="shared" ca="1" si="10"/>
        <v>0</v>
      </c>
      <c r="G14" s="21">
        <f t="shared" ca="1" si="10"/>
        <v>0</v>
      </c>
      <c r="H14" s="21">
        <f t="shared" ca="1" si="10"/>
        <v>0</v>
      </c>
      <c r="I14" s="21">
        <f t="shared" ca="1" si="10"/>
        <v>0</v>
      </c>
      <c r="J14" s="21">
        <f t="shared" ca="1" si="10"/>
        <v>0</v>
      </c>
      <c r="K14" s="21">
        <f t="shared" ca="1" si="10"/>
        <v>0</v>
      </c>
      <c r="L14" s="21">
        <f t="shared" ca="1" si="10"/>
        <v>0</v>
      </c>
      <c r="M14" s="21">
        <f t="shared" ca="1" si="10"/>
        <v>0</v>
      </c>
      <c r="N14" s="21">
        <f t="shared" ca="1" si="10"/>
        <v>0</v>
      </c>
      <c r="O14" s="21">
        <f t="shared" ca="1" si="10"/>
        <v>0</v>
      </c>
    </row>
    <row r="15" spans="2:15" ht="17.25" customHeight="1" x14ac:dyDescent="0.2">
      <c r="B15" s="19" t="s">
        <v>6</v>
      </c>
      <c r="C15" s="19" t="s">
        <v>10</v>
      </c>
      <c r="D15" s="19">
        <f ca="1">SUM(D16:D17)</f>
        <v>0</v>
      </c>
      <c r="E15" s="19">
        <f t="shared" ref="E15:O15" ca="1" si="11">SUM(E16:E17)</f>
        <v>0</v>
      </c>
      <c r="F15" s="19">
        <f t="shared" ca="1" si="11"/>
        <v>10001</v>
      </c>
      <c r="G15" s="19">
        <f t="shared" ca="1" si="11"/>
        <v>8001</v>
      </c>
      <c r="H15" s="19">
        <f t="shared" ca="1" si="11"/>
        <v>0</v>
      </c>
      <c r="I15" s="19">
        <f t="shared" ca="1" si="11"/>
        <v>0</v>
      </c>
      <c r="J15" s="19">
        <f t="shared" ca="1" si="11"/>
        <v>0</v>
      </c>
      <c r="K15" s="19">
        <f t="shared" ca="1" si="11"/>
        <v>0</v>
      </c>
      <c r="L15" s="19">
        <f t="shared" ca="1" si="11"/>
        <v>0</v>
      </c>
      <c r="M15" s="19">
        <f t="shared" ca="1" si="11"/>
        <v>0</v>
      </c>
      <c r="N15" s="19">
        <f t="shared" ca="1" si="11"/>
        <v>0</v>
      </c>
      <c r="O15" s="19">
        <f t="shared" ca="1" si="11"/>
        <v>0</v>
      </c>
    </row>
    <row r="16" spans="2:15" ht="17.25" customHeight="1" x14ac:dyDescent="0.2">
      <c r="B16" s="20" t="s">
        <v>4</v>
      </c>
      <c r="C16" s="12" t="s">
        <v>10</v>
      </c>
      <c r="D16" s="21">
        <f ca="1">COUNTIFS(INDIRECT("'"&amp;$B11&amp;"'!P6:P30"),$C16,INDIRECT("'"&amp;$B11&amp;"'!R6C[-1]:R30C[-1]",),"&gt;0")</f>
        <v>0</v>
      </c>
      <c r="E16" s="21">
        <f t="shared" ref="E16:O16" ca="1" si="12">COUNTIFS(INDIRECT("'"&amp;$B11&amp;"'!P6:P30"),$C16,INDIRECT("'"&amp;$B11&amp;"'!R6C[-1]:R30C[-1]",),"&gt;0")</f>
        <v>0</v>
      </c>
      <c r="F16" s="21">
        <f t="shared" ca="1" si="12"/>
        <v>1</v>
      </c>
      <c r="G16" s="21">
        <f t="shared" ca="1" si="12"/>
        <v>1</v>
      </c>
      <c r="H16" s="21">
        <f t="shared" ca="1" si="12"/>
        <v>0</v>
      </c>
      <c r="I16" s="21">
        <f t="shared" ca="1" si="12"/>
        <v>0</v>
      </c>
      <c r="J16" s="21">
        <f t="shared" ca="1" si="12"/>
        <v>0</v>
      </c>
      <c r="K16" s="21">
        <f t="shared" ca="1" si="12"/>
        <v>0</v>
      </c>
      <c r="L16" s="21">
        <f t="shared" ca="1" si="12"/>
        <v>0</v>
      </c>
      <c r="M16" s="21">
        <f t="shared" ca="1" si="12"/>
        <v>0</v>
      </c>
      <c r="N16" s="21">
        <f t="shared" ca="1" si="12"/>
        <v>0</v>
      </c>
      <c r="O16" s="21">
        <f t="shared" ca="1" si="12"/>
        <v>0</v>
      </c>
    </row>
    <row r="17" spans="2:15" ht="17.25" customHeight="1" x14ac:dyDescent="0.2">
      <c r="B17" s="20" t="s">
        <v>5</v>
      </c>
      <c r="C17" s="11" t="s">
        <v>10</v>
      </c>
      <c r="D17" s="21">
        <f ca="1">SUMIF(INDIRECT("'"&amp;$B11&amp;"'!P6:P30"),$C16,INDIRECT("'"&amp;$B11&amp;"'!R6C[-1]:R30C[-1]",))</f>
        <v>0</v>
      </c>
      <c r="E17" s="21">
        <f t="shared" ref="E17:O17" ca="1" si="13">SUMIF(INDIRECT("'"&amp;$B11&amp;"'!P6:P30"),$C16,INDIRECT("'"&amp;$B11&amp;"'!R6C[-1]:R30C[-1]",))</f>
        <v>0</v>
      </c>
      <c r="F17" s="21">
        <f t="shared" ca="1" si="13"/>
        <v>10000</v>
      </c>
      <c r="G17" s="21">
        <f t="shared" ca="1" si="13"/>
        <v>8000</v>
      </c>
      <c r="H17" s="21">
        <f t="shared" ca="1" si="13"/>
        <v>0</v>
      </c>
      <c r="I17" s="21">
        <f t="shared" ca="1" si="13"/>
        <v>0</v>
      </c>
      <c r="J17" s="21">
        <f t="shared" ca="1" si="13"/>
        <v>0</v>
      </c>
      <c r="K17" s="21">
        <f t="shared" ca="1" si="13"/>
        <v>0</v>
      </c>
      <c r="L17" s="21">
        <f t="shared" ca="1" si="13"/>
        <v>0</v>
      </c>
      <c r="M17" s="21">
        <f t="shared" ca="1" si="13"/>
        <v>0</v>
      </c>
      <c r="N17" s="21">
        <f t="shared" ca="1" si="13"/>
        <v>0</v>
      </c>
      <c r="O17" s="21">
        <f t="shared" ca="1" si="13"/>
        <v>0</v>
      </c>
    </row>
    <row r="18" spans="2:15" ht="17.25" customHeight="1" x14ac:dyDescent="0.2">
      <c r="B18" s="4" t="s">
        <v>23</v>
      </c>
      <c r="C18" s="4"/>
      <c r="D18" s="23">
        <f ca="1">D21+D24</f>
        <v>0</v>
      </c>
      <c r="E18" s="23">
        <f t="shared" ref="E18:O18" ca="1" si="14">E21+E24</f>
        <v>0</v>
      </c>
      <c r="F18" s="23">
        <f t="shared" ca="1" si="14"/>
        <v>0</v>
      </c>
      <c r="G18" s="23">
        <f t="shared" ca="1" si="14"/>
        <v>0</v>
      </c>
      <c r="H18" s="23">
        <f t="shared" ca="1" si="14"/>
        <v>19500</v>
      </c>
      <c r="I18" s="23">
        <f t="shared" ca="1" si="14"/>
        <v>0</v>
      </c>
      <c r="J18" s="23">
        <f t="shared" ca="1" si="14"/>
        <v>0</v>
      </c>
      <c r="K18" s="23">
        <f t="shared" ca="1" si="14"/>
        <v>0</v>
      </c>
      <c r="L18" s="23">
        <f t="shared" ca="1" si="14"/>
        <v>0</v>
      </c>
      <c r="M18" s="23">
        <f t="shared" ca="1" si="14"/>
        <v>0</v>
      </c>
      <c r="N18" s="23">
        <f t="shared" ca="1" si="14"/>
        <v>0</v>
      </c>
      <c r="O18" s="23">
        <f t="shared" ca="1" si="14"/>
        <v>0</v>
      </c>
    </row>
    <row r="19" spans="2:15" ht="17.25" customHeight="1" x14ac:dyDescent="0.2">
      <c r="B19" s="19" t="s">
        <v>3</v>
      </c>
      <c r="C19" s="19" t="s">
        <v>21</v>
      </c>
      <c r="D19" s="19">
        <f ca="1">SUM(D20:D21)</f>
        <v>0</v>
      </c>
      <c r="E19" s="19">
        <f t="shared" ref="E19:O19" ca="1" si="15">SUM(E20:E21)</f>
        <v>0</v>
      </c>
      <c r="F19" s="19">
        <f t="shared" ca="1" si="15"/>
        <v>0</v>
      </c>
      <c r="G19" s="19">
        <f t="shared" ca="1" si="15"/>
        <v>0</v>
      </c>
      <c r="H19" s="19">
        <f t="shared" ca="1" si="15"/>
        <v>9001</v>
      </c>
      <c r="I19" s="19">
        <f t="shared" ca="1" si="15"/>
        <v>0</v>
      </c>
      <c r="J19" s="19">
        <f t="shared" ca="1" si="15"/>
        <v>0</v>
      </c>
      <c r="K19" s="19">
        <f t="shared" ca="1" si="15"/>
        <v>0</v>
      </c>
      <c r="L19" s="19">
        <f t="shared" ca="1" si="15"/>
        <v>0</v>
      </c>
      <c r="M19" s="19">
        <f t="shared" ca="1" si="15"/>
        <v>0</v>
      </c>
      <c r="N19" s="19">
        <f t="shared" ca="1" si="15"/>
        <v>0</v>
      </c>
      <c r="O19" s="19">
        <f t="shared" ca="1" si="15"/>
        <v>0</v>
      </c>
    </row>
    <row r="20" spans="2:15" ht="17.25" customHeight="1" x14ac:dyDescent="0.2">
      <c r="B20" s="20" t="s">
        <v>4</v>
      </c>
      <c r="C20" s="20" t="s">
        <v>11</v>
      </c>
      <c r="D20" s="21">
        <f ca="1">COUNTIFS(INDIRECT("'"&amp;$B18&amp;"'!P6:P30"),$C20,INDIRECT("'"&amp;$B18&amp;"'!R6C[-1]:R30C[-1]",),"&gt;0")</f>
        <v>0</v>
      </c>
      <c r="E20" s="21">
        <f t="shared" ref="E20:O20" ca="1" si="16">COUNTIFS(INDIRECT("'"&amp;$B18&amp;"'!P6:P30"),$C20,INDIRECT("'"&amp;$B18&amp;"'!R6C[-1]:R30C[-1]",),"&gt;0")</f>
        <v>0</v>
      </c>
      <c r="F20" s="21">
        <f t="shared" ca="1" si="16"/>
        <v>0</v>
      </c>
      <c r="G20" s="21">
        <f t="shared" ca="1" si="16"/>
        <v>0</v>
      </c>
      <c r="H20" s="21">
        <f t="shared" ca="1" si="16"/>
        <v>1</v>
      </c>
      <c r="I20" s="21">
        <f t="shared" ca="1" si="16"/>
        <v>0</v>
      </c>
      <c r="J20" s="21">
        <f t="shared" ca="1" si="16"/>
        <v>0</v>
      </c>
      <c r="K20" s="21">
        <f t="shared" ca="1" si="16"/>
        <v>0</v>
      </c>
      <c r="L20" s="21">
        <f t="shared" ca="1" si="16"/>
        <v>0</v>
      </c>
      <c r="M20" s="21">
        <f t="shared" ca="1" si="16"/>
        <v>0</v>
      </c>
      <c r="N20" s="21">
        <f t="shared" ca="1" si="16"/>
        <v>0</v>
      </c>
      <c r="O20" s="21">
        <f t="shared" ca="1" si="16"/>
        <v>0</v>
      </c>
    </row>
    <row r="21" spans="2:15" ht="17.25" customHeight="1" x14ac:dyDescent="0.2">
      <c r="B21" s="20" t="s">
        <v>5</v>
      </c>
      <c r="C21" s="20" t="s">
        <v>11</v>
      </c>
      <c r="D21" s="21">
        <f ca="1">SUMIF(INDIRECT("'"&amp;$B18&amp;"'!P6:P30"),$C20,INDIRECT("'"&amp;$B18&amp;"'!R6C[-1]:R30C[-1]",))</f>
        <v>0</v>
      </c>
      <c r="E21" s="21">
        <f t="shared" ref="E21:O21" ca="1" si="17">SUMIF(INDIRECT("'"&amp;$B18&amp;"'!P6:P30"),$C20,INDIRECT("'"&amp;$B18&amp;"'!R6C[-1]:R30C[-1]",))</f>
        <v>0</v>
      </c>
      <c r="F21" s="21">
        <f t="shared" ca="1" si="17"/>
        <v>0</v>
      </c>
      <c r="G21" s="21">
        <f t="shared" ca="1" si="17"/>
        <v>0</v>
      </c>
      <c r="H21" s="21">
        <f t="shared" ca="1" si="17"/>
        <v>9000</v>
      </c>
      <c r="I21" s="21">
        <f t="shared" ca="1" si="17"/>
        <v>0</v>
      </c>
      <c r="J21" s="21">
        <f t="shared" ca="1" si="17"/>
        <v>0</v>
      </c>
      <c r="K21" s="21">
        <f t="shared" ca="1" si="17"/>
        <v>0</v>
      </c>
      <c r="L21" s="21">
        <f t="shared" ca="1" si="17"/>
        <v>0</v>
      </c>
      <c r="M21" s="21">
        <f t="shared" ca="1" si="17"/>
        <v>0</v>
      </c>
      <c r="N21" s="21">
        <f t="shared" ca="1" si="17"/>
        <v>0</v>
      </c>
      <c r="O21" s="21">
        <f t="shared" ca="1" si="17"/>
        <v>0</v>
      </c>
    </row>
    <row r="22" spans="2:15" ht="17.25" customHeight="1" x14ac:dyDescent="0.2">
      <c r="B22" s="19" t="s">
        <v>6</v>
      </c>
      <c r="C22" s="19" t="s">
        <v>10</v>
      </c>
      <c r="D22" s="19">
        <f ca="1">SUM(D23:D24)</f>
        <v>0</v>
      </c>
      <c r="E22" s="19">
        <f t="shared" ref="E22:O22" ca="1" si="18">SUM(E23:E24)</f>
        <v>0</v>
      </c>
      <c r="F22" s="19">
        <f t="shared" ca="1" si="18"/>
        <v>0</v>
      </c>
      <c r="G22" s="19">
        <f t="shared" ca="1" si="18"/>
        <v>0</v>
      </c>
      <c r="H22" s="19">
        <f t="shared" ca="1" si="18"/>
        <v>10502</v>
      </c>
      <c r="I22" s="19">
        <f t="shared" ca="1" si="18"/>
        <v>0</v>
      </c>
      <c r="J22" s="19">
        <f t="shared" ca="1" si="18"/>
        <v>0</v>
      </c>
      <c r="K22" s="19">
        <f t="shared" ca="1" si="18"/>
        <v>0</v>
      </c>
      <c r="L22" s="19">
        <f t="shared" ca="1" si="18"/>
        <v>0</v>
      </c>
      <c r="M22" s="19">
        <f t="shared" ca="1" si="18"/>
        <v>0</v>
      </c>
      <c r="N22" s="19">
        <f t="shared" ca="1" si="18"/>
        <v>0</v>
      </c>
      <c r="O22" s="19">
        <f t="shared" ca="1" si="18"/>
        <v>0</v>
      </c>
    </row>
    <row r="23" spans="2:15" ht="17.25" customHeight="1" x14ac:dyDescent="0.2">
      <c r="B23" s="20" t="s">
        <v>4</v>
      </c>
      <c r="C23" s="12" t="s">
        <v>10</v>
      </c>
      <c r="D23" s="21">
        <f ca="1">COUNTIFS(INDIRECT("'"&amp;$B18&amp;"'!P6:P30"),$C23,INDIRECT("'"&amp;$B18&amp;"'!R6C[-1]:R30C[-1]",),"&gt;0")</f>
        <v>0</v>
      </c>
      <c r="E23" s="21">
        <f t="shared" ref="E23:O23" ca="1" si="19">COUNTIFS(INDIRECT("'"&amp;$B18&amp;"'!P6:P30"),$C23,INDIRECT("'"&amp;$B18&amp;"'!R6C[-1]:R30C[-1]",),"&gt;0")</f>
        <v>0</v>
      </c>
      <c r="F23" s="21">
        <f t="shared" ca="1" si="19"/>
        <v>0</v>
      </c>
      <c r="G23" s="21">
        <f t="shared" ca="1" si="19"/>
        <v>0</v>
      </c>
      <c r="H23" s="21">
        <f t="shared" ca="1" si="19"/>
        <v>2</v>
      </c>
      <c r="I23" s="21">
        <f t="shared" ca="1" si="19"/>
        <v>0</v>
      </c>
      <c r="J23" s="21">
        <f t="shared" ca="1" si="19"/>
        <v>0</v>
      </c>
      <c r="K23" s="21">
        <f t="shared" ca="1" si="19"/>
        <v>0</v>
      </c>
      <c r="L23" s="21">
        <f t="shared" ca="1" si="19"/>
        <v>0</v>
      </c>
      <c r="M23" s="21">
        <f t="shared" ca="1" si="19"/>
        <v>0</v>
      </c>
      <c r="N23" s="21">
        <f t="shared" ca="1" si="19"/>
        <v>0</v>
      </c>
      <c r="O23" s="21">
        <f t="shared" ca="1" si="19"/>
        <v>0</v>
      </c>
    </row>
    <row r="24" spans="2:15" ht="17.25" customHeight="1" x14ac:dyDescent="0.2">
      <c r="B24" s="20" t="s">
        <v>5</v>
      </c>
      <c r="C24" s="12" t="s">
        <v>10</v>
      </c>
      <c r="D24" s="21">
        <f ca="1">SUMIF(INDIRECT("'"&amp;$B18&amp;"'!P6:P30"),$C23,INDIRECT("'"&amp;$B18&amp;"'!R6C[-1]:R30C[-1]",))</f>
        <v>0</v>
      </c>
      <c r="E24" s="21">
        <f t="shared" ref="E24:O24" ca="1" si="20">SUMIF(INDIRECT("'"&amp;$B18&amp;"'!P6:P30"),$C23,INDIRECT("'"&amp;$B18&amp;"'!R6C[-1]:R30C[-1]",))</f>
        <v>0</v>
      </c>
      <c r="F24" s="21">
        <f t="shared" ca="1" si="20"/>
        <v>0</v>
      </c>
      <c r="G24" s="21">
        <f t="shared" ca="1" si="20"/>
        <v>0</v>
      </c>
      <c r="H24" s="21">
        <f t="shared" ca="1" si="20"/>
        <v>10500</v>
      </c>
      <c r="I24" s="21">
        <f t="shared" ca="1" si="20"/>
        <v>0</v>
      </c>
      <c r="J24" s="21">
        <f t="shared" ca="1" si="20"/>
        <v>0</v>
      </c>
      <c r="K24" s="21">
        <f t="shared" ca="1" si="20"/>
        <v>0</v>
      </c>
      <c r="L24" s="21">
        <f t="shared" ca="1" si="20"/>
        <v>0</v>
      </c>
      <c r="M24" s="21">
        <f t="shared" ca="1" si="20"/>
        <v>0</v>
      </c>
      <c r="N24" s="21">
        <f t="shared" ca="1" si="20"/>
        <v>0</v>
      </c>
      <c r="O24" s="21">
        <f t="shared" ca="1" si="20"/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P30"/>
  <sheetViews>
    <sheetView workbookViewId="0">
      <selection activeCell="E9" sqref="E9"/>
    </sheetView>
  </sheetViews>
  <sheetFormatPr defaultRowHeight="12" x14ac:dyDescent="0.2"/>
  <cols>
    <col min="1" max="1" width="4.42578125" style="3" customWidth="1"/>
    <col min="2" max="2" width="24.5703125" style="3" customWidth="1"/>
    <col min="3" max="14" width="11.7109375" style="3" customWidth="1"/>
    <col min="15" max="16384" width="9.140625" style="3"/>
  </cols>
  <sheetData>
    <row r="4" spans="2:16" ht="24" x14ac:dyDescent="0.2">
      <c r="B4" s="2" t="s">
        <v>7</v>
      </c>
      <c r="C4" s="1">
        <v>46023</v>
      </c>
      <c r="D4" s="1">
        <v>46054</v>
      </c>
      <c r="E4" s="1">
        <v>46082</v>
      </c>
      <c r="F4" s="1">
        <v>46113</v>
      </c>
      <c r="G4" s="1">
        <v>46143</v>
      </c>
      <c r="H4" s="1">
        <v>46174</v>
      </c>
      <c r="I4" s="1">
        <v>46204</v>
      </c>
      <c r="J4" s="1">
        <v>46235</v>
      </c>
      <c r="K4" s="1">
        <v>46266</v>
      </c>
      <c r="L4" s="1">
        <v>46296</v>
      </c>
      <c r="M4" s="1">
        <v>46327</v>
      </c>
      <c r="N4" s="1">
        <v>46357</v>
      </c>
      <c r="O4" s="2" t="s">
        <v>8</v>
      </c>
      <c r="P4" s="14" t="s">
        <v>14</v>
      </c>
    </row>
    <row r="5" spans="2:16" ht="29.25" customHeight="1" x14ac:dyDescent="0.2">
      <c r="B5" s="4" t="str">
        <f>СВОД!B4</f>
        <v>РКС</v>
      </c>
      <c r="C5" s="5">
        <f t="shared" ref="C5:O5" si="0">SUM(C6:C1129)</f>
        <v>0</v>
      </c>
      <c r="D5" s="5">
        <f t="shared" si="0"/>
        <v>13699</v>
      </c>
      <c r="E5" s="5">
        <f t="shared" si="0"/>
        <v>20482</v>
      </c>
      <c r="F5" s="5">
        <f t="shared" si="0"/>
        <v>20000</v>
      </c>
      <c r="G5" s="5">
        <f t="shared" si="0"/>
        <v>0</v>
      </c>
      <c r="H5" s="5">
        <f t="shared" si="0"/>
        <v>0</v>
      </c>
      <c r="I5" s="5">
        <f t="shared" si="0"/>
        <v>0</v>
      </c>
      <c r="J5" s="5">
        <f t="shared" si="0"/>
        <v>0</v>
      </c>
      <c r="K5" s="5">
        <f t="shared" si="0"/>
        <v>0</v>
      </c>
      <c r="L5" s="5">
        <f t="shared" si="0"/>
        <v>0</v>
      </c>
      <c r="M5" s="5">
        <f t="shared" si="0"/>
        <v>0</v>
      </c>
      <c r="N5" s="5">
        <f>SUM(N6:N1129)</f>
        <v>0</v>
      </c>
      <c r="O5" s="5">
        <f t="shared" si="0"/>
        <v>54181</v>
      </c>
      <c r="P5" s="13" t="s">
        <v>9</v>
      </c>
    </row>
    <row r="6" spans="2:16" x14ac:dyDescent="0.2">
      <c r="B6" s="6" t="s">
        <v>12</v>
      </c>
      <c r="C6" s="7"/>
      <c r="D6" s="7">
        <v>6699</v>
      </c>
      <c r="E6" s="7"/>
      <c r="F6" s="7"/>
      <c r="G6" s="7"/>
      <c r="H6" s="7"/>
      <c r="I6" s="7"/>
      <c r="J6" s="7"/>
      <c r="K6" s="7"/>
      <c r="L6" s="7"/>
      <c r="M6" s="7"/>
      <c r="N6" s="8"/>
      <c r="O6" s="9">
        <f>SUM(C6:N6)</f>
        <v>6699</v>
      </c>
      <c r="P6" s="10" t="s">
        <v>10</v>
      </c>
    </row>
    <row r="7" spans="2:16" x14ac:dyDescent="0.2">
      <c r="B7" s="6" t="s">
        <v>13</v>
      </c>
      <c r="C7" s="7"/>
      <c r="D7" s="7"/>
      <c r="E7" s="7">
        <v>9482</v>
      </c>
      <c r="F7" s="7"/>
      <c r="G7" s="7"/>
      <c r="H7" s="7"/>
      <c r="I7" s="7"/>
      <c r="J7" s="7"/>
      <c r="K7" s="7"/>
      <c r="L7" s="7"/>
      <c r="M7" s="7"/>
      <c r="N7" s="8"/>
      <c r="O7" s="9">
        <f t="shared" ref="O7:O30" si="1">SUM(C7:N7)</f>
        <v>9482</v>
      </c>
      <c r="P7" s="10" t="s">
        <v>10</v>
      </c>
    </row>
    <row r="8" spans="2:16" x14ac:dyDescent="0.2">
      <c r="B8" s="6" t="s">
        <v>20</v>
      </c>
      <c r="C8" s="7"/>
      <c r="D8" s="7"/>
      <c r="E8" s="7">
        <v>6000</v>
      </c>
      <c r="F8" s="7">
        <v>20000</v>
      </c>
      <c r="G8" s="7"/>
      <c r="H8" s="7"/>
      <c r="I8" s="7"/>
      <c r="J8" s="7"/>
      <c r="K8" s="7"/>
      <c r="L8" s="7"/>
      <c r="M8" s="7"/>
      <c r="N8" s="7"/>
      <c r="O8" s="9">
        <f t="shared" si="1"/>
        <v>26000</v>
      </c>
      <c r="P8" s="10" t="s">
        <v>11</v>
      </c>
    </row>
    <row r="9" spans="2:16" x14ac:dyDescent="0.2">
      <c r="B9" s="6" t="s">
        <v>24</v>
      </c>
      <c r="C9" s="7"/>
      <c r="D9" s="7">
        <v>7000</v>
      </c>
      <c r="E9" s="7">
        <v>5000</v>
      </c>
      <c r="F9" s="7"/>
      <c r="G9" s="7"/>
      <c r="H9" s="7"/>
      <c r="I9" s="7"/>
      <c r="J9" s="7"/>
      <c r="K9" s="7"/>
      <c r="L9" s="7"/>
      <c r="M9" s="7"/>
      <c r="N9" s="7"/>
      <c r="O9" s="9">
        <f t="shared" si="1"/>
        <v>12000</v>
      </c>
      <c r="P9" s="10" t="s">
        <v>11</v>
      </c>
    </row>
    <row r="10" spans="2:16" x14ac:dyDescent="0.2">
      <c r="B10" s="6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8"/>
      <c r="O10" s="9">
        <f t="shared" si="1"/>
        <v>0</v>
      </c>
      <c r="P10" s="10" t="s">
        <v>11</v>
      </c>
    </row>
    <row r="11" spans="2:16" x14ac:dyDescent="0.2">
      <c r="B11" s="6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8"/>
      <c r="O11" s="9">
        <f t="shared" si="1"/>
        <v>0</v>
      </c>
      <c r="P11" s="10" t="s">
        <v>11</v>
      </c>
    </row>
    <row r="12" spans="2:16" x14ac:dyDescent="0.2">
      <c r="B12" s="6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8"/>
      <c r="O12" s="9">
        <f t="shared" si="1"/>
        <v>0</v>
      </c>
      <c r="P12" s="10" t="s">
        <v>11</v>
      </c>
    </row>
    <row r="13" spans="2:16" x14ac:dyDescent="0.2">
      <c r="B13" s="6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8"/>
      <c r="O13" s="9">
        <f t="shared" si="1"/>
        <v>0</v>
      </c>
      <c r="P13" s="10" t="s">
        <v>11</v>
      </c>
    </row>
    <row r="14" spans="2:16" x14ac:dyDescent="0.2">
      <c r="B14" s="6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8"/>
      <c r="O14" s="9">
        <f t="shared" si="1"/>
        <v>0</v>
      </c>
      <c r="P14" s="10" t="s">
        <v>11</v>
      </c>
    </row>
    <row r="15" spans="2:16" x14ac:dyDescent="0.2">
      <c r="B15" s="6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8"/>
      <c r="O15" s="9">
        <f t="shared" si="1"/>
        <v>0</v>
      </c>
      <c r="P15" s="10" t="s">
        <v>11</v>
      </c>
    </row>
    <row r="16" spans="2:16" x14ac:dyDescent="0.2">
      <c r="B16" s="6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8"/>
      <c r="O16" s="9">
        <f t="shared" si="1"/>
        <v>0</v>
      </c>
      <c r="P16" s="10" t="s">
        <v>11</v>
      </c>
    </row>
    <row r="17" spans="2:16" x14ac:dyDescent="0.2">
      <c r="B17" s="6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8"/>
      <c r="O17" s="9">
        <f t="shared" si="1"/>
        <v>0</v>
      </c>
      <c r="P17" s="10" t="s">
        <v>11</v>
      </c>
    </row>
    <row r="18" spans="2:16" x14ac:dyDescent="0.2">
      <c r="B18" s="6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8"/>
      <c r="O18" s="9">
        <f t="shared" si="1"/>
        <v>0</v>
      </c>
      <c r="P18" s="10" t="s">
        <v>11</v>
      </c>
    </row>
    <row r="19" spans="2:16" x14ac:dyDescent="0.2">
      <c r="B19" s="6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8"/>
      <c r="O19" s="9">
        <f t="shared" si="1"/>
        <v>0</v>
      </c>
      <c r="P19" s="10" t="s">
        <v>11</v>
      </c>
    </row>
    <row r="20" spans="2:16" x14ac:dyDescent="0.2">
      <c r="B20" s="6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8"/>
      <c r="O20" s="9">
        <f t="shared" si="1"/>
        <v>0</v>
      </c>
      <c r="P20" s="10" t="s">
        <v>11</v>
      </c>
    </row>
    <row r="21" spans="2:16" x14ac:dyDescent="0.2">
      <c r="B21" s="6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8"/>
      <c r="O21" s="9">
        <f t="shared" si="1"/>
        <v>0</v>
      </c>
      <c r="P21" s="10" t="s">
        <v>11</v>
      </c>
    </row>
    <row r="22" spans="2:16" x14ac:dyDescent="0.2">
      <c r="B22" s="6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8"/>
      <c r="O22" s="9">
        <f t="shared" si="1"/>
        <v>0</v>
      </c>
      <c r="P22" s="10" t="s">
        <v>11</v>
      </c>
    </row>
    <row r="23" spans="2:16" x14ac:dyDescent="0.2">
      <c r="B23" s="6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8"/>
      <c r="O23" s="9">
        <f t="shared" si="1"/>
        <v>0</v>
      </c>
      <c r="P23" s="10" t="s">
        <v>11</v>
      </c>
    </row>
    <row r="24" spans="2:16" x14ac:dyDescent="0.2">
      <c r="B24" s="6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8"/>
      <c r="O24" s="9">
        <f t="shared" si="1"/>
        <v>0</v>
      </c>
      <c r="P24" s="10" t="s">
        <v>11</v>
      </c>
    </row>
    <row r="25" spans="2:16" x14ac:dyDescent="0.2">
      <c r="B25" s="6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8"/>
      <c r="O25" s="9">
        <f t="shared" si="1"/>
        <v>0</v>
      </c>
      <c r="P25" s="10" t="s">
        <v>11</v>
      </c>
    </row>
    <row r="26" spans="2:16" x14ac:dyDescent="0.2">
      <c r="B26" s="6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8"/>
      <c r="O26" s="9">
        <f t="shared" si="1"/>
        <v>0</v>
      </c>
      <c r="P26" s="10" t="s">
        <v>11</v>
      </c>
    </row>
    <row r="27" spans="2:16" x14ac:dyDescent="0.2">
      <c r="B27" s="6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8"/>
      <c r="O27" s="9">
        <f t="shared" si="1"/>
        <v>0</v>
      </c>
      <c r="P27" s="10" t="s">
        <v>11</v>
      </c>
    </row>
    <row r="28" spans="2:16" x14ac:dyDescent="0.2">
      <c r="B28" s="6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8"/>
      <c r="O28" s="9">
        <f t="shared" si="1"/>
        <v>0</v>
      </c>
      <c r="P28" s="10" t="s">
        <v>11</v>
      </c>
    </row>
    <row r="29" spans="2:16" x14ac:dyDescent="0.2">
      <c r="B29" s="6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8"/>
      <c r="O29" s="9">
        <f t="shared" si="1"/>
        <v>0</v>
      </c>
      <c r="P29" s="10" t="s">
        <v>11</v>
      </c>
    </row>
    <row r="30" spans="2:16" x14ac:dyDescent="0.2">
      <c r="B30" s="6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8"/>
      <c r="O30" s="9">
        <f t="shared" si="1"/>
        <v>0</v>
      </c>
      <c r="P30" s="10" t="s">
        <v>11</v>
      </c>
    </row>
  </sheetData>
  <conditionalFormatting sqref="B6:B10">
    <cfRule type="duplicateValues" dxfId="2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P30"/>
  <sheetViews>
    <sheetView workbookViewId="0">
      <selection activeCell="P4" sqref="P4:P30"/>
    </sheetView>
  </sheetViews>
  <sheetFormatPr defaultRowHeight="12" x14ac:dyDescent="0.2"/>
  <cols>
    <col min="1" max="1" width="4.42578125" style="3" customWidth="1"/>
    <col min="2" max="2" width="24.5703125" style="3" customWidth="1"/>
    <col min="3" max="14" width="11.7109375" style="3" customWidth="1"/>
    <col min="15" max="16384" width="9.140625" style="3"/>
  </cols>
  <sheetData>
    <row r="4" spans="2:16" ht="24" x14ac:dyDescent="0.2">
      <c r="B4" s="2" t="s">
        <v>7</v>
      </c>
      <c r="C4" s="1">
        <v>46023</v>
      </c>
      <c r="D4" s="1">
        <v>46054</v>
      </c>
      <c r="E4" s="1">
        <v>46082</v>
      </c>
      <c r="F4" s="1">
        <v>46113</v>
      </c>
      <c r="G4" s="1">
        <v>46143</v>
      </c>
      <c r="H4" s="1">
        <v>46174</v>
      </c>
      <c r="I4" s="1">
        <v>46204</v>
      </c>
      <c r="J4" s="1">
        <v>46235</v>
      </c>
      <c r="K4" s="1">
        <v>46266</v>
      </c>
      <c r="L4" s="1">
        <v>46296</v>
      </c>
      <c r="M4" s="1">
        <v>46327</v>
      </c>
      <c r="N4" s="1">
        <v>46357</v>
      </c>
      <c r="O4" s="2" t="s">
        <v>8</v>
      </c>
      <c r="P4" s="14" t="s">
        <v>14</v>
      </c>
    </row>
    <row r="5" spans="2:16" ht="29.25" customHeight="1" x14ac:dyDescent="0.2">
      <c r="B5" s="4" t="str">
        <f>СВОД!B4</f>
        <v>РКС</v>
      </c>
      <c r="C5" s="5">
        <f t="shared" ref="C5:O5" si="0">SUM(C6:C1129)</f>
        <v>0</v>
      </c>
      <c r="D5" s="5">
        <f t="shared" si="0"/>
        <v>0</v>
      </c>
      <c r="E5" s="5">
        <f t="shared" si="0"/>
        <v>10000</v>
      </c>
      <c r="F5" s="5">
        <f t="shared" si="0"/>
        <v>8000</v>
      </c>
      <c r="G5" s="5">
        <f t="shared" si="0"/>
        <v>0</v>
      </c>
      <c r="H5" s="5">
        <f t="shared" si="0"/>
        <v>0</v>
      </c>
      <c r="I5" s="5">
        <f t="shared" si="0"/>
        <v>0</v>
      </c>
      <c r="J5" s="5">
        <f t="shared" si="0"/>
        <v>0</v>
      </c>
      <c r="K5" s="5">
        <f t="shared" si="0"/>
        <v>0</v>
      </c>
      <c r="L5" s="5">
        <f t="shared" si="0"/>
        <v>0</v>
      </c>
      <c r="M5" s="5">
        <f t="shared" si="0"/>
        <v>0</v>
      </c>
      <c r="N5" s="5">
        <f>SUM(N6:N1129)</f>
        <v>0</v>
      </c>
      <c r="O5" s="5">
        <f t="shared" si="0"/>
        <v>18000</v>
      </c>
      <c r="P5" s="13" t="s">
        <v>9</v>
      </c>
    </row>
    <row r="6" spans="2:16" x14ac:dyDescent="0.2">
      <c r="B6" s="6" t="s">
        <v>17</v>
      </c>
      <c r="C6" s="7"/>
      <c r="D6" s="7"/>
      <c r="E6" s="7">
        <v>10000</v>
      </c>
      <c r="F6" s="7"/>
      <c r="G6" s="7"/>
      <c r="H6" s="7"/>
      <c r="I6" s="7"/>
      <c r="J6" s="7"/>
      <c r="K6" s="7"/>
      <c r="L6" s="7"/>
      <c r="M6" s="7"/>
      <c r="N6" s="8"/>
      <c r="O6" s="9">
        <f>SUM(C6:N6)</f>
        <v>10000</v>
      </c>
      <c r="P6" s="10" t="s">
        <v>10</v>
      </c>
    </row>
    <row r="7" spans="2:16" x14ac:dyDescent="0.2">
      <c r="B7" s="6" t="s">
        <v>18</v>
      </c>
      <c r="C7" s="7"/>
      <c r="D7" s="7"/>
      <c r="E7" s="7"/>
      <c r="F7" s="7">
        <v>8000</v>
      </c>
      <c r="G7" s="7"/>
      <c r="H7" s="7"/>
      <c r="I7" s="7"/>
      <c r="J7" s="7"/>
      <c r="K7" s="7"/>
      <c r="L7" s="7"/>
      <c r="M7" s="7"/>
      <c r="N7" s="8"/>
      <c r="O7" s="9">
        <f t="shared" ref="O7:O30" si="1">SUM(C7:N7)</f>
        <v>8000</v>
      </c>
      <c r="P7" s="10" t="s">
        <v>10</v>
      </c>
    </row>
    <row r="8" spans="2:16" x14ac:dyDescent="0.2">
      <c r="B8" s="6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9">
        <f t="shared" si="1"/>
        <v>0</v>
      </c>
      <c r="P8" s="10" t="s">
        <v>11</v>
      </c>
    </row>
    <row r="9" spans="2:16" x14ac:dyDescent="0.2">
      <c r="B9" s="6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9">
        <f t="shared" si="1"/>
        <v>0</v>
      </c>
      <c r="P9" s="10" t="s">
        <v>11</v>
      </c>
    </row>
    <row r="10" spans="2:16" x14ac:dyDescent="0.2">
      <c r="B10" s="6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8"/>
      <c r="O10" s="9">
        <f t="shared" si="1"/>
        <v>0</v>
      </c>
      <c r="P10" s="10" t="s">
        <v>11</v>
      </c>
    </row>
    <row r="11" spans="2:16" x14ac:dyDescent="0.2">
      <c r="B11" s="6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8"/>
      <c r="O11" s="9">
        <f t="shared" si="1"/>
        <v>0</v>
      </c>
      <c r="P11" s="10" t="s">
        <v>11</v>
      </c>
    </row>
    <row r="12" spans="2:16" x14ac:dyDescent="0.2">
      <c r="B12" s="6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8"/>
      <c r="O12" s="9">
        <f t="shared" si="1"/>
        <v>0</v>
      </c>
      <c r="P12" s="10" t="s">
        <v>11</v>
      </c>
    </row>
    <row r="13" spans="2:16" x14ac:dyDescent="0.2">
      <c r="B13" s="6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8"/>
      <c r="O13" s="9">
        <f t="shared" si="1"/>
        <v>0</v>
      </c>
      <c r="P13" s="10" t="s">
        <v>11</v>
      </c>
    </row>
    <row r="14" spans="2:16" x14ac:dyDescent="0.2">
      <c r="B14" s="6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8"/>
      <c r="O14" s="9">
        <f t="shared" si="1"/>
        <v>0</v>
      </c>
      <c r="P14" s="10" t="s">
        <v>11</v>
      </c>
    </row>
    <row r="15" spans="2:16" x14ac:dyDescent="0.2">
      <c r="B15" s="6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8"/>
      <c r="O15" s="9">
        <f t="shared" si="1"/>
        <v>0</v>
      </c>
      <c r="P15" s="10" t="s">
        <v>11</v>
      </c>
    </row>
    <row r="16" spans="2:16" x14ac:dyDescent="0.2">
      <c r="B16" s="6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8"/>
      <c r="O16" s="9">
        <f t="shared" si="1"/>
        <v>0</v>
      </c>
      <c r="P16" s="10" t="s">
        <v>11</v>
      </c>
    </row>
    <row r="17" spans="2:16" x14ac:dyDescent="0.2">
      <c r="B17" s="6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8"/>
      <c r="O17" s="9">
        <f t="shared" si="1"/>
        <v>0</v>
      </c>
      <c r="P17" s="10" t="s">
        <v>11</v>
      </c>
    </row>
    <row r="18" spans="2:16" x14ac:dyDescent="0.2">
      <c r="B18" s="6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8"/>
      <c r="O18" s="9">
        <f t="shared" si="1"/>
        <v>0</v>
      </c>
      <c r="P18" s="10" t="s">
        <v>11</v>
      </c>
    </row>
    <row r="19" spans="2:16" x14ac:dyDescent="0.2">
      <c r="B19" s="6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8"/>
      <c r="O19" s="9">
        <f t="shared" si="1"/>
        <v>0</v>
      </c>
      <c r="P19" s="10" t="s">
        <v>11</v>
      </c>
    </row>
    <row r="20" spans="2:16" x14ac:dyDescent="0.2">
      <c r="B20" s="6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8"/>
      <c r="O20" s="9">
        <f t="shared" si="1"/>
        <v>0</v>
      </c>
      <c r="P20" s="10" t="s">
        <v>11</v>
      </c>
    </row>
    <row r="21" spans="2:16" x14ac:dyDescent="0.2">
      <c r="B21" s="6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8"/>
      <c r="O21" s="9">
        <f t="shared" si="1"/>
        <v>0</v>
      </c>
      <c r="P21" s="10" t="s">
        <v>11</v>
      </c>
    </row>
    <row r="22" spans="2:16" x14ac:dyDescent="0.2">
      <c r="B22" s="6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8"/>
      <c r="O22" s="9">
        <f t="shared" si="1"/>
        <v>0</v>
      </c>
      <c r="P22" s="10" t="s">
        <v>11</v>
      </c>
    </row>
    <row r="23" spans="2:16" x14ac:dyDescent="0.2">
      <c r="B23" s="6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8"/>
      <c r="O23" s="9">
        <f t="shared" si="1"/>
        <v>0</v>
      </c>
      <c r="P23" s="10" t="s">
        <v>11</v>
      </c>
    </row>
    <row r="24" spans="2:16" x14ac:dyDescent="0.2">
      <c r="B24" s="6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8"/>
      <c r="O24" s="9">
        <f t="shared" si="1"/>
        <v>0</v>
      </c>
      <c r="P24" s="10" t="s">
        <v>11</v>
      </c>
    </row>
    <row r="25" spans="2:16" x14ac:dyDescent="0.2">
      <c r="B25" s="6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8"/>
      <c r="O25" s="9">
        <f t="shared" si="1"/>
        <v>0</v>
      </c>
      <c r="P25" s="10" t="s">
        <v>11</v>
      </c>
    </row>
    <row r="26" spans="2:16" x14ac:dyDescent="0.2">
      <c r="B26" s="6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8"/>
      <c r="O26" s="9">
        <f t="shared" si="1"/>
        <v>0</v>
      </c>
      <c r="P26" s="10" t="s">
        <v>11</v>
      </c>
    </row>
    <row r="27" spans="2:16" x14ac:dyDescent="0.2">
      <c r="B27" s="6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8"/>
      <c r="O27" s="9">
        <f t="shared" si="1"/>
        <v>0</v>
      </c>
      <c r="P27" s="10" t="s">
        <v>11</v>
      </c>
    </row>
    <row r="28" spans="2:16" x14ac:dyDescent="0.2">
      <c r="B28" s="6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8"/>
      <c r="O28" s="9">
        <f t="shared" si="1"/>
        <v>0</v>
      </c>
      <c r="P28" s="10" t="s">
        <v>11</v>
      </c>
    </row>
    <row r="29" spans="2:16" x14ac:dyDescent="0.2">
      <c r="B29" s="6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8"/>
      <c r="O29" s="9">
        <f t="shared" si="1"/>
        <v>0</v>
      </c>
      <c r="P29" s="10" t="s">
        <v>11</v>
      </c>
    </row>
    <row r="30" spans="2:16" x14ac:dyDescent="0.2">
      <c r="B30" s="6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8"/>
      <c r="O30" s="9">
        <f t="shared" si="1"/>
        <v>0</v>
      </c>
      <c r="P30" s="10" t="s">
        <v>11</v>
      </c>
    </row>
  </sheetData>
  <conditionalFormatting sqref="B6:B10">
    <cfRule type="duplicateValues" dxfId="1" priority="1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P30"/>
  <sheetViews>
    <sheetView workbookViewId="0">
      <selection activeCell="P9" sqref="P8:P9"/>
    </sheetView>
  </sheetViews>
  <sheetFormatPr defaultRowHeight="12" x14ac:dyDescent="0.2"/>
  <cols>
    <col min="1" max="1" width="4.42578125" style="3" customWidth="1"/>
    <col min="2" max="2" width="24.5703125" style="3" customWidth="1"/>
    <col min="3" max="14" width="11.7109375" style="3" customWidth="1"/>
    <col min="15" max="16384" width="9.140625" style="3"/>
  </cols>
  <sheetData>
    <row r="4" spans="2:16" ht="24" x14ac:dyDescent="0.2">
      <c r="B4" s="2" t="s">
        <v>7</v>
      </c>
      <c r="C4" s="1">
        <v>46023</v>
      </c>
      <c r="D4" s="1">
        <v>46054</v>
      </c>
      <c r="E4" s="1">
        <v>46082</v>
      </c>
      <c r="F4" s="1">
        <v>46113</v>
      </c>
      <c r="G4" s="1">
        <v>46143</v>
      </c>
      <c r="H4" s="1">
        <v>46174</v>
      </c>
      <c r="I4" s="1">
        <v>46204</v>
      </c>
      <c r="J4" s="1">
        <v>46235</v>
      </c>
      <c r="K4" s="1">
        <v>46266</v>
      </c>
      <c r="L4" s="1">
        <v>46296</v>
      </c>
      <c r="M4" s="1">
        <v>46327</v>
      </c>
      <c r="N4" s="1">
        <v>46357</v>
      </c>
      <c r="O4" s="2" t="s">
        <v>8</v>
      </c>
      <c r="P4" s="14" t="s">
        <v>14</v>
      </c>
    </row>
    <row r="5" spans="2:16" ht="29.25" customHeight="1" x14ac:dyDescent="0.2">
      <c r="B5" s="4" t="str">
        <f>СВОД!B4</f>
        <v>РКС</v>
      </c>
      <c r="C5" s="5">
        <f t="shared" ref="C5:O5" si="0">SUM(C6:C1129)</f>
        <v>0</v>
      </c>
      <c r="D5" s="5">
        <f t="shared" si="0"/>
        <v>0</v>
      </c>
      <c r="E5" s="5">
        <f t="shared" si="0"/>
        <v>0</v>
      </c>
      <c r="F5" s="5">
        <f t="shared" si="0"/>
        <v>0</v>
      </c>
      <c r="G5" s="5">
        <f t="shared" si="0"/>
        <v>19500</v>
      </c>
      <c r="H5" s="5">
        <f t="shared" si="0"/>
        <v>0</v>
      </c>
      <c r="I5" s="5">
        <f t="shared" si="0"/>
        <v>0</v>
      </c>
      <c r="J5" s="5">
        <f t="shared" si="0"/>
        <v>0</v>
      </c>
      <c r="K5" s="5">
        <f t="shared" si="0"/>
        <v>0</v>
      </c>
      <c r="L5" s="5">
        <f t="shared" si="0"/>
        <v>0</v>
      </c>
      <c r="M5" s="5">
        <f t="shared" si="0"/>
        <v>0</v>
      </c>
      <c r="N5" s="5">
        <f>SUM(N6:N1129)</f>
        <v>0</v>
      </c>
      <c r="O5" s="5">
        <f t="shared" si="0"/>
        <v>19500</v>
      </c>
      <c r="P5" s="13" t="s">
        <v>9</v>
      </c>
    </row>
    <row r="6" spans="2:16" x14ac:dyDescent="0.2">
      <c r="B6" s="6" t="s">
        <v>15</v>
      </c>
      <c r="C6" s="7"/>
      <c r="D6" s="7"/>
      <c r="E6" s="7"/>
      <c r="F6" s="7"/>
      <c r="G6" s="7">
        <v>5500</v>
      </c>
      <c r="H6" s="7"/>
      <c r="I6" s="7"/>
      <c r="J6" s="7"/>
      <c r="K6" s="7"/>
      <c r="L6" s="7"/>
      <c r="M6" s="7"/>
      <c r="N6" s="8"/>
      <c r="O6" s="9">
        <f>SUM(C6:N6)</f>
        <v>5500</v>
      </c>
      <c r="P6" s="10" t="s">
        <v>10</v>
      </c>
    </row>
    <row r="7" spans="2:16" x14ac:dyDescent="0.2">
      <c r="B7" s="6" t="s">
        <v>16</v>
      </c>
      <c r="C7" s="7"/>
      <c r="D7" s="7"/>
      <c r="E7" s="7"/>
      <c r="F7" s="7"/>
      <c r="G7" s="7">
        <v>5000</v>
      </c>
      <c r="H7" s="7"/>
      <c r="I7" s="7"/>
      <c r="J7" s="7"/>
      <c r="K7" s="7"/>
      <c r="L7" s="7"/>
      <c r="M7" s="7"/>
      <c r="N7" s="8"/>
      <c r="O7" s="9">
        <f t="shared" ref="O7:O30" si="1">SUM(C7:N7)</f>
        <v>5000</v>
      </c>
      <c r="P7" s="10" t="s">
        <v>10</v>
      </c>
    </row>
    <row r="8" spans="2:16" x14ac:dyDescent="0.2">
      <c r="B8" s="6" t="s">
        <v>19</v>
      </c>
      <c r="C8" s="7"/>
      <c r="D8" s="7"/>
      <c r="E8" s="7"/>
      <c r="F8" s="7"/>
      <c r="G8" s="7">
        <v>9000</v>
      </c>
      <c r="H8" s="7"/>
      <c r="I8" s="7"/>
      <c r="J8" s="7"/>
      <c r="K8" s="7"/>
      <c r="L8" s="7"/>
      <c r="M8" s="7"/>
      <c r="N8" s="7"/>
      <c r="O8" s="9">
        <f t="shared" si="1"/>
        <v>9000</v>
      </c>
      <c r="P8" s="10" t="s">
        <v>11</v>
      </c>
    </row>
    <row r="9" spans="2:16" x14ac:dyDescent="0.2">
      <c r="B9" s="6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9">
        <f t="shared" si="1"/>
        <v>0</v>
      </c>
      <c r="P9" s="10" t="s">
        <v>11</v>
      </c>
    </row>
    <row r="10" spans="2:16" x14ac:dyDescent="0.2">
      <c r="B10" s="6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8"/>
      <c r="O10" s="9">
        <f t="shared" si="1"/>
        <v>0</v>
      </c>
      <c r="P10" s="10" t="s">
        <v>11</v>
      </c>
    </row>
    <row r="11" spans="2:16" x14ac:dyDescent="0.2">
      <c r="B11" s="6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8"/>
      <c r="O11" s="9">
        <f t="shared" si="1"/>
        <v>0</v>
      </c>
      <c r="P11" s="10" t="s">
        <v>11</v>
      </c>
    </row>
    <row r="12" spans="2:16" x14ac:dyDescent="0.2">
      <c r="B12" s="6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8"/>
      <c r="O12" s="9">
        <f t="shared" si="1"/>
        <v>0</v>
      </c>
      <c r="P12" s="10" t="s">
        <v>11</v>
      </c>
    </row>
    <row r="13" spans="2:16" x14ac:dyDescent="0.2">
      <c r="B13" s="6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8"/>
      <c r="O13" s="9">
        <f t="shared" si="1"/>
        <v>0</v>
      </c>
      <c r="P13" s="10" t="s">
        <v>11</v>
      </c>
    </row>
    <row r="14" spans="2:16" x14ac:dyDescent="0.2">
      <c r="B14" s="6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8"/>
      <c r="O14" s="9">
        <f t="shared" si="1"/>
        <v>0</v>
      </c>
      <c r="P14" s="10" t="s">
        <v>11</v>
      </c>
    </row>
    <row r="15" spans="2:16" x14ac:dyDescent="0.2">
      <c r="B15" s="6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8"/>
      <c r="O15" s="9">
        <f t="shared" si="1"/>
        <v>0</v>
      </c>
      <c r="P15" s="10" t="s">
        <v>11</v>
      </c>
    </row>
    <row r="16" spans="2:16" x14ac:dyDescent="0.2">
      <c r="B16" s="6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8"/>
      <c r="O16" s="9">
        <f t="shared" si="1"/>
        <v>0</v>
      </c>
      <c r="P16" s="10" t="s">
        <v>11</v>
      </c>
    </row>
    <row r="17" spans="2:16" x14ac:dyDescent="0.2">
      <c r="B17" s="6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8"/>
      <c r="O17" s="9">
        <f t="shared" si="1"/>
        <v>0</v>
      </c>
      <c r="P17" s="10" t="s">
        <v>11</v>
      </c>
    </row>
    <row r="18" spans="2:16" x14ac:dyDescent="0.2">
      <c r="B18" s="6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8"/>
      <c r="O18" s="9">
        <f t="shared" si="1"/>
        <v>0</v>
      </c>
      <c r="P18" s="10" t="s">
        <v>11</v>
      </c>
    </row>
    <row r="19" spans="2:16" x14ac:dyDescent="0.2">
      <c r="B19" s="6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8"/>
      <c r="O19" s="9">
        <f t="shared" si="1"/>
        <v>0</v>
      </c>
      <c r="P19" s="10" t="s">
        <v>11</v>
      </c>
    </row>
    <row r="20" spans="2:16" x14ac:dyDescent="0.2">
      <c r="B20" s="6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8"/>
      <c r="O20" s="9">
        <f t="shared" si="1"/>
        <v>0</v>
      </c>
      <c r="P20" s="10" t="s">
        <v>11</v>
      </c>
    </row>
    <row r="21" spans="2:16" x14ac:dyDescent="0.2">
      <c r="B21" s="6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8"/>
      <c r="O21" s="9">
        <f t="shared" si="1"/>
        <v>0</v>
      </c>
      <c r="P21" s="10" t="s">
        <v>11</v>
      </c>
    </row>
    <row r="22" spans="2:16" x14ac:dyDescent="0.2">
      <c r="B22" s="6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8"/>
      <c r="O22" s="9">
        <f t="shared" si="1"/>
        <v>0</v>
      </c>
      <c r="P22" s="10" t="s">
        <v>11</v>
      </c>
    </row>
    <row r="23" spans="2:16" x14ac:dyDescent="0.2">
      <c r="B23" s="6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8"/>
      <c r="O23" s="9">
        <f t="shared" si="1"/>
        <v>0</v>
      </c>
      <c r="P23" s="10" t="s">
        <v>11</v>
      </c>
    </row>
    <row r="24" spans="2:16" x14ac:dyDescent="0.2">
      <c r="B24" s="6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8"/>
      <c r="O24" s="9">
        <f t="shared" si="1"/>
        <v>0</v>
      </c>
      <c r="P24" s="10" t="s">
        <v>11</v>
      </c>
    </row>
    <row r="25" spans="2:16" x14ac:dyDescent="0.2">
      <c r="B25" s="6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8"/>
      <c r="O25" s="9">
        <f t="shared" si="1"/>
        <v>0</v>
      </c>
      <c r="P25" s="10" t="s">
        <v>11</v>
      </c>
    </row>
    <row r="26" spans="2:16" x14ac:dyDescent="0.2">
      <c r="B26" s="6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8"/>
      <c r="O26" s="9">
        <f t="shared" si="1"/>
        <v>0</v>
      </c>
      <c r="P26" s="10" t="s">
        <v>11</v>
      </c>
    </row>
    <row r="27" spans="2:16" x14ac:dyDescent="0.2">
      <c r="B27" s="6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8"/>
      <c r="O27" s="9">
        <f t="shared" si="1"/>
        <v>0</v>
      </c>
      <c r="P27" s="10" t="s">
        <v>11</v>
      </c>
    </row>
    <row r="28" spans="2:16" x14ac:dyDescent="0.2">
      <c r="B28" s="6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8"/>
      <c r="O28" s="9">
        <f t="shared" si="1"/>
        <v>0</v>
      </c>
      <c r="P28" s="10" t="s">
        <v>11</v>
      </c>
    </row>
    <row r="29" spans="2:16" x14ac:dyDescent="0.2">
      <c r="B29" s="6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8"/>
      <c r="O29" s="9">
        <f t="shared" si="1"/>
        <v>0</v>
      </c>
      <c r="P29" s="10" t="s">
        <v>11</v>
      </c>
    </row>
    <row r="30" spans="2:16" x14ac:dyDescent="0.2">
      <c r="B30" s="6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8"/>
      <c r="O30" s="9">
        <f t="shared" si="1"/>
        <v>0</v>
      </c>
      <c r="P30" s="10" t="s">
        <v>11</v>
      </c>
    </row>
  </sheetData>
  <conditionalFormatting sqref="B6:B10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СВОД</vt:lpstr>
      <vt:lpstr>РКС</vt:lpstr>
      <vt:lpstr>Медицинский осмотр Пр.1104н</vt:lpstr>
      <vt:lpstr>Медицинский осмотр Пр.1252н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Ирина Андреева</dc:creator>
  <cp:lastModifiedBy>User</cp:lastModifiedBy>
  <dcterms:created xsi:type="dcterms:W3CDTF">2026-04-22T06:00:12Z</dcterms:created>
  <dcterms:modified xsi:type="dcterms:W3CDTF">2026-04-22T13:38:14Z</dcterms:modified>
</cp:coreProperties>
</file>