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120" yWindow="120" windowWidth="15180" windowHeight="8835" tabRatio="529" activeTab="3"/>
  </bookViews>
  <sheets>
    <sheet name="стр.1" sheetId="12" r:id="rId1"/>
    <sheet name="график 7,8" sheetId="7" r:id="rId2"/>
    <sheet name="Лист1" sheetId="8" state="hidden" r:id="rId3"/>
    <sheet name="отсутствия" sheetId="9" r:id="rId4"/>
    <sheet name="РВД" sheetId="11" r:id="rId5"/>
  </sheets>
  <definedNames>
    <definedName name="гр">INDEX('график 7,8'!$B$26:$AF$37,MONTH(стр.1!$BQ$4),стр.1!A$11)</definedName>
    <definedName name="_xlnm.Print_Titles" localSheetId="0">стр.1!$10:$12</definedName>
    <definedName name="_xlnm.Print_Area" localSheetId="1">'график 7,8'!$A$1:$AI$25</definedName>
    <definedName name="_xlnm.Print_Area" localSheetId="0">стр.1!$A$1:$FR$84</definedName>
  </definedNames>
  <calcPr calcId="144525"/>
</workbook>
</file>

<file path=xl/calcChain.xml><?xml version="1.0" encoding="utf-8"?>
<calcChain xmlns="http://schemas.openxmlformats.org/spreadsheetml/2006/main">
  <c r="M2" i="9" l="1"/>
  <c r="M1" i="9"/>
  <c r="BQ4" i="12" l="1"/>
  <c r="AG9" i="12" s="1"/>
  <c r="J3" i="9"/>
  <c r="AN60" i="7" l="1"/>
  <c r="AO60" i="7" s="1"/>
  <c r="AL60" i="7"/>
  <c r="AN49" i="7"/>
  <c r="AO49" i="7" s="1"/>
  <c r="AN50" i="7"/>
  <c r="AN51" i="7"/>
  <c r="AN52" i="7"/>
  <c r="AN53" i="7"/>
  <c r="AO53" i="7" s="1"/>
  <c r="AN54" i="7"/>
  <c r="AO54" i="7" s="1"/>
  <c r="AN55" i="7"/>
  <c r="AN56" i="7"/>
  <c r="AN57" i="7"/>
  <c r="AO57" i="7" s="1"/>
  <c r="AN58" i="7"/>
  <c r="AO58" i="7" s="1"/>
  <c r="AN59" i="7"/>
  <c r="AN48" i="7"/>
  <c r="AI48" i="7"/>
  <c r="AI60" i="7"/>
  <c r="AL58" i="7"/>
  <c r="AL53" i="7"/>
  <c r="AL52" i="7"/>
  <c r="AO52" i="7" s="1"/>
  <c r="AL51" i="7"/>
  <c r="AL59" i="7"/>
  <c r="AL57" i="7"/>
  <c r="AL56" i="7"/>
  <c r="AL55" i="7"/>
  <c r="AL54" i="7"/>
  <c r="AL50" i="7"/>
  <c r="AL49" i="7"/>
  <c r="AL48" i="7"/>
  <c r="AH60" i="7"/>
  <c r="AG60" i="7"/>
  <c r="AG59" i="7"/>
  <c r="AG58" i="7"/>
  <c r="AG57" i="7"/>
  <c r="AG56" i="7"/>
  <c r="AG55" i="7"/>
  <c r="AG54" i="7"/>
  <c r="AG53" i="7"/>
  <c r="AG52" i="7"/>
  <c r="AG51" i="7"/>
  <c r="AO51" i="7" s="1"/>
  <c r="AG50" i="7"/>
  <c r="AG49" i="7"/>
  <c r="AG48" i="7"/>
  <c r="AI59" i="7"/>
  <c r="AH59" i="7"/>
  <c r="AO59" i="7"/>
  <c r="AI58" i="7"/>
  <c r="AH58" i="7"/>
  <c r="AI57" i="7"/>
  <c r="AH57" i="7"/>
  <c r="AI56" i="7"/>
  <c r="AH56" i="7"/>
  <c r="AO56" i="7"/>
  <c r="AI55" i="7"/>
  <c r="AH55" i="7"/>
  <c r="AO55" i="7"/>
  <c r="AI54" i="7"/>
  <c r="AH54" i="7"/>
  <c r="AI53" i="7"/>
  <c r="AH53" i="7"/>
  <c r="AI52" i="7"/>
  <c r="AH52" i="7"/>
  <c r="AI51" i="7"/>
  <c r="AH51" i="7"/>
  <c r="AI50" i="7"/>
  <c r="AH50" i="7"/>
  <c r="AI49" i="7"/>
  <c r="AH49" i="7"/>
  <c r="AO48" i="7"/>
  <c r="AH48" i="7"/>
  <c r="AO50" i="7" l="1"/>
  <c r="CC4" i="12"/>
  <c r="AL38" i="7"/>
  <c r="AL36" i="7"/>
  <c r="AL30" i="7"/>
  <c r="AL31" i="7"/>
  <c r="AG27" i="7"/>
  <c r="AL27" i="7" s="1"/>
  <c r="AG28" i="7"/>
  <c r="AG29" i="7"/>
  <c r="AG30" i="7"/>
  <c r="AG31" i="7"/>
  <c r="AG32" i="7"/>
  <c r="AG33" i="7"/>
  <c r="AG34" i="7"/>
  <c r="AG35" i="7"/>
  <c r="AL35" i="7" s="1"/>
  <c r="AG36" i="7"/>
  <c r="AG37" i="7"/>
  <c r="AG26" i="7"/>
  <c r="AL26" i="7" s="1"/>
  <c r="AL29" i="7"/>
  <c r="AL32" i="7"/>
  <c r="AL33" i="7"/>
  <c r="AL37" i="7"/>
  <c r="AL34" i="7"/>
  <c r="AL28" i="7"/>
  <c r="Y23" i="7" l="1"/>
  <c r="I43" i="7"/>
  <c r="I42" i="7"/>
  <c r="I41" i="7"/>
  <c r="I40" i="7"/>
  <c r="AO37" i="7"/>
  <c r="AI37" i="7"/>
  <c r="AH37" i="7"/>
  <c r="AI36" i="7"/>
  <c r="AH36" i="7"/>
  <c r="AO36" i="7"/>
  <c r="AO35" i="7"/>
  <c r="AI35" i="7"/>
  <c r="AH35" i="7"/>
  <c r="AO34" i="7"/>
  <c r="AI34" i="7"/>
  <c r="AH34" i="7"/>
  <c r="AO33" i="7"/>
  <c r="AI33" i="7"/>
  <c r="AH33" i="7"/>
  <c r="AO32" i="7"/>
  <c r="AI32" i="7"/>
  <c r="AH32" i="7"/>
  <c r="AI31" i="7"/>
  <c r="AH31" i="7"/>
  <c r="AO31" i="7"/>
  <c r="AI30" i="7"/>
  <c r="AH30" i="7"/>
  <c r="AO30" i="7"/>
  <c r="AO29" i="7"/>
  <c r="AI29" i="7"/>
  <c r="AH29" i="7"/>
  <c r="AO28" i="7"/>
  <c r="AI28" i="7"/>
  <c r="AH28" i="7"/>
  <c r="AO27" i="7"/>
  <c r="AI27" i="7"/>
  <c r="AH27" i="7"/>
  <c r="AO26" i="7"/>
  <c r="AI26" i="7"/>
  <c r="AH26" i="7"/>
  <c r="AG38" i="7" l="1"/>
  <c r="AH38" i="7"/>
  <c r="AI38" i="7"/>
  <c r="N1" i="9"/>
  <c r="N146" i="9" l="1"/>
  <c r="N149" i="9"/>
  <c r="N157" i="9"/>
  <c r="N153" i="9"/>
  <c r="N144" i="9"/>
  <c r="N152" i="9"/>
  <c r="N143" i="9"/>
  <c r="N154" i="9"/>
  <c r="N151" i="9"/>
  <c r="N148" i="9"/>
  <c r="N138" i="9"/>
  <c r="N134" i="9"/>
  <c r="N159" i="9"/>
  <c r="N156" i="9"/>
  <c r="N147" i="9"/>
  <c r="N142" i="9"/>
  <c r="N137" i="9"/>
  <c r="N132" i="9"/>
  <c r="N158" i="9"/>
  <c r="N139" i="9"/>
  <c r="N133" i="9"/>
  <c r="N141" i="9"/>
  <c r="N136" i="9"/>
  <c r="N131" i="9"/>
  <c r="N128" i="9"/>
  <c r="N121" i="9"/>
  <c r="N119" i="9"/>
  <c r="N114" i="9"/>
  <c r="N129" i="9"/>
  <c r="N122" i="9"/>
  <c r="N116" i="9"/>
  <c r="N111" i="9"/>
  <c r="N106" i="9"/>
  <c r="N101" i="9"/>
  <c r="N107" i="9"/>
  <c r="N102" i="9"/>
  <c r="N98" i="9"/>
  <c r="N91" i="9"/>
  <c r="N86" i="9"/>
  <c r="N126" i="9"/>
  <c r="N123" i="9"/>
  <c r="N117" i="9"/>
  <c r="N112" i="9"/>
  <c r="N108" i="9"/>
  <c r="N103" i="9"/>
  <c r="N99" i="9"/>
  <c r="N92" i="9"/>
  <c r="N87" i="9"/>
  <c r="N127" i="9"/>
  <c r="N124" i="9"/>
  <c r="N109" i="9"/>
  <c r="N82" i="9"/>
  <c r="N78" i="9"/>
  <c r="N71" i="9"/>
  <c r="N69" i="9"/>
  <c r="N64" i="9"/>
  <c r="N113" i="9"/>
  <c r="N104" i="9"/>
  <c r="N84" i="9"/>
  <c r="N83" i="9"/>
  <c r="N79" i="9"/>
  <c r="N72" i="9"/>
  <c r="N66" i="9"/>
  <c r="N118" i="9"/>
  <c r="N96" i="9"/>
  <c r="N93" i="9"/>
  <c r="N88" i="9"/>
  <c r="N76" i="9"/>
  <c r="N73" i="9"/>
  <c r="N67" i="9"/>
  <c r="N97" i="9"/>
  <c r="N94" i="9"/>
  <c r="N89" i="9"/>
  <c r="N81" i="9"/>
  <c r="N77" i="9"/>
  <c r="N74" i="9"/>
  <c r="N68" i="9"/>
  <c r="N63" i="9"/>
  <c r="N57" i="9"/>
  <c r="N52" i="9"/>
  <c r="N58" i="9"/>
  <c r="N54" i="9"/>
  <c r="N46" i="9"/>
  <c r="N42" i="9"/>
  <c r="N38" i="9"/>
  <c r="N34" i="9"/>
  <c r="N27" i="9"/>
  <c r="N23" i="9"/>
  <c r="N19" i="9"/>
  <c r="N59" i="9"/>
  <c r="N47" i="9"/>
  <c r="N43" i="9"/>
  <c r="N39" i="9"/>
  <c r="N31" i="9"/>
  <c r="N28" i="9"/>
  <c r="N24" i="9"/>
  <c r="N62" i="9"/>
  <c r="N61" i="9"/>
  <c r="N51" i="9"/>
  <c r="N49" i="9"/>
  <c r="N48" i="9"/>
  <c r="N44" i="9"/>
  <c r="N36" i="9"/>
  <c r="N32" i="9"/>
  <c r="N29" i="9"/>
  <c r="N21" i="9"/>
  <c r="N17" i="9"/>
  <c r="N56" i="9"/>
  <c r="N53" i="9"/>
  <c r="N41" i="9"/>
  <c r="N37" i="9"/>
  <c r="N33" i="9"/>
  <c r="N26" i="9"/>
  <c r="N22" i="9"/>
  <c r="N18" i="9"/>
  <c r="N12" i="9"/>
  <c r="N14" i="9"/>
  <c r="N11" i="9"/>
  <c r="N13" i="9"/>
  <c r="N16" i="9"/>
  <c r="N9" i="9"/>
  <c r="O1" i="9"/>
  <c r="N8" i="9"/>
  <c r="N7" i="9"/>
  <c r="N6" i="9"/>
  <c r="E28" i="8"/>
  <c r="C24" i="8"/>
  <c r="E27" i="8"/>
  <c r="C13" i="8"/>
  <c r="C12" i="8"/>
  <c r="C11" i="8"/>
  <c r="B2" i="8"/>
  <c r="C2" i="8"/>
  <c r="C6" i="8" s="1"/>
  <c r="D6" i="8" s="1"/>
  <c r="U23" i="7"/>
  <c r="AI16" i="7"/>
  <c r="AM16" i="7"/>
  <c r="AH16" i="7"/>
  <c r="AG16" i="7"/>
  <c r="AI15" i="7"/>
  <c r="AM15" i="7" s="1"/>
  <c r="AH15" i="7"/>
  <c r="AG15" i="7"/>
  <c r="AI14" i="7"/>
  <c r="AM14" i="7" s="1"/>
  <c r="AH14" i="7"/>
  <c r="AG14" i="7"/>
  <c r="AI13" i="7"/>
  <c r="AM13" i="7" s="1"/>
  <c r="AH13" i="7"/>
  <c r="AG13" i="7"/>
  <c r="AI12" i="7"/>
  <c r="AM12" i="7" s="1"/>
  <c r="AH12" i="7"/>
  <c r="AG12" i="7"/>
  <c r="AI11" i="7"/>
  <c r="AM11" i="7"/>
  <c r="AH11" i="7"/>
  <c r="AG11" i="7"/>
  <c r="AI10" i="7"/>
  <c r="AM10" i="7" s="1"/>
  <c r="AH10" i="7"/>
  <c r="AG10" i="7"/>
  <c r="AI9" i="7"/>
  <c r="AM9" i="7"/>
  <c r="AH9" i="7"/>
  <c r="AG9" i="7"/>
  <c r="AI8" i="7"/>
  <c r="AM8" i="7" s="1"/>
  <c r="AH8" i="7"/>
  <c r="AG8" i="7"/>
  <c r="AI7" i="7"/>
  <c r="AM7" i="7"/>
  <c r="AH7" i="7"/>
  <c r="AH17" i="7" s="1"/>
  <c r="AG7" i="7"/>
  <c r="AI6" i="7"/>
  <c r="AM6" i="7" s="1"/>
  <c r="AH6" i="7"/>
  <c r="AG6" i="7"/>
  <c r="AI5" i="7"/>
  <c r="AI17" i="7" s="1"/>
  <c r="AH5" i="7"/>
  <c r="AG5" i="7"/>
  <c r="AM5" i="7"/>
  <c r="D2" i="8"/>
  <c r="D4" i="8"/>
  <c r="N25" i="9" l="1"/>
  <c r="N55" i="9"/>
  <c r="N40" i="9"/>
  <c r="N80" i="9"/>
  <c r="AG44" i="12" s="1"/>
  <c r="N85" i="9"/>
  <c r="AG46" i="12" s="1"/>
  <c r="N95" i="9"/>
  <c r="AG50" i="12" s="1"/>
  <c r="N150" i="9"/>
  <c r="N15" i="9"/>
  <c r="N75" i="9"/>
  <c r="AG42" i="12" s="1"/>
  <c r="AG41" i="12" s="1"/>
  <c r="N125" i="9"/>
  <c r="N110" i="9"/>
  <c r="N130" i="9"/>
  <c r="AG64" i="12" s="1"/>
  <c r="N140" i="9"/>
  <c r="AG68" i="12" s="1"/>
  <c r="N35" i="9"/>
  <c r="N45" i="9"/>
  <c r="N115" i="9"/>
  <c r="N135" i="9"/>
  <c r="N145" i="9"/>
  <c r="AG70" i="12" s="1"/>
  <c r="O158" i="9"/>
  <c r="O154" i="9"/>
  <c r="O147" i="9"/>
  <c r="O141" i="9"/>
  <c r="O156" i="9"/>
  <c r="O151" i="9"/>
  <c r="O146" i="9"/>
  <c r="O157" i="9"/>
  <c r="O148" i="9"/>
  <c r="O144" i="9"/>
  <c r="O159" i="9"/>
  <c r="O139" i="9"/>
  <c r="O131" i="9"/>
  <c r="O153" i="9"/>
  <c r="O149" i="9"/>
  <c r="O138" i="9"/>
  <c r="O133" i="9"/>
  <c r="O143" i="9"/>
  <c r="O134" i="9"/>
  <c r="O136" i="9"/>
  <c r="O132" i="9"/>
  <c r="O128" i="9"/>
  <c r="O152" i="9"/>
  <c r="O142" i="9"/>
  <c r="O129" i="9"/>
  <c r="O122" i="9"/>
  <c r="O116" i="9"/>
  <c r="O126" i="9"/>
  <c r="O123" i="9"/>
  <c r="O117" i="9"/>
  <c r="O112" i="9"/>
  <c r="O137" i="9"/>
  <c r="O107" i="9"/>
  <c r="O102" i="9"/>
  <c r="O98" i="9"/>
  <c r="O121" i="9"/>
  <c r="O108" i="9"/>
  <c r="O103" i="9"/>
  <c r="O99" i="9"/>
  <c r="O92" i="9"/>
  <c r="O87" i="9"/>
  <c r="O127" i="9"/>
  <c r="O124" i="9"/>
  <c r="O118" i="9"/>
  <c r="O113" i="9"/>
  <c r="O109" i="9"/>
  <c r="O104" i="9"/>
  <c r="O96" i="9"/>
  <c r="O93" i="9"/>
  <c r="O88" i="9"/>
  <c r="O84" i="9"/>
  <c r="O101" i="9"/>
  <c r="O83" i="9"/>
  <c r="O79" i="9"/>
  <c r="O72" i="9"/>
  <c r="O66" i="9"/>
  <c r="O114" i="9"/>
  <c r="O91" i="9"/>
  <c r="O86" i="9"/>
  <c r="O76" i="9"/>
  <c r="O73" i="9"/>
  <c r="O67" i="9"/>
  <c r="O62" i="9"/>
  <c r="O119" i="9"/>
  <c r="O111" i="9"/>
  <c r="O97" i="9"/>
  <c r="O94" i="9"/>
  <c r="O89" i="9"/>
  <c r="O81" i="9"/>
  <c r="O77" i="9"/>
  <c r="O74" i="9"/>
  <c r="O68" i="9"/>
  <c r="O106" i="9"/>
  <c r="O82" i="9"/>
  <c r="O78" i="9"/>
  <c r="O71" i="9"/>
  <c r="O69" i="9"/>
  <c r="O64" i="9"/>
  <c r="O58" i="9"/>
  <c r="O53" i="9"/>
  <c r="O59" i="9"/>
  <c r="O47" i="9"/>
  <c r="O43" i="9"/>
  <c r="O39" i="9"/>
  <c r="O31" i="9"/>
  <c r="O28" i="9"/>
  <c r="O24" i="9"/>
  <c r="O16" i="9"/>
  <c r="O14" i="9"/>
  <c r="O61" i="9"/>
  <c r="O51" i="9"/>
  <c r="O49" i="9"/>
  <c r="O48" i="9"/>
  <c r="O44" i="9"/>
  <c r="O36" i="9"/>
  <c r="O32" i="9"/>
  <c r="O29" i="9"/>
  <c r="O21" i="9"/>
  <c r="O17" i="9"/>
  <c r="O63" i="9"/>
  <c r="O56" i="9"/>
  <c r="O52" i="9"/>
  <c r="O41" i="9"/>
  <c r="O37" i="9"/>
  <c r="O33" i="9"/>
  <c r="O26" i="9"/>
  <c r="O22" i="9"/>
  <c r="O18" i="9"/>
  <c r="O57" i="9"/>
  <c r="O54" i="9"/>
  <c r="O46" i="9"/>
  <c r="O42" i="9"/>
  <c r="O38" i="9"/>
  <c r="O34" i="9"/>
  <c r="O27" i="9"/>
  <c r="O23" i="9"/>
  <c r="O19" i="9"/>
  <c r="O13" i="9"/>
  <c r="O12" i="9"/>
  <c r="O11" i="9"/>
  <c r="O9" i="9"/>
  <c r="N10" i="9"/>
  <c r="AG16" i="12" s="1"/>
  <c r="N20" i="9"/>
  <c r="N60" i="9"/>
  <c r="N30" i="9"/>
  <c r="N50" i="9"/>
  <c r="N65" i="9"/>
  <c r="AG38" i="12" s="1"/>
  <c r="N70" i="9"/>
  <c r="AG40" i="12" s="1"/>
  <c r="N90" i="9"/>
  <c r="N100" i="9"/>
  <c r="AG52" i="12" s="1"/>
  <c r="N120" i="9"/>
  <c r="AG60" i="12" s="1"/>
  <c r="N155" i="9"/>
  <c r="N5" i="9"/>
  <c r="N105" i="9"/>
  <c r="AG54" i="12" s="1"/>
  <c r="AG18" i="12"/>
  <c r="AG62" i="12"/>
  <c r="AG66" i="12"/>
  <c r="AG30" i="12"/>
  <c r="AG48" i="12"/>
  <c r="AG56" i="12"/>
  <c r="AG58" i="12"/>
  <c r="C14" i="8"/>
  <c r="C15" i="8" s="1"/>
  <c r="C18" i="8" s="1"/>
  <c r="AG17" i="7"/>
  <c r="P1" i="9"/>
  <c r="O8" i="9"/>
  <c r="O7" i="9"/>
  <c r="O6" i="9"/>
  <c r="O105" i="9" l="1"/>
  <c r="AK54" i="12" s="1"/>
  <c r="AK53" i="12" s="1"/>
  <c r="O10" i="9"/>
  <c r="O70" i="9"/>
  <c r="O75" i="9"/>
  <c r="AK42" i="12" s="1"/>
  <c r="AK41" i="12" s="1"/>
  <c r="O100" i="9"/>
  <c r="O5" i="9"/>
  <c r="O15" i="9"/>
  <c r="O55" i="9"/>
  <c r="O30" i="9"/>
  <c r="O80" i="9"/>
  <c r="O110" i="9"/>
  <c r="O125" i="9"/>
  <c r="O130" i="9"/>
  <c r="O155" i="9"/>
  <c r="O65" i="9"/>
  <c r="O135" i="9"/>
  <c r="O140" i="9"/>
  <c r="AG69" i="12"/>
  <c r="P159" i="9"/>
  <c r="P151" i="9"/>
  <c r="P148" i="9"/>
  <c r="P142" i="9"/>
  <c r="P157" i="9"/>
  <c r="P152" i="9"/>
  <c r="P147" i="9"/>
  <c r="P154" i="9"/>
  <c r="P156" i="9"/>
  <c r="P153" i="9"/>
  <c r="P141" i="9"/>
  <c r="P136" i="9"/>
  <c r="P132" i="9"/>
  <c r="P158" i="9"/>
  <c r="P149" i="9"/>
  <c r="P143" i="9"/>
  <c r="P139" i="9"/>
  <c r="P134" i="9"/>
  <c r="P146" i="9"/>
  <c r="P145" i="9" s="1"/>
  <c r="AO70" i="12" s="1"/>
  <c r="AO69" i="12" s="1"/>
  <c r="P137" i="9"/>
  <c r="P131" i="9"/>
  <c r="P129" i="9"/>
  <c r="P138" i="9"/>
  <c r="P126" i="9"/>
  <c r="P123" i="9"/>
  <c r="P117" i="9"/>
  <c r="P112" i="9"/>
  <c r="P144" i="9"/>
  <c r="P133" i="9"/>
  <c r="P127" i="9"/>
  <c r="P124" i="9"/>
  <c r="P118" i="9"/>
  <c r="P113" i="9"/>
  <c r="P121" i="9"/>
  <c r="P108" i="9"/>
  <c r="P103" i="9"/>
  <c r="P99" i="9"/>
  <c r="P122" i="9"/>
  <c r="P116" i="9"/>
  <c r="P109" i="9"/>
  <c r="P104" i="9"/>
  <c r="P96" i="9"/>
  <c r="P93" i="9"/>
  <c r="P88" i="9"/>
  <c r="P119" i="9"/>
  <c r="P114" i="9"/>
  <c r="P111" i="9"/>
  <c r="P106" i="9"/>
  <c r="P101" i="9"/>
  <c r="P97" i="9"/>
  <c r="P94" i="9"/>
  <c r="P89" i="9"/>
  <c r="P128" i="9"/>
  <c r="P102" i="9"/>
  <c r="P91" i="9"/>
  <c r="P86" i="9"/>
  <c r="P84" i="9"/>
  <c r="P76" i="9"/>
  <c r="P73" i="9"/>
  <c r="P67" i="9"/>
  <c r="P62" i="9"/>
  <c r="P92" i="9"/>
  <c r="P87" i="9"/>
  <c r="P81" i="9"/>
  <c r="P77" i="9"/>
  <c r="P74" i="9"/>
  <c r="P68" i="9"/>
  <c r="P63" i="9"/>
  <c r="P82" i="9"/>
  <c r="P78" i="9"/>
  <c r="P71" i="9"/>
  <c r="P69" i="9"/>
  <c r="P107" i="9"/>
  <c r="P98" i="9"/>
  <c r="P83" i="9"/>
  <c r="P79" i="9"/>
  <c r="P72" i="9"/>
  <c r="P66" i="9"/>
  <c r="P61" i="9"/>
  <c r="P59" i="9"/>
  <c r="P54" i="9"/>
  <c r="P49" i="9"/>
  <c r="P51" i="9"/>
  <c r="P48" i="9"/>
  <c r="P44" i="9"/>
  <c r="P36" i="9"/>
  <c r="P32" i="9"/>
  <c r="P29" i="9"/>
  <c r="P21" i="9"/>
  <c r="P17" i="9"/>
  <c r="P56" i="9"/>
  <c r="P52" i="9"/>
  <c r="P41" i="9"/>
  <c r="P37" i="9"/>
  <c r="P33" i="9"/>
  <c r="P26" i="9"/>
  <c r="P22" i="9"/>
  <c r="P18" i="9"/>
  <c r="P64" i="9"/>
  <c r="P57" i="9"/>
  <c r="P53" i="9"/>
  <c r="P46" i="9"/>
  <c r="P42" i="9"/>
  <c r="P38" i="9"/>
  <c r="P34" i="9"/>
  <c r="P27" i="9"/>
  <c r="P23" i="9"/>
  <c r="P19" i="9"/>
  <c r="P58" i="9"/>
  <c r="P47" i="9"/>
  <c r="P43" i="9"/>
  <c r="P39" i="9"/>
  <c r="P31" i="9"/>
  <c r="P28" i="9"/>
  <c r="P24" i="9"/>
  <c r="P16" i="9"/>
  <c r="P14" i="9"/>
  <c r="P13" i="9"/>
  <c r="P9" i="9"/>
  <c r="P11" i="9"/>
  <c r="P12" i="9"/>
  <c r="O45" i="9"/>
  <c r="AK30" i="12" s="1"/>
  <c r="AK29" i="12" s="1"/>
  <c r="O40" i="9"/>
  <c r="O35" i="9"/>
  <c r="O50" i="9"/>
  <c r="O85" i="9"/>
  <c r="O120" i="9"/>
  <c r="O95" i="9"/>
  <c r="O115" i="9"/>
  <c r="O145" i="9"/>
  <c r="AK70" i="12" s="1"/>
  <c r="AK69" i="12" s="1"/>
  <c r="AG53" i="12"/>
  <c r="O25" i="9"/>
  <c r="O20" i="9"/>
  <c r="O60" i="9"/>
  <c r="O90" i="9"/>
  <c r="O150" i="9"/>
  <c r="AK40" i="12"/>
  <c r="AK39" i="12" s="1"/>
  <c r="AG45" i="12"/>
  <c r="AG59" i="12"/>
  <c r="AG57" i="12"/>
  <c r="AG28" i="12"/>
  <c r="AG34" i="12"/>
  <c r="AG65" i="12"/>
  <c r="AG67" i="12"/>
  <c r="AG29" i="12"/>
  <c r="AG61" i="12"/>
  <c r="AG55" i="12"/>
  <c r="AG22" i="12"/>
  <c r="AG21" i="12" s="1"/>
  <c r="AG63" i="12"/>
  <c r="AG49" i="12"/>
  <c r="AG39" i="12"/>
  <c r="AG43" i="12"/>
  <c r="AG36" i="12"/>
  <c r="AG20" i="12"/>
  <c r="AG19" i="12" s="1"/>
  <c r="AG37" i="12"/>
  <c r="AG47" i="12"/>
  <c r="AG24" i="12"/>
  <c r="AG23" i="12" s="1"/>
  <c r="AG26" i="12"/>
  <c r="AG51" i="12"/>
  <c r="AG32" i="12"/>
  <c r="AG17" i="12"/>
  <c r="AG15" i="12"/>
  <c r="AK18" i="12"/>
  <c r="AK17" i="12" s="1"/>
  <c r="AK16" i="12"/>
  <c r="AK15" i="12" s="1"/>
  <c r="AG14" i="12"/>
  <c r="Q1" i="9"/>
  <c r="P7" i="9"/>
  <c r="P6" i="9"/>
  <c r="P8" i="9"/>
  <c r="P25" i="9" l="1"/>
  <c r="P30" i="9"/>
  <c r="P15" i="9"/>
  <c r="P65" i="9"/>
  <c r="P80" i="9"/>
  <c r="P85" i="9"/>
  <c r="P105" i="9"/>
  <c r="P125" i="9"/>
  <c r="P135" i="9"/>
  <c r="P5" i="9"/>
  <c r="P55" i="9"/>
  <c r="P60" i="9"/>
  <c r="P70" i="9"/>
  <c r="AO40" i="12" s="1"/>
  <c r="AO39" i="12" s="1"/>
  <c r="P90" i="9"/>
  <c r="P110" i="9"/>
  <c r="P115" i="9"/>
  <c r="P140" i="9"/>
  <c r="P45" i="9"/>
  <c r="P35" i="9"/>
  <c r="P75" i="9"/>
  <c r="AO42" i="12" s="1"/>
  <c r="P95" i="9"/>
  <c r="P120" i="9"/>
  <c r="P150" i="9"/>
  <c r="Q156" i="9"/>
  <c r="Q152" i="9"/>
  <c r="Q149" i="9"/>
  <c r="Q143" i="9"/>
  <c r="Q158" i="9"/>
  <c r="Q153" i="9"/>
  <c r="Q148" i="9"/>
  <c r="Q159" i="9"/>
  <c r="Q151" i="9"/>
  <c r="Q147" i="9"/>
  <c r="Q142" i="9"/>
  <c r="Q137" i="9"/>
  <c r="Q133" i="9"/>
  <c r="Q146" i="9"/>
  <c r="Q144" i="9"/>
  <c r="Q157" i="9"/>
  <c r="Q136" i="9"/>
  <c r="Q154" i="9"/>
  <c r="Q141" i="9"/>
  <c r="Q138" i="9"/>
  <c r="Q132" i="9"/>
  <c r="Q134" i="9"/>
  <c r="Q131" i="9"/>
  <c r="Q127" i="9"/>
  <c r="Q124" i="9"/>
  <c r="Q118" i="9"/>
  <c r="Q113" i="9"/>
  <c r="Q128" i="9"/>
  <c r="Q121" i="9"/>
  <c r="Q119" i="9"/>
  <c r="Q114" i="9"/>
  <c r="Q122" i="9"/>
  <c r="Q116" i="9"/>
  <c r="Q109" i="9"/>
  <c r="Q104" i="9"/>
  <c r="Q139" i="9"/>
  <c r="Q126" i="9"/>
  <c r="Q123" i="9"/>
  <c r="Q117" i="9"/>
  <c r="Q112" i="9"/>
  <c r="Q111" i="9"/>
  <c r="Q106" i="9"/>
  <c r="Q101" i="9"/>
  <c r="Q97" i="9"/>
  <c r="Q94" i="9"/>
  <c r="Q89" i="9"/>
  <c r="Q107" i="9"/>
  <c r="Q102" i="9"/>
  <c r="Q98" i="9"/>
  <c r="Q91" i="9"/>
  <c r="Q86" i="9"/>
  <c r="Q129" i="9"/>
  <c r="Q103" i="9"/>
  <c r="Q92" i="9"/>
  <c r="Q87" i="9"/>
  <c r="Q81" i="9"/>
  <c r="Q77" i="9"/>
  <c r="Q74" i="9"/>
  <c r="Q68" i="9"/>
  <c r="Q63" i="9"/>
  <c r="Q96" i="9"/>
  <c r="Q93" i="9"/>
  <c r="Q88" i="9"/>
  <c r="Q82" i="9"/>
  <c r="Q78" i="9"/>
  <c r="Q71" i="9"/>
  <c r="Q69" i="9"/>
  <c r="Q64" i="9"/>
  <c r="Q83" i="9"/>
  <c r="Q79" i="9"/>
  <c r="Q72" i="9"/>
  <c r="Q108" i="9"/>
  <c r="Q99" i="9"/>
  <c r="Q84" i="9"/>
  <c r="Q76" i="9"/>
  <c r="Q73" i="9"/>
  <c r="Q67" i="9"/>
  <c r="Q62" i="9"/>
  <c r="Q56" i="9"/>
  <c r="Q51" i="9"/>
  <c r="Q61" i="9"/>
  <c r="Q52" i="9"/>
  <c r="Q49" i="9"/>
  <c r="Q41" i="9"/>
  <c r="Q37" i="9"/>
  <c r="Q33" i="9"/>
  <c r="Q26" i="9"/>
  <c r="Q22" i="9"/>
  <c r="Q18" i="9"/>
  <c r="Q57" i="9"/>
  <c r="Q53" i="9"/>
  <c r="Q46" i="9"/>
  <c r="Q42" i="9"/>
  <c r="Q38" i="9"/>
  <c r="Q34" i="9"/>
  <c r="Q27" i="9"/>
  <c r="Q23" i="9"/>
  <c r="Q19" i="9"/>
  <c r="Q58" i="9"/>
  <c r="Q54" i="9"/>
  <c r="Q47" i="9"/>
  <c r="Q43" i="9"/>
  <c r="Q39" i="9"/>
  <c r="Q31" i="9"/>
  <c r="Q28" i="9"/>
  <c r="Q24" i="9"/>
  <c r="Q16" i="9"/>
  <c r="Q66" i="9"/>
  <c r="Q59" i="9"/>
  <c r="Q48" i="9"/>
  <c r="Q44" i="9"/>
  <c r="Q36" i="9"/>
  <c r="Q32" i="9"/>
  <c r="Q29" i="9"/>
  <c r="Q21" i="9"/>
  <c r="Q17" i="9"/>
  <c r="Q11" i="9"/>
  <c r="Q12" i="9"/>
  <c r="Q9" i="9"/>
  <c r="Q14" i="9"/>
  <c r="Q13" i="9"/>
  <c r="P10" i="9"/>
  <c r="P40" i="9"/>
  <c r="P20" i="9"/>
  <c r="P50" i="9"/>
  <c r="P100" i="9"/>
  <c r="P130" i="9"/>
  <c r="P155" i="9"/>
  <c r="AK26" i="12"/>
  <c r="AK25" i="12" s="1"/>
  <c r="AK48" i="12"/>
  <c r="AK36" i="12"/>
  <c r="AK35" i="12" s="1"/>
  <c r="AK24" i="12"/>
  <c r="AK23" i="12" s="1"/>
  <c r="AK52" i="12"/>
  <c r="AK68" i="12"/>
  <c r="AK44" i="12"/>
  <c r="AK60" i="12"/>
  <c r="AK56" i="12"/>
  <c r="AK64" i="12"/>
  <c r="AK22" i="12"/>
  <c r="AK21" i="12" s="1"/>
  <c r="AK34" i="12"/>
  <c r="AK33" i="12" s="1"/>
  <c r="AG25" i="12"/>
  <c r="AG35" i="12"/>
  <c r="AG33" i="12"/>
  <c r="AK58" i="12"/>
  <c r="AK50" i="12"/>
  <c r="AK62" i="12"/>
  <c r="AO64" i="12"/>
  <c r="AO63" i="12" s="1"/>
  <c r="AK32" i="12"/>
  <c r="AK31" i="12" s="1"/>
  <c r="AG31" i="12"/>
  <c r="AK20" i="12"/>
  <c r="AK19" i="12" s="1"/>
  <c r="AK28" i="12"/>
  <c r="AK27" i="12" s="1"/>
  <c r="AK38" i="12"/>
  <c r="AK46" i="12"/>
  <c r="AK66" i="12"/>
  <c r="AG27" i="12"/>
  <c r="AO30" i="12"/>
  <c r="AO29" i="12" s="1"/>
  <c r="AO16" i="12"/>
  <c r="AO15" i="12" s="1"/>
  <c r="AO18" i="12"/>
  <c r="AO17" i="12" s="1"/>
  <c r="AG13" i="12"/>
  <c r="AK14" i="12"/>
  <c r="AK13" i="12" s="1"/>
  <c r="R1" i="9"/>
  <c r="Q7" i="9"/>
  <c r="Q6" i="9"/>
  <c r="Q8" i="9"/>
  <c r="Q145" i="9" l="1"/>
  <c r="AS70" i="12" s="1"/>
  <c r="AS69" i="12" s="1"/>
  <c r="Q140" i="9"/>
  <c r="Q20" i="9"/>
  <c r="Q15" i="9"/>
  <c r="Q45" i="9"/>
  <c r="Q75" i="9"/>
  <c r="AS42" i="12" s="1"/>
  <c r="AS41" i="12" s="1"/>
  <c r="Q100" i="9"/>
  <c r="Q130" i="9"/>
  <c r="Q35" i="9"/>
  <c r="Q65" i="9"/>
  <c r="Q30" i="9"/>
  <c r="Q40" i="9"/>
  <c r="Q50" i="9"/>
  <c r="Q80" i="9"/>
  <c r="AO41" i="12"/>
  <c r="R157" i="9"/>
  <c r="R153" i="9"/>
  <c r="R146" i="9"/>
  <c r="R144" i="9"/>
  <c r="R159" i="9"/>
  <c r="R154" i="9"/>
  <c r="R149" i="9"/>
  <c r="R156" i="9"/>
  <c r="R147" i="9"/>
  <c r="R142" i="9"/>
  <c r="R158" i="9"/>
  <c r="R143" i="9"/>
  <c r="R138" i="9"/>
  <c r="R134" i="9"/>
  <c r="R152" i="9"/>
  <c r="R148" i="9"/>
  <c r="R136" i="9"/>
  <c r="R141" i="9"/>
  <c r="R137" i="9"/>
  <c r="R132" i="9"/>
  <c r="R139" i="9"/>
  <c r="R133" i="9"/>
  <c r="R128" i="9"/>
  <c r="R121" i="9"/>
  <c r="R119" i="9"/>
  <c r="R114" i="9"/>
  <c r="R151" i="9"/>
  <c r="R129" i="9"/>
  <c r="R122" i="9"/>
  <c r="R116" i="9"/>
  <c r="R126" i="9"/>
  <c r="R123" i="9"/>
  <c r="R117" i="9"/>
  <c r="R112" i="9"/>
  <c r="R111" i="9"/>
  <c r="R106" i="9"/>
  <c r="R101" i="9"/>
  <c r="R127" i="9"/>
  <c r="R124" i="9"/>
  <c r="R118" i="9"/>
  <c r="R113" i="9"/>
  <c r="R107" i="9"/>
  <c r="R102" i="9"/>
  <c r="R98" i="9"/>
  <c r="R91" i="9"/>
  <c r="R86" i="9"/>
  <c r="R131" i="9"/>
  <c r="R108" i="9"/>
  <c r="R103" i="9"/>
  <c r="R99" i="9"/>
  <c r="R92" i="9"/>
  <c r="R87" i="9"/>
  <c r="R83" i="9"/>
  <c r="R104" i="9"/>
  <c r="R96" i="9"/>
  <c r="R93" i="9"/>
  <c r="R88" i="9"/>
  <c r="R82" i="9"/>
  <c r="R78" i="9"/>
  <c r="R71" i="9"/>
  <c r="R69" i="9"/>
  <c r="R64" i="9"/>
  <c r="R97" i="9"/>
  <c r="R94" i="9"/>
  <c r="R89" i="9"/>
  <c r="R79" i="9"/>
  <c r="R72" i="9"/>
  <c r="R66" i="9"/>
  <c r="R84" i="9"/>
  <c r="R76" i="9"/>
  <c r="R73" i="9"/>
  <c r="R67" i="9"/>
  <c r="R109" i="9"/>
  <c r="R81" i="9"/>
  <c r="R77" i="9"/>
  <c r="R74" i="9"/>
  <c r="R68" i="9"/>
  <c r="R63" i="9"/>
  <c r="R57" i="9"/>
  <c r="R52" i="9"/>
  <c r="R56" i="9"/>
  <c r="R53" i="9"/>
  <c r="R46" i="9"/>
  <c r="R42" i="9"/>
  <c r="R38" i="9"/>
  <c r="R34" i="9"/>
  <c r="R27" i="9"/>
  <c r="R23" i="9"/>
  <c r="R19" i="9"/>
  <c r="R62" i="9"/>
  <c r="R58" i="9"/>
  <c r="R54" i="9"/>
  <c r="R47" i="9"/>
  <c r="R43" i="9"/>
  <c r="R39" i="9"/>
  <c r="R31" i="9"/>
  <c r="R28" i="9"/>
  <c r="R24" i="9"/>
  <c r="R59" i="9"/>
  <c r="R48" i="9"/>
  <c r="R44" i="9"/>
  <c r="R36" i="9"/>
  <c r="R32" i="9"/>
  <c r="R29" i="9"/>
  <c r="R21" i="9"/>
  <c r="R17" i="9"/>
  <c r="R61" i="9"/>
  <c r="R51" i="9"/>
  <c r="R49" i="9"/>
  <c r="R41" i="9"/>
  <c r="R37" i="9"/>
  <c r="R33" i="9"/>
  <c r="R26" i="9"/>
  <c r="R22" i="9"/>
  <c r="R18" i="9"/>
  <c r="R12" i="9"/>
  <c r="R11" i="9"/>
  <c r="R16" i="9"/>
  <c r="R14" i="9"/>
  <c r="R13" i="9"/>
  <c r="R9" i="9"/>
  <c r="Q5" i="9"/>
  <c r="Q85" i="9"/>
  <c r="Q25" i="9"/>
  <c r="Q70" i="9"/>
  <c r="Q90" i="9"/>
  <c r="Q105" i="9"/>
  <c r="Q115" i="9"/>
  <c r="Q10" i="9"/>
  <c r="Q55" i="9"/>
  <c r="Q60" i="9"/>
  <c r="Q95" i="9"/>
  <c r="Q110" i="9"/>
  <c r="Q125" i="9"/>
  <c r="Q120" i="9"/>
  <c r="Q135" i="9"/>
  <c r="Q150" i="9"/>
  <c r="Q155" i="9"/>
  <c r="AO54" i="12"/>
  <c r="AO34" i="12"/>
  <c r="AO36" i="12"/>
  <c r="AK45" i="12"/>
  <c r="AO44" i="12"/>
  <c r="AO43" i="12" s="1"/>
  <c r="AO24" i="12"/>
  <c r="AO23" i="12" s="1"/>
  <c r="AO20" i="12"/>
  <c r="AO19" i="12" s="1"/>
  <c r="AO68" i="12"/>
  <c r="AO67" i="12" s="1"/>
  <c r="AK49" i="12"/>
  <c r="AK55" i="12"/>
  <c r="AK59" i="12"/>
  <c r="AK67" i="12"/>
  <c r="AK47" i="12"/>
  <c r="AO58" i="12"/>
  <c r="AO57" i="12" s="1"/>
  <c r="AO60" i="12"/>
  <c r="AO59" i="12" s="1"/>
  <c r="AO56" i="12"/>
  <c r="AO55" i="12" s="1"/>
  <c r="AO32" i="12"/>
  <c r="AO31" i="12" s="1"/>
  <c r="AK37" i="12"/>
  <c r="AO38" i="12"/>
  <c r="AO37" i="12" s="1"/>
  <c r="AO52" i="12"/>
  <c r="AO51" i="12" s="1"/>
  <c r="AO62" i="12"/>
  <c r="AO61" i="12" s="1"/>
  <c r="AK65" i="12"/>
  <c r="AO26" i="12"/>
  <c r="AO48" i="12"/>
  <c r="AO47" i="12" s="1"/>
  <c r="AO28" i="12"/>
  <c r="AO46" i="12"/>
  <c r="AO45" i="12" s="1"/>
  <c r="AO22" i="12"/>
  <c r="AO21" i="12" s="1"/>
  <c r="AO66" i="12"/>
  <c r="AO65" i="12" s="1"/>
  <c r="AO50" i="12"/>
  <c r="AK61" i="12"/>
  <c r="AK57" i="12"/>
  <c r="AK63" i="12"/>
  <c r="AK43" i="12"/>
  <c r="AK51" i="12"/>
  <c r="AS40" i="12"/>
  <c r="AS18" i="12"/>
  <c r="AS17" i="12" s="1"/>
  <c r="AS30" i="12"/>
  <c r="AO14" i="12"/>
  <c r="AO13" i="12" s="1"/>
  <c r="S1" i="9"/>
  <c r="R8" i="9"/>
  <c r="R7" i="9"/>
  <c r="R6" i="9"/>
  <c r="R60" i="9" l="1"/>
  <c r="R130" i="9"/>
  <c r="R150" i="9"/>
  <c r="R25" i="9"/>
  <c r="R50" i="9"/>
  <c r="R40" i="9"/>
  <c r="R80" i="9"/>
  <c r="S158" i="9"/>
  <c r="S154" i="9"/>
  <c r="S147" i="9"/>
  <c r="S141" i="9"/>
  <c r="S153" i="9"/>
  <c r="S143" i="9"/>
  <c r="S152" i="9"/>
  <c r="S149" i="9"/>
  <c r="S146" i="9"/>
  <c r="S144" i="9"/>
  <c r="S139" i="9"/>
  <c r="S131" i="9"/>
  <c r="S157" i="9"/>
  <c r="S151" i="9"/>
  <c r="S148" i="9"/>
  <c r="S159" i="9"/>
  <c r="S137" i="9"/>
  <c r="S132" i="9"/>
  <c r="S156" i="9"/>
  <c r="S138" i="9"/>
  <c r="S133" i="9"/>
  <c r="S142" i="9"/>
  <c r="S134" i="9"/>
  <c r="S136" i="9"/>
  <c r="S128" i="9"/>
  <c r="S129" i="9"/>
  <c r="S122" i="9"/>
  <c r="S116" i="9"/>
  <c r="S126" i="9"/>
  <c r="S123" i="9"/>
  <c r="S117" i="9"/>
  <c r="S112" i="9"/>
  <c r="S127" i="9"/>
  <c r="S124" i="9"/>
  <c r="S118" i="9"/>
  <c r="S113" i="9"/>
  <c r="S107" i="9"/>
  <c r="S102" i="9"/>
  <c r="S98" i="9"/>
  <c r="S119" i="9"/>
  <c r="S114" i="9"/>
  <c r="S108" i="9"/>
  <c r="S103" i="9"/>
  <c r="S99" i="9"/>
  <c r="S92" i="9"/>
  <c r="S87" i="9"/>
  <c r="S109" i="9"/>
  <c r="S104" i="9"/>
  <c r="S96" i="9"/>
  <c r="S93" i="9"/>
  <c r="S88" i="9"/>
  <c r="S84" i="9"/>
  <c r="S97" i="9"/>
  <c r="S94" i="9"/>
  <c r="S89" i="9"/>
  <c r="S79" i="9"/>
  <c r="S72" i="9"/>
  <c r="S66" i="9"/>
  <c r="S111" i="9"/>
  <c r="S83" i="9"/>
  <c r="S76" i="9"/>
  <c r="S73" i="9"/>
  <c r="S67" i="9"/>
  <c r="S62" i="9"/>
  <c r="S121" i="9"/>
  <c r="S106" i="9"/>
  <c r="S81" i="9"/>
  <c r="S77" i="9"/>
  <c r="S74" i="9"/>
  <c r="S68" i="9"/>
  <c r="S101" i="9"/>
  <c r="S91" i="9"/>
  <c r="S86" i="9"/>
  <c r="S82" i="9"/>
  <c r="S78" i="9"/>
  <c r="S71" i="9"/>
  <c r="S69" i="9"/>
  <c r="S64" i="9"/>
  <c r="S58" i="9"/>
  <c r="S53" i="9"/>
  <c r="S48" i="9"/>
  <c r="S57" i="9"/>
  <c r="S54" i="9"/>
  <c r="S47" i="9"/>
  <c r="S43" i="9"/>
  <c r="S39" i="9"/>
  <c r="S31" i="9"/>
  <c r="S28" i="9"/>
  <c r="S24" i="9"/>
  <c r="S16" i="9"/>
  <c r="S14" i="9"/>
  <c r="S63" i="9"/>
  <c r="S59" i="9"/>
  <c r="S44" i="9"/>
  <c r="S36" i="9"/>
  <c r="S32" i="9"/>
  <c r="S29" i="9"/>
  <c r="S21" i="9"/>
  <c r="S17" i="9"/>
  <c r="S61" i="9"/>
  <c r="S51" i="9"/>
  <c r="S49" i="9"/>
  <c r="S41" i="9"/>
  <c r="S37" i="9"/>
  <c r="S33" i="9"/>
  <c r="S26" i="9"/>
  <c r="S22" i="9"/>
  <c r="S18" i="9"/>
  <c r="S56" i="9"/>
  <c r="S52" i="9"/>
  <c r="S46" i="9"/>
  <c r="S42" i="9"/>
  <c r="S38" i="9"/>
  <c r="S34" i="9"/>
  <c r="S27" i="9"/>
  <c r="S23" i="9"/>
  <c r="S19" i="9"/>
  <c r="S13" i="9"/>
  <c r="S11" i="9"/>
  <c r="S12" i="9"/>
  <c r="S9" i="9"/>
  <c r="R15" i="9"/>
  <c r="R35" i="9"/>
  <c r="R75" i="9"/>
  <c r="AW42" i="12" s="1"/>
  <c r="AW41" i="12" s="1"/>
  <c r="R85" i="9"/>
  <c r="R115" i="9"/>
  <c r="R5" i="9"/>
  <c r="AO53" i="12"/>
  <c r="R10" i="9"/>
  <c r="R20" i="9"/>
  <c r="R55" i="9"/>
  <c r="R100" i="9"/>
  <c r="R135" i="9"/>
  <c r="AS54" i="12"/>
  <c r="AS53" i="12" s="1"/>
  <c r="R30" i="9"/>
  <c r="R65" i="9"/>
  <c r="R90" i="9"/>
  <c r="R70" i="9"/>
  <c r="R105" i="9"/>
  <c r="R120" i="9"/>
  <c r="R155" i="9"/>
  <c r="R140" i="9"/>
  <c r="R45" i="9"/>
  <c r="R95" i="9"/>
  <c r="R110" i="9"/>
  <c r="R125" i="9"/>
  <c r="R145" i="9"/>
  <c r="AW70" i="12" s="1"/>
  <c r="AS16" i="12"/>
  <c r="AS15" i="12" s="1"/>
  <c r="AW30" i="12"/>
  <c r="AW29" i="12" s="1"/>
  <c r="AS44" i="12"/>
  <c r="AS60" i="12"/>
  <c r="AS48" i="12"/>
  <c r="AS47" i="12" s="1"/>
  <c r="AS58" i="12"/>
  <c r="AS22" i="12"/>
  <c r="AS21" i="12" s="1"/>
  <c r="AS34" i="12"/>
  <c r="AS33" i="12" s="1"/>
  <c r="AS28" i="12"/>
  <c r="AS27" i="12" s="1"/>
  <c r="AO35" i="12"/>
  <c r="AS24" i="12"/>
  <c r="AS23" i="12" s="1"/>
  <c r="AS66" i="12"/>
  <c r="AS65" i="12" s="1"/>
  <c r="AS20" i="12"/>
  <c r="AS19" i="12" s="1"/>
  <c r="AS56" i="12"/>
  <c r="AS55" i="12" s="1"/>
  <c r="AS39" i="12"/>
  <c r="AS50" i="12"/>
  <c r="AS49" i="12" s="1"/>
  <c r="AS64" i="12"/>
  <c r="AS38" i="12"/>
  <c r="AS32" i="12"/>
  <c r="AO49" i="12"/>
  <c r="AO27" i="12"/>
  <c r="AO33" i="12"/>
  <c r="AS29" i="12"/>
  <c r="AS52" i="12"/>
  <c r="AS26" i="12"/>
  <c r="AS25" i="12" s="1"/>
  <c r="AS36" i="12"/>
  <c r="AS35" i="12" s="1"/>
  <c r="AS46" i="12"/>
  <c r="AS45" i="12" s="1"/>
  <c r="AS68" i="12"/>
  <c r="AS62" i="12"/>
  <c r="AO25" i="12"/>
  <c r="AW16" i="12"/>
  <c r="AW18" i="12"/>
  <c r="AW17" i="12" s="1"/>
  <c r="AW40" i="12"/>
  <c r="AW39" i="12" s="1"/>
  <c r="AS14" i="12"/>
  <c r="AS13" i="12" s="1"/>
  <c r="T1" i="9"/>
  <c r="S8" i="9"/>
  <c r="S7" i="9"/>
  <c r="S6" i="9"/>
  <c r="S95" i="9" l="1"/>
  <c r="S135" i="9"/>
  <c r="S105" i="9"/>
  <c r="BA54" i="12" s="1"/>
  <c r="BA53" i="12" s="1"/>
  <c r="S25" i="9"/>
  <c r="S20" i="9"/>
  <c r="S15" i="9"/>
  <c r="S125" i="9"/>
  <c r="S150" i="9"/>
  <c r="AW69" i="12"/>
  <c r="AW54" i="12"/>
  <c r="AW53" i="12" s="1"/>
  <c r="S10" i="9"/>
  <c r="S45" i="9"/>
  <c r="S40" i="9"/>
  <c r="S35" i="9"/>
  <c r="S30" i="9"/>
  <c r="S100" i="9"/>
  <c r="S80" i="9"/>
  <c r="S110" i="9"/>
  <c r="S155" i="9"/>
  <c r="S65" i="9"/>
  <c r="S5" i="9"/>
  <c r="S55" i="9"/>
  <c r="S50" i="9"/>
  <c r="S85" i="9"/>
  <c r="S120" i="9"/>
  <c r="S75" i="9"/>
  <c r="BA42" i="12" s="1"/>
  <c r="BA41" i="12" s="1"/>
  <c r="S145" i="9"/>
  <c r="BA70" i="12" s="1"/>
  <c r="BA69" i="12" s="1"/>
  <c r="T159" i="9"/>
  <c r="T151" i="9"/>
  <c r="T148" i="9"/>
  <c r="T142" i="9"/>
  <c r="T156" i="9"/>
  <c r="T146" i="9"/>
  <c r="T158" i="9"/>
  <c r="T152" i="9"/>
  <c r="T149" i="9"/>
  <c r="T144" i="9"/>
  <c r="T157" i="9"/>
  <c r="T136" i="9"/>
  <c r="T132" i="9"/>
  <c r="T154" i="9"/>
  <c r="T147" i="9"/>
  <c r="T143" i="9"/>
  <c r="T141" i="9"/>
  <c r="T138" i="9"/>
  <c r="T133" i="9"/>
  <c r="T139" i="9"/>
  <c r="T134" i="9"/>
  <c r="T153" i="9"/>
  <c r="T129" i="9"/>
  <c r="T126" i="9"/>
  <c r="T123" i="9"/>
  <c r="T117" i="9"/>
  <c r="T112" i="9"/>
  <c r="T137" i="9"/>
  <c r="T131" i="9"/>
  <c r="T127" i="9"/>
  <c r="T124" i="9"/>
  <c r="T118" i="9"/>
  <c r="T113" i="9"/>
  <c r="T119" i="9"/>
  <c r="T114" i="9"/>
  <c r="T108" i="9"/>
  <c r="T103" i="9"/>
  <c r="T99" i="9"/>
  <c r="T109" i="9"/>
  <c r="T104" i="9"/>
  <c r="T96" i="9"/>
  <c r="T93" i="9"/>
  <c r="T88" i="9"/>
  <c r="T128" i="9"/>
  <c r="T121" i="9"/>
  <c r="T111" i="9"/>
  <c r="T106" i="9"/>
  <c r="T101" i="9"/>
  <c r="T97" i="9"/>
  <c r="T94" i="9"/>
  <c r="T89" i="9"/>
  <c r="T122" i="9"/>
  <c r="T83" i="9"/>
  <c r="T76" i="9"/>
  <c r="T73" i="9"/>
  <c r="T67" i="9"/>
  <c r="T62" i="9"/>
  <c r="T116" i="9"/>
  <c r="T84" i="9"/>
  <c r="T81" i="9"/>
  <c r="T77" i="9"/>
  <c r="T74" i="9"/>
  <c r="T68" i="9"/>
  <c r="T63" i="9"/>
  <c r="T107" i="9"/>
  <c r="T98" i="9"/>
  <c r="T91" i="9"/>
  <c r="T86" i="9"/>
  <c r="T82" i="9"/>
  <c r="T78" i="9"/>
  <c r="T71" i="9"/>
  <c r="T69" i="9"/>
  <c r="T102" i="9"/>
  <c r="T92" i="9"/>
  <c r="T87" i="9"/>
  <c r="T79" i="9"/>
  <c r="T72" i="9"/>
  <c r="T66" i="9"/>
  <c r="T61" i="9"/>
  <c r="T59" i="9"/>
  <c r="T54" i="9"/>
  <c r="T49" i="9"/>
  <c r="T58" i="9"/>
  <c r="T44" i="9"/>
  <c r="T36" i="9"/>
  <c r="T32" i="9"/>
  <c r="T29" i="9"/>
  <c r="T21" i="9"/>
  <c r="T17" i="9"/>
  <c r="T64" i="9"/>
  <c r="T51" i="9"/>
  <c r="T48" i="9"/>
  <c r="T41" i="9"/>
  <c r="T37" i="9"/>
  <c r="T33" i="9"/>
  <c r="T26" i="9"/>
  <c r="T22" i="9"/>
  <c r="T18" i="9"/>
  <c r="T56" i="9"/>
  <c r="T52" i="9"/>
  <c r="T46" i="9"/>
  <c r="T42" i="9"/>
  <c r="T38" i="9"/>
  <c r="T34" i="9"/>
  <c r="T27" i="9"/>
  <c r="T23" i="9"/>
  <c r="T19" i="9"/>
  <c r="T57" i="9"/>
  <c r="T53" i="9"/>
  <c r="T47" i="9"/>
  <c r="T43" i="9"/>
  <c r="T39" i="9"/>
  <c r="T31" i="9"/>
  <c r="T28" i="9"/>
  <c r="T24" i="9"/>
  <c r="T16" i="9"/>
  <c r="T14" i="9"/>
  <c r="T12" i="9"/>
  <c r="T13" i="9"/>
  <c r="T11" i="9"/>
  <c r="T9" i="9"/>
  <c r="S60" i="9"/>
  <c r="S70" i="9"/>
  <c r="S90" i="9"/>
  <c r="S115" i="9"/>
  <c r="S130" i="9"/>
  <c r="S140" i="9"/>
  <c r="AW58" i="12"/>
  <c r="AW57" i="12" s="1"/>
  <c r="AS51" i="12"/>
  <c r="AS57" i="12"/>
  <c r="AS59" i="12"/>
  <c r="AW20" i="12"/>
  <c r="AW19" i="12" s="1"/>
  <c r="AW46" i="12"/>
  <c r="AW66" i="12"/>
  <c r="AW65" i="12" s="1"/>
  <c r="AW38" i="12"/>
  <c r="AW37" i="12" s="1"/>
  <c r="AW52" i="12"/>
  <c r="AW51" i="12" s="1"/>
  <c r="AW32" i="12"/>
  <c r="AW31" i="12" s="1"/>
  <c r="AS63" i="12"/>
  <c r="AW44" i="12"/>
  <c r="AW43" i="12" s="1"/>
  <c r="AS67" i="12"/>
  <c r="AW34" i="12"/>
  <c r="AW56" i="12"/>
  <c r="AW55" i="12" s="1"/>
  <c r="AW26" i="12"/>
  <c r="AW22" i="12"/>
  <c r="AW21" i="12" s="1"/>
  <c r="AW64" i="12"/>
  <c r="AW63" i="12" s="1"/>
  <c r="AW68" i="12"/>
  <c r="AW67" i="12" s="1"/>
  <c r="AS61" i="12"/>
  <c r="AS37" i="12"/>
  <c r="AS43" i="12"/>
  <c r="AW28" i="12"/>
  <c r="AW50" i="12"/>
  <c r="AW36" i="12"/>
  <c r="AW35" i="12" s="1"/>
  <c r="AW48" i="12"/>
  <c r="AW24" i="12"/>
  <c r="AW23" i="12" s="1"/>
  <c r="AW60" i="12"/>
  <c r="AW59" i="12" s="1"/>
  <c r="AW62" i="12"/>
  <c r="AW61" i="12" s="1"/>
  <c r="AS31" i="12"/>
  <c r="AW15" i="12"/>
  <c r="BA18" i="12"/>
  <c r="BA17" i="12" s="1"/>
  <c r="BA40" i="12"/>
  <c r="BA39" i="12" s="1"/>
  <c r="BA16" i="12"/>
  <c r="BA15" i="12" s="1"/>
  <c r="BA30" i="12"/>
  <c r="BA29" i="12" s="1"/>
  <c r="AW14" i="12"/>
  <c r="AW13" i="12" s="1"/>
  <c r="U1" i="9"/>
  <c r="T7" i="9"/>
  <c r="T6" i="9"/>
  <c r="T8" i="9"/>
  <c r="T5" i="9" l="1"/>
  <c r="T30" i="9"/>
  <c r="T45" i="9"/>
  <c r="T40" i="9"/>
  <c r="T35" i="9"/>
  <c r="T120" i="9"/>
  <c r="T130" i="9"/>
  <c r="T140" i="9"/>
  <c r="T155" i="9"/>
  <c r="T10" i="9"/>
  <c r="T15" i="9"/>
  <c r="T20" i="9"/>
  <c r="T55" i="9"/>
  <c r="T80" i="9"/>
  <c r="T100" i="9"/>
  <c r="T125" i="9"/>
  <c r="T135" i="9"/>
  <c r="T50" i="9"/>
  <c r="T60" i="9"/>
  <c r="T70" i="9"/>
  <c r="T85" i="9"/>
  <c r="T105" i="9"/>
  <c r="U156" i="9"/>
  <c r="U152" i="9"/>
  <c r="U149" i="9"/>
  <c r="U143" i="9"/>
  <c r="U157" i="9"/>
  <c r="U151" i="9"/>
  <c r="U147" i="9"/>
  <c r="U146" i="9"/>
  <c r="U154" i="9"/>
  <c r="U148" i="9"/>
  <c r="U141" i="9"/>
  <c r="U137" i="9"/>
  <c r="U133" i="9"/>
  <c r="U159" i="9"/>
  <c r="U153" i="9"/>
  <c r="U142" i="9"/>
  <c r="U158" i="9"/>
  <c r="U139" i="9"/>
  <c r="U134" i="9"/>
  <c r="U144" i="9"/>
  <c r="U136" i="9"/>
  <c r="U131" i="9"/>
  <c r="U138" i="9"/>
  <c r="U127" i="9"/>
  <c r="U124" i="9"/>
  <c r="U118" i="9"/>
  <c r="U113" i="9"/>
  <c r="U128" i="9"/>
  <c r="U121" i="9"/>
  <c r="U119" i="9"/>
  <c r="U114" i="9"/>
  <c r="U109" i="9"/>
  <c r="U104" i="9"/>
  <c r="U111" i="9"/>
  <c r="U106" i="9"/>
  <c r="U101" i="9"/>
  <c r="U97" i="9"/>
  <c r="U94" i="9"/>
  <c r="U89" i="9"/>
  <c r="U129" i="9"/>
  <c r="U122" i="9"/>
  <c r="U116" i="9"/>
  <c r="U107" i="9"/>
  <c r="U102" i="9"/>
  <c r="U98" i="9"/>
  <c r="U91" i="9"/>
  <c r="U86" i="9"/>
  <c r="U132" i="9"/>
  <c r="U126" i="9"/>
  <c r="U123" i="9"/>
  <c r="U112" i="9"/>
  <c r="U84" i="9"/>
  <c r="U81" i="9"/>
  <c r="U77" i="9"/>
  <c r="U74" i="9"/>
  <c r="U68" i="9"/>
  <c r="U63" i="9"/>
  <c r="U117" i="9"/>
  <c r="U82" i="9"/>
  <c r="U78" i="9"/>
  <c r="U71" i="9"/>
  <c r="U69" i="9"/>
  <c r="U64" i="9"/>
  <c r="U108" i="9"/>
  <c r="U99" i="9"/>
  <c r="U92" i="9"/>
  <c r="U87" i="9"/>
  <c r="U79" i="9"/>
  <c r="U72" i="9"/>
  <c r="U103" i="9"/>
  <c r="U96" i="9"/>
  <c r="U93" i="9"/>
  <c r="U88" i="9"/>
  <c r="U83" i="9"/>
  <c r="U76" i="9"/>
  <c r="U73" i="9"/>
  <c r="U67" i="9"/>
  <c r="U62" i="9"/>
  <c r="U56" i="9"/>
  <c r="U51" i="9"/>
  <c r="U59" i="9"/>
  <c r="U48" i="9"/>
  <c r="U41" i="9"/>
  <c r="U37" i="9"/>
  <c r="U33" i="9"/>
  <c r="U26" i="9"/>
  <c r="U22" i="9"/>
  <c r="U18" i="9"/>
  <c r="U61" i="9"/>
  <c r="U52" i="9"/>
  <c r="U49" i="9"/>
  <c r="U46" i="9"/>
  <c r="U42" i="9"/>
  <c r="U38" i="9"/>
  <c r="U34" i="9"/>
  <c r="U27" i="9"/>
  <c r="U23" i="9"/>
  <c r="U19" i="9"/>
  <c r="U66" i="9"/>
  <c r="U57" i="9"/>
  <c r="U53" i="9"/>
  <c r="U47" i="9"/>
  <c r="U43" i="9"/>
  <c r="U39" i="9"/>
  <c r="U31" i="9"/>
  <c r="U28" i="9"/>
  <c r="U24" i="9"/>
  <c r="U16" i="9"/>
  <c r="U58" i="9"/>
  <c r="U54" i="9"/>
  <c r="U44" i="9"/>
  <c r="U36" i="9"/>
  <c r="U32" i="9"/>
  <c r="U29" i="9"/>
  <c r="U21" i="9"/>
  <c r="U17" i="9"/>
  <c r="U11" i="9"/>
  <c r="U13" i="9"/>
  <c r="U14" i="9"/>
  <c r="U9" i="9"/>
  <c r="U12" i="9"/>
  <c r="T25" i="9"/>
  <c r="T65" i="9"/>
  <c r="T115" i="9"/>
  <c r="T75" i="9"/>
  <c r="BE42" i="12" s="1"/>
  <c r="BE41" i="12" s="1"/>
  <c r="T90" i="9"/>
  <c r="T110" i="9"/>
  <c r="T145" i="9"/>
  <c r="BE70" i="12" s="1"/>
  <c r="BE69" i="12" s="1"/>
  <c r="T150" i="9"/>
  <c r="T95" i="9"/>
  <c r="BA36" i="12"/>
  <c r="BA35" i="12" s="1"/>
  <c r="BA58" i="12"/>
  <c r="BA28" i="12"/>
  <c r="BA27" i="12" s="1"/>
  <c r="BA64" i="12"/>
  <c r="BA22" i="12"/>
  <c r="BA21" i="12" s="1"/>
  <c r="BA52" i="12"/>
  <c r="AW47" i="12"/>
  <c r="AW49" i="12"/>
  <c r="AW25" i="12"/>
  <c r="AW33" i="12"/>
  <c r="BA60" i="12"/>
  <c r="BA59" i="12" s="1"/>
  <c r="BA48" i="12"/>
  <c r="BA47" i="12" s="1"/>
  <c r="BA26" i="12"/>
  <c r="BA25" i="12" s="1"/>
  <c r="BA56" i="12"/>
  <c r="BA62" i="12"/>
  <c r="BA66" i="12"/>
  <c r="AW45" i="12"/>
  <c r="BA20" i="12"/>
  <c r="BA19" i="12" s="1"/>
  <c r="BA50" i="12"/>
  <c r="BA49" i="12" s="1"/>
  <c r="BA44" i="12"/>
  <c r="BA43" i="12" s="1"/>
  <c r="BA38" i="12"/>
  <c r="BA68" i="12"/>
  <c r="BA34" i="12"/>
  <c r="BA33" i="12" s="1"/>
  <c r="BA24" i="12"/>
  <c r="BA23" i="12" s="1"/>
  <c r="BA32" i="12"/>
  <c r="BA31" i="12" s="1"/>
  <c r="AW27" i="12"/>
  <c r="BA46" i="12"/>
  <c r="BE16" i="12"/>
  <c r="BE15" i="12" s="1"/>
  <c r="BE30" i="12"/>
  <c r="BE29" i="12" s="1"/>
  <c r="BE40" i="12"/>
  <c r="BE39" i="12" s="1"/>
  <c r="BE18" i="12"/>
  <c r="BE17" i="12" s="1"/>
  <c r="BA14" i="12"/>
  <c r="BA13" i="12" s="1"/>
  <c r="V1" i="9"/>
  <c r="U7" i="9"/>
  <c r="U6" i="9"/>
  <c r="U8" i="9"/>
  <c r="U20" i="9" l="1"/>
  <c r="U95" i="9"/>
  <c r="U110" i="9"/>
  <c r="U150" i="9"/>
  <c r="U25" i="9"/>
  <c r="U115" i="9"/>
  <c r="U90" i="9"/>
  <c r="U130" i="9"/>
  <c r="V157" i="9"/>
  <c r="V153" i="9"/>
  <c r="V146" i="9"/>
  <c r="V144" i="9"/>
  <c r="V158" i="9"/>
  <c r="V152" i="9"/>
  <c r="V148" i="9"/>
  <c r="V154" i="9"/>
  <c r="V159" i="9"/>
  <c r="V151" i="9"/>
  <c r="V142" i="9"/>
  <c r="V138" i="9"/>
  <c r="V134" i="9"/>
  <c r="V156" i="9"/>
  <c r="V147" i="9"/>
  <c r="V143" i="9"/>
  <c r="V136" i="9"/>
  <c r="V137" i="9"/>
  <c r="V132" i="9"/>
  <c r="V149" i="9"/>
  <c r="V141" i="9"/>
  <c r="V133" i="9"/>
  <c r="V131" i="9"/>
  <c r="V128" i="9"/>
  <c r="V121" i="9"/>
  <c r="V119" i="9"/>
  <c r="V114" i="9"/>
  <c r="V139" i="9"/>
  <c r="V129" i="9"/>
  <c r="V122" i="9"/>
  <c r="V116" i="9"/>
  <c r="V111" i="9"/>
  <c r="V106" i="9"/>
  <c r="V101" i="9"/>
  <c r="V107" i="9"/>
  <c r="V102" i="9"/>
  <c r="V98" i="9"/>
  <c r="V91" i="9"/>
  <c r="V86" i="9"/>
  <c r="V126" i="9"/>
  <c r="V123" i="9"/>
  <c r="V117" i="9"/>
  <c r="V112" i="9"/>
  <c r="V108" i="9"/>
  <c r="V103" i="9"/>
  <c r="V99" i="9"/>
  <c r="V92" i="9"/>
  <c r="V87" i="9"/>
  <c r="V83" i="9"/>
  <c r="V127" i="9"/>
  <c r="V124" i="9"/>
  <c r="V113" i="9"/>
  <c r="V82" i="9"/>
  <c r="V78" i="9"/>
  <c r="V71" i="9"/>
  <c r="V69" i="9"/>
  <c r="V64" i="9"/>
  <c r="V118" i="9"/>
  <c r="V79" i="9"/>
  <c r="V72" i="9"/>
  <c r="V66" i="9"/>
  <c r="V109" i="9"/>
  <c r="V96" i="9"/>
  <c r="V93" i="9"/>
  <c r="V88" i="9"/>
  <c r="V76" i="9"/>
  <c r="V73" i="9"/>
  <c r="V67" i="9"/>
  <c r="V104" i="9"/>
  <c r="V97" i="9"/>
  <c r="V94" i="9"/>
  <c r="V89" i="9"/>
  <c r="V84" i="9"/>
  <c r="V81" i="9"/>
  <c r="V77" i="9"/>
  <c r="V74" i="9"/>
  <c r="V68" i="9"/>
  <c r="V63" i="9"/>
  <c r="V57" i="9"/>
  <c r="V52" i="9"/>
  <c r="V62" i="9"/>
  <c r="V61" i="9"/>
  <c r="V51" i="9"/>
  <c r="V49" i="9"/>
  <c r="V46" i="9"/>
  <c r="V42" i="9"/>
  <c r="V38" i="9"/>
  <c r="V34" i="9"/>
  <c r="V27" i="9"/>
  <c r="V23" i="9"/>
  <c r="V19" i="9"/>
  <c r="V13" i="9"/>
  <c r="V56" i="9"/>
  <c r="V53" i="9"/>
  <c r="V47" i="9"/>
  <c r="V43" i="9"/>
  <c r="V39" i="9"/>
  <c r="V31" i="9"/>
  <c r="V28" i="9"/>
  <c r="V24" i="9"/>
  <c r="V58" i="9"/>
  <c r="V54" i="9"/>
  <c r="V44" i="9"/>
  <c r="V36" i="9"/>
  <c r="V32" i="9"/>
  <c r="V29" i="9"/>
  <c r="V21" i="9"/>
  <c r="V17" i="9"/>
  <c r="V59" i="9"/>
  <c r="V48" i="9"/>
  <c r="V41" i="9"/>
  <c r="V37" i="9"/>
  <c r="V33" i="9"/>
  <c r="V26" i="9"/>
  <c r="V22" i="9"/>
  <c r="V18" i="9"/>
  <c r="V12" i="9"/>
  <c r="V14" i="9"/>
  <c r="V16" i="9"/>
  <c r="V11" i="9"/>
  <c r="V9" i="9"/>
  <c r="U10" i="9"/>
  <c r="U30" i="9"/>
  <c r="U80" i="9"/>
  <c r="U125" i="9"/>
  <c r="U120" i="9"/>
  <c r="U135" i="9"/>
  <c r="U155" i="9"/>
  <c r="U5" i="9"/>
  <c r="U35" i="9"/>
  <c r="U15" i="9"/>
  <c r="U45" i="9"/>
  <c r="U50" i="9"/>
  <c r="U100" i="9"/>
  <c r="U145" i="9"/>
  <c r="BI70" i="12" s="1"/>
  <c r="BI69" i="12" s="1"/>
  <c r="U65" i="9"/>
  <c r="U40" i="9"/>
  <c r="U55" i="9"/>
  <c r="U75" i="9"/>
  <c r="BI42" i="12" s="1"/>
  <c r="BI41" i="12" s="1"/>
  <c r="U60" i="9"/>
  <c r="U70" i="9"/>
  <c r="U85" i="9"/>
  <c r="U105" i="9"/>
  <c r="U140" i="9"/>
  <c r="BE54" i="12"/>
  <c r="BE60" i="12"/>
  <c r="BE50" i="12"/>
  <c r="BE49" i="12" s="1"/>
  <c r="BA45" i="12"/>
  <c r="BE58" i="12"/>
  <c r="BE57" i="12" s="1"/>
  <c r="BE22" i="12"/>
  <c r="BE21" i="12" s="1"/>
  <c r="BE64" i="12"/>
  <c r="BE63" i="12" s="1"/>
  <c r="BE66" i="12"/>
  <c r="BE65" i="12" s="1"/>
  <c r="BE52" i="12"/>
  <c r="BE44" i="12"/>
  <c r="BE43" i="12" s="1"/>
  <c r="BE24" i="12"/>
  <c r="BE23" i="12" s="1"/>
  <c r="BE68" i="12"/>
  <c r="BE67" i="12" s="1"/>
  <c r="BE46" i="12"/>
  <c r="BE45" i="12" s="1"/>
  <c r="BE36" i="12"/>
  <c r="BA37" i="12"/>
  <c r="BA65" i="12"/>
  <c r="BA55" i="12"/>
  <c r="BA51" i="12"/>
  <c r="BA63" i="12"/>
  <c r="BE28" i="12"/>
  <c r="BA67" i="12"/>
  <c r="BA61" i="12"/>
  <c r="BE34" i="12"/>
  <c r="BE33" i="12" s="1"/>
  <c r="BE48" i="12"/>
  <c r="BE47" i="12" s="1"/>
  <c r="BE20" i="12"/>
  <c r="BE19" i="12" s="1"/>
  <c r="BE38" i="12"/>
  <c r="BE37" i="12" s="1"/>
  <c r="BE56" i="12"/>
  <c r="BE55" i="12" s="1"/>
  <c r="BE26" i="12"/>
  <c r="BE25" i="12" s="1"/>
  <c r="BE62" i="12"/>
  <c r="BE61" i="12" s="1"/>
  <c r="BE32" i="12"/>
  <c r="BE31" i="12" s="1"/>
  <c r="BA57" i="12"/>
  <c r="BI16" i="12"/>
  <c r="BI15" i="12" s="1"/>
  <c r="BI40" i="12"/>
  <c r="BI39" i="12" s="1"/>
  <c r="BI18" i="12"/>
  <c r="BI17" i="12" s="1"/>
  <c r="BI30" i="12"/>
  <c r="BI29" i="12" s="1"/>
  <c r="BE14" i="12"/>
  <c r="BE13" i="12" s="1"/>
  <c r="W1" i="9"/>
  <c r="V8" i="9"/>
  <c r="V7" i="9"/>
  <c r="V6" i="9"/>
  <c r="V155" i="9" l="1"/>
  <c r="V65" i="9"/>
  <c r="V5" i="9"/>
  <c r="V30" i="9"/>
  <c r="V60" i="9"/>
  <c r="V80" i="9"/>
  <c r="V25" i="9"/>
  <c r="V75" i="9"/>
  <c r="BM42" i="12" s="1"/>
  <c r="BM41" i="12" s="1"/>
  <c r="BI54" i="12"/>
  <c r="BI53" i="12" s="1"/>
  <c r="V10" i="9"/>
  <c r="V35" i="9"/>
  <c r="V125" i="9"/>
  <c r="V110" i="9"/>
  <c r="V15" i="9"/>
  <c r="V40" i="9"/>
  <c r="V20" i="9"/>
  <c r="V50" i="9"/>
  <c r="V95" i="9"/>
  <c r="V70" i="9"/>
  <c r="V85" i="9"/>
  <c r="V115" i="9"/>
  <c r="V130" i="9"/>
  <c r="V145" i="9"/>
  <c r="BM70" i="12" s="1"/>
  <c r="BM69" i="12" s="1"/>
  <c r="BE53" i="12"/>
  <c r="V90" i="9"/>
  <c r="V100" i="9"/>
  <c r="V150" i="9"/>
  <c r="W158" i="9"/>
  <c r="W154" i="9"/>
  <c r="W147" i="9"/>
  <c r="W141" i="9"/>
  <c r="W159" i="9"/>
  <c r="W153" i="9"/>
  <c r="W149" i="9"/>
  <c r="W157" i="9"/>
  <c r="W151" i="9"/>
  <c r="W148" i="9"/>
  <c r="W142" i="9"/>
  <c r="W156" i="9"/>
  <c r="W143" i="9"/>
  <c r="W139" i="9"/>
  <c r="W131" i="9"/>
  <c r="W144" i="9"/>
  <c r="W146" i="9"/>
  <c r="W136" i="9"/>
  <c r="W137" i="9"/>
  <c r="W132" i="9"/>
  <c r="W152" i="9"/>
  <c r="W138" i="9"/>
  <c r="W133" i="9"/>
  <c r="W128" i="9"/>
  <c r="W129" i="9"/>
  <c r="W122" i="9"/>
  <c r="W116" i="9"/>
  <c r="W126" i="9"/>
  <c r="W123" i="9"/>
  <c r="W117" i="9"/>
  <c r="W112" i="9"/>
  <c r="W134" i="9"/>
  <c r="W107" i="9"/>
  <c r="W102" i="9"/>
  <c r="W98" i="9"/>
  <c r="W121" i="9"/>
  <c r="W108" i="9"/>
  <c r="W103" i="9"/>
  <c r="W99" i="9"/>
  <c r="W92" i="9"/>
  <c r="W87" i="9"/>
  <c r="W127" i="9"/>
  <c r="W124" i="9"/>
  <c r="W118" i="9"/>
  <c r="W113" i="9"/>
  <c r="W109" i="9"/>
  <c r="W104" i="9"/>
  <c r="W96" i="9"/>
  <c r="W93" i="9"/>
  <c r="W88" i="9"/>
  <c r="W84" i="9"/>
  <c r="W114" i="9"/>
  <c r="W111" i="9"/>
  <c r="W79" i="9"/>
  <c r="W72" i="9"/>
  <c r="W66" i="9"/>
  <c r="W119" i="9"/>
  <c r="W106" i="9"/>
  <c r="W91" i="9"/>
  <c r="W86" i="9"/>
  <c r="W76" i="9"/>
  <c r="W73" i="9"/>
  <c r="W67" i="9"/>
  <c r="W62" i="9"/>
  <c r="W101" i="9"/>
  <c r="W97" i="9"/>
  <c r="W94" i="9"/>
  <c r="W89" i="9"/>
  <c r="W83" i="9"/>
  <c r="W81" i="9"/>
  <c r="W77" i="9"/>
  <c r="W74" i="9"/>
  <c r="W68" i="9"/>
  <c r="W82" i="9"/>
  <c r="W78" i="9"/>
  <c r="W71" i="9"/>
  <c r="W69" i="9"/>
  <c r="W64" i="9"/>
  <c r="W58" i="9"/>
  <c r="W53" i="9"/>
  <c r="W48" i="9"/>
  <c r="W63" i="9"/>
  <c r="W56" i="9"/>
  <c r="W52" i="9"/>
  <c r="W47" i="9"/>
  <c r="W43" i="9"/>
  <c r="W39" i="9"/>
  <c r="W31" i="9"/>
  <c r="W28" i="9"/>
  <c r="W24" i="9"/>
  <c r="W16" i="9"/>
  <c r="W14" i="9"/>
  <c r="W57" i="9"/>
  <c r="W54" i="9"/>
  <c r="W44" i="9"/>
  <c r="W36" i="9"/>
  <c r="W32" i="9"/>
  <c r="W29" i="9"/>
  <c r="W21" i="9"/>
  <c r="W17" i="9"/>
  <c r="W59" i="9"/>
  <c r="W41" i="9"/>
  <c r="W37" i="9"/>
  <c r="W33" i="9"/>
  <c r="W26" i="9"/>
  <c r="W22" i="9"/>
  <c r="W18" i="9"/>
  <c r="W61" i="9"/>
  <c r="W51" i="9"/>
  <c r="W49" i="9"/>
  <c r="W46" i="9"/>
  <c r="W42" i="9"/>
  <c r="W38" i="9"/>
  <c r="W34" i="9"/>
  <c r="W27" i="9"/>
  <c r="W23" i="9"/>
  <c r="W19" i="9"/>
  <c r="W13" i="9"/>
  <c r="W11" i="9"/>
  <c r="W12" i="9"/>
  <c r="W9" i="9"/>
  <c r="V55" i="9"/>
  <c r="V45" i="9"/>
  <c r="BM30" i="12" s="1"/>
  <c r="BM29" i="12" s="1"/>
  <c r="V105" i="9"/>
  <c r="V120" i="9"/>
  <c r="V140" i="9"/>
  <c r="V135" i="9"/>
  <c r="BM18" i="12"/>
  <c r="BM17" i="12" s="1"/>
  <c r="BI26" i="12"/>
  <c r="BI28" i="12"/>
  <c r="BI22" i="12"/>
  <c r="BI21" i="12" s="1"/>
  <c r="BI46" i="12"/>
  <c r="BI45" i="12" s="1"/>
  <c r="BI48" i="12"/>
  <c r="BI47" i="12" s="1"/>
  <c r="BI68" i="12"/>
  <c r="BI67" i="12" s="1"/>
  <c r="BI62" i="12"/>
  <c r="BI61" i="12" s="1"/>
  <c r="BE59" i="12"/>
  <c r="BI50" i="12"/>
  <c r="BI49" i="12" s="1"/>
  <c r="BI36" i="12"/>
  <c r="BI35" i="12" s="1"/>
  <c r="BI24" i="12"/>
  <c r="BI23" i="12" s="1"/>
  <c r="BI34" i="12"/>
  <c r="BI33" i="12" s="1"/>
  <c r="BI66" i="12"/>
  <c r="BI65" i="12" s="1"/>
  <c r="BI20" i="12"/>
  <c r="BI19" i="12" s="1"/>
  <c r="BI64" i="12"/>
  <c r="BI32" i="12"/>
  <c r="BI31" i="12" s="1"/>
  <c r="BE35" i="12"/>
  <c r="BE51" i="12"/>
  <c r="BI44" i="12"/>
  <c r="BI43" i="12" s="1"/>
  <c r="BI38" i="12"/>
  <c r="BI37" i="12" s="1"/>
  <c r="BI60" i="12"/>
  <c r="BI59" i="12" s="1"/>
  <c r="BI52" i="12"/>
  <c r="BI51" i="12" s="1"/>
  <c r="BI58" i="12"/>
  <c r="BI56" i="12"/>
  <c r="BI55" i="12" s="1"/>
  <c r="BE27" i="12"/>
  <c r="BM16" i="12"/>
  <c r="BM40" i="12"/>
  <c r="BM39" i="12" s="1"/>
  <c r="BI14" i="12"/>
  <c r="BI13" i="12" s="1"/>
  <c r="X1" i="9"/>
  <c r="W8" i="9"/>
  <c r="W7" i="9"/>
  <c r="W6" i="9"/>
  <c r="W105" i="9" l="1"/>
  <c r="W40" i="9"/>
  <c r="W50" i="9"/>
  <c r="W25" i="9"/>
  <c r="W100" i="9"/>
  <c r="W75" i="9"/>
  <c r="BQ42" i="12" s="1"/>
  <c r="BQ41" i="12" s="1"/>
  <c r="W110" i="9"/>
  <c r="X159" i="9"/>
  <c r="X151" i="9"/>
  <c r="X148" i="9"/>
  <c r="X142" i="9"/>
  <c r="X154" i="9"/>
  <c r="X156" i="9"/>
  <c r="X143" i="9"/>
  <c r="X153" i="9"/>
  <c r="X147" i="9"/>
  <c r="X144" i="9"/>
  <c r="X136" i="9"/>
  <c r="X132" i="9"/>
  <c r="X158" i="9"/>
  <c r="X152" i="9"/>
  <c r="X149" i="9"/>
  <c r="X146" i="9"/>
  <c r="X157" i="9"/>
  <c r="X137" i="9"/>
  <c r="X138" i="9"/>
  <c r="X133" i="9"/>
  <c r="X141" i="9"/>
  <c r="X139" i="9"/>
  <c r="X134" i="9"/>
  <c r="X131" i="9"/>
  <c r="X129" i="9"/>
  <c r="X126" i="9"/>
  <c r="X123" i="9"/>
  <c r="X117" i="9"/>
  <c r="X112" i="9"/>
  <c r="X127" i="9"/>
  <c r="X124" i="9"/>
  <c r="X118" i="9"/>
  <c r="X113" i="9"/>
  <c r="X121" i="9"/>
  <c r="X108" i="9"/>
  <c r="X103" i="9"/>
  <c r="X99" i="9"/>
  <c r="X128" i="9"/>
  <c r="X122" i="9"/>
  <c r="X116" i="9"/>
  <c r="X109" i="9"/>
  <c r="X104" i="9"/>
  <c r="X96" i="9"/>
  <c r="X93" i="9"/>
  <c r="X88" i="9"/>
  <c r="X119" i="9"/>
  <c r="X114" i="9"/>
  <c r="X111" i="9"/>
  <c r="X106" i="9"/>
  <c r="X101" i="9"/>
  <c r="X97" i="9"/>
  <c r="X94" i="9"/>
  <c r="X89" i="9"/>
  <c r="X91" i="9"/>
  <c r="X86" i="9"/>
  <c r="X76" i="9"/>
  <c r="X73" i="9"/>
  <c r="X67" i="9"/>
  <c r="X62" i="9"/>
  <c r="X107" i="9"/>
  <c r="X98" i="9"/>
  <c r="X92" i="9"/>
  <c r="X87" i="9"/>
  <c r="X83" i="9"/>
  <c r="X81" i="9"/>
  <c r="X77" i="9"/>
  <c r="X74" i="9"/>
  <c r="X68" i="9"/>
  <c r="X63" i="9"/>
  <c r="X102" i="9"/>
  <c r="X84" i="9"/>
  <c r="X82" i="9"/>
  <c r="X78" i="9"/>
  <c r="X71" i="9"/>
  <c r="X69" i="9"/>
  <c r="X79" i="9"/>
  <c r="X72" i="9"/>
  <c r="X66" i="9"/>
  <c r="X61" i="9"/>
  <c r="X59" i="9"/>
  <c r="X54" i="9"/>
  <c r="X49" i="9"/>
  <c r="X64" i="9"/>
  <c r="X57" i="9"/>
  <c r="X53" i="9"/>
  <c r="X44" i="9"/>
  <c r="X36" i="9"/>
  <c r="X32" i="9"/>
  <c r="X29" i="9"/>
  <c r="X21" i="9"/>
  <c r="X17" i="9"/>
  <c r="X58" i="9"/>
  <c r="X41" i="9"/>
  <c r="X37" i="9"/>
  <c r="X33" i="9"/>
  <c r="X26" i="9"/>
  <c r="X22" i="9"/>
  <c r="X18" i="9"/>
  <c r="X51" i="9"/>
  <c r="X48" i="9"/>
  <c r="X46" i="9"/>
  <c r="X42" i="9"/>
  <c r="X38" i="9"/>
  <c r="X34" i="9"/>
  <c r="X27" i="9"/>
  <c r="X23" i="9"/>
  <c r="X19" i="9"/>
  <c r="X56" i="9"/>
  <c r="X55" i="9" s="1"/>
  <c r="X52" i="9"/>
  <c r="X47" i="9"/>
  <c r="X43" i="9"/>
  <c r="X39" i="9"/>
  <c r="X31" i="9"/>
  <c r="X28" i="9"/>
  <c r="X24" i="9"/>
  <c r="X16" i="9"/>
  <c r="X14" i="9"/>
  <c r="X11" i="9"/>
  <c r="X12" i="9"/>
  <c r="X13" i="9"/>
  <c r="X9" i="9"/>
  <c r="W10" i="9"/>
  <c r="W45" i="9"/>
  <c r="W20" i="9"/>
  <c r="W15" i="9"/>
  <c r="W55" i="9"/>
  <c r="W90" i="9"/>
  <c r="W115" i="9"/>
  <c r="W130" i="9"/>
  <c r="BM54" i="12"/>
  <c r="W80" i="9"/>
  <c r="BQ54" i="12"/>
  <c r="BQ53" i="12" s="1"/>
  <c r="W135" i="9"/>
  <c r="W5" i="9"/>
  <c r="W145" i="9"/>
  <c r="BQ70" i="12" s="1"/>
  <c r="BQ69" i="12" s="1"/>
  <c r="W150" i="9"/>
  <c r="W60" i="9"/>
  <c r="W35" i="9"/>
  <c r="W30" i="9"/>
  <c r="W70" i="9"/>
  <c r="W85" i="9"/>
  <c r="W65" i="9"/>
  <c r="W95" i="9"/>
  <c r="W120" i="9"/>
  <c r="W125" i="9"/>
  <c r="W155" i="9"/>
  <c r="W140" i="9"/>
  <c r="BM22" i="12"/>
  <c r="BM21" i="12" s="1"/>
  <c r="BM38" i="12"/>
  <c r="BM37" i="12" s="1"/>
  <c r="BM66" i="12"/>
  <c r="BM65" i="12" s="1"/>
  <c r="BI27" i="12"/>
  <c r="BM48" i="12"/>
  <c r="BM47" i="12" s="1"/>
  <c r="BM50" i="12"/>
  <c r="BM49" i="12" s="1"/>
  <c r="BM52" i="12"/>
  <c r="BM51" i="12" s="1"/>
  <c r="BM24" i="12"/>
  <c r="BM23" i="12" s="1"/>
  <c r="BM46" i="12"/>
  <c r="BM45" i="12" s="1"/>
  <c r="BM28" i="12"/>
  <c r="BM68" i="12"/>
  <c r="BM67" i="12" s="1"/>
  <c r="BI63" i="12"/>
  <c r="BM34" i="12"/>
  <c r="BM33" i="12" s="1"/>
  <c r="BM20" i="12"/>
  <c r="BM19" i="12" s="1"/>
  <c r="BM60" i="12"/>
  <c r="BM59" i="12" s="1"/>
  <c r="BM64" i="12"/>
  <c r="BM56" i="12"/>
  <c r="BM55" i="12" s="1"/>
  <c r="BM26" i="12"/>
  <c r="BM25" i="12" s="1"/>
  <c r="BM58" i="12"/>
  <c r="BM57" i="12" s="1"/>
  <c r="BM36" i="12"/>
  <c r="BM35" i="12" s="1"/>
  <c r="BM44" i="12"/>
  <c r="BM43" i="12" s="1"/>
  <c r="BM62" i="12"/>
  <c r="BM61" i="12" s="1"/>
  <c r="BM32" i="12"/>
  <c r="BM31" i="12" s="1"/>
  <c r="BI57" i="12"/>
  <c r="BI25" i="12"/>
  <c r="BM15" i="12"/>
  <c r="BQ18" i="12"/>
  <c r="BQ17" i="12" s="1"/>
  <c r="BQ30" i="12"/>
  <c r="BQ29" i="12" s="1"/>
  <c r="BQ40" i="12"/>
  <c r="BQ39" i="12" s="1"/>
  <c r="BM14" i="12"/>
  <c r="BM13" i="12" s="1"/>
  <c r="Y1" i="9"/>
  <c r="X7" i="9"/>
  <c r="X6" i="9"/>
  <c r="X8" i="9"/>
  <c r="X15" i="9" l="1"/>
  <c r="X90" i="9"/>
  <c r="X110" i="9"/>
  <c r="X115" i="9"/>
  <c r="X130" i="9"/>
  <c r="X145" i="9"/>
  <c r="BU70" i="12" s="1"/>
  <c r="BU69" i="12" s="1"/>
  <c r="X40" i="9"/>
  <c r="X140" i="9"/>
  <c r="X50" i="9"/>
  <c r="X35" i="9"/>
  <c r="X60" i="9"/>
  <c r="X65" i="9"/>
  <c r="X85" i="9"/>
  <c r="X95" i="9"/>
  <c r="X135" i="9"/>
  <c r="Y156" i="9"/>
  <c r="Y152" i="9"/>
  <c r="Y149" i="9"/>
  <c r="Y143" i="9"/>
  <c r="Y146" i="9"/>
  <c r="Y159" i="9"/>
  <c r="Y153" i="9"/>
  <c r="Y147" i="9"/>
  <c r="Y144" i="9"/>
  <c r="Y158" i="9"/>
  <c r="Y137" i="9"/>
  <c r="Y133" i="9"/>
  <c r="Y157" i="9"/>
  <c r="Y138" i="9"/>
  <c r="Y132" i="9"/>
  <c r="Y154" i="9"/>
  <c r="Y142" i="9"/>
  <c r="Y141" i="9"/>
  <c r="Y139" i="9"/>
  <c r="Y134" i="9"/>
  <c r="Y151" i="9"/>
  <c r="Y148" i="9"/>
  <c r="Y127" i="9"/>
  <c r="Y124" i="9"/>
  <c r="Y118" i="9"/>
  <c r="Y113" i="9"/>
  <c r="Y128" i="9"/>
  <c r="Y121" i="9"/>
  <c r="Y119" i="9"/>
  <c r="Y114" i="9"/>
  <c r="Y122" i="9"/>
  <c r="Y116" i="9"/>
  <c r="Y109" i="9"/>
  <c r="Y104" i="9"/>
  <c r="Y136" i="9"/>
  <c r="Y131" i="9"/>
  <c r="Y129" i="9"/>
  <c r="Y126" i="9"/>
  <c r="Y123" i="9"/>
  <c r="Y117" i="9"/>
  <c r="Y112" i="9"/>
  <c r="Y111" i="9"/>
  <c r="Y106" i="9"/>
  <c r="Y101" i="9"/>
  <c r="Y97" i="9"/>
  <c r="Y94" i="9"/>
  <c r="Y89" i="9"/>
  <c r="Y107" i="9"/>
  <c r="Y102" i="9"/>
  <c r="Y98" i="9"/>
  <c r="Y91" i="9"/>
  <c r="Y86" i="9"/>
  <c r="Y92" i="9"/>
  <c r="Y87" i="9"/>
  <c r="Y83" i="9"/>
  <c r="Y81" i="9"/>
  <c r="Y77" i="9"/>
  <c r="Y74" i="9"/>
  <c r="Y68" i="9"/>
  <c r="Y63" i="9"/>
  <c r="Y108" i="9"/>
  <c r="Y99" i="9"/>
  <c r="Y96" i="9"/>
  <c r="Y93" i="9"/>
  <c r="Y88" i="9"/>
  <c r="Y84" i="9"/>
  <c r="Y82" i="9"/>
  <c r="Y78" i="9"/>
  <c r="Y71" i="9"/>
  <c r="Y69" i="9"/>
  <c r="Y64" i="9"/>
  <c r="Y103" i="9"/>
  <c r="Y79" i="9"/>
  <c r="Y72" i="9"/>
  <c r="Y76" i="9"/>
  <c r="Y73" i="9"/>
  <c r="Y67" i="9"/>
  <c r="Y62" i="9"/>
  <c r="Y56" i="9"/>
  <c r="Y51" i="9"/>
  <c r="Y58" i="9"/>
  <c r="Y54" i="9"/>
  <c r="Y41" i="9"/>
  <c r="Y37" i="9"/>
  <c r="Y33" i="9"/>
  <c r="Y26" i="9"/>
  <c r="Y22" i="9"/>
  <c r="Y18" i="9"/>
  <c r="Y66" i="9"/>
  <c r="Y59" i="9"/>
  <c r="Y48" i="9"/>
  <c r="Y46" i="9"/>
  <c r="Y42" i="9"/>
  <c r="Y38" i="9"/>
  <c r="Y34" i="9"/>
  <c r="Y27" i="9"/>
  <c r="Y23" i="9"/>
  <c r="Y19" i="9"/>
  <c r="Y61" i="9"/>
  <c r="Y52" i="9"/>
  <c r="Y49" i="9"/>
  <c r="Y47" i="9"/>
  <c r="Y43" i="9"/>
  <c r="Y39" i="9"/>
  <c r="Y31" i="9"/>
  <c r="Y28" i="9"/>
  <c r="Y24" i="9"/>
  <c r="Y16" i="9"/>
  <c r="Y57" i="9"/>
  <c r="Y53" i="9"/>
  <c r="Y44" i="9"/>
  <c r="Y36" i="9"/>
  <c r="Y32" i="9"/>
  <c r="Y29" i="9"/>
  <c r="Y21" i="9"/>
  <c r="Y17" i="9"/>
  <c r="Y11" i="9"/>
  <c r="Y12" i="9"/>
  <c r="Y13" i="9"/>
  <c r="Y9" i="9"/>
  <c r="Y14" i="9"/>
  <c r="BM53" i="12"/>
  <c r="X10" i="9"/>
  <c r="X25" i="9"/>
  <c r="X20" i="9"/>
  <c r="X100" i="9"/>
  <c r="X120" i="9"/>
  <c r="X125" i="9"/>
  <c r="X155" i="9"/>
  <c r="X150" i="9"/>
  <c r="X30" i="9"/>
  <c r="X45" i="9"/>
  <c r="X80" i="9"/>
  <c r="X70" i="9"/>
  <c r="X105" i="9"/>
  <c r="X5" i="9"/>
  <c r="X75" i="9"/>
  <c r="BU42" i="12" s="1"/>
  <c r="BU41" i="12" s="1"/>
  <c r="BU18" i="12"/>
  <c r="BU17" i="12" s="1"/>
  <c r="BU16" i="12"/>
  <c r="BU15" i="12" s="1"/>
  <c r="BQ34" i="12"/>
  <c r="BQ33" i="12" s="1"/>
  <c r="BQ44" i="12"/>
  <c r="BQ43" i="12" s="1"/>
  <c r="BQ38" i="12"/>
  <c r="BQ37" i="12" s="1"/>
  <c r="BQ68" i="12"/>
  <c r="BQ67" i="12" s="1"/>
  <c r="BU66" i="12"/>
  <c r="BU65" i="12" s="1"/>
  <c r="BM63" i="12"/>
  <c r="BM27" i="12"/>
  <c r="BQ52" i="12"/>
  <c r="BQ51" i="12" s="1"/>
  <c r="BQ48" i="12"/>
  <c r="BQ47" i="12" s="1"/>
  <c r="BQ20" i="12"/>
  <c r="BQ19" i="12" s="1"/>
  <c r="BQ24" i="12"/>
  <c r="BQ23" i="12" s="1"/>
  <c r="BQ46" i="12"/>
  <c r="BQ45" i="12" s="1"/>
  <c r="BQ66" i="12"/>
  <c r="BQ65" i="12" s="1"/>
  <c r="BQ50" i="12"/>
  <c r="BQ49" i="12" s="1"/>
  <c r="BQ58" i="12"/>
  <c r="BQ36" i="12"/>
  <c r="BQ35" i="12" s="1"/>
  <c r="BQ62" i="12"/>
  <c r="BQ61" i="12" s="1"/>
  <c r="BQ32" i="12"/>
  <c r="BQ31" i="12" s="1"/>
  <c r="BQ56" i="12"/>
  <c r="BQ55" i="12" s="1"/>
  <c r="BQ28" i="12"/>
  <c r="BQ27" i="12" s="1"/>
  <c r="BQ26" i="12"/>
  <c r="BQ25" i="12" s="1"/>
  <c r="BQ60" i="12"/>
  <c r="BQ59" i="12" s="1"/>
  <c r="BQ22" i="12"/>
  <c r="BQ21" i="12" s="1"/>
  <c r="BQ64" i="12"/>
  <c r="BQ63" i="12" s="1"/>
  <c r="BQ16" i="12"/>
  <c r="BQ15" i="12" s="1"/>
  <c r="BU40" i="12"/>
  <c r="BU39" i="12" s="1"/>
  <c r="BU30" i="12"/>
  <c r="BU29" i="12" s="1"/>
  <c r="BQ14" i="12"/>
  <c r="BQ13" i="12" s="1"/>
  <c r="Z1" i="9"/>
  <c r="Y7" i="9"/>
  <c r="Y6" i="9"/>
  <c r="Y8" i="9"/>
  <c r="Y35" i="9" l="1"/>
  <c r="Y45" i="9"/>
  <c r="Y80" i="9"/>
  <c r="Y85" i="9"/>
  <c r="Y130" i="9"/>
  <c r="Y120" i="9"/>
  <c r="Y20" i="9"/>
  <c r="Y55" i="9"/>
  <c r="Y110" i="9"/>
  <c r="Y125" i="9"/>
  <c r="Y10" i="9"/>
  <c r="Y30" i="9"/>
  <c r="Y65" i="9"/>
  <c r="Y150" i="9"/>
  <c r="Y145" i="9"/>
  <c r="BY70" i="12" s="1"/>
  <c r="BY69" i="12" s="1"/>
  <c r="Y155" i="9"/>
  <c r="BU54" i="12"/>
  <c r="BU53" i="12" s="1"/>
  <c r="Y5" i="9"/>
  <c r="Y15" i="9"/>
  <c r="Y50" i="9"/>
  <c r="Y100" i="9"/>
  <c r="Y115" i="9"/>
  <c r="Y60" i="9"/>
  <c r="Y40" i="9"/>
  <c r="Y75" i="9"/>
  <c r="BY42" i="12" s="1"/>
  <c r="BY41" i="12" s="1"/>
  <c r="Y95" i="9"/>
  <c r="Y90" i="9"/>
  <c r="Y105" i="9"/>
  <c r="Y135" i="9"/>
  <c r="Z157" i="9"/>
  <c r="Z153" i="9"/>
  <c r="Z146" i="9"/>
  <c r="Z144" i="9"/>
  <c r="Z156" i="9"/>
  <c r="Z151" i="9"/>
  <c r="Z147" i="9"/>
  <c r="Z158" i="9"/>
  <c r="Z152" i="9"/>
  <c r="Z149" i="9"/>
  <c r="Z141" i="9"/>
  <c r="Z138" i="9"/>
  <c r="Z134" i="9"/>
  <c r="Z154" i="9"/>
  <c r="Z148" i="9"/>
  <c r="Z142" i="9"/>
  <c r="Z139" i="9"/>
  <c r="Z133" i="9"/>
  <c r="Z136" i="9"/>
  <c r="Z131" i="9"/>
  <c r="Z159" i="9"/>
  <c r="Z137" i="9"/>
  <c r="Z128" i="9"/>
  <c r="Z121" i="9"/>
  <c r="Z119" i="9"/>
  <c r="Z114" i="9"/>
  <c r="Z132" i="9"/>
  <c r="Z129" i="9"/>
  <c r="Z122" i="9"/>
  <c r="Z116" i="9"/>
  <c r="Z111" i="9"/>
  <c r="Z126" i="9"/>
  <c r="Z123" i="9"/>
  <c r="Z117" i="9"/>
  <c r="Z112" i="9"/>
  <c r="Z106" i="9"/>
  <c r="Z101" i="9"/>
  <c r="Z143" i="9"/>
  <c r="Z127" i="9"/>
  <c r="Z124" i="9"/>
  <c r="Z118" i="9"/>
  <c r="Z113" i="9"/>
  <c r="Z107" i="9"/>
  <c r="Z102" i="9"/>
  <c r="Z98" i="9"/>
  <c r="Z91" i="9"/>
  <c r="Z86" i="9"/>
  <c r="Z108" i="9"/>
  <c r="Z103" i="9"/>
  <c r="Z99" i="9"/>
  <c r="Z92" i="9"/>
  <c r="Z87" i="9"/>
  <c r="Z83" i="9"/>
  <c r="Z96" i="9"/>
  <c r="Z93" i="9"/>
  <c r="Z88" i="9"/>
  <c r="Z84" i="9"/>
  <c r="Z82" i="9"/>
  <c r="Z78" i="9"/>
  <c r="Z71" i="9"/>
  <c r="Z69" i="9"/>
  <c r="Z64" i="9"/>
  <c r="Z109" i="9"/>
  <c r="Z97" i="9"/>
  <c r="Z94" i="9"/>
  <c r="Z89" i="9"/>
  <c r="Z79" i="9"/>
  <c r="Z72" i="9"/>
  <c r="Z66" i="9"/>
  <c r="Z104" i="9"/>
  <c r="Z76" i="9"/>
  <c r="Z73" i="9"/>
  <c r="Z67" i="9"/>
  <c r="Z81" i="9"/>
  <c r="Z77" i="9"/>
  <c r="Z74" i="9"/>
  <c r="Z68" i="9"/>
  <c r="Z63" i="9"/>
  <c r="Z57" i="9"/>
  <c r="Z52" i="9"/>
  <c r="Z59" i="9"/>
  <c r="Z48" i="9"/>
  <c r="Z46" i="9"/>
  <c r="Z42" i="9"/>
  <c r="Z38" i="9"/>
  <c r="Z34" i="9"/>
  <c r="Z27" i="9"/>
  <c r="Z23" i="9"/>
  <c r="Z19" i="9"/>
  <c r="Z13" i="9"/>
  <c r="Z61" i="9"/>
  <c r="Z51" i="9"/>
  <c r="Z49" i="9"/>
  <c r="Z47" i="9"/>
  <c r="Z43" i="9"/>
  <c r="Z39" i="9"/>
  <c r="Z31" i="9"/>
  <c r="Z28" i="9"/>
  <c r="Z24" i="9"/>
  <c r="Z16" i="9"/>
  <c r="Z56" i="9"/>
  <c r="Z53" i="9"/>
  <c r="Z44" i="9"/>
  <c r="Z36" i="9"/>
  <c r="Z32" i="9"/>
  <c r="Z29" i="9"/>
  <c r="Z21" i="9"/>
  <c r="Z17" i="9"/>
  <c r="Z62" i="9"/>
  <c r="Z58" i="9"/>
  <c r="Z54" i="9"/>
  <c r="Z41" i="9"/>
  <c r="Z37" i="9"/>
  <c r="Z33" i="9"/>
  <c r="Z26" i="9"/>
  <c r="Z22" i="9"/>
  <c r="Z18" i="9"/>
  <c r="Z12" i="9"/>
  <c r="Z14" i="9"/>
  <c r="Z11" i="9"/>
  <c r="Z9" i="9"/>
  <c r="Y25" i="9"/>
  <c r="Y70" i="9"/>
  <c r="Y140" i="9"/>
  <c r="BU34" i="12"/>
  <c r="BU33" i="12" s="1"/>
  <c r="BU52" i="12"/>
  <c r="BU51" i="12" s="1"/>
  <c r="BU26" i="12"/>
  <c r="BU25" i="12" s="1"/>
  <c r="BU56" i="12"/>
  <c r="BU55" i="12" s="1"/>
  <c r="BU64" i="12"/>
  <c r="BU63" i="12" s="1"/>
  <c r="BU32" i="12"/>
  <c r="BU31" i="12" s="1"/>
  <c r="BU50" i="12"/>
  <c r="BU49" i="12" s="1"/>
  <c r="BU60" i="12"/>
  <c r="BU59" i="12" s="1"/>
  <c r="BU22" i="12"/>
  <c r="BU21" i="12" s="1"/>
  <c r="BU28" i="12"/>
  <c r="BU27" i="12" s="1"/>
  <c r="BU68" i="12"/>
  <c r="BU67" i="12" s="1"/>
  <c r="BQ57" i="12"/>
  <c r="BU58" i="12"/>
  <c r="BU57" i="12" s="1"/>
  <c r="BU62" i="12"/>
  <c r="BU61" i="12" s="1"/>
  <c r="BU46" i="12"/>
  <c r="BU45" i="12" s="1"/>
  <c r="BU48" i="12"/>
  <c r="BU47" i="12" s="1"/>
  <c r="BU36" i="12"/>
  <c r="BU35" i="12" s="1"/>
  <c r="BU20" i="12"/>
  <c r="BU19" i="12" s="1"/>
  <c r="BU44" i="12"/>
  <c r="BU43" i="12" s="1"/>
  <c r="BU38" i="12"/>
  <c r="BU37" i="12" s="1"/>
  <c r="BU24" i="12"/>
  <c r="BU23" i="12" s="1"/>
  <c r="BY16" i="12"/>
  <c r="BY15" i="12" s="1"/>
  <c r="BY30" i="12"/>
  <c r="BY29" i="12" s="1"/>
  <c r="BY40" i="12"/>
  <c r="BY39" i="12" s="1"/>
  <c r="BY18" i="12"/>
  <c r="BY17" i="12" s="1"/>
  <c r="BU14" i="12"/>
  <c r="BU13" i="12" s="1"/>
  <c r="AA1" i="9"/>
  <c r="Z8" i="9"/>
  <c r="Z7" i="9"/>
  <c r="Z6" i="9"/>
  <c r="Z35" i="9" l="1"/>
  <c r="Z25" i="9"/>
  <c r="Z40" i="9"/>
  <c r="Z10" i="9"/>
  <c r="Z50" i="9"/>
  <c r="Z125" i="9"/>
  <c r="Z130" i="9"/>
  <c r="Z55" i="9"/>
  <c r="Z45" i="9"/>
  <c r="CC30" i="12" s="1"/>
  <c r="CC29" i="12" s="1"/>
  <c r="Z90" i="9"/>
  <c r="Z15" i="9"/>
  <c r="Z70" i="9"/>
  <c r="Z105" i="9"/>
  <c r="Z120" i="9"/>
  <c r="AA158" i="9"/>
  <c r="AA154" i="9"/>
  <c r="AA147" i="9"/>
  <c r="AA141" i="9"/>
  <c r="AA157" i="9"/>
  <c r="AA152" i="9"/>
  <c r="AA148" i="9"/>
  <c r="AA149" i="9"/>
  <c r="AA146" i="9"/>
  <c r="AA142" i="9"/>
  <c r="AA139" i="9"/>
  <c r="AA131" i="9"/>
  <c r="AA159" i="9"/>
  <c r="AA151" i="9"/>
  <c r="AA143" i="9"/>
  <c r="AA156" i="9"/>
  <c r="AA134" i="9"/>
  <c r="AA153" i="9"/>
  <c r="AA144" i="9"/>
  <c r="AA136" i="9"/>
  <c r="AA137" i="9"/>
  <c r="AA132" i="9"/>
  <c r="AA133" i="9"/>
  <c r="AA128" i="9"/>
  <c r="AA129" i="9"/>
  <c r="AA122" i="9"/>
  <c r="AA116" i="9"/>
  <c r="AA126" i="9"/>
  <c r="AA123" i="9"/>
  <c r="AA117" i="9"/>
  <c r="AA112" i="9"/>
  <c r="AA127" i="9"/>
  <c r="AA124" i="9"/>
  <c r="AA118" i="9"/>
  <c r="AA113" i="9"/>
  <c r="AA111" i="9"/>
  <c r="AA107" i="9"/>
  <c r="AA102" i="9"/>
  <c r="AA98" i="9"/>
  <c r="AA119" i="9"/>
  <c r="AA114" i="9"/>
  <c r="AA108" i="9"/>
  <c r="AA103" i="9"/>
  <c r="AA99" i="9"/>
  <c r="AA92" i="9"/>
  <c r="AA87" i="9"/>
  <c r="AA138" i="9"/>
  <c r="AA109" i="9"/>
  <c r="AA104" i="9"/>
  <c r="AA96" i="9"/>
  <c r="AA93" i="9"/>
  <c r="AA88" i="9"/>
  <c r="AA84" i="9"/>
  <c r="AA106" i="9"/>
  <c r="AA97" i="9"/>
  <c r="AA94" i="9"/>
  <c r="AA89" i="9"/>
  <c r="AA79" i="9"/>
  <c r="AA72" i="9"/>
  <c r="AA66" i="9"/>
  <c r="AA121" i="9"/>
  <c r="AA101" i="9"/>
  <c r="AA76" i="9"/>
  <c r="AA73" i="9"/>
  <c r="AA67" i="9"/>
  <c r="AA62" i="9"/>
  <c r="AA81" i="9"/>
  <c r="AA77" i="9"/>
  <c r="AA74" i="9"/>
  <c r="AA68" i="9"/>
  <c r="AA91" i="9"/>
  <c r="AA86" i="9"/>
  <c r="AA83" i="9"/>
  <c r="AA82" i="9"/>
  <c r="AA78" i="9"/>
  <c r="AA71" i="9"/>
  <c r="AA69" i="9"/>
  <c r="AA64" i="9"/>
  <c r="AA58" i="9"/>
  <c r="AA53" i="9"/>
  <c r="AA48" i="9"/>
  <c r="AA61" i="9"/>
  <c r="AA51" i="9"/>
  <c r="AA49" i="9"/>
  <c r="AA47" i="9"/>
  <c r="AA43" i="9"/>
  <c r="AA39" i="9"/>
  <c r="AA31" i="9"/>
  <c r="AA28" i="9"/>
  <c r="AA24" i="9"/>
  <c r="AA16" i="9"/>
  <c r="AA14" i="9"/>
  <c r="AA56" i="9"/>
  <c r="AA52" i="9"/>
  <c r="AA44" i="9"/>
  <c r="AA36" i="9"/>
  <c r="AA32" i="9"/>
  <c r="AA29" i="9"/>
  <c r="AA21" i="9"/>
  <c r="AA17" i="9"/>
  <c r="AA57" i="9"/>
  <c r="AA54" i="9"/>
  <c r="AA41" i="9"/>
  <c r="AA37" i="9"/>
  <c r="AA33" i="9"/>
  <c r="AA26" i="9"/>
  <c r="AA22" i="9"/>
  <c r="AA18" i="9"/>
  <c r="AA63" i="9"/>
  <c r="AA59" i="9"/>
  <c r="AA46" i="9"/>
  <c r="AA42" i="9"/>
  <c r="AA38" i="9"/>
  <c r="AA34" i="9"/>
  <c r="AA27" i="9"/>
  <c r="AA23" i="9"/>
  <c r="AA19" i="9"/>
  <c r="AA13" i="9"/>
  <c r="AA11" i="9"/>
  <c r="AA12" i="9"/>
  <c r="AA9" i="9"/>
  <c r="Z20" i="9"/>
  <c r="Z60" i="9"/>
  <c r="Z75" i="9"/>
  <c r="CC42" i="12" s="1"/>
  <c r="CC41" i="12" s="1"/>
  <c r="Z85" i="9"/>
  <c r="Z110" i="9"/>
  <c r="Z135" i="9"/>
  <c r="Z140" i="9"/>
  <c r="Z145" i="9"/>
  <c r="CC70" i="12" s="1"/>
  <c r="CC69" i="12" s="1"/>
  <c r="BY54" i="12"/>
  <c r="BY53" i="12" s="1"/>
  <c r="Z5" i="9"/>
  <c r="Z80" i="9"/>
  <c r="Z95" i="9"/>
  <c r="Z115" i="9"/>
  <c r="Z150" i="9"/>
  <c r="Z30" i="9"/>
  <c r="Z65" i="9"/>
  <c r="Z100" i="9"/>
  <c r="Z155" i="9"/>
  <c r="CC40" i="12"/>
  <c r="CC39" i="12" s="1"/>
  <c r="BY60" i="12"/>
  <c r="BY59" i="12" s="1"/>
  <c r="BY56" i="12"/>
  <c r="BY55" i="12" s="1"/>
  <c r="BY34" i="12"/>
  <c r="BY33" i="12" s="1"/>
  <c r="BY62" i="12"/>
  <c r="BY61" i="12" s="1"/>
  <c r="BY32" i="12"/>
  <c r="BY31" i="12" s="1"/>
  <c r="BY50" i="12"/>
  <c r="BY49" i="12" s="1"/>
  <c r="BY44" i="12"/>
  <c r="BY43" i="12" s="1"/>
  <c r="BY22" i="12"/>
  <c r="BY21" i="12" s="1"/>
  <c r="BY20" i="12"/>
  <c r="BY19" i="12" s="1"/>
  <c r="BY52" i="12"/>
  <c r="BY51" i="12" s="1"/>
  <c r="BY24" i="12"/>
  <c r="BY23" i="12" s="1"/>
  <c r="BY28" i="12"/>
  <c r="BY27" i="12" s="1"/>
  <c r="BY48" i="12"/>
  <c r="BY47" i="12" s="1"/>
  <c r="BY68" i="12"/>
  <c r="BY67" i="12" s="1"/>
  <c r="BY64" i="12"/>
  <c r="BY63" i="12" s="1"/>
  <c r="BY58" i="12"/>
  <c r="BY57" i="12" s="1"/>
  <c r="BY26" i="12"/>
  <c r="BY25" i="12" s="1"/>
  <c r="BY46" i="12"/>
  <c r="BY45" i="12" s="1"/>
  <c r="BY36" i="12"/>
  <c r="BY35" i="12" s="1"/>
  <c r="BY66" i="12"/>
  <c r="BY65" i="12" s="1"/>
  <c r="BY38" i="12"/>
  <c r="BY37" i="12" s="1"/>
  <c r="CC16" i="12"/>
  <c r="CC15" i="12" s="1"/>
  <c r="CC18" i="12"/>
  <c r="CC17" i="12" s="1"/>
  <c r="BY14" i="12"/>
  <c r="BY13" i="12" s="1"/>
  <c r="AB1" i="9"/>
  <c r="AA8" i="9"/>
  <c r="AA7" i="9"/>
  <c r="AA6" i="9"/>
  <c r="AA70" i="9" l="1"/>
  <c r="AA85" i="9"/>
  <c r="AA110" i="9"/>
  <c r="AA155" i="9"/>
  <c r="AA30" i="9"/>
  <c r="AA65" i="9"/>
  <c r="AA135" i="9"/>
  <c r="AA130" i="9"/>
  <c r="AA140" i="9"/>
  <c r="AA120" i="9"/>
  <c r="AB159" i="9"/>
  <c r="AB151" i="9"/>
  <c r="AB148" i="9"/>
  <c r="AB142" i="9"/>
  <c r="AB158" i="9"/>
  <c r="AB153" i="9"/>
  <c r="AB149" i="9"/>
  <c r="AB152" i="9"/>
  <c r="AB146" i="9"/>
  <c r="AB157" i="9"/>
  <c r="AB154" i="9"/>
  <c r="AB143" i="9"/>
  <c r="AB136" i="9"/>
  <c r="AB132" i="9"/>
  <c r="AB156" i="9"/>
  <c r="AB144" i="9"/>
  <c r="AB141" i="9"/>
  <c r="AB137" i="9"/>
  <c r="AB131" i="9"/>
  <c r="AB138" i="9"/>
  <c r="AB133" i="9"/>
  <c r="AB129" i="9"/>
  <c r="AB139" i="9"/>
  <c r="AB126" i="9"/>
  <c r="AB123" i="9"/>
  <c r="AB117" i="9"/>
  <c r="AB112" i="9"/>
  <c r="AB147" i="9"/>
  <c r="AB134" i="9"/>
  <c r="AB127" i="9"/>
  <c r="AB124" i="9"/>
  <c r="AB118" i="9"/>
  <c r="AB113" i="9"/>
  <c r="AB128" i="9"/>
  <c r="AB119" i="9"/>
  <c r="AB114" i="9"/>
  <c r="AB108" i="9"/>
  <c r="AB103" i="9"/>
  <c r="AB99" i="9"/>
  <c r="AB109" i="9"/>
  <c r="AB104" i="9"/>
  <c r="AB96" i="9"/>
  <c r="AB93" i="9"/>
  <c r="AB88" i="9"/>
  <c r="AB84" i="9"/>
  <c r="AB121" i="9"/>
  <c r="AB106" i="9"/>
  <c r="AB101" i="9"/>
  <c r="AB97" i="9"/>
  <c r="AB94" i="9"/>
  <c r="AB89" i="9"/>
  <c r="AB122" i="9"/>
  <c r="AB116" i="9"/>
  <c r="AB107" i="9"/>
  <c r="AB98" i="9"/>
  <c r="AB76" i="9"/>
  <c r="AB73" i="9"/>
  <c r="AB67" i="9"/>
  <c r="AB62" i="9"/>
  <c r="AB102" i="9"/>
  <c r="AB81" i="9"/>
  <c r="AB77" i="9"/>
  <c r="AB74" i="9"/>
  <c r="AB68" i="9"/>
  <c r="AB63" i="9"/>
  <c r="AB91" i="9"/>
  <c r="AB86" i="9"/>
  <c r="AB83" i="9"/>
  <c r="AB82" i="9"/>
  <c r="AB78" i="9"/>
  <c r="AB71" i="9"/>
  <c r="AB69" i="9"/>
  <c r="AB111" i="9"/>
  <c r="AB92" i="9"/>
  <c r="AB87" i="9"/>
  <c r="AB79" i="9"/>
  <c r="AB72" i="9"/>
  <c r="AB66" i="9"/>
  <c r="AB61" i="9"/>
  <c r="AB59" i="9"/>
  <c r="AB54" i="9"/>
  <c r="AB49" i="9"/>
  <c r="AB56" i="9"/>
  <c r="AB52" i="9"/>
  <c r="AB44" i="9"/>
  <c r="AB36" i="9"/>
  <c r="AB32" i="9"/>
  <c r="AB29" i="9"/>
  <c r="AB21" i="9"/>
  <c r="AB17" i="9"/>
  <c r="AB57" i="9"/>
  <c r="AB53" i="9"/>
  <c r="AB41" i="9"/>
  <c r="AB37" i="9"/>
  <c r="AB33" i="9"/>
  <c r="AB26" i="9"/>
  <c r="AB22" i="9"/>
  <c r="AB18" i="9"/>
  <c r="AB58" i="9"/>
  <c r="AB46" i="9"/>
  <c r="AB42" i="9"/>
  <c r="AB38" i="9"/>
  <c r="AB34" i="9"/>
  <c r="AB27" i="9"/>
  <c r="AB23" i="9"/>
  <c r="AB19" i="9"/>
  <c r="AB64" i="9"/>
  <c r="AB51" i="9"/>
  <c r="AB48" i="9"/>
  <c r="AB47" i="9"/>
  <c r="AB43" i="9"/>
  <c r="AB39" i="9"/>
  <c r="AB31" i="9"/>
  <c r="AB28" i="9"/>
  <c r="AB24" i="9"/>
  <c r="AB16" i="9"/>
  <c r="AB14" i="9"/>
  <c r="AB9" i="9"/>
  <c r="AB13" i="9"/>
  <c r="AB11" i="9"/>
  <c r="AB12" i="9"/>
  <c r="AA25" i="9"/>
  <c r="AA60" i="9"/>
  <c r="AA100" i="9"/>
  <c r="AA105" i="9"/>
  <c r="AA95" i="9"/>
  <c r="AA150" i="9"/>
  <c r="AA5" i="9"/>
  <c r="AA55" i="9"/>
  <c r="AA145" i="9"/>
  <c r="CG70" i="12" s="1"/>
  <c r="CG69" i="12" s="1"/>
  <c r="AA35" i="9"/>
  <c r="AA125" i="9"/>
  <c r="AA10" i="9"/>
  <c r="AA45" i="9"/>
  <c r="CG30" i="12" s="1"/>
  <c r="CG29" i="12" s="1"/>
  <c r="AA40" i="9"/>
  <c r="AA20" i="9"/>
  <c r="AA15" i="9"/>
  <c r="AA50" i="9"/>
  <c r="AA90" i="9"/>
  <c r="AA80" i="9"/>
  <c r="AA75" i="9"/>
  <c r="CG42" i="12" s="1"/>
  <c r="CG41" i="12" s="1"/>
  <c r="AA115" i="9"/>
  <c r="CC54" i="12"/>
  <c r="CC53" i="12" s="1"/>
  <c r="CC44" i="12"/>
  <c r="CC43" i="12" s="1"/>
  <c r="CC58" i="12"/>
  <c r="CC57" i="12" s="1"/>
  <c r="CC36" i="12"/>
  <c r="CC35" i="12" s="1"/>
  <c r="CC64" i="12"/>
  <c r="CC63" i="12" s="1"/>
  <c r="CC60" i="12"/>
  <c r="CC59" i="12" s="1"/>
  <c r="CC38" i="12"/>
  <c r="CC37" i="12" s="1"/>
  <c r="CC34" i="12"/>
  <c r="CC33" i="12" s="1"/>
  <c r="CC22" i="12"/>
  <c r="CC21" i="12" s="1"/>
  <c r="CC68" i="12"/>
  <c r="CC67" i="12" s="1"/>
  <c r="CC62" i="12"/>
  <c r="CC61" i="12" s="1"/>
  <c r="CC26" i="12"/>
  <c r="CC25" i="12" s="1"/>
  <c r="CC32" i="12"/>
  <c r="CC31" i="12" s="1"/>
  <c r="CC46" i="12"/>
  <c r="CC45" i="12" s="1"/>
  <c r="CC28" i="12"/>
  <c r="CC27" i="12" s="1"/>
  <c r="CC52" i="12"/>
  <c r="CC51" i="12" s="1"/>
  <c r="CC24" i="12"/>
  <c r="CC23" i="12" s="1"/>
  <c r="CC56" i="12"/>
  <c r="CC55" i="12" s="1"/>
  <c r="CC48" i="12"/>
  <c r="CC47" i="12" s="1"/>
  <c r="CC20" i="12"/>
  <c r="CC19" i="12" s="1"/>
  <c r="CC66" i="12"/>
  <c r="CC65" i="12" s="1"/>
  <c r="CC50" i="12"/>
  <c r="CC49" i="12" s="1"/>
  <c r="CG18" i="12"/>
  <c r="CG17" i="12" s="1"/>
  <c r="CG16" i="12"/>
  <c r="CG15" i="12" s="1"/>
  <c r="CG40" i="12"/>
  <c r="CG39" i="12" s="1"/>
  <c r="CC14" i="12"/>
  <c r="CC13" i="12" s="1"/>
  <c r="AC1" i="9"/>
  <c r="AB7" i="9"/>
  <c r="AB6" i="9"/>
  <c r="AB8" i="9"/>
  <c r="AB110" i="9" l="1"/>
  <c r="AB30" i="9"/>
  <c r="AB25" i="9"/>
  <c r="AB15" i="9"/>
  <c r="AB115" i="9"/>
  <c r="AB155" i="9"/>
  <c r="AB20" i="9"/>
  <c r="AB5" i="9"/>
  <c r="AB10" i="9"/>
  <c r="AB50" i="9"/>
  <c r="AB45" i="9"/>
  <c r="AB75" i="9"/>
  <c r="CK42" i="12" s="1"/>
  <c r="AB100" i="9"/>
  <c r="AB125" i="9"/>
  <c r="AC156" i="9"/>
  <c r="AC152" i="9"/>
  <c r="AC149" i="9"/>
  <c r="AC143" i="9"/>
  <c r="AC159" i="9"/>
  <c r="AC154" i="9"/>
  <c r="AC157" i="9"/>
  <c r="AC142" i="9"/>
  <c r="AC151" i="9"/>
  <c r="AC148" i="9"/>
  <c r="AC144" i="9"/>
  <c r="AC137" i="9"/>
  <c r="AC133" i="9"/>
  <c r="AC153" i="9"/>
  <c r="AC147" i="9"/>
  <c r="AC136" i="9"/>
  <c r="AC138" i="9"/>
  <c r="AC132" i="9"/>
  <c r="AC139" i="9"/>
  <c r="AC134" i="9"/>
  <c r="AC127" i="9"/>
  <c r="AC124" i="9"/>
  <c r="AC118" i="9"/>
  <c r="AC113" i="9"/>
  <c r="AC158" i="9"/>
  <c r="AC131" i="9"/>
  <c r="AC128" i="9"/>
  <c r="AC121" i="9"/>
  <c r="AC119" i="9"/>
  <c r="AC114" i="9"/>
  <c r="AC146" i="9"/>
  <c r="AC129" i="9"/>
  <c r="AC109" i="9"/>
  <c r="AC104" i="9"/>
  <c r="AC106" i="9"/>
  <c r="AC101" i="9"/>
  <c r="AC97" i="9"/>
  <c r="AC94" i="9"/>
  <c r="AC89" i="9"/>
  <c r="AC141" i="9"/>
  <c r="AC122" i="9"/>
  <c r="AC116" i="9"/>
  <c r="AC111" i="9"/>
  <c r="AC107" i="9"/>
  <c r="AC102" i="9"/>
  <c r="AC98" i="9"/>
  <c r="AC91" i="9"/>
  <c r="AC86" i="9"/>
  <c r="AC126" i="9"/>
  <c r="AC123" i="9"/>
  <c r="AC117" i="9"/>
  <c r="AC108" i="9"/>
  <c r="AC99" i="9"/>
  <c r="AC81" i="9"/>
  <c r="AC77" i="9"/>
  <c r="AC74" i="9"/>
  <c r="AC68" i="9"/>
  <c r="AC63" i="9"/>
  <c r="AC103" i="9"/>
  <c r="AC83" i="9"/>
  <c r="AC82" i="9"/>
  <c r="AC78" i="9"/>
  <c r="AC71" i="9"/>
  <c r="AC69" i="9"/>
  <c r="AC64" i="9"/>
  <c r="AC92" i="9"/>
  <c r="AC87" i="9"/>
  <c r="AC79" i="9"/>
  <c r="AC72" i="9"/>
  <c r="AC112" i="9"/>
  <c r="AC96" i="9"/>
  <c r="AC93" i="9"/>
  <c r="AC88" i="9"/>
  <c r="AC84" i="9"/>
  <c r="AC76" i="9"/>
  <c r="AC73" i="9"/>
  <c r="AC67" i="9"/>
  <c r="AC62" i="9"/>
  <c r="AC56" i="9"/>
  <c r="AC51" i="9"/>
  <c r="AC66" i="9"/>
  <c r="AC57" i="9"/>
  <c r="AC53" i="9"/>
  <c r="AC41" i="9"/>
  <c r="AC37" i="9"/>
  <c r="AC33" i="9"/>
  <c r="AC26" i="9"/>
  <c r="AC22" i="9"/>
  <c r="AC18" i="9"/>
  <c r="AC58" i="9"/>
  <c r="AC54" i="9"/>
  <c r="AC46" i="9"/>
  <c r="AC42" i="9"/>
  <c r="AC38" i="9"/>
  <c r="AC34" i="9"/>
  <c r="AC27" i="9"/>
  <c r="AC23" i="9"/>
  <c r="AC19" i="9"/>
  <c r="AC59" i="9"/>
  <c r="AC48" i="9"/>
  <c r="AC47" i="9"/>
  <c r="AC43" i="9"/>
  <c r="AC39" i="9"/>
  <c r="AC31" i="9"/>
  <c r="AC28" i="9"/>
  <c r="AC24" i="9"/>
  <c r="AC16" i="9"/>
  <c r="AC61" i="9"/>
  <c r="AC52" i="9"/>
  <c r="AC49" i="9"/>
  <c r="AC44" i="9"/>
  <c r="AC36" i="9"/>
  <c r="AC32" i="9"/>
  <c r="AC29" i="9"/>
  <c r="AC21" i="9"/>
  <c r="AC17" i="9"/>
  <c r="AC11" i="9"/>
  <c r="AC13" i="9"/>
  <c r="AC14" i="9"/>
  <c r="AC12" i="9"/>
  <c r="AC9" i="9"/>
  <c r="CG54" i="12"/>
  <c r="CG53" i="12" s="1"/>
  <c r="AB40" i="9"/>
  <c r="AB55" i="9"/>
  <c r="AB60" i="9"/>
  <c r="AB85" i="9"/>
  <c r="AB105" i="9"/>
  <c r="AB130" i="9"/>
  <c r="AB35" i="9"/>
  <c r="AB65" i="9"/>
  <c r="AB90" i="9"/>
  <c r="AB120" i="9"/>
  <c r="AB95" i="9"/>
  <c r="AB150" i="9"/>
  <c r="AB80" i="9"/>
  <c r="AB70" i="9"/>
  <c r="AB140" i="9"/>
  <c r="AB135" i="9"/>
  <c r="AB145" i="9"/>
  <c r="CK70" i="12" s="1"/>
  <c r="CG64" i="12"/>
  <c r="CG63" i="12" s="1"/>
  <c r="CG46" i="12"/>
  <c r="CG45" i="12" s="1"/>
  <c r="CG48" i="12"/>
  <c r="CG47" i="12" s="1"/>
  <c r="CG20" i="12"/>
  <c r="CG19" i="12" s="1"/>
  <c r="CG36" i="12"/>
  <c r="CG35" i="12" s="1"/>
  <c r="CG52" i="12"/>
  <c r="CG51" i="12" s="1"/>
  <c r="CG56" i="12"/>
  <c r="CG55" i="12" s="1"/>
  <c r="CG34" i="12"/>
  <c r="CG33" i="12" s="1"/>
  <c r="CG50" i="12"/>
  <c r="CG49" i="12" s="1"/>
  <c r="CG58" i="12"/>
  <c r="CG57" i="12" s="1"/>
  <c r="CG28" i="12"/>
  <c r="CG27" i="12" s="1"/>
  <c r="CG44" i="12"/>
  <c r="CG43" i="12" s="1"/>
  <c r="CG62" i="12"/>
  <c r="CG61" i="12" s="1"/>
  <c r="CG22" i="12"/>
  <c r="CG21" i="12" s="1"/>
  <c r="CG32" i="12"/>
  <c r="CG31" i="12" s="1"/>
  <c r="CG60" i="12"/>
  <c r="CG59" i="12" s="1"/>
  <c r="CG38" i="12"/>
  <c r="CG37" i="12" s="1"/>
  <c r="CG68" i="12"/>
  <c r="CG67" i="12" s="1"/>
  <c r="CG66" i="12"/>
  <c r="CG65" i="12" s="1"/>
  <c r="CG26" i="12"/>
  <c r="CG25" i="12" s="1"/>
  <c r="CG24" i="12"/>
  <c r="CG23" i="12" s="1"/>
  <c r="CK40" i="12"/>
  <c r="CK30" i="12"/>
  <c r="CK16" i="12"/>
  <c r="CK15" i="12" s="1"/>
  <c r="CO15" i="12" s="1"/>
  <c r="CK18" i="12"/>
  <c r="CG14" i="12"/>
  <c r="CG13" i="12" s="1"/>
  <c r="AD1" i="9"/>
  <c r="AC7" i="9"/>
  <c r="AC6" i="9"/>
  <c r="AC8" i="9"/>
  <c r="AC140" i="9" l="1"/>
  <c r="AC35" i="9"/>
  <c r="AC60" i="9"/>
  <c r="AC30" i="9"/>
  <c r="AC40" i="9"/>
  <c r="AC50" i="9"/>
  <c r="AC85" i="9"/>
  <c r="AC100" i="9"/>
  <c r="AC120" i="9"/>
  <c r="AC135" i="9"/>
  <c r="AC95" i="9"/>
  <c r="AC145" i="9"/>
  <c r="CV70" i="12" s="1"/>
  <c r="CV69" i="12" s="1"/>
  <c r="AD157" i="9"/>
  <c r="AD153" i="9"/>
  <c r="AD146" i="9"/>
  <c r="AD144" i="9"/>
  <c r="AD154" i="9"/>
  <c r="AD151" i="9"/>
  <c r="AD148" i="9"/>
  <c r="AD143" i="9"/>
  <c r="AD159" i="9"/>
  <c r="AD156" i="9"/>
  <c r="AD147" i="9"/>
  <c r="AD138" i="9"/>
  <c r="AD134" i="9"/>
  <c r="AD158" i="9"/>
  <c r="AD142" i="9"/>
  <c r="AD137" i="9"/>
  <c r="AD132" i="9"/>
  <c r="AD152" i="9"/>
  <c r="AD139" i="9"/>
  <c r="AD133" i="9"/>
  <c r="AD149" i="9"/>
  <c r="AD141" i="9"/>
  <c r="AD131" i="9"/>
  <c r="AD128" i="9"/>
  <c r="AD121" i="9"/>
  <c r="AD119" i="9"/>
  <c r="AD114" i="9"/>
  <c r="AD136" i="9"/>
  <c r="AD129" i="9"/>
  <c r="AD122" i="9"/>
  <c r="AD116" i="9"/>
  <c r="AD111" i="9"/>
  <c r="AD106" i="9"/>
  <c r="AD101" i="9"/>
  <c r="AD107" i="9"/>
  <c r="AD102" i="9"/>
  <c r="AD98" i="9"/>
  <c r="AD91" i="9"/>
  <c r="AD86" i="9"/>
  <c r="AD126" i="9"/>
  <c r="AD123" i="9"/>
  <c r="AD117" i="9"/>
  <c r="AD112" i="9"/>
  <c r="AD108" i="9"/>
  <c r="AD103" i="9"/>
  <c r="AD99" i="9"/>
  <c r="AD92" i="9"/>
  <c r="AD87" i="9"/>
  <c r="AD83" i="9"/>
  <c r="AD127" i="9"/>
  <c r="AD124" i="9"/>
  <c r="AD118" i="9"/>
  <c r="AD109" i="9"/>
  <c r="AD82" i="9"/>
  <c r="AD78" i="9"/>
  <c r="AD71" i="9"/>
  <c r="AD69" i="9"/>
  <c r="AD64" i="9"/>
  <c r="AD104" i="9"/>
  <c r="AD79" i="9"/>
  <c r="AD72" i="9"/>
  <c r="AD66" i="9"/>
  <c r="AD96" i="9"/>
  <c r="AD93" i="9"/>
  <c r="AD88" i="9"/>
  <c r="AD84" i="9"/>
  <c r="AD76" i="9"/>
  <c r="AD73" i="9"/>
  <c r="AD67" i="9"/>
  <c r="AD113" i="9"/>
  <c r="AD97" i="9"/>
  <c r="AD94" i="9"/>
  <c r="AD89" i="9"/>
  <c r="AD81" i="9"/>
  <c r="AD77" i="9"/>
  <c r="AD74" i="9"/>
  <c r="AD68" i="9"/>
  <c r="AD63" i="9"/>
  <c r="AD57" i="9"/>
  <c r="AD52" i="9"/>
  <c r="AD58" i="9"/>
  <c r="AD54" i="9"/>
  <c r="AD46" i="9"/>
  <c r="AD42" i="9"/>
  <c r="AD38" i="9"/>
  <c r="AD34" i="9"/>
  <c r="AD27" i="9"/>
  <c r="AD23" i="9"/>
  <c r="AD19" i="9"/>
  <c r="AD13" i="9"/>
  <c r="AD59" i="9"/>
  <c r="AD48" i="9"/>
  <c r="AD47" i="9"/>
  <c r="AD43" i="9"/>
  <c r="AD39" i="9"/>
  <c r="AD31" i="9"/>
  <c r="AD28" i="9"/>
  <c r="AD24" i="9"/>
  <c r="AD16" i="9"/>
  <c r="AD62" i="9"/>
  <c r="AD61" i="9"/>
  <c r="AD51" i="9"/>
  <c r="AD49" i="9"/>
  <c r="AD44" i="9"/>
  <c r="AD36" i="9"/>
  <c r="AD32" i="9"/>
  <c r="AD29" i="9"/>
  <c r="AD21" i="9"/>
  <c r="AD17" i="9"/>
  <c r="AD56" i="9"/>
  <c r="AD53" i="9"/>
  <c r="AD41" i="9"/>
  <c r="AD37" i="9"/>
  <c r="AD33" i="9"/>
  <c r="AD26" i="9"/>
  <c r="AD22" i="9"/>
  <c r="AD18" i="9"/>
  <c r="AD12" i="9"/>
  <c r="AD14" i="9"/>
  <c r="AD11" i="9"/>
  <c r="AD9" i="9"/>
  <c r="AC15" i="9"/>
  <c r="CV18" i="12" s="1"/>
  <c r="CV17" i="12" s="1"/>
  <c r="AC25" i="9"/>
  <c r="AC75" i="9"/>
  <c r="CV42" i="12" s="1"/>
  <c r="CV41" i="12" s="1"/>
  <c r="AC70" i="9"/>
  <c r="CV40" i="12" s="1"/>
  <c r="CV39" i="12" s="1"/>
  <c r="AC90" i="9"/>
  <c r="AC110" i="9"/>
  <c r="AC105" i="9"/>
  <c r="AC20" i="9"/>
  <c r="AC55" i="9"/>
  <c r="CK69" i="12"/>
  <c r="CO69" i="12"/>
  <c r="AC45" i="9"/>
  <c r="AC80" i="9"/>
  <c r="AC115" i="9"/>
  <c r="AC130" i="9"/>
  <c r="CK41" i="12"/>
  <c r="CO41" i="12"/>
  <c r="CK54" i="12"/>
  <c r="AC5" i="9"/>
  <c r="AC10" i="9"/>
  <c r="AC65" i="9"/>
  <c r="AC125" i="9"/>
  <c r="AC150" i="9"/>
  <c r="AC155" i="9"/>
  <c r="CK28" i="12"/>
  <c r="CK27" i="12" s="1"/>
  <c r="CO27" i="12" s="1"/>
  <c r="CK60" i="12"/>
  <c r="CK50" i="12"/>
  <c r="CK62" i="12"/>
  <c r="CK61" i="12" s="1"/>
  <c r="CO61" i="12" s="1"/>
  <c r="CK29" i="12"/>
  <c r="CO29" i="12" s="1"/>
  <c r="CK39" i="12"/>
  <c r="CO39" i="12"/>
  <c r="CK20" i="12"/>
  <c r="CK19" i="12" s="1"/>
  <c r="CK46" i="12"/>
  <c r="CK22" i="12"/>
  <c r="CK48" i="12"/>
  <c r="CK47" i="12" s="1"/>
  <c r="CO47" i="12" s="1"/>
  <c r="CK66" i="12"/>
  <c r="CK32" i="12"/>
  <c r="CK58" i="12"/>
  <c r="CK26" i="12"/>
  <c r="CK34" i="12"/>
  <c r="CK44" i="12"/>
  <c r="CK64" i="12"/>
  <c r="CK63" i="12" s="1"/>
  <c r="CO63" i="12" s="1"/>
  <c r="CK38" i="12"/>
  <c r="CK52" i="12"/>
  <c r="CK36" i="12"/>
  <c r="CK56" i="12"/>
  <c r="CK68" i="12"/>
  <c r="CK24" i="12"/>
  <c r="CK17" i="12"/>
  <c r="CO17" i="12" s="1"/>
  <c r="CV30" i="12"/>
  <c r="CV29" i="12" s="1"/>
  <c r="CK14" i="12"/>
  <c r="CK13" i="12" s="1"/>
  <c r="CO13" i="12" s="1"/>
  <c r="AE1" i="9"/>
  <c r="AD8" i="9"/>
  <c r="AD7" i="9"/>
  <c r="AD6" i="9"/>
  <c r="AD40" i="9" l="1"/>
  <c r="AD10" i="9"/>
  <c r="AD30" i="9"/>
  <c r="AD135" i="9"/>
  <c r="AD125" i="9"/>
  <c r="AD25" i="9"/>
  <c r="AD55" i="9"/>
  <c r="AD80" i="9"/>
  <c r="AD140" i="9"/>
  <c r="CV54" i="12"/>
  <c r="CV53" i="12" s="1"/>
  <c r="AD20" i="9"/>
  <c r="AD70" i="9"/>
  <c r="AD110" i="9"/>
  <c r="AD15" i="9"/>
  <c r="AD45" i="9"/>
  <c r="AD75" i="9"/>
  <c r="CZ42" i="12" s="1"/>
  <c r="CZ41" i="12" s="1"/>
  <c r="AD95" i="9"/>
  <c r="AD85" i="9"/>
  <c r="AD115" i="9"/>
  <c r="AD130" i="9"/>
  <c r="AD145" i="9"/>
  <c r="CZ70" i="12" s="1"/>
  <c r="CZ69" i="12" s="1"/>
  <c r="AD50" i="9"/>
  <c r="AD90" i="9"/>
  <c r="AD100" i="9"/>
  <c r="AD155" i="9"/>
  <c r="AD150" i="9"/>
  <c r="AE158" i="9"/>
  <c r="AE154" i="9"/>
  <c r="AE147" i="9"/>
  <c r="AE141" i="9"/>
  <c r="AE156" i="9"/>
  <c r="AE151" i="9"/>
  <c r="AE146" i="9"/>
  <c r="AE159" i="9"/>
  <c r="AE144" i="9"/>
  <c r="AE153" i="9"/>
  <c r="AE139" i="9"/>
  <c r="AE131" i="9"/>
  <c r="AE152" i="9"/>
  <c r="AE149" i="9"/>
  <c r="AE142" i="9"/>
  <c r="AE138" i="9"/>
  <c r="AE133" i="9"/>
  <c r="AE134" i="9"/>
  <c r="AE148" i="9"/>
  <c r="AE143" i="9"/>
  <c r="AE136" i="9"/>
  <c r="AE137" i="9"/>
  <c r="AE128" i="9"/>
  <c r="AE132" i="9"/>
  <c r="AE129" i="9"/>
  <c r="AE122" i="9"/>
  <c r="AE116" i="9"/>
  <c r="AE111" i="9"/>
  <c r="AE126" i="9"/>
  <c r="AE123" i="9"/>
  <c r="AE117" i="9"/>
  <c r="AE112" i="9"/>
  <c r="AE107" i="9"/>
  <c r="AE102" i="9"/>
  <c r="AE98" i="9"/>
  <c r="AE157" i="9"/>
  <c r="AE121" i="9"/>
  <c r="AE108" i="9"/>
  <c r="AE103" i="9"/>
  <c r="AE99" i="9"/>
  <c r="AE92" i="9"/>
  <c r="AE87" i="9"/>
  <c r="AE127" i="9"/>
  <c r="AE124" i="9"/>
  <c r="AE118" i="9"/>
  <c r="AE113" i="9"/>
  <c r="AE109" i="9"/>
  <c r="AE104" i="9"/>
  <c r="AE96" i="9"/>
  <c r="AE93" i="9"/>
  <c r="AE88" i="9"/>
  <c r="AE84" i="9"/>
  <c r="AE119" i="9"/>
  <c r="AE101" i="9"/>
  <c r="AE83" i="9"/>
  <c r="AE79" i="9"/>
  <c r="AE72" i="9"/>
  <c r="AE66" i="9"/>
  <c r="AE91" i="9"/>
  <c r="AE86" i="9"/>
  <c r="AE76" i="9"/>
  <c r="AE73" i="9"/>
  <c r="AE67" i="9"/>
  <c r="AE62" i="9"/>
  <c r="AE97" i="9"/>
  <c r="AE94" i="9"/>
  <c r="AE89" i="9"/>
  <c r="AE81" i="9"/>
  <c r="AE77" i="9"/>
  <c r="AE74" i="9"/>
  <c r="AE68" i="9"/>
  <c r="AE114" i="9"/>
  <c r="AE106" i="9"/>
  <c r="AE82" i="9"/>
  <c r="AE78" i="9"/>
  <c r="AE71" i="9"/>
  <c r="AE69" i="9"/>
  <c r="AE64" i="9"/>
  <c r="AE58" i="9"/>
  <c r="AE53" i="9"/>
  <c r="AE48" i="9"/>
  <c r="AE59" i="9"/>
  <c r="AE47" i="9"/>
  <c r="AE43" i="9"/>
  <c r="AE39" i="9"/>
  <c r="AE31" i="9"/>
  <c r="AE28" i="9"/>
  <c r="AE24" i="9"/>
  <c r="AE16" i="9"/>
  <c r="AE14" i="9"/>
  <c r="AE61" i="9"/>
  <c r="AE51" i="9"/>
  <c r="AE49" i="9"/>
  <c r="AE44" i="9"/>
  <c r="AE36" i="9"/>
  <c r="AE32" i="9"/>
  <c r="AE29" i="9"/>
  <c r="AE21" i="9"/>
  <c r="AE17" i="9"/>
  <c r="AE63" i="9"/>
  <c r="AE56" i="9"/>
  <c r="AE52" i="9"/>
  <c r="AE41" i="9"/>
  <c r="AE37" i="9"/>
  <c r="AE33" i="9"/>
  <c r="AE26" i="9"/>
  <c r="AE22" i="9"/>
  <c r="AE18" i="9"/>
  <c r="AE57" i="9"/>
  <c r="AE54" i="9"/>
  <c r="AE46" i="9"/>
  <c r="AE45" i="9" s="1"/>
  <c r="AE42" i="9"/>
  <c r="AE38" i="9"/>
  <c r="AE34" i="9"/>
  <c r="AE27" i="9"/>
  <c r="AE23" i="9"/>
  <c r="AE19" i="9"/>
  <c r="AE13" i="9"/>
  <c r="AE12" i="9"/>
  <c r="AE11" i="9"/>
  <c r="AE9" i="9"/>
  <c r="AD5" i="9"/>
  <c r="CK53" i="12"/>
  <c r="CO53" i="12" s="1"/>
  <c r="AD35" i="9"/>
  <c r="AD60" i="9"/>
  <c r="AD65" i="9"/>
  <c r="AD105" i="9"/>
  <c r="AD120" i="9"/>
  <c r="CO19" i="12"/>
  <c r="CV16" i="12"/>
  <c r="CV15" i="12" s="1"/>
  <c r="CK23" i="12"/>
  <c r="CO23" i="12" s="1"/>
  <c r="CK21" i="12"/>
  <c r="CO21" i="12" s="1"/>
  <c r="CV38" i="12"/>
  <c r="CV37" i="12" s="1"/>
  <c r="CV58" i="12"/>
  <c r="CV57" i="12" s="1"/>
  <c r="CV22" i="12"/>
  <c r="CV21" i="12" s="1"/>
  <c r="CV60" i="12"/>
  <c r="CV59" i="12" s="1"/>
  <c r="CV28" i="12"/>
  <c r="CV27" i="12" s="1"/>
  <c r="CK43" i="12"/>
  <c r="CO43" i="12"/>
  <c r="CK25" i="12"/>
  <c r="CO25" i="12"/>
  <c r="CV64" i="12"/>
  <c r="CV63" i="12" s="1"/>
  <c r="CV62" i="12"/>
  <c r="CV61" i="12" s="1"/>
  <c r="CK67" i="12"/>
  <c r="CO67" i="12" s="1"/>
  <c r="CK35" i="12"/>
  <c r="CO35" i="12" s="1"/>
  <c r="CK37" i="12"/>
  <c r="CO37" i="12" s="1"/>
  <c r="CK49" i="12"/>
  <c r="CO49" i="12" s="1"/>
  <c r="CV34" i="12"/>
  <c r="CV33" i="12" s="1"/>
  <c r="CV44" i="12"/>
  <c r="CV43" i="12" s="1"/>
  <c r="CV56" i="12"/>
  <c r="CV55" i="12" s="1"/>
  <c r="CV24" i="12"/>
  <c r="CV23" i="12" s="1"/>
  <c r="CV52" i="12"/>
  <c r="CV51" i="12" s="1"/>
  <c r="CV26" i="12"/>
  <c r="CV25" i="12" s="1"/>
  <c r="CV36" i="12"/>
  <c r="CV35" i="12" s="1"/>
  <c r="CV46" i="12"/>
  <c r="CV45" i="12" s="1"/>
  <c r="CV50" i="12"/>
  <c r="CV49" i="12" s="1"/>
  <c r="CV20" i="12"/>
  <c r="CV19" i="12" s="1"/>
  <c r="CV32" i="12"/>
  <c r="CV31" i="12" s="1"/>
  <c r="CK33" i="12"/>
  <c r="CO33" i="12" s="1"/>
  <c r="CK57" i="12"/>
  <c r="CO57" i="12" s="1"/>
  <c r="CK31" i="12"/>
  <c r="CO31" i="12"/>
  <c r="CV48" i="12"/>
  <c r="CV47" i="12" s="1"/>
  <c r="CV66" i="12"/>
  <c r="CV65" i="12" s="1"/>
  <c r="CV68" i="12"/>
  <c r="CV67" i="12" s="1"/>
  <c r="CK55" i="12"/>
  <c r="CO55" i="12" s="1"/>
  <c r="CK51" i="12"/>
  <c r="CO51" i="12" s="1"/>
  <c r="CK65" i="12"/>
  <c r="CO65" i="12" s="1"/>
  <c r="CK45" i="12"/>
  <c r="CO45" i="12" s="1"/>
  <c r="CK59" i="12"/>
  <c r="CO59" i="12" s="1"/>
  <c r="CZ16" i="12"/>
  <c r="CZ15" i="12" s="1"/>
  <c r="CZ30" i="12"/>
  <c r="CZ29" i="12" s="1"/>
  <c r="CZ18" i="12"/>
  <c r="CZ17" i="12" s="1"/>
  <c r="CZ40" i="12"/>
  <c r="CZ39" i="12" s="1"/>
  <c r="CV14" i="12"/>
  <c r="CV13" i="12" s="1"/>
  <c r="AF1" i="9"/>
  <c r="AE8" i="9"/>
  <c r="AE7" i="9"/>
  <c r="AE6" i="9"/>
  <c r="AE90" i="9" l="1"/>
  <c r="AE40" i="9"/>
  <c r="AE35" i="9"/>
  <c r="AE60" i="9"/>
  <c r="AF159" i="9"/>
  <c r="AF151" i="9"/>
  <c r="AF148" i="9"/>
  <c r="AF142" i="9"/>
  <c r="AF157" i="9"/>
  <c r="AF152" i="9"/>
  <c r="AF147" i="9"/>
  <c r="AF156" i="9"/>
  <c r="AF153" i="9"/>
  <c r="AF158" i="9"/>
  <c r="AF149" i="9"/>
  <c r="AF141" i="9"/>
  <c r="AF136" i="9"/>
  <c r="AF132" i="9"/>
  <c r="AF146" i="9"/>
  <c r="AF145" i="9" s="1"/>
  <c r="DI70" i="12" s="1"/>
  <c r="DI69" i="12" s="1"/>
  <c r="AF143" i="9"/>
  <c r="AF154" i="9"/>
  <c r="AF144" i="9"/>
  <c r="AF139" i="9"/>
  <c r="AF134" i="9"/>
  <c r="AF137" i="9"/>
  <c r="AF131" i="9"/>
  <c r="AF129" i="9"/>
  <c r="AF126" i="9"/>
  <c r="AF123" i="9"/>
  <c r="AF117" i="9"/>
  <c r="AF112" i="9"/>
  <c r="AF138" i="9"/>
  <c r="AF127" i="9"/>
  <c r="AF124" i="9"/>
  <c r="AF118" i="9"/>
  <c r="AF113" i="9"/>
  <c r="AF121" i="9"/>
  <c r="AF108" i="9"/>
  <c r="AF103" i="9"/>
  <c r="AF99" i="9"/>
  <c r="AF133" i="9"/>
  <c r="AF122" i="9"/>
  <c r="AF116" i="9"/>
  <c r="AF111" i="9"/>
  <c r="AF109" i="9"/>
  <c r="AF104" i="9"/>
  <c r="AF96" i="9"/>
  <c r="AF93" i="9"/>
  <c r="AF88" i="9"/>
  <c r="AF84" i="9"/>
  <c r="AF119" i="9"/>
  <c r="AF114" i="9"/>
  <c r="AF106" i="9"/>
  <c r="AF101" i="9"/>
  <c r="AF97" i="9"/>
  <c r="AF94" i="9"/>
  <c r="AF89" i="9"/>
  <c r="AF128" i="9"/>
  <c r="AF102" i="9"/>
  <c r="AF91" i="9"/>
  <c r="AF86" i="9"/>
  <c r="AF76" i="9"/>
  <c r="AF73" i="9"/>
  <c r="AF67" i="9"/>
  <c r="AF62" i="9"/>
  <c r="AF92" i="9"/>
  <c r="AF87" i="9"/>
  <c r="AF81" i="9"/>
  <c r="AF77" i="9"/>
  <c r="AF74" i="9"/>
  <c r="AF68" i="9"/>
  <c r="AF63" i="9"/>
  <c r="AF82" i="9"/>
  <c r="AF78" i="9"/>
  <c r="AF71" i="9"/>
  <c r="AF69" i="9"/>
  <c r="AF107" i="9"/>
  <c r="AF98" i="9"/>
  <c r="AF83" i="9"/>
  <c r="AF79" i="9"/>
  <c r="AF72" i="9"/>
  <c r="AF66" i="9"/>
  <c r="AF61" i="9"/>
  <c r="AF59" i="9"/>
  <c r="AF54" i="9"/>
  <c r="AF49" i="9"/>
  <c r="AF51" i="9"/>
  <c r="AF48" i="9"/>
  <c r="AF44" i="9"/>
  <c r="AF36" i="9"/>
  <c r="AF32" i="9"/>
  <c r="AF29" i="9"/>
  <c r="AF21" i="9"/>
  <c r="AF17" i="9"/>
  <c r="AF56" i="9"/>
  <c r="AF52" i="9"/>
  <c r="AF41" i="9"/>
  <c r="AF37" i="9"/>
  <c r="AF33" i="9"/>
  <c r="AF26" i="9"/>
  <c r="AF22" i="9"/>
  <c r="AF18" i="9"/>
  <c r="AF64" i="9"/>
  <c r="AF57" i="9"/>
  <c r="AF53" i="9"/>
  <c r="AF46" i="9"/>
  <c r="AF42" i="9"/>
  <c r="AF38" i="9"/>
  <c r="AF34" i="9"/>
  <c r="AF27" i="9"/>
  <c r="AF23" i="9"/>
  <c r="AF19" i="9"/>
  <c r="AF58" i="9"/>
  <c r="AF47" i="9"/>
  <c r="AF43" i="9"/>
  <c r="AF39" i="9"/>
  <c r="AF31" i="9"/>
  <c r="AF28" i="9"/>
  <c r="AF24" i="9"/>
  <c r="AF16" i="9"/>
  <c r="AF14" i="9"/>
  <c r="AF11" i="9"/>
  <c r="AF13" i="9"/>
  <c r="AF12" i="9"/>
  <c r="AF9" i="9"/>
  <c r="CZ54" i="12"/>
  <c r="CZ53" i="12" s="1"/>
  <c r="AE10" i="9"/>
  <c r="DD16" i="12" s="1"/>
  <c r="DD15" i="12" s="1"/>
  <c r="AE50" i="9"/>
  <c r="AE80" i="9"/>
  <c r="AE85" i="9"/>
  <c r="AE110" i="9"/>
  <c r="AE130" i="9"/>
  <c r="AE140" i="9"/>
  <c r="AE115" i="9"/>
  <c r="AE145" i="9"/>
  <c r="DD70" i="12" s="1"/>
  <c r="DD69" i="12" s="1"/>
  <c r="AE25" i="9"/>
  <c r="AE20" i="9"/>
  <c r="AE30" i="9"/>
  <c r="AE65" i="9"/>
  <c r="AE100" i="9"/>
  <c r="AE150" i="9"/>
  <c r="AE5" i="9"/>
  <c r="AE55" i="9"/>
  <c r="AE15" i="9"/>
  <c r="DD18" i="12" s="1"/>
  <c r="DD17" i="12" s="1"/>
  <c r="AE105" i="9"/>
  <c r="AE75" i="9"/>
  <c r="DD42" i="12" s="1"/>
  <c r="DD41" i="12" s="1"/>
  <c r="AE70" i="9"/>
  <c r="AE95" i="9"/>
  <c r="AE120" i="9"/>
  <c r="AE125" i="9"/>
  <c r="AE135" i="9"/>
  <c r="AE155" i="9"/>
  <c r="CZ46" i="12"/>
  <c r="CZ45" i="12" s="1"/>
  <c r="CZ28" i="12"/>
  <c r="CZ27" i="12" s="1"/>
  <c r="CZ22" i="12"/>
  <c r="CZ21" i="12" s="1"/>
  <c r="CZ64" i="12"/>
  <c r="CZ63" i="12" s="1"/>
  <c r="CZ50" i="12"/>
  <c r="CZ49" i="12" s="1"/>
  <c r="CZ60" i="12"/>
  <c r="CZ59" i="12" s="1"/>
  <c r="CZ52" i="12"/>
  <c r="CZ51" i="12" s="1"/>
  <c r="CZ24" i="12"/>
  <c r="CZ23" i="12" s="1"/>
  <c r="CZ62" i="12"/>
  <c r="CZ61" i="12" s="1"/>
  <c r="CZ44" i="12"/>
  <c r="CZ43" i="12" s="1"/>
  <c r="CZ58" i="12"/>
  <c r="CZ57" i="12" s="1"/>
  <c r="CZ36" i="12"/>
  <c r="CZ35" i="12" s="1"/>
  <c r="CZ34" i="12"/>
  <c r="CZ33" i="12" s="1"/>
  <c r="CZ68" i="12"/>
  <c r="CZ67" i="12" s="1"/>
  <c r="CZ56" i="12"/>
  <c r="CZ55" i="12" s="1"/>
  <c r="CZ26" i="12"/>
  <c r="CZ25" i="12" s="1"/>
  <c r="CZ32" i="12"/>
  <c r="CZ31" i="12" s="1"/>
  <c r="CZ20" i="12"/>
  <c r="CZ19" i="12" s="1"/>
  <c r="CZ38" i="12"/>
  <c r="CZ37" i="12" s="1"/>
  <c r="CZ66" i="12"/>
  <c r="CZ65" i="12" s="1"/>
  <c r="CZ48" i="12"/>
  <c r="CZ47" i="12" s="1"/>
  <c r="DD30" i="12"/>
  <c r="DD29" i="12" s="1"/>
  <c r="DD40" i="12"/>
  <c r="DD39" i="12" s="1"/>
  <c r="CZ14" i="12"/>
  <c r="CZ13" i="12" s="1"/>
  <c r="AG1" i="9"/>
  <c r="AF7" i="9"/>
  <c r="AF6" i="9"/>
  <c r="AF8" i="9"/>
  <c r="AF15" i="9" l="1"/>
  <c r="AF5" i="9"/>
  <c r="AF55" i="9"/>
  <c r="AF50" i="9"/>
  <c r="AF25" i="9"/>
  <c r="DD54" i="12"/>
  <c r="DD53" i="12" s="1"/>
  <c r="AF65" i="9"/>
  <c r="AF80" i="9"/>
  <c r="AF90" i="9"/>
  <c r="AF110" i="9"/>
  <c r="AF125" i="9"/>
  <c r="AF140" i="9"/>
  <c r="AF155" i="9"/>
  <c r="AG156" i="9"/>
  <c r="AG152" i="9"/>
  <c r="AG149" i="9"/>
  <c r="AG143" i="9"/>
  <c r="AG158" i="9"/>
  <c r="AG153" i="9"/>
  <c r="AG148" i="9"/>
  <c r="AG147" i="9"/>
  <c r="AG146" i="9"/>
  <c r="AG142" i="9"/>
  <c r="AG137" i="9"/>
  <c r="AG133" i="9"/>
  <c r="AG157" i="9"/>
  <c r="AG154" i="9"/>
  <c r="AG144" i="9"/>
  <c r="AG151" i="9"/>
  <c r="AG141" i="9"/>
  <c r="AG136" i="9"/>
  <c r="AG131" i="9"/>
  <c r="AG159" i="9"/>
  <c r="AG138" i="9"/>
  <c r="AG132" i="9"/>
  <c r="AG139" i="9"/>
  <c r="AG134" i="9"/>
  <c r="AG127" i="9"/>
  <c r="AG124" i="9"/>
  <c r="AG118" i="9"/>
  <c r="AG113" i="9"/>
  <c r="AG128" i="9"/>
  <c r="AG121" i="9"/>
  <c r="AG119" i="9"/>
  <c r="AG114" i="9"/>
  <c r="AG122" i="9"/>
  <c r="AG116" i="9"/>
  <c r="AG111" i="9"/>
  <c r="AG109" i="9"/>
  <c r="AG104" i="9"/>
  <c r="AG126" i="9"/>
  <c r="AG123" i="9"/>
  <c r="AG117" i="9"/>
  <c r="AG112" i="9"/>
  <c r="AG106" i="9"/>
  <c r="AG101" i="9"/>
  <c r="AG97" i="9"/>
  <c r="AG94" i="9"/>
  <c r="AG89" i="9"/>
  <c r="AG107" i="9"/>
  <c r="AG102" i="9"/>
  <c r="AG98" i="9"/>
  <c r="AG91" i="9"/>
  <c r="AG86" i="9"/>
  <c r="AG129" i="9"/>
  <c r="AG103" i="9"/>
  <c r="AG92" i="9"/>
  <c r="AG87" i="9"/>
  <c r="AG81" i="9"/>
  <c r="AG77" i="9"/>
  <c r="AG74" i="9"/>
  <c r="AG68" i="9"/>
  <c r="AG63" i="9"/>
  <c r="AG96" i="9"/>
  <c r="AG93" i="9"/>
  <c r="AG88" i="9"/>
  <c r="AG84" i="9"/>
  <c r="AG82" i="9"/>
  <c r="AG78" i="9"/>
  <c r="AG71" i="9"/>
  <c r="AG69" i="9"/>
  <c r="AG64" i="9"/>
  <c r="AG83" i="9"/>
  <c r="AG79" i="9"/>
  <c r="AG72" i="9"/>
  <c r="AG108" i="9"/>
  <c r="AG99" i="9"/>
  <c r="AG76" i="9"/>
  <c r="AG73" i="9"/>
  <c r="AG67" i="9"/>
  <c r="AG62" i="9"/>
  <c r="AG56" i="9"/>
  <c r="AG51" i="9"/>
  <c r="AG61" i="9"/>
  <c r="AG52" i="9"/>
  <c r="AG49" i="9"/>
  <c r="AG41" i="9"/>
  <c r="AG37" i="9"/>
  <c r="AG33" i="9"/>
  <c r="AG26" i="9"/>
  <c r="AG22" i="9"/>
  <c r="AG18" i="9"/>
  <c r="AG57" i="9"/>
  <c r="AG53" i="9"/>
  <c r="AG46" i="9"/>
  <c r="AG42" i="9"/>
  <c r="AG38" i="9"/>
  <c r="AG34" i="9"/>
  <c r="AG27" i="9"/>
  <c r="AG23" i="9"/>
  <c r="AG19" i="9"/>
  <c r="AG58" i="9"/>
  <c r="AG54" i="9"/>
  <c r="AG47" i="9"/>
  <c r="AG43" i="9"/>
  <c r="AG39" i="9"/>
  <c r="AG31" i="9"/>
  <c r="AG28" i="9"/>
  <c r="AG24" i="9"/>
  <c r="AG16" i="9"/>
  <c r="AG66" i="9"/>
  <c r="AG59" i="9"/>
  <c r="AG48" i="9"/>
  <c r="AG44" i="9"/>
  <c r="AG36" i="9"/>
  <c r="AG32" i="9"/>
  <c r="AG29" i="9"/>
  <c r="AG21" i="9"/>
  <c r="AG17" i="9"/>
  <c r="AG11" i="9"/>
  <c r="AG13" i="9"/>
  <c r="AG12" i="9"/>
  <c r="AG9" i="9"/>
  <c r="AG14" i="9"/>
  <c r="AF60" i="9"/>
  <c r="AF70" i="9"/>
  <c r="AF95" i="9"/>
  <c r="AF115" i="9"/>
  <c r="AF10" i="9"/>
  <c r="AF45" i="9"/>
  <c r="DI30" i="12" s="1"/>
  <c r="DI29" i="12" s="1"/>
  <c r="AF35" i="9"/>
  <c r="AF75" i="9"/>
  <c r="DI42" i="12" s="1"/>
  <c r="DI41" i="12" s="1"/>
  <c r="AF100" i="9"/>
  <c r="AF130" i="9"/>
  <c r="AF150" i="9"/>
  <c r="AF30" i="9"/>
  <c r="AF40" i="9"/>
  <c r="AF20" i="9"/>
  <c r="AF85" i="9"/>
  <c r="AF105" i="9"/>
  <c r="AF120" i="9"/>
  <c r="AF135" i="9"/>
  <c r="DD48" i="12"/>
  <c r="DD47" i="12" s="1"/>
  <c r="DD20" i="12"/>
  <c r="DD19" i="12" s="1"/>
  <c r="DD50" i="12"/>
  <c r="DD49" i="12" s="1"/>
  <c r="DD56" i="12"/>
  <c r="DD55" i="12" s="1"/>
  <c r="DD26" i="12"/>
  <c r="DD25" i="12" s="1"/>
  <c r="DD68" i="12"/>
  <c r="DD67" i="12" s="1"/>
  <c r="DD66" i="12"/>
  <c r="DD65" i="12" s="1"/>
  <c r="DD24" i="12"/>
  <c r="DD23" i="12" s="1"/>
  <c r="DD46" i="12"/>
  <c r="DD45" i="12" s="1"/>
  <c r="DD22" i="12"/>
  <c r="DD21" i="12" s="1"/>
  <c r="DD52" i="12"/>
  <c r="DD51" i="12" s="1"/>
  <c r="DD34" i="12"/>
  <c r="DD33" i="12" s="1"/>
  <c r="DD58" i="12"/>
  <c r="DD57" i="12" s="1"/>
  <c r="DD36" i="12"/>
  <c r="DD35" i="12" s="1"/>
  <c r="DD62" i="12"/>
  <c r="DD61" i="12" s="1"/>
  <c r="DD64" i="12"/>
  <c r="DD63" i="12" s="1"/>
  <c r="DD38" i="12"/>
  <c r="DD37" i="12" s="1"/>
  <c r="DD44" i="12"/>
  <c r="DD43" i="12" s="1"/>
  <c r="DD28" i="12"/>
  <c r="DD27" i="12" s="1"/>
  <c r="DD60" i="12"/>
  <c r="DD59" i="12" s="1"/>
  <c r="DD32" i="12"/>
  <c r="DD31" i="12" s="1"/>
  <c r="DI16" i="12"/>
  <c r="DI15" i="12" s="1"/>
  <c r="DI40" i="12"/>
  <c r="DI39" i="12" s="1"/>
  <c r="DI18" i="12"/>
  <c r="DI17" i="12" s="1"/>
  <c r="DD14" i="12"/>
  <c r="DD13" i="12" s="1"/>
  <c r="AH1" i="9"/>
  <c r="AG7" i="9"/>
  <c r="AG6" i="9"/>
  <c r="AG8" i="9"/>
  <c r="AG60" i="9" l="1"/>
  <c r="AG95" i="9"/>
  <c r="AG140" i="9"/>
  <c r="AG145" i="9"/>
  <c r="DM70" i="12" s="1"/>
  <c r="DM69" i="12" s="1"/>
  <c r="DI64" i="12"/>
  <c r="DI63" i="12" s="1"/>
  <c r="AG130" i="9"/>
  <c r="AG20" i="9"/>
  <c r="AG15" i="9"/>
  <c r="DM18" i="12" s="1"/>
  <c r="DM17" i="12" s="1"/>
  <c r="AG55" i="9"/>
  <c r="AG75" i="9"/>
  <c r="DM42" i="12" s="1"/>
  <c r="DM41" i="12" s="1"/>
  <c r="AG85" i="9"/>
  <c r="AG100" i="9"/>
  <c r="AG110" i="9"/>
  <c r="AH157" i="9"/>
  <c r="AH153" i="9"/>
  <c r="AH146" i="9"/>
  <c r="AH144" i="9"/>
  <c r="AH159" i="9"/>
  <c r="AH154" i="9"/>
  <c r="AH149" i="9"/>
  <c r="AH158" i="9"/>
  <c r="AH142" i="9"/>
  <c r="AH152" i="9"/>
  <c r="AH143" i="9"/>
  <c r="AH138" i="9"/>
  <c r="AH134" i="9"/>
  <c r="AH151" i="9"/>
  <c r="AH150" i="9" s="1"/>
  <c r="AH148" i="9"/>
  <c r="AH141" i="9"/>
  <c r="AH136" i="9"/>
  <c r="AH137" i="9"/>
  <c r="AH132" i="9"/>
  <c r="AH147" i="9"/>
  <c r="AH139" i="9"/>
  <c r="AH133" i="9"/>
  <c r="AH156" i="9"/>
  <c r="AH131" i="9"/>
  <c r="AH128" i="9"/>
  <c r="AH121" i="9"/>
  <c r="AH119" i="9"/>
  <c r="AH114" i="9"/>
  <c r="AH129" i="9"/>
  <c r="AH122" i="9"/>
  <c r="AH116" i="9"/>
  <c r="AH111" i="9"/>
  <c r="AH126" i="9"/>
  <c r="AH123" i="9"/>
  <c r="AH117" i="9"/>
  <c r="AH112" i="9"/>
  <c r="AH106" i="9"/>
  <c r="AH101" i="9"/>
  <c r="AH127" i="9"/>
  <c r="AH124" i="9"/>
  <c r="AH118" i="9"/>
  <c r="AH113" i="9"/>
  <c r="AH107" i="9"/>
  <c r="AH102" i="9"/>
  <c r="AH98" i="9"/>
  <c r="AH91" i="9"/>
  <c r="AH86" i="9"/>
  <c r="AH108" i="9"/>
  <c r="AH103" i="9"/>
  <c r="AH99" i="9"/>
  <c r="AH92" i="9"/>
  <c r="AH87" i="9"/>
  <c r="AH83" i="9"/>
  <c r="AH104" i="9"/>
  <c r="AH96" i="9"/>
  <c r="AH93" i="9"/>
  <c r="AH88" i="9"/>
  <c r="AH84" i="9"/>
  <c r="AH82" i="9"/>
  <c r="AH78" i="9"/>
  <c r="AH71" i="9"/>
  <c r="AH69" i="9"/>
  <c r="AH64" i="9"/>
  <c r="AH97" i="9"/>
  <c r="AH94" i="9"/>
  <c r="AH89" i="9"/>
  <c r="AH79" i="9"/>
  <c r="AH72" i="9"/>
  <c r="AH66" i="9"/>
  <c r="AH76" i="9"/>
  <c r="AH73" i="9"/>
  <c r="AH67" i="9"/>
  <c r="AH109" i="9"/>
  <c r="AH81" i="9"/>
  <c r="AH77" i="9"/>
  <c r="AH74" i="9"/>
  <c r="AH68" i="9"/>
  <c r="AH63" i="9"/>
  <c r="AH57" i="9"/>
  <c r="AH52" i="9"/>
  <c r="AH56" i="9"/>
  <c r="AH53" i="9"/>
  <c r="AH46" i="9"/>
  <c r="AH42" i="9"/>
  <c r="AH38" i="9"/>
  <c r="AH34" i="9"/>
  <c r="AH27" i="9"/>
  <c r="AH23" i="9"/>
  <c r="AH19" i="9"/>
  <c r="AH13" i="9"/>
  <c r="AH62" i="9"/>
  <c r="AH58" i="9"/>
  <c r="AH54" i="9"/>
  <c r="AH47" i="9"/>
  <c r="AH43" i="9"/>
  <c r="AH39" i="9"/>
  <c r="AH31" i="9"/>
  <c r="AH28" i="9"/>
  <c r="AH24" i="9"/>
  <c r="AH16" i="9"/>
  <c r="AH59" i="9"/>
  <c r="AH48" i="9"/>
  <c r="AH44" i="9"/>
  <c r="AH36" i="9"/>
  <c r="AH32" i="9"/>
  <c r="AH29" i="9"/>
  <c r="AH21" i="9"/>
  <c r="AH17" i="9"/>
  <c r="AH61" i="9"/>
  <c r="AH51" i="9"/>
  <c r="AH49" i="9"/>
  <c r="AH41" i="9"/>
  <c r="AH37" i="9"/>
  <c r="AH33" i="9"/>
  <c r="AH26" i="9"/>
  <c r="AH22" i="9"/>
  <c r="AH18" i="9"/>
  <c r="AH12" i="9"/>
  <c r="AH11" i="9"/>
  <c r="AH14" i="9"/>
  <c r="AH9" i="9"/>
  <c r="DI54" i="12"/>
  <c r="AG25" i="9"/>
  <c r="AG70" i="9"/>
  <c r="AG90" i="9"/>
  <c r="AG105" i="9"/>
  <c r="AG125" i="9"/>
  <c r="AG115" i="9"/>
  <c r="AG120" i="9"/>
  <c r="AG135" i="9"/>
  <c r="AG10" i="9"/>
  <c r="DM16" i="12" s="1"/>
  <c r="DM15" i="12" s="1"/>
  <c r="AG155" i="9"/>
  <c r="AG5" i="9"/>
  <c r="AG35" i="9"/>
  <c r="AG65" i="9"/>
  <c r="AG30" i="9"/>
  <c r="AG45" i="9"/>
  <c r="AG40" i="9"/>
  <c r="AG50" i="9"/>
  <c r="AG80" i="9"/>
  <c r="AG150" i="9"/>
  <c r="DI28" i="12"/>
  <c r="DI27" i="12" s="1"/>
  <c r="DI56" i="12"/>
  <c r="DI55" i="12" s="1"/>
  <c r="DI20" i="12"/>
  <c r="DI19" i="12" s="1"/>
  <c r="DI50" i="12"/>
  <c r="DI49" i="12" s="1"/>
  <c r="DI58" i="12"/>
  <c r="DI57" i="12" s="1"/>
  <c r="DI34" i="12"/>
  <c r="DI33" i="12" s="1"/>
  <c r="DI46" i="12"/>
  <c r="DI45" i="12" s="1"/>
  <c r="DI48" i="12"/>
  <c r="DI47" i="12" s="1"/>
  <c r="DI66" i="12"/>
  <c r="DI65" i="12" s="1"/>
  <c r="DI22" i="12"/>
  <c r="DI21" i="12" s="1"/>
  <c r="DI44" i="12"/>
  <c r="DI43" i="12" s="1"/>
  <c r="DI24" i="12"/>
  <c r="DI23" i="12" s="1"/>
  <c r="DI26" i="12"/>
  <c r="DI25" i="12" s="1"/>
  <c r="DI68" i="12"/>
  <c r="DI67" i="12" s="1"/>
  <c r="DI38" i="12"/>
  <c r="DI37" i="12" s="1"/>
  <c r="DI52" i="12"/>
  <c r="DI51" i="12" s="1"/>
  <c r="DI62" i="12"/>
  <c r="DI61" i="12" s="1"/>
  <c r="DI60" i="12"/>
  <c r="DI59" i="12" s="1"/>
  <c r="DI36" i="12"/>
  <c r="DI35" i="12" s="1"/>
  <c r="DI32" i="12"/>
  <c r="DI31" i="12" s="1"/>
  <c r="DM40" i="12"/>
  <c r="DM39" i="12" s="1"/>
  <c r="DM30" i="12"/>
  <c r="DM29" i="12" s="1"/>
  <c r="DI14" i="12"/>
  <c r="DI13" i="12" s="1"/>
  <c r="AI1" i="9"/>
  <c r="AH8" i="9"/>
  <c r="AH7" i="9"/>
  <c r="AH6" i="9"/>
  <c r="AH60" i="9" l="1"/>
  <c r="AH125" i="9"/>
  <c r="AH40" i="9"/>
  <c r="AH65" i="9"/>
  <c r="AH130" i="9"/>
  <c r="AH140" i="9"/>
  <c r="AH5" i="9"/>
  <c r="AH30" i="9"/>
  <c r="AH55" i="9"/>
  <c r="AH70" i="9"/>
  <c r="AH105" i="9"/>
  <c r="AH135" i="9"/>
  <c r="AH35" i="9"/>
  <c r="AH15" i="9"/>
  <c r="DQ18" i="12" s="1"/>
  <c r="DQ17" i="12" s="1"/>
  <c r="AH110" i="9"/>
  <c r="DM54" i="12"/>
  <c r="DM53" i="12" s="1"/>
  <c r="AH10" i="9"/>
  <c r="AH25" i="9"/>
  <c r="AH45" i="9"/>
  <c r="AH20" i="9"/>
  <c r="AH95" i="9"/>
  <c r="AH85" i="9"/>
  <c r="AH115" i="9"/>
  <c r="AH155" i="9"/>
  <c r="AH145" i="9"/>
  <c r="DQ70" i="12" s="1"/>
  <c r="DQ69" i="12" s="1"/>
  <c r="AI158" i="9"/>
  <c r="AI154" i="9"/>
  <c r="AI147" i="9"/>
  <c r="AI141" i="9"/>
  <c r="AI152" i="9"/>
  <c r="AI149" i="9"/>
  <c r="AI146" i="9"/>
  <c r="AI143" i="9"/>
  <c r="AI157" i="9"/>
  <c r="AI151" i="9"/>
  <c r="AI148" i="9"/>
  <c r="AI144" i="9"/>
  <c r="AI139" i="9"/>
  <c r="AI131" i="9"/>
  <c r="AI159" i="9"/>
  <c r="AI156" i="9"/>
  <c r="AI153" i="9"/>
  <c r="AI137" i="9"/>
  <c r="AI132" i="9"/>
  <c r="AI138" i="9"/>
  <c r="AI133" i="9"/>
  <c r="AI134" i="9"/>
  <c r="AI142" i="9"/>
  <c r="AI128" i="9"/>
  <c r="AI136" i="9"/>
  <c r="AI129" i="9"/>
  <c r="AI122" i="9"/>
  <c r="AI116" i="9"/>
  <c r="AI111" i="9"/>
  <c r="AI126" i="9"/>
  <c r="AI123" i="9"/>
  <c r="AI117" i="9"/>
  <c r="AI112" i="9"/>
  <c r="AI127" i="9"/>
  <c r="AI124" i="9"/>
  <c r="AI118" i="9"/>
  <c r="AI113" i="9"/>
  <c r="AI107" i="9"/>
  <c r="AI102" i="9"/>
  <c r="AI98" i="9"/>
  <c r="AI119" i="9"/>
  <c r="AI114" i="9"/>
  <c r="AI108" i="9"/>
  <c r="AI103" i="9"/>
  <c r="AI99" i="9"/>
  <c r="AI92" i="9"/>
  <c r="AI87" i="9"/>
  <c r="AI109" i="9"/>
  <c r="AI104" i="9"/>
  <c r="AI96" i="9"/>
  <c r="AI93" i="9"/>
  <c r="AI88" i="9"/>
  <c r="AI84" i="9"/>
  <c r="AI121" i="9"/>
  <c r="AI97" i="9"/>
  <c r="AI94" i="9"/>
  <c r="AI89" i="9"/>
  <c r="AI79" i="9"/>
  <c r="AI72" i="9"/>
  <c r="AI66" i="9"/>
  <c r="AI83" i="9"/>
  <c r="AI76" i="9"/>
  <c r="AI73" i="9"/>
  <c r="AI67" i="9"/>
  <c r="AI62" i="9"/>
  <c r="AI106" i="9"/>
  <c r="AI81" i="9"/>
  <c r="AI77" i="9"/>
  <c r="AI74" i="9"/>
  <c r="AI68" i="9"/>
  <c r="AI101" i="9"/>
  <c r="AI91" i="9"/>
  <c r="AI86" i="9"/>
  <c r="AI82" i="9"/>
  <c r="AI78" i="9"/>
  <c r="AI71" i="9"/>
  <c r="AI69" i="9"/>
  <c r="AI64" i="9"/>
  <c r="AI58" i="9"/>
  <c r="AI53" i="9"/>
  <c r="AI48" i="9"/>
  <c r="AI57" i="9"/>
  <c r="AI54" i="9"/>
  <c r="AI47" i="9"/>
  <c r="AI43" i="9"/>
  <c r="AI39" i="9"/>
  <c r="AI31" i="9"/>
  <c r="AI28" i="9"/>
  <c r="AI24" i="9"/>
  <c r="AI16" i="9"/>
  <c r="AI14" i="9"/>
  <c r="AI63" i="9"/>
  <c r="AI59" i="9"/>
  <c r="AI44" i="9"/>
  <c r="AI36" i="9"/>
  <c r="AI32" i="9"/>
  <c r="AI29" i="9"/>
  <c r="AI21" i="9"/>
  <c r="AI17" i="9"/>
  <c r="AI61" i="9"/>
  <c r="AI51" i="9"/>
  <c r="AI49" i="9"/>
  <c r="AI41" i="9"/>
  <c r="AI37" i="9"/>
  <c r="AI33" i="9"/>
  <c r="AI26" i="9"/>
  <c r="AI22" i="9"/>
  <c r="AI18" i="9"/>
  <c r="AI56" i="9"/>
  <c r="AI52" i="9"/>
  <c r="AI46" i="9"/>
  <c r="AI42" i="9"/>
  <c r="AI38" i="9"/>
  <c r="AI34" i="9"/>
  <c r="AI27" i="9"/>
  <c r="AI23" i="9"/>
  <c r="AI19" i="9"/>
  <c r="AI13" i="9"/>
  <c r="AI11" i="9"/>
  <c r="AI12" i="9"/>
  <c r="AI9" i="9"/>
  <c r="DI53" i="12"/>
  <c r="AH50" i="9"/>
  <c r="AH80" i="9"/>
  <c r="AH75" i="9"/>
  <c r="DQ42" i="12" s="1"/>
  <c r="DQ41" i="12" s="1"/>
  <c r="AH90" i="9"/>
  <c r="AH100" i="9"/>
  <c r="AH120" i="9"/>
  <c r="DQ30" i="12"/>
  <c r="DQ29" i="12" s="1"/>
  <c r="DQ40" i="12"/>
  <c r="DQ39" i="12" s="1"/>
  <c r="DM60" i="12"/>
  <c r="DM59" i="12" s="1"/>
  <c r="DM26" i="12"/>
  <c r="DM25" i="12" s="1"/>
  <c r="DM38" i="12"/>
  <c r="DM37" i="12" s="1"/>
  <c r="DM46" i="12"/>
  <c r="DM45" i="12" s="1"/>
  <c r="DM66" i="12"/>
  <c r="DM65" i="12" s="1"/>
  <c r="DM32" i="12"/>
  <c r="DM31" i="12" s="1"/>
  <c r="DM52" i="12"/>
  <c r="DM51" i="12" s="1"/>
  <c r="DM22" i="12"/>
  <c r="DM21" i="12" s="1"/>
  <c r="DM34" i="12"/>
  <c r="DM33" i="12" s="1"/>
  <c r="DM62" i="12"/>
  <c r="DM61" i="12" s="1"/>
  <c r="DM50" i="12"/>
  <c r="DM49" i="12" s="1"/>
  <c r="DM56" i="12"/>
  <c r="DM55" i="12" s="1"/>
  <c r="DM24" i="12"/>
  <c r="DM23" i="12" s="1"/>
  <c r="DM68" i="12"/>
  <c r="DM67" i="12" s="1"/>
  <c r="DM58" i="12"/>
  <c r="DM57" i="12" s="1"/>
  <c r="DM64" i="12"/>
  <c r="DM63" i="12" s="1"/>
  <c r="DM48" i="12"/>
  <c r="DM47" i="12" s="1"/>
  <c r="DM36" i="12"/>
  <c r="DM35" i="12" s="1"/>
  <c r="DM28" i="12"/>
  <c r="DM27" i="12" s="1"/>
  <c r="DM44" i="12"/>
  <c r="DM43" i="12" s="1"/>
  <c r="DM20" i="12"/>
  <c r="DM19" i="12" s="1"/>
  <c r="DM14" i="12"/>
  <c r="DM13" i="12" s="1"/>
  <c r="AJ1" i="9"/>
  <c r="AI8" i="9"/>
  <c r="AI7" i="9"/>
  <c r="AI6" i="9"/>
  <c r="AI120" i="9" l="1"/>
  <c r="AI25" i="9"/>
  <c r="AI20" i="9"/>
  <c r="AI105" i="9"/>
  <c r="AI75" i="9"/>
  <c r="DU42" i="12" s="1"/>
  <c r="DU41" i="12" s="1"/>
  <c r="AI85" i="9"/>
  <c r="AI15" i="9"/>
  <c r="AI150" i="9"/>
  <c r="AI90" i="9"/>
  <c r="AI155" i="9"/>
  <c r="AI10" i="9"/>
  <c r="AI45" i="9"/>
  <c r="AI40" i="9"/>
  <c r="AI35" i="9"/>
  <c r="AI30" i="9"/>
  <c r="AI100" i="9"/>
  <c r="AI80" i="9"/>
  <c r="AI70" i="9"/>
  <c r="AI145" i="9"/>
  <c r="DU70" i="12" s="1"/>
  <c r="DU69" i="12" s="1"/>
  <c r="DQ54" i="12"/>
  <c r="DQ53" i="12" s="1"/>
  <c r="AJ159" i="9"/>
  <c r="AJ151" i="9"/>
  <c r="AJ148" i="9"/>
  <c r="AJ142" i="9"/>
  <c r="AJ156" i="9"/>
  <c r="AJ146" i="9"/>
  <c r="AJ157" i="9"/>
  <c r="AJ144" i="9"/>
  <c r="AJ154" i="9"/>
  <c r="AJ136" i="9"/>
  <c r="AJ132" i="9"/>
  <c r="AJ153" i="9"/>
  <c r="AJ147" i="9"/>
  <c r="AJ152" i="9"/>
  <c r="AJ138" i="9"/>
  <c r="AJ133" i="9"/>
  <c r="AJ149" i="9"/>
  <c r="AJ143" i="9"/>
  <c r="AJ139" i="9"/>
  <c r="AJ134" i="9"/>
  <c r="AJ158" i="9"/>
  <c r="AJ129" i="9"/>
  <c r="AJ126" i="9"/>
  <c r="AJ123" i="9"/>
  <c r="AJ117" i="9"/>
  <c r="AJ112" i="9"/>
  <c r="AJ141" i="9"/>
  <c r="AJ127" i="9"/>
  <c r="AJ124" i="9"/>
  <c r="AJ118" i="9"/>
  <c r="AJ113" i="9"/>
  <c r="AJ131" i="9"/>
  <c r="AJ119" i="9"/>
  <c r="AJ114" i="9"/>
  <c r="AJ108" i="9"/>
  <c r="AJ103" i="9"/>
  <c r="AJ99" i="9"/>
  <c r="AJ109" i="9"/>
  <c r="AJ104" i="9"/>
  <c r="AJ96" i="9"/>
  <c r="AJ93" i="9"/>
  <c r="AJ88" i="9"/>
  <c r="AJ84" i="9"/>
  <c r="AJ128" i="9"/>
  <c r="AJ121" i="9"/>
  <c r="AJ106" i="9"/>
  <c r="AJ101" i="9"/>
  <c r="AJ97" i="9"/>
  <c r="AJ94" i="9"/>
  <c r="AJ89" i="9"/>
  <c r="AJ137" i="9"/>
  <c r="AJ122" i="9"/>
  <c r="AJ83" i="9"/>
  <c r="AJ76" i="9"/>
  <c r="AJ73" i="9"/>
  <c r="AJ67" i="9"/>
  <c r="AJ62" i="9"/>
  <c r="AJ81" i="9"/>
  <c r="AJ77" i="9"/>
  <c r="AJ74" i="9"/>
  <c r="AJ68" i="9"/>
  <c r="AJ63" i="9"/>
  <c r="AJ111" i="9"/>
  <c r="AJ107" i="9"/>
  <c r="AJ98" i="9"/>
  <c r="AJ91" i="9"/>
  <c r="AJ86" i="9"/>
  <c r="AJ82" i="9"/>
  <c r="AJ78" i="9"/>
  <c r="AJ71" i="9"/>
  <c r="AJ69" i="9"/>
  <c r="AJ116" i="9"/>
  <c r="AJ115" i="9" s="1"/>
  <c r="AJ102" i="9"/>
  <c r="AJ92" i="9"/>
  <c r="AJ87" i="9"/>
  <c r="AJ79" i="9"/>
  <c r="AJ72" i="9"/>
  <c r="AJ66" i="9"/>
  <c r="AJ61" i="9"/>
  <c r="AJ59" i="9"/>
  <c r="AJ54" i="9"/>
  <c r="AJ49" i="9"/>
  <c r="AJ58" i="9"/>
  <c r="AJ44" i="9"/>
  <c r="AJ36" i="9"/>
  <c r="AJ32" i="9"/>
  <c r="AJ29" i="9"/>
  <c r="AJ21" i="9"/>
  <c r="AJ17" i="9"/>
  <c r="AJ64" i="9"/>
  <c r="AJ51" i="9"/>
  <c r="AJ48" i="9"/>
  <c r="AJ41" i="9"/>
  <c r="AJ37" i="9"/>
  <c r="AJ33" i="9"/>
  <c r="AJ26" i="9"/>
  <c r="AJ22" i="9"/>
  <c r="AJ18" i="9"/>
  <c r="AJ56" i="9"/>
  <c r="AJ52" i="9"/>
  <c r="AJ46" i="9"/>
  <c r="AJ42" i="9"/>
  <c r="AJ38" i="9"/>
  <c r="AJ34" i="9"/>
  <c r="AJ27" i="9"/>
  <c r="AJ23" i="9"/>
  <c r="AJ19" i="9"/>
  <c r="AJ57" i="9"/>
  <c r="AJ53" i="9"/>
  <c r="AJ47" i="9"/>
  <c r="AJ43" i="9"/>
  <c r="AJ39" i="9"/>
  <c r="AJ31" i="9"/>
  <c r="AJ28" i="9"/>
  <c r="AJ24" i="9"/>
  <c r="AJ16" i="9"/>
  <c r="AJ14" i="9"/>
  <c r="AJ12" i="9"/>
  <c r="AJ9" i="9"/>
  <c r="AJ13" i="9"/>
  <c r="AJ11" i="9"/>
  <c r="DU54" i="12"/>
  <c r="DU53" i="12" s="1"/>
  <c r="AI95" i="9"/>
  <c r="AI125" i="9"/>
  <c r="AI130" i="9"/>
  <c r="AI5" i="9"/>
  <c r="AI55" i="9"/>
  <c r="AI50" i="9"/>
  <c r="AI110" i="9"/>
  <c r="AI135" i="9"/>
  <c r="AI60" i="9"/>
  <c r="AI65" i="9"/>
  <c r="AI115" i="9"/>
  <c r="AI140" i="9"/>
  <c r="DQ16" i="12"/>
  <c r="DQ15" i="12" s="1"/>
  <c r="DQ48" i="12"/>
  <c r="DQ47" i="12" s="1"/>
  <c r="DQ26" i="12"/>
  <c r="DQ25" i="12" s="1"/>
  <c r="DQ44" i="12"/>
  <c r="DQ43" i="12" s="1"/>
  <c r="DQ68" i="12"/>
  <c r="DQ67" i="12" s="1"/>
  <c r="DQ62" i="12"/>
  <c r="DQ61" i="12" s="1"/>
  <c r="DQ36" i="12"/>
  <c r="DQ35" i="12" s="1"/>
  <c r="DQ22" i="12"/>
  <c r="DQ21" i="12" s="1"/>
  <c r="DQ60" i="12"/>
  <c r="DQ59" i="12" s="1"/>
  <c r="DQ66" i="12"/>
  <c r="DQ65" i="12" s="1"/>
  <c r="DQ50" i="12"/>
  <c r="DQ49" i="12" s="1"/>
  <c r="DQ56" i="12"/>
  <c r="DQ55" i="12" s="1"/>
  <c r="DQ38" i="12"/>
  <c r="DQ37" i="12" s="1"/>
  <c r="DQ34" i="12"/>
  <c r="DQ33" i="12" s="1"/>
  <c r="DQ24" i="12"/>
  <c r="DQ23" i="12" s="1"/>
  <c r="DQ64" i="12"/>
  <c r="DQ63" i="12" s="1"/>
  <c r="DQ46" i="12"/>
  <c r="DQ45" i="12" s="1"/>
  <c r="DQ28" i="12"/>
  <c r="DQ27" i="12" s="1"/>
  <c r="DQ52" i="12"/>
  <c r="DQ51" i="12" s="1"/>
  <c r="DQ20" i="12"/>
  <c r="DQ19" i="12" s="1"/>
  <c r="DQ58" i="12"/>
  <c r="DQ57" i="12" s="1"/>
  <c r="DQ32" i="12"/>
  <c r="DQ31" i="12" s="1"/>
  <c r="DU16" i="12"/>
  <c r="DU15" i="12" s="1"/>
  <c r="DU18" i="12"/>
  <c r="DU17" i="12" s="1"/>
  <c r="DU40" i="12"/>
  <c r="DU39" i="12" s="1"/>
  <c r="DU30" i="12"/>
  <c r="DU29" i="12" s="1"/>
  <c r="DQ14" i="12"/>
  <c r="DQ13" i="12" s="1"/>
  <c r="AK1" i="9"/>
  <c r="AJ7" i="9"/>
  <c r="AJ6" i="9"/>
  <c r="AJ8" i="9"/>
  <c r="AJ15" i="9" l="1"/>
  <c r="AJ130" i="9"/>
  <c r="AJ65" i="9"/>
  <c r="AJ145" i="9"/>
  <c r="DY70" i="12" s="1"/>
  <c r="DY69" i="12" s="1"/>
  <c r="AJ25" i="9"/>
  <c r="AJ110" i="9"/>
  <c r="AJ20" i="9"/>
  <c r="AJ95" i="9"/>
  <c r="AJ55" i="9"/>
  <c r="AJ50" i="9"/>
  <c r="AJ60" i="9"/>
  <c r="AJ85" i="9"/>
  <c r="AJ70" i="9"/>
  <c r="AJ100" i="9"/>
  <c r="AJ140" i="9"/>
  <c r="AJ125" i="9"/>
  <c r="AJ90" i="9"/>
  <c r="AJ80" i="9"/>
  <c r="AJ75" i="9"/>
  <c r="DY42" i="12" s="1"/>
  <c r="DY41" i="12" s="1"/>
  <c r="AJ105" i="9"/>
  <c r="AJ135" i="9"/>
  <c r="AJ150" i="9"/>
  <c r="AJ5" i="9"/>
  <c r="AK156" i="9"/>
  <c r="AK152" i="9"/>
  <c r="AK149" i="9"/>
  <c r="AK143" i="9"/>
  <c r="AK157" i="9"/>
  <c r="AK151" i="9"/>
  <c r="AK147" i="9"/>
  <c r="AK154" i="9"/>
  <c r="AK148" i="9"/>
  <c r="AK159" i="9"/>
  <c r="AK153" i="9"/>
  <c r="AK141" i="9"/>
  <c r="AK137" i="9"/>
  <c r="AK133" i="9"/>
  <c r="AK158" i="9"/>
  <c r="AK142" i="9"/>
  <c r="AK139" i="9"/>
  <c r="AK134" i="9"/>
  <c r="AK146" i="9"/>
  <c r="AK136" i="9"/>
  <c r="AK131" i="9"/>
  <c r="AK132" i="9"/>
  <c r="AK144" i="9"/>
  <c r="AK138" i="9"/>
  <c r="AK127" i="9"/>
  <c r="AK124" i="9"/>
  <c r="AK118" i="9"/>
  <c r="AK113" i="9"/>
  <c r="AK128" i="9"/>
  <c r="AK121" i="9"/>
  <c r="AK119" i="9"/>
  <c r="AK114" i="9"/>
  <c r="AK109" i="9"/>
  <c r="AK104" i="9"/>
  <c r="AK106" i="9"/>
  <c r="AK101" i="9"/>
  <c r="AK97" i="9"/>
  <c r="AK94" i="9"/>
  <c r="AK89" i="9"/>
  <c r="AK129" i="9"/>
  <c r="AK122" i="9"/>
  <c r="AK116" i="9"/>
  <c r="AK111" i="9"/>
  <c r="AK107" i="9"/>
  <c r="AK102" i="9"/>
  <c r="AK98" i="9"/>
  <c r="AK91" i="9"/>
  <c r="AK86" i="9"/>
  <c r="AK126" i="9"/>
  <c r="AK123" i="9"/>
  <c r="AK81" i="9"/>
  <c r="AK77" i="9"/>
  <c r="AK74" i="9"/>
  <c r="AK68" i="9"/>
  <c r="AK63" i="9"/>
  <c r="AK82" i="9"/>
  <c r="AK78" i="9"/>
  <c r="AK71" i="9"/>
  <c r="AK69" i="9"/>
  <c r="AK64" i="9"/>
  <c r="AK112" i="9"/>
  <c r="AK108" i="9"/>
  <c r="AK99" i="9"/>
  <c r="AK92" i="9"/>
  <c r="AK87" i="9"/>
  <c r="AK79" i="9"/>
  <c r="AK72" i="9"/>
  <c r="AK117" i="9"/>
  <c r="AK103" i="9"/>
  <c r="AK96" i="9"/>
  <c r="AK93" i="9"/>
  <c r="AK88" i="9"/>
  <c r="AK84" i="9"/>
  <c r="AK83" i="9"/>
  <c r="AK76" i="9"/>
  <c r="AK73" i="9"/>
  <c r="AK67" i="9"/>
  <c r="AK62" i="9"/>
  <c r="AK56" i="9"/>
  <c r="AK51" i="9"/>
  <c r="AK59" i="9"/>
  <c r="AK48" i="9"/>
  <c r="AK41" i="9"/>
  <c r="AK37" i="9"/>
  <c r="AK33" i="9"/>
  <c r="AK26" i="9"/>
  <c r="AK22" i="9"/>
  <c r="AK18" i="9"/>
  <c r="AK61" i="9"/>
  <c r="AK52" i="9"/>
  <c r="AK49" i="9"/>
  <c r="AK46" i="9"/>
  <c r="AK42" i="9"/>
  <c r="AK38" i="9"/>
  <c r="AK34" i="9"/>
  <c r="AK27" i="9"/>
  <c r="AK23" i="9"/>
  <c r="AK19" i="9"/>
  <c r="AK66" i="9"/>
  <c r="AK57" i="9"/>
  <c r="AK53" i="9"/>
  <c r="AK47" i="9"/>
  <c r="AK43" i="9"/>
  <c r="AK39" i="9"/>
  <c r="AK31" i="9"/>
  <c r="AK28" i="9"/>
  <c r="AK24" i="9"/>
  <c r="AK16" i="9"/>
  <c r="AK58" i="9"/>
  <c r="AK54" i="9"/>
  <c r="AK44" i="9"/>
  <c r="AK36" i="9"/>
  <c r="AK32" i="9"/>
  <c r="AK29" i="9"/>
  <c r="AK21" i="9"/>
  <c r="AK17" i="9"/>
  <c r="AK11" i="9"/>
  <c r="AK13" i="9"/>
  <c r="AK14" i="9"/>
  <c r="AK9" i="9"/>
  <c r="AK12" i="9"/>
  <c r="AJ10" i="9"/>
  <c r="DY16" i="12" s="1"/>
  <c r="DY15" i="12" s="1"/>
  <c r="AJ30" i="9"/>
  <c r="AJ45" i="9"/>
  <c r="AJ40" i="9"/>
  <c r="AJ35" i="9"/>
  <c r="AJ120" i="9"/>
  <c r="AJ155" i="9"/>
  <c r="DU36" i="12"/>
  <c r="DU35" i="12" s="1"/>
  <c r="DU26" i="12"/>
  <c r="DU25" i="12" s="1"/>
  <c r="DU64" i="12"/>
  <c r="DU63" i="12" s="1"/>
  <c r="DU66" i="12"/>
  <c r="DU65" i="12" s="1"/>
  <c r="DU68" i="12"/>
  <c r="DU67" i="12" s="1"/>
  <c r="DU38" i="12"/>
  <c r="DU37" i="12" s="1"/>
  <c r="DU56" i="12"/>
  <c r="DU55" i="12" s="1"/>
  <c r="DU34" i="12"/>
  <c r="DU33" i="12" s="1"/>
  <c r="DU60" i="12"/>
  <c r="DU59" i="12" s="1"/>
  <c r="DU62" i="12"/>
  <c r="DU61" i="12" s="1"/>
  <c r="DU28" i="12"/>
  <c r="DU27" i="12" s="1"/>
  <c r="DU44" i="12"/>
  <c r="DU43" i="12" s="1"/>
  <c r="DU48" i="12"/>
  <c r="DU47" i="12" s="1"/>
  <c r="DU20" i="12"/>
  <c r="DU19" i="12" s="1"/>
  <c r="DU24" i="12"/>
  <c r="DU23" i="12" s="1"/>
  <c r="DU52" i="12"/>
  <c r="DU51" i="12" s="1"/>
  <c r="DU58" i="12"/>
  <c r="DU57" i="12" s="1"/>
  <c r="DU46" i="12"/>
  <c r="DU45" i="12" s="1"/>
  <c r="DU22" i="12"/>
  <c r="DU21" i="12" s="1"/>
  <c r="DU50" i="12"/>
  <c r="DU49" i="12" s="1"/>
  <c r="DU32" i="12"/>
  <c r="DU31" i="12" s="1"/>
  <c r="DY40" i="12"/>
  <c r="DY39" i="12" s="1"/>
  <c r="DY18" i="12"/>
  <c r="DY17" i="12" s="1"/>
  <c r="DY30" i="12"/>
  <c r="DY29" i="12" s="1"/>
  <c r="DU14" i="12"/>
  <c r="DU13" i="12" s="1"/>
  <c r="AL1" i="9"/>
  <c r="AK7" i="9"/>
  <c r="AK6" i="9"/>
  <c r="AK8" i="9"/>
  <c r="AK130" i="9" l="1"/>
  <c r="AK35" i="9"/>
  <c r="AK125" i="9"/>
  <c r="AK20" i="9"/>
  <c r="AK65" i="9"/>
  <c r="AK55" i="9"/>
  <c r="AK75" i="9"/>
  <c r="EC42" i="12" s="1"/>
  <c r="EC41" i="12" s="1"/>
  <c r="AK80" i="9"/>
  <c r="AK110" i="9"/>
  <c r="AK105" i="9"/>
  <c r="EC54" i="12" s="1"/>
  <c r="EC53" i="12" s="1"/>
  <c r="AK145" i="9"/>
  <c r="EC70" i="12" s="1"/>
  <c r="EC69" i="12" s="1"/>
  <c r="AK25" i="9"/>
  <c r="AK95" i="9"/>
  <c r="AK115" i="9"/>
  <c r="AK120" i="9"/>
  <c r="AK150" i="9"/>
  <c r="AK10" i="9"/>
  <c r="EC16" i="12" s="1"/>
  <c r="EC15" i="12" s="1"/>
  <c r="AK30" i="9"/>
  <c r="AK70" i="9"/>
  <c r="AK155" i="9"/>
  <c r="DY54" i="12"/>
  <c r="DY53" i="12" s="1"/>
  <c r="AK40" i="9"/>
  <c r="AK90" i="9"/>
  <c r="AL157" i="9"/>
  <c r="AL153" i="9"/>
  <c r="AL146" i="9"/>
  <c r="AL144" i="9"/>
  <c r="AL158" i="9"/>
  <c r="AL152" i="9"/>
  <c r="AL148" i="9"/>
  <c r="AL159" i="9"/>
  <c r="AL151" i="9"/>
  <c r="AL141" i="9"/>
  <c r="AL156" i="9"/>
  <c r="AL147" i="9"/>
  <c r="AL142" i="9"/>
  <c r="AL138" i="9"/>
  <c r="AL134" i="9"/>
  <c r="AL149" i="9"/>
  <c r="AL143" i="9"/>
  <c r="AL136" i="9"/>
  <c r="AL131" i="9"/>
  <c r="AL137" i="9"/>
  <c r="AL132" i="9"/>
  <c r="AL128" i="9"/>
  <c r="AL121" i="9"/>
  <c r="AL119" i="9"/>
  <c r="AL114" i="9"/>
  <c r="AL154" i="9"/>
  <c r="AL133" i="9"/>
  <c r="AL129" i="9"/>
  <c r="AL122" i="9"/>
  <c r="AL116" i="9"/>
  <c r="AL111" i="9"/>
  <c r="AL139" i="9"/>
  <c r="AL106" i="9"/>
  <c r="AL101" i="9"/>
  <c r="AL107" i="9"/>
  <c r="AL102" i="9"/>
  <c r="AL98" i="9"/>
  <c r="AL91" i="9"/>
  <c r="AL86" i="9"/>
  <c r="AL126" i="9"/>
  <c r="AL123" i="9"/>
  <c r="AL117" i="9"/>
  <c r="AL112" i="9"/>
  <c r="AL108" i="9"/>
  <c r="AL103" i="9"/>
  <c r="AL99" i="9"/>
  <c r="AL92" i="9"/>
  <c r="AL87" i="9"/>
  <c r="AL83" i="9"/>
  <c r="AL127" i="9"/>
  <c r="AL124" i="9"/>
  <c r="AL82" i="9"/>
  <c r="AL78" i="9"/>
  <c r="AL71" i="9"/>
  <c r="AL69" i="9"/>
  <c r="AL64" i="9"/>
  <c r="AL79" i="9"/>
  <c r="AL72" i="9"/>
  <c r="AL66" i="9"/>
  <c r="AL113" i="9"/>
  <c r="AL109" i="9"/>
  <c r="AL96" i="9"/>
  <c r="AL93" i="9"/>
  <c r="AL88" i="9"/>
  <c r="AL84" i="9"/>
  <c r="AL76" i="9"/>
  <c r="AL73" i="9"/>
  <c r="AL67" i="9"/>
  <c r="AL118" i="9"/>
  <c r="AL104" i="9"/>
  <c r="AL97" i="9"/>
  <c r="AL94" i="9"/>
  <c r="AL89" i="9"/>
  <c r="AL81" i="9"/>
  <c r="AL77" i="9"/>
  <c r="AL74" i="9"/>
  <c r="AL68" i="9"/>
  <c r="AL63" i="9"/>
  <c r="AL57" i="9"/>
  <c r="AL52" i="9"/>
  <c r="AL62" i="9"/>
  <c r="AL61" i="9"/>
  <c r="AL51" i="9"/>
  <c r="AL49" i="9"/>
  <c r="AL46" i="9"/>
  <c r="AL42" i="9"/>
  <c r="AL38" i="9"/>
  <c r="AL34" i="9"/>
  <c r="AL27" i="9"/>
  <c r="AL23" i="9"/>
  <c r="AL19" i="9"/>
  <c r="AL13" i="9"/>
  <c r="AL56" i="9"/>
  <c r="AL53" i="9"/>
  <c r="AL47" i="9"/>
  <c r="AL43" i="9"/>
  <c r="AL39" i="9"/>
  <c r="AL31" i="9"/>
  <c r="AL28" i="9"/>
  <c r="AL24" i="9"/>
  <c r="AL16" i="9"/>
  <c r="AL58" i="9"/>
  <c r="AL54" i="9"/>
  <c r="AL44" i="9"/>
  <c r="AL36" i="9"/>
  <c r="AL32" i="9"/>
  <c r="AL29" i="9"/>
  <c r="AL21" i="9"/>
  <c r="AL17" i="9"/>
  <c r="AL59" i="9"/>
  <c r="AL48" i="9"/>
  <c r="AL41" i="9"/>
  <c r="AL37" i="9"/>
  <c r="AL33" i="9"/>
  <c r="AL26" i="9"/>
  <c r="AL22" i="9"/>
  <c r="AL18" i="9"/>
  <c r="AL12" i="9"/>
  <c r="AL14" i="9"/>
  <c r="AL11" i="9"/>
  <c r="AL9" i="9"/>
  <c r="AK5" i="9"/>
  <c r="AK15" i="9"/>
  <c r="AK45" i="9"/>
  <c r="AK50" i="9"/>
  <c r="AK60" i="9"/>
  <c r="AK85" i="9"/>
  <c r="AK100" i="9"/>
  <c r="AK135" i="9"/>
  <c r="AK140" i="9"/>
  <c r="DY50" i="12"/>
  <c r="DY49" i="12" s="1"/>
  <c r="DY56" i="12"/>
  <c r="DY55" i="12" s="1"/>
  <c r="DY48" i="12"/>
  <c r="DY47" i="12" s="1"/>
  <c r="DY34" i="12"/>
  <c r="DY33" i="12" s="1"/>
  <c r="DY20" i="12"/>
  <c r="DY19" i="12" s="1"/>
  <c r="DY66" i="12"/>
  <c r="DY65" i="12" s="1"/>
  <c r="DY64" i="12"/>
  <c r="DY63" i="12" s="1"/>
  <c r="DY22" i="12"/>
  <c r="DY21" i="12" s="1"/>
  <c r="DY26" i="12"/>
  <c r="DY25" i="12" s="1"/>
  <c r="DY58" i="12"/>
  <c r="DY57" i="12" s="1"/>
  <c r="DY44" i="12"/>
  <c r="DY43" i="12" s="1"/>
  <c r="DY52" i="12"/>
  <c r="DY51" i="12" s="1"/>
  <c r="DY24" i="12"/>
  <c r="DY23" i="12" s="1"/>
  <c r="DY60" i="12"/>
  <c r="DY59" i="12" s="1"/>
  <c r="DY46" i="12"/>
  <c r="DY45" i="12" s="1"/>
  <c r="DY62" i="12"/>
  <c r="DY61" i="12" s="1"/>
  <c r="DY28" i="12"/>
  <c r="DY27" i="12" s="1"/>
  <c r="DY32" i="12"/>
  <c r="DY31" i="12" s="1"/>
  <c r="DY38" i="12"/>
  <c r="DY37" i="12" s="1"/>
  <c r="DY36" i="12"/>
  <c r="DY35" i="12" s="1"/>
  <c r="DY68" i="12"/>
  <c r="DY67" i="12" s="1"/>
  <c r="EC40" i="12"/>
  <c r="EC39" i="12" s="1"/>
  <c r="EC18" i="12"/>
  <c r="EC17" i="12" s="1"/>
  <c r="EC30" i="12"/>
  <c r="EC29" i="12" s="1"/>
  <c r="DY14" i="12"/>
  <c r="DY13" i="12" s="1"/>
  <c r="AM1" i="9"/>
  <c r="AL8" i="9"/>
  <c r="AL7" i="9"/>
  <c r="AL6" i="9"/>
  <c r="AL135" i="9" l="1"/>
  <c r="AL5" i="9"/>
  <c r="AL25" i="9"/>
  <c r="AL155" i="9"/>
  <c r="AL60" i="9"/>
  <c r="AL80" i="9"/>
  <c r="AL85" i="9"/>
  <c r="AL140" i="9"/>
  <c r="AL50" i="9"/>
  <c r="AL110" i="9"/>
  <c r="AL120" i="9"/>
  <c r="AL130" i="9"/>
  <c r="AL145" i="9"/>
  <c r="EG70" i="12" s="1"/>
  <c r="EG69" i="12" s="1"/>
  <c r="AL30" i="9"/>
  <c r="AL75" i="9"/>
  <c r="EG42" i="12" s="1"/>
  <c r="EG41" i="12" s="1"/>
  <c r="AL95" i="9"/>
  <c r="AL70" i="9"/>
  <c r="AL90" i="9"/>
  <c r="AL100" i="9"/>
  <c r="AL115" i="9"/>
  <c r="AL35" i="9"/>
  <c r="AL15" i="9"/>
  <c r="AL55" i="9"/>
  <c r="AL45" i="9"/>
  <c r="AL105" i="9"/>
  <c r="AL150" i="9"/>
  <c r="AM158" i="9"/>
  <c r="AM154" i="9"/>
  <c r="AM147" i="9"/>
  <c r="AM141" i="9"/>
  <c r="AM159" i="9"/>
  <c r="AM153" i="9"/>
  <c r="AM149" i="9"/>
  <c r="AM156" i="9"/>
  <c r="AM142" i="9"/>
  <c r="AM143" i="9"/>
  <c r="AM139" i="9"/>
  <c r="AM131" i="9"/>
  <c r="AM152" i="9"/>
  <c r="AM146" i="9"/>
  <c r="AM144" i="9"/>
  <c r="AM151" i="9"/>
  <c r="AM136" i="9"/>
  <c r="AM148" i="9"/>
  <c r="AM137" i="9"/>
  <c r="AM132" i="9"/>
  <c r="AM157" i="9"/>
  <c r="AM138" i="9"/>
  <c r="AM133" i="9"/>
  <c r="AM134" i="9"/>
  <c r="AM128" i="9"/>
  <c r="AM129" i="9"/>
  <c r="AM122" i="9"/>
  <c r="AM116" i="9"/>
  <c r="AM111" i="9"/>
  <c r="AM126" i="9"/>
  <c r="AM123" i="9"/>
  <c r="AM117" i="9"/>
  <c r="AM112" i="9"/>
  <c r="AM107" i="9"/>
  <c r="AM102" i="9"/>
  <c r="AM98" i="9"/>
  <c r="AM121" i="9"/>
  <c r="AM108" i="9"/>
  <c r="AM103" i="9"/>
  <c r="AM99" i="9"/>
  <c r="AM92" i="9"/>
  <c r="AM87" i="9"/>
  <c r="AM127" i="9"/>
  <c r="AM124" i="9"/>
  <c r="AM118" i="9"/>
  <c r="AM113" i="9"/>
  <c r="AM109" i="9"/>
  <c r="AM104" i="9"/>
  <c r="AM96" i="9"/>
  <c r="AM93" i="9"/>
  <c r="AM88" i="9"/>
  <c r="AM84" i="9"/>
  <c r="AM79" i="9"/>
  <c r="AM72" i="9"/>
  <c r="AM66" i="9"/>
  <c r="AM61" i="9"/>
  <c r="AM106" i="9"/>
  <c r="AM91" i="9"/>
  <c r="AM86" i="9"/>
  <c r="AM76" i="9"/>
  <c r="AM73" i="9"/>
  <c r="AM67" i="9"/>
  <c r="AM62" i="9"/>
  <c r="AM114" i="9"/>
  <c r="AM101" i="9"/>
  <c r="AM97" i="9"/>
  <c r="AM94" i="9"/>
  <c r="AM89" i="9"/>
  <c r="AM83" i="9"/>
  <c r="AM81" i="9"/>
  <c r="AM77" i="9"/>
  <c r="AM74" i="9"/>
  <c r="AM68" i="9"/>
  <c r="AM119" i="9"/>
  <c r="AM82" i="9"/>
  <c r="AM78" i="9"/>
  <c r="AM71" i="9"/>
  <c r="AM69" i="9"/>
  <c r="AM64" i="9"/>
  <c r="AM58" i="9"/>
  <c r="AM53" i="9"/>
  <c r="AM48" i="9"/>
  <c r="AM63" i="9"/>
  <c r="AM56" i="9"/>
  <c r="AM52" i="9"/>
  <c r="AM47" i="9"/>
  <c r="AM43" i="9"/>
  <c r="AM39" i="9"/>
  <c r="AM31" i="9"/>
  <c r="AM28" i="9"/>
  <c r="AM24" i="9"/>
  <c r="AM16" i="9"/>
  <c r="AM14" i="9"/>
  <c r="AM57" i="9"/>
  <c r="AM54" i="9"/>
  <c r="AM44" i="9"/>
  <c r="AM36" i="9"/>
  <c r="AM32" i="9"/>
  <c r="AM29" i="9"/>
  <c r="AM21" i="9"/>
  <c r="AM17" i="9"/>
  <c r="AM59" i="9"/>
  <c r="AM41" i="9"/>
  <c r="AM37" i="9"/>
  <c r="AM33" i="9"/>
  <c r="AM26" i="9"/>
  <c r="AM22" i="9"/>
  <c r="AM18" i="9"/>
  <c r="AM51" i="9"/>
  <c r="AM49" i="9"/>
  <c r="AM46" i="9"/>
  <c r="AM42" i="9"/>
  <c r="AM38" i="9"/>
  <c r="AM34" i="9"/>
  <c r="AM27" i="9"/>
  <c r="AM23" i="9"/>
  <c r="AM19" i="9"/>
  <c r="AM13" i="9"/>
  <c r="AM11" i="9"/>
  <c r="AM12" i="9"/>
  <c r="AM9" i="9"/>
  <c r="AL10" i="9"/>
  <c r="AL40" i="9"/>
  <c r="AL20" i="9"/>
  <c r="AL65" i="9"/>
  <c r="AL125" i="9"/>
  <c r="EC36" i="12"/>
  <c r="EC35" i="12" s="1"/>
  <c r="EC64" i="12"/>
  <c r="EC63" i="12" s="1"/>
  <c r="EC68" i="12"/>
  <c r="EC67" i="12" s="1"/>
  <c r="EC34" i="12"/>
  <c r="EC33" i="12" s="1"/>
  <c r="EC50" i="12"/>
  <c r="EC49" i="12" s="1"/>
  <c r="EC58" i="12"/>
  <c r="EC57" i="12" s="1"/>
  <c r="EC38" i="12"/>
  <c r="EC37" i="12" s="1"/>
  <c r="EC62" i="12"/>
  <c r="EC61" i="12" s="1"/>
  <c r="EC52" i="12"/>
  <c r="EC51" i="12" s="1"/>
  <c r="EC46" i="12"/>
  <c r="EC45" i="12" s="1"/>
  <c r="EC48" i="12"/>
  <c r="EC47" i="12" s="1"/>
  <c r="EC60" i="12"/>
  <c r="EC59" i="12" s="1"/>
  <c r="EC44" i="12"/>
  <c r="EC43" i="12" s="1"/>
  <c r="EC22" i="12"/>
  <c r="EC21" i="12" s="1"/>
  <c r="EC66" i="12"/>
  <c r="EC65" i="12" s="1"/>
  <c r="EC20" i="12"/>
  <c r="EC19" i="12" s="1"/>
  <c r="EC32" i="12"/>
  <c r="EC31" i="12" s="1"/>
  <c r="EC26" i="12"/>
  <c r="EC25" i="12" s="1"/>
  <c r="EC24" i="12"/>
  <c r="EC23" i="12" s="1"/>
  <c r="EC28" i="12"/>
  <c r="EC27" i="12" s="1"/>
  <c r="EC56" i="12"/>
  <c r="EC55" i="12" s="1"/>
  <c r="EG40" i="12"/>
  <c r="EG39" i="12" s="1"/>
  <c r="EG30" i="12"/>
  <c r="EG29" i="12" s="1"/>
  <c r="EG18" i="12"/>
  <c r="EG17" i="12" s="1"/>
  <c r="EC14" i="12"/>
  <c r="EC13" i="12" s="1"/>
  <c r="AN1" i="9"/>
  <c r="AM6" i="9"/>
  <c r="AM8" i="9"/>
  <c r="AM7" i="9"/>
  <c r="AM150" i="9" l="1"/>
  <c r="AM45" i="9"/>
  <c r="AM10" i="9"/>
  <c r="AM50" i="9"/>
  <c r="AM100" i="9"/>
  <c r="AM105" i="9"/>
  <c r="AM20" i="9"/>
  <c r="AM15" i="9"/>
  <c r="AM55" i="9"/>
  <c r="AM75" i="9"/>
  <c r="EK42" i="12" s="1"/>
  <c r="EK41" i="12" s="1"/>
  <c r="AM60" i="9"/>
  <c r="AM115" i="9"/>
  <c r="AM130" i="9"/>
  <c r="AM155" i="9"/>
  <c r="AM140" i="9"/>
  <c r="AM40" i="9"/>
  <c r="AM85" i="9"/>
  <c r="AM65" i="9"/>
  <c r="EG54" i="12"/>
  <c r="EG53" i="12" s="1"/>
  <c r="AM25" i="9"/>
  <c r="AM80" i="9"/>
  <c r="AM90" i="9"/>
  <c r="AM70" i="9"/>
  <c r="AM125" i="9"/>
  <c r="AM145" i="9"/>
  <c r="EK70" i="12" s="1"/>
  <c r="EK69" i="12" s="1"/>
  <c r="AN159" i="9"/>
  <c r="AN151" i="9"/>
  <c r="AN148" i="9"/>
  <c r="AN142" i="9"/>
  <c r="AN154" i="9"/>
  <c r="AN153" i="9"/>
  <c r="AN147" i="9"/>
  <c r="AN143" i="9"/>
  <c r="AN158" i="9"/>
  <c r="AN152" i="9"/>
  <c r="AN149" i="9"/>
  <c r="AN146" i="9"/>
  <c r="AN144" i="9"/>
  <c r="AN136" i="9"/>
  <c r="AN132" i="9"/>
  <c r="AN157" i="9"/>
  <c r="AN137" i="9"/>
  <c r="AN138" i="9"/>
  <c r="AN133" i="9"/>
  <c r="AN156" i="9"/>
  <c r="AN141" i="9"/>
  <c r="AN139" i="9"/>
  <c r="AN134" i="9"/>
  <c r="AN129" i="9"/>
  <c r="AN126" i="9"/>
  <c r="AN123" i="9"/>
  <c r="AN117" i="9"/>
  <c r="AN112" i="9"/>
  <c r="AN131" i="9"/>
  <c r="AN127" i="9"/>
  <c r="AN124" i="9"/>
  <c r="AN118" i="9"/>
  <c r="AN113" i="9"/>
  <c r="AN121" i="9"/>
  <c r="AN108" i="9"/>
  <c r="AN103" i="9"/>
  <c r="AN99" i="9"/>
  <c r="AN128" i="9"/>
  <c r="AN122" i="9"/>
  <c r="AN116" i="9"/>
  <c r="AN111" i="9"/>
  <c r="AN109" i="9"/>
  <c r="AN104" i="9"/>
  <c r="AN96" i="9"/>
  <c r="AN93" i="9"/>
  <c r="AN88" i="9"/>
  <c r="AN84" i="9"/>
  <c r="AN119" i="9"/>
  <c r="AN114" i="9"/>
  <c r="AN106" i="9"/>
  <c r="AN101" i="9"/>
  <c r="AN97" i="9"/>
  <c r="AN94" i="9"/>
  <c r="AN89" i="9"/>
  <c r="AN91" i="9"/>
  <c r="AN86" i="9"/>
  <c r="AN76" i="9"/>
  <c r="AN73" i="9"/>
  <c r="AN67" i="9"/>
  <c r="AN62" i="9"/>
  <c r="AN107" i="9"/>
  <c r="AN98" i="9"/>
  <c r="AN92" i="9"/>
  <c r="AN87" i="9"/>
  <c r="AN83" i="9"/>
  <c r="AN81" i="9"/>
  <c r="AN77" i="9"/>
  <c r="AN74" i="9"/>
  <c r="AN68" i="9"/>
  <c r="AN63" i="9"/>
  <c r="AN102" i="9"/>
  <c r="AN82" i="9"/>
  <c r="AN78" i="9"/>
  <c r="AN71" i="9"/>
  <c r="AN69" i="9"/>
  <c r="AN79" i="9"/>
  <c r="AN72" i="9"/>
  <c r="AN66" i="9"/>
  <c r="AN61" i="9"/>
  <c r="AN59" i="9"/>
  <c r="AN54" i="9"/>
  <c r="AN49" i="9"/>
  <c r="AN64" i="9"/>
  <c r="AN57" i="9"/>
  <c r="AN53" i="9"/>
  <c r="AN44" i="9"/>
  <c r="AN36" i="9"/>
  <c r="AN32" i="9"/>
  <c r="AN29" i="9"/>
  <c r="AN21" i="9"/>
  <c r="AN17" i="9"/>
  <c r="AN58" i="9"/>
  <c r="AN41" i="9"/>
  <c r="AN37" i="9"/>
  <c r="AN33" i="9"/>
  <c r="AN26" i="9"/>
  <c r="AN22" i="9"/>
  <c r="AN18" i="9"/>
  <c r="AN51" i="9"/>
  <c r="AN48" i="9"/>
  <c r="AN46" i="9"/>
  <c r="AN42" i="9"/>
  <c r="AN38" i="9"/>
  <c r="AN34" i="9"/>
  <c r="AN27" i="9"/>
  <c r="AN23" i="9"/>
  <c r="AN19" i="9"/>
  <c r="AN56" i="9"/>
  <c r="AN55" i="9" s="1"/>
  <c r="AN52" i="9"/>
  <c r="AN47" i="9"/>
  <c r="AN43" i="9"/>
  <c r="AN39" i="9"/>
  <c r="AN31" i="9"/>
  <c r="AN28" i="9"/>
  <c r="AN24" i="9"/>
  <c r="AN16" i="9"/>
  <c r="AN14" i="9"/>
  <c r="AN11" i="9"/>
  <c r="AN12" i="9"/>
  <c r="AN13" i="9"/>
  <c r="AN9" i="9"/>
  <c r="AM5" i="9"/>
  <c r="AM35" i="9"/>
  <c r="AM30" i="9"/>
  <c r="EK54" i="12"/>
  <c r="EK53" i="12" s="1"/>
  <c r="AM95" i="9"/>
  <c r="AM120" i="9"/>
  <c r="AM110" i="9"/>
  <c r="AM135" i="9"/>
  <c r="EK30" i="12"/>
  <c r="EK29" i="12" s="1"/>
  <c r="EK16" i="12"/>
  <c r="EK15" i="12" s="1"/>
  <c r="EG60" i="12"/>
  <c r="EG59" i="12" s="1"/>
  <c r="EG38" i="12"/>
  <c r="EG37" i="12" s="1"/>
  <c r="EG46" i="12"/>
  <c r="EG45" i="12" s="1"/>
  <c r="EG28" i="12"/>
  <c r="EG27" i="12" s="1"/>
  <c r="EG34" i="12"/>
  <c r="EG33" i="12" s="1"/>
  <c r="EG22" i="12"/>
  <c r="EG21" i="12" s="1"/>
  <c r="EG64" i="12"/>
  <c r="EG63" i="12" s="1"/>
  <c r="EG26" i="12"/>
  <c r="EG25" i="12" s="1"/>
  <c r="EG52" i="12"/>
  <c r="EG51" i="12" s="1"/>
  <c r="EG24" i="12"/>
  <c r="EG23" i="12" s="1"/>
  <c r="EG56" i="12"/>
  <c r="EG55" i="12" s="1"/>
  <c r="EG44" i="12"/>
  <c r="EG43" i="12" s="1"/>
  <c r="EG20" i="12"/>
  <c r="EG19" i="12" s="1"/>
  <c r="EG36" i="12"/>
  <c r="EG35" i="12" s="1"/>
  <c r="EG50" i="12"/>
  <c r="EG49" i="12" s="1"/>
  <c r="EG68" i="12"/>
  <c r="EG67" i="12" s="1"/>
  <c r="EG48" i="12"/>
  <c r="EG47" i="12" s="1"/>
  <c r="EG62" i="12"/>
  <c r="EG61" i="12" s="1"/>
  <c r="EG32" i="12"/>
  <c r="EG31" i="12" s="1"/>
  <c r="EG58" i="12"/>
  <c r="EG57" i="12" s="1"/>
  <c r="EG66" i="12"/>
  <c r="EG65" i="12" s="1"/>
  <c r="EG16" i="12"/>
  <c r="EG15" i="12" s="1"/>
  <c r="EK18" i="12"/>
  <c r="EK17" i="12" s="1"/>
  <c r="EK40" i="12"/>
  <c r="EK39" i="12" s="1"/>
  <c r="EG14" i="12"/>
  <c r="EG13" i="12" s="1"/>
  <c r="AO1" i="9"/>
  <c r="AN6" i="9"/>
  <c r="AN7" i="9"/>
  <c r="AN8" i="9"/>
  <c r="AN140" i="9" l="1"/>
  <c r="AN45" i="9"/>
  <c r="AN125" i="9"/>
  <c r="AN50" i="9"/>
  <c r="AN65" i="9"/>
  <c r="AO156" i="9"/>
  <c r="AO152" i="9"/>
  <c r="AO149" i="9"/>
  <c r="AO143" i="9"/>
  <c r="AO146" i="9"/>
  <c r="AO158" i="9"/>
  <c r="AO144" i="9"/>
  <c r="AO157" i="9"/>
  <c r="AO137" i="9"/>
  <c r="AO133" i="9"/>
  <c r="AO154" i="9"/>
  <c r="AO151" i="9"/>
  <c r="AO148" i="9"/>
  <c r="AO138" i="9"/>
  <c r="AO132" i="9"/>
  <c r="AO159" i="9"/>
  <c r="AO147" i="9"/>
  <c r="AO141" i="9"/>
  <c r="AO139" i="9"/>
  <c r="AO134" i="9"/>
  <c r="AO142" i="9"/>
  <c r="AO136" i="9"/>
  <c r="AO131" i="9"/>
  <c r="AO127" i="9"/>
  <c r="AO124" i="9"/>
  <c r="AO118" i="9"/>
  <c r="AO113" i="9"/>
  <c r="AO128" i="9"/>
  <c r="AO121" i="9"/>
  <c r="AO119" i="9"/>
  <c r="AO114" i="9"/>
  <c r="AO122" i="9"/>
  <c r="AO116" i="9"/>
  <c r="AO111" i="9"/>
  <c r="AO109" i="9"/>
  <c r="AO104" i="9"/>
  <c r="AO129" i="9"/>
  <c r="AO126" i="9"/>
  <c r="AO123" i="9"/>
  <c r="AO117" i="9"/>
  <c r="AO112" i="9"/>
  <c r="AO106" i="9"/>
  <c r="AO101" i="9"/>
  <c r="AO97" i="9"/>
  <c r="AO94" i="9"/>
  <c r="AO89" i="9"/>
  <c r="AO153" i="9"/>
  <c r="AO107" i="9"/>
  <c r="AO102" i="9"/>
  <c r="AO98" i="9"/>
  <c r="AO91" i="9"/>
  <c r="AO86" i="9"/>
  <c r="AO92" i="9"/>
  <c r="AO87" i="9"/>
  <c r="AO83" i="9"/>
  <c r="AO81" i="9"/>
  <c r="AO77" i="9"/>
  <c r="AO74" i="9"/>
  <c r="AO68" i="9"/>
  <c r="AO63" i="9"/>
  <c r="AO108" i="9"/>
  <c r="AO99" i="9"/>
  <c r="AO96" i="9"/>
  <c r="AO93" i="9"/>
  <c r="AO88" i="9"/>
  <c r="AO84" i="9"/>
  <c r="AO82" i="9"/>
  <c r="AO78" i="9"/>
  <c r="AO71" i="9"/>
  <c r="AO69" i="9"/>
  <c r="AO64" i="9"/>
  <c r="AO103" i="9"/>
  <c r="AO79" i="9"/>
  <c r="AO72" i="9"/>
  <c r="AO76" i="9"/>
  <c r="AO73" i="9"/>
  <c r="AO67" i="9"/>
  <c r="AO62" i="9"/>
  <c r="AO56" i="9"/>
  <c r="AO51" i="9"/>
  <c r="AO58" i="9"/>
  <c r="AO54" i="9"/>
  <c r="AO41" i="9"/>
  <c r="AO37" i="9"/>
  <c r="AO33" i="9"/>
  <c r="AO26" i="9"/>
  <c r="AO22" i="9"/>
  <c r="AO18" i="9"/>
  <c r="AO66" i="9"/>
  <c r="AO59" i="9"/>
  <c r="AO48" i="9"/>
  <c r="AO46" i="9"/>
  <c r="AO42" i="9"/>
  <c r="AO38" i="9"/>
  <c r="AO34" i="9"/>
  <c r="AO27" i="9"/>
  <c r="AO23" i="9"/>
  <c r="AO19" i="9"/>
  <c r="AO52" i="9"/>
  <c r="AO49" i="9"/>
  <c r="AO47" i="9"/>
  <c r="AO43" i="9"/>
  <c r="AO39" i="9"/>
  <c r="AO31" i="9"/>
  <c r="AO28" i="9"/>
  <c r="AO24" i="9"/>
  <c r="AO16" i="9"/>
  <c r="AO61" i="9"/>
  <c r="AO57" i="9"/>
  <c r="AO53" i="9"/>
  <c r="AO44" i="9"/>
  <c r="AO36" i="9"/>
  <c r="AO32" i="9"/>
  <c r="AO29" i="9"/>
  <c r="AO21" i="9"/>
  <c r="AO17" i="9"/>
  <c r="AO11" i="9"/>
  <c r="AO12" i="9"/>
  <c r="AO13" i="9"/>
  <c r="AO9" i="9"/>
  <c r="AO14" i="9"/>
  <c r="AN15" i="9"/>
  <c r="AN85" i="9"/>
  <c r="AN95" i="9"/>
  <c r="AN115" i="9"/>
  <c r="AN155" i="9"/>
  <c r="AN145" i="9"/>
  <c r="EL70" i="12" s="1"/>
  <c r="EL69" i="12" s="1"/>
  <c r="AN90" i="9"/>
  <c r="AN10" i="9"/>
  <c r="AN25" i="9"/>
  <c r="AN20" i="9"/>
  <c r="AN80" i="9"/>
  <c r="AN70" i="9"/>
  <c r="AN105" i="9"/>
  <c r="AN120" i="9"/>
  <c r="AN135" i="9"/>
  <c r="AN150" i="9"/>
  <c r="AN35" i="9"/>
  <c r="AN60" i="9"/>
  <c r="AN100" i="9"/>
  <c r="AN5" i="9"/>
  <c r="AN30" i="9"/>
  <c r="AN40" i="9"/>
  <c r="AN75" i="9"/>
  <c r="EL42" i="12" s="1"/>
  <c r="EL41" i="12" s="1"/>
  <c r="AN110" i="9"/>
  <c r="AN130" i="9"/>
  <c r="EK38" i="12"/>
  <c r="EK37" i="12" s="1"/>
  <c r="EK20" i="12"/>
  <c r="EK19" i="12" s="1"/>
  <c r="EK28" i="12"/>
  <c r="EK27" i="12" s="1"/>
  <c r="EK44" i="12"/>
  <c r="EK43" i="12" s="1"/>
  <c r="EK26" i="12"/>
  <c r="EK25" i="12" s="1"/>
  <c r="EK62" i="12"/>
  <c r="EK61" i="12" s="1"/>
  <c r="EK56" i="12"/>
  <c r="EK55" i="12" s="1"/>
  <c r="EK22" i="12"/>
  <c r="EK21" i="12" s="1"/>
  <c r="EK48" i="12"/>
  <c r="EK47" i="12" s="1"/>
  <c r="EK58" i="12"/>
  <c r="EK57" i="12" s="1"/>
  <c r="EK66" i="12"/>
  <c r="EK65" i="12" s="1"/>
  <c r="EK68" i="12"/>
  <c r="EK67" i="12" s="1"/>
  <c r="EK52" i="12"/>
  <c r="EK51" i="12" s="1"/>
  <c r="EK36" i="12"/>
  <c r="EK35" i="12" s="1"/>
  <c r="EK60" i="12"/>
  <c r="EK59" i="12" s="1"/>
  <c r="EK46" i="12"/>
  <c r="EK45" i="12" s="1"/>
  <c r="EK64" i="12"/>
  <c r="EK63" i="12" s="1"/>
  <c r="EK24" i="12"/>
  <c r="EK23" i="12" s="1"/>
  <c r="EK34" i="12"/>
  <c r="EK33" i="12" s="1"/>
  <c r="EK50" i="12"/>
  <c r="EK49" i="12" s="1"/>
  <c r="EK32" i="12"/>
  <c r="EK31" i="12" s="1"/>
  <c r="EL40" i="12"/>
  <c r="EL39" i="12" s="1"/>
  <c r="EL16" i="12"/>
  <c r="EL15" i="12" s="1"/>
  <c r="AP1" i="9"/>
  <c r="EL18" i="12"/>
  <c r="EL17" i="12" s="1"/>
  <c r="EL30" i="12"/>
  <c r="EL29" i="12" s="1"/>
  <c r="EK14" i="12"/>
  <c r="EK13" i="12" s="1"/>
  <c r="AO7" i="9"/>
  <c r="AO6" i="9"/>
  <c r="AO8" i="9"/>
  <c r="AO65" i="9" l="1"/>
  <c r="AO35" i="9"/>
  <c r="AO60" i="9"/>
  <c r="AO30" i="9"/>
  <c r="AO50" i="9"/>
  <c r="AO80" i="9"/>
  <c r="AO85" i="9"/>
  <c r="AO150" i="9"/>
  <c r="AP157" i="9"/>
  <c r="AP153" i="9"/>
  <c r="AP146" i="9"/>
  <c r="AP144" i="9"/>
  <c r="AP156" i="9"/>
  <c r="AP151" i="9"/>
  <c r="AP147" i="9"/>
  <c r="AP152" i="9"/>
  <c r="AP149" i="9"/>
  <c r="AP154" i="9"/>
  <c r="AP148" i="9"/>
  <c r="AP141" i="9"/>
  <c r="AP138" i="9"/>
  <c r="AP134" i="9"/>
  <c r="AP159" i="9"/>
  <c r="AP142" i="9"/>
  <c r="AP143" i="9"/>
  <c r="AP139" i="9"/>
  <c r="AP133" i="9"/>
  <c r="AP158" i="9"/>
  <c r="AP136" i="9"/>
  <c r="AP131" i="9"/>
  <c r="AP128" i="9"/>
  <c r="AP121" i="9"/>
  <c r="AP119" i="9"/>
  <c r="AP114" i="9"/>
  <c r="AP137" i="9"/>
  <c r="AP129" i="9"/>
  <c r="AP122" i="9"/>
  <c r="AP116" i="9"/>
  <c r="AP111" i="9"/>
  <c r="AP126" i="9"/>
  <c r="AP123" i="9"/>
  <c r="AP117" i="9"/>
  <c r="AP112" i="9"/>
  <c r="AP106" i="9"/>
  <c r="AP101" i="9"/>
  <c r="AP127" i="9"/>
  <c r="AP124" i="9"/>
  <c r="AP118" i="9"/>
  <c r="AP113" i="9"/>
  <c r="AP107" i="9"/>
  <c r="AP102" i="9"/>
  <c r="AP98" i="9"/>
  <c r="AP91" i="9"/>
  <c r="AP86" i="9"/>
  <c r="AP132" i="9"/>
  <c r="AP108" i="9"/>
  <c r="AP103" i="9"/>
  <c r="AP99" i="9"/>
  <c r="AP92" i="9"/>
  <c r="AP87" i="9"/>
  <c r="AP83" i="9"/>
  <c r="AP96" i="9"/>
  <c r="AP93" i="9"/>
  <c r="AP88" i="9"/>
  <c r="AP84" i="9"/>
  <c r="AP82" i="9"/>
  <c r="AP78" i="9"/>
  <c r="AP71" i="9"/>
  <c r="AP69" i="9"/>
  <c r="AP64" i="9"/>
  <c r="AP109" i="9"/>
  <c r="AP97" i="9"/>
  <c r="AP94" i="9"/>
  <c r="AP89" i="9"/>
  <c r="AP79" i="9"/>
  <c r="AP72" i="9"/>
  <c r="AP66" i="9"/>
  <c r="AP61" i="9"/>
  <c r="AP104" i="9"/>
  <c r="AP76" i="9"/>
  <c r="AP73" i="9"/>
  <c r="AP67" i="9"/>
  <c r="AP81" i="9"/>
  <c r="AP80" i="9" s="1"/>
  <c r="AP77" i="9"/>
  <c r="AP74" i="9"/>
  <c r="AP68" i="9"/>
  <c r="AP63" i="9"/>
  <c r="AP57" i="9"/>
  <c r="AP52" i="9"/>
  <c r="AP59" i="9"/>
  <c r="AP48" i="9"/>
  <c r="AP46" i="9"/>
  <c r="AP42" i="9"/>
  <c r="AP38" i="9"/>
  <c r="AP34" i="9"/>
  <c r="AP27" i="9"/>
  <c r="AP23" i="9"/>
  <c r="AP19" i="9"/>
  <c r="AP13" i="9"/>
  <c r="AP51" i="9"/>
  <c r="AP49" i="9"/>
  <c r="AP47" i="9"/>
  <c r="AP43" i="9"/>
  <c r="AP39" i="9"/>
  <c r="AP31" i="9"/>
  <c r="AP28" i="9"/>
  <c r="AP24" i="9"/>
  <c r="AP16" i="9"/>
  <c r="AP56" i="9"/>
  <c r="AP53" i="9"/>
  <c r="AP44" i="9"/>
  <c r="AP36" i="9"/>
  <c r="AP32" i="9"/>
  <c r="AP29" i="9"/>
  <c r="AP21" i="9"/>
  <c r="AP17" i="9"/>
  <c r="AP62" i="9"/>
  <c r="AP58" i="9"/>
  <c r="AP54" i="9"/>
  <c r="AP41" i="9"/>
  <c r="AP37" i="9"/>
  <c r="AP33" i="9"/>
  <c r="AP26" i="9"/>
  <c r="AP22" i="9"/>
  <c r="AP18" i="9"/>
  <c r="AP12" i="9"/>
  <c r="AP14" i="9"/>
  <c r="AP11" i="9"/>
  <c r="AP9" i="9"/>
  <c r="AO20" i="9"/>
  <c r="AO15" i="9"/>
  <c r="EM18" i="12" s="1"/>
  <c r="EM17" i="12" s="1"/>
  <c r="AO40" i="9"/>
  <c r="AO55" i="9"/>
  <c r="AO75" i="9"/>
  <c r="EM42" i="12" s="1"/>
  <c r="EM41" i="12" s="1"/>
  <c r="AO95" i="9"/>
  <c r="AO90" i="9"/>
  <c r="AO100" i="9"/>
  <c r="AO130" i="9"/>
  <c r="AO5" i="9"/>
  <c r="AO45" i="9"/>
  <c r="EL54" i="12"/>
  <c r="EL53" i="12" s="1"/>
  <c r="AO25" i="9"/>
  <c r="AO70" i="9"/>
  <c r="AO105" i="9"/>
  <c r="AO125" i="9"/>
  <c r="AO110" i="9"/>
  <c r="AO135" i="9"/>
  <c r="AO140" i="9"/>
  <c r="AO10" i="9"/>
  <c r="EM16" i="12" s="1"/>
  <c r="EM15" i="12" s="1"/>
  <c r="AO115" i="9"/>
  <c r="AO120" i="9"/>
  <c r="AO145" i="9"/>
  <c r="EM70" i="12" s="1"/>
  <c r="EM69" i="12" s="1"/>
  <c r="AO155" i="9"/>
  <c r="EL20" i="12"/>
  <c r="EL19" i="12" s="1"/>
  <c r="EL26" i="12"/>
  <c r="EL25" i="12" s="1"/>
  <c r="EM38" i="12"/>
  <c r="EM37" i="12" s="1"/>
  <c r="EL34" i="12"/>
  <c r="EL33" i="12" s="1"/>
  <c r="EL36" i="12"/>
  <c r="EL35" i="12" s="1"/>
  <c r="EL56" i="12"/>
  <c r="EL55" i="12" s="1"/>
  <c r="EL32" i="12"/>
  <c r="EL31" i="12" s="1"/>
  <c r="EL58" i="12"/>
  <c r="EL57" i="12" s="1"/>
  <c r="EL52" i="12"/>
  <c r="EL51" i="12" s="1"/>
  <c r="EL44" i="12"/>
  <c r="EL43" i="12" s="1"/>
  <c r="EL38" i="12"/>
  <c r="EL37" i="12" s="1"/>
  <c r="EL66" i="12"/>
  <c r="EL65" i="12" s="1"/>
  <c r="EL64" i="12"/>
  <c r="EL63" i="12" s="1"/>
  <c r="EL28" i="12"/>
  <c r="EL27" i="12" s="1"/>
  <c r="EL46" i="12"/>
  <c r="EL45" i="12" s="1"/>
  <c r="EL50" i="12"/>
  <c r="EL49" i="12" s="1"/>
  <c r="EL22" i="12"/>
  <c r="EL21" i="12" s="1"/>
  <c r="EL62" i="12"/>
  <c r="EL61" i="12" s="1"/>
  <c r="EL48" i="12"/>
  <c r="EL47" i="12" s="1"/>
  <c r="EL24" i="12"/>
  <c r="EL23" i="12" s="1"/>
  <c r="EL68" i="12"/>
  <c r="EL67" i="12" s="1"/>
  <c r="EL60" i="12"/>
  <c r="EL59" i="12" s="1"/>
  <c r="EM30" i="12"/>
  <c r="EM29" i="12" s="1"/>
  <c r="EM40" i="12"/>
  <c r="EM39" i="12" s="1"/>
  <c r="AQ1" i="9"/>
  <c r="EL14" i="12"/>
  <c r="EL13" i="12" s="1"/>
  <c r="AP6" i="9"/>
  <c r="AP7" i="9"/>
  <c r="AP8" i="9"/>
  <c r="AP10" i="9" l="1"/>
  <c r="AP40" i="9"/>
  <c r="AP35" i="9"/>
  <c r="AP50" i="9"/>
  <c r="AP45" i="9"/>
  <c r="AP125" i="9"/>
  <c r="AP120" i="9"/>
  <c r="AP15" i="9"/>
  <c r="AP75" i="9"/>
  <c r="EN42" i="12" s="1"/>
  <c r="EN41" i="12" s="1"/>
  <c r="AP70" i="9"/>
  <c r="AP105" i="9"/>
  <c r="AP140" i="9"/>
  <c r="EM54" i="12"/>
  <c r="EM53" i="12" s="1"/>
  <c r="AP25" i="9"/>
  <c r="AP20" i="9"/>
  <c r="AP110" i="9"/>
  <c r="AP145" i="9"/>
  <c r="EN70" i="12" s="1"/>
  <c r="EN69" i="12" s="1"/>
  <c r="AP65" i="9"/>
  <c r="AP60" i="9"/>
  <c r="AP95" i="9"/>
  <c r="AP85" i="9"/>
  <c r="AP115" i="9"/>
  <c r="AP130" i="9"/>
  <c r="AP150" i="9"/>
  <c r="AP5" i="9"/>
  <c r="AQ158" i="9"/>
  <c r="AQ154" i="9"/>
  <c r="AQ147" i="9"/>
  <c r="AQ141" i="9"/>
  <c r="AQ157" i="9"/>
  <c r="AQ152" i="9"/>
  <c r="AQ148" i="9"/>
  <c r="AQ146" i="9"/>
  <c r="AQ159" i="9"/>
  <c r="AQ151" i="9"/>
  <c r="AQ142" i="9"/>
  <c r="AQ139" i="9"/>
  <c r="AQ131" i="9"/>
  <c r="AQ156" i="9"/>
  <c r="AQ153" i="9"/>
  <c r="AQ143" i="9"/>
  <c r="AQ149" i="9"/>
  <c r="AQ134" i="9"/>
  <c r="AQ136" i="9"/>
  <c r="AQ144" i="9"/>
  <c r="AQ137" i="9"/>
  <c r="AQ132" i="9"/>
  <c r="AQ138" i="9"/>
  <c r="AQ128" i="9"/>
  <c r="AQ133" i="9"/>
  <c r="AQ129" i="9"/>
  <c r="AQ122" i="9"/>
  <c r="AQ116" i="9"/>
  <c r="AQ111" i="9"/>
  <c r="AQ126" i="9"/>
  <c r="AQ123" i="9"/>
  <c r="AQ117" i="9"/>
  <c r="AQ112" i="9"/>
  <c r="AQ127" i="9"/>
  <c r="AQ124" i="9"/>
  <c r="AQ118" i="9"/>
  <c r="AQ113" i="9"/>
  <c r="AQ107" i="9"/>
  <c r="AQ102" i="9"/>
  <c r="AQ98" i="9"/>
  <c r="AQ119" i="9"/>
  <c r="AQ114" i="9"/>
  <c r="AQ108" i="9"/>
  <c r="AQ103" i="9"/>
  <c r="AQ99" i="9"/>
  <c r="AQ92" i="9"/>
  <c r="AQ87" i="9"/>
  <c r="AQ109" i="9"/>
  <c r="AQ104" i="9"/>
  <c r="AQ96" i="9"/>
  <c r="AQ93" i="9"/>
  <c r="AQ88" i="9"/>
  <c r="AQ84" i="9"/>
  <c r="AQ121" i="9"/>
  <c r="AQ106" i="9"/>
  <c r="AQ97" i="9"/>
  <c r="AQ94" i="9"/>
  <c r="AQ89" i="9"/>
  <c r="AQ79" i="9"/>
  <c r="AQ72" i="9"/>
  <c r="AQ66" i="9"/>
  <c r="AQ61" i="9"/>
  <c r="AQ101" i="9"/>
  <c r="AQ76" i="9"/>
  <c r="AQ73" i="9"/>
  <c r="AQ67" i="9"/>
  <c r="AQ62" i="9"/>
  <c r="AQ81" i="9"/>
  <c r="AQ77" i="9"/>
  <c r="AQ74" i="9"/>
  <c r="AQ68" i="9"/>
  <c r="AQ91" i="9"/>
  <c r="AQ86" i="9"/>
  <c r="AQ83" i="9"/>
  <c r="AQ82" i="9"/>
  <c r="AQ78" i="9"/>
  <c r="AQ71" i="9"/>
  <c r="AQ69" i="9"/>
  <c r="AQ64" i="9"/>
  <c r="AQ58" i="9"/>
  <c r="AQ53" i="9"/>
  <c r="AQ48" i="9"/>
  <c r="AQ51" i="9"/>
  <c r="AQ49" i="9"/>
  <c r="AQ47" i="9"/>
  <c r="AQ43" i="9"/>
  <c r="AQ39" i="9"/>
  <c r="AQ31" i="9"/>
  <c r="AQ28" i="9"/>
  <c r="AQ24" i="9"/>
  <c r="AQ16" i="9"/>
  <c r="AQ14" i="9"/>
  <c r="AQ56" i="9"/>
  <c r="AQ52" i="9"/>
  <c r="AQ44" i="9"/>
  <c r="AQ36" i="9"/>
  <c r="AQ32" i="9"/>
  <c r="AQ29" i="9"/>
  <c r="AQ21" i="9"/>
  <c r="AQ17" i="9"/>
  <c r="AQ57" i="9"/>
  <c r="AQ54" i="9"/>
  <c r="AQ41" i="9"/>
  <c r="AQ37" i="9"/>
  <c r="AQ33" i="9"/>
  <c r="AQ26" i="9"/>
  <c r="AQ22" i="9"/>
  <c r="AQ18" i="9"/>
  <c r="AQ63" i="9"/>
  <c r="AQ59" i="9"/>
  <c r="AQ46" i="9"/>
  <c r="AQ42" i="9"/>
  <c r="AQ38" i="9"/>
  <c r="AQ34" i="9"/>
  <c r="AQ27" i="9"/>
  <c r="AQ23" i="9"/>
  <c r="AQ19" i="9"/>
  <c r="AQ13" i="9"/>
  <c r="AQ11" i="9"/>
  <c r="AQ12" i="9"/>
  <c r="AQ9" i="9"/>
  <c r="AP55" i="9"/>
  <c r="AP30" i="9"/>
  <c r="AP90" i="9"/>
  <c r="AP100" i="9"/>
  <c r="AP135" i="9"/>
  <c r="AP155" i="9"/>
  <c r="EM34" i="12"/>
  <c r="EM33" i="12" s="1"/>
  <c r="EM58" i="12"/>
  <c r="EM57" i="12" s="1"/>
  <c r="EM36" i="12"/>
  <c r="EM35" i="12" s="1"/>
  <c r="EM68" i="12"/>
  <c r="EM67" i="12" s="1"/>
  <c r="EM24" i="12"/>
  <c r="EM23" i="12" s="1"/>
  <c r="EM62" i="12"/>
  <c r="EM61" i="12" s="1"/>
  <c r="EM46" i="12"/>
  <c r="EM45" i="12" s="1"/>
  <c r="EM50" i="12"/>
  <c r="EM49" i="12" s="1"/>
  <c r="EM56" i="12"/>
  <c r="EM55" i="12" s="1"/>
  <c r="EM28" i="12"/>
  <c r="EM27" i="12" s="1"/>
  <c r="EM60" i="12"/>
  <c r="EM59" i="12" s="1"/>
  <c r="EM20" i="12"/>
  <c r="EM19" i="12" s="1"/>
  <c r="EM66" i="12"/>
  <c r="EM65" i="12" s="1"/>
  <c r="EM32" i="12"/>
  <c r="EM31" i="12" s="1"/>
  <c r="EM26" i="12"/>
  <c r="EM25" i="12" s="1"/>
  <c r="EM44" i="12"/>
  <c r="EM43" i="12" s="1"/>
  <c r="EM48" i="12"/>
  <c r="EM47" i="12" s="1"/>
  <c r="EM52" i="12"/>
  <c r="EM51" i="12" s="1"/>
  <c r="EM22" i="12"/>
  <c r="EM21" i="12" s="1"/>
  <c r="EM64" i="12"/>
  <c r="EM63" i="12" s="1"/>
  <c r="EN16" i="12"/>
  <c r="EN15" i="12" s="1"/>
  <c r="EN40" i="12"/>
  <c r="EN39" i="12" s="1"/>
  <c r="EN18" i="12"/>
  <c r="EN17" i="12" s="1"/>
  <c r="EN30" i="12"/>
  <c r="EN29" i="12" s="1"/>
  <c r="AR1" i="9"/>
  <c r="EM14" i="12"/>
  <c r="AQ6" i="9"/>
  <c r="AQ8" i="9"/>
  <c r="AQ7" i="9"/>
  <c r="AQ155" i="9" l="1"/>
  <c r="AQ100" i="9"/>
  <c r="AQ95" i="9"/>
  <c r="AQ25" i="9"/>
  <c r="AQ60" i="9"/>
  <c r="AQ120" i="9"/>
  <c r="AQ15" i="9"/>
  <c r="AQ105" i="9"/>
  <c r="AQ10" i="9"/>
  <c r="AQ45" i="9"/>
  <c r="AQ40" i="9"/>
  <c r="AQ20" i="9"/>
  <c r="AQ50" i="9"/>
  <c r="AQ135" i="9"/>
  <c r="AQ125" i="9"/>
  <c r="AQ150" i="9"/>
  <c r="AQ5" i="9"/>
  <c r="AQ55" i="9"/>
  <c r="AQ85" i="9"/>
  <c r="AQ65" i="9"/>
  <c r="AQ110" i="9"/>
  <c r="AQ130" i="9"/>
  <c r="EN54" i="12"/>
  <c r="EN53" i="12" s="1"/>
  <c r="AR159" i="9"/>
  <c r="AR151" i="9"/>
  <c r="AR148" i="9"/>
  <c r="AR142" i="9"/>
  <c r="AR158" i="9"/>
  <c r="AR153" i="9"/>
  <c r="AR149" i="9"/>
  <c r="AR157" i="9"/>
  <c r="AR154" i="9"/>
  <c r="AR141" i="9"/>
  <c r="AR156" i="9"/>
  <c r="AR143" i="9"/>
  <c r="AR136" i="9"/>
  <c r="AR132" i="9"/>
  <c r="AR147" i="9"/>
  <c r="AR144" i="9"/>
  <c r="AR146" i="9"/>
  <c r="AR137" i="9"/>
  <c r="AR131" i="9"/>
  <c r="AR138" i="9"/>
  <c r="AR133" i="9"/>
  <c r="AR152" i="9"/>
  <c r="AR129" i="9"/>
  <c r="AR126" i="9"/>
  <c r="AR123" i="9"/>
  <c r="AR117" i="9"/>
  <c r="AR112" i="9"/>
  <c r="AR139" i="9"/>
  <c r="AR127" i="9"/>
  <c r="AR124" i="9"/>
  <c r="AR118" i="9"/>
  <c r="AR113" i="9"/>
  <c r="AR128" i="9"/>
  <c r="AR119" i="9"/>
  <c r="AR114" i="9"/>
  <c r="AR108" i="9"/>
  <c r="AR103" i="9"/>
  <c r="AR99" i="9"/>
  <c r="AR109" i="9"/>
  <c r="AR104" i="9"/>
  <c r="AR96" i="9"/>
  <c r="AR93" i="9"/>
  <c r="AR88" i="9"/>
  <c r="AR84" i="9"/>
  <c r="AR121" i="9"/>
  <c r="AR106" i="9"/>
  <c r="AR101" i="9"/>
  <c r="AR97" i="9"/>
  <c r="AR94" i="9"/>
  <c r="AR89" i="9"/>
  <c r="AR134" i="9"/>
  <c r="AR122" i="9"/>
  <c r="AR107" i="9"/>
  <c r="AR98" i="9"/>
  <c r="AR76" i="9"/>
  <c r="AR73" i="9"/>
  <c r="AR67" i="9"/>
  <c r="AR62" i="9"/>
  <c r="AR111" i="9"/>
  <c r="AR102" i="9"/>
  <c r="AR81" i="9"/>
  <c r="AR77" i="9"/>
  <c r="AR74" i="9"/>
  <c r="AR68" i="9"/>
  <c r="AR63" i="9"/>
  <c r="AR116" i="9"/>
  <c r="AR91" i="9"/>
  <c r="AR86" i="9"/>
  <c r="AR83" i="9"/>
  <c r="AR82" i="9"/>
  <c r="AR78" i="9"/>
  <c r="AR71" i="9"/>
  <c r="AR69" i="9"/>
  <c r="AR92" i="9"/>
  <c r="AR87" i="9"/>
  <c r="AR79" i="9"/>
  <c r="AR72" i="9"/>
  <c r="AR66" i="9"/>
  <c r="AR61" i="9"/>
  <c r="AR59" i="9"/>
  <c r="AR54" i="9"/>
  <c r="AR49" i="9"/>
  <c r="AR56" i="9"/>
  <c r="AR52" i="9"/>
  <c r="AR44" i="9"/>
  <c r="AR36" i="9"/>
  <c r="AR32" i="9"/>
  <c r="AR29" i="9"/>
  <c r="AR21" i="9"/>
  <c r="AR17" i="9"/>
  <c r="AR57" i="9"/>
  <c r="AR53" i="9"/>
  <c r="AR41" i="9"/>
  <c r="AR37" i="9"/>
  <c r="AR33" i="9"/>
  <c r="AR26" i="9"/>
  <c r="AR22" i="9"/>
  <c r="AR18" i="9"/>
  <c r="AR58" i="9"/>
  <c r="AR46" i="9"/>
  <c r="AR42" i="9"/>
  <c r="AR38" i="9"/>
  <c r="AR34" i="9"/>
  <c r="AR27" i="9"/>
  <c r="AR23" i="9"/>
  <c r="AR19" i="9"/>
  <c r="AR64" i="9"/>
  <c r="AR51" i="9"/>
  <c r="AR48" i="9"/>
  <c r="AR47" i="9"/>
  <c r="AR43" i="9"/>
  <c r="AR39" i="9"/>
  <c r="AR31" i="9"/>
  <c r="AR28" i="9"/>
  <c r="AR24" i="9"/>
  <c r="AR16" i="9"/>
  <c r="AR14" i="9"/>
  <c r="AR13" i="9"/>
  <c r="AR11" i="9"/>
  <c r="AR12" i="9"/>
  <c r="AR9" i="9"/>
  <c r="AQ35" i="9"/>
  <c r="AQ30" i="9"/>
  <c r="AQ90" i="9"/>
  <c r="AQ80" i="9"/>
  <c r="AQ75" i="9"/>
  <c r="EP42" i="12" s="1"/>
  <c r="EP41" i="12" s="1"/>
  <c r="AQ70" i="9"/>
  <c r="EP40" i="12" s="1"/>
  <c r="EP39" i="12" s="1"/>
  <c r="AQ115" i="9"/>
  <c r="AQ145" i="9"/>
  <c r="EP70" i="12" s="1"/>
  <c r="EP69" i="12" s="1"/>
  <c r="AQ140" i="9"/>
  <c r="EP18" i="12"/>
  <c r="EP17" i="12" s="1"/>
  <c r="EN20" i="12"/>
  <c r="EN19" i="12" s="1"/>
  <c r="EN34" i="12"/>
  <c r="EN33" i="12" s="1"/>
  <c r="EN52" i="12"/>
  <c r="EN51" i="12" s="1"/>
  <c r="EN24" i="12"/>
  <c r="EN23" i="12" s="1"/>
  <c r="EN38" i="12"/>
  <c r="EN37" i="12" s="1"/>
  <c r="EN68" i="12"/>
  <c r="EN67" i="12" s="1"/>
  <c r="EN26" i="12"/>
  <c r="EN25" i="12" s="1"/>
  <c r="EN50" i="12"/>
  <c r="EN49" i="12" s="1"/>
  <c r="EN60" i="12"/>
  <c r="EN59" i="12" s="1"/>
  <c r="EN46" i="12"/>
  <c r="EN45" i="12" s="1"/>
  <c r="EN28" i="12"/>
  <c r="EN27" i="12" s="1"/>
  <c r="EN66" i="12"/>
  <c r="EN65" i="12" s="1"/>
  <c r="EN64" i="12"/>
  <c r="EN63" i="12" s="1"/>
  <c r="EN44" i="12"/>
  <c r="EN43" i="12" s="1"/>
  <c r="EN62" i="12"/>
  <c r="EN61" i="12" s="1"/>
  <c r="EN58" i="12"/>
  <c r="EN57" i="12" s="1"/>
  <c r="EN32" i="12"/>
  <c r="EN31" i="12" s="1"/>
  <c r="EN22" i="12"/>
  <c r="EN21" i="12" s="1"/>
  <c r="EN36" i="12"/>
  <c r="EN35" i="12" s="1"/>
  <c r="EN56" i="12"/>
  <c r="EN55" i="12" s="1"/>
  <c r="EN48" i="12"/>
  <c r="EN47" i="12" s="1"/>
  <c r="EN14" i="12"/>
  <c r="EN13" i="12" s="1"/>
  <c r="EP30" i="12"/>
  <c r="EP29" i="12" s="1"/>
  <c r="EP16" i="12"/>
  <c r="EP15" i="12" s="1"/>
  <c r="EM13" i="12"/>
  <c r="AR7" i="9"/>
  <c r="AR6" i="9"/>
  <c r="AR8" i="9"/>
  <c r="AR10" i="9" l="1"/>
  <c r="AR90" i="9"/>
  <c r="AR110" i="9"/>
  <c r="AR100" i="9"/>
  <c r="AR155" i="9"/>
  <c r="AR15" i="9"/>
  <c r="AR50" i="9"/>
  <c r="EP54" i="12"/>
  <c r="EP53" i="12" s="1"/>
  <c r="AR45" i="9"/>
  <c r="AR25" i="9"/>
  <c r="AR35" i="9"/>
  <c r="AR65" i="9"/>
  <c r="AR115" i="9"/>
  <c r="AR105" i="9"/>
  <c r="AR140" i="9"/>
  <c r="AR150" i="9"/>
  <c r="AR5" i="9"/>
  <c r="AR30" i="9"/>
  <c r="AR40" i="9"/>
  <c r="AR20" i="9"/>
  <c r="AR80" i="9"/>
  <c r="AR120" i="9"/>
  <c r="AR95" i="9"/>
  <c r="AR145" i="9"/>
  <c r="ES70" i="12" s="1"/>
  <c r="AR135" i="9"/>
  <c r="AR85" i="9"/>
  <c r="AR70" i="9"/>
  <c r="ES40" i="12" s="1"/>
  <c r="AR125" i="9"/>
  <c r="AR55" i="9"/>
  <c r="AR60" i="9"/>
  <c r="AR75" i="9"/>
  <c r="ES42" i="12" s="1"/>
  <c r="ES41" i="12" s="1"/>
  <c r="AR130" i="9"/>
  <c r="ES30" i="12"/>
  <c r="EP46" i="12"/>
  <c r="EP45" i="12" s="1"/>
  <c r="EP38" i="12"/>
  <c r="EP37" i="12" s="1"/>
  <c r="EP26" i="12"/>
  <c r="EP25" i="12" s="1"/>
  <c r="EP36" i="12"/>
  <c r="EP35" i="12" s="1"/>
  <c r="EP60" i="12"/>
  <c r="EP59" i="12" s="1"/>
  <c r="EP24" i="12"/>
  <c r="EP23" i="12" s="1"/>
  <c r="EP48" i="12"/>
  <c r="EP47" i="12" s="1"/>
  <c r="EP20" i="12"/>
  <c r="EP19" i="12" s="1"/>
  <c r="EP64" i="12"/>
  <c r="EP63" i="12" s="1"/>
  <c r="EP58" i="12"/>
  <c r="EP57" i="12" s="1"/>
  <c r="EP68" i="12"/>
  <c r="EP67" i="12" s="1"/>
  <c r="EP56" i="12"/>
  <c r="EP55" i="12" s="1"/>
  <c r="EP66" i="12"/>
  <c r="EP65" i="12" s="1"/>
  <c r="EP62" i="12"/>
  <c r="EP61" i="12" s="1"/>
  <c r="EP52" i="12"/>
  <c r="EP51" i="12" s="1"/>
  <c r="EP32" i="12"/>
  <c r="EP31" i="12" s="1"/>
  <c r="EP50" i="12"/>
  <c r="EP49" i="12" s="1"/>
  <c r="EP22" i="12"/>
  <c r="EP21" i="12" s="1"/>
  <c r="EP44" i="12"/>
  <c r="EP43" i="12" s="1"/>
  <c r="EP28" i="12"/>
  <c r="EP27" i="12" s="1"/>
  <c r="EP34" i="12"/>
  <c r="EP33" i="12" s="1"/>
  <c r="ES16" i="12"/>
  <c r="ES18" i="12"/>
  <c r="EP14" i="12"/>
  <c r="ES69" i="12" l="1"/>
  <c r="FI69" i="12" s="1"/>
  <c r="FB69" i="12"/>
  <c r="EU69" i="12"/>
  <c r="ES54" i="12"/>
  <c r="ES29" i="12"/>
  <c r="FI29" i="12" s="1"/>
  <c r="FB29" i="12"/>
  <c r="ES32" i="12"/>
  <c r="ES38" i="12"/>
  <c r="ES50" i="12"/>
  <c r="ES66" i="12"/>
  <c r="ES48" i="12"/>
  <c r="ES22" i="12"/>
  <c r="ES21" i="12" s="1"/>
  <c r="ES68" i="12"/>
  <c r="ES28" i="12"/>
  <c r="ES34" i="12"/>
  <c r="ES64" i="12"/>
  <c r="ES62" i="12"/>
  <c r="ES26" i="12"/>
  <c r="ES24" i="12"/>
  <c r="ES39" i="12"/>
  <c r="FI39" i="12"/>
  <c r="FB39" i="12"/>
  <c r="EU39" i="12"/>
  <c r="ES20" i="12"/>
  <c r="FB19" i="12" s="1"/>
  <c r="ES52" i="12"/>
  <c r="ES46" i="12"/>
  <c r="ES60" i="12"/>
  <c r="ES58" i="12"/>
  <c r="ES44" i="12"/>
  <c r="ES56" i="12"/>
  <c r="ES36" i="12"/>
  <c r="ES17" i="12"/>
  <c r="FI17" i="12" s="1"/>
  <c r="FB17" i="12"/>
  <c r="EU17" i="12"/>
  <c r="ES15" i="12"/>
  <c r="EU15" i="12" s="1"/>
  <c r="FI15" i="12"/>
  <c r="FB15" i="12"/>
  <c r="EP13" i="12"/>
  <c r="ES14" i="12"/>
  <c r="EU29" i="12" l="1"/>
  <c r="ES53" i="12"/>
  <c r="FI53" i="12" s="1"/>
  <c r="FB53" i="12"/>
  <c r="EU21" i="12"/>
  <c r="FB21" i="12"/>
  <c r="FI21" i="12"/>
  <c r="EU41" i="12"/>
  <c r="FB41" i="12"/>
  <c r="FI41" i="12"/>
  <c r="FB23" i="12"/>
  <c r="ES23" i="12"/>
  <c r="FI23" i="12" s="1"/>
  <c r="ES19" i="12"/>
  <c r="FI19" i="12" s="1"/>
  <c r="ES67" i="12"/>
  <c r="EU67" i="12" s="1"/>
  <c r="FB67" i="12"/>
  <c r="ES47" i="12"/>
  <c r="FI47" i="12" s="1"/>
  <c r="FB47" i="12"/>
  <c r="EU47" i="12"/>
  <c r="ES49" i="12"/>
  <c r="EU49" i="12" s="1"/>
  <c r="FB49" i="12"/>
  <c r="FI49" i="12"/>
  <c r="ES35" i="12"/>
  <c r="FI35" i="12" s="1"/>
  <c r="FB35" i="12"/>
  <c r="ES43" i="12"/>
  <c r="FI43" i="12" s="1"/>
  <c r="FB43" i="12"/>
  <c r="ES59" i="12"/>
  <c r="EU59" i="12" s="1"/>
  <c r="FB59" i="12"/>
  <c r="ES51" i="12"/>
  <c r="EU51" i="12" s="1"/>
  <c r="FB51" i="12"/>
  <c r="ES25" i="12"/>
  <c r="EU25" i="12" s="1"/>
  <c r="FB25" i="12"/>
  <c r="FI25" i="12"/>
  <c r="ES63" i="12"/>
  <c r="FI63" i="12" s="1"/>
  <c r="FB63" i="12"/>
  <c r="EU63" i="12"/>
  <c r="ES27" i="12"/>
  <c r="EU27" i="12" s="1"/>
  <c r="FI27" i="12"/>
  <c r="FB27" i="12"/>
  <c r="ES31" i="12"/>
  <c r="FI31" i="12" s="1"/>
  <c r="FB31" i="12"/>
  <c r="ES65" i="12"/>
  <c r="EU65" i="12" s="1"/>
  <c r="FB65" i="12"/>
  <c r="ES37" i="12"/>
  <c r="EU37" i="12" s="1"/>
  <c r="FB37" i="12"/>
  <c r="ES55" i="12"/>
  <c r="EU55" i="12" s="1"/>
  <c r="FB55" i="12"/>
  <c r="ES57" i="12"/>
  <c r="FI57" i="12" s="1"/>
  <c r="FB57" i="12"/>
  <c r="ES45" i="12"/>
  <c r="EU45" i="12" s="1"/>
  <c r="FB45" i="12"/>
  <c r="ES61" i="12"/>
  <c r="FI61" i="12" s="1"/>
  <c r="FB61" i="12"/>
  <c r="EU61" i="12"/>
  <c r="ES33" i="12"/>
  <c r="FI33" i="12" s="1"/>
  <c r="FB33" i="12"/>
  <c r="EU33" i="12"/>
  <c r="EU13" i="12"/>
  <c r="ES13" i="12"/>
  <c r="FI13" i="12" s="1"/>
  <c r="FB13" i="12"/>
  <c r="FI51" i="12" l="1"/>
  <c r="FI45" i="12"/>
  <c r="FI37" i="12"/>
  <c r="FI65" i="12"/>
  <c r="EU31" i="12"/>
  <c r="EU19" i="12"/>
  <c r="EU57" i="12"/>
  <c r="EU35" i="12"/>
  <c r="FI67" i="12"/>
  <c r="FI55" i="12"/>
  <c r="FI59" i="12"/>
  <c r="EU43" i="12"/>
  <c r="EU23" i="12"/>
  <c r="EU53" i="12"/>
</calcChain>
</file>

<file path=xl/comments1.xml><?xml version="1.0" encoding="utf-8"?>
<comments xmlns="http://schemas.openxmlformats.org/spreadsheetml/2006/main">
  <authors>
    <author>User</author>
  </authors>
  <commentList>
    <comment ref="FV3" authorId="0">
      <text>
        <r>
          <rPr>
            <sz val="9"/>
            <color indexed="81"/>
            <rFont val="Tahoma"/>
            <family val="2"/>
            <charset val="204"/>
          </rPr>
          <t xml:space="preserve">ставим дату </t>
        </r>
      </text>
    </comment>
  </commentList>
</comments>
</file>

<file path=xl/sharedStrings.xml><?xml version="1.0" encoding="utf-8"?>
<sst xmlns="http://schemas.openxmlformats.org/spreadsheetml/2006/main" count="503" uniqueCount="85">
  <si>
    <t>по</t>
  </si>
  <si>
    <t>В</t>
  </si>
  <si>
    <t>дней</t>
  </si>
  <si>
    <t>Дата составления</t>
  </si>
  <si>
    <t>Производственный календарь на 2026 год</t>
  </si>
  <si>
    <t>Месяцы</t>
  </si>
  <si>
    <t>Ч И С Л А  М Е С Я Ц А</t>
  </si>
  <si>
    <t>Рабочие дни</t>
  </si>
  <si>
    <t xml:space="preserve">Фонд рабочего времени, час. </t>
  </si>
  <si>
    <t>кол-во      раб. дней</t>
  </si>
  <si>
    <t>кол-во нераб. дней</t>
  </si>
  <si>
    <t>39-часовая рабочая неделя</t>
  </si>
  <si>
    <t>январь</t>
  </si>
  <si>
    <t>ФВ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</si>
  <si>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</si>
  <si>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</si>
  <si>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</si>
  <si>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</si>
  <si>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</si>
  <si>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</si>
  <si>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</si>
  <si>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</si>
  <si>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</si>
  <si>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</si>
  <si>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</si>
  <si>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ВСЕГО за ГОД</t>
  </si>
  <si>
    <t>выходные дни и дни отдыха</t>
  </si>
  <si>
    <t>праздничные дни</t>
  </si>
  <si>
    <t>предпраздничные дни</t>
  </si>
  <si>
    <t>0,75 ставки</t>
  </si>
  <si>
    <t>*</t>
  </si>
  <si>
    <t>=</t>
  </si>
  <si>
    <t>:</t>
  </si>
  <si>
    <t>часа</t>
  </si>
  <si>
    <t>неделя</t>
  </si>
  <si>
    <t>ставка</t>
  </si>
  <si>
    <t>часов в неделю</t>
  </si>
  <si>
    <t>на 1 час короче</t>
  </si>
  <si>
    <t>проверка</t>
  </si>
  <si>
    <t>вредность</t>
  </si>
  <si>
    <t>стаж</t>
  </si>
  <si>
    <t>оклад</t>
  </si>
  <si>
    <t>норма часов</t>
  </si>
  <si>
    <t>выходные</t>
  </si>
  <si>
    <t>МРОТ</t>
  </si>
  <si>
    <t>таб.номер</t>
  </si>
  <si>
    <t xml:space="preserve">ФИО </t>
  </si>
  <si>
    <t>должность</t>
  </si>
  <si>
    <t>Б</t>
  </si>
  <si>
    <t>А</t>
  </si>
  <si>
    <t>начало</t>
  </si>
  <si>
    <t>окончание</t>
  </si>
  <si>
    <r>
      <t>7,8</t>
    </r>
    <r>
      <rPr>
        <sz val="11"/>
        <rFont val="Times New Roman"/>
        <family val="1"/>
        <charset val="204"/>
      </rPr>
      <t xml:space="preserve"> - продолжительность рабочего дня в часах</t>
    </r>
  </si>
  <si>
    <t>Список работников  с работой в выходной день за февраль 2026</t>
  </si>
  <si>
    <t xml:space="preserve">дата </t>
  </si>
  <si>
    <t>обед не учтен, можно скорректировать</t>
  </si>
  <si>
    <t>обед не учтен</t>
  </si>
  <si>
    <t>Список работников имещиюх отсутствия за февраль 2026</t>
  </si>
  <si>
    <t xml:space="preserve">Т а б е л ь  № </t>
  </si>
  <si>
    <t>учета использования рабочего времени</t>
  </si>
  <si>
    <t>Коды</t>
  </si>
  <si>
    <t>Форма по ОКУД</t>
  </si>
  <si>
    <t>0504421</t>
  </si>
  <si>
    <t>Дата</t>
  </si>
  <si>
    <t>Учреждение</t>
  </si>
  <si>
    <t>по ОКПО</t>
  </si>
  <si>
    <t xml:space="preserve">05342188 </t>
  </si>
  <si>
    <t>Структурное подразделение</t>
  </si>
  <si>
    <t>Вид табеля</t>
  </si>
  <si>
    <t>Номер корректировки</t>
  </si>
  <si>
    <t>(первичный - 0; корректирующий - 1, 2 и т.д.)</t>
  </si>
  <si>
    <t>Дата формирования документа</t>
  </si>
  <si>
    <t>Фамилия, имя
отчество</t>
  </si>
  <si>
    <t>Учетный номер</t>
  </si>
  <si>
    <t>Должность
(профессия)</t>
  </si>
  <si>
    <t>Итого дней (часов) явок (неявок)
с 1 по 15</t>
  </si>
  <si>
    <t>Всего дней (часов) явок (неявок)
за месяц</t>
  </si>
  <si>
    <t>Работа в праздн. день</t>
  </si>
  <si>
    <t>Доплаты/ надбавки  (%)</t>
  </si>
  <si>
    <t>О</t>
  </si>
  <si>
    <t>Туйчибоев А.О.</t>
  </si>
  <si>
    <t xml:space="preserve">за период с  </t>
  </si>
  <si>
    <t>0,5 ставки</t>
  </si>
  <si>
    <t>Туйчибоев Ю.О.</t>
  </si>
  <si>
    <t>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</si>
</sst>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d"/>
    <numFmt numFmtId="166" formatCode="0.000"/>
    <numFmt numFmtId="167" formatCode="_-* #,##0.00_р_._-;\-* #,##0.00_р_._-;_-* &quot;-&quot;??_р_._-;_-@_-"/>
  </numFmts>
  <fonts count="3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FF0000"/>
      <name val="Arial Cyr"/>
      <charset val="204"/>
    </font>
    <font>
      <b/>
      <sz val="10"/>
      <color theme="1"/>
      <name val="Arial"/>
      <family val="2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6.8"/>
      <name val="Arial"/>
      <family val="2"/>
      <charset val="204"/>
    </font>
    <font>
      <sz val="7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FF0000"/>
      <name val="Arial"/>
      <family val="2"/>
      <charset val="204"/>
    </font>
    <font>
      <i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1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0" fontId="14" fillId="0" borderId="0"/>
    <xf numFmtId="0" fontId="11" fillId="0" borderId="0"/>
    <xf numFmtId="0" fontId="15" fillId="0" borderId="0"/>
    <xf numFmtId="167" fontId="19" fillId="0" borderId="0" applyFont="0" applyFill="0" applyBorder="0" applyAlignment="0" applyProtection="0"/>
  </cellStyleXfs>
  <cellXfs count="3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164" fontId="1" fillId="0" borderId="0" xfId="0" applyNumberFormat="1" applyFont="1"/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/>
    </xf>
    <xf numFmtId="0" fontId="16" fillId="3" borderId="9" xfId="2" applyFont="1" applyFill="1" applyBorder="1" applyAlignment="1">
      <alignment horizontal="center" vertical="center"/>
    </xf>
    <xf numFmtId="0" fontId="16" fillId="4" borderId="9" xfId="2" applyFont="1" applyFill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10" xfId="2" applyFont="1" applyBorder="1"/>
    <xf numFmtId="0" fontId="8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8" fillId="0" borderId="8" xfId="0" applyFont="1" applyBorder="1"/>
    <xf numFmtId="0" fontId="16" fillId="0" borderId="9" xfId="2" applyFont="1" applyFill="1" applyBorder="1" applyAlignment="1">
      <alignment horizontal="center" vertical="center"/>
    </xf>
    <xf numFmtId="0" fontId="16" fillId="3" borderId="10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6" borderId="9" xfId="2" applyFont="1" applyFill="1" applyBorder="1" applyAlignment="1">
      <alignment horizontal="center" vertical="center"/>
    </xf>
    <xf numFmtId="2" fontId="12" fillId="0" borderId="8" xfId="0" quotePrefix="1" applyNumberFormat="1" applyFont="1" applyFill="1" applyBorder="1" applyAlignment="1">
      <alignment horizontal="center"/>
    </xf>
    <xf numFmtId="0" fontId="16" fillId="5" borderId="9" xfId="2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Border="1"/>
    <xf numFmtId="0" fontId="7" fillId="7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/>
    </xf>
    <xf numFmtId="0" fontId="7" fillId="0" borderId="0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2" fontId="1" fillId="0" borderId="0" xfId="0" applyNumberFormat="1" applyFont="1"/>
    <xf numFmtId="9" fontId="0" fillId="0" borderId="0" xfId="0" applyNumberFormat="1"/>
    <xf numFmtId="49" fontId="0" fillId="0" borderId="0" xfId="0" applyNumberFormat="1"/>
    <xf numFmtId="20" fontId="0" fillId="0" borderId="0" xfId="0" applyNumberFormat="1"/>
    <xf numFmtId="0" fontId="0" fillId="0" borderId="8" xfId="0" applyBorder="1"/>
    <xf numFmtId="0" fontId="0" fillId="0" borderId="14" xfId="0" applyBorder="1"/>
    <xf numFmtId="14" fontId="0" fillId="0" borderId="8" xfId="0" applyNumberFormat="1" applyBorder="1"/>
    <xf numFmtId="0" fontId="1" fillId="0" borderId="0" xfId="0" applyFont="1" applyFill="1"/>
    <xf numFmtId="14" fontId="17" fillId="0" borderId="0" xfId="0" applyNumberFormat="1" applyFont="1"/>
    <xf numFmtId="165" fontId="0" fillId="0" borderId="8" xfId="0" applyNumberFormat="1" applyBorder="1"/>
    <xf numFmtId="165" fontId="0" fillId="10" borderId="8" xfId="0" applyNumberFormat="1" applyFill="1" applyBorder="1"/>
    <xf numFmtId="0" fontId="0" fillId="0" borderId="20" xfId="0" applyBorder="1"/>
    <xf numFmtId="0" fontId="0" fillId="0" borderId="4" xfId="0" applyBorder="1"/>
    <xf numFmtId="0" fontId="0" fillId="0" borderId="10" xfId="0" applyBorder="1"/>
    <xf numFmtId="0" fontId="0" fillId="0" borderId="17" xfId="0" applyBorder="1"/>
    <xf numFmtId="0" fontId="0" fillId="10" borderId="8" xfId="0" applyFill="1" applyBorder="1"/>
    <xf numFmtId="0" fontId="0" fillId="10" borderId="23" xfId="0" applyFill="1" applyBorder="1"/>
    <xf numFmtId="0" fontId="0" fillId="10" borderId="10" xfId="0" applyFill="1" applyBorder="1"/>
    <xf numFmtId="0" fontId="0" fillId="10" borderId="25" xfId="0" applyFill="1" applyBorder="1"/>
    <xf numFmtId="0" fontId="0" fillId="0" borderId="8" xfId="0" applyNumberFormat="1" applyBorder="1"/>
    <xf numFmtId="2" fontId="9" fillId="0" borderId="8" xfId="0" applyNumberFormat="1" applyFont="1" applyBorder="1" applyAlignment="1">
      <alignment horizontal="center" vertical="center" wrapText="1"/>
    </xf>
    <xf numFmtId="2" fontId="8" fillId="10" borderId="0" xfId="0" applyNumberFormat="1" applyFont="1" applyFill="1"/>
    <xf numFmtId="0" fontId="1" fillId="0" borderId="0" xfId="0" applyFont="1" applyFill="1" applyBorder="1"/>
    <xf numFmtId="2" fontId="9" fillId="0" borderId="8" xfId="0" applyNumberFormat="1" applyFont="1" applyFill="1" applyBorder="1" applyAlignment="1">
      <alignment horizontal="center" vertical="center" wrapText="1"/>
    </xf>
    <xf numFmtId="0" fontId="18" fillId="6" borderId="10" xfId="2" applyFont="1" applyFill="1" applyBorder="1" applyAlignment="1">
      <alignment horizontal="center" vertical="center"/>
    </xf>
    <xf numFmtId="0" fontId="8" fillId="0" borderId="0" xfId="0" applyFont="1" applyFill="1" applyBorder="1"/>
    <xf numFmtId="0" fontId="18" fillId="6" borderId="9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0" fontId="1" fillId="0" borderId="0" xfId="0" applyNumberFormat="1" applyFont="1"/>
    <xf numFmtId="2" fontId="20" fillId="0" borderId="8" xfId="0" applyNumberFormat="1" applyFont="1" applyBorder="1" applyAlignment="1">
      <alignment horizontal="center" vertical="center" wrapText="1"/>
    </xf>
    <xf numFmtId="0" fontId="21" fillId="0" borderId="0" xfId="0" applyFont="1" applyAlignment="1"/>
    <xf numFmtId="0" fontId="21" fillId="0" borderId="0" xfId="0" applyFont="1" applyBorder="1" applyAlignment="1"/>
    <xf numFmtId="0" fontId="21" fillId="0" borderId="0" xfId="0" applyFont="1" applyBorder="1" applyAlignment="1">
      <alignment horizontal="right"/>
    </xf>
    <xf numFmtId="49" fontId="21" fillId="0" borderId="0" xfId="0" applyNumberFormat="1" applyFont="1" applyBorder="1" applyAlignment="1"/>
    <xf numFmtId="49" fontId="21" fillId="0" borderId="4" xfId="0" applyNumberFormat="1" applyFont="1" applyBorder="1" applyAlignment="1"/>
    <xf numFmtId="49" fontId="21" fillId="0" borderId="26" xfId="0" applyNumberFormat="1" applyFont="1" applyBorder="1" applyAlignment="1"/>
    <xf numFmtId="0" fontId="22" fillId="0" borderId="0" xfId="0" applyFont="1" applyAlignment="1"/>
    <xf numFmtId="0" fontId="21" fillId="0" borderId="0" xfId="0" applyFont="1" applyFill="1" applyAlignment="1">
      <alignment horizontal="left"/>
    </xf>
    <xf numFmtId="49" fontId="22" fillId="0" borderId="0" xfId="0" applyNumberFormat="1" applyFont="1" applyBorder="1" applyAlignment="1"/>
    <xf numFmtId="0" fontId="22" fillId="0" borderId="0" xfId="0" applyFont="1" applyFill="1" applyAlignment="1"/>
    <xf numFmtId="0" fontId="22" fillId="0" borderId="0" xfId="0" applyFont="1" applyFill="1" applyBorder="1" applyAlignment="1"/>
    <xf numFmtId="0" fontId="22" fillId="0" borderId="0" xfId="0" applyFont="1" applyBorder="1" applyAlignment="1"/>
    <xf numFmtId="49" fontId="22" fillId="0" borderId="0" xfId="0" applyNumberFormat="1" applyFont="1" applyBorder="1" applyAlignment="1">
      <alignment horizontal="right"/>
    </xf>
    <xf numFmtId="0" fontId="22" fillId="0" borderId="0" xfId="0" applyFont="1" applyFill="1"/>
    <xf numFmtId="0" fontId="24" fillId="0" borderId="0" xfId="0" applyFont="1" applyFill="1"/>
    <xf numFmtId="0" fontId="22" fillId="0" borderId="0" xfId="0" applyFont="1" applyBorder="1"/>
    <xf numFmtId="0" fontId="22" fillId="0" borderId="0" xfId="0" applyFont="1" applyFill="1" applyAlignment="1">
      <alignment horizontal="right"/>
    </xf>
    <xf numFmtId="0" fontId="25" fillId="0" borderId="2" xfId="0" applyFont="1" applyBorder="1" applyAlignment="1">
      <alignment horizontal="center" vertical="top"/>
    </xf>
    <xf numFmtId="49" fontId="22" fillId="0" borderId="6" xfId="0" applyNumberFormat="1" applyFont="1" applyBorder="1" applyAlignment="1"/>
    <xf numFmtId="49" fontId="22" fillId="0" borderId="26" xfId="0" applyNumberFormat="1" applyFont="1" applyBorder="1" applyAlignment="1"/>
    <xf numFmtId="0" fontId="25" fillId="0" borderId="0" xfId="0" applyFont="1" applyAlignment="1"/>
    <xf numFmtId="0" fontId="25" fillId="5" borderId="8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8" fillId="5" borderId="27" xfId="0" applyFont="1" applyFill="1" applyBorder="1" applyAlignment="1">
      <alignment horizontal="center"/>
    </xf>
    <xf numFmtId="0" fontId="22" fillId="5" borderId="27" xfId="0" applyFont="1" applyFill="1" applyBorder="1" applyAlignment="1">
      <alignment horizontal="center"/>
    </xf>
    <xf numFmtId="0" fontId="28" fillId="5" borderId="11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0" fontId="25" fillId="5" borderId="11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center"/>
    </xf>
    <xf numFmtId="0" fontId="25" fillId="5" borderId="28" xfId="0" applyFont="1" applyFill="1" applyBorder="1" applyAlignment="1">
      <alignment horizontal="center"/>
    </xf>
    <xf numFmtId="0" fontId="25" fillId="5" borderId="27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2" fillId="0" borderId="0" xfId="0" applyFont="1"/>
    <xf numFmtId="0" fontId="22" fillId="0" borderId="6" xfId="0" applyFont="1" applyBorder="1"/>
    <xf numFmtId="0" fontId="22" fillId="0" borderId="26" xfId="0" applyFont="1" applyBorder="1"/>
    <xf numFmtId="49" fontId="22" fillId="0" borderId="3" xfId="0" applyNumberFormat="1" applyFont="1" applyFill="1" applyBorder="1" applyAlignment="1"/>
    <xf numFmtId="0" fontId="23" fillId="0" borderId="4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left" wrapText="1"/>
    </xf>
    <xf numFmtId="49" fontId="22" fillId="0" borderId="4" xfId="0" applyNumberFormat="1" applyFont="1" applyBorder="1" applyAlignment="1">
      <alignment vertical="center"/>
    </xf>
    <xf numFmtId="49" fontId="22" fillId="0" borderId="16" xfId="0" applyNumberFormat="1" applyFont="1" applyBorder="1" applyAlignment="1">
      <alignment vertical="center"/>
    </xf>
    <xf numFmtId="49" fontId="25" fillId="0" borderId="4" xfId="0" applyNumberFormat="1" applyFont="1" applyBorder="1" applyAlignment="1">
      <alignment vertical="center"/>
    </xf>
    <xf numFmtId="49" fontId="25" fillId="0" borderId="16" xfId="0" applyNumberFormat="1" applyFont="1" applyBorder="1" applyAlignment="1">
      <alignment vertical="center"/>
    </xf>
    <xf numFmtId="0" fontId="22" fillId="0" borderId="27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 wrapText="1"/>
    </xf>
    <xf numFmtId="0" fontId="0" fillId="0" borderId="5" xfId="0" applyBorder="1"/>
    <xf numFmtId="0" fontId="0" fillId="0" borderId="19" xfId="0" applyBorder="1"/>
    <xf numFmtId="0" fontId="23" fillId="0" borderId="34" xfId="0" applyNumberFormat="1" applyFont="1" applyFill="1" applyBorder="1" applyAlignment="1">
      <alignment horizontal="center"/>
    </xf>
    <xf numFmtId="49" fontId="0" fillId="0" borderId="35" xfId="0" applyNumberFormat="1" applyBorder="1"/>
    <xf numFmtId="49" fontId="0" fillId="0" borderId="36" xfId="0" applyNumberFormat="1" applyBorder="1"/>
    <xf numFmtId="0" fontId="23" fillId="3" borderId="34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30" fillId="0" borderId="8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/>
    </xf>
    <xf numFmtId="0" fontId="1" fillId="0" borderId="8" xfId="0" applyNumberFormat="1" applyFont="1" applyBorder="1" applyAlignment="1">
      <alignment horizontal="center" vertical="center"/>
    </xf>
    <xf numFmtId="14" fontId="0" fillId="0" borderId="0" xfId="0" applyNumberFormat="1" applyFont="1"/>
    <xf numFmtId="2" fontId="1" fillId="10" borderId="0" xfId="0" applyNumberFormat="1" applyFont="1" applyFill="1"/>
    <xf numFmtId="0" fontId="1" fillId="0" borderId="8" xfId="0" applyFont="1" applyBorder="1"/>
    <xf numFmtId="2" fontId="20" fillId="0" borderId="8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2" fontId="31" fillId="0" borderId="8" xfId="0" quotePrefix="1" applyNumberFormat="1" applyFont="1" applyFill="1" applyBorder="1" applyAlignment="1">
      <alignment horizontal="center"/>
    </xf>
    <xf numFmtId="2" fontId="31" fillId="0" borderId="8" xfId="0" applyNumberFormat="1" applyFont="1" applyFill="1" applyBorder="1" applyAlignment="1">
      <alignment horizontal="center"/>
    </xf>
    <xf numFmtId="0" fontId="22" fillId="3" borderId="27" xfId="0" applyFont="1" applyFill="1" applyBorder="1" applyAlignment="1">
      <alignment horizontal="center"/>
    </xf>
    <xf numFmtId="0" fontId="0" fillId="0" borderId="39" xfId="0" applyBorder="1"/>
    <xf numFmtId="0" fontId="0" fillId="0" borderId="40" xfId="0" applyBorder="1"/>
    <xf numFmtId="14" fontId="0" fillId="0" borderId="41" xfId="0" applyNumberFormat="1" applyBorder="1"/>
    <xf numFmtId="14" fontId="0" fillId="0" borderId="42" xfId="0" applyNumberFormat="1" applyBorder="1"/>
    <xf numFmtId="14" fontId="0" fillId="0" borderId="37" xfId="0" applyNumberFormat="1" applyBorder="1"/>
    <xf numFmtId="0" fontId="0" fillId="0" borderId="38" xfId="0" applyBorder="1"/>
    <xf numFmtId="0" fontId="0" fillId="0" borderId="37" xfId="0" applyBorder="1"/>
    <xf numFmtId="0" fontId="0" fillId="0" borderId="43" xfId="0" applyBorder="1"/>
    <xf numFmtId="0" fontId="0" fillId="0" borderId="44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14" fontId="4" fillId="0" borderId="14" xfId="0" applyNumberFormat="1" applyFont="1" applyBorder="1" applyAlignment="1">
      <alignment horizontal="center"/>
    </xf>
    <xf numFmtId="0" fontId="0" fillId="10" borderId="20" xfId="0" applyFill="1" applyBorder="1"/>
    <xf numFmtId="0" fontId="0" fillId="10" borderId="34" xfId="0" applyFill="1" applyBorder="1"/>
    <xf numFmtId="0" fontId="0" fillId="0" borderId="15" xfId="0" applyBorder="1"/>
    <xf numFmtId="0" fontId="0" fillId="0" borderId="7" xfId="0" applyBorder="1"/>
    <xf numFmtId="0" fontId="0" fillId="0" borderId="45" xfId="0" applyBorder="1"/>
    <xf numFmtId="0" fontId="28" fillId="0" borderId="27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top"/>
    </xf>
    <xf numFmtId="0" fontId="28" fillId="0" borderId="11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left" vertical="center" wrapText="1"/>
    </xf>
    <xf numFmtId="49" fontId="22" fillId="0" borderId="22" xfId="0" applyNumberFormat="1" applyFont="1" applyFill="1" applyBorder="1" applyAlignment="1">
      <alignment horizontal="center"/>
    </xf>
    <xf numFmtId="49" fontId="22" fillId="0" borderId="8" xfId="0" applyNumberFormat="1" applyFont="1" applyFill="1" applyBorder="1" applyAlignment="1">
      <alignment horizontal="center"/>
    </xf>
    <xf numFmtId="0" fontId="22" fillId="12" borderId="1" xfId="0" applyFont="1" applyFill="1" applyBorder="1" applyAlignment="1">
      <alignment horizontal="left"/>
    </xf>
    <xf numFmtId="49" fontId="21" fillId="0" borderId="3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/>
    </xf>
    <xf numFmtId="49" fontId="23" fillId="0" borderId="17" xfId="0" applyNumberFormat="1" applyFont="1" applyBorder="1" applyAlignment="1">
      <alignment horizontal="center" vertical="center"/>
    </xf>
    <xf numFmtId="49" fontId="23" fillId="0" borderId="18" xfId="0" applyNumberFormat="1" applyFont="1" applyBorder="1" applyAlignment="1">
      <alignment horizontal="center" vertical="center"/>
    </xf>
    <xf numFmtId="49" fontId="22" fillId="0" borderId="21" xfId="0" applyNumberFormat="1" applyFont="1" applyBorder="1" applyAlignment="1">
      <alignment horizontal="center"/>
    </xf>
    <xf numFmtId="49" fontId="22" fillId="0" borderId="9" xfId="0" applyNumberFormat="1" applyFont="1" applyBorder="1" applyAlignment="1">
      <alignment horizontal="center"/>
    </xf>
    <xf numFmtId="0" fontId="22" fillId="0" borderId="3" xfId="0" applyFont="1" applyFill="1" applyBorder="1" applyAlignment="1">
      <alignment horizontal="right"/>
    </xf>
    <xf numFmtId="49" fontId="22" fillId="0" borderId="3" xfId="0" applyNumberFormat="1" applyFont="1" applyFill="1" applyBorder="1" applyAlignment="1">
      <alignment horizontal="left"/>
    </xf>
    <xf numFmtId="49" fontId="22" fillId="2" borderId="22" xfId="0" applyNumberFormat="1" applyFont="1" applyFill="1" applyBorder="1" applyAlignment="1">
      <alignment horizontal="center"/>
    </xf>
    <xf numFmtId="49" fontId="22" fillId="5" borderId="8" xfId="0" applyNumberFormat="1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49" fontId="22" fillId="0" borderId="24" xfId="0" applyNumberFormat="1" applyFont="1" applyFill="1" applyBorder="1" applyAlignment="1">
      <alignment horizontal="center"/>
    </xf>
    <xf numFmtId="49" fontId="22" fillId="0" borderId="10" xfId="0" applyNumberFormat="1" applyFont="1" applyFill="1" applyBorder="1" applyAlignment="1">
      <alignment horizontal="center"/>
    </xf>
    <xf numFmtId="14" fontId="22" fillId="0" borderId="3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top"/>
    </xf>
    <xf numFmtId="0" fontId="25" fillId="0" borderId="5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14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8" fillId="0" borderId="27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left" wrapText="1"/>
    </xf>
    <xf numFmtId="0" fontId="23" fillId="0" borderId="7" xfId="0" applyFont="1" applyFill="1" applyBorder="1" applyAlignment="1">
      <alignment horizontal="left" wrapText="1"/>
    </xf>
    <xf numFmtId="0" fontId="23" fillId="0" borderId="3" xfId="0" applyFont="1" applyFill="1" applyBorder="1" applyAlignment="1">
      <alignment horizontal="left" wrapText="1"/>
    </xf>
    <xf numFmtId="0" fontId="23" fillId="0" borderId="13" xfId="0" applyFont="1" applyFill="1" applyBorder="1" applyAlignment="1">
      <alignment horizontal="left" wrapText="1"/>
    </xf>
    <xf numFmtId="0" fontId="23" fillId="0" borderId="4" xfId="0" applyNumberFormat="1" applyFont="1" applyFill="1" applyBorder="1" applyAlignment="1">
      <alignment horizontal="center"/>
    </xf>
    <xf numFmtId="49" fontId="23" fillId="0" borderId="2" xfId="0" applyNumberFormat="1" applyFont="1" applyFill="1" applyBorder="1" applyAlignment="1">
      <alignment horizontal="center"/>
    </xf>
    <xf numFmtId="49" fontId="23" fillId="0" borderId="7" xfId="0" applyNumberFormat="1" applyFont="1" applyFill="1" applyBorder="1" applyAlignment="1">
      <alignment horizontal="center"/>
    </xf>
    <xf numFmtId="49" fontId="23" fillId="0" borderId="12" xfId="0" applyNumberFormat="1" applyFont="1" applyFill="1" applyBorder="1" applyAlignment="1">
      <alignment horizontal="center"/>
    </xf>
    <xf numFmtId="49" fontId="23" fillId="0" borderId="3" xfId="0" applyNumberFormat="1" applyFont="1" applyFill="1" applyBorder="1" applyAlignment="1">
      <alignment horizontal="center"/>
    </xf>
    <xf numFmtId="49" fontId="23" fillId="0" borderId="13" xfId="0" applyNumberFormat="1" applyFont="1" applyFill="1" applyBorder="1" applyAlignment="1">
      <alignment horizontal="center"/>
    </xf>
    <xf numFmtId="49" fontId="25" fillId="0" borderId="4" xfId="0" applyNumberFormat="1" applyFont="1" applyFill="1" applyBorder="1" applyAlignment="1">
      <alignment horizontal="center"/>
    </xf>
    <xf numFmtId="49" fontId="25" fillId="0" borderId="2" xfId="0" applyNumberFormat="1" applyFont="1" applyFill="1" applyBorder="1" applyAlignment="1">
      <alignment horizontal="center"/>
    </xf>
    <xf numFmtId="49" fontId="25" fillId="0" borderId="7" xfId="0" applyNumberFormat="1" applyFont="1" applyFill="1" applyBorder="1" applyAlignment="1">
      <alignment horizontal="center"/>
    </xf>
    <xf numFmtId="49" fontId="25" fillId="0" borderId="12" xfId="0" applyNumberFormat="1" applyFont="1" applyFill="1" applyBorder="1" applyAlignment="1">
      <alignment horizontal="center"/>
    </xf>
    <xf numFmtId="49" fontId="25" fillId="0" borderId="3" xfId="0" applyNumberFormat="1" applyFont="1" applyFill="1" applyBorder="1" applyAlignment="1">
      <alignment horizontal="center"/>
    </xf>
    <xf numFmtId="49" fontId="25" fillId="0" borderId="13" xfId="0" applyNumberFormat="1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 wrapText="1"/>
    </xf>
    <xf numFmtId="0" fontId="27" fillId="0" borderId="14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vertical="top"/>
    </xf>
    <xf numFmtId="0" fontId="25" fillId="0" borderId="8" xfId="0" applyFont="1" applyFill="1" applyBorder="1" applyAlignment="1">
      <alignment horizontal="center" vertical="top"/>
    </xf>
    <xf numFmtId="0" fontId="25" fillId="0" borderId="14" xfId="0" applyFont="1" applyFill="1" applyBorder="1" applyAlignment="1">
      <alignment horizontal="center" vertical="top"/>
    </xf>
    <xf numFmtId="0" fontId="25" fillId="5" borderId="8" xfId="0" applyFont="1" applyFill="1" applyBorder="1" applyAlignment="1">
      <alignment horizontal="center" vertical="top"/>
    </xf>
    <xf numFmtId="0" fontId="28" fillId="0" borderId="11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5" borderId="27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 wrapText="1"/>
    </xf>
    <xf numFmtId="0" fontId="22" fillId="5" borderId="11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 wrapText="1"/>
    </xf>
    <xf numFmtId="0" fontId="22" fillId="0" borderId="29" xfId="0" applyFont="1" applyFill="1" applyBorder="1" applyAlignment="1">
      <alignment horizontal="center" wrapText="1"/>
    </xf>
    <xf numFmtId="0" fontId="28" fillId="11" borderId="27" xfId="0" applyFont="1" applyFill="1" applyBorder="1" applyAlignment="1">
      <alignment horizontal="center"/>
    </xf>
    <xf numFmtId="0" fontId="28" fillId="5" borderId="11" xfId="0" applyFont="1" applyFill="1" applyBorder="1" applyAlignment="1">
      <alignment horizontal="center"/>
    </xf>
    <xf numFmtId="0" fontId="22" fillId="0" borderId="31" xfId="0" applyFont="1" applyFill="1" applyBorder="1" applyAlignment="1">
      <alignment horizontal="center" wrapText="1"/>
    </xf>
    <xf numFmtId="0" fontId="22" fillId="0" borderId="32" xfId="0" applyFont="1" applyFill="1" applyBorder="1" applyAlignment="1">
      <alignment horizontal="center" wrapText="1"/>
    </xf>
    <xf numFmtId="0" fontId="28" fillId="11" borderId="11" xfId="0" applyFont="1" applyFill="1" applyBorder="1" applyAlignment="1">
      <alignment horizontal="center"/>
    </xf>
    <xf numFmtId="0" fontId="28" fillId="5" borderId="28" xfId="0" applyFont="1" applyFill="1" applyBorder="1" applyAlignment="1">
      <alignment horizontal="center"/>
    </xf>
    <xf numFmtId="0" fontId="28" fillId="5" borderId="30" xfId="0" applyFont="1" applyFill="1" applyBorder="1" applyAlignment="1">
      <alignment horizontal="center"/>
    </xf>
    <xf numFmtId="0" fontId="28" fillId="5" borderId="4" xfId="0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/>
    </xf>
    <xf numFmtId="0" fontId="28" fillId="5" borderId="7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8" fillId="5" borderId="27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 wrapText="1"/>
    </xf>
    <xf numFmtId="0" fontId="22" fillId="0" borderId="7" xfId="0" applyFont="1" applyFill="1" applyBorder="1" applyAlignment="1">
      <alignment horizontal="left" wrapText="1"/>
    </xf>
    <xf numFmtId="0" fontId="22" fillId="0" borderId="3" xfId="0" applyFont="1" applyFill="1" applyBorder="1" applyAlignment="1">
      <alignment horizontal="left" wrapText="1"/>
    </xf>
    <xf numFmtId="0" fontId="22" fillId="0" borderId="13" xfId="0" applyFont="1" applyFill="1" applyBorder="1" applyAlignment="1">
      <alignment horizontal="left" wrapText="1"/>
    </xf>
    <xf numFmtId="0" fontId="22" fillId="5" borderId="31" xfId="0" applyFont="1" applyFill="1" applyBorder="1" applyAlignment="1">
      <alignment horizontal="center" wrapText="1"/>
    </xf>
    <xf numFmtId="0" fontId="22" fillId="5" borderId="32" xfId="0" applyFont="1" applyFill="1" applyBorder="1" applyAlignment="1">
      <alignment horizontal="center" wrapText="1"/>
    </xf>
    <xf numFmtId="0" fontId="25" fillId="0" borderId="28" xfId="0" applyFont="1" applyFill="1" applyBorder="1" applyAlignment="1">
      <alignment horizontal="center" wrapText="1"/>
    </xf>
    <xf numFmtId="0" fontId="25" fillId="0" borderId="29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center" wrapText="1"/>
    </xf>
    <xf numFmtId="0" fontId="25" fillId="0" borderId="32" xfId="0" applyFont="1" applyFill="1" applyBorder="1" applyAlignment="1">
      <alignment horizontal="center" wrapText="1"/>
    </xf>
    <xf numFmtId="49" fontId="25" fillId="5" borderId="4" xfId="0" applyNumberFormat="1" applyFont="1" applyFill="1" applyBorder="1" applyAlignment="1">
      <alignment horizontal="center"/>
    </xf>
    <xf numFmtId="49" fontId="25" fillId="5" borderId="2" xfId="0" applyNumberFormat="1" applyFont="1" applyFill="1" applyBorder="1" applyAlignment="1">
      <alignment horizontal="center"/>
    </xf>
    <xf numFmtId="49" fontId="25" fillId="5" borderId="7" xfId="0" applyNumberFormat="1" applyFont="1" applyFill="1" applyBorder="1" applyAlignment="1">
      <alignment horizontal="center"/>
    </xf>
    <xf numFmtId="49" fontId="25" fillId="5" borderId="12" xfId="0" applyNumberFormat="1" applyFont="1" applyFill="1" applyBorder="1" applyAlignment="1">
      <alignment horizontal="center"/>
    </xf>
    <xf numFmtId="49" fontId="25" fillId="5" borderId="3" xfId="0" applyNumberFormat="1" applyFont="1" applyFill="1" applyBorder="1" applyAlignment="1">
      <alignment horizontal="center"/>
    </xf>
    <xf numFmtId="49" fontId="25" fillId="5" borderId="13" xfId="0" applyNumberFormat="1" applyFont="1" applyFill="1" applyBorder="1" applyAlignment="1">
      <alignment horizontal="center"/>
    </xf>
    <xf numFmtId="0" fontId="22" fillId="5" borderId="27" xfId="0" applyFont="1" applyFill="1" applyBorder="1" applyAlignment="1">
      <alignment horizontal="center" wrapText="1"/>
    </xf>
    <xf numFmtId="166" fontId="22" fillId="0" borderId="27" xfId="0" applyNumberFormat="1" applyFont="1" applyFill="1" applyBorder="1" applyAlignment="1">
      <alignment horizontal="center"/>
    </xf>
    <xf numFmtId="166" fontId="22" fillId="0" borderId="28" xfId="0" applyNumberFormat="1" applyFont="1" applyFill="1" applyBorder="1" applyAlignment="1">
      <alignment horizontal="center"/>
    </xf>
    <xf numFmtId="2" fontId="22" fillId="0" borderId="11" xfId="0" applyNumberFormat="1" applyFont="1" applyFill="1" applyBorder="1" applyAlignment="1">
      <alignment horizontal="center"/>
    </xf>
    <xf numFmtId="2" fontId="22" fillId="0" borderId="12" xfId="0" applyNumberFormat="1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 wrapText="1"/>
    </xf>
    <xf numFmtId="2" fontId="22" fillId="0" borderId="27" xfId="0" applyNumberFormat="1" applyFont="1" applyFill="1" applyBorder="1" applyAlignment="1">
      <alignment horizontal="center"/>
    </xf>
    <xf numFmtId="2" fontId="22" fillId="0" borderId="28" xfId="0" applyNumberFormat="1" applyFont="1" applyFill="1" applyBorder="1" applyAlignment="1">
      <alignment horizontal="center"/>
    </xf>
    <xf numFmtId="0" fontId="22" fillId="5" borderId="28" xfId="0" applyFont="1" applyFill="1" applyBorder="1" applyAlignment="1">
      <alignment horizontal="center" wrapText="1"/>
    </xf>
    <xf numFmtId="0" fontId="22" fillId="5" borderId="29" xfId="0" applyFont="1" applyFill="1" applyBorder="1" applyAlignment="1">
      <alignment horizontal="center" wrapText="1"/>
    </xf>
    <xf numFmtId="0" fontId="22" fillId="5" borderId="28" xfId="0" applyFont="1" applyFill="1" applyBorder="1" applyAlignment="1">
      <alignment horizontal="center"/>
    </xf>
    <xf numFmtId="0" fontId="25" fillId="5" borderId="28" xfId="0" applyFont="1" applyFill="1" applyBorder="1" applyAlignment="1">
      <alignment horizontal="center" wrapText="1"/>
    </xf>
    <xf numFmtId="0" fontId="25" fillId="5" borderId="29" xfId="0" applyFont="1" applyFill="1" applyBorder="1" applyAlignment="1">
      <alignment horizontal="center" wrapText="1"/>
    </xf>
    <xf numFmtId="0" fontId="25" fillId="5" borderId="31" xfId="0" applyFont="1" applyFill="1" applyBorder="1" applyAlignment="1">
      <alignment horizontal="center" wrapText="1"/>
    </xf>
    <xf numFmtId="0" fontId="25" fillId="5" borderId="32" xfId="0" applyFont="1" applyFill="1" applyBorder="1" applyAlignment="1">
      <alignment horizontal="center" wrapText="1"/>
    </xf>
    <xf numFmtId="0" fontId="25" fillId="5" borderId="11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center"/>
    </xf>
    <xf numFmtId="49" fontId="22" fillId="5" borderId="4" xfId="0" applyNumberFormat="1" applyFont="1" applyFill="1" applyBorder="1" applyAlignment="1">
      <alignment horizontal="center"/>
    </xf>
    <xf numFmtId="49" fontId="22" fillId="5" borderId="2" xfId="0" applyNumberFormat="1" applyFont="1" applyFill="1" applyBorder="1" applyAlignment="1">
      <alignment horizontal="center"/>
    </xf>
    <xf numFmtId="49" fontId="22" fillId="5" borderId="7" xfId="0" applyNumberFormat="1" applyFont="1" applyFill="1" applyBorder="1" applyAlignment="1">
      <alignment horizontal="center"/>
    </xf>
    <xf numFmtId="49" fontId="22" fillId="5" borderId="12" xfId="0" applyNumberFormat="1" applyFont="1" applyFill="1" applyBorder="1" applyAlignment="1">
      <alignment horizontal="center"/>
    </xf>
    <xf numFmtId="49" fontId="22" fillId="5" borderId="3" xfId="0" applyNumberFormat="1" applyFont="1" applyFill="1" applyBorder="1" applyAlignment="1">
      <alignment horizontal="center"/>
    </xf>
    <xf numFmtId="49" fontId="22" fillId="5" borderId="13" xfId="0" applyNumberFormat="1" applyFont="1" applyFill="1" applyBorder="1" applyAlignment="1">
      <alignment horizontal="center"/>
    </xf>
    <xf numFmtId="166" fontId="22" fillId="5" borderId="27" xfId="0" applyNumberFormat="1" applyFont="1" applyFill="1" applyBorder="1" applyAlignment="1">
      <alignment horizontal="center"/>
    </xf>
    <xf numFmtId="166" fontId="22" fillId="5" borderId="28" xfId="0" applyNumberFormat="1" applyFont="1" applyFill="1" applyBorder="1" applyAlignment="1">
      <alignment horizontal="center"/>
    </xf>
    <xf numFmtId="0" fontId="28" fillId="5" borderId="31" xfId="0" applyFont="1" applyFill="1" applyBorder="1" applyAlignment="1">
      <alignment horizontal="center"/>
    </xf>
    <xf numFmtId="0" fontId="28" fillId="5" borderId="33" xfId="0" applyFont="1" applyFill="1" applyBorder="1" applyAlignment="1">
      <alignment horizontal="center"/>
    </xf>
    <xf numFmtId="0" fontId="28" fillId="5" borderId="32" xfId="0" applyFont="1" applyFill="1" applyBorder="1" applyAlignment="1">
      <alignment horizontal="center"/>
    </xf>
    <xf numFmtId="2" fontId="22" fillId="5" borderId="27" xfId="0" applyNumberFormat="1" applyFont="1" applyFill="1" applyBorder="1" applyAlignment="1">
      <alignment horizontal="center"/>
    </xf>
    <xf numFmtId="2" fontId="22" fillId="5" borderId="28" xfId="0" applyNumberFormat="1" applyFont="1" applyFill="1" applyBorder="1" applyAlignment="1">
      <alignment horizontal="center"/>
    </xf>
    <xf numFmtId="0" fontId="23" fillId="3" borderId="4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23" fillId="3" borderId="7" xfId="0" applyNumberFormat="1" applyFont="1" applyFill="1" applyBorder="1" applyAlignment="1">
      <alignment horizontal="center"/>
    </xf>
    <xf numFmtId="49" fontId="23" fillId="3" borderId="12" xfId="0" applyNumberFormat="1" applyFont="1" applyFill="1" applyBorder="1" applyAlignment="1">
      <alignment horizontal="center"/>
    </xf>
    <xf numFmtId="49" fontId="23" fillId="3" borderId="3" xfId="0" applyNumberFormat="1" applyFont="1" applyFill="1" applyBorder="1" applyAlignment="1">
      <alignment horizontal="center"/>
    </xf>
    <xf numFmtId="49" fontId="23" fillId="3" borderId="13" xfId="0" applyNumberFormat="1" applyFont="1" applyFill="1" applyBorder="1" applyAlignment="1">
      <alignment horizontal="center"/>
    </xf>
    <xf numFmtId="0" fontId="29" fillId="5" borderId="28" xfId="0" applyFont="1" applyFill="1" applyBorder="1" applyAlignment="1">
      <alignment horizontal="center" wrapText="1"/>
    </xf>
    <xf numFmtId="0" fontId="29" fillId="5" borderId="29" xfId="0" applyFont="1" applyFill="1" applyBorder="1" applyAlignment="1">
      <alignment horizontal="center" wrapText="1"/>
    </xf>
    <xf numFmtId="0" fontId="22" fillId="5" borderId="27" xfId="4" applyNumberFormat="1" applyFont="1" applyFill="1" applyBorder="1" applyAlignment="1">
      <alignment horizontal="center"/>
    </xf>
    <xf numFmtId="0" fontId="22" fillId="5" borderId="28" xfId="4" applyNumberFormat="1" applyFont="1" applyFill="1" applyBorder="1" applyAlignment="1">
      <alignment horizontal="center"/>
    </xf>
    <xf numFmtId="0" fontId="29" fillId="5" borderId="31" xfId="0" applyFont="1" applyFill="1" applyBorder="1" applyAlignment="1">
      <alignment horizontal="center" wrapText="1"/>
    </xf>
    <xf numFmtId="0" fontId="29" fillId="5" borderId="32" xfId="0" applyFont="1" applyFill="1" applyBorder="1" applyAlignment="1">
      <alignment horizontal="center" wrapText="1"/>
    </xf>
    <xf numFmtId="0" fontId="25" fillId="5" borderId="11" xfId="0" applyNumberFormat="1" applyFont="1" applyFill="1" applyBorder="1" applyAlignment="1">
      <alignment horizontal="center"/>
    </xf>
    <xf numFmtId="0" fontId="25" fillId="5" borderId="12" xfId="0" applyNumberFormat="1" applyFont="1" applyFill="1" applyBorder="1" applyAlignment="1">
      <alignment horizontal="center"/>
    </xf>
    <xf numFmtId="0" fontId="22" fillId="5" borderId="27" xfId="0" applyNumberFormat="1" applyFont="1" applyFill="1" applyBorder="1" applyAlignment="1">
      <alignment horizontal="center"/>
    </xf>
    <xf numFmtId="0" fontId="22" fillId="5" borderId="28" xfId="0" applyNumberFormat="1" applyFont="1" applyFill="1" applyBorder="1" applyAlignment="1">
      <alignment horizontal="center"/>
    </xf>
    <xf numFmtId="0" fontId="23" fillId="5" borderId="27" xfId="0" applyFont="1" applyFill="1" applyBorder="1" applyAlignment="1">
      <alignment horizontal="center" wrapText="1"/>
    </xf>
    <xf numFmtId="0" fontId="23" fillId="5" borderId="11" xfId="0" applyFont="1" applyFill="1" applyBorder="1" applyAlignment="1">
      <alignment horizontal="center" wrapText="1"/>
    </xf>
    <xf numFmtId="0" fontId="25" fillId="5" borderId="27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 wrapText="1"/>
    </xf>
    <xf numFmtId="0" fontId="25" fillId="0" borderId="7" xfId="0" applyFont="1" applyFill="1" applyBorder="1" applyAlignment="1">
      <alignment horizontal="left" wrapText="1"/>
    </xf>
    <xf numFmtId="0" fontId="25" fillId="0" borderId="3" xfId="0" applyFont="1" applyFill="1" applyBorder="1" applyAlignment="1">
      <alignment horizontal="left" wrapText="1"/>
    </xf>
    <xf numFmtId="0" fontId="25" fillId="0" borderId="13" xfId="0" applyFont="1" applyFill="1" applyBorder="1" applyAlignment="1">
      <alignment horizontal="left" wrapText="1"/>
    </xf>
    <xf numFmtId="0" fontId="25" fillId="5" borderId="27" xfId="0" applyFont="1" applyFill="1" applyBorder="1" applyAlignment="1">
      <alignment horizontal="center" wrapText="1"/>
    </xf>
    <xf numFmtId="0" fontId="25" fillId="5" borderId="14" xfId="0" applyFont="1" applyFill="1" applyBorder="1" applyAlignment="1">
      <alignment horizontal="center"/>
    </xf>
    <xf numFmtId="0" fontId="25" fillId="5" borderId="5" xfId="0" applyFont="1" applyFill="1" applyBorder="1" applyAlignment="1">
      <alignment horizontal="center"/>
    </xf>
    <xf numFmtId="0" fontId="25" fillId="5" borderId="28" xfId="0" applyFont="1" applyFill="1" applyBorder="1" applyAlignment="1">
      <alignment horizontal="center"/>
    </xf>
    <xf numFmtId="0" fontId="25" fillId="5" borderId="11" xfId="0" applyFont="1" applyFill="1" applyBorder="1" applyAlignment="1">
      <alignment horizontal="center" wrapText="1"/>
    </xf>
    <xf numFmtId="0" fontId="25" fillId="5" borderId="29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25" fillId="5" borderId="31" xfId="0" applyFont="1" applyFill="1" applyBorder="1" applyAlignment="1">
      <alignment horizontal="center"/>
    </xf>
    <xf numFmtId="0" fontId="25" fillId="5" borderId="32" xfId="0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/>
    </xf>
    <xf numFmtId="0" fontId="28" fillId="0" borderId="31" xfId="0" applyFont="1" applyFill="1" applyBorder="1" applyAlignment="1">
      <alignment horizontal="center"/>
    </xf>
    <xf numFmtId="0" fontId="28" fillId="0" borderId="33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8" fillId="0" borderId="28" xfId="0" applyFont="1" applyFill="1" applyBorder="1" applyAlignment="1">
      <alignment horizontal="center"/>
    </xf>
    <xf numFmtId="0" fontId="28" fillId="0" borderId="30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0" fillId="10" borderId="37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82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/>
  <dimension ref="A1:FV84"/>
  <sheetViews>
    <sheetView view="pageBreakPreview" topLeftCell="AE1" zoomScaleSheetLayoutView="100" workbookViewId="0">
      <pane ySplit="11" topLeftCell="A51" activePane="bottomLeft" state="frozen"/>
      <selection pane="bottomLeft" activeCell="FV3" sqref="FV3"/>
    </sheetView>
  </sheetViews>
  <sheetFormatPr defaultColWidth="0.85546875" defaultRowHeight="11.25" x14ac:dyDescent="0.2"/>
  <cols>
    <col min="1" max="10" width="0.85546875" style="109"/>
    <col min="11" max="11" width="2.42578125" style="109" customWidth="1"/>
    <col min="12" max="12" width="4.7109375" style="109" customWidth="1"/>
    <col min="13" max="17" width="0.85546875" style="109"/>
    <col min="18" max="18" width="1.28515625" style="109" customWidth="1"/>
    <col min="19" max="19" width="0.28515625" style="109" customWidth="1"/>
    <col min="20" max="20" width="0.5703125" style="109" hidden="1" customWidth="1"/>
    <col min="21" max="21" width="0.42578125" style="109" hidden="1" customWidth="1"/>
    <col min="22" max="22" width="0.28515625" style="109" hidden="1" customWidth="1"/>
    <col min="23" max="24" width="0.42578125" style="109" hidden="1" customWidth="1"/>
    <col min="25" max="31" width="0.85546875" style="109"/>
    <col min="32" max="32" width="10.140625" style="109" customWidth="1"/>
    <col min="33" max="33" width="4.42578125" style="109" customWidth="1"/>
    <col min="34" max="34" width="4.42578125" style="109" hidden="1" customWidth="1"/>
    <col min="35" max="36" width="3.85546875" style="109" hidden="1" customWidth="1"/>
    <col min="37" max="37" width="4.140625" style="109" customWidth="1"/>
    <col min="38" max="38" width="2.7109375" style="109" hidden="1" customWidth="1"/>
    <col min="39" max="39" width="2.28515625" style="109" hidden="1" customWidth="1"/>
    <col min="40" max="40" width="1.5703125" style="109" hidden="1" customWidth="1"/>
    <col min="41" max="41" width="1" style="109" customWidth="1"/>
    <col min="42" max="42" width="2.5703125" style="109" customWidth="1"/>
    <col min="43" max="43" width="0.140625" style="109" hidden="1" customWidth="1"/>
    <col min="44" max="44" width="0.85546875" style="109" customWidth="1"/>
    <col min="45" max="45" width="1.85546875" style="109" customWidth="1"/>
    <col min="46" max="46" width="0.42578125" style="109" customWidth="1"/>
    <col min="47" max="47" width="0.28515625" style="109" customWidth="1"/>
    <col min="48" max="48" width="1.85546875" style="109" customWidth="1"/>
    <col min="49" max="49" width="0.5703125" style="109" customWidth="1"/>
    <col min="50" max="50" width="1" style="109" customWidth="1"/>
    <col min="51" max="51" width="0.85546875" style="109" customWidth="1"/>
    <col min="52" max="52" width="1.7109375" style="109" customWidth="1"/>
    <col min="53" max="53" width="0.7109375" style="109" customWidth="1"/>
    <col min="54" max="54" width="1.5703125" style="109" customWidth="1"/>
    <col min="55" max="55" width="0.85546875" style="109" customWidth="1"/>
    <col min="56" max="56" width="1.140625" style="109" customWidth="1"/>
    <col min="57" max="57" width="1" style="109" customWidth="1"/>
    <col min="58" max="58" width="2.140625" style="109" customWidth="1"/>
    <col min="59" max="59" width="0.140625" style="109" hidden="1" customWidth="1"/>
    <col min="60" max="60" width="0.7109375" style="109" customWidth="1"/>
    <col min="61" max="61" width="1.140625" style="109" customWidth="1"/>
    <col min="62" max="62" width="2.42578125" style="109" customWidth="1"/>
    <col min="63" max="63" width="0.5703125" style="109" hidden="1" customWidth="1"/>
    <col min="64" max="64" width="0.140625" style="109" customWidth="1"/>
    <col min="65" max="65" width="0.85546875" style="109" hidden="1" customWidth="1"/>
    <col min="66" max="66" width="0.5703125" style="109" customWidth="1"/>
    <col min="67" max="67" width="1.28515625" style="109" customWidth="1"/>
    <col min="68" max="68" width="2.28515625" style="109" customWidth="1"/>
    <col min="69" max="69" width="0.85546875" style="109" customWidth="1"/>
    <col min="70" max="70" width="1.140625" style="109" customWidth="1"/>
    <col min="71" max="71" width="2.42578125" style="109" customWidth="1"/>
    <col min="72" max="72" width="0.42578125" style="109" hidden="1" customWidth="1"/>
    <col min="73" max="73" width="0.7109375" style="109" customWidth="1"/>
    <col min="74" max="74" width="1.140625" style="109" customWidth="1"/>
    <col min="75" max="75" width="0.7109375" style="109" customWidth="1"/>
    <col min="76" max="76" width="1.7109375" style="109" customWidth="1"/>
    <col min="77" max="78" width="0.85546875" style="109"/>
    <col min="79" max="79" width="0.85546875" style="109" customWidth="1"/>
    <col min="80" max="81" width="1.5703125" style="109" customWidth="1"/>
    <col min="82" max="82" width="2.85546875" style="109" customWidth="1"/>
    <col min="83" max="83" width="0.42578125" style="109" hidden="1" customWidth="1"/>
    <col min="84" max="84" width="0.140625" style="109" customWidth="1"/>
    <col min="85" max="85" width="0.140625" style="109" hidden="1" customWidth="1"/>
    <col min="86" max="86" width="0.7109375" style="109" customWidth="1"/>
    <col min="87" max="87" width="2.28515625" style="109" customWidth="1"/>
    <col min="88" max="88" width="0.7109375" style="109" customWidth="1"/>
    <col min="89" max="89" width="1" style="109" customWidth="1"/>
    <col min="90" max="90" width="2.42578125" style="109" customWidth="1"/>
    <col min="91" max="91" width="0.42578125" style="109" hidden="1" customWidth="1"/>
    <col min="92" max="92" width="0.42578125" style="109" customWidth="1"/>
    <col min="93" max="97" width="0.85546875" style="109"/>
    <col min="98" max="98" width="1.28515625" style="109" customWidth="1"/>
    <col min="99" max="99" width="0.5703125" style="109" hidden="1" customWidth="1"/>
    <col min="100" max="100" width="0.85546875" style="109"/>
    <col min="101" max="101" width="0.85546875" style="109" customWidth="1"/>
    <col min="102" max="102" width="1.85546875" style="109" customWidth="1"/>
    <col min="103" max="103" width="1.140625" style="109" customWidth="1"/>
    <col min="104" max="104" width="1" style="109" customWidth="1"/>
    <col min="105" max="106" width="0.28515625" style="109" customWidth="1"/>
    <col min="107" max="107" width="2.5703125" style="109" customWidth="1"/>
    <col min="108" max="108" width="0.42578125" style="109" customWidth="1"/>
    <col min="109" max="109" width="1" style="109" customWidth="1"/>
    <col min="110" max="110" width="2.140625" style="109" customWidth="1"/>
    <col min="111" max="111" width="0.42578125" style="109" hidden="1" customWidth="1"/>
    <col min="112" max="112" width="0.7109375" style="109" customWidth="1"/>
    <col min="113" max="113" width="2" style="109" customWidth="1"/>
    <col min="114" max="115" width="1.28515625" style="109" customWidth="1"/>
    <col min="116" max="116" width="0.5703125" style="109" hidden="1" customWidth="1"/>
    <col min="117" max="118" width="0.85546875" style="109"/>
    <col min="119" max="119" width="2.28515625" style="109" customWidth="1"/>
    <col min="120" max="120" width="0.28515625" style="109" customWidth="1"/>
    <col min="121" max="121" width="1" style="109" customWidth="1"/>
    <col min="122" max="122" width="0.42578125" style="109" customWidth="1"/>
    <col min="123" max="123" width="0.28515625" style="109" hidden="1" customWidth="1"/>
    <col min="124" max="124" width="2.140625" style="109" customWidth="1"/>
    <col min="125" max="125" width="0.85546875" style="109" customWidth="1"/>
    <col min="126" max="126" width="1.5703125" style="109" customWidth="1"/>
    <col min="127" max="127" width="0.42578125" style="109" customWidth="1"/>
    <col min="128" max="128" width="1" style="109" customWidth="1"/>
    <col min="129" max="129" width="0.85546875" style="109" hidden="1" customWidth="1"/>
    <col min="130" max="130" width="0.42578125" style="109" hidden="1" customWidth="1"/>
    <col min="131" max="131" width="2" style="109" customWidth="1"/>
    <col min="132" max="132" width="2.42578125" style="109" customWidth="1"/>
    <col min="133" max="133" width="0.42578125" style="109" customWidth="1"/>
    <col min="134" max="134" width="1" style="109" customWidth="1"/>
    <col min="135" max="135" width="2" style="109" customWidth="1"/>
    <col min="136" max="137" width="0.85546875" style="109" customWidth="1"/>
    <col min="138" max="138" width="1" style="109" customWidth="1"/>
    <col min="139" max="139" width="1.42578125" style="109" customWidth="1"/>
    <col min="140" max="140" width="1.140625" style="109" customWidth="1"/>
    <col min="141" max="141" width="4.7109375" style="109" customWidth="1"/>
    <col min="142" max="142" width="4.28515625" style="109" customWidth="1"/>
    <col min="143" max="143" width="3.85546875" style="109" customWidth="1"/>
    <col min="144" max="144" width="3.28515625" style="109" customWidth="1"/>
    <col min="145" max="145" width="1.5703125" style="109" customWidth="1"/>
    <col min="146" max="146" width="1.42578125" style="109" customWidth="1"/>
    <col min="147" max="147" width="0.7109375" style="109" customWidth="1"/>
    <col min="148" max="148" width="2.28515625" style="109" customWidth="1"/>
    <col min="149" max="149" width="0.7109375" style="109" customWidth="1"/>
    <col min="150" max="150" width="4.140625" style="109" customWidth="1"/>
    <col min="151" max="151" width="1.140625" style="109" customWidth="1"/>
    <col min="152" max="155" width="0.85546875" style="109"/>
    <col min="156" max="156" width="1.5703125" style="109" customWidth="1"/>
    <col min="157" max="157" width="1" style="109" customWidth="1"/>
    <col min="158" max="159" width="0.85546875" style="109"/>
    <col min="160" max="160" width="1" style="109" customWidth="1"/>
    <col min="161" max="162" width="0.140625" style="109" hidden="1" customWidth="1"/>
    <col min="163" max="163" width="3.85546875" style="109" customWidth="1"/>
    <col min="164" max="164" width="0.28515625" style="109" hidden="1" customWidth="1"/>
    <col min="165" max="165" width="5.5703125" style="109" customWidth="1"/>
    <col min="166" max="166" width="2.85546875" style="110" customWidth="1"/>
    <col min="167" max="167" width="4.7109375" style="111" customWidth="1"/>
    <col min="168" max="168" width="4.28515625" style="109" customWidth="1"/>
    <col min="169" max="169" width="1.7109375" style="109" customWidth="1"/>
    <col min="170" max="170" width="2.28515625" style="109" customWidth="1"/>
    <col min="171" max="171" width="3" style="109" hidden="1" customWidth="1"/>
    <col min="172" max="172" width="6" style="109" hidden="1" customWidth="1"/>
    <col min="173" max="173" width="1.28515625" style="109" hidden="1" customWidth="1"/>
    <col min="174" max="174" width="0.28515625" style="109" hidden="1" customWidth="1"/>
    <col min="175" max="177" width="0.85546875" style="109"/>
    <col min="178" max="178" width="10.85546875" style="109" customWidth="1"/>
    <col min="179" max="184" width="0.85546875" style="109"/>
    <col min="185" max="185" width="6" style="109" customWidth="1"/>
    <col min="186" max="186" width="0.5703125" style="109" customWidth="1"/>
    <col min="187" max="189" width="0" style="109" hidden="1" customWidth="1"/>
    <col min="190" max="190" width="3.85546875" style="109" customWidth="1"/>
    <col min="191" max="191" width="0.85546875" style="109" customWidth="1"/>
    <col min="192" max="192" width="2" style="109" customWidth="1"/>
    <col min="193" max="193" width="0.28515625" style="109" customWidth="1"/>
    <col min="194" max="194" width="1.5703125" style="109" customWidth="1"/>
    <col min="195" max="195" width="1" style="109" customWidth="1"/>
    <col min="196" max="196" width="2.5703125" style="109" customWidth="1"/>
    <col min="197" max="197" width="0" style="109" hidden="1" customWidth="1"/>
    <col min="198" max="198" width="0.85546875" style="109" customWidth="1"/>
    <col min="199" max="199" width="1.85546875" style="109" customWidth="1"/>
    <col min="200" max="200" width="0.42578125" style="109" customWidth="1"/>
    <col min="201" max="201" width="0.28515625" style="109" customWidth="1"/>
    <col min="202" max="202" width="1.85546875" style="109" customWidth="1"/>
    <col min="203" max="203" width="0.5703125" style="109" customWidth="1"/>
    <col min="204" max="204" width="1" style="109" customWidth="1"/>
    <col min="205" max="205" width="0.85546875" style="109" customWidth="1"/>
    <col min="206" max="206" width="1.7109375" style="109" customWidth="1"/>
    <col min="207" max="207" width="0.7109375" style="109" customWidth="1"/>
    <col min="208" max="208" width="1.5703125" style="109" customWidth="1"/>
    <col min="209" max="209" width="0.85546875" style="109" customWidth="1"/>
    <col min="210" max="210" width="1.140625" style="109" customWidth="1"/>
    <col min="211" max="211" width="1" style="109" customWidth="1"/>
    <col min="212" max="212" width="2.140625" style="109" customWidth="1"/>
    <col min="213" max="213" width="0" style="109" hidden="1" customWidth="1"/>
    <col min="214" max="214" width="0.7109375" style="109" customWidth="1"/>
    <col min="215" max="215" width="1.140625" style="109" customWidth="1"/>
    <col min="216" max="216" width="2.42578125" style="109" customWidth="1"/>
    <col min="217" max="217" width="0" style="109" hidden="1" customWidth="1"/>
    <col min="218" max="218" width="0.140625" style="109" customWidth="1"/>
    <col min="219" max="219" width="0" style="109" hidden="1" customWidth="1"/>
    <col min="220" max="220" width="0.5703125" style="109" customWidth="1"/>
    <col min="221" max="221" width="1.28515625" style="109" customWidth="1"/>
    <col min="222" max="222" width="2.28515625" style="109" customWidth="1"/>
    <col min="223" max="223" width="0.85546875" style="109" customWidth="1"/>
    <col min="224" max="224" width="1.140625" style="109" customWidth="1"/>
    <col min="225" max="225" width="2.42578125" style="109" customWidth="1"/>
    <col min="226" max="226" width="0" style="109" hidden="1" customWidth="1"/>
    <col min="227" max="227" width="0.7109375" style="109" customWidth="1"/>
    <col min="228" max="228" width="1.140625" style="109" customWidth="1"/>
    <col min="229" max="229" width="0.7109375" style="109" customWidth="1"/>
    <col min="230" max="230" width="1.7109375" style="109" customWidth="1"/>
    <col min="231" max="232" width="0.85546875" style="109"/>
    <col min="233" max="233" width="0.85546875" style="109" customWidth="1"/>
    <col min="234" max="235" width="1.5703125" style="109" customWidth="1"/>
    <col min="236" max="236" width="2.85546875" style="109" customWidth="1"/>
    <col min="237" max="237" width="0" style="109" hidden="1" customWidth="1"/>
    <col min="238" max="238" width="0.140625" style="109" customWidth="1"/>
    <col min="239" max="239" width="0" style="109" hidden="1" customWidth="1"/>
    <col min="240" max="240" width="0.7109375" style="109" customWidth="1"/>
    <col min="241" max="241" width="2.28515625" style="109" customWidth="1"/>
    <col min="242" max="242" width="0.7109375" style="109" customWidth="1"/>
    <col min="243" max="243" width="1" style="109" customWidth="1"/>
    <col min="244" max="244" width="2.42578125" style="109" customWidth="1"/>
    <col min="245" max="245" width="0" style="109" hidden="1" customWidth="1"/>
    <col min="246" max="246" width="0.42578125" style="109" customWidth="1"/>
    <col min="247" max="251" width="0.85546875" style="109"/>
    <col min="252" max="252" width="1.28515625" style="109" customWidth="1"/>
    <col min="253" max="253" width="0" style="109" hidden="1" customWidth="1"/>
    <col min="254" max="254" width="0.85546875" style="109"/>
    <col min="255" max="255" width="0.85546875" style="109" customWidth="1"/>
    <col min="256" max="256" width="1.85546875" style="109" customWidth="1"/>
    <col min="257" max="257" width="1.140625" style="109" customWidth="1"/>
    <col min="258" max="258" width="1" style="109" customWidth="1"/>
    <col min="259" max="260" width="0.28515625" style="109" customWidth="1"/>
    <col min="261" max="261" width="2.5703125" style="109" customWidth="1"/>
    <col min="262" max="262" width="0.42578125" style="109" customWidth="1"/>
    <col min="263" max="263" width="1" style="109" customWidth="1"/>
    <col min="264" max="264" width="2.140625" style="109" customWidth="1"/>
    <col min="265" max="265" width="0" style="109" hidden="1" customWidth="1"/>
    <col min="266" max="266" width="0.7109375" style="109" customWidth="1"/>
    <col min="267" max="267" width="2" style="109" customWidth="1"/>
    <col min="268" max="269" width="1.28515625" style="109" customWidth="1"/>
    <col min="270" max="270" width="0" style="109" hidden="1" customWidth="1"/>
    <col min="271" max="272" width="0.85546875" style="109"/>
    <col min="273" max="273" width="2.28515625" style="109" customWidth="1"/>
    <col min="274" max="274" width="0.28515625" style="109" customWidth="1"/>
    <col min="275" max="275" width="1" style="109" customWidth="1"/>
    <col min="276" max="276" width="0.42578125" style="109" customWidth="1"/>
    <col min="277" max="277" width="0" style="109" hidden="1" customWidth="1"/>
    <col min="278" max="278" width="2.140625" style="109" customWidth="1"/>
    <col min="279" max="279" width="0.85546875" style="109" customWidth="1"/>
    <col min="280" max="280" width="1.5703125" style="109" customWidth="1"/>
    <col min="281" max="281" width="0.42578125" style="109" customWidth="1"/>
    <col min="282" max="282" width="1" style="109" customWidth="1"/>
    <col min="283" max="284" width="0" style="109" hidden="1" customWidth="1"/>
    <col min="285" max="285" width="2" style="109" customWidth="1"/>
    <col min="286" max="286" width="2.42578125" style="109" customWidth="1"/>
    <col min="287" max="287" width="0.42578125" style="109" customWidth="1"/>
    <col min="288" max="288" width="1" style="109" customWidth="1"/>
    <col min="289" max="289" width="2" style="109" customWidth="1"/>
    <col min="290" max="291" width="0.85546875" style="109" customWidth="1"/>
    <col min="292" max="292" width="1" style="109" customWidth="1"/>
    <col min="293" max="293" width="1.42578125" style="109" customWidth="1"/>
    <col min="294" max="294" width="1.140625" style="109" customWidth="1"/>
    <col min="295" max="295" width="4.7109375" style="109" customWidth="1"/>
    <col min="296" max="296" width="4.28515625" style="109" customWidth="1"/>
    <col min="297" max="297" width="3.85546875" style="109" customWidth="1"/>
    <col min="298" max="318" width="0" style="109" hidden="1" customWidth="1"/>
    <col min="319" max="319" width="1.140625" style="109" customWidth="1"/>
    <col min="320" max="323" width="0.85546875" style="109"/>
    <col min="324" max="324" width="1.5703125" style="109" customWidth="1"/>
    <col min="325" max="325" width="1" style="109" customWidth="1"/>
    <col min="326" max="327" width="0.85546875" style="109"/>
    <col min="328" max="328" width="1" style="109" customWidth="1"/>
    <col min="329" max="330" width="0" style="109" hidden="1" customWidth="1"/>
    <col min="331" max="331" width="3.85546875" style="109" customWidth="1"/>
    <col min="332" max="332" width="0" style="109" hidden="1" customWidth="1"/>
    <col min="333" max="333" width="5.5703125" style="109" customWidth="1"/>
    <col min="334" max="334" width="2.85546875" style="109" customWidth="1"/>
    <col min="335" max="335" width="4.7109375" style="109" customWidth="1"/>
    <col min="336" max="336" width="4.28515625" style="109" customWidth="1"/>
    <col min="337" max="337" width="1.7109375" style="109" customWidth="1"/>
    <col min="338" max="338" width="10.7109375" style="109" customWidth="1"/>
    <col min="339" max="342" width="0" style="109" hidden="1" customWidth="1"/>
    <col min="343" max="419" width="0.85546875" style="109"/>
    <col min="420" max="420" width="2.42578125" style="109" customWidth="1"/>
    <col min="421" max="421" width="4.7109375" style="109" customWidth="1"/>
    <col min="422" max="426" width="0.85546875" style="109"/>
    <col min="427" max="427" width="1.28515625" style="109" customWidth="1"/>
    <col min="428" max="428" width="0.28515625" style="109" customWidth="1"/>
    <col min="429" max="433" width="0" style="109" hidden="1" customWidth="1"/>
    <col min="434" max="440" width="0.85546875" style="109"/>
    <col min="441" max="441" width="6" style="109" customWidth="1"/>
    <col min="442" max="442" width="0.5703125" style="109" customWidth="1"/>
    <col min="443" max="445" width="0" style="109" hidden="1" customWidth="1"/>
    <col min="446" max="446" width="3.85546875" style="109" customWidth="1"/>
    <col min="447" max="447" width="0.85546875" style="109" customWidth="1"/>
    <col min="448" max="448" width="2" style="109" customWidth="1"/>
    <col min="449" max="449" width="0.28515625" style="109" customWidth="1"/>
    <col min="450" max="450" width="1.5703125" style="109" customWidth="1"/>
    <col min="451" max="451" width="1" style="109" customWidth="1"/>
    <col min="452" max="452" width="2.5703125" style="109" customWidth="1"/>
    <col min="453" max="453" width="0" style="109" hidden="1" customWidth="1"/>
    <col min="454" max="454" width="0.85546875" style="109" customWidth="1"/>
    <col min="455" max="455" width="1.85546875" style="109" customWidth="1"/>
    <col min="456" max="456" width="0.42578125" style="109" customWidth="1"/>
    <col min="457" max="457" width="0.28515625" style="109" customWidth="1"/>
    <col min="458" max="458" width="1.85546875" style="109" customWidth="1"/>
    <col min="459" max="459" width="0.5703125" style="109" customWidth="1"/>
    <col min="460" max="460" width="1" style="109" customWidth="1"/>
    <col min="461" max="461" width="0.85546875" style="109" customWidth="1"/>
    <col min="462" max="462" width="1.7109375" style="109" customWidth="1"/>
    <col min="463" max="463" width="0.7109375" style="109" customWidth="1"/>
    <col min="464" max="464" width="1.5703125" style="109" customWidth="1"/>
    <col min="465" max="465" width="0.85546875" style="109" customWidth="1"/>
    <col min="466" max="466" width="1.140625" style="109" customWidth="1"/>
    <col min="467" max="467" width="1" style="109" customWidth="1"/>
    <col min="468" max="468" width="2.140625" style="109" customWidth="1"/>
    <col min="469" max="469" width="0" style="109" hidden="1" customWidth="1"/>
    <col min="470" max="470" width="0.7109375" style="109" customWidth="1"/>
    <col min="471" max="471" width="1.140625" style="109" customWidth="1"/>
    <col min="472" max="472" width="2.42578125" style="109" customWidth="1"/>
    <col min="473" max="473" width="0" style="109" hidden="1" customWidth="1"/>
    <col min="474" max="474" width="0.140625" style="109" customWidth="1"/>
    <col min="475" max="475" width="0" style="109" hidden="1" customWidth="1"/>
    <col min="476" max="476" width="0.5703125" style="109" customWidth="1"/>
    <col min="477" max="477" width="1.28515625" style="109" customWidth="1"/>
    <col min="478" max="478" width="2.28515625" style="109" customWidth="1"/>
    <col min="479" max="479" width="0.85546875" style="109" customWidth="1"/>
    <col min="480" max="480" width="1.140625" style="109" customWidth="1"/>
    <col min="481" max="481" width="2.42578125" style="109" customWidth="1"/>
    <col min="482" max="482" width="0" style="109" hidden="1" customWidth="1"/>
    <col min="483" max="483" width="0.7109375" style="109" customWidth="1"/>
    <col min="484" max="484" width="1.140625" style="109" customWidth="1"/>
    <col min="485" max="485" width="0.7109375" style="109" customWidth="1"/>
    <col min="486" max="486" width="1.7109375" style="109" customWidth="1"/>
    <col min="487" max="488" width="0.85546875" style="109"/>
    <col min="489" max="489" width="0.85546875" style="109" customWidth="1"/>
    <col min="490" max="491" width="1.5703125" style="109" customWidth="1"/>
    <col min="492" max="492" width="2.85546875" style="109" customWidth="1"/>
    <col min="493" max="493" width="0" style="109" hidden="1" customWidth="1"/>
    <col min="494" max="494" width="0.140625" style="109" customWidth="1"/>
    <col min="495" max="495" width="0" style="109" hidden="1" customWidth="1"/>
    <col min="496" max="496" width="0.7109375" style="109" customWidth="1"/>
    <col min="497" max="497" width="2.28515625" style="109" customWidth="1"/>
    <col min="498" max="498" width="0.7109375" style="109" customWidth="1"/>
    <col min="499" max="499" width="1" style="109" customWidth="1"/>
    <col min="500" max="500" width="2.42578125" style="109" customWidth="1"/>
    <col min="501" max="501" width="0" style="109" hidden="1" customWidth="1"/>
    <col min="502" max="502" width="0.42578125" style="109" customWidth="1"/>
    <col min="503" max="507" width="0.85546875" style="109"/>
    <col min="508" max="508" width="1.28515625" style="109" customWidth="1"/>
    <col min="509" max="509" width="0" style="109" hidden="1" customWidth="1"/>
    <col min="510" max="510" width="0.85546875" style="109"/>
    <col min="511" max="511" width="0.85546875" style="109" customWidth="1"/>
    <col min="512" max="512" width="1.85546875" style="109" customWidth="1"/>
    <col min="513" max="513" width="1.140625" style="109" customWidth="1"/>
    <col min="514" max="514" width="1" style="109" customWidth="1"/>
    <col min="515" max="516" width="0.28515625" style="109" customWidth="1"/>
    <col min="517" max="517" width="2.5703125" style="109" customWidth="1"/>
    <col min="518" max="518" width="0.42578125" style="109" customWidth="1"/>
    <col min="519" max="519" width="1" style="109" customWidth="1"/>
    <col min="520" max="520" width="2.140625" style="109" customWidth="1"/>
    <col min="521" max="521" width="0" style="109" hidden="1" customWidth="1"/>
    <col min="522" max="522" width="0.7109375" style="109" customWidth="1"/>
    <col min="523" max="523" width="2" style="109" customWidth="1"/>
    <col min="524" max="525" width="1.28515625" style="109" customWidth="1"/>
    <col min="526" max="526" width="0" style="109" hidden="1" customWidth="1"/>
    <col min="527" max="528" width="0.85546875" style="109"/>
    <col min="529" max="529" width="2.28515625" style="109" customWidth="1"/>
    <col min="530" max="530" width="0.28515625" style="109" customWidth="1"/>
    <col min="531" max="531" width="1" style="109" customWidth="1"/>
    <col min="532" max="532" width="0.42578125" style="109" customWidth="1"/>
    <col min="533" max="533" width="0" style="109" hidden="1" customWidth="1"/>
    <col min="534" max="534" width="2.140625" style="109" customWidth="1"/>
    <col min="535" max="535" width="0.85546875" style="109" customWidth="1"/>
    <col min="536" max="536" width="1.5703125" style="109" customWidth="1"/>
    <col min="537" max="537" width="0.42578125" style="109" customWidth="1"/>
    <col min="538" max="538" width="1" style="109" customWidth="1"/>
    <col min="539" max="540" width="0" style="109" hidden="1" customWidth="1"/>
    <col min="541" max="541" width="2" style="109" customWidth="1"/>
    <col min="542" max="542" width="2.42578125" style="109" customWidth="1"/>
    <col min="543" max="543" width="0.42578125" style="109" customWidth="1"/>
    <col min="544" max="544" width="1" style="109" customWidth="1"/>
    <col min="545" max="545" width="2" style="109" customWidth="1"/>
    <col min="546" max="547" width="0.85546875" style="109" customWidth="1"/>
    <col min="548" max="548" width="1" style="109" customWidth="1"/>
    <col min="549" max="549" width="1.42578125" style="109" customWidth="1"/>
    <col min="550" max="550" width="1.140625" style="109" customWidth="1"/>
    <col min="551" max="551" width="4.7109375" style="109" customWidth="1"/>
    <col min="552" max="552" width="4.28515625" style="109" customWidth="1"/>
    <col min="553" max="553" width="3.85546875" style="109" customWidth="1"/>
    <col min="554" max="574" width="0" style="109" hidden="1" customWidth="1"/>
    <col min="575" max="575" width="1.140625" style="109" customWidth="1"/>
    <col min="576" max="579" width="0.85546875" style="109"/>
    <col min="580" max="580" width="1.5703125" style="109" customWidth="1"/>
    <col min="581" max="581" width="1" style="109" customWidth="1"/>
    <col min="582" max="583" width="0.85546875" style="109"/>
    <col min="584" max="584" width="1" style="109" customWidth="1"/>
    <col min="585" max="586" width="0" style="109" hidden="1" customWidth="1"/>
    <col min="587" max="587" width="3.85546875" style="109" customWidth="1"/>
    <col min="588" max="588" width="0" style="109" hidden="1" customWidth="1"/>
    <col min="589" max="589" width="5.5703125" style="109" customWidth="1"/>
    <col min="590" max="590" width="2.85546875" style="109" customWidth="1"/>
    <col min="591" max="591" width="4.7109375" style="109" customWidth="1"/>
    <col min="592" max="592" width="4.28515625" style="109" customWidth="1"/>
    <col min="593" max="593" width="1.7109375" style="109" customWidth="1"/>
    <col min="594" max="594" width="10.7109375" style="109" customWidth="1"/>
    <col min="595" max="598" width="0" style="109" hidden="1" customWidth="1"/>
    <col min="599" max="675" width="0.85546875" style="109"/>
    <col min="676" max="676" width="2.42578125" style="109" customWidth="1"/>
    <col min="677" max="677" width="4.7109375" style="109" customWidth="1"/>
    <col min="678" max="682" width="0.85546875" style="109"/>
    <col min="683" max="683" width="1.28515625" style="109" customWidth="1"/>
    <col min="684" max="684" width="0.28515625" style="109" customWidth="1"/>
    <col min="685" max="689" width="0" style="109" hidden="1" customWidth="1"/>
    <col min="690" max="696" width="0.85546875" style="109"/>
    <col min="697" max="697" width="6" style="109" customWidth="1"/>
    <col min="698" max="698" width="0.5703125" style="109" customWidth="1"/>
    <col min="699" max="701" width="0" style="109" hidden="1" customWidth="1"/>
    <col min="702" max="702" width="3.85546875" style="109" customWidth="1"/>
    <col min="703" max="703" width="0.85546875" style="109" customWidth="1"/>
    <col min="704" max="704" width="2" style="109" customWidth="1"/>
    <col min="705" max="705" width="0.28515625" style="109" customWidth="1"/>
    <col min="706" max="706" width="1.5703125" style="109" customWidth="1"/>
    <col min="707" max="707" width="1" style="109" customWidth="1"/>
    <col min="708" max="708" width="2.5703125" style="109" customWidth="1"/>
    <col min="709" max="709" width="0" style="109" hidden="1" customWidth="1"/>
    <col min="710" max="710" width="0.85546875" style="109" customWidth="1"/>
    <col min="711" max="711" width="1.85546875" style="109" customWidth="1"/>
    <col min="712" max="712" width="0.42578125" style="109" customWidth="1"/>
    <col min="713" max="713" width="0.28515625" style="109" customWidth="1"/>
    <col min="714" max="714" width="1.85546875" style="109" customWidth="1"/>
    <col min="715" max="715" width="0.5703125" style="109" customWidth="1"/>
    <col min="716" max="716" width="1" style="109" customWidth="1"/>
    <col min="717" max="717" width="0.85546875" style="109" customWidth="1"/>
    <col min="718" max="718" width="1.7109375" style="109" customWidth="1"/>
    <col min="719" max="719" width="0.7109375" style="109" customWidth="1"/>
    <col min="720" max="720" width="1.5703125" style="109" customWidth="1"/>
    <col min="721" max="721" width="0.85546875" style="109" customWidth="1"/>
    <col min="722" max="722" width="1.140625" style="109" customWidth="1"/>
    <col min="723" max="723" width="1" style="109" customWidth="1"/>
    <col min="724" max="724" width="2.140625" style="109" customWidth="1"/>
    <col min="725" max="725" width="0" style="109" hidden="1" customWidth="1"/>
    <col min="726" max="726" width="0.7109375" style="109" customWidth="1"/>
    <col min="727" max="727" width="1.140625" style="109" customWidth="1"/>
    <col min="728" max="728" width="2.42578125" style="109" customWidth="1"/>
    <col min="729" max="729" width="0" style="109" hidden="1" customWidth="1"/>
    <col min="730" max="730" width="0.140625" style="109" customWidth="1"/>
    <col min="731" max="731" width="0" style="109" hidden="1" customWidth="1"/>
    <col min="732" max="732" width="0.5703125" style="109" customWidth="1"/>
    <col min="733" max="733" width="1.28515625" style="109" customWidth="1"/>
    <col min="734" max="734" width="2.28515625" style="109" customWidth="1"/>
    <col min="735" max="735" width="0.85546875" style="109" customWidth="1"/>
    <col min="736" max="736" width="1.140625" style="109" customWidth="1"/>
    <col min="737" max="737" width="2.42578125" style="109" customWidth="1"/>
    <col min="738" max="738" width="0" style="109" hidden="1" customWidth="1"/>
    <col min="739" max="739" width="0.7109375" style="109" customWidth="1"/>
    <col min="740" max="740" width="1.140625" style="109" customWidth="1"/>
    <col min="741" max="741" width="0.7109375" style="109" customWidth="1"/>
    <col min="742" max="742" width="1.7109375" style="109" customWidth="1"/>
    <col min="743" max="744" width="0.85546875" style="109"/>
    <col min="745" max="745" width="0.85546875" style="109" customWidth="1"/>
    <col min="746" max="747" width="1.5703125" style="109" customWidth="1"/>
    <col min="748" max="748" width="2.85546875" style="109" customWidth="1"/>
    <col min="749" max="749" width="0" style="109" hidden="1" customWidth="1"/>
    <col min="750" max="750" width="0.140625" style="109" customWidth="1"/>
    <col min="751" max="751" width="0" style="109" hidden="1" customWidth="1"/>
    <col min="752" max="752" width="0.7109375" style="109" customWidth="1"/>
    <col min="753" max="753" width="2.28515625" style="109" customWidth="1"/>
    <col min="754" max="754" width="0.7109375" style="109" customWidth="1"/>
    <col min="755" max="755" width="1" style="109" customWidth="1"/>
    <col min="756" max="756" width="2.42578125" style="109" customWidth="1"/>
    <col min="757" max="757" width="0" style="109" hidden="1" customWidth="1"/>
    <col min="758" max="758" width="0.42578125" style="109" customWidth="1"/>
    <col min="759" max="763" width="0.85546875" style="109"/>
    <col min="764" max="764" width="1.28515625" style="109" customWidth="1"/>
    <col min="765" max="765" width="0" style="109" hidden="1" customWidth="1"/>
    <col min="766" max="766" width="0.85546875" style="109"/>
    <col min="767" max="767" width="0.85546875" style="109" customWidth="1"/>
    <col min="768" max="768" width="1.85546875" style="109" customWidth="1"/>
    <col min="769" max="769" width="1.140625" style="109" customWidth="1"/>
    <col min="770" max="770" width="1" style="109" customWidth="1"/>
    <col min="771" max="772" width="0.28515625" style="109" customWidth="1"/>
    <col min="773" max="773" width="2.5703125" style="109" customWidth="1"/>
    <col min="774" max="774" width="0.42578125" style="109" customWidth="1"/>
    <col min="775" max="775" width="1" style="109" customWidth="1"/>
    <col min="776" max="776" width="2.140625" style="109" customWidth="1"/>
    <col min="777" max="777" width="0" style="109" hidden="1" customWidth="1"/>
    <col min="778" max="778" width="0.7109375" style="109" customWidth="1"/>
    <col min="779" max="779" width="2" style="109" customWidth="1"/>
    <col min="780" max="781" width="1.28515625" style="109" customWidth="1"/>
    <col min="782" max="782" width="0" style="109" hidden="1" customWidth="1"/>
    <col min="783" max="784" width="0.85546875" style="109"/>
    <col min="785" max="785" width="2.28515625" style="109" customWidth="1"/>
    <col min="786" max="786" width="0.28515625" style="109" customWidth="1"/>
    <col min="787" max="787" width="1" style="109" customWidth="1"/>
    <col min="788" max="788" width="0.42578125" style="109" customWidth="1"/>
    <col min="789" max="789" width="0" style="109" hidden="1" customWidth="1"/>
    <col min="790" max="790" width="2.140625" style="109" customWidth="1"/>
    <col min="791" max="791" width="0.85546875" style="109" customWidth="1"/>
    <col min="792" max="792" width="1.5703125" style="109" customWidth="1"/>
    <col min="793" max="793" width="0.42578125" style="109" customWidth="1"/>
    <col min="794" max="794" width="1" style="109" customWidth="1"/>
    <col min="795" max="796" width="0" style="109" hidden="1" customWidth="1"/>
    <col min="797" max="797" width="2" style="109" customWidth="1"/>
    <col min="798" max="798" width="2.42578125" style="109" customWidth="1"/>
    <col min="799" max="799" width="0.42578125" style="109" customWidth="1"/>
    <col min="800" max="800" width="1" style="109" customWidth="1"/>
    <col min="801" max="801" width="2" style="109" customWidth="1"/>
    <col min="802" max="803" width="0.85546875" style="109" customWidth="1"/>
    <col min="804" max="804" width="1" style="109" customWidth="1"/>
    <col min="805" max="805" width="1.42578125" style="109" customWidth="1"/>
    <col min="806" max="806" width="1.140625" style="109" customWidth="1"/>
    <col min="807" max="807" width="4.7109375" style="109" customWidth="1"/>
    <col min="808" max="808" width="4.28515625" style="109" customWidth="1"/>
    <col min="809" max="809" width="3.85546875" style="109" customWidth="1"/>
    <col min="810" max="830" width="0" style="109" hidden="1" customWidth="1"/>
    <col min="831" max="831" width="1.140625" style="109" customWidth="1"/>
    <col min="832" max="835" width="0.85546875" style="109"/>
    <col min="836" max="836" width="1.5703125" style="109" customWidth="1"/>
    <col min="837" max="837" width="1" style="109" customWidth="1"/>
    <col min="838" max="839" width="0.85546875" style="109"/>
    <col min="840" max="840" width="1" style="109" customWidth="1"/>
    <col min="841" max="842" width="0" style="109" hidden="1" customWidth="1"/>
    <col min="843" max="843" width="3.85546875" style="109" customWidth="1"/>
    <col min="844" max="844" width="0" style="109" hidden="1" customWidth="1"/>
    <col min="845" max="845" width="5.5703125" style="109" customWidth="1"/>
    <col min="846" max="846" width="2.85546875" style="109" customWidth="1"/>
    <col min="847" max="847" width="4.7109375" style="109" customWidth="1"/>
    <col min="848" max="848" width="4.28515625" style="109" customWidth="1"/>
    <col min="849" max="849" width="1.7109375" style="109" customWidth="1"/>
    <col min="850" max="850" width="10.7109375" style="109" customWidth="1"/>
    <col min="851" max="854" width="0" style="109" hidden="1" customWidth="1"/>
    <col min="855" max="931" width="0.85546875" style="109"/>
    <col min="932" max="932" width="2.42578125" style="109" customWidth="1"/>
    <col min="933" max="933" width="4.7109375" style="109" customWidth="1"/>
    <col min="934" max="938" width="0.85546875" style="109"/>
    <col min="939" max="939" width="1.28515625" style="109" customWidth="1"/>
    <col min="940" max="940" width="0.28515625" style="109" customWidth="1"/>
    <col min="941" max="945" width="0" style="109" hidden="1" customWidth="1"/>
    <col min="946" max="952" width="0.85546875" style="109"/>
    <col min="953" max="953" width="6" style="109" customWidth="1"/>
    <col min="954" max="954" width="0.5703125" style="109" customWidth="1"/>
    <col min="955" max="957" width="0" style="109" hidden="1" customWidth="1"/>
    <col min="958" max="958" width="3.85546875" style="109" customWidth="1"/>
    <col min="959" max="959" width="0.85546875" style="109" customWidth="1"/>
    <col min="960" max="960" width="2" style="109" customWidth="1"/>
    <col min="961" max="961" width="0.28515625" style="109" customWidth="1"/>
    <col min="962" max="962" width="1.5703125" style="109" customWidth="1"/>
    <col min="963" max="963" width="1" style="109" customWidth="1"/>
    <col min="964" max="964" width="2.5703125" style="109" customWidth="1"/>
    <col min="965" max="965" width="0" style="109" hidden="1" customWidth="1"/>
    <col min="966" max="966" width="0.85546875" style="109" customWidth="1"/>
    <col min="967" max="967" width="1.85546875" style="109" customWidth="1"/>
    <col min="968" max="968" width="0.42578125" style="109" customWidth="1"/>
    <col min="969" max="969" width="0.28515625" style="109" customWidth="1"/>
    <col min="970" max="970" width="1.85546875" style="109" customWidth="1"/>
    <col min="971" max="971" width="0.5703125" style="109" customWidth="1"/>
    <col min="972" max="972" width="1" style="109" customWidth="1"/>
    <col min="973" max="973" width="0.85546875" style="109" customWidth="1"/>
    <col min="974" max="974" width="1.7109375" style="109" customWidth="1"/>
    <col min="975" max="975" width="0.7109375" style="109" customWidth="1"/>
    <col min="976" max="976" width="1.5703125" style="109" customWidth="1"/>
    <col min="977" max="977" width="0.85546875" style="109" customWidth="1"/>
    <col min="978" max="978" width="1.140625" style="109" customWidth="1"/>
    <col min="979" max="979" width="1" style="109" customWidth="1"/>
    <col min="980" max="980" width="2.140625" style="109" customWidth="1"/>
    <col min="981" max="981" width="0" style="109" hidden="1" customWidth="1"/>
    <col min="982" max="982" width="0.7109375" style="109" customWidth="1"/>
    <col min="983" max="983" width="1.140625" style="109" customWidth="1"/>
    <col min="984" max="984" width="2.42578125" style="109" customWidth="1"/>
    <col min="985" max="985" width="0" style="109" hidden="1" customWidth="1"/>
    <col min="986" max="986" width="0.140625" style="109" customWidth="1"/>
    <col min="987" max="987" width="0" style="109" hidden="1" customWidth="1"/>
    <col min="988" max="988" width="0.5703125" style="109" customWidth="1"/>
    <col min="989" max="989" width="1.28515625" style="109" customWidth="1"/>
    <col min="990" max="990" width="2.28515625" style="109" customWidth="1"/>
    <col min="991" max="991" width="0.85546875" style="109" customWidth="1"/>
    <col min="992" max="992" width="1.140625" style="109" customWidth="1"/>
    <col min="993" max="993" width="2.42578125" style="109" customWidth="1"/>
    <col min="994" max="994" width="0" style="109" hidden="1" customWidth="1"/>
    <col min="995" max="995" width="0.7109375" style="109" customWidth="1"/>
    <col min="996" max="996" width="1.140625" style="109" customWidth="1"/>
    <col min="997" max="997" width="0.7109375" style="109" customWidth="1"/>
    <col min="998" max="998" width="1.7109375" style="109" customWidth="1"/>
    <col min="999" max="1000" width="0.85546875" style="109"/>
    <col min="1001" max="1001" width="0.85546875" style="109" customWidth="1"/>
    <col min="1002" max="1003" width="1.5703125" style="109" customWidth="1"/>
    <col min="1004" max="1004" width="2.85546875" style="109" customWidth="1"/>
    <col min="1005" max="1005" width="0" style="109" hidden="1" customWidth="1"/>
    <col min="1006" max="1006" width="0.140625" style="109" customWidth="1"/>
    <col min="1007" max="1007" width="0" style="109" hidden="1" customWidth="1"/>
    <col min="1008" max="1008" width="0.7109375" style="109" customWidth="1"/>
    <col min="1009" max="1009" width="2.28515625" style="109" customWidth="1"/>
    <col min="1010" max="1010" width="0.7109375" style="109" customWidth="1"/>
    <col min="1011" max="1011" width="1" style="109" customWidth="1"/>
    <col min="1012" max="1012" width="2.42578125" style="109" customWidth="1"/>
    <col min="1013" max="1013" width="0" style="109" hidden="1" customWidth="1"/>
    <col min="1014" max="1014" width="0.42578125" style="109" customWidth="1"/>
    <col min="1015" max="1019" width="0.85546875" style="109"/>
    <col min="1020" max="1020" width="1.28515625" style="109" customWidth="1"/>
    <col min="1021" max="1021" width="0" style="109" hidden="1" customWidth="1"/>
    <col min="1022" max="1022" width="0.85546875" style="109"/>
    <col min="1023" max="1023" width="0.85546875" style="109" customWidth="1"/>
    <col min="1024" max="1024" width="1.85546875" style="109" customWidth="1"/>
    <col min="1025" max="1025" width="1.140625" style="109" customWidth="1"/>
    <col min="1026" max="1026" width="1" style="109" customWidth="1"/>
    <col min="1027" max="1028" width="0.28515625" style="109" customWidth="1"/>
    <col min="1029" max="1029" width="2.5703125" style="109" customWidth="1"/>
    <col min="1030" max="1030" width="0.42578125" style="109" customWidth="1"/>
    <col min="1031" max="1031" width="1" style="109" customWidth="1"/>
    <col min="1032" max="1032" width="2.140625" style="109" customWidth="1"/>
    <col min="1033" max="1033" width="0" style="109" hidden="1" customWidth="1"/>
    <col min="1034" max="1034" width="0.7109375" style="109" customWidth="1"/>
    <col min="1035" max="1035" width="2" style="109" customWidth="1"/>
    <col min="1036" max="1037" width="1.28515625" style="109" customWidth="1"/>
    <col min="1038" max="1038" width="0" style="109" hidden="1" customWidth="1"/>
    <col min="1039" max="1040" width="0.85546875" style="109"/>
    <col min="1041" max="1041" width="2.28515625" style="109" customWidth="1"/>
    <col min="1042" max="1042" width="0.28515625" style="109" customWidth="1"/>
    <col min="1043" max="1043" width="1" style="109" customWidth="1"/>
    <col min="1044" max="1044" width="0.42578125" style="109" customWidth="1"/>
    <col min="1045" max="1045" width="0" style="109" hidden="1" customWidth="1"/>
    <col min="1046" max="1046" width="2.140625" style="109" customWidth="1"/>
    <col min="1047" max="1047" width="0.85546875" style="109" customWidth="1"/>
    <col min="1048" max="1048" width="1.5703125" style="109" customWidth="1"/>
    <col min="1049" max="1049" width="0.42578125" style="109" customWidth="1"/>
    <col min="1050" max="1050" width="1" style="109" customWidth="1"/>
    <col min="1051" max="1052" width="0" style="109" hidden="1" customWidth="1"/>
    <col min="1053" max="1053" width="2" style="109" customWidth="1"/>
    <col min="1054" max="1054" width="2.42578125" style="109" customWidth="1"/>
    <col min="1055" max="1055" width="0.42578125" style="109" customWidth="1"/>
    <col min="1056" max="1056" width="1" style="109" customWidth="1"/>
    <col min="1057" max="1057" width="2" style="109" customWidth="1"/>
    <col min="1058" max="1059" width="0.85546875" style="109" customWidth="1"/>
    <col min="1060" max="1060" width="1" style="109" customWidth="1"/>
    <col min="1061" max="1061" width="1.42578125" style="109" customWidth="1"/>
    <col min="1062" max="1062" width="1.140625" style="109" customWidth="1"/>
    <col min="1063" max="1063" width="4.7109375" style="109" customWidth="1"/>
    <col min="1064" max="1064" width="4.28515625" style="109" customWidth="1"/>
    <col min="1065" max="1065" width="3.85546875" style="109" customWidth="1"/>
    <col min="1066" max="1086" width="0" style="109" hidden="1" customWidth="1"/>
    <col min="1087" max="1087" width="1.140625" style="109" customWidth="1"/>
    <col min="1088" max="1091" width="0.85546875" style="109"/>
    <col min="1092" max="1092" width="1.5703125" style="109" customWidth="1"/>
    <col min="1093" max="1093" width="1" style="109" customWidth="1"/>
    <col min="1094" max="1095" width="0.85546875" style="109"/>
    <col min="1096" max="1096" width="1" style="109" customWidth="1"/>
    <col min="1097" max="1098" width="0" style="109" hidden="1" customWidth="1"/>
    <col min="1099" max="1099" width="3.85546875" style="109" customWidth="1"/>
    <col min="1100" max="1100" width="0" style="109" hidden="1" customWidth="1"/>
    <col min="1101" max="1101" width="5.5703125" style="109" customWidth="1"/>
    <col min="1102" max="1102" width="2.85546875" style="109" customWidth="1"/>
    <col min="1103" max="1103" width="4.7109375" style="109" customWidth="1"/>
    <col min="1104" max="1104" width="4.28515625" style="109" customWidth="1"/>
    <col min="1105" max="1105" width="1.7109375" style="109" customWidth="1"/>
    <col min="1106" max="1106" width="10.7109375" style="109" customWidth="1"/>
    <col min="1107" max="1110" width="0" style="109" hidden="1" customWidth="1"/>
    <col min="1111" max="1187" width="0.85546875" style="109"/>
    <col min="1188" max="1188" width="2.42578125" style="109" customWidth="1"/>
    <col min="1189" max="1189" width="4.7109375" style="109" customWidth="1"/>
    <col min="1190" max="1194" width="0.85546875" style="109"/>
    <col min="1195" max="1195" width="1.28515625" style="109" customWidth="1"/>
    <col min="1196" max="1196" width="0.28515625" style="109" customWidth="1"/>
    <col min="1197" max="1201" width="0" style="109" hidden="1" customWidth="1"/>
    <col min="1202" max="1208" width="0.85546875" style="109"/>
    <col min="1209" max="1209" width="6" style="109" customWidth="1"/>
    <col min="1210" max="1210" width="0.5703125" style="109" customWidth="1"/>
    <col min="1211" max="1213" width="0" style="109" hidden="1" customWidth="1"/>
    <col min="1214" max="1214" width="3.85546875" style="109" customWidth="1"/>
    <col min="1215" max="1215" width="0.85546875" style="109" customWidth="1"/>
    <col min="1216" max="1216" width="2" style="109" customWidth="1"/>
    <col min="1217" max="1217" width="0.28515625" style="109" customWidth="1"/>
    <col min="1218" max="1218" width="1.5703125" style="109" customWidth="1"/>
    <col min="1219" max="1219" width="1" style="109" customWidth="1"/>
    <col min="1220" max="1220" width="2.5703125" style="109" customWidth="1"/>
    <col min="1221" max="1221" width="0" style="109" hidden="1" customWidth="1"/>
    <col min="1222" max="1222" width="0.85546875" style="109" customWidth="1"/>
    <col min="1223" max="1223" width="1.85546875" style="109" customWidth="1"/>
    <col min="1224" max="1224" width="0.42578125" style="109" customWidth="1"/>
    <col min="1225" max="1225" width="0.28515625" style="109" customWidth="1"/>
    <col min="1226" max="1226" width="1.85546875" style="109" customWidth="1"/>
    <col min="1227" max="1227" width="0.5703125" style="109" customWidth="1"/>
    <col min="1228" max="1228" width="1" style="109" customWidth="1"/>
    <col min="1229" max="1229" width="0.85546875" style="109" customWidth="1"/>
    <col min="1230" max="1230" width="1.7109375" style="109" customWidth="1"/>
    <col min="1231" max="1231" width="0.7109375" style="109" customWidth="1"/>
    <col min="1232" max="1232" width="1.5703125" style="109" customWidth="1"/>
    <col min="1233" max="1233" width="0.85546875" style="109" customWidth="1"/>
    <col min="1234" max="1234" width="1.140625" style="109" customWidth="1"/>
    <col min="1235" max="1235" width="1" style="109" customWidth="1"/>
    <col min="1236" max="1236" width="2.140625" style="109" customWidth="1"/>
    <col min="1237" max="1237" width="0" style="109" hidden="1" customWidth="1"/>
    <col min="1238" max="1238" width="0.7109375" style="109" customWidth="1"/>
    <col min="1239" max="1239" width="1.140625" style="109" customWidth="1"/>
    <col min="1240" max="1240" width="2.42578125" style="109" customWidth="1"/>
    <col min="1241" max="1241" width="0" style="109" hidden="1" customWidth="1"/>
    <col min="1242" max="1242" width="0.140625" style="109" customWidth="1"/>
    <col min="1243" max="1243" width="0" style="109" hidden="1" customWidth="1"/>
    <col min="1244" max="1244" width="0.5703125" style="109" customWidth="1"/>
    <col min="1245" max="1245" width="1.28515625" style="109" customWidth="1"/>
    <col min="1246" max="1246" width="2.28515625" style="109" customWidth="1"/>
    <col min="1247" max="1247" width="0.85546875" style="109" customWidth="1"/>
    <col min="1248" max="1248" width="1.140625" style="109" customWidth="1"/>
    <col min="1249" max="1249" width="2.42578125" style="109" customWidth="1"/>
    <col min="1250" max="1250" width="0" style="109" hidden="1" customWidth="1"/>
    <col min="1251" max="1251" width="0.7109375" style="109" customWidth="1"/>
    <col min="1252" max="1252" width="1.140625" style="109" customWidth="1"/>
    <col min="1253" max="1253" width="0.7109375" style="109" customWidth="1"/>
    <col min="1254" max="1254" width="1.7109375" style="109" customWidth="1"/>
    <col min="1255" max="1256" width="0.85546875" style="109"/>
    <col min="1257" max="1257" width="0.85546875" style="109" customWidth="1"/>
    <col min="1258" max="1259" width="1.5703125" style="109" customWidth="1"/>
    <col min="1260" max="1260" width="2.85546875" style="109" customWidth="1"/>
    <col min="1261" max="1261" width="0" style="109" hidden="1" customWidth="1"/>
    <col min="1262" max="1262" width="0.140625" style="109" customWidth="1"/>
    <col min="1263" max="1263" width="0" style="109" hidden="1" customWidth="1"/>
    <col min="1264" max="1264" width="0.7109375" style="109" customWidth="1"/>
    <col min="1265" max="1265" width="2.28515625" style="109" customWidth="1"/>
    <col min="1266" max="1266" width="0.7109375" style="109" customWidth="1"/>
    <col min="1267" max="1267" width="1" style="109" customWidth="1"/>
    <col min="1268" max="1268" width="2.42578125" style="109" customWidth="1"/>
    <col min="1269" max="1269" width="0" style="109" hidden="1" customWidth="1"/>
    <col min="1270" max="1270" width="0.42578125" style="109" customWidth="1"/>
    <col min="1271" max="1275" width="0.85546875" style="109"/>
    <col min="1276" max="1276" width="1.28515625" style="109" customWidth="1"/>
    <col min="1277" max="1277" width="0" style="109" hidden="1" customWidth="1"/>
    <col min="1278" max="1278" width="0.85546875" style="109"/>
    <col min="1279" max="1279" width="0.85546875" style="109" customWidth="1"/>
    <col min="1280" max="1280" width="1.85546875" style="109" customWidth="1"/>
    <col min="1281" max="1281" width="1.140625" style="109" customWidth="1"/>
    <col min="1282" max="1282" width="1" style="109" customWidth="1"/>
    <col min="1283" max="1284" width="0.28515625" style="109" customWidth="1"/>
    <col min="1285" max="1285" width="2.5703125" style="109" customWidth="1"/>
    <col min="1286" max="1286" width="0.42578125" style="109" customWidth="1"/>
    <col min="1287" max="1287" width="1" style="109" customWidth="1"/>
    <col min="1288" max="1288" width="2.140625" style="109" customWidth="1"/>
    <col min="1289" max="1289" width="0" style="109" hidden="1" customWidth="1"/>
    <col min="1290" max="1290" width="0.7109375" style="109" customWidth="1"/>
    <col min="1291" max="1291" width="2" style="109" customWidth="1"/>
    <col min="1292" max="1293" width="1.28515625" style="109" customWidth="1"/>
    <col min="1294" max="1294" width="0" style="109" hidden="1" customWidth="1"/>
    <col min="1295" max="1296" width="0.85546875" style="109"/>
    <col min="1297" max="1297" width="2.28515625" style="109" customWidth="1"/>
    <col min="1298" max="1298" width="0.28515625" style="109" customWidth="1"/>
    <col min="1299" max="1299" width="1" style="109" customWidth="1"/>
    <col min="1300" max="1300" width="0.42578125" style="109" customWidth="1"/>
    <col min="1301" max="1301" width="0" style="109" hidden="1" customWidth="1"/>
    <col min="1302" max="1302" width="2.140625" style="109" customWidth="1"/>
    <col min="1303" max="1303" width="0.85546875" style="109" customWidth="1"/>
    <col min="1304" max="1304" width="1.5703125" style="109" customWidth="1"/>
    <col min="1305" max="1305" width="0.42578125" style="109" customWidth="1"/>
    <col min="1306" max="1306" width="1" style="109" customWidth="1"/>
    <col min="1307" max="1308" width="0" style="109" hidden="1" customWidth="1"/>
    <col min="1309" max="1309" width="2" style="109" customWidth="1"/>
    <col min="1310" max="1310" width="2.42578125" style="109" customWidth="1"/>
    <col min="1311" max="1311" width="0.42578125" style="109" customWidth="1"/>
    <col min="1312" max="1312" width="1" style="109" customWidth="1"/>
    <col min="1313" max="1313" width="2" style="109" customWidth="1"/>
    <col min="1314" max="1315" width="0.85546875" style="109" customWidth="1"/>
    <col min="1316" max="1316" width="1" style="109" customWidth="1"/>
    <col min="1317" max="1317" width="1.42578125" style="109" customWidth="1"/>
    <col min="1318" max="1318" width="1.140625" style="109" customWidth="1"/>
    <col min="1319" max="1319" width="4.7109375" style="109" customWidth="1"/>
    <col min="1320" max="1320" width="4.28515625" style="109" customWidth="1"/>
    <col min="1321" max="1321" width="3.85546875" style="109" customWidth="1"/>
    <col min="1322" max="1342" width="0" style="109" hidden="1" customWidth="1"/>
    <col min="1343" max="1343" width="1.140625" style="109" customWidth="1"/>
    <col min="1344" max="1347" width="0.85546875" style="109"/>
    <col min="1348" max="1348" width="1.5703125" style="109" customWidth="1"/>
    <col min="1349" max="1349" width="1" style="109" customWidth="1"/>
    <col min="1350" max="1351" width="0.85546875" style="109"/>
    <col min="1352" max="1352" width="1" style="109" customWidth="1"/>
    <col min="1353" max="1354" width="0" style="109" hidden="1" customWidth="1"/>
    <col min="1355" max="1355" width="3.85546875" style="109" customWidth="1"/>
    <col min="1356" max="1356" width="0" style="109" hidden="1" customWidth="1"/>
    <col min="1357" max="1357" width="5.5703125" style="109" customWidth="1"/>
    <col min="1358" max="1358" width="2.85546875" style="109" customWidth="1"/>
    <col min="1359" max="1359" width="4.7109375" style="109" customWidth="1"/>
    <col min="1360" max="1360" width="4.28515625" style="109" customWidth="1"/>
    <col min="1361" max="1361" width="1.7109375" style="109" customWidth="1"/>
    <col min="1362" max="1362" width="10.7109375" style="109" customWidth="1"/>
    <col min="1363" max="1366" width="0" style="109" hidden="1" customWidth="1"/>
    <col min="1367" max="1443" width="0.85546875" style="109"/>
    <col min="1444" max="1444" width="2.42578125" style="109" customWidth="1"/>
    <col min="1445" max="1445" width="4.7109375" style="109" customWidth="1"/>
    <col min="1446" max="1450" width="0.85546875" style="109"/>
    <col min="1451" max="1451" width="1.28515625" style="109" customWidth="1"/>
    <col min="1452" max="1452" width="0.28515625" style="109" customWidth="1"/>
    <col min="1453" max="1457" width="0" style="109" hidden="1" customWidth="1"/>
    <col min="1458" max="1464" width="0.85546875" style="109"/>
    <col min="1465" max="1465" width="6" style="109" customWidth="1"/>
    <col min="1466" max="1466" width="0.5703125" style="109" customWidth="1"/>
    <col min="1467" max="1469" width="0" style="109" hidden="1" customWidth="1"/>
    <col min="1470" max="1470" width="3.85546875" style="109" customWidth="1"/>
    <col min="1471" max="1471" width="0.85546875" style="109" customWidth="1"/>
    <col min="1472" max="1472" width="2" style="109" customWidth="1"/>
    <col min="1473" max="1473" width="0.28515625" style="109" customWidth="1"/>
    <col min="1474" max="1474" width="1.5703125" style="109" customWidth="1"/>
    <col min="1475" max="1475" width="1" style="109" customWidth="1"/>
    <col min="1476" max="1476" width="2.5703125" style="109" customWidth="1"/>
    <col min="1477" max="1477" width="0" style="109" hidden="1" customWidth="1"/>
    <col min="1478" max="1478" width="0.85546875" style="109" customWidth="1"/>
    <col min="1479" max="1479" width="1.85546875" style="109" customWidth="1"/>
    <col min="1480" max="1480" width="0.42578125" style="109" customWidth="1"/>
    <col min="1481" max="1481" width="0.28515625" style="109" customWidth="1"/>
    <col min="1482" max="1482" width="1.85546875" style="109" customWidth="1"/>
    <col min="1483" max="1483" width="0.5703125" style="109" customWidth="1"/>
    <col min="1484" max="1484" width="1" style="109" customWidth="1"/>
    <col min="1485" max="1485" width="0.85546875" style="109" customWidth="1"/>
    <col min="1486" max="1486" width="1.7109375" style="109" customWidth="1"/>
    <col min="1487" max="1487" width="0.7109375" style="109" customWidth="1"/>
    <col min="1488" max="1488" width="1.5703125" style="109" customWidth="1"/>
    <col min="1489" max="1489" width="0.85546875" style="109" customWidth="1"/>
    <col min="1490" max="1490" width="1.140625" style="109" customWidth="1"/>
    <col min="1491" max="1491" width="1" style="109" customWidth="1"/>
    <col min="1492" max="1492" width="2.140625" style="109" customWidth="1"/>
    <col min="1493" max="1493" width="0" style="109" hidden="1" customWidth="1"/>
    <col min="1494" max="1494" width="0.7109375" style="109" customWidth="1"/>
    <col min="1495" max="1495" width="1.140625" style="109" customWidth="1"/>
    <col min="1496" max="1496" width="2.42578125" style="109" customWidth="1"/>
    <col min="1497" max="1497" width="0" style="109" hidden="1" customWidth="1"/>
    <col min="1498" max="1498" width="0.140625" style="109" customWidth="1"/>
    <col min="1499" max="1499" width="0" style="109" hidden="1" customWidth="1"/>
    <col min="1500" max="1500" width="0.5703125" style="109" customWidth="1"/>
    <col min="1501" max="1501" width="1.28515625" style="109" customWidth="1"/>
    <col min="1502" max="1502" width="2.28515625" style="109" customWidth="1"/>
    <col min="1503" max="1503" width="0.85546875" style="109" customWidth="1"/>
    <col min="1504" max="1504" width="1.140625" style="109" customWidth="1"/>
    <col min="1505" max="1505" width="2.42578125" style="109" customWidth="1"/>
    <col min="1506" max="1506" width="0" style="109" hidden="1" customWidth="1"/>
    <col min="1507" max="1507" width="0.7109375" style="109" customWidth="1"/>
    <col min="1508" max="1508" width="1.140625" style="109" customWidth="1"/>
    <col min="1509" max="1509" width="0.7109375" style="109" customWidth="1"/>
    <col min="1510" max="1510" width="1.7109375" style="109" customWidth="1"/>
    <col min="1511" max="1512" width="0.85546875" style="109"/>
    <col min="1513" max="1513" width="0.85546875" style="109" customWidth="1"/>
    <col min="1514" max="1515" width="1.5703125" style="109" customWidth="1"/>
    <col min="1516" max="1516" width="2.85546875" style="109" customWidth="1"/>
    <col min="1517" max="1517" width="0" style="109" hidden="1" customWidth="1"/>
    <col min="1518" max="1518" width="0.140625" style="109" customWidth="1"/>
    <col min="1519" max="1519" width="0" style="109" hidden="1" customWidth="1"/>
    <col min="1520" max="1520" width="0.7109375" style="109" customWidth="1"/>
    <col min="1521" max="1521" width="2.28515625" style="109" customWidth="1"/>
    <col min="1522" max="1522" width="0.7109375" style="109" customWidth="1"/>
    <col min="1523" max="1523" width="1" style="109" customWidth="1"/>
    <col min="1524" max="1524" width="2.42578125" style="109" customWidth="1"/>
    <col min="1525" max="1525" width="0" style="109" hidden="1" customWidth="1"/>
    <col min="1526" max="1526" width="0.42578125" style="109" customWidth="1"/>
    <col min="1527" max="1531" width="0.85546875" style="109"/>
    <col min="1532" max="1532" width="1.28515625" style="109" customWidth="1"/>
    <col min="1533" max="1533" width="0" style="109" hidden="1" customWidth="1"/>
    <col min="1534" max="1534" width="0.85546875" style="109"/>
    <col min="1535" max="1535" width="0.85546875" style="109" customWidth="1"/>
    <col min="1536" max="1536" width="1.85546875" style="109" customWidth="1"/>
    <col min="1537" max="1537" width="1.140625" style="109" customWidth="1"/>
    <col min="1538" max="1538" width="1" style="109" customWidth="1"/>
    <col min="1539" max="1540" width="0.28515625" style="109" customWidth="1"/>
    <col min="1541" max="1541" width="2.5703125" style="109" customWidth="1"/>
    <col min="1542" max="1542" width="0.42578125" style="109" customWidth="1"/>
    <col min="1543" max="1543" width="1" style="109" customWidth="1"/>
    <col min="1544" max="1544" width="2.140625" style="109" customWidth="1"/>
    <col min="1545" max="1545" width="0" style="109" hidden="1" customWidth="1"/>
    <col min="1546" max="1546" width="0.7109375" style="109" customWidth="1"/>
    <col min="1547" max="1547" width="2" style="109" customWidth="1"/>
    <col min="1548" max="1549" width="1.28515625" style="109" customWidth="1"/>
    <col min="1550" max="1550" width="0" style="109" hidden="1" customWidth="1"/>
    <col min="1551" max="1552" width="0.85546875" style="109"/>
    <col min="1553" max="1553" width="2.28515625" style="109" customWidth="1"/>
    <col min="1554" max="1554" width="0.28515625" style="109" customWidth="1"/>
    <col min="1555" max="1555" width="1" style="109" customWidth="1"/>
    <col min="1556" max="1556" width="0.42578125" style="109" customWidth="1"/>
    <col min="1557" max="1557" width="0" style="109" hidden="1" customWidth="1"/>
    <col min="1558" max="1558" width="2.140625" style="109" customWidth="1"/>
    <col min="1559" max="1559" width="0.85546875" style="109" customWidth="1"/>
    <col min="1560" max="1560" width="1.5703125" style="109" customWidth="1"/>
    <col min="1561" max="1561" width="0.42578125" style="109" customWidth="1"/>
    <col min="1562" max="1562" width="1" style="109" customWidth="1"/>
    <col min="1563" max="1564" width="0" style="109" hidden="1" customWidth="1"/>
    <col min="1565" max="1565" width="2" style="109" customWidth="1"/>
    <col min="1566" max="1566" width="2.42578125" style="109" customWidth="1"/>
    <col min="1567" max="1567" width="0.42578125" style="109" customWidth="1"/>
    <col min="1568" max="1568" width="1" style="109" customWidth="1"/>
    <col min="1569" max="1569" width="2" style="109" customWidth="1"/>
    <col min="1570" max="1571" width="0.85546875" style="109" customWidth="1"/>
    <col min="1572" max="1572" width="1" style="109" customWidth="1"/>
    <col min="1573" max="1573" width="1.42578125" style="109" customWidth="1"/>
    <col min="1574" max="1574" width="1.140625" style="109" customWidth="1"/>
    <col min="1575" max="1575" width="4.7109375" style="109" customWidth="1"/>
    <col min="1576" max="1576" width="4.28515625" style="109" customWidth="1"/>
    <col min="1577" max="1577" width="3.85546875" style="109" customWidth="1"/>
    <col min="1578" max="1598" width="0" style="109" hidden="1" customWidth="1"/>
    <col min="1599" max="1599" width="1.140625" style="109" customWidth="1"/>
    <col min="1600" max="1603" width="0.85546875" style="109"/>
    <col min="1604" max="1604" width="1.5703125" style="109" customWidth="1"/>
    <col min="1605" max="1605" width="1" style="109" customWidth="1"/>
    <col min="1606" max="1607" width="0.85546875" style="109"/>
    <col min="1608" max="1608" width="1" style="109" customWidth="1"/>
    <col min="1609" max="1610" width="0" style="109" hidden="1" customWidth="1"/>
    <col min="1611" max="1611" width="3.85546875" style="109" customWidth="1"/>
    <col min="1612" max="1612" width="0" style="109" hidden="1" customWidth="1"/>
    <col min="1613" max="1613" width="5.5703125" style="109" customWidth="1"/>
    <col min="1614" max="1614" width="2.85546875" style="109" customWidth="1"/>
    <col min="1615" max="1615" width="4.7109375" style="109" customWidth="1"/>
    <col min="1616" max="1616" width="4.28515625" style="109" customWidth="1"/>
    <col min="1617" max="1617" width="1.7109375" style="109" customWidth="1"/>
    <col min="1618" max="1618" width="10.7109375" style="109" customWidth="1"/>
    <col min="1619" max="1622" width="0" style="109" hidden="1" customWidth="1"/>
    <col min="1623" max="1699" width="0.85546875" style="109"/>
    <col min="1700" max="1700" width="2.42578125" style="109" customWidth="1"/>
    <col min="1701" max="1701" width="4.7109375" style="109" customWidth="1"/>
    <col min="1702" max="1706" width="0.85546875" style="109"/>
    <col min="1707" max="1707" width="1.28515625" style="109" customWidth="1"/>
    <col min="1708" max="1708" width="0.28515625" style="109" customWidth="1"/>
    <col min="1709" max="1713" width="0" style="109" hidden="1" customWidth="1"/>
    <col min="1714" max="1720" width="0.85546875" style="109"/>
    <col min="1721" max="1721" width="6" style="109" customWidth="1"/>
    <col min="1722" max="1722" width="0.5703125" style="109" customWidth="1"/>
    <col min="1723" max="1725" width="0" style="109" hidden="1" customWidth="1"/>
    <col min="1726" max="1726" width="3.85546875" style="109" customWidth="1"/>
    <col min="1727" max="1727" width="0.85546875" style="109" customWidth="1"/>
    <col min="1728" max="1728" width="2" style="109" customWidth="1"/>
    <col min="1729" max="1729" width="0.28515625" style="109" customWidth="1"/>
    <col min="1730" max="1730" width="1.5703125" style="109" customWidth="1"/>
    <col min="1731" max="1731" width="1" style="109" customWidth="1"/>
    <col min="1732" max="1732" width="2.5703125" style="109" customWidth="1"/>
    <col min="1733" max="1733" width="0" style="109" hidden="1" customWidth="1"/>
    <col min="1734" max="1734" width="0.85546875" style="109" customWidth="1"/>
    <col min="1735" max="1735" width="1.85546875" style="109" customWidth="1"/>
    <col min="1736" max="1736" width="0.42578125" style="109" customWidth="1"/>
    <col min="1737" max="1737" width="0.28515625" style="109" customWidth="1"/>
    <col min="1738" max="1738" width="1.85546875" style="109" customWidth="1"/>
    <col min="1739" max="1739" width="0.5703125" style="109" customWidth="1"/>
    <col min="1740" max="1740" width="1" style="109" customWidth="1"/>
    <col min="1741" max="1741" width="0.85546875" style="109" customWidth="1"/>
    <col min="1742" max="1742" width="1.7109375" style="109" customWidth="1"/>
    <col min="1743" max="1743" width="0.7109375" style="109" customWidth="1"/>
    <col min="1744" max="1744" width="1.5703125" style="109" customWidth="1"/>
    <col min="1745" max="1745" width="0.85546875" style="109" customWidth="1"/>
    <col min="1746" max="1746" width="1.140625" style="109" customWidth="1"/>
    <col min="1747" max="1747" width="1" style="109" customWidth="1"/>
    <col min="1748" max="1748" width="2.140625" style="109" customWidth="1"/>
    <col min="1749" max="1749" width="0" style="109" hidden="1" customWidth="1"/>
    <col min="1750" max="1750" width="0.7109375" style="109" customWidth="1"/>
    <col min="1751" max="1751" width="1.140625" style="109" customWidth="1"/>
    <col min="1752" max="1752" width="2.42578125" style="109" customWidth="1"/>
    <col min="1753" max="1753" width="0" style="109" hidden="1" customWidth="1"/>
    <col min="1754" max="1754" width="0.140625" style="109" customWidth="1"/>
    <col min="1755" max="1755" width="0" style="109" hidden="1" customWidth="1"/>
    <col min="1756" max="1756" width="0.5703125" style="109" customWidth="1"/>
    <col min="1757" max="1757" width="1.28515625" style="109" customWidth="1"/>
    <col min="1758" max="1758" width="2.28515625" style="109" customWidth="1"/>
    <col min="1759" max="1759" width="0.85546875" style="109" customWidth="1"/>
    <col min="1760" max="1760" width="1.140625" style="109" customWidth="1"/>
    <col min="1761" max="1761" width="2.42578125" style="109" customWidth="1"/>
    <col min="1762" max="1762" width="0" style="109" hidden="1" customWidth="1"/>
    <col min="1763" max="1763" width="0.7109375" style="109" customWidth="1"/>
    <col min="1764" max="1764" width="1.140625" style="109" customWidth="1"/>
    <col min="1765" max="1765" width="0.7109375" style="109" customWidth="1"/>
    <col min="1766" max="1766" width="1.7109375" style="109" customWidth="1"/>
    <col min="1767" max="1768" width="0.85546875" style="109"/>
    <col min="1769" max="1769" width="0.85546875" style="109" customWidth="1"/>
    <col min="1770" max="1771" width="1.5703125" style="109" customWidth="1"/>
    <col min="1772" max="1772" width="2.85546875" style="109" customWidth="1"/>
    <col min="1773" max="1773" width="0" style="109" hidden="1" customWidth="1"/>
    <col min="1774" max="1774" width="0.140625" style="109" customWidth="1"/>
    <col min="1775" max="1775" width="0" style="109" hidden="1" customWidth="1"/>
    <col min="1776" max="1776" width="0.7109375" style="109" customWidth="1"/>
    <col min="1777" max="1777" width="2.28515625" style="109" customWidth="1"/>
    <col min="1778" max="1778" width="0.7109375" style="109" customWidth="1"/>
    <col min="1779" max="1779" width="1" style="109" customWidth="1"/>
    <col min="1780" max="1780" width="2.42578125" style="109" customWidth="1"/>
    <col min="1781" max="1781" width="0" style="109" hidden="1" customWidth="1"/>
    <col min="1782" max="1782" width="0.42578125" style="109" customWidth="1"/>
    <col min="1783" max="1787" width="0.85546875" style="109"/>
    <col min="1788" max="1788" width="1.28515625" style="109" customWidth="1"/>
    <col min="1789" max="1789" width="0" style="109" hidden="1" customWidth="1"/>
    <col min="1790" max="1790" width="0.85546875" style="109"/>
    <col min="1791" max="1791" width="0.85546875" style="109" customWidth="1"/>
    <col min="1792" max="1792" width="1.85546875" style="109" customWidth="1"/>
    <col min="1793" max="1793" width="1.140625" style="109" customWidth="1"/>
    <col min="1794" max="1794" width="1" style="109" customWidth="1"/>
    <col min="1795" max="1796" width="0.28515625" style="109" customWidth="1"/>
    <col min="1797" max="1797" width="2.5703125" style="109" customWidth="1"/>
    <col min="1798" max="1798" width="0.42578125" style="109" customWidth="1"/>
    <col min="1799" max="1799" width="1" style="109" customWidth="1"/>
    <col min="1800" max="1800" width="2.140625" style="109" customWidth="1"/>
    <col min="1801" max="1801" width="0" style="109" hidden="1" customWidth="1"/>
    <col min="1802" max="1802" width="0.7109375" style="109" customWidth="1"/>
    <col min="1803" max="1803" width="2" style="109" customWidth="1"/>
    <col min="1804" max="1805" width="1.28515625" style="109" customWidth="1"/>
    <col min="1806" max="1806" width="0" style="109" hidden="1" customWidth="1"/>
    <col min="1807" max="1808" width="0.85546875" style="109"/>
    <col min="1809" max="1809" width="2.28515625" style="109" customWidth="1"/>
    <col min="1810" max="1810" width="0.28515625" style="109" customWidth="1"/>
    <col min="1811" max="1811" width="1" style="109" customWidth="1"/>
    <col min="1812" max="1812" width="0.42578125" style="109" customWidth="1"/>
    <col min="1813" max="1813" width="0" style="109" hidden="1" customWidth="1"/>
    <col min="1814" max="1814" width="2.140625" style="109" customWidth="1"/>
    <col min="1815" max="1815" width="0.85546875" style="109" customWidth="1"/>
    <col min="1816" max="1816" width="1.5703125" style="109" customWidth="1"/>
    <col min="1817" max="1817" width="0.42578125" style="109" customWidth="1"/>
    <col min="1818" max="1818" width="1" style="109" customWidth="1"/>
    <col min="1819" max="1820" width="0" style="109" hidden="1" customWidth="1"/>
    <col min="1821" max="1821" width="2" style="109" customWidth="1"/>
    <col min="1822" max="1822" width="2.42578125" style="109" customWidth="1"/>
    <col min="1823" max="1823" width="0.42578125" style="109" customWidth="1"/>
    <col min="1824" max="1824" width="1" style="109" customWidth="1"/>
    <col min="1825" max="1825" width="2" style="109" customWidth="1"/>
    <col min="1826" max="1827" width="0.85546875" style="109" customWidth="1"/>
    <col min="1828" max="1828" width="1" style="109" customWidth="1"/>
    <col min="1829" max="1829" width="1.42578125" style="109" customWidth="1"/>
    <col min="1830" max="1830" width="1.140625" style="109" customWidth="1"/>
    <col min="1831" max="1831" width="4.7109375" style="109" customWidth="1"/>
    <col min="1832" max="1832" width="4.28515625" style="109" customWidth="1"/>
    <col min="1833" max="1833" width="3.85546875" style="109" customWidth="1"/>
    <col min="1834" max="1854" width="0" style="109" hidden="1" customWidth="1"/>
    <col min="1855" max="1855" width="1.140625" style="109" customWidth="1"/>
    <col min="1856" max="1859" width="0.85546875" style="109"/>
    <col min="1860" max="1860" width="1.5703125" style="109" customWidth="1"/>
    <col min="1861" max="1861" width="1" style="109" customWidth="1"/>
    <col min="1862" max="1863" width="0.85546875" style="109"/>
    <col min="1864" max="1864" width="1" style="109" customWidth="1"/>
    <col min="1865" max="1866" width="0" style="109" hidden="1" customWidth="1"/>
    <col min="1867" max="1867" width="3.85546875" style="109" customWidth="1"/>
    <col min="1868" max="1868" width="0" style="109" hidden="1" customWidth="1"/>
    <col min="1869" max="1869" width="5.5703125" style="109" customWidth="1"/>
    <col min="1870" max="1870" width="2.85546875" style="109" customWidth="1"/>
    <col min="1871" max="1871" width="4.7109375" style="109" customWidth="1"/>
    <col min="1872" max="1872" width="4.28515625" style="109" customWidth="1"/>
    <col min="1873" max="1873" width="1.7109375" style="109" customWidth="1"/>
    <col min="1874" max="1874" width="10.7109375" style="109" customWidth="1"/>
    <col min="1875" max="1878" width="0" style="109" hidden="1" customWidth="1"/>
    <col min="1879" max="1955" width="0.85546875" style="109"/>
    <col min="1956" max="1956" width="2.42578125" style="109" customWidth="1"/>
    <col min="1957" max="1957" width="4.7109375" style="109" customWidth="1"/>
    <col min="1958" max="1962" width="0.85546875" style="109"/>
    <col min="1963" max="1963" width="1.28515625" style="109" customWidth="1"/>
    <col min="1964" max="1964" width="0.28515625" style="109" customWidth="1"/>
    <col min="1965" max="1969" width="0" style="109" hidden="1" customWidth="1"/>
    <col min="1970" max="1976" width="0.85546875" style="109"/>
    <col min="1977" max="1977" width="6" style="109" customWidth="1"/>
    <col min="1978" max="1978" width="0.5703125" style="109" customWidth="1"/>
    <col min="1979" max="1981" width="0" style="109" hidden="1" customWidth="1"/>
    <col min="1982" max="1982" width="3.85546875" style="109" customWidth="1"/>
    <col min="1983" max="1983" width="0.85546875" style="109" customWidth="1"/>
    <col min="1984" max="1984" width="2" style="109" customWidth="1"/>
    <col min="1985" max="1985" width="0.28515625" style="109" customWidth="1"/>
    <col min="1986" max="1986" width="1.5703125" style="109" customWidth="1"/>
    <col min="1987" max="1987" width="1" style="109" customWidth="1"/>
    <col min="1988" max="1988" width="2.5703125" style="109" customWidth="1"/>
    <col min="1989" max="1989" width="0" style="109" hidden="1" customWidth="1"/>
    <col min="1990" max="1990" width="0.85546875" style="109" customWidth="1"/>
    <col min="1991" max="1991" width="1.85546875" style="109" customWidth="1"/>
    <col min="1992" max="1992" width="0.42578125" style="109" customWidth="1"/>
    <col min="1993" max="1993" width="0.28515625" style="109" customWidth="1"/>
    <col min="1994" max="1994" width="1.85546875" style="109" customWidth="1"/>
    <col min="1995" max="1995" width="0.5703125" style="109" customWidth="1"/>
    <col min="1996" max="1996" width="1" style="109" customWidth="1"/>
    <col min="1997" max="1997" width="0.85546875" style="109" customWidth="1"/>
    <col min="1998" max="1998" width="1.7109375" style="109" customWidth="1"/>
    <col min="1999" max="1999" width="0.7109375" style="109" customWidth="1"/>
    <col min="2000" max="2000" width="1.5703125" style="109" customWidth="1"/>
    <col min="2001" max="2001" width="0.85546875" style="109" customWidth="1"/>
    <col min="2002" max="2002" width="1.140625" style="109" customWidth="1"/>
    <col min="2003" max="2003" width="1" style="109" customWidth="1"/>
    <col min="2004" max="2004" width="2.140625" style="109" customWidth="1"/>
    <col min="2005" max="2005" width="0" style="109" hidden="1" customWidth="1"/>
    <col min="2006" max="2006" width="0.7109375" style="109" customWidth="1"/>
    <col min="2007" max="2007" width="1.140625" style="109" customWidth="1"/>
    <col min="2008" max="2008" width="2.42578125" style="109" customWidth="1"/>
    <col min="2009" max="2009" width="0" style="109" hidden="1" customWidth="1"/>
    <col min="2010" max="2010" width="0.140625" style="109" customWidth="1"/>
    <col min="2011" max="2011" width="0" style="109" hidden="1" customWidth="1"/>
    <col min="2012" max="2012" width="0.5703125" style="109" customWidth="1"/>
    <col min="2013" max="2013" width="1.28515625" style="109" customWidth="1"/>
    <col min="2014" max="2014" width="2.28515625" style="109" customWidth="1"/>
    <col min="2015" max="2015" width="0.85546875" style="109" customWidth="1"/>
    <col min="2016" max="2016" width="1.140625" style="109" customWidth="1"/>
    <col min="2017" max="2017" width="2.42578125" style="109" customWidth="1"/>
    <col min="2018" max="2018" width="0" style="109" hidden="1" customWidth="1"/>
    <col min="2019" max="2019" width="0.7109375" style="109" customWidth="1"/>
    <col min="2020" max="2020" width="1.140625" style="109" customWidth="1"/>
    <col min="2021" max="2021" width="0.7109375" style="109" customWidth="1"/>
    <col min="2022" max="2022" width="1.7109375" style="109" customWidth="1"/>
    <col min="2023" max="2024" width="0.85546875" style="109"/>
    <col min="2025" max="2025" width="0.85546875" style="109" customWidth="1"/>
    <col min="2026" max="2027" width="1.5703125" style="109" customWidth="1"/>
    <col min="2028" max="2028" width="2.85546875" style="109" customWidth="1"/>
    <col min="2029" max="2029" width="0" style="109" hidden="1" customWidth="1"/>
    <col min="2030" max="2030" width="0.140625" style="109" customWidth="1"/>
    <col min="2031" max="2031" width="0" style="109" hidden="1" customWidth="1"/>
    <col min="2032" max="2032" width="0.7109375" style="109" customWidth="1"/>
    <col min="2033" max="2033" width="2.28515625" style="109" customWidth="1"/>
    <col min="2034" max="2034" width="0.7109375" style="109" customWidth="1"/>
    <col min="2035" max="2035" width="1" style="109" customWidth="1"/>
    <col min="2036" max="2036" width="2.42578125" style="109" customWidth="1"/>
    <col min="2037" max="2037" width="0" style="109" hidden="1" customWidth="1"/>
    <col min="2038" max="2038" width="0.42578125" style="109" customWidth="1"/>
    <col min="2039" max="2043" width="0.85546875" style="109"/>
    <col min="2044" max="2044" width="1.28515625" style="109" customWidth="1"/>
    <col min="2045" max="2045" width="0" style="109" hidden="1" customWidth="1"/>
    <col min="2046" max="2046" width="0.85546875" style="109"/>
    <col min="2047" max="2047" width="0.85546875" style="109" customWidth="1"/>
    <col min="2048" max="2048" width="1.85546875" style="109" customWidth="1"/>
    <col min="2049" max="2049" width="1.140625" style="109" customWidth="1"/>
    <col min="2050" max="2050" width="1" style="109" customWidth="1"/>
    <col min="2051" max="2052" width="0.28515625" style="109" customWidth="1"/>
    <col min="2053" max="2053" width="2.5703125" style="109" customWidth="1"/>
    <col min="2054" max="2054" width="0.42578125" style="109" customWidth="1"/>
    <col min="2055" max="2055" width="1" style="109" customWidth="1"/>
    <col min="2056" max="2056" width="2.140625" style="109" customWidth="1"/>
    <col min="2057" max="2057" width="0" style="109" hidden="1" customWidth="1"/>
    <col min="2058" max="2058" width="0.7109375" style="109" customWidth="1"/>
    <col min="2059" max="2059" width="2" style="109" customWidth="1"/>
    <col min="2060" max="2061" width="1.28515625" style="109" customWidth="1"/>
    <col min="2062" max="2062" width="0" style="109" hidden="1" customWidth="1"/>
    <col min="2063" max="2064" width="0.85546875" style="109"/>
    <col min="2065" max="2065" width="2.28515625" style="109" customWidth="1"/>
    <col min="2066" max="2066" width="0.28515625" style="109" customWidth="1"/>
    <col min="2067" max="2067" width="1" style="109" customWidth="1"/>
    <col min="2068" max="2068" width="0.42578125" style="109" customWidth="1"/>
    <col min="2069" max="2069" width="0" style="109" hidden="1" customWidth="1"/>
    <col min="2070" max="2070" width="2.140625" style="109" customWidth="1"/>
    <col min="2071" max="2071" width="0.85546875" style="109" customWidth="1"/>
    <col min="2072" max="2072" width="1.5703125" style="109" customWidth="1"/>
    <col min="2073" max="2073" width="0.42578125" style="109" customWidth="1"/>
    <col min="2074" max="2074" width="1" style="109" customWidth="1"/>
    <col min="2075" max="2076" width="0" style="109" hidden="1" customWidth="1"/>
    <col min="2077" max="2077" width="2" style="109" customWidth="1"/>
    <col min="2078" max="2078" width="2.42578125" style="109" customWidth="1"/>
    <col min="2079" max="2079" width="0.42578125" style="109" customWidth="1"/>
    <col min="2080" max="2080" width="1" style="109" customWidth="1"/>
    <col min="2081" max="2081" width="2" style="109" customWidth="1"/>
    <col min="2082" max="2083" width="0.85546875" style="109" customWidth="1"/>
    <col min="2084" max="2084" width="1" style="109" customWidth="1"/>
    <col min="2085" max="2085" width="1.42578125" style="109" customWidth="1"/>
    <col min="2086" max="2086" width="1.140625" style="109" customWidth="1"/>
    <col min="2087" max="2087" width="4.7109375" style="109" customWidth="1"/>
    <col min="2088" max="2088" width="4.28515625" style="109" customWidth="1"/>
    <col min="2089" max="2089" width="3.85546875" style="109" customWidth="1"/>
    <col min="2090" max="2110" width="0" style="109" hidden="1" customWidth="1"/>
    <col min="2111" max="2111" width="1.140625" style="109" customWidth="1"/>
    <col min="2112" max="2115" width="0.85546875" style="109"/>
    <col min="2116" max="2116" width="1.5703125" style="109" customWidth="1"/>
    <col min="2117" max="2117" width="1" style="109" customWidth="1"/>
    <col min="2118" max="2119" width="0.85546875" style="109"/>
    <col min="2120" max="2120" width="1" style="109" customWidth="1"/>
    <col min="2121" max="2122" width="0" style="109" hidden="1" customWidth="1"/>
    <col min="2123" max="2123" width="3.85546875" style="109" customWidth="1"/>
    <col min="2124" max="2124" width="0" style="109" hidden="1" customWidth="1"/>
    <col min="2125" max="2125" width="5.5703125" style="109" customWidth="1"/>
    <col min="2126" max="2126" width="2.85546875" style="109" customWidth="1"/>
    <col min="2127" max="2127" width="4.7109375" style="109" customWidth="1"/>
    <col min="2128" max="2128" width="4.28515625" style="109" customWidth="1"/>
    <col min="2129" max="2129" width="1.7109375" style="109" customWidth="1"/>
    <col min="2130" max="2130" width="10.7109375" style="109" customWidth="1"/>
    <col min="2131" max="2134" width="0" style="109" hidden="1" customWidth="1"/>
    <col min="2135" max="2211" width="0.85546875" style="109"/>
    <col min="2212" max="2212" width="2.42578125" style="109" customWidth="1"/>
    <col min="2213" max="2213" width="4.7109375" style="109" customWidth="1"/>
    <col min="2214" max="2218" width="0.85546875" style="109"/>
    <col min="2219" max="2219" width="1.28515625" style="109" customWidth="1"/>
    <col min="2220" max="2220" width="0.28515625" style="109" customWidth="1"/>
    <col min="2221" max="2225" width="0" style="109" hidden="1" customWidth="1"/>
    <col min="2226" max="2232" width="0.85546875" style="109"/>
    <col min="2233" max="2233" width="6" style="109" customWidth="1"/>
    <col min="2234" max="2234" width="0.5703125" style="109" customWidth="1"/>
    <col min="2235" max="2237" width="0" style="109" hidden="1" customWidth="1"/>
    <col min="2238" max="2238" width="3.85546875" style="109" customWidth="1"/>
    <col min="2239" max="2239" width="0.85546875" style="109" customWidth="1"/>
    <col min="2240" max="2240" width="2" style="109" customWidth="1"/>
    <col min="2241" max="2241" width="0.28515625" style="109" customWidth="1"/>
    <col min="2242" max="2242" width="1.5703125" style="109" customWidth="1"/>
    <col min="2243" max="2243" width="1" style="109" customWidth="1"/>
    <col min="2244" max="2244" width="2.5703125" style="109" customWidth="1"/>
    <col min="2245" max="2245" width="0" style="109" hidden="1" customWidth="1"/>
    <col min="2246" max="2246" width="0.85546875" style="109" customWidth="1"/>
    <col min="2247" max="2247" width="1.85546875" style="109" customWidth="1"/>
    <col min="2248" max="2248" width="0.42578125" style="109" customWidth="1"/>
    <col min="2249" max="2249" width="0.28515625" style="109" customWidth="1"/>
    <col min="2250" max="2250" width="1.85546875" style="109" customWidth="1"/>
    <col min="2251" max="2251" width="0.5703125" style="109" customWidth="1"/>
    <col min="2252" max="2252" width="1" style="109" customWidth="1"/>
    <col min="2253" max="2253" width="0.85546875" style="109" customWidth="1"/>
    <col min="2254" max="2254" width="1.7109375" style="109" customWidth="1"/>
    <col min="2255" max="2255" width="0.7109375" style="109" customWidth="1"/>
    <col min="2256" max="2256" width="1.5703125" style="109" customWidth="1"/>
    <col min="2257" max="2257" width="0.85546875" style="109" customWidth="1"/>
    <col min="2258" max="2258" width="1.140625" style="109" customWidth="1"/>
    <col min="2259" max="2259" width="1" style="109" customWidth="1"/>
    <col min="2260" max="2260" width="2.140625" style="109" customWidth="1"/>
    <col min="2261" max="2261" width="0" style="109" hidden="1" customWidth="1"/>
    <col min="2262" max="2262" width="0.7109375" style="109" customWidth="1"/>
    <col min="2263" max="2263" width="1.140625" style="109" customWidth="1"/>
    <col min="2264" max="2264" width="2.42578125" style="109" customWidth="1"/>
    <col min="2265" max="2265" width="0" style="109" hidden="1" customWidth="1"/>
    <col min="2266" max="2266" width="0.140625" style="109" customWidth="1"/>
    <col min="2267" max="2267" width="0" style="109" hidden="1" customWidth="1"/>
    <col min="2268" max="2268" width="0.5703125" style="109" customWidth="1"/>
    <col min="2269" max="2269" width="1.28515625" style="109" customWidth="1"/>
    <col min="2270" max="2270" width="2.28515625" style="109" customWidth="1"/>
    <col min="2271" max="2271" width="0.85546875" style="109" customWidth="1"/>
    <col min="2272" max="2272" width="1.140625" style="109" customWidth="1"/>
    <col min="2273" max="2273" width="2.42578125" style="109" customWidth="1"/>
    <col min="2274" max="2274" width="0" style="109" hidden="1" customWidth="1"/>
    <col min="2275" max="2275" width="0.7109375" style="109" customWidth="1"/>
    <col min="2276" max="2276" width="1.140625" style="109" customWidth="1"/>
    <col min="2277" max="2277" width="0.7109375" style="109" customWidth="1"/>
    <col min="2278" max="2278" width="1.7109375" style="109" customWidth="1"/>
    <col min="2279" max="2280" width="0.85546875" style="109"/>
    <col min="2281" max="2281" width="0.85546875" style="109" customWidth="1"/>
    <col min="2282" max="2283" width="1.5703125" style="109" customWidth="1"/>
    <col min="2284" max="2284" width="2.85546875" style="109" customWidth="1"/>
    <col min="2285" max="2285" width="0" style="109" hidden="1" customWidth="1"/>
    <col min="2286" max="2286" width="0.140625" style="109" customWidth="1"/>
    <col min="2287" max="2287" width="0" style="109" hidden="1" customWidth="1"/>
    <col min="2288" max="2288" width="0.7109375" style="109" customWidth="1"/>
    <col min="2289" max="2289" width="2.28515625" style="109" customWidth="1"/>
    <col min="2290" max="2290" width="0.7109375" style="109" customWidth="1"/>
    <col min="2291" max="2291" width="1" style="109" customWidth="1"/>
    <col min="2292" max="2292" width="2.42578125" style="109" customWidth="1"/>
    <col min="2293" max="2293" width="0" style="109" hidden="1" customWidth="1"/>
    <col min="2294" max="2294" width="0.42578125" style="109" customWidth="1"/>
    <col min="2295" max="2299" width="0.85546875" style="109"/>
    <col min="2300" max="2300" width="1.28515625" style="109" customWidth="1"/>
    <col min="2301" max="2301" width="0" style="109" hidden="1" customWidth="1"/>
    <col min="2302" max="2302" width="0.85546875" style="109"/>
    <col min="2303" max="2303" width="0.85546875" style="109" customWidth="1"/>
    <col min="2304" max="2304" width="1.85546875" style="109" customWidth="1"/>
    <col min="2305" max="2305" width="1.140625" style="109" customWidth="1"/>
    <col min="2306" max="2306" width="1" style="109" customWidth="1"/>
    <col min="2307" max="2308" width="0.28515625" style="109" customWidth="1"/>
    <col min="2309" max="2309" width="2.5703125" style="109" customWidth="1"/>
    <col min="2310" max="2310" width="0.42578125" style="109" customWidth="1"/>
    <col min="2311" max="2311" width="1" style="109" customWidth="1"/>
    <col min="2312" max="2312" width="2.140625" style="109" customWidth="1"/>
    <col min="2313" max="2313" width="0" style="109" hidden="1" customWidth="1"/>
    <col min="2314" max="2314" width="0.7109375" style="109" customWidth="1"/>
    <col min="2315" max="2315" width="2" style="109" customWidth="1"/>
    <col min="2316" max="2317" width="1.28515625" style="109" customWidth="1"/>
    <col min="2318" max="2318" width="0" style="109" hidden="1" customWidth="1"/>
    <col min="2319" max="2320" width="0.85546875" style="109"/>
    <col min="2321" max="2321" width="2.28515625" style="109" customWidth="1"/>
    <col min="2322" max="2322" width="0.28515625" style="109" customWidth="1"/>
    <col min="2323" max="2323" width="1" style="109" customWidth="1"/>
    <col min="2324" max="2324" width="0.42578125" style="109" customWidth="1"/>
    <col min="2325" max="2325" width="0" style="109" hidden="1" customWidth="1"/>
    <col min="2326" max="2326" width="2.140625" style="109" customWidth="1"/>
    <col min="2327" max="2327" width="0.85546875" style="109" customWidth="1"/>
    <col min="2328" max="2328" width="1.5703125" style="109" customWidth="1"/>
    <col min="2329" max="2329" width="0.42578125" style="109" customWidth="1"/>
    <col min="2330" max="2330" width="1" style="109" customWidth="1"/>
    <col min="2331" max="2332" width="0" style="109" hidden="1" customWidth="1"/>
    <col min="2333" max="2333" width="2" style="109" customWidth="1"/>
    <col min="2334" max="2334" width="2.42578125" style="109" customWidth="1"/>
    <col min="2335" max="2335" width="0.42578125" style="109" customWidth="1"/>
    <col min="2336" max="2336" width="1" style="109" customWidth="1"/>
    <col min="2337" max="2337" width="2" style="109" customWidth="1"/>
    <col min="2338" max="2339" width="0.85546875" style="109" customWidth="1"/>
    <col min="2340" max="2340" width="1" style="109" customWidth="1"/>
    <col min="2341" max="2341" width="1.42578125" style="109" customWidth="1"/>
    <col min="2342" max="2342" width="1.140625" style="109" customWidth="1"/>
    <col min="2343" max="2343" width="4.7109375" style="109" customWidth="1"/>
    <col min="2344" max="2344" width="4.28515625" style="109" customWidth="1"/>
    <col min="2345" max="2345" width="3.85546875" style="109" customWidth="1"/>
    <col min="2346" max="2366" width="0" style="109" hidden="1" customWidth="1"/>
    <col min="2367" max="2367" width="1.140625" style="109" customWidth="1"/>
    <col min="2368" max="2371" width="0.85546875" style="109"/>
    <col min="2372" max="2372" width="1.5703125" style="109" customWidth="1"/>
    <col min="2373" max="2373" width="1" style="109" customWidth="1"/>
    <col min="2374" max="2375" width="0.85546875" style="109"/>
    <col min="2376" max="2376" width="1" style="109" customWidth="1"/>
    <col min="2377" max="2378" width="0" style="109" hidden="1" customWidth="1"/>
    <col min="2379" max="2379" width="3.85546875" style="109" customWidth="1"/>
    <col min="2380" max="2380" width="0" style="109" hidden="1" customWidth="1"/>
    <col min="2381" max="2381" width="5.5703125" style="109" customWidth="1"/>
    <col min="2382" max="2382" width="2.85546875" style="109" customWidth="1"/>
    <col min="2383" max="2383" width="4.7109375" style="109" customWidth="1"/>
    <col min="2384" max="2384" width="4.28515625" style="109" customWidth="1"/>
    <col min="2385" max="2385" width="1.7109375" style="109" customWidth="1"/>
    <col min="2386" max="2386" width="10.7109375" style="109" customWidth="1"/>
    <col min="2387" max="2390" width="0" style="109" hidden="1" customWidth="1"/>
    <col min="2391" max="2467" width="0.85546875" style="109"/>
    <col min="2468" max="2468" width="2.42578125" style="109" customWidth="1"/>
    <col min="2469" max="2469" width="4.7109375" style="109" customWidth="1"/>
    <col min="2470" max="2474" width="0.85546875" style="109"/>
    <col min="2475" max="2475" width="1.28515625" style="109" customWidth="1"/>
    <col min="2476" max="2476" width="0.28515625" style="109" customWidth="1"/>
    <col min="2477" max="2481" width="0" style="109" hidden="1" customWidth="1"/>
    <col min="2482" max="2488" width="0.85546875" style="109"/>
    <col min="2489" max="2489" width="6" style="109" customWidth="1"/>
    <col min="2490" max="2490" width="0.5703125" style="109" customWidth="1"/>
    <col min="2491" max="2493" width="0" style="109" hidden="1" customWidth="1"/>
    <col min="2494" max="2494" width="3.85546875" style="109" customWidth="1"/>
    <col min="2495" max="2495" width="0.85546875" style="109" customWidth="1"/>
    <col min="2496" max="2496" width="2" style="109" customWidth="1"/>
    <col min="2497" max="2497" width="0.28515625" style="109" customWidth="1"/>
    <col min="2498" max="2498" width="1.5703125" style="109" customWidth="1"/>
    <col min="2499" max="2499" width="1" style="109" customWidth="1"/>
    <col min="2500" max="2500" width="2.5703125" style="109" customWidth="1"/>
    <col min="2501" max="2501" width="0" style="109" hidden="1" customWidth="1"/>
    <col min="2502" max="2502" width="0.85546875" style="109" customWidth="1"/>
    <col min="2503" max="2503" width="1.85546875" style="109" customWidth="1"/>
    <col min="2504" max="2504" width="0.42578125" style="109" customWidth="1"/>
    <col min="2505" max="2505" width="0.28515625" style="109" customWidth="1"/>
    <col min="2506" max="2506" width="1.85546875" style="109" customWidth="1"/>
    <col min="2507" max="2507" width="0.5703125" style="109" customWidth="1"/>
    <col min="2508" max="2508" width="1" style="109" customWidth="1"/>
    <col min="2509" max="2509" width="0.85546875" style="109" customWidth="1"/>
    <col min="2510" max="2510" width="1.7109375" style="109" customWidth="1"/>
    <col min="2511" max="2511" width="0.7109375" style="109" customWidth="1"/>
    <col min="2512" max="2512" width="1.5703125" style="109" customWidth="1"/>
    <col min="2513" max="2513" width="0.85546875" style="109" customWidth="1"/>
    <col min="2514" max="2514" width="1.140625" style="109" customWidth="1"/>
    <col min="2515" max="2515" width="1" style="109" customWidth="1"/>
    <col min="2516" max="2516" width="2.140625" style="109" customWidth="1"/>
    <col min="2517" max="2517" width="0" style="109" hidden="1" customWidth="1"/>
    <col min="2518" max="2518" width="0.7109375" style="109" customWidth="1"/>
    <col min="2519" max="2519" width="1.140625" style="109" customWidth="1"/>
    <col min="2520" max="2520" width="2.42578125" style="109" customWidth="1"/>
    <col min="2521" max="2521" width="0" style="109" hidden="1" customWidth="1"/>
    <col min="2522" max="2522" width="0.140625" style="109" customWidth="1"/>
    <col min="2523" max="2523" width="0" style="109" hidden="1" customWidth="1"/>
    <col min="2524" max="2524" width="0.5703125" style="109" customWidth="1"/>
    <col min="2525" max="2525" width="1.28515625" style="109" customWidth="1"/>
    <col min="2526" max="2526" width="2.28515625" style="109" customWidth="1"/>
    <col min="2527" max="2527" width="0.85546875" style="109" customWidth="1"/>
    <col min="2528" max="2528" width="1.140625" style="109" customWidth="1"/>
    <col min="2529" max="2529" width="2.42578125" style="109" customWidth="1"/>
    <col min="2530" max="2530" width="0" style="109" hidden="1" customWidth="1"/>
    <col min="2531" max="2531" width="0.7109375" style="109" customWidth="1"/>
    <col min="2532" max="2532" width="1.140625" style="109" customWidth="1"/>
    <col min="2533" max="2533" width="0.7109375" style="109" customWidth="1"/>
    <col min="2534" max="2534" width="1.7109375" style="109" customWidth="1"/>
    <col min="2535" max="2536" width="0.85546875" style="109"/>
    <col min="2537" max="2537" width="0.85546875" style="109" customWidth="1"/>
    <col min="2538" max="2539" width="1.5703125" style="109" customWidth="1"/>
    <col min="2540" max="2540" width="2.85546875" style="109" customWidth="1"/>
    <col min="2541" max="2541" width="0" style="109" hidden="1" customWidth="1"/>
    <col min="2542" max="2542" width="0.140625" style="109" customWidth="1"/>
    <col min="2543" max="2543" width="0" style="109" hidden="1" customWidth="1"/>
    <col min="2544" max="2544" width="0.7109375" style="109" customWidth="1"/>
    <col min="2545" max="2545" width="2.28515625" style="109" customWidth="1"/>
    <col min="2546" max="2546" width="0.7109375" style="109" customWidth="1"/>
    <col min="2547" max="2547" width="1" style="109" customWidth="1"/>
    <col min="2548" max="2548" width="2.42578125" style="109" customWidth="1"/>
    <col min="2549" max="2549" width="0" style="109" hidden="1" customWidth="1"/>
    <col min="2550" max="2550" width="0.42578125" style="109" customWidth="1"/>
    <col min="2551" max="2555" width="0.85546875" style="109"/>
    <col min="2556" max="2556" width="1.28515625" style="109" customWidth="1"/>
    <col min="2557" max="2557" width="0" style="109" hidden="1" customWidth="1"/>
    <col min="2558" max="2558" width="0.85546875" style="109"/>
    <col min="2559" max="2559" width="0.85546875" style="109" customWidth="1"/>
    <col min="2560" max="2560" width="1.85546875" style="109" customWidth="1"/>
    <col min="2561" max="2561" width="1.140625" style="109" customWidth="1"/>
    <col min="2562" max="2562" width="1" style="109" customWidth="1"/>
    <col min="2563" max="2564" width="0.28515625" style="109" customWidth="1"/>
    <col min="2565" max="2565" width="2.5703125" style="109" customWidth="1"/>
    <col min="2566" max="2566" width="0.42578125" style="109" customWidth="1"/>
    <col min="2567" max="2567" width="1" style="109" customWidth="1"/>
    <col min="2568" max="2568" width="2.140625" style="109" customWidth="1"/>
    <col min="2569" max="2569" width="0" style="109" hidden="1" customWidth="1"/>
    <col min="2570" max="2570" width="0.7109375" style="109" customWidth="1"/>
    <col min="2571" max="2571" width="2" style="109" customWidth="1"/>
    <col min="2572" max="2573" width="1.28515625" style="109" customWidth="1"/>
    <col min="2574" max="2574" width="0" style="109" hidden="1" customWidth="1"/>
    <col min="2575" max="2576" width="0.85546875" style="109"/>
    <col min="2577" max="2577" width="2.28515625" style="109" customWidth="1"/>
    <col min="2578" max="2578" width="0.28515625" style="109" customWidth="1"/>
    <col min="2579" max="2579" width="1" style="109" customWidth="1"/>
    <col min="2580" max="2580" width="0.42578125" style="109" customWidth="1"/>
    <col min="2581" max="2581" width="0" style="109" hidden="1" customWidth="1"/>
    <col min="2582" max="2582" width="2.140625" style="109" customWidth="1"/>
    <col min="2583" max="2583" width="0.85546875" style="109" customWidth="1"/>
    <col min="2584" max="2584" width="1.5703125" style="109" customWidth="1"/>
    <col min="2585" max="2585" width="0.42578125" style="109" customWidth="1"/>
    <col min="2586" max="2586" width="1" style="109" customWidth="1"/>
    <col min="2587" max="2588" width="0" style="109" hidden="1" customWidth="1"/>
    <col min="2589" max="2589" width="2" style="109" customWidth="1"/>
    <col min="2590" max="2590" width="2.42578125" style="109" customWidth="1"/>
    <col min="2591" max="2591" width="0.42578125" style="109" customWidth="1"/>
    <col min="2592" max="2592" width="1" style="109" customWidth="1"/>
    <col min="2593" max="2593" width="2" style="109" customWidth="1"/>
    <col min="2594" max="2595" width="0.85546875" style="109" customWidth="1"/>
    <col min="2596" max="2596" width="1" style="109" customWidth="1"/>
    <col min="2597" max="2597" width="1.42578125" style="109" customWidth="1"/>
    <col min="2598" max="2598" width="1.140625" style="109" customWidth="1"/>
    <col min="2599" max="2599" width="4.7109375" style="109" customWidth="1"/>
    <col min="2600" max="2600" width="4.28515625" style="109" customWidth="1"/>
    <col min="2601" max="2601" width="3.85546875" style="109" customWidth="1"/>
    <col min="2602" max="2622" width="0" style="109" hidden="1" customWidth="1"/>
    <col min="2623" max="2623" width="1.140625" style="109" customWidth="1"/>
    <col min="2624" max="2627" width="0.85546875" style="109"/>
    <col min="2628" max="2628" width="1.5703125" style="109" customWidth="1"/>
    <col min="2629" max="2629" width="1" style="109" customWidth="1"/>
    <col min="2630" max="2631" width="0.85546875" style="109"/>
    <col min="2632" max="2632" width="1" style="109" customWidth="1"/>
    <col min="2633" max="2634" width="0" style="109" hidden="1" customWidth="1"/>
    <col min="2635" max="2635" width="3.85546875" style="109" customWidth="1"/>
    <col min="2636" max="2636" width="0" style="109" hidden="1" customWidth="1"/>
    <col min="2637" max="2637" width="5.5703125" style="109" customWidth="1"/>
    <col min="2638" max="2638" width="2.85546875" style="109" customWidth="1"/>
    <col min="2639" max="2639" width="4.7109375" style="109" customWidth="1"/>
    <col min="2640" max="2640" width="4.28515625" style="109" customWidth="1"/>
    <col min="2641" max="2641" width="1.7109375" style="109" customWidth="1"/>
    <col min="2642" max="2642" width="10.7109375" style="109" customWidth="1"/>
    <col min="2643" max="2646" width="0" style="109" hidden="1" customWidth="1"/>
    <col min="2647" max="2723" width="0.85546875" style="109"/>
    <col min="2724" max="2724" width="2.42578125" style="109" customWidth="1"/>
    <col min="2725" max="2725" width="4.7109375" style="109" customWidth="1"/>
    <col min="2726" max="2730" width="0.85546875" style="109"/>
    <col min="2731" max="2731" width="1.28515625" style="109" customWidth="1"/>
    <col min="2732" max="2732" width="0.28515625" style="109" customWidth="1"/>
    <col min="2733" max="2737" width="0" style="109" hidden="1" customWidth="1"/>
    <col min="2738" max="2744" width="0.85546875" style="109"/>
    <col min="2745" max="2745" width="6" style="109" customWidth="1"/>
    <col min="2746" max="2746" width="0.5703125" style="109" customWidth="1"/>
    <col min="2747" max="2749" width="0" style="109" hidden="1" customWidth="1"/>
    <col min="2750" max="2750" width="3.85546875" style="109" customWidth="1"/>
    <col min="2751" max="2751" width="0.85546875" style="109" customWidth="1"/>
    <col min="2752" max="2752" width="2" style="109" customWidth="1"/>
    <col min="2753" max="2753" width="0.28515625" style="109" customWidth="1"/>
    <col min="2754" max="2754" width="1.5703125" style="109" customWidth="1"/>
    <col min="2755" max="2755" width="1" style="109" customWidth="1"/>
    <col min="2756" max="2756" width="2.5703125" style="109" customWidth="1"/>
    <col min="2757" max="2757" width="0" style="109" hidden="1" customWidth="1"/>
    <col min="2758" max="2758" width="0.85546875" style="109" customWidth="1"/>
    <col min="2759" max="2759" width="1.85546875" style="109" customWidth="1"/>
    <col min="2760" max="2760" width="0.42578125" style="109" customWidth="1"/>
    <col min="2761" max="2761" width="0.28515625" style="109" customWidth="1"/>
    <col min="2762" max="2762" width="1.85546875" style="109" customWidth="1"/>
    <col min="2763" max="2763" width="0.5703125" style="109" customWidth="1"/>
    <col min="2764" max="2764" width="1" style="109" customWidth="1"/>
    <col min="2765" max="2765" width="0.85546875" style="109" customWidth="1"/>
    <col min="2766" max="2766" width="1.7109375" style="109" customWidth="1"/>
    <col min="2767" max="2767" width="0.7109375" style="109" customWidth="1"/>
    <col min="2768" max="2768" width="1.5703125" style="109" customWidth="1"/>
    <col min="2769" max="2769" width="0.85546875" style="109" customWidth="1"/>
    <col min="2770" max="2770" width="1.140625" style="109" customWidth="1"/>
    <col min="2771" max="2771" width="1" style="109" customWidth="1"/>
    <col min="2772" max="2772" width="2.140625" style="109" customWidth="1"/>
    <col min="2773" max="2773" width="0" style="109" hidden="1" customWidth="1"/>
    <col min="2774" max="2774" width="0.7109375" style="109" customWidth="1"/>
    <col min="2775" max="2775" width="1.140625" style="109" customWidth="1"/>
    <col min="2776" max="2776" width="2.42578125" style="109" customWidth="1"/>
    <col min="2777" max="2777" width="0" style="109" hidden="1" customWidth="1"/>
    <col min="2778" max="2778" width="0.140625" style="109" customWidth="1"/>
    <col min="2779" max="2779" width="0" style="109" hidden="1" customWidth="1"/>
    <col min="2780" max="2780" width="0.5703125" style="109" customWidth="1"/>
    <col min="2781" max="2781" width="1.28515625" style="109" customWidth="1"/>
    <col min="2782" max="2782" width="2.28515625" style="109" customWidth="1"/>
    <col min="2783" max="2783" width="0.85546875" style="109" customWidth="1"/>
    <col min="2784" max="2784" width="1.140625" style="109" customWidth="1"/>
    <col min="2785" max="2785" width="2.42578125" style="109" customWidth="1"/>
    <col min="2786" max="2786" width="0" style="109" hidden="1" customWidth="1"/>
    <col min="2787" max="2787" width="0.7109375" style="109" customWidth="1"/>
    <col min="2788" max="2788" width="1.140625" style="109" customWidth="1"/>
    <col min="2789" max="2789" width="0.7109375" style="109" customWidth="1"/>
    <col min="2790" max="2790" width="1.7109375" style="109" customWidth="1"/>
    <col min="2791" max="2792" width="0.85546875" style="109"/>
    <col min="2793" max="2793" width="0.85546875" style="109" customWidth="1"/>
    <col min="2794" max="2795" width="1.5703125" style="109" customWidth="1"/>
    <col min="2796" max="2796" width="2.85546875" style="109" customWidth="1"/>
    <col min="2797" max="2797" width="0" style="109" hidden="1" customWidth="1"/>
    <col min="2798" max="2798" width="0.140625" style="109" customWidth="1"/>
    <col min="2799" max="2799" width="0" style="109" hidden="1" customWidth="1"/>
    <col min="2800" max="2800" width="0.7109375" style="109" customWidth="1"/>
    <col min="2801" max="2801" width="2.28515625" style="109" customWidth="1"/>
    <col min="2802" max="2802" width="0.7109375" style="109" customWidth="1"/>
    <col min="2803" max="2803" width="1" style="109" customWidth="1"/>
    <col min="2804" max="2804" width="2.42578125" style="109" customWidth="1"/>
    <col min="2805" max="2805" width="0" style="109" hidden="1" customWidth="1"/>
    <col min="2806" max="2806" width="0.42578125" style="109" customWidth="1"/>
    <col min="2807" max="2811" width="0.85546875" style="109"/>
    <col min="2812" max="2812" width="1.28515625" style="109" customWidth="1"/>
    <col min="2813" max="2813" width="0" style="109" hidden="1" customWidth="1"/>
    <col min="2814" max="2814" width="0.85546875" style="109"/>
    <col min="2815" max="2815" width="0.85546875" style="109" customWidth="1"/>
    <col min="2816" max="2816" width="1.85546875" style="109" customWidth="1"/>
    <col min="2817" max="2817" width="1.140625" style="109" customWidth="1"/>
    <col min="2818" max="2818" width="1" style="109" customWidth="1"/>
    <col min="2819" max="2820" width="0.28515625" style="109" customWidth="1"/>
    <col min="2821" max="2821" width="2.5703125" style="109" customWidth="1"/>
    <col min="2822" max="2822" width="0.42578125" style="109" customWidth="1"/>
    <col min="2823" max="2823" width="1" style="109" customWidth="1"/>
    <col min="2824" max="2824" width="2.140625" style="109" customWidth="1"/>
    <col min="2825" max="2825" width="0" style="109" hidden="1" customWidth="1"/>
    <col min="2826" max="2826" width="0.7109375" style="109" customWidth="1"/>
    <col min="2827" max="2827" width="2" style="109" customWidth="1"/>
    <col min="2828" max="2829" width="1.28515625" style="109" customWidth="1"/>
    <col min="2830" max="2830" width="0" style="109" hidden="1" customWidth="1"/>
    <col min="2831" max="2832" width="0.85546875" style="109"/>
    <col min="2833" max="2833" width="2.28515625" style="109" customWidth="1"/>
    <col min="2834" max="2834" width="0.28515625" style="109" customWidth="1"/>
    <col min="2835" max="2835" width="1" style="109" customWidth="1"/>
    <col min="2836" max="2836" width="0.42578125" style="109" customWidth="1"/>
    <col min="2837" max="2837" width="0" style="109" hidden="1" customWidth="1"/>
    <col min="2838" max="2838" width="2.140625" style="109" customWidth="1"/>
    <col min="2839" max="2839" width="0.85546875" style="109" customWidth="1"/>
    <col min="2840" max="2840" width="1.5703125" style="109" customWidth="1"/>
    <col min="2841" max="2841" width="0.42578125" style="109" customWidth="1"/>
    <col min="2842" max="2842" width="1" style="109" customWidth="1"/>
    <col min="2843" max="2844" width="0" style="109" hidden="1" customWidth="1"/>
    <col min="2845" max="2845" width="2" style="109" customWidth="1"/>
    <col min="2846" max="2846" width="2.42578125" style="109" customWidth="1"/>
    <col min="2847" max="2847" width="0.42578125" style="109" customWidth="1"/>
    <col min="2848" max="2848" width="1" style="109" customWidth="1"/>
    <col min="2849" max="2849" width="2" style="109" customWidth="1"/>
    <col min="2850" max="2851" width="0.85546875" style="109" customWidth="1"/>
    <col min="2852" max="2852" width="1" style="109" customWidth="1"/>
    <col min="2853" max="2853" width="1.42578125" style="109" customWidth="1"/>
    <col min="2854" max="2854" width="1.140625" style="109" customWidth="1"/>
    <col min="2855" max="2855" width="4.7109375" style="109" customWidth="1"/>
    <col min="2856" max="2856" width="4.28515625" style="109" customWidth="1"/>
    <col min="2857" max="2857" width="3.85546875" style="109" customWidth="1"/>
    <col min="2858" max="2878" width="0" style="109" hidden="1" customWidth="1"/>
    <col min="2879" max="2879" width="1.140625" style="109" customWidth="1"/>
    <col min="2880" max="2883" width="0.85546875" style="109"/>
    <col min="2884" max="2884" width="1.5703125" style="109" customWidth="1"/>
    <col min="2885" max="2885" width="1" style="109" customWidth="1"/>
    <col min="2886" max="2887" width="0.85546875" style="109"/>
    <col min="2888" max="2888" width="1" style="109" customWidth="1"/>
    <col min="2889" max="2890" width="0" style="109" hidden="1" customWidth="1"/>
    <col min="2891" max="2891" width="3.85546875" style="109" customWidth="1"/>
    <col min="2892" max="2892" width="0" style="109" hidden="1" customWidth="1"/>
    <col min="2893" max="2893" width="5.5703125" style="109" customWidth="1"/>
    <col min="2894" max="2894" width="2.85546875" style="109" customWidth="1"/>
    <col min="2895" max="2895" width="4.7109375" style="109" customWidth="1"/>
    <col min="2896" max="2896" width="4.28515625" style="109" customWidth="1"/>
    <col min="2897" max="2897" width="1.7109375" style="109" customWidth="1"/>
    <col min="2898" max="2898" width="10.7109375" style="109" customWidth="1"/>
    <col min="2899" max="2902" width="0" style="109" hidden="1" customWidth="1"/>
    <col min="2903" max="2979" width="0.85546875" style="109"/>
    <col min="2980" max="2980" width="2.42578125" style="109" customWidth="1"/>
    <col min="2981" max="2981" width="4.7109375" style="109" customWidth="1"/>
    <col min="2982" max="2986" width="0.85546875" style="109"/>
    <col min="2987" max="2987" width="1.28515625" style="109" customWidth="1"/>
    <col min="2988" max="2988" width="0.28515625" style="109" customWidth="1"/>
    <col min="2989" max="2993" width="0" style="109" hidden="1" customWidth="1"/>
    <col min="2994" max="3000" width="0.85546875" style="109"/>
    <col min="3001" max="3001" width="6" style="109" customWidth="1"/>
    <col min="3002" max="3002" width="0.5703125" style="109" customWidth="1"/>
    <col min="3003" max="3005" width="0" style="109" hidden="1" customWidth="1"/>
    <col min="3006" max="3006" width="3.85546875" style="109" customWidth="1"/>
    <col min="3007" max="3007" width="0.85546875" style="109" customWidth="1"/>
    <col min="3008" max="3008" width="2" style="109" customWidth="1"/>
    <col min="3009" max="3009" width="0.28515625" style="109" customWidth="1"/>
    <col min="3010" max="3010" width="1.5703125" style="109" customWidth="1"/>
    <col min="3011" max="3011" width="1" style="109" customWidth="1"/>
    <col min="3012" max="3012" width="2.5703125" style="109" customWidth="1"/>
    <col min="3013" max="3013" width="0" style="109" hidden="1" customWidth="1"/>
    <col min="3014" max="3014" width="0.85546875" style="109" customWidth="1"/>
    <col min="3015" max="3015" width="1.85546875" style="109" customWidth="1"/>
    <col min="3016" max="3016" width="0.42578125" style="109" customWidth="1"/>
    <col min="3017" max="3017" width="0.28515625" style="109" customWidth="1"/>
    <col min="3018" max="3018" width="1.85546875" style="109" customWidth="1"/>
    <col min="3019" max="3019" width="0.5703125" style="109" customWidth="1"/>
    <col min="3020" max="3020" width="1" style="109" customWidth="1"/>
    <col min="3021" max="3021" width="0.85546875" style="109" customWidth="1"/>
    <col min="3022" max="3022" width="1.7109375" style="109" customWidth="1"/>
    <col min="3023" max="3023" width="0.7109375" style="109" customWidth="1"/>
    <col min="3024" max="3024" width="1.5703125" style="109" customWidth="1"/>
    <col min="3025" max="3025" width="0.85546875" style="109" customWidth="1"/>
    <col min="3026" max="3026" width="1.140625" style="109" customWidth="1"/>
    <col min="3027" max="3027" width="1" style="109" customWidth="1"/>
    <col min="3028" max="3028" width="2.140625" style="109" customWidth="1"/>
    <col min="3029" max="3029" width="0" style="109" hidden="1" customWidth="1"/>
    <col min="3030" max="3030" width="0.7109375" style="109" customWidth="1"/>
    <col min="3031" max="3031" width="1.140625" style="109" customWidth="1"/>
    <col min="3032" max="3032" width="2.42578125" style="109" customWidth="1"/>
    <col min="3033" max="3033" width="0" style="109" hidden="1" customWidth="1"/>
    <col min="3034" max="3034" width="0.140625" style="109" customWidth="1"/>
    <col min="3035" max="3035" width="0" style="109" hidden="1" customWidth="1"/>
    <col min="3036" max="3036" width="0.5703125" style="109" customWidth="1"/>
    <col min="3037" max="3037" width="1.28515625" style="109" customWidth="1"/>
    <col min="3038" max="3038" width="2.28515625" style="109" customWidth="1"/>
    <col min="3039" max="3039" width="0.85546875" style="109" customWidth="1"/>
    <col min="3040" max="3040" width="1.140625" style="109" customWidth="1"/>
    <col min="3041" max="3041" width="2.42578125" style="109" customWidth="1"/>
    <col min="3042" max="3042" width="0" style="109" hidden="1" customWidth="1"/>
    <col min="3043" max="3043" width="0.7109375" style="109" customWidth="1"/>
    <col min="3044" max="3044" width="1.140625" style="109" customWidth="1"/>
    <col min="3045" max="3045" width="0.7109375" style="109" customWidth="1"/>
    <col min="3046" max="3046" width="1.7109375" style="109" customWidth="1"/>
    <col min="3047" max="3048" width="0.85546875" style="109"/>
    <col min="3049" max="3049" width="0.85546875" style="109" customWidth="1"/>
    <col min="3050" max="3051" width="1.5703125" style="109" customWidth="1"/>
    <col min="3052" max="3052" width="2.85546875" style="109" customWidth="1"/>
    <col min="3053" max="3053" width="0" style="109" hidden="1" customWidth="1"/>
    <col min="3054" max="3054" width="0.140625" style="109" customWidth="1"/>
    <col min="3055" max="3055" width="0" style="109" hidden="1" customWidth="1"/>
    <col min="3056" max="3056" width="0.7109375" style="109" customWidth="1"/>
    <col min="3057" max="3057" width="2.28515625" style="109" customWidth="1"/>
    <col min="3058" max="3058" width="0.7109375" style="109" customWidth="1"/>
    <col min="3059" max="3059" width="1" style="109" customWidth="1"/>
    <col min="3060" max="3060" width="2.42578125" style="109" customWidth="1"/>
    <col min="3061" max="3061" width="0" style="109" hidden="1" customWidth="1"/>
    <col min="3062" max="3062" width="0.42578125" style="109" customWidth="1"/>
    <col min="3063" max="3067" width="0.85546875" style="109"/>
    <col min="3068" max="3068" width="1.28515625" style="109" customWidth="1"/>
    <col min="3069" max="3069" width="0" style="109" hidden="1" customWidth="1"/>
    <col min="3070" max="3070" width="0.85546875" style="109"/>
    <col min="3071" max="3071" width="0.85546875" style="109" customWidth="1"/>
    <col min="3072" max="3072" width="1.85546875" style="109" customWidth="1"/>
    <col min="3073" max="3073" width="1.140625" style="109" customWidth="1"/>
    <col min="3074" max="3074" width="1" style="109" customWidth="1"/>
    <col min="3075" max="3076" width="0.28515625" style="109" customWidth="1"/>
    <col min="3077" max="3077" width="2.5703125" style="109" customWidth="1"/>
    <col min="3078" max="3078" width="0.42578125" style="109" customWidth="1"/>
    <col min="3079" max="3079" width="1" style="109" customWidth="1"/>
    <col min="3080" max="3080" width="2.140625" style="109" customWidth="1"/>
    <col min="3081" max="3081" width="0" style="109" hidden="1" customWidth="1"/>
    <col min="3082" max="3082" width="0.7109375" style="109" customWidth="1"/>
    <col min="3083" max="3083" width="2" style="109" customWidth="1"/>
    <col min="3084" max="3085" width="1.28515625" style="109" customWidth="1"/>
    <col min="3086" max="3086" width="0" style="109" hidden="1" customWidth="1"/>
    <col min="3087" max="3088" width="0.85546875" style="109"/>
    <col min="3089" max="3089" width="2.28515625" style="109" customWidth="1"/>
    <col min="3090" max="3090" width="0.28515625" style="109" customWidth="1"/>
    <col min="3091" max="3091" width="1" style="109" customWidth="1"/>
    <col min="3092" max="3092" width="0.42578125" style="109" customWidth="1"/>
    <col min="3093" max="3093" width="0" style="109" hidden="1" customWidth="1"/>
    <col min="3094" max="3094" width="2.140625" style="109" customWidth="1"/>
    <col min="3095" max="3095" width="0.85546875" style="109" customWidth="1"/>
    <col min="3096" max="3096" width="1.5703125" style="109" customWidth="1"/>
    <col min="3097" max="3097" width="0.42578125" style="109" customWidth="1"/>
    <col min="3098" max="3098" width="1" style="109" customWidth="1"/>
    <col min="3099" max="3100" width="0" style="109" hidden="1" customWidth="1"/>
    <col min="3101" max="3101" width="2" style="109" customWidth="1"/>
    <col min="3102" max="3102" width="2.42578125" style="109" customWidth="1"/>
    <col min="3103" max="3103" width="0.42578125" style="109" customWidth="1"/>
    <col min="3104" max="3104" width="1" style="109" customWidth="1"/>
    <col min="3105" max="3105" width="2" style="109" customWidth="1"/>
    <col min="3106" max="3107" width="0.85546875" style="109" customWidth="1"/>
    <col min="3108" max="3108" width="1" style="109" customWidth="1"/>
    <col min="3109" max="3109" width="1.42578125" style="109" customWidth="1"/>
    <col min="3110" max="3110" width="1.140625" style="109" customWidth="1"/>
    <col min="3111" max="3111" width="4.7109375" style="109" customWidth="1"/>
    <col min="3112" max="3112" width="4.28515625" style="109" customWidth="1"/>
    <col min="3113" max="3113" width="3.85546875" style="109" customWidth="1"/>
    <col min="3114" max="3134" width="0" style="109" hidden="1" customWidth="1"/>
    <col min="3135" max="3135" width="1.140625" style="109" customWidth="1"/>
    <col min="3136" max="3139" width="0.85546875" style="109"/>
    <col min="3140" max="3140" width="1.5703125" style="109" customWidth="1"/>
    <col min="3141" max="3141" width="1" style="109" customWidth="1"/>
    <col min="3142" max="3143" width="0.85546875" style="109"/>
    <col min="3144" max="3144" width="1" style="109" customWidth="1"/>
    <col min="3145" max="3146" width="0" style="109" hidden="1" customWidth="1"/>
    <col min="3147" max="3147" width="3.85546875" style="109" customWidth="1"/>
    <col min="3148" max="3148" width="0" style="109" hidden="1" customWidth="1"/>
    <col min="3149" max="3149" width="5.5703125" style="109" customWidth="1"/>
    <col min="3150" max="3150" width="2.85546875" style="109" customWidth="1"/>
    <col min="3151" max="3151" width="4.7109375" style="109" customWidth="1"/>
    <col min="3152" max="3152" width="4.28515625" style="109" customWidth="1"/>
    <col min="3153" max="3153" width="1.7109375" style="109" customWidth="1"/>
    <col min="3154" max="3154" width="10.7109375" style="109" customWidth="1"/>
    <col min="3155" max="3158" width="0" style="109" hidden="1" customWidth="1"/>
    <col min="3159" max="3235" width="0.85546875" style="109"/>
    <col min="3236" max="3236" width="2.42578125" style="109" customWidth="1"/>
    <col min="3237" max="3237" width="4.7109375" style="109" customWidth="1"/>
    <col min="3238" max="3242" width="0.85546875" style="109"/>
    <col min="3243" max="3243" width="1.28515625" style="109" customWidth="1"/>
    <col min="3244" max="3244" width="0.28515625" style="109" customWidth="1"/>
    <col min="3245" max="3249" width="0" style="109" hidden="1" customWidth="1"/>
    <col min="3250" max="3256" width="0.85546875" style="109"/>
    <col min="3257" max="3257" width="6" style="109" customWidth="1"/>
    <col min="3258" max="3258" width="0.5703125" style="109" customWidth="1"/>
    <col min="3259" max="3261" width="0" style="109" hidden="1" customWidth="1"/>
    <col min="3262" max="3262" width="3.85546875" style="109" customWidth="1"/>
    <col min="3263" max="3263" width="0.85546875" style="109" customWidth="1"/>
    <col min="3264" max="3264" width="2" style="109" customWidth="1"/>
    <col min="3265" max="3265" width="0.28515625" style="109" customWidth="1"/>
    <col min="3266" max="3266" width="1.5703125" style="109" customWidth="1"/>
    <col min="3267" max="3267" width="1" style="109" customWidth="1"/>
    <col min="3268" max="3268" width="2.5703125" style="109" customWidth="1"/>
    <col min="3269" max="3269" width="0" style="109" hidden="1" customWidth="1"/>
    <col min="3270" max="3270" width="0.85546875" style="109" customWidth="1"/>
    <col min="3271" max="3271" width="1.85546875" style="109" customWidth="1"/>
    <col min="3272" max="3272" width="0.42578125" style="109" customWidth="1"/>
    <col min="3273" max="3273" width="0.28515625" style="109" customWidth="1"/>
    <col min="3274" max="3274" width="1.85546875" style="109" customWidth="1"/>
    <col min="3275" max="3275" width="0.5703125" style="109" customWidth="1"/>
    <col min="3276" max="3276" width="1" style="109" customWidth="1"/>
    <col min="3277" max="3277" width="0.85546875" style="109" customWidth="1"/>
    <col min="3278" max="3278" width="1.7109375" style="109" customWidth="1"/>
    <col min="3279" max="3279" width="0.7109375" style="109" customWidth="1"/>
    <col min="3280" max="3280" width="1.5703125" style="109" customWidth="1"/>
    <col min="3281" max="3281" width="0.85546875" style="109" customWidth="1"/>
    <col min="3282" max="3282" width="1.140625" style="109" customWidth="1"/>
    <col min="3283" max="3283" width="1" style="109" customWidth="1"/>
    <col min="3284" max="3284" width="2.140625" style="109" customWidth="1"/>
    <col min="3285" max="3285" width="0" style="109" hidden="1" customWidth="1"/>
    <col min="3286" max="3286" width="0.7109375" style="109" customWidth="1"/>
    <col min="3287" max="3287" width="1.140625" style="109" customWidth="1"/>
    <col min="3288" max="3288" width="2.42578125" style="109" customWidth="1"/>
    <col min="3289" max="3289" width="0" style="109" hidden="1" customWidth="1"/>
    <col min="3290" max="3290" width="0.140625" style="109" customWidth="1"/>
    <col min="3291" max="3291" width="0" style="109" hidden="1" customWidth="1"/>
    <col min="3292" max="3292" width="0.5703125" style="109" customWidth="1"/>
    <col min="3293" max="3293" width="1.28515625" style="109" customWidth="1"/>
    <col min="3294" max="3294" width="2.28515625" style="109" customWidth="1"/>
    <col min="3295" max="3295" width="0.85546875" style="109" customWidth="1"/>
    <col min="3296" max="3296" width="1.140625" style="109" customWidth="1"/>
    <col min="3297" max="3297" width="2.42578125" style="109" customWidth="1"/>
    <col min="3298" max="3298" width="0" style="109" hidden="1" customWidth="1"/>
    <col min="3299" max="3299" width="0.7109375" style="109" customWidth="1"/>
    <col min="3300" max="3300" width="1.140625" style="109" customWidth="1"/>
    <col min="3301" max="3301" width="0.7109375" style="109" customWidth="1"/>
    <col min="3302" max="3302" width="1.7109375" style="109" customWidth="1"/>
    <col min="3303" max="3304" width="0.85546875" style="109"/>
    <col min="3305" max="3305" width="0.85546875" style="109" customWidth="1"/>
    <col min="3306" max="3307" width="1.5703125" style="109" customWidth="1"/>
    <col min="3308" max="3308" width="2.85546875" style="109" customWidth="1"/>
    <col min="3309" max="3309" width="0" style="109" hidden="1" customWidth="1"/>
    <col min="3310" max="3310" width="0.140625" style="109" customWidth="1"/>
    <col min="3311" max="3311" width="0" style="109" hidden="1" customWidth="1"/>
    <col min="3312" max="3312" width="0.7109375" style="109" customWidth="1"/>
    <col min="3313" max="3313" width="2.28515625" style="109" customWidth="1"/>
    <col min="3314" max="3314" width="0.7109375" style="109" customWidth="1"/>
    <col min="3315" max="3315" width="1" style="109" customWidth="1"/>
    <col min="3316" max="3316" width="2.42578125" style="109" customWidth="1"/>
    <col min="3317" max="3317" width="0" style="109" hidden="1" customWidth="1"/>
    <col min="3318" max="3318" width="0.42578125" style="109" customWidth="1"/>
    <col min="3319" max="3323" width="0.85546875" style="109"/>
    <col min="3324" max="3324" width="1.28515625" style="109" customWidth="1"/>
    <col min="3325" max="3325" width="0" style="109" hidden="1" customWidth="1"/>
    <col min="3326" max="3326" width="0.85546875" style="109"/>
    <col min="3327" max="3327" width="0.85546875" style="109" customWidth="1"/>
    <col min="3328" max="3328" width="1.85546875" style="109" customWidth="1"/>
    <col min="3329" max="3329" width="1.140625" style="109" customWidth="1"/>
    <col min="3330" max="3330" width="1" style="109" customWidth="1"/>
    <col min="3331" max="3332" width="0.28515625" style="109" customWidth="1"/>
    <col min="3333" max="3333" width="2.5703125" style="109" customWidth="1"/>
    <col min="3334" max="3334" width="0.42578125" style="109" customWidth="1"/>
    <col min="3335" max="3335" width="1" style="109" customWidth="1"/>
    <col min="3336" max="3336" width="2.140625" style="109" customWidth="1"/>
    <col min="3337" max="3337" width="0" style="109" hidden="1" customWidth="1"/>
    <col min="3338" max="3338" width="0.7109375" style="109" customWidth="1"/>
    <col min="3339" max="3339" width="2" style="109" customWidth="1"/>
    <col min="3340" max="3341" width="1.28515625" style="109" customWidth="1"/>
    <col min="3342" max="3342" width="0" style="109" hidden="1" customWidth="1"/>
    <col min="3343" max="3344" width="0.85546875" style="109"/>
    <col min="3345" max="3345" width="2.28515625" style="109" customWidth="1"/>
    <col min="3346" max="3346" width="0.28515625" style="109" customWidth="1"/>
    <col min="3347" max="3347" width="1" style="109" customWidth="1"/>
    <col min="3348" max="3348" width="0.42578125" style="109" customWidth="1"/>
    <col min="3349" max="3349" width="0" style="109" hidden="1" customWidth="1"/>
    <col min="3350" max="3350" width="2.140625" style="109" customWidth="1"/>
    <col min="3351" max="3351" width="0.85546875" style="109" customWidth="1"/>
    <col min="3352" max="3352" width="1.5703125" style="109" customWidth="1"/>
    <col min="3353" max="3353" width="0.42578125" style="109" customWidth="1"/>
    <col min="3354" max="3354" width="1" style="109" customWidth="1"/>
    <col min="3355" max="3356" width="0" style="109" hidden="1" customWidth="1"/>
    <col min="3357" max="3357" width="2" style="109" customWidth="1"/>
    <col min="3358" max="3358" width="2.42578125" style="109" customWidth="1"/>
    <col min="3359" max="3359" width="0.42578125" style="109" customWidth="1"/>
    <col min="3360" max="3360" width="1" style="109" customWidth="1"/>
    <col min="3361" max="3361" width="2" style="109" customWidth="1"/>
    <col min="3362" max="3363" width="0.85546875" style="109" customWidth="1"/>
    <col min="3364" max="3364" width="1" style="109" customWidth="1"/>
    <col min="3365" max="3365" width="1.42578125" style="109" customWidth="1"/>
    <col min="3366" max="3366" width="1.140625" style="109" customWidth="1"/>
    <col min="3367" max="3367" width="4.7109375" style="109" customWidth="1"/>
    <col min="3368" max="3368" width="4.28515625" style="109" customWidth="1"/>
    <col min="3369" max="3369" width="3.85546875" style="109" customWidth="1"/>
    <col min="3370" max="3390" width="0" style="109" hidden="1" customWidth="1"/>
    <col min="3391" max="3391" width="1.140625" style="109" customWidth="1"/>
    <col min="3392" max="3395" width="0.85546875" style="109"/>
    <col min="3396" max="3396" width="1.5703125" style="109" customWidth="1"/>
    <col min="3397" max="3397" width="1" style="109" customWidth="1"/>
    <col min="3398" max="3399" width="0.85546875" style="109"/>
    <col min="3400" max="3400" width="1" style="109" customWidth="1"/>
    <col min="3401" max="3402" width="0" style="109" hidden="1" customWidth="1"/>
    <col min="3403" max="3403" width="3.85546875" style="109" customWidth="1"/>
    <col min="3404" max="3404" width="0" style="109" hidden="1" customWidth="1"/>
    <col min="3405" max="3405" width="5.5703125" style="109" customWidth="1"/>
    <col min="3406" max="3406" width="2.85546875" style="109" customWidth="1"/>
    <col min="3407" max="3407" width="4.7109375" style="109" customWidth="1"/>
    <col min="3408" max="3408" width="4.28515625" style="109" customWidth="1"/>
    <col min="3409" max="3409" width="1.7109375" style="109" customWidth="1"/>
    <col min="3410" max="3410" width="10.7109375" style="109" customWidth="1"/>
    <col min="3411" max="3414" width="0" style="109" hidden="1" customWidth="1"/>
    <col min="3415" max="3491" width="0.85546875" style="109"/>
    <col min="3492" max="3492" width="2.42578125" style="109" customWidth="1"/>
    <col min="3493" max="3493" width="4.7109375" style="109" customWidth="1"/>
    <col min="3494" max="3498" width="0.85546875" style="109"/>
    <col min="3499" max="3499" width="1.28515625" style="109" customWidth="1"/>
    <col min="3500" max="3500" width="0.28515625" style="109" customWidth="1"/>
    <col min="3501" max="3505" width="0" style="109" hidden="1" customWidth="1"/>
    <col min="3506" max="3512" width="0.85546875" style="109"/>
    <col min="3513" max="3513" width="6" style="109" customWidth="1"/>
    <col min="3514" max="3514" width="0.5703125" style="109" customWidth="1"/>
    <col min="3515" max="3517" width="0" style="109" hidden="1" customWidth="1"/>
    <col min="3518" max="3518" width="3.85546875" style="109" customWidth="1"/>
    <col min="3519" max="3519" width="0.85546875" style="109" customWidth="1"/>
    <col min="3520" max="3520" width="2" style="109" customWidth="1"/>
    <col min="3521" max="3521" width="0.28515625" style="109" customWidth="1"/>
    <col min="3522" max="3522" width="1.5703125" style="109" customWidth="1"/>
    <col min="3523" max="3523" width="1" style="109" customWidth="1"/>
    <col min="3524" max="3524" width="2.5703125" style="109" customWidth="1"/>
    <col min="3525" max="3525" width="0" style="109" hidden="1" customWidth="1"/>
    <col min="3526" max="3526" width="0.85546875" style="109" customWidth="1"/>
    <col min="3527" max="3527" width="1.85546875" style="109" customWidth="1"/>
    <col min="3528" max="3528" width="0.42578125" style="109" customWidth="1"/>
    <col min="3529" max="3529" width="0.28515625" style="109" customWidth="1"/>
    <col min="3530" max="3530" width="1.85546875" style="109" customWidth="1"/>
    <col min="3531" max="3531" width="0.5703125" style="109" customWidth="1"/>
    <col min="3532" max="3532" width="1" style="109" customWidth="1"/>
    <col min="3533" max="3533" width="0.85546875" style="109" customWidth="1"/>
    <col min="3534" max="3534" width="1.7109375" style="109" customWidth="1"/>
    <col min="3535" max="3535" width="0.7109375" style="109" customWidth="1"/>
    <col min="3536" max="3536" width="1.5703125" style="109" customWidth="1"/>
    <col min="3537" max="3537" width="0.85546875" style="109" customWidth="1"/>
    <col min="3538" max="3538" width="1.140625" style="109" customWidth="1"/>
    <col min="3539" max="3539" width="1" style="109" customWidth="1"/>
    <col min="3540" max="3540" width="2.140625" style="109" customWidth="1"/>
    <col min="3541" max="3541" width="0" style="109" hidden="1" customWidth="1"/>
    <col min="3542" max="3542" width="0.7109375" style="109" customWidth="1"/>
    <col min="3543" max="3543" width="1.140625" style="109" customWidth="1"/>
    <col min="3544" max="3544" width="2.42578125" style="109" customWidth="1"/>
    <col min="3545" max="3545" width="0" style="109" hidden="1" customWidth="1"/>
    <col min="3546" max="3546" width="0.140625" style="109" customWidth="1"/>
    <col min="3547" max="3547" width="0" style="109" hidden="1" customWidth="1"/>
    <col min="3548" max="3548" width="0.5703125" style="109" customWidth="1"/>
    <col min="3549" max="3549" width="1.28515625" style="109" customWidth="1"/>
    <col min="3550" max="3550" width="2.28515625" style="109" customWidth="1"/>
    <col min="3551" max="3551" width="0.85546875" style="109" customWidth="1"/>
    <col min="3552" max="3552" width="1.140625" style="109" customWidth="1"/>
    <col min="3553" max="3553" width="2.42578125" style="109" customWidth="1"/>
    <col min="3554" max="3554" width="0" style="109" hidden="1" customWidth="1"/>
    <col min="3555" max="3555" width="0.7109375" style="109" customWidth="1"/>
    <col min="3556" max="3556" width="1.140625" style="109" customWidth="1"/>
    <col min="3557" max="3557" width="0.7109375" style="109" customWidth="1"/>
    <col min="3558" max="3558" width="1.7109375" style="109" customWidth="1"/>
    <col min="3559" max="3560" width="0.85546875" style="109"/>
    <col min="3561" max="3561" width="0.85546875" style="109" customWidth="1"/>
    <col min="3562" max="3563" width="1.5703125" style="109" customWidth="1"/>
    <col min="3564" max="3564" width="2.85546875" style="109" customWidth="1"/>
    <col min="3565" max="3565" width="0" style="109" hidden="1" customWidth="1"/>
    <col min="3566" max="3566" width="0.140625" style="109" customWidth="1"/>
    <col min="3567" max="3567" width="0" style="109" hidden="1" customWidth="1"/>
    <col min="3568" max="3568" width="0.7109375" style="109" customWidth="1"/>
    <col min="3569" max="3569" width="2.28515625" style="109" customWidth="1"/>
    <col min="3570" max="3570" width="0.7109375" style="109" customWidth="1"/>
    <col min="3571" max="3571" width="1" style="109" customWidth="1"/>
    <col min="3572" max="3572" width="2.42578125" style="109" customWidth="1"/>
    <col min="3573" max="3573" width="0" style="109" hidden="1" customWidth="1"/>
    <col min="3574" max="3574" width="0.42578125" style="109" customWidth="1"/>
    <col min="3575" max="3579" width="0.85546875" style="109"/>
    <col min="3580" max="3580" width="1.28515625" style="109" customWidth="1"/>
    <col min="3581" max="3581" width="0" style="109" hidden="1" customWidth="1"/>
    <col min="3582" max="3582" width="0.85546875" style="109"/>
    <col min="3583" max="3583" width="0.85546875" style="109" customWidth="1"/>
    <col min="3584" max="3584" width="1.85546875" style="109" customWidth="1"/>
    <col min="3585" max="3585" width="1.140625" style="109" customWidth="1"/>
    <col min="3586" max="3586" width="1" style="109" customWidth="1"/>
    <col min="3587" max="3588" width="0.28515625" style="109" customWidth="1"/>
    <col min="3589" max="3589" width="2.5703125" style="109" customWidth="1"/>
    <col min="3590" max="3590" width="0.42578125" style="109" customWidth="1"/>
    <col min="3591" max="3591" width="1" style="109" customWidth="1"/>
    <col min="3592" max="3592" width="2.140625" style="109" customWidth="1"/>
    <col min="3593" max="3593" width="0" style="109" hidden="1" customWidth="1"/>
    <col min="3594" max="3594" width="0.7109375" style="109" customWidth="1"/>
    <col min="3595" max="3595" width="2" style="109" customWidth="1"/>
    <col min="3596" max="3597" width="1.28515625" style="109" customWidth="1"/>
    <col min="3598" max="3598" width="0" style="109" hidden="1" customWidth="1"/>
    <col min="3599" max="3600" width="0.85546875" style="109"/>
    <col min="3601" max="3601" width="2.28515625" style="109" customWidth="1"/>
    <col min="3602" max="3602" width="0.28515625" style="109" customWidth="1"/>
    <col min="3603" max="3603" width="1" style="109" customWidth="1"/>
    <col min="3604" max="3604" width="0.42578125" style="109" customWidth="1"/>
    <col min="3605" max="3605" width="0" style="109" hidden="1" customWidth="1"/>
    <col min="3606" max="3606" width="2.140625" style="109" customWidth="1"/>
    <col min="3607" max="3607" width="0.85546875" style="109" customWidth="1"/>
    <col min="3608" max="3608" width="1.5703125" style="109" customWidth="1"/>
    <col min="3609" max="3609" width="0.42578125" style="109" customWidth="1"/>
    <col min="3610" max="3610" width="1" style="109" customWidth="1"/>
    <col min="3611" max="3612" width="0" style="109" hidden="1" customWidth="1"/>
    <col min="3613" max="3613" width="2" style="109" customWidth="1"/>
    <col min="3614" max="3614" width="2.42578125" style="109" customWidth="1"/>
    <col min="3615" max="3615" width="0.42578125" style="109" customWidth="1"/>
    <col min="3616" max="3616" width="1" style="109" customWidth="1"/>
    <col min="3617" max="3617" width="2" style="109" customWidth="1"/>
    <col min="3618" max="3619" width="0.85546875" style="109" customWidth="1"/>
    <col min="3620" max="3620" width="1" style="109" customWidth="1"/>
    <col min="3621" max="3621" width="1.42578125" style="109" customWidth="1"/>
    <col min="3622" max="3622" width="1.140625" style="109" customWidth="1"/>
    <col min="3623" max="3623" width="4.7109375" style="109" customWidth="1"/>
    <col min="3624" max="3624" width="4.28515625" style="109" customWidth="1"/>
    <col min="3625" max="3625" width="3.85546875" style="109" customWidth="1"/>
    <col min="3626" max="3646" width="0" style="109" hidden="1" customWidth="1"/>
    <col min="3647" max="3647" width="1.140625" style="109" customWidth="1"/>
    <col min="3648" max="3651" width="0.85546875" style="109"/>
    <col min="3652" max="3652" width="1.5703125" style="109" customWidth="1"/>
    <col min="3653" max="3653" width="1" style="109" customWidth="1"/>
    <col min="3654" max="3655" width="0.85546875" style="109"/>
    <col min="3656" max="3656" width="1" style="109" customWidth="1"/>
    <col min="3657" max="3658" width="0" style="109" hidden="1" customWidth="1"/>
    <col min="3659" max="3659" width="3.85546875" style="109" customWidth="1"/>
    <col min="3660" max="3660" width="0" style="109" hidden="1" customWidth="1"/>
    <col min="3661" max="3661" width="5.5703125" style="109" customWidth="1"/>
    <col min="3662" max="3662" width="2.85546875" style="109" customWidth="1"/>
    <col min="3663" max="3663" width="4.7109375" style="109" customWidth="1"/>
    <col min="3664" max="3664" width="4.28515625" style="109" customWidth="1"/>
    <col min="3665" max="3665" width="1.7109375" style="109" customWidth="1"/>
    <col min="3666" max="3666" width="10.7109375" style="109" customWidth="1"/>
    <col min="3667" max="3670" width="0" style="109" hidden="1" customWidth="1"/>
    <col min="3671" max="3747" width="0.85546875" style="109"/>
    <col min="3748" max="3748" width="2.42578125" style="109" customWidth="1"/>
    <col min="3749" max="3749" width="4.7109375" style="109" customWidth="1"/>
    <col min="3750" max="3754" width="0.85546875" style="109"/>
    <col min="3755" max="3755" width="1.28515625" style="109" customWidth="1"/>
    <col min="3756" max="3756" width="0.28515625" style="109" customWidth="1"/>
    <col min="3757" max="3761" width="0" style="109" hidden="1" customWidth="1"/>
    <col min="3762" max="3768" width="0.85546875" style="109"/>
    <col min="3769" max="3769" width="6" style="109" customWidth="1"/>
    <col min="3770" max="3770" width="0.5703125" style="109" customWidth="1"/>
    <col min="3771" max="3773" width="0" style="109" hidden="1" customWidth="1"/>
    <col min="3774" max="3774" width="3.85546875" style="109" customWidth="1"/>
    <col min="3775" max="3775" width="0.85546875" style="109" customWidth="1"/>
    <col min="3776" max="3776" width="2" style="109" customWidth="1"/>
    <col min="3777" max="3777" width="0.28515625" style="109" customWidth="1"/>
    <col min="3778" max="3778" width="1.5703125" style="109" customWidth="1"/>
    <col min="3779" max="3779" width="1" style="109" customWidth="1"/>
    <col min="3780" max="3780" width="2.5703125" style="109" customWidth="1"/>
    <col min="3781" max="3781" width="0" style="109" hidden="1" customWidth="1"/>
    <col min="3782" max="3782" width="0.85546875" style="109" customWidth="1"/>
    <col min="3783" max="3783" width="1.85546875" style="109" customWidth="1"/>
    <col min="3784" max="3784" width="0.42578125" style="109" customWidth="1"/>
    <col min="3785" max="3785" width="0.28515625" style="109" customWidth="1"/>
    <col min="3786" max="3786" width="1.85546875" style="109" customWidth="1"/>
    <col min="3787" max="3787" width="0.5703125" style="109" customWidth="1"/>
    <col min="3788" max="3788" width="1" style="109" customWidth="1"/>
    <col min="3789" max="3789" width="0.85546875" style="109" customWidth="1"/>
    <col min="3790" max="3790" width="1.7109375" style="109" customWidth="1"/>
    <col min="3791" max="3791" width="0.7109375" style="109" customWidth="1"/>
    <col min="3792" max="3792" width="1.5703125" style="109" customWidth="1"/>
    <col min="3793" max="3793" width="0.85546875" style="109" customWidth="1"/>
    <col min="3794" max="3794" width="1.140625" style="109" customWidth="1"/>
    <col min="3795" max="3795" width="1" style="109" customWidth="1"/>
    <col min="3796" max="3796" width="2.140625" style="109" customWidth="1"/>
    <col min="3797" max="3797" width="0" style="109" hidden="1" customWidth="1"/>
    <col min="3798" max="3798" width="0.7109375" style="109" customWidth="1"/>
    <col min="3799" max="3799" width="1.140625" style="109" customWidth="1"/>
    <col min="3800" max="3800" width="2.42578125" style="109" customWidth="1"/>
    <col min="3801" max="3801" width="0" style="109" hidden="1" customWidth="1"/>
    <col min="3802" max="3802" width="0.140625" style="109" customWidth="1"/>
    <col min="3803" max="3803" width="0" style="109" hidden="1" customWidth="1"/>
    <col min="3804" max="3804" width="0.5703125" style="109" customWidth="1"/>
    <col min="3805" max="3805" width="1.28515625" style="109" customWidth="1"/>
    <col min="3806" max="3806" width="2.28515625" style="109" customWidth="1"/>
    <col min="3807" max="3807" width="0.85546875" style="109" customWidth="1"/>
    <col min="3808" max="3808" width="1.140625" style="109" customWidth="1"/>
    <col min="3809" max="3809" width="2.42578125" style="109" customWidth="1"/>
    <col min="3810" max="3810" width="0" style="109" hidden="1" customWidth="1"/>
    <col min="3811" max="3811" width="0.7109375" style="109" customWidth="1"/>
    <col min="3812" max="3812" width="1.140625" style="109" customWidth="1"/>
    <col min="3813" max="3813" width="0.7109375" style="109" customWidth="1"/>
    <col min="3814" max="3814" width="1.7109375" style="109" customWidth="1"/>
    <col min="3815" max="3816" width="0.85546875" style="109"/>
    <col min="3817" max="3817" width="0.85546875" style="109" customWidth="1"/>
    <col min="3818" max="3819" width="1.5703125" style="109" customWidth="1"/>
    <col min="3820" max="3820" width="2.85546875" style="109" customWidth="1"/>
    <col min="3821" max="3821" width="0" style="109" hidden="1" customWidth="1"/>
    <col min="3822" max="3822" width="0.140625" style="109" customWidth="1"/>
    <col min="3823" max="3823" width="0" style="109" hidden="1" customWidth="1"/>
    <col min="3824" max="3824" width="0.7109375" style="109" customWidth="1"/>
    <col min="3825" max="3825" width="2.28515625" style="109" customWidth="1"/>
    <col min="3826" max="3826" width="0.7109375" style="109" customWidth="1"/>
    <col min="3827" max="3827" width="1" style="109" customWidth="1"/>
    <col min="3828" max="3828" width="2.42578125" style="109" customWidth="1"/>
    <col min="3829" max="3829" width="0" style="109" hidden="1" customWidth="1"/>
    <col min="3830" max="3830" width="0.42578125" style="109" customWidth="1"/>
    <col min="3831" max="3835" width="0.85546875" style="109"/>
    <col min="3836" max="3836" width="1.28515625" style="109" customWidth="1"/>
    <col min="3837" max="3837" width="0" style="109" hidden="1" customWidth="1"/>
    <col min="3838" max="3838" width="0.85546875" style="109"/>
    <col min="3839" max="3839" width="0.85546875" style="109" customWidth="1"/>
    <col min="3840" max="3840" width="1.85546875" style="109" customWidth="1"/>
    <col min="3841" max="3841" width="1.140625" style="109" customWidth="1"/>
    <col min="3842" max="3842" width="1" style="109" customWidth="1"/>
    <col min="3843" max="3844" width="0.28515625" style="109" customWidth="1"/>
    <col min="3845" max="3845" width="2.5703125" style="109" customWidth="1"/>
    <col min="3846" max="3846" width="0.42578125" style="109" customWidth="1"/>
    <col min="3847" max="3847" width="1" style="109" customWidth="1"/>
    <col min="3848" max="3848" width="2.140625" style="109" customWidth="1"/>
    <col min="3849" max="3849" width="0" style="109" hidden="1" customWidth="1"/>
    <col min="3850" max="3850" width="0.7109375" style="109" customWidth="1"/>
    <col min="3851" max="3851" width="2" style="109" customWidth="1"/>
    <col min="3852" max="3853" width="1.28515625" style="109" customWidth="1"/>
    <col min="3854" max="3854" width="0" style="109" hidden="1" customWidth="1"/>
    <col min="3855" max="3856" width="0.85546875" style="109"/>
    <col min="3857" max="3857" width="2.28515625" style="109" customWidth="1"/>
    <col min="3858" max="3858" width="0.28515625" style="109" customWidth="1"/>
    <col min="3859" max="3859" width="1" style="109" customWidth="1"/>
    <col min="3860" max="3860" width="0.42578125" style="109" customWidth="1"/>
    <col min="3861" max="3861" width="0" style="109" hidden="1" customWidth="1"/>
    <col min="3862" max="3862" width="2.140625" style="109" customWidth="1"/>
    <col min="3863" max="3863" width="0.85546875" style="109" customWidth="1"/>
    <col min="3864" max="3864" width="1.5703125" style="109" customWidth="1"/>
    <col min="3865" max="3865" width="0.42578125" style="109" customWidth="1"/>
    <col min="3866" max="3866" width="1" style="109" customWidth="1"/>
    <col min="3867" max="3868" width="0" style="109" hidden="1" customWidth="1"/>
    <col min="3869" max="3869" width="2" style="109" customWidth="1"/>
    <col min="3870" max="3870" width="2.42578125" style="109" customWidth="1"/>
    <col min="3871" max="3871" width="0.42578125" style="109" customWidth="1"/>
    <col min="3872" max="3872" width="1" style="109" customWidth="1"/>
    <col min="3873" max="3873" width="2" style="109" customWidth="1"/>
    <col min="3874" max="3875" width="0.85546875" style="109" customWidth="1"/>
    <col min="3876" max="3876" width="1" style="109" customWidth="1"/>
    <col min="3877" max="3877" width="1.42578125" style="109" customWidth="1"/>
    <col min="3878" max="3878" width="1.140625" style="109" customWidth="1"/>
    <col min="3879" max="3879" width="4.7109375" style="109" customWidth="1"/>
    <col min="3880" max="3880" width="4.28515625" style="109" customWidth="1"/>
    <col min="3881" max="3881" width="3.85546875" style="109" customWidth="1"/>
    <col min="3882" max="3902" width="0" style="109" hidden="1" customWidth="1"/>
    <col min="3903" max="3903" width="1.140625" style="109" customWidth="1"/>
    <col min="3904" max="3907" width="0.85546875" style="109"/>
    <col min="3908" max="3908" width="1.5703125" style="109" customWidth="1"/>
    <col min="3909" max="3909" width="1" style="109" customWidth="1"/>
    <col min="3910" max="3911" width="0.85546875" style="109"/>
    <col min="3912" max="3912" width="1" style="109" customWidth="1"/>
    <col min="3913" max="3914" width="0" style="109" hidden="1" customWidth="1"/>
    <col min="3915" max="3915" width="3.85546875" style="109" customWidth="1"/>
    <col min="3916" max="3916" width="0" style="109" hidden="1" customWidth="1"/>
    <col min="3917" max="3917" width="5.5703125" style="109" customWidth="1"/>
    <col min="3918" max="3918" width="2.85546875" style="109" customWidth="1"/>
    <col min="3919" max="3919" width="4.7109375" style="109" customWidth="1"/>
    <col min="3920" max="3920" width="4.28515625" style="109" customWidth="1"/>
    <col min="3921" max="3921" width="1.7109375" style="109" customWidth="1"/>
    <col min="3922" max="3922" width="10.7109375" style="109" customWidth="1"/>
    <col min="3923" max="3926" width="0" style="109" hidden="1" customWidth="1"/>
    <col min="3927" max="4003" width="0.85546875" style="109"/>
    <col min="4004" max="4004" width="2.42578125" style="109" customWidth="1"/>
    <col min="4005" max="4005" width="4.7109375" style="109" customWidth="1"/>
    <col min="4006" max="4010" width="0.85546875" style="109"/>
    <col min="4011" max="4011" width="1.28515625" style="109" customWidth="1"/>
    <col min="4012" max="4012" width="0.28515625" style="109" customWidth="1"/>
    <col min="4013" max="4017" width="0" style="109" hidden="1" customWidth="1"/>
    <col min="4018" max="4024" width="0.85546875" style="109"/>
    <col min="4025" max="4025" width="6" style="109" customWidth="1"/>
    <col min="4026" max="4026" width="0.5703125" style="109" customWidth="1"/>
    <col min="4027" max="4029" width="0" style="109" hidden="1" customWidth="1"/>
    <col min="4030" max="4030" width="3.85546875" style="109" customWidth="1"/>
    <col min="4031" max="4031" width="0.85546875" style="109" customWidth="1"/>
    <col min="4032" max="4032" width="2" style="109" customWidth="1"/>
    <col min="4033" max="4033" width="0.28515625" style="109" customWidth="1"/>
    <col min="4034" max="4034" width="1.5703125" style="109" customWidth="1"/>
    <col min="4035" max="4035" width="1" style="109" customWidth="1"/>
    <col min="4036" max="4036" width="2.5703125" style="109" customWidth="1"/>
    <col min="4037" max="4037" width="0" style="109" hidden="1" customWidth="1"/>
    <col min="4038" max="4038" width="0.85546875" style="109" customWidth="1"/>
    <col min="4039" max="4039" width="1.85546875" style="109" customWidth="1"/>
    <col min="4040" max="4040" width="0.42578125" style="109" customWidth="1"/>
    <col min="4041" max="4041" width="0.28515625" style="109" customWidth="1"/>
    <col min="4042" max="4042" width="1.85546875" style="109" customWidth="1"/>
    <col min="4043" max="4043" width="0.5703125" style="109" customWidth="1"/>
    <col min="4044" max="4044" width="1" style="109" customWidth="1"/>
    <col min="4045" max="4045" width="0.85546875" style="109" customWidth="1"/>
    <col min="4046" max="4046" width="1.7109375" style="109" customWidth="1"/>
    <col min="4047" max="4047" width="0.7109375" style="109" customWidth="1"/>
    <col min="4048" max="4048" width="1.5703125" style="109" customWidth="1"/>
    <col min="4049" max="4049" width="0.85546875" style="109" customWidth="1"/>
    <col min="4050" max="4050" width="1.140625" style="109" customWidth="1"/>
    <col min="4051" max="4051" width="1" style="109" customWidth="1"/>
    <col min="4052" max="4052" width="2.140625" style="109" customWidth="1"/>
    <col min="4053" max="4053" width="0" style="109" hidden="1" customWidth="1"/>
    <col min="4054" max="4054" width="0.7109375" style="109" customWidth="1"/>
    <col min="4055" max="4055" width="1.140625" style="109" customWidth="1"/>
    <col min="4056" max="4056" width="2.42578125" style="109" customWidth="1"/>
    <col min="4057" max="4057" width="0" style="109" hidden="1" customWidth="1"/>
    <col min="4058" max="4058" width="0.140625" style="109" customWidth="1"/>
    <col min="4059" max="4059" width="0" style="109" hidden="1" customWidth="1"/>
    <col min="4060" max="4060" width="0.5703125" style="109" customWidth="1"/>
    <col min="4061" max="4061" width="1.28515625" style="109" customWidth="1"/>
    <col min="4062" max="4062" width="2.28515625" style="109" customWidth="1"/>
    <col min="4063" max="4063" width="0.85546875" style="109" customWidth="1"/>
    <col min="4064" max="4064" width="1.140625" style="109" customWidth="1"/>
    <col min="4065" max="4065" width="2.42578125" style="109" customWidth="1"/>
    <col min="4066" max="4066" width="0" style="109" hidden="1" customWidth="1"/>
    <col min="4067" max="4067" width="0.7109375" style="109" customWidth="1"/>
    <col min="4068" max="4068" width="1.140625" style="109" customWidth="1"/>
    <col min="4069" max="4069" width="0.7109375" style="109" customWidth="1"/>
    <col min="4070" max="4070" width="1.7109375" style="109" customWidth="1"/>
    <col min="4071" max="4072" width="0.85546875" style="109"/>
    <col min="4073" max="4073" width="0.85546875" style="109" customWidth="1"/>
    <col min="4074" max="4075" width="1.5703125" style="109" customWidth="1"/>
    <col min="4076" max="4076" width="2.85546875" style="109" customWidth="1"/>
    <col min="4077" max="4077" width="0" style="109" hidden="1" customWidth="1"/>
    <col min="4078" max="4078" width="0.140625" style="109" customWidth="1"/>
    <col min="4079" max="4079" width="0" style="109" hidden="1" customWidth="1"/>
    <col min="4080" max="4080" width="0.7109375" style="109" customWidth="1"/>
    <col min="4081" max="4081" width="2.28515625" style="109" customWidth="1"/>
    <col min="4082" max="4082" width="0.7109375" style="109" customWidth="1"/>
    <col min="4083" max="4083" width="1" style="109" customWidth="1"/>
    <col min="4084" max="4084" width="2.42578125" style="109" customWidth="1"/>
    <col min="4085" max="4085" width="0" style="109" hidden="1" customWidth="1"/>
    <col min="4086" max="4086" width="0.42578125" style="109" customWidth="1"/>
    <col min="4087" max="4091" width="0.85546875" style="109"/>
    <col min="4092" max="4092" width="1.28515625" style="109" customWidth="1"/>
    <col min="4093" max="4093" width="0" style="109" hidden="1" customWidth="1"/>
    <col min="4094" max="4094" width="0.85546875" style="109"/>
    <col min="4095" max="4095" width="0.85546875" style="109" customWidth="1"/>
    <col min="4096" max="4096" width="1.85546875" style="109" customWidth="1"/>
    <col min="4097" max="4097" width="1.140625" style="109" customWidth="1"/>
    <col min="4098" max="4098" width="1" style="109" customWidth="1"/>
    <col min="4099" max="4100" width="0.28515625" style="109" customWidth="1"/>
    <col min="4101" max="4101" width="2.5703125" style="109" customWidth="1"/>
    <col min="4102" max="4102" width="0.42578125" style="109" customWidth="1"/>
    <col min="4103" max="4103" width="1" style="109" customWidth="1"/>
    <col min="4104" max="4104" width="2.140625" style="109" customWidth="1"/>
    <col min="4105" max="4105" width="0" style="109" hidden="1" customWidth="1"/>
    <col min="4106" max="4106" width="0.7109375" style="109" customWidth="1"/>
    <col min="4107" max="4107" width="2" style="109" customWidth="1"/>
    <col min="4108" max="4109" width="1.28515625" style="109" customWidth="1"/>
    <col min="4110" max="4110" width="0" style="109" hidden="1" customWidth="1"/>
    <col min="4111" max="4112" width="0.85546875" style="109"/>
    <col min="4113" max="4113" width="2.28515625" style="109" customWidth="1"/>
    <col min="4114" max="4114" width="0.28515625" style="109" customWidth="1"/>
    <col min="4115" max="4115" width="1" style="109" customWidth="1"/>
    <col min="4116" max="4116" width="0.42578125" style="109" customWidth="1"/>
    <col min="4117" max="4117" width="0" style="109" hidden="1" customWidth="1"/>
    <col min="4118" max="4118" width="2.140625" style="109" customWidth="1"/>
    <col min="4119" max="4119" width="0.85546875" style="109" customWidth="1"/>
    <col min="4120" max="4120" width="1.5703125" style="109" customWidth="1"/>
    <col min="4121" max="4121" width="0.42578125" style="109" customWidth="1"/>
    <col min="4122" max="4122" width="1" style="109" customWidth="1"/>
    <col min="4123" max="4124" width="0" style="109" hidden="1" customWidth="1"/>
    <col min="4125" max="4125" width="2" style="109" customWidth="1"/>
    <col min="4126" max="4126" width="2.42578125" style="109" customWidth="1"/>
    <col min="4127" max="4127" width="0.42578125" style="109" customWidth="1"/>
    <col min="4128" max="4128" width="1" style="109" customWidth="1"/>
    <col min="4129" max="4129" width="2" style="109" customWidth="1"/>
    <col min="4130" max="4131" width="0.85546875" style="109" customWidth="1"/>
    <col min="4132" max="4132" width="1" style="109" customWidth="1"/>
    <col min="4133" max="4133" width="1.42578125" style="109" customWidth="1"/>
    <col min="4134" max="4134" width="1.140625" style="109" customWidth="1"/>
    <col min="4135" max="4135" width="4.7109375" style="109" customWidth="1"/>
    <col min="4136" max="4136" width="4.28515625" style="109" customWidth="1"/>
    <col min="4137" max="4137" width="3.85546875" style="109" customWidth="1"/>
    <col min="4138" max="4158" width="0" style="109" hidden="1" customWidth="1"/>
    <col min="4159" max="4159" width="1.140625" style="109" customWidth="1"/>
    <col min="4160" max="4163" width="0.85546875" style="109"/>
    <col min="4164" max="4164" width="1.5703125" style="109" customWidth="1"/>
    <col min="4165" max="4165" width="1" style="109" customWidth="1"/>
    <col min="4166" max="4167" width="0.85546875" style="109"/>
    <col min="4168" max="4168" width="1" style="109" customWidth="1"/>
    <col min="4169" max="4170" width="0" style="109" hidden="1" customWidth="1"/>
    <col min="4171" max="4171" width="3.85546875" style="109" customWidth="1"/>
    <col min="4172" max="4172" width="0" style="109" hidden="1" customWidth="1"/>
    <col min="4173" max="4173" width="5.5703125" style="109" customWidth="1"/>
    <col min="4174" max="4174" width="2.85546875" style="109" customWidth="1"/>
    <col min="4175" max="4175" width="4.7109375" style="109" customWidth="1"/>
    <col min="4176" max="4176" width="4.28515625" style="109" customWidth="1"/>
    <col min="4177" max="4177" width="1.7109375" style="109" customWidth="1"/>
    <col min="4178" max="4178" width="10.7109375" style="109" customWidth="1"/>
    <col min="4179" max="4182" width="0" style="109" hidden="1" customWidth="1"/>
    <col min="4183" max="4259" width="0.85546875" style="109"/>
    <col min="4260" max="4260" width="2.42578125" style="109" customWidth="1"/>
    <col min="4261" max="4261" width="4.7109375" style="109" customWidth="1"/>
    <col min="4262" max="4266" width="0.85546875" style="109"/>
    <col min="4267" max="4267" width="1.28515625" style="109" customWidth="1"/>
    <col min="4268" max="4268" width="0.28515625" style="109" customWidth="1"/>
    <col min="4269" max="4273" width="0" style="109" hidden="1" customWidth="1"/>
    <col min="4274" max="4280" width="0.85546875" style="109"/>
    <col min="4281" max="4281" width="6" style="109" customWidth="1"/>
    <col min="4282" max="4282" width="0.5703125" style="109" customWidth="1"/>
    <col min="4283" max="4285" width="0" style="109" hidden="1" customWidth="1"/>
    <col min="4286" max="4286" width="3.85546875" style="109" customWidth="1"/>
    <col min="4287" max="4287" width="0.85546875" style="109" customWidth="1"/>
    <col min="4288" max="4288" width="2" style="109" customWidth="1"/>
    <col min="4289" max="4289" width="0.28515625" style="109" customWidth="1"/>
    <col min="4290" max="4290" width="1.5703125" style="109" customWidth="1"/>
    <col min="4291" max="4291" width="1" style="109" customWidth="1"/>
    <col min="4292" max="4292" width="2.5703125" style="109" customWidth="1"/>
    <col min="4293" max="4293" width="0" style="109" hidden="1" customWidth="1"/>
    <col min="4294" max="4294" width="0.85546875" style="109" customWidth="1"/>
    <col min="4295" max="4295" width="1.85546875" style="109" customWidth="1"/>
    <col min="4296" max="4296" width="0.42578125" style="109" customWidth="1"/>
    <col min="4297" max="4297" width="0.28515625" style="109" customWidth="1"/>
    <col min="4298" max="4298" width="1.85546875" style="109" customWidth="1"/>
    <col min="4299" max="4299" width="0.5703125" style="109" customWidth="1"/>
    <col min="4300" max="4300" width="1" style="109" customWidth="1"/>
    <col min="4301" max="4301" width="0.85546875" style="109" customWidth="1"/>
    <col min="4302" max="4302" width="1.7109375" style="109" customWidth="1"/>
    <col min="4303" max="4303" width="0.7109375" style="109" customWidth="1"/>
    <col min="4304" max="4304" width="1.5703125" style="109" customWidth="1"/>
    <col min="4305" max="4305" width="0.85546875" style="109" customWidth="1"/>
    <col min="4306" max="4306" width="1.140625" style="109" customWidth="1"/>
    <col min="4307" max="4307" width="1" style="109" customWidth="1"/>
    <col min="4308" max="4308" width="2.140625" style="109" customWidth="1"/>
    <col min="4309" max="4309" width="0" style="109" hidden="1" customWidth="1"/>
    <col min="4310" max="4310" width="0.7109375" style="109" customWidth="1"/>
    <col min="4311" max="4311" width="1.140625" style="109" customWidth="1"/>
    <col min="4312" max="4312" width="2.42578125" style="109" customWidth="1"/>
    <col min="4313" max="4313" width="0" style="109" hidden="1" customWidth="1"/>
    <col min="4314" max="4314" width="0.140625" style="109" customWidth="1"/>
    <col min="4315" max="4315" width="0" style="109" hidden="1" customWidth="1"/>
    <col min="4316" max="4316" width="0.5703125" style="109" customWidth="1"/>
    <col min="4317" max="4317" width="1.28515625" style="109" customWidth="1"/>
    <col min="4318" max="4318" width="2.28515625" style="109" customWidth="1"/>
    <col min="4319" max="4319" width="0.85546875" style="109" customWidth="1"/>
    <col min="4320" max="4320" width="1.140625" style="109" customWidth="1"/>
    <col min="4321" max="4321" width="2.42578125" style="109" customWidth="1"/>
    <col min="4322" max="4322" width="0" style="109" hidden="1" customWidth="1"/>
    <col min="4323" max="4323" width="0.7109375" style="109" customWidth="1"/>
    <col min="4324" max="4324" width="1.140625" style="109" customWidth="1"/>
    <col min="4325" max="4325" width="0.7109375" style="109" customWidth="1"/>
    <col min="4326" max="4326" width="1.7109375" style="109" customWidth="1"/>
    <col min="4327" max="4328" width="0.85546875" style="109"/>
    <col min="4329" max="4329" width="0.85546875" style="109" customWidth="1"/>
    <col min="4330" max="4331" width="1.5703125" style="109" customWidth="1"/>
    <col min="4332" max="4332" width="2.85546875" style="109" customWidth="1"/>
    <col min="4333" max="4333" width="0" style="109" hidden="1" customWidth="1"/>
    <col min="4334" max="4334" width="0.140625" style="109" customWidth="1"/>
    <col min="4335" max="4335" width="0" style="109" hidden="1" customWidth="1"/>
    <col min="4336" max="4336" width="0.7109375" style="109" customWidth="1"/>
    <col min="4337" max="4337" width="2.28515625" style="109" customWidth="1"/>
    <col min="4338" max="4338" width="0.7109375" style="109" customWidth="1"/>
    <col min="4339" max="4339" width="1" style="109" customWidth="1"/>
    <col min="4340" max="4340" width="2.42578125" style="109" customWidth="1"/>
    <col min="4341" max="4341" width="0" style="109" hidden="1" customWidth="1"/>
    <col min="4342" max="4342" width="0.42578125" style="109" customWidth="1"/>
    <col min="4343" max="4347" width="0.85546875" style="109"/>
    <col min="4348" max="4348" width="1.28515625" style="109" customWidth="1"/>
    <col min="4349" max="4349" width="0" style="109" hidden="1" customWidth="1"/>
    <col min="4350" max="4350" width="0.85546875" style="109"/>
    <col min="4351" max="4351" width="0.85546875" style="109" customWidth="1"/>
    <col min="4352" max="4352" width="1.85546875" style="109" customWidth="1"/>
    <col min="4353" max="4353" width="1.140625" style="109" customWidth="1"/>
    <col min="4354" max="4354" width="1" style="109" customWidth="1"/>
    <col min="4355" max="4356" width="0.28515625" style="109" customWidth="1"/>
    <col min="4357" max="4357" width="2.5703125" style="109" customWidth="1"/>
    <col min="4358" max="4358" width="0.42578125" style="109" customWidth="1"/>
    <col min="4359" max="4359" width="1" style="109" customWidth="1"/>
    <col min="4360" max="4360" width="2.140625" style="109" customWidth="1"/>
    <col min="4361" max="4361" width="0" style="109" hidden="1" customWidth="1"/>
    <col min="4362" max="4362" width="0.7109375" style="109" customWidth="1"/>
    <col min="4363" max="4363" width="2" style="109" customWidth="1"/>
    <col min="4364" max="4365" width="1.28515625" style="109" customWidth="1"/>
    <col min="4366" max="4366" width="0" style="109" hidden="1" customWidth="1"/>
    <col min="4367" max="4368" width="0.85546875" style="109"/>
    <col min="4369" max="4369" width="2.28515625" style="109" customWidth="1"/>
    <col min="4370" max="4370" width="0.28515625" style="109" customWidth="1"/>
    <col min="4371" max="4371" width="1" style="109" customWidth="1"/>
    <col min="4372" max="4372" width="0.42578125" style="109" customWidth="1"/>
    <col min="4373" max="4373" width="0" style="109" hidden="1" customWidth="1"/>
    <col min="4374" max="4374" width="2.140625" style="109" customWidth="1"/>
    <col min="4375" max="4375" width="0.85546875" style="109" customWidth="1"/>
    <col min="4376" max="4376" width="1.5703125" style="109" customWidth="1"/>
    <col min="4377" max="4377" width="0.42578125" style="109" customWidth="1"/>
    <col min="4378" max="4378" width="1" style="109" customWidth="1"/>
    <col min="4379" max="4380" width="0" style="109" hidden="1" customWidth="1"/>
    <col min="4381" max="4381" width="2" style="109" customWidth="1"/>
    <col min="4382" max="4382" width="2.42578125" style="109" customWidth="1"/>
    <col min="4383" max="4383" width="0.42578125" style="109" customWidth="1"/>
    <col min="4384" max="4384" width="1" style="109" customWidth="1"/>
    <col min="4385" max="4385" width="2" style="109" customWidth="1"/>
    <col min="4386" max="4387" width="0.85546875" style="109" customWidth="1"/>
    <col min="4388" max="4388" width="1" style="109" customWidth="1"/>
    <col min="4389" max="4389" width="1.42578125" style="109" customWidth="1"/>
    <col min="4390" max="4390" width="1.140625" style="109" customWidth="1"/>
    <col min="4391" max="4391" width="4.7109375" style="109" customWidth="1"/>
    <col min="4392" max="4392" width="4.28515625" style="109" customWidth="1"/>
    <col min="4393" max="4393" width="3.85546875" style="109" customWidth="1"/>
    <col min="4394" max="4414" width="0" style="109" hidden="1" customWidth="1"/>
    <col min="4415" max="4415" width="1.140625" style="109" customWidth="1"/>
    <col min="4416" max="4419" width="0.85546875" style="109"/>
    <col min="4420" max="4420" width="1.5703125" style="109" customWidth="1"/>
    <col min="4421" max="4421" width="1" style="109" customWidth="1"/>
    <col min="4422" max="4423" width="0.85546875" style="109"/>
    <col min="4424" max="4424" width="1" style="109" customWidth="1"/>
    <col min="4425" max="4426" width="0" style="109" hidden="1" customWidth="1"/>
    <col min="4427" max="4427" width="3.85546875" style="109" customWidth="1"/>
    <col min="4428" max="4428" width="0" style="109" hidden="1" customWidth="1"/>
    <col min="4429" max="4429" width="5.5703125" style="109" customWidth="1"/>
    <col min="4430" max="4430" width="2.85546875" style="109" customWidth="1"/>
    <col min="4431" max="4431" width="4.7109375" style="109" customWidth="1"/>
    <col min="4432" max="4432" width="4.28515625" style="109" customWidth="1"/>
    <col min="4433" max="4433" width="1.7109375" style="109" customWidth="1"/>
    <col min="4434" max="4434" width="10.7109375" style="109" customWidth="1"/>
    <col min="4435" max="4438" width="0" style="109" hidden="1" customWidth="1"/>
    <col min="4439" max="4515" width="0.85546875" style="109"/>
    <col min="4516" max="4516" width="2.42578125" style="109" customWidth="1"/>
    <col min="4517" max="4517" width="4.7109375" style="109" customWidth="1"/>
    <col min="4518" max="4522" width="0.85546875" style="109"/>
    <col min="4523" max="4523" width="1.28515625" style="109" customWidth="1"/>
    <col min="4524" max="4524" width="0.28515625" style="109" customWidth="1"/>
    <col min="4525" max="4529" width="0" style="109" hidden="1" customWidth="1"/>
    <col min="4530" max="4536" width="0.85546875" style="109"/>
    <col min="4537" max="4537" width="6" style="109" customWidth="1"/>
    <col min="4538" max="4538" width="0.5703125" style="109" customWidth="1"/>
    <col min="4539" max="4541" width="0" style="109" hidden="1" customWidth="1"/>
    <col min="4542" max="4542" width="3.85546875" style="109" customWidth="1"/>
    <col min="4543" max="4543" width="0.85546875" style="109" customWidth="1"/>
    <col min="4544" max="4544" width="2" style="109" customWidth="1"/>
    <col min="4545" max="4545" width="0.28515625" style="109" customWidth="1"/>
    <col min="4546" max="4546" width="1.5703125" style="109" customWidth="1"/>
    <col min="4547" max="4547" width="1" style="109" customWidth="1"/>
    <col min="4548" max="4548" width="2.5703125" style="109" customWidth="1"/>
    <col min="4549" max="4549" width="0" style="109" hidden="1" customWidth="1"/>
    <col min="4550" max="4550" width="0.85546875" style="109" customWidth="1"/>
    <col min="4551" max="4551" width="1.85546875" style="109" customWidth="1"/>
    <col min="4552" max="4552" width="0.42578125" style="109" customWidth="1"/>
    <col min="4553" max="4553" width="0.28515625" style="109" customWidth="1"/>
    <col min="4554" max="4554" width="1.85546875" style="109" customWidth="1"/>
    <col min="4555" max="4555" width="0.5703125" style="109" customWidth="1"/>
    <col min="4556" max="4556" width="1" style="109" customWidth="1"/>
    <col min="4557" max="4557" width="0.85546875" style="109" customWidth="1"/>
    <col min="4558" max="4558" width="1.7109375" style="109" customWidth="1"/>
    <col min="4559" max="4559" width="0.7109375" style="109" customWidth="1"/>
    <col min="4560" max="4560" width="1.5703125" style="109" customWidth="1"/>
    <col min="4561" max="4561" width="0.85546875" style="109" customWidth="1"/>
    <col min="4562" max="4562" width="1.140625" style="109" customWidth="1"/>
    <col min="4563" max="4563" width="1" style="109" customWidth="1"/>
    <col min="4564" max="4564" width="2.140625" style="109" customWidth="1"/>
    <col min="4565" max="4565" width="0" style="109" hidden="1" customWidth="1"/>
    <col min="4566" max="4566" width="0.7109375" style="109" customWidth="1"/>
    <col min="4567" max="4567" width="1.140625" style="109" customWidth="1"/>
    <col min="4568" max="4568" width="2.42578125" style="109" customWidth="1"/>
    <col min="4569" max="4569" width="0" style="109" hidden="1" customWidth="1"/>
    <col min="4570" max="4570" width="0.140625" style="109" customWidth="1"/>
    <col min="4571" max="4571" width="0" style="109" hidden="1" customWidth="1"/>
    <col min="4572" max="4572" width="0.5703125" style="109" customWidth="1"/>
    <col min="4573" max="4573" width="1.28515625" style="109" customWidth="1"/>
    <col min="4574" max="4574" width="2.28515625" style="109" customWidth="1"/>
    <col min="4575" max="4575" width="0.85546875" style="109" customWidth="1"/>
    <col min="4576" max="4576" width="1.140625" style="109" customWidth="1"/>
    <col min="4577" max="4577" width="2.42578125" style="109" customWidth="1"/>
    <col min="4578" max="4578" width="0" style="109" hidden="1" customWidth="1"/>
    <col min="4579" max="4579" width="0.7109375" style="109" customWidth="1"/>
    <col min="4580" max="4580" width="1.140625" style="109" customWidth="1"/>
    <col min="4581" max="4581" width="0.7109375" style="109" customWidth="1"/>
    <col min="4582" max="4582" width="1.7109375" style="109" customWidth="1"/>
    <col min="4583" max="4584" width="0.85546875" style="109"/>
    <col min="4585" max="4585" width="0.85546875" style="109" customWidth="1"/>
    <col min="4586" max="4587" width="1.5703125" style="109" customWidth="1"/>
    <col min="4588" max="4588" width="2.85546875" style="109" customWidth="1"/>
    <col min="4589" max="4589" width="0" style="109" hidden="1" customWidth="1"/>
    <col min="4590" max="4590" width="0.140625" style="109" customWidth="1"/>
    <col min="4591" max="4591" width="0" style="109" hidden="1" customWidth="1"/>
    <col min="4592" max="4592" width="0.7109375" style="109" customWidth="1"/>
    <col min="4593" max="4593" width="2.28515625" style="109" customWidth="1"/>
    <col min="4594" max="4594" width="0.7109375" style="109" customWidth="1"/>
    <col min="4595" max="4595" width="1" style="109" customWidth="1"/>
    <col min="4596" max="4596" width="2.42578125" style="109" customWidth="1"/>
    <col min="4597" max="4597" width="0" style="109" hidden="1" customWidth="1"/>
    <col min="4598" max="4598" width="0.42578125" style="109" customWidth="1"/>
    <col min="4599" max="4603" width="0.85546875" style="109"/>
    <col min="4604" max="4604" width="1.28515625" style="109" customWidth="1"/>
    <col min="4605" max="4605" width="0" style="109" hidden="1" customWidth="1"/>
    <col min="4606" max="4606" width="0.85546875" style="109"/>
    <col min="4607" max="4607" width="0.85546875" style="109" customWidth="1"/>
    <col min="4608" max="4608" width="1.85546875" style="109" customWidth="1"/>
    <col min="4609" max="4609" width="1.140625" style="109" customWidth="1"/>
    <col min="4610" max="4610" width="1" style="109" customWidth="1"/>
    <col min="4611" max="4612" width="0.28515625" style="109" customWidth="1"/>
    <col min="4613" max="4613" width="2.5703125" style="109" customWidth="1"/>
    <col min="4614" max="4614" width="0.42578125" style="109" customWidth="1"/>
    <col min="4615" max="4615" width="1" style="109" customWidth="1"/>
    <col min="4616" max="4616" width="2.140625" style="109" customWidth="1"/>
    <col min="4617" max="4617" width="0" style="109" hidden="1" customWidth="1"/>
    <col min="4618" max="4618" width="0.7109375" style="109" customWidth="1"/>
    <col min="4619" max="4619" width="2" style="109" customWidth="1"/>
    <col min="4620" max="4621" width="1.28515625" style="109" customWidth="1"/>
    <col min="4622" max="4622" width="0" style="109" hidden="1" customWidth="1"/>
    <col min="4623" max="4624" width="0.85546875" style="109"/>
    <col min="4625" max="4625" width="2.28515625" style="109" customWidth="1"/>
    <col min="4626" max="4626" width="0.28515625" style="109" customWidth="1"/>
    <col min="4627" max="4627" width="1" style="109" customWidth="1"/>
    <col min="4628" max="4628" width="0.42578125" style="109" customWidth="1"/>
    <col min="4629" max="4629" width="0" style="109" hidden="1" customWidth="1"/>
    <col min="4630" max="4630" width="2.140625" style="109" customWidth="1"/>
    <col min="4631" max="4631" width="0.85546875" style="109" customWidth="1"/>
    <col min="4632" max="4632" width="1.5703125" style="109" customWidth="1"/>
    <col min="4633" max="4633" width="0.42578125" style="109" customWidth="1"/>
    <col min="4634" max="4634" width="1" style="109" customWidth="1"/>
    <col min="4635" max="4636" width="0" style="109" hidden="1" customWidth="1"/>
    <col min="4637" max="4637" width="2" style="109" customWidth="1"/>
    <col min="4638" max="4638" width="2.42578125" style="109" customWidth="1"/>
    <col min="4639" max="4639" width="0.42578125" style="109" customWidth="1"/>
    <col min="4640" max="4640" width="1" style="109" customWidth="1"/>
    <col min="4641" max="4641" width="2" style="109" customWidth="1"/>
    <col min="4642" max="4643" width="0.85546875" style="109" customWidth="1"/>
    <col min="4644" max="4644" width="1" style="109" customWidth="1"/>
    <col min="4645" max="4645" width="1.42578125" style="109" customWidth="1"/>
    <col min="4646" max="4646" width="1.140625" style="109" customWidth="1"/>
    <col min="4647" max="4647" width="4.7109375" style="109" customWidth="1"/>
    <col min="4648" max="4648" width="4.28515625" style="109" customWidth="1"/>
    <col min="4649" max="4649" width="3.85546875" style="109" customWidth="1"/>
    <col min="4650" max="4670" width="0" style="109" hidden="1" customWidth="1"/>
    <col min="4671" max="4671" width="1.140625" style="109" customWidth="1"/>
    <col min="4672" max="4675" width="0.85546875" style="109"/>
    <col min="4676" max="4676" width="1.5703125" style="109" customWidth="1"/>
    <col min="4677" max="4677" width="1" style="109" customWidth="1"/>
    <col min="4678" max="4679" width="0.85546875" style="109"/>
    <col min="4680" max="4680" width="1" style="109" customWidth="1"/>
    <col min="4681" max="4682" width="0" style="109" hidden="1" customWidth="1"/>
    <col min="4683" max="4683" width="3.85546875" style="109" customWidth="1"/>
    <col min="4684" max="4684" width="0" style="109" hidden="1" customWidth="1"/>
    <col min="4685" max="4685" width="5.5703125" style="109" customWidth="1"/>
    <col min="4686" max="4686" width="2.85546875" style="109" customWidth="1"/>
    <col min="4687" max="4687" width="4.7109375" style="109" customWidth="1"/>
    <col min="4688" max="4688" width="4.28515625" style="109" customWidth="1"/>
    <col min="4689" max="4689" width="1.7109375" style="109" customWidth="1"/>
    <col min="4690" max="4690" width="10.7109375" style="109" customWidth="1"/>
    <col min="4691" max="4694" width="0" style="109" hidden="1" customWidth="1"/>
    <col min="4695" max="4771" width="0.85546875" style="109"/>
    <col min="4772" max="4772" width="2.42578125" style="109" customWidth="1"/>
    <col min="4773" max="4773" width="4.7109375" style="109" customWidth="1"/>
    <col min="4774" max="4778" width="0.85546875" style="109"/>
    <col min="4779" max="4779" width="1.28515625" style="109" customWidth="1"/>
    <col min="4780" max="4780" width="0.28515625" style="109" customWidth="1"/>
    <col min="4781" max="4785" width="0" style="109" hidden="1" customWidth="1"/>
    <col min="4786" max="4792" width="0.85546875" style="109"/>
    <col min="4793" max="4793" width="6" style="109" customWidth="1"/>
    <col min="4794" max="4794" width="0.5703125" style="109" customWidth="1"/>
    <col min="4795" max="4797" width="0" style="109" hidden="1" customWidth="1"/>
    <col min="4798" max="4798" width="3.85546875" style="109" customWidth="1"/>
    <col min="4799" max="4799" width="0.85546875" style="109" customWidth="1"/>
    <col min="4800" max="4800" width="2" style="109" customWidth="1"/>
    <col min="4801" max="4801" width="0.28515625" style="109" customWidth="1"/>
    <col min="4802" max="4802" width="1.5703125" style="109" customWidth="1"/>
    <col min="4803" max="4803" width="1" style="109" customWidth="1"/>
    <col min="4804" max="4804" width="2.5703125" style="109" customWidth="1"/>
    <col min="4805" max="4805" width="0" style="109" hidden="1" customWidth="1"/>
    <col min="4806" max="4806" width="0.85546875" style="109" customWidth="1"/>
    <col min="4807" max="4807" width="1.85546875" style="109" customWidth="1"/>
    <col min="4808" max="4808" width="0.42578125" style="109" customWidth="1"/>
    <col min="4809" max="4809" width="0.28515625" style="109" customWidth="1"/>
    <col min="4810" max="4810" width="1.85546875" style="109" customWidth="1"/>
    <col min="4811" max="4811" width="0.5703125" style="109" customWidth="1"/>
    <col min="4812" max="4812" width="1" style="109" customWidth="1"/>
    <col min="4813" max="4813" width="0.85546875" style="109" customWidth="1"/>
    <col min="4814" max="4814" width="1.7109375" style="109" customWidth="1"/>
    <col min="4815" max="4815" width="0.7109375" style="109" customWidth="1"/>
    <col min="4816" max="4816" width="1.5703125" style="109" customWidth="1"/>
    <col min="4817" max="4817" width="0.85546875" style="109" customWidth="1"/>
    <col min="4818" max="4818" width="1.140625" style="109" customWidth="1"/>
    <col min="4819" max="4819" width="1" style="109" customWidth="1"/>
    <col min="4820" max="4820" width="2.140625" style="109" customWidth="1"/>
    <col min="4821" max="4821" width="0" style="109" hidden="1" customWidth="1"/>
    <col min="4822" max="4822" width="0.7109375" style="109" customWidth="1"/>
    <col min="4823" max="4823" width="1.140625" style="109" customWidth="1"/>
    <col min="4824" max="4824" width="2.42578125" style="109" customWidth="1"/>
    <col min="4825" max="4825" width="0" style="109" hidden="1" customWidth="1"/>
    <col min="4826" max="4826" width="0.140625" style="109" customWidth="1"/>
    <col min="4827" max="4827" width="0" style="109" hidden="1" customWidth="1"/>
    <col min="4828" max="4828" width="0.5703125" style="109" customWidth="1"/>
    <col min="4829" max="4829" width="1.28515625" style="109" customWidth="1"/>
    <col min="4830" max="4830" width="2.28515625" style="109" customWidth="1"/>
    <col min="4831" max="4831" width="0.85546875" style="109" customWidth="1"/>
    <col min="4832" max="4832" width="1.140625" style="109" customWidth="1"/>
    <col min="4833" max="4833" width="2.42578125" style="109" customWidth="1"/>
    <col min="4834" max="4834" width="0" style="109" hidden="1" customWidth="1"/>
    <col min="4835" max="4835" width="0.7109375" style="109" customWidth="1"/>
    <col min="4836" max="4836" width="1.140625" style="109" customWidth="1"/>
    <col min="4837" max="4837" width="0.7109375" style="109" customWidth="1"/>
    <col min="4838" max="4838" width="1.7109375" style="109" customWidth="1"/>
    <col min="4839" max="4840" width="0.85546875" style="109"/>
    <col min="4841" max="4841" width="0.85546875" style="109" customWidth="1"/>
    <col min="4842" max="4843" width="1.5703125" style="109" customWidth="1"/>
    <col min="4844" max="4844" width="2.85546875" style="109" customWidth="1"/>
    <col min="4845" max="4845" width="0" style="109" hidden="1" customWidth="1"/>
    <col min="4846" max="4846" width="0.140625" style="109" customWidth="1"/>
    <col min="4847" max="4847" width="0" style="109" hidden="1" customWidth="1"/>
    <col min="4848" max="4848" width="0.7109375" style="109" customWidth="1"/>
    <col min="4849" max="4849" width="2.28515625" style="109" customWidth="1"/>
    <col min="4850" max="4850" width="0.7109375" style="109" customWidth="1"/>
    <col min="4851" max="4851" width="1" style="109" customWidth="1"/>
    <col min="4852" max="4852" width="2.42578125" style="109" customWidth="1"/>
    <col min="4853" max="4853" width="0" style="109" hidden="1" customWidth="1"/>
    <col min="4854" max="4854" width="0.42578125" style="109" customWidth="1"/>
    <col min="4855" max="4859" width="0.85546875" style="109"/>
    <col min="4860" max="4860" width="1.28515625" style="109" customWidth="1"/>
    <col min="4861" max="4861" width="0" style="109" hidden="1" customWidth="1"/>
    <col min="4862" max="4862" width="0.85546875" style="109"/>
    <col min="4863" max="4863" width="0.85546875" style="109" customWidth="1"/>
    <col min="4864" max="4864" width="1.85546875" style="109" customWidth="1"/>
    <col min="4865" max="4865" width="1.140625" style="109" customWidth="1"/>
    <col min="4866" max="4866" width="1" style="109" customWidth="1"/>
    <col min="4867" max="4868" width="0.28515625" style="109" customWidth="1"/>
    <col min="4869" max="4869" width="2.5703125" style="109" customWidth="1"/>
    <col min="4870" max="4870" width="0.42578125" style="109" customWidth="1"/>
    <col min="4871" max="4871" width="1" style="109" customWidth="1"/>
    <col min="4872" max="4872" width="2.140625" style="109" customWidth="1"/>
    <col min="4873" max="4873" width="0" style="109" hidden="1" customWidth="1"/>
    <col min="4874" max="4874" width="0.7109375" style="109" customWidth="1"/>
    <col min="4875" max="4875" width="2" style="109" customWidth="1"/>
    <col min="4876" max="4877" width="1.28515625" style="109" customWidth="1"/>
    <col min="4878" max="4878" width="0" style="109" hidden="1" customWidth="1"/>
    <col min="4879" max="4880" width="0.85546875" style="109"/>
    <col min="4881" max="4881" width="2.28515625" style="109" customWidth="1"/>
    <col min="4882" max="4882" width="0.28515625" style="109" customWidth="1"/>
    <col min="4883" max="4883" width="1" style="109" customWidth="1"/>
    <col min="4884" max="4884" width="0.42578125" style="109" customWidth="1"/>
    <col min="4885" max="4885" width="0" style="109" hidden="1" customWidth="1"/>
    <col min="4886" max="4886" width="2.140625" style="109" customWidth="1"/>
    <col min="4887" max="4887" width="0.85546875" style="109" customWidth="1"/>
    <col min="4888" max="4888" width="1.5703125" style="109" customWidth="1"/>
    <col min="4889" max="4889" width="0.42578125" style="109" customWidth="1"/>
    <col min="4890" max="4890" width="1" style="109" customWidth="1"/>
    <col min="4891" max="4892" width="0" style="109" hidden="1" customWidth="1"/>
    <col min="4893" max="4893" width="2" style="109" customWidth="1"/>
    <col min="4894" max="4894" width="2.42578125" style="109" customWidth="1"/>
    <col min="4895" max="4895" width="0.42578125" style="109" customWidth="1"/>
    <col min="4896" max="4896" width="1" style="109" customWidth="1"/>
    <col min="4897" max="4897" width="2" style="109" customWidth="1"/>
    <col min="4898" max="4899" width="0.85546875" style="109" customWidth="1"/>
    <col min="4900" max="4900" width="1" style="109" customWidth="1"/>
    <col min="4901" max="4901" width="1.42578125" style="109" customWidth="1"/>
    <col min="4902" max="4902" width="1.140625" style="109" customWidth="1"/>
    <col min="4903" max="4903" width="4.7109375" style="109" customWidth="1"/>
    <col min="4904" max="4904" width="4.28515625" style="109" customWidth="1"/>
    <col min="4905" max="4905" width="3.85546875" style="109" customWidth="1"/>
    <col min="4906" max="4926" width="0" style="109" hidden="1" customWidth="1"/>
    <col min="4927" max="4927" width="1.140625" style="109" customWidth="1"/>
    <col min="4928" max="4931" width="0.85546875" style="109"/>
    <col min="4932" max="4932" width="1.5703125" style="109" customWidth="1"/>
    <col min="4933" max="4933" width="1" style="109" customWidth="1"/>
    <col min="4934" max="4935" width="0.85546875" style="109"/>
    <col min="4936" max="4936" width="1" style="109" customWidth="1"/>
    <col min="4937" max="4938" width="0" style="109" hidden="1" customWidth="1"/>
    <col min="4939" max="4939" width="3.85546875" style="109" customWidth="1"/>
    <col min="4940" max="4940" width="0" style="109" hidden="1" customWidth="1"/>
    <col min="4941" max="4941" width="5.5703125" style="109" customWidth="1"/>
    <col min="4942" max="4942" width="2.85546875" style="109" customWidth="1"/>
    <col min="4943" max="4943" width="4.7109375" style="109" customWidth="1"/>
    <col min="4944" max="4944" width="4.28515625" style="109" customWidth="1"/>
    <col min="4945" max="4945" width="1.7109375" style="109" customWidth="1"/>
    <col min="4946" max="4946" width="10.7109375" style="109" customWidth="1"/>
    <col min="4947" max="4950" width="0" style="109" hidden="1" customWidth="1"/>
    <col min="4951" max="5027" width="0.85546875" style="109"/>
    <col min="5028" max="5028" width="2.42578125" style="109" customWidth="1"/>
    <col min="5029" max="5029" width="4.7109375" style="109" customWidth="1"/>
    <col min="5030" max="5034" width="0.85546875" style="109"/>
    <col min="5035" max="5035" width="1.28515625" style="109" customWidth="1"/>
    <col min="5036" max="5036" width="0.28515625" style="109" customWidth="1"/>
    <col min="5037" max="5041" width="0" style="109" hidden="1" customWidth="1"/>
    <col min="5042" max="5048" width="0.85546875" style="109"/>
    <col min="5049" max="5049" width="6" style="109" customWidth="1"/>
    <col min="5050" max="5050" width="0.5703125" style="109" customWidth="1"/>
    <col min="5051" max="5053" width="0" style="109" hidden="1" customWidth="1"/>
    <col min="5054" max="5054" width="3.85546875" style="109" customWidth="1"/>
    <col min="5055" max="5055" width="0.85546875" style="109" customWidth="1"/>
    <col min="5056" max="5056" width="2" style="109" customWidth="1"/>
    <col min="5057" max="5057" width="0.28515625" style="109" customWidth="1"/>
    <col min="5058" max="5058" width="1.5703125" style="109" customWidth="1"/>
    <col min="5059" max="5059" width="1" style="109" customWidth="1"/>
    <col min="5060" max="5060" width="2.5703125" style="109" customWidth="1"/>
    <col min="5061" max="5061" width="0" style="109" hidden="1" customWidth="1"/>
    <col min="5062" max="5062" width="0.85546875" style="109" customWidth="1"/>
    <col min="5063" max="5063" width="1.85546875" style="109" customWidth="1"/>
    <col min="5064" max="5064" width="0.42578125" style="109" customWidth="1"/>
    <col min="5065" max="5065" width="0.28515625" style="109" customWidth="1"/>
    <col min="5066" max="5066" width="1.85546875" style="109" customWidth="1"/>
    <col min="5067" max="5067" width="0.5703125" style="109" customWidth="1"/>
    <col min="5068" max="5068" width="1" style="109" customWidth="1"/>
    <col min="5069" max="5069" width="0.85546875" style="109" customWidth="1"/>
    <col min="5070" max="5070" width="1.7109375" style="109" customWidth="1"/>
    <col min="5071" max="5071" width="0.7109375" style="109" customWidth="1"/>
    <col min="5072" max="5072" width="1.5703125" style="109" customWidth="1"/>
    <col min="5073" max="5073" width="0.85546875" style="109" customWidth="1"/>
    <col min="5074" max="5074" width="1.140625" style="109" customWidth="1"/>
    <col min="5075" max="5075" width="1" style="109" customWidth="1"/>
    <col min="5076" max="5076" width="2.140625" style="109" customWidth="1"/>
    <col min="5077" max="5077" width="0" style="109" hidden="1" customWidth="1"/>
    <col min="5078" max="5078" width="0.7109375" style="109" customWidth="1"/>
    <col min="5079" max="5079" width="1.140625" style="109" customWidth="1"/>
    <col min="5080" max="5080" width="2.42578125" style="109" customWidth="1"/>
    <col min="5081" max="5081" width="0" style="109" hidden="1" customWidth="1"/>
    <col min="5082" max="5082" width="0.140625" style="109" customWidth="1"/>
    <col min="5083" max="5083" width="0" style="109" hidden="1" customWidth="1"/>
    <col min="5084" max="5084" width="0.5703125" style="109" customWidth="1"/>
    <col min="5085" max="5085" width="1.28515625" style="109" customWidth="1"/>
    <col min="5086" max="5086" width="2.28515625" style="109" customWidth="1"/>
    <col min="5087" max="5087" width="0.85546875" style="109" customWidth="1"/>
    <col min="5088" max="5088" width="1.140625" style="109" customWidth="1"/>
    <col min="5089" max="5089" width="2.42578125" style="109" customWidth="1"/>
    <col min="5090" max="5090" width="0" style="109" hidden="1" customWidth="1"/>
    <col min="5091" max="5091" width="0.7109375" style="109" customWidth="1"/>
    <col min="5092" max="5092" width="1.140625" style="109" customWidth="1"/>
    <col min="5093" max="5093" width="0.7109375" style="109" customWidth="1"/>
    <col min="5094" max="5094" width="1.7109375" style="109" customWidth="1"/>
    <col min="5095" max="5096" width="0.85546875" style="109"/>
    <col min="5097" max="5097" width="0.85546875" style="109" customWidth="1"/>
    <col min="5098" max="5099" width="1.5703125" style="109" customWidth="1"/>
    <col min="5100" max="5100" width="2.85546875" style="109" customWidth="1"/>
    <col min="5101" max="5101" width="0" style="109" hidden="1" customWidth="1"/>
    <col min="5102" max="5102" width="0.140625" style="109" customWidth="1"/>
    <col min="5103" max="5103" width="0" style="109" hidden="1" customWidth="1"/>
    <col min="5104" max="5104" width="0.7109375" style="109" customWidth="1"/>
    <col min="5105" max="5105" width="2.28515625" style="109" customWidth="1"/>
    <col min="5106" max="5106" width="0.7109375" style="109" customWidth="1"/>
    <col min="5107" max="5107" width="1" style="109" customWidth="1"/>
    <col min="5108" max="5108" width="2.42578125" style="109" customWidth="1"/>
    <col min="5109" max="5109" width="0" style="109" hidden="1" customWidth="1"/>
    <col min="5110" max="5110" width="0.42578125" style="109" customWidth="1"/>
    <col min="5111" max="5115" width="0.85546875" style="109"/>
    <col min="5116" max="5116" width="1.28515625" style="109" customWidth="1"/>
    <col min="5117" max="5117" width="0" style="109" hidden="1" customWidth="1"/>
    <col min="5118" max="5118" width="0.85546875" style="109"/>
    <col min="5119" max="5119" width="0.85546875" style="109" customWidth="1"/>
    <col min="5120" max="5120" width="1.85546875" style="109" customWidth="1"/>
    <col min="5121" max="5121" width="1.140625" style="109" customWidth="1"/>
    <col min="5122" max="5122" width="1" style="109" customWidth="1"/>
    <col min="5123" max="5124" width="0.28515625" style="109" customWidth="1"/>
    <col min="5125" max="5125" width="2.5703125" style="109" customWidth="1"/>
    <col min="5126" max="5126" width="0.42578125" style="109" customWidth="1"/>
    <col min="5127" max="5127" width="1" style="109" customWidth="1"/>
    <col min="5128" max="5128" width="2.140625" style="109" customWidth="1"/>
    <col min="5129" max="5129" width="0" style="109" hidden="1" customWidth="1"/>
    <col min="5130" max="5130" width="0.7109375" style="109" customWidth="1"/>
    <col min="5131" max="5131" width="2" style="109" customWidth="1"/>
    <col min="5132" max="5133" width="1.28515625" style="109" customWidth="1"/>
    <col min="5134" max="5134" width="0" style="109" hidden="1" customWidth="1"/>
    <col min="5135" max="5136" width="0.85546875" style="109"/>
    <col min="5137" max="5137" width="2.28515625" style="109" customWidth="1"/>
    <col min="5138" max="5138" width="0.28515625" style="109" customWidth="1"/>
    <col min="5139" max="5139" width="1" style="109" customWidth="1"/>
    <col min="5140" max="5140" width="0.42578125" style="109" customWidth="1"/>
    <col min="5141" max="5141" width="0" style="109" hidden="1" customWidth="1"/>
    <col min="5142" max="5142" width="2.140625" style="109" customWidth="1"/>
    <col min="5143" max="5143" width="0.85546875" style="109" customWidth="1"/>
    <col min="5144" max="5144" width="1.5703125" style="109" customWidth="1"/>
    <col min="5145" max="5145" width="0.42578125" style="109" customWidth="1"/>
    <col min="5146" max="5146" width="1" style="109" customWidth="1"/>
    <col min="5147" max="5148" width="0" style="109" hidden="1" customWidth="1"/>
    <col min="5149" max="5149" width="2" style="109" customWidth="1"/>
    <col min="5150" max="5150" width="2.42578125" style="109" customWidth="1"/>
    <col min="5151" max="5151" width="0.42578125" style="109" customWidth="1"/>
    <col min="5152" max="5152" width="1" style="109" customWidth="1"/>
    <col min="5153" max="5153" width="2" style="109" customWidth="1"/>
    <col min="5154" max="5155" width="0.85546875" style="109" customWidth="1"/>
    <col min="5156" max="5156" width="1" style="109" customWidth="1"/>
    <col min="5157" max="5157" width="1.42578125" style="109" customWidth="1"/>
    <col min="5158" max="5158" width="1.140625" style="109" customWidth="1"/>
    <col min="5159" max="5159" width="4.7109375" style="109" customWidth="1"/>
    <col min="5160" max="5160" width="4.28515625" style="109" customWidth="1"/>
    <col min="5161" max="5161" width="3.85546875" style="109" customWidth="1"/>
    <col min="5162" max="5182" width="0" style="109" hidden="1" customWidth="1"/>
    <col min="5183" max="5183" width="1.140625" style="109" customWidth="1"/>
    <col min="5184" max="5187" width="0.85546875" style="109"/>
    <col min="5188" max="5188" width="1.5703125" style="109" customWidth="1"/>
    <col min="5189" max="5189" width="1" style="109" customWidth="1"/>
    <col min="5190" max="5191" width="0.85546875" style="109"/>
    <col min="5192" max="5192" width="1" style="109" customWidth="1"/>
    <col min="5193" max="5194" width="0" style="109" hidden="1" customWidth="1"/>
    <col min="5195" max="5195" width="3.85546875" style="109" customWidth="1"/>
    <col min="5196" max="5196" width="0" style="109" hidden="1" customWidth="1"/>
    <col min="5197" max="5197" width="5.5703125" style="109" customWidth="1"/>
    <col min="5198" max="5198" width="2.85546875" style="109" customWidth="1"/>
    <col min="5199" max="5199" width="4.7109375" style="109" customWidth="1"/>
    <col min="5200" max="5200" width="4.28515625" style="109" customWidth="1"/>
    <col min="5201" max="5201" width="1.7109375" style="109" customWidth="1"/>
    <col min="5202" max="5202" width="10.7109375" style="109" customWidth="1"/>
    <col min="5203" max="5206" width="0" style="109" hidden="1" customWidth="1"/>
    <col min="5207" max="5283" width="0.85546875" style="109"/>
    <col min="5284" max="5284" width="2.42578125" style="109" customWidth="1"/>
    <col min="5285" max="5285" width="4.7109375" style="109" customWidth="1"/>
    <col min="5286" max="5290" width="0.85546875" style="109"/>
    <col min="5291" max="5291" width="1.28515625" style="109" customWidth="1"/>
    <col min="5292" max="5292" width="0.28515625" style="109" customWidth="1"/>
    <col min="5293" max="5297" width="0" style="109" hidden="1" customWidth="1"/>
    <col min="5298" max="5304" width="0.85546875" style="109"/>
    <col min="5305" max="5305" width="6" style="109" customWidth="1"/>
    <col min="5306" max="5306" width="0.5703125" style="109" customWidth="1"/>
    <col min="5307" max="5309" width="0" style="109" hidden="1" customWidth="1"/>
    <col min="5310" max="5310" width="3.85546875" style="109" customWidth="1"/>
    <col min="5311" max="5311" width="0.85546875" style="109" customWidth="1"/>
    <col min="5312" max="5312" width="2" style="109" customWidth="1"/>
    <col min="5313" max="5313" width="0.28515625" style="109" customWidth="1"/>
    <col min="5314" max="5314" width="1.5703125" style="109" customWidth="1"/>
    <col min="5315" max="5315" width="1" style="109" customWidth="1"/>
    <col min="5316" max="5316" width="2.5703125" style="109" customWidth="1"/>
    <col min="5317" max="5317" width="0" style="109" hidden="1" customWidth="1"/>
    <col min="5318" max="5318" width="0.85546875" style="109" customWidth="1"/>
    <col min="5319" max="5319" width="1.85546875" style="109" customWidth="1"/>
    <col min="5320" max="5320" width="0.42578125" style="109" customWidth="1"/>
    <col min="5321" max="5321" width="0.28515625" style="109" customWidth="1"/>
    <col min="5322" max="5322" width="1.85546875" style="109" customWidth="1"/>
    <col min="5323" max="5323" width="0.5703125" style="109" customWidth="1"/>
    <col min="5324" max="5324" width="1" style="109" customWidth="1"/>
    <col min="5325" max="5325" width="0.85546875" style="109" customWidth="1"/>
    <col min="5326" max="5326" width="1.7109375" style="109" customWidth="1"/>
    <col min="5327" max="5327" width="0.7109375" style="109" customWidth="1"/>
    <col min="5328" max="5328" width="1.5703125" style="109" customWidth="1"/>
    <col min="5329" max="5329" width="0.85546875" style="109" customWidth="1"/>
    <col min="5330" max="5330" width="1.140625" style="109" customWidth="1"/>
    <col min="5331" max="5331" width="1" style="109" customWidth="1"/>
    <col min="5332" max="5332" width="2.140625" style="109" customWidth="1"/>
    <col min="5333" max="5333" width="0" style="109" hidden="1" customWidth="1"/>
    <col min="5334" max="5334" width="0.7109375" style="109" customWidth="1"/>
    <col min="5335" max="5335" width="1.140625" style="109" customWidth="1"/>
    <col min="5336" max="5336" width="2.42578125" style="109" customWidth="1"/>
    <col min="5337" max="5337" width="0" style="109" hidden="1" customWidth="1"/>
    <col min="5338" max="5338" width="0.140625" style="109" customWidth="1"/>
    <col min="5339" max="5339" width="0" style="109" hidden="1" customWidth="1"/>
    <col min="5340" max="5340" width="0.5703125" style="109" customWidth="1"/>
    <col min="5341" max="5341" width="1.28515625" style="109" customWidth="1"/>
    <col min="5342" max="5342" width="2.28515625" style="109" customWidth="1"/>
    <col min="5343" max="5343" width="0.85546875" style="109" customWidth="1"/>
    <col min="5344" max="5344" width="1.140625" style="109" customWidth="1"/>
    <col min="5345" max="5345" width="2.42578125" style="109" customWidth="1"/>
    <col min="5346" max="5346" width="0" style="109" hidden="1" customWidth="1"/>
    <col min="5347" max="5347" width="0.7109375" style="109" customWidth="1"/>
    <col min="5348" max="5348" width="1.140625" style="109" customWidth="1"/>
    <col min="5349" max="5349" width="0.7109375" style="109" customWidth="1"/>
    <col min="5350" max="5350" width="1.7109375" style="109" customWidth="1"/>
    <col min="5351" max="5352" width="0.85546875" style="109"/>
    <col min="5353" max="5353" width="0.85546875" style="109" customWidth="1"/>
    <col min="5354" max="5355" width="1.5703125" style="109" customWidth="1"/>
    <col min="5356" max="5356" width="2.85546875" style="109" customWidth="1"/>
    <col min="5357" max="5357" width="0" style="109" hidden="1" customWidth="1"/>
    <col min="5358" max="5358" width="0.140625" style="109" customWidth="1"/>
    <col min="5359" max="5359" width="0" style="109" hidden="1" customWidth="1"/>
    <col min="5360" max="5360" width="0.7109375" style="109" customWidth="1"/>
    <col min="5361" max="5361" width="2.28515625" style="109" customWidth="1"/>
    <col min="5362" max="5362" width="0.7109375" style="109" customWidth="1"/>
    <col min="5363" max="5363" width="1" style="109" customWidth="1"/>
    <col min="5364" max="5364" width="2.42578125" style="109" customWidth="1"/>
    <col min="5365" max="5365" width="0" style="109" hidden="1" customWidth="1"/>
    <col min="5366" max="5366" width="0.42578125" style="109" customWidth="1"/>
    <col min="5367" max="5371" width="0.85546875" style="109"/>
    <col min="5372" max="5372" width="1.28515625" style="109" customWidth="1"/>
    <col min="5373" max="5373" width="0" style="109" hidden="1" customWidth="1"/>
    <col min="5374" max="5374" width="0.85546875" style="109"/>
    <col min="5375" max="5375" width="0.85546875" style="109" customWidth="1"/>
    <col min="5376" max="5376" width="1.85546875" style="109" customWidth="1"/>
    <col min="5377" max="5377" width="1.140625" style="109" customWidth="1"/>
    <col min="5378" max="5378" width="1" style="109" customWidth="1"/>
    <col min="5379" max="5380" width="0.28515625" style="109" customWidth="1"/>
    <col min="5381" max="5381" width="2.5703125" style="109" customWidth="1"/>
    <col min="5382" max="5382" width="0.42578125" style="109" customWidth="1"/>
    <col min="5383" max="5383" width="1" style="109" customWidth="1"/>
    <col min="5384" max="5384" width="2.140625" style="109" customWidth="1"/>
    <col min="5385" max="5385" width="0" style="109" hidden="1" customWidth="1"/>
    <col min="5386" max="5386" width="0.7109375" style="109" customWidth="1"/>
    <col min="5387" max="5387" width="2" style="109" customWidth="1"/>
    <col min="5388" max="5389" width="1.28515625" style="109" customWidth="1"/>
    <col min="5390" max="5390" width="0" style="109" hidden="1" customWidth="1"/>
    <col min="5391" max="5392" width="0.85546875" style="109"/>
    <col min="5393" max="5393" width="2.28515625" style="109" customWidth="1"/>
    <col min="5394" max="5394" width="0.28515625" style="109" customWidth="1"/>
    <col min="5395" max="5395" width="1" style="109" customWidth="1"/>
    <col min="5396" max="5396" width="0.42578125" style="109" customWidth="1"/>
    <col min="5397" max="5397" width="0" style="109" hidden="1" customWidth="1"/>
    <col min="5398" max="5398" width="2.140625" style="109" customWidth="1"/>
    <col min="5399" max="5399" width="0.85546875" style="109" customWidth="1"/>
    <col min="5400" max="5400" width="1.5703125" style="109" customWidth="1"/>
    <col min="5401" max="5401" width="0.42578125" style="109" customWidth="1"/>
    <col min="5402" max="5402" width="1" style="109" customWidth="1"/>
    <col min="5403" max="5404" width="0" style="109" hidden="1" customWidth="1"/>
    <col min="5405" max="5405" width="2" style="109" customWidth="1"/>
    <col min="5406" max="5406" width="2.42578125" style="109" customWidth="1"/>
    <col min="5407" max="5407" width="0.42578125" style="109" customWidth="1"/>
    <col min="5408" max="5408" width="1" style="109" customWidth="1"/>
    <col min="5409" max="5409" width="2" style="109" customWidth="1"/>
    <col min="5410" max="5411" width="0.85546875" style="109" customWidth="1"/>
    <col min="5412" max="5412" width="1" style="109" customWidth="1"/>
    <col min="5413" max="5413" width="1.42578125" style="109" customWidth="1"/>
    <col min="5414" max="5414" width="1.140625" style="109" customWidth="1"/>
    <col min="5415" max="5415" width="4.7109375" style="109" customWidth="1"/>
    <col min="5416" max="5416" width="4.28515625" style="109" customWidth="1"/>
    <col min="5417" max="5417" width="3.85546875" style="109" customWidth="1"/>
    <col min="5418" max="5438" width="0" style="109" hidden="1" customWidth="1"/>
    <col min="5439" max="5439" width="1.140625" style="109" customWidth="1"/>
    <col min="5440" max="5443" width="0.85546875" style="109"/>
    <col min="5444" max="5444" width="1.5703125" style="109" customWidth="1"/>
    <col min="5445" max="5445" width="1" style="109" customWidth="1"/>
    <col min="5446" max="5447" width="0.85546875" style="109"/>
    <col min="5448" max="5448" width="1" style="109" customWidth="1"/>
    <col min="5449" max="5450" width="0" style="109" hidden="1" customWidth="1"/>
    <col min="5451" max="5451" width="3.85546875" style="109" customWidth="1"/>
    <col min="5452" max="5452" width="0" style="109" hidden="1" customWidth="1"/>
    <col min="5453" max="5453" width="5.5703125" style="109" customWidth="1"/>
    <col min="5454" max="5454" width="2.85546875" style="109" customWidth="1"/>
    <col min="5455" max="5455" width="4.7109375" style="109" customWidth="1"/>
    <col min="5456" max="5456" width="4.28515625" style="109" customWidth="1"/>
    <col min="5457" max="5457" width="1.7109375" style="109" customWidth="1"/>
    <col min="5458" max="5458" width="10.7109375" style="109" customWidth="1"/>
    <col min="5459" max="5462" width="0" style="109" hidden="1" customWidth="1"/>
    <col min="5463" max="5539" width="0.85546875" style="109"/>
    <col min="5540" max="5540" width="2.42578125" style="109" customWidth="1"/>
    <col min="5541" max="5541" width="4.7109375" style="109" customWidth="1"/>
    <col min="5542" max="5546" width="0.85546875" style="109"/>
    <col min="5547" max="5547" width="1.28515625" style="109" customWidth="1"/>
    <col min="5548" max="5548" width="0.28515625" style="109" customWidth="1"/>
    <col min="5549" max="5553" width="0" style="109" hidden="1" customWidth="1"/>
    <col min="5554" max="5560" width="0.85546875" style="109"/>
    <col min="5561" max="5561" width="6" style="109" customWidth="1"/>
    <col min="5562" max="5562" width="0.5703125" style="109" customWidth="1"/>
    <col min="5563" max="5565" width="0" style="109" hidden="1" customWidth="1"/>
    <col min="5566" max="5566" width="3.85546875" style="109" customWidth="1"/>
    <col min="5567" max="5567" width="0.85546875" style="109" customWidth="1"/>
    <col min="5568" max="5568" width="2" style="109" customWidth="1"/>
    <col min="5569" max="5569" width="0.28515625" style="109" customWidth="1"/>
    <col min="5570" max="5570" width="1.5703125" style="109" customWidth="1"/>
    <col min="5571" max="5571" width="1" style="109" customWidth="1"/>
    <col min="5572" max="5572" width="2.5703125" style="109" customWidth="1"/>
    <col min="5573" max="5573" width="0" style="109" hidden="1" customWidth="1"/>
    <col min="5574" max="5574" width="0.85546875" style="109" customWidth="1"/>
    <col min="5575" max="5575" width="1.85546875" style="109" customWidth="1"/>
    <col min="5576" max="5576" width="0.42578125" style="109" customWidth="1"/>
    <col min="5577" max="5577" width="0.28515625" style="109" customWidth="1"/>
    <col min="5578" max="5578" width="1.85546875" style="109" customWidth="1"/>
    <col min="5579" max="5579" width="0.5703125" style="109" customWidth="1"/>
    <col min="5580" max="5580" width="1" style="109" customWidth="1"/>
    <col min="5581" max="5581" width="0.85546875" style="109" customWidth="1"/>
    <col min="5582" max="5582" width="1.7109375" style="109" customWidth="1"/>
    <col min="5583" max="5583" width="0.7109375" style="109" customWidth="1"/>
    <col min="5584" max="5584" width="1.5703125" style="109" customWidth="1"/>
    <col min="5585" max="5585" width="0.85546875" style="109" customWidth="1"/>
    <col min="5586" max="5586" width="1.140625" style="109" customWidth="1"/>
    <col min="5587" max="5587" width="1" style="109" customWidth="1"/>
    <col min="5588" max="5588" width="2.140625" style="109" customWidth="1"/>
    <col min="5589" max="5589" width="0" style="109" hidden="1" customWidth="1"/>
    <col min="5590" max="5590" width="0.7109375" style="109" customWidth="1"/>
    <col min="5591" max="5591" width="1.140625" style="109" customWidth="1"/>
    <col min="5592" max="5592" width="2.42578125" style="109" customWidth="1"/>
    <col min="5593" max="5593" width="0" style="109" hidden="1" customWidth="1"/>
    <col min="5594" max="5594" width="0.140625" style="109" customWidth="1"/>
    <col min="5595" max="5595" width="0" style="109" hidden="1" customWidth="1"/>
    <col min="5596" max="5596" width="0.5703125" style="109" customWidth="1"/>
    <col min="5597" max="5597" width="1.28515625" style="109" customWidth="1"/>
    <col min="5598" max="5598" width="2.28515625" style="109" customWidth="1"/>
    <col min="5599" max="5599" width="0.85546875" style="109" customWidth="1"/>
    <col min="5600" max="5600" width="1.140625" style="109" customWidth="1"/>
    <col min="5601" max="5601" width="2.42578125" style="109" customWidth="1"/>
    <col min="5602" max="5602" width="0" style="109" hidden="1" customWidth="1"/>
    <col min="5603" max="5603" width="0.7109375" style="109" customWidth="1"/>
    <col min="5604" max="5604" width="1.140625" style="109" customWidth="1"/>
    <col min="5605" max="5605" width="0.7109375" style="109" customWidth="1"/>
    <col min="5606" max="5606" width="1.7109375" style="109" customWidth="1"/>
    <col min="5607" max="5608" width="0.85546875" style="109"/>
    <col min="5609" max="5609" width="0.85546875" style="109" customWidth="1"/>
    <col min="5610" max="5611" width="1.5703125" style="109" customWidth="1"/>
    <col min="5612" max="5612" width="2.85546875" style="109" customWidth="1"/>
    <col min="5613" max="5613" width="0" style="109" hidden="1" customWidth="1"/>
    <col min="5614" max="5614" width="0.140625" style="109" customWidth="1"/>
    <col min="5615" max="5615" width="0" style="109" hidden="1" customWidth="1"/>
    <col min="5616" max="5616" width="0.7109375" style="109" customWidth="1"/>
    <col min="5617" max="5617" width="2.28515625" style="109" customWidth="1"/>
    <col min="5618" max="5618" width="0.7109375" style="109" customWidth="1"/>
    <col min="5619" max="5619" width="1" style="109" customWidth="1"/>
    <col min="5620" max="5620" width="2.42578125" style="109" customWidth="1"/>
    <col min="5621" max="5621" width="0" style="109" hidden="1" customWidth="1"/>
    <col min="5622" max="5622" width="0.42578125" style="109" customWidth="1"/>
    <col min="5623" max="5627" width="0.85546875" style="109"/>
    <col min="5628" max="5628" width="1.28515625" style="109" customWidth="1"/>
    <col min="5629" max="5629" width="0" style="109" hidden="1" customWidth="1"/>
    <col min="5630" max="5630" width="0.85546875" style="109"/>
    <col min="5631" max="5631" width="0.85546875" style="109" customWidth="1"/>
    <col min="5632" max="5632" width="1.85546875" style="109" customWidth="1"/>
    <col min="5633" max="5633" width="1.140625" style="109" customWidth="1"/>
    <col min="5634" max="5634" width="1" style="109" customWidth="1"/>
    <col min="5635" max="5636" width="0.28515625" style="109" customWidth="1"/>
    <col min="5637" max="5637" width="2.5703125" style="109" customWidth="1"/>
    <col min="5638" max="5638" width="0.42578125" style="109" customWidth="1"/>
    <col min="5639" max="5639" width="1" style="109" customWidth="1"/>
    <col min="5640" max="5640" width="2.140625" style="109" customWidth="1"/>
    <col min="5641" max="5641" width="0" style="109" hidden="1" customWidth="1"/>
    <col min="5642" max="5642" width="0.7109375" style="109" customWidth="1"/>
    <col min="5643" max="5643" width="2" style="109" customWidth="1"/>
    <col min="5644" max="5645" width="1.28515625" style="109" customWidth="1"/>
    <col min="5646" max="5646" width="0" style="109" hidden="1" customWidth="1"/>
    <col min="5647" max="5648" width="0.85546875" style="109"/>
    <col min="5649" max="5649" width="2.28515625" style="109" customWidth="1"/>
    <col min="5650" max="5650" width="0.28515625" style="109" customWidth="1"/>
    <col min="5651" max="5651" width="1" style="109" customWidth="1"/>
    <col min="5652" max="5652" width="0.42578125" style="109" customWidth="1"/>
    <col min="5653" max="5653" width="0" style="109" hidden="1" customWidth="1"/>
    <col min="5654" max="5654" width="2.140625" style="109" customWidth="1"/>
    <col min="5655" max="5655" width="0.85546875" style="109" customWidth="1"/>
    <col min="5656" max="5656" width="1.5703125" style="109" customWidth="1"/>
    <col min="5657" max="5657" width="0.42578125" style="109" customWidth="1"/>
    <col min="5658" max="5658" width="1" style="109" customWidth="1"/>
    <col min="5659" max="5660" width="0" style="109" hidden="1" customWidth="1"/>
    <col min="5661" max="5661" width="2" style="109" customWidth="1"/>
    <col min="5662" max="5662" width="2.42578125" style="109" customWidth="1"/>
    <col min="5663" max="5663" width="0.42578125" style="109" customWidth="1"/>
    <col min="5664" max="5664" width="1" style="109" customWidth="1"/>
    <col min="5665" max="5665" width="2" style="109" customWidth="1"/>
    <col min="5666" max="5667" width="0.85546875" style="109" customWidth="1"/>
    <col min="5668" max="5668" width="1" style="109" customWidth="1"/>
    <col min="5669" max="5669" width="1.42578125" style="109" customWidth="1"/>
    <col min="5670" max="5670" width="1.140625" style="109" customWidth="1"/>
    <col min="5671" max="5671" width="4.7109375" style="109" customWidth="1"/>
    <col min="5672" max="5672" width="4.28515625" style="109" customWidth="1"/>
    <col min="5673" max="5673" width="3.85546875" style="109" customWidth="1"/>
    <col min="5674" max="5694" width="0" style="109" hidden="1" customWidth="1"/>
    <col min="5695" max="5695" width="1.140625" style="109" customWidth="1"/>
    <col min="5696" max="5699" width="0.85546875" style="109"/>
    <col min="5700" max="5700" width="1.5703125" style="109" customWidth="1"/>
    <col min="5701" max="5701" width="1" style="109" customWidth="1"/>
    <col min="5702" max="5703" width="0.85546875" style="109"/>
    <col min="5704" max="5704" width="1" style="109" customWidth="1"/>
    <col min="5705" max="5706" width="0" style="109" hidden="1" customWidth="1"/>
    <col min="5707" max="5707" width="3.85546875" style="109" customWidth="1"/>
    <col min="5708" max="5708" width="0" style="109" hidden="1" customWidth="1"/>
    <col min="5709" max="5709" width="5.5703125" style="109" customWidth="1"/>
    <col min="5710" max="5710" width="2.85546875" style="109" customWidth="1"/>
    <col min="5711" max="5711" width="4.7109375" style="109" customWidth="1"/>
    <col min="5712" max="5712" width="4.28515625" style="109" customWidth="1"/>
    <col min="5713" max="5713" width="1.7109375" style="109" customWidth="1"/>
    <col min="5714" max="5714" width="10.7109375" style="109" customWidth="1"/>
    <col min="5715" max="5718" width="0" style="109" hidden="1" customWidth="1"/>
    <col min="5719" max="5795" width="0.85546875" style="109"/>
    <col min="5796" max="5796" width="2.42578125" style="109" customWidth="1"/>
    <col min="5797" max="5797" width="4.7109375" style="109" customWidth="1"/>
    <col min="5798" max="5802" width="0.85546875" style="109"/>
    <col min="5803" max="5803" width="1.28515625" style="109" customWidth="1"/>
    <col min="5804" max="5804" width="0.28515625" style="109" customWidth="1"/>
    <col min="5805" max="5809" width="0" style="109" hidden="1" customWidth="1"/>
    <col min="5810" max="5816" width="0.85546875" style="109"/>
    <col min="5817" max="5817" width="6" style="109" customWidth="1"/>
    <col min="5818" max="5818" width="0.5703125" style="109" customWidth="1"/>
    <col min="5819" max="5821" width="0" style="109" hidden="1" customWidth="1"/>
    <col min="5822" max="5822" width="3.85546875" style="109" customWidth="1"/>
    <col min="5823" max="5823" width="0.85546875" style="109" customWidth="1"/>
    <col min="5824" max="5824" width="2" style="109" customWidth="1"/>
    <col min="5825" max="5825" width="0.28515625" style="109" customWidth="1"/>
    <col min="5826" max="5826" width="1.5703125" style="109" customWidth="1"/>
    <col min="5827" max="5827" width="1" style="109" customWidth="1"/>
    <col min="5828" max="5828" width="2.5703125" style="109" customWidth="1"/>
    <col min="5829" max="5829" width="0" style="109" hidden="1" customWidth="1"/>
    <col min="5830" max="5830" width="0.85546875" style="109" customWidth="1"/>
    <col min="5831" max="5831" width="1.85546875" style="109" customWidth="1"/>
    <col min="5832" max="5832" width="0.42578125" style="109" customWidth="1"/>
    <col min="5833" max="5833" width="0.28515625" style="109" customWidth="1"/>
    <col min="5834" max="5834" width="1.85546875" style="109" customWidth="1"/>
    <col min="5835" max="5835" width="0.5703125" style="109" customWidth="1"/>
    <col min="5836" max="5836" width="1" style="109" customWidth="1"/>
    <col min="5837" max="5837" width="0.85546875" style="109" customWidth="1"/>
    <col min="5838" max="5838" width="1.7109375" style="109" customWidth="1"/>
    <col min="5839" max="5839" width="0.7109375" style="109" customWidth="1"/>
    <col min="5840" max="5840" width="1.5703125" style="109" customWidth="1"/>
    <col min="5841" max="5841" width="0.85546875" style="109" customWidth="1"/>
    <col min="5842" max="5842" width="1.140625" style="109" customWidth="1"/>
    <col min="5843" max="5843" width="1" style="109" customWidth="1"/>
    <col min="5844" max="5844" width="2.140625" style="109" customWidth="1"/>
    <col min="5845" max="5845" width="0" style="109" hidden="1" customWidth="1"/>
    <col min="5846" max="5846" width="0.7109375" style="109" customWidth="1"/>
    <col min="5847" max="5847" width="1.140625" style="109" customWidth="1"/>
    <col min="5848" max="5848" width="2.42578125" style="109" customWidth="1"/>
    <col min="5849" max="5849" width="0" style="109" hidden="1" customWidth="1"/>
    <col min="5850" max="5850" width="0.140625" style="109" customWidth="1"/>
    <col min="5851" max="5851" width="0" style="109" hidden="1" customWidth="1"/>
    <col min="5852" max="5852" width="0.5703125" style="109" customWidth="1"/>
    <col min="5853" max="5853" width="1.28515625" style="109" customWidth="1"/>
    <col min="5854" max="5854" width="2.28515625" style="109" customWidth="1"/>
    <col min="5855" max="5855" width="0.85546875" style="109" customWidth="1"/>
    <col min="5856" max="5856" width="1.140625" style="109" customWidth="1"/>
    <col min="5857" max="5857" width="2.42578125" style="109" customWidth="1"/>
    <col min="5858" max="5858" width="0" style="109" hidden="1" customWidth="1"/>
    <col min="5859" max="5859" width="0.7109375" style="109" customWidth="1"/>
    <col min="5860" max="5860" width="1.140625" style="109" customWidth="1"/>
    <col min="5861" max="5861" width="0.7109375" style="109" customWidth="1"/>
    <col min="5862" max="5862" width="1.7109375" style="109" customWidth="1"/>
    <col min="5863" max="5864" width="0.85546875" style="109"/>
    <col min="5865" max="5865" width="0.85546875" style="109" customWidth="1"/>
    <col min="5866" max="5867" width="1.5703125" style="109" customWidth="1"/>
    <col min="5868" max="5868" width="2.85546875" style="109" customWidth="1"/>
    <col min="5869" max="5869" width="0" style="109" hidden="1" customWidth="1"/>
    <col min="5870" max="5870" width="0.140625" style="109" customWidth="1"/>
    <col min="5871" max="5871" width="0" style="109" hidden="1" customWidth="1"/>
    <col min="5872" max="5872" width="0.7109375" style="109" customWidth="1"/>
    <col min="5873" max="5873" width="2.28515625" style="109" customWidth="1"/>
    <col min="5874" max="5874" width="0.7109375" style="109" customWidth="1"/>
    <col min="5875" max="5875" width="1" style="109" customWidth="1"/>
    <col min="5876" max="5876" width="2.42578125" style="109" customWidth="1"/>
    <col min="5877" max="5877" width="0" style="109" hidden="1" customWidth="1"/>
    <col min="5878" max="5878" width="0.42578125" style="109" customWidth="1"/>
    <col min="5879" max="5883" width="0.85546875" style="109"/>
    <col min="5884" max="5884" width="1.28515625" style="109" customWidth="1"/>
    <col min="5885" max="5885" width="0" style="109" hidden="1" customWidth="1"/>
    <col min="5886" max="5886" width="0.85546875" style="109"/>
    <col min="5887" max="5887" width="0.85546875" style="109" customWidth="1"/>
    <col min="5888" max="5888" width="1.85546875" style="109" customWidth="1"/>
    <col min="5889" max="5889" width="1.140625" style="109" customWidth="1"/>
    <col min="5890" max="5890" width="1" style="109" customWidth="1"/>
    <col min="5891" max="5892" width="0.28515625" style="109" customWidth="1"/>
    <col min="5893" max="5893" width="2.5703125" style="109" customWidth="1"/>
    <col min="5894" max="5894" width="0.42578125" style="109" customWidth="1"/>
    <col min="5895" max="5895" width="1" style="109" customWidth="1"/>
    <col min="5896" max="5896" width="2.140625" style="109" customWidth="1"/>
    <col min="5897" max="5897" width="0" style="109" hidden="1" customWidth="1"/>
    <col min="5898" max="5898" width="0.7109375" style="109" customWidth="1"/>
    <col min="5899" max="5899" width="2" style="109" customWidth="1"/>
    <col min="5900" max="5901" width="1.28515625" style="109" customWidth="1"/>
    <col min="5902" max="5902" width="0" style="109" hidden="1" customWidth="1"/>
    <col min="5903" max="5904" width="0.85546875" style="109"/>
    <col min="5905" max="5905" width="2.28515625" style="109" customWidth="1"/>
    <col min="5906" max="5906" width="0.28515625" style="109" customWidth="1"/>
    <col min="5907" max="5907" width="1" style="109" customWidth="1"/>
    <col min="5908" max="5908" width="0.42578125" style="109" customWidth="1"/>
    <col min="5909" max="5909" width="0" style="109" hidden="1" customWidth="1"/>
    <col min="5910" max="5910" width="2.140625" style="109" customWidth="1"/>
    <col min="5911" max="5911" width="0.85546875" style="109" customWidth="1"/>
    <col min="5912" max="5912" width="1.5703125" style="109" customWidth="1"/>
    <col min="5913" max="5913" width="0.42578125" style="109" customWidth="1"/>
    <col min="5914" max="5914" width="1" style="109" customWidth="1"/>
    <col min="5915" max="5916" width="0" style="109" hidden="1" customWidth="1"/>
    <col min="5917" max="5917" width="2" style="109" customWidth="1"/>
    <col min="5918" max="5918" width="2.42578125" style="109" customWidth="1"/>
    <col min="5919" max="5919" width="0.42578125" style="109" customWidth="1"/>
    <col min="5920" max="5920" width="1" style="109" customWidth="1"/>
    <col min="5921" max="5921" width="2" style="109" customWidth="1"/>
    <col min="5922" max="5923" width="0.85546875" style="109" customWidth="1"/>
    <col min="5924" max="5924" width="1" style="109" customWidth="1"/>
    <col min="5925" max="5925" width="1.42578125" style="109" customWidth="1"/>
    <col min="5926" max="5926" width="1.140625" style="109" customWidth="1"/>
    <col min="5927" max="5927" width="4.7109375" style="109" customWidth="1"/>
    <col min="5928" max="5928" width="4.28515625" style="109" customWidth="1"/>
    <col min="5929" max="5929" width="3.85546875" style="109" customWidth="1"/>
    <col min="5930" max="5950" width="0" style="109" hidden="1" customWidth="1"/>
    <col min="5951" max="5951" width="1.140625" style="109" customWidth="1"/>
    <col min="5952" max="5955" width="0.85546875" style="109"/>
    <col min="5956" max="5956" width="1.5703125" style="109" customWidth="1"/>
    <col min="5957" max="5957" width="1" style="109" customWidth="1"/>
    <col min="5958" max="5959" width="0.85546875" style="109"/>
    <col min="5960" max="5960" width="1" style="109" customWidth="1"/>
    <col min="5961" max="5962" width="0" style="109" hidden="1" customWidth="1"/>
    <col min="5963" max="5963" width="3.85546875" style="109" customWidth="1"/>
    <col min="5964" max="5964" width="0" style="109" hidden="1" customWidth="1"/>
    <col min="5965" max="5965" width="5.5703125" style="109" customWidth="1"/>
    <col min="5966" max="5966" width="2.85546875" style="109" customWidth="1"/>
    <col min="5967" max="5967" width="4.7109375" style="109" customWidth="1"/>
    <col min="5968" max="5968" width="4.28515625" style="109" customWidth="1"/>
    <col min="5969" max="5969" width="1.7109375" style="109" customWidth="1"/>
    <col min="5970" max="5970" width="10.7109375" style="109" customWidth="1"/>
    <col min="5971" max="5974" width="0" style="109" hidden="1" customWidth="1"/>
    <col min="5975" max="6051" width="0.85546875" style="109"/>
    <col min="6052" max="6052" width="2.42578125" style="109" customWidth="1"/>
    <col min="6053" max="6053" width="4.7109375" style="109" customWidth="1"/>
    <col min="6054" max="6058" width="0.85546875" style="109"/>
    <col min="6059" max="6059" width="1.28515625" style="109" customWidth="1"/>
    <col min="6060" max="6060" width="0.28515625" style="109" customWidth="1"/>
    <col min="6061" max="6065" width="0" style="109" hidden="1" customWidth="1"/>
    <col min="6066" max="6072" width="0.85546875" style="109"/>
    <col min="6073" max="6073" width="6" style="109" customWidth="1"/>
    <col min="6074" max="6074" width="0.5703125" style="109" customWidth="1"/>
    <col min="6075" max="6077" width="0" style="109" hidden="1" customWidth="1"/>
    <col min="6078" max="6078" width="3.85546875" style="109" customWidth="1"/>
    <col min="6079" max="6079" width="0.85546875" style="109" customWidth="1"/>
    <col min="6080" max="6080" width="2" style="109" customWidth="1"/>
    <col min="6081" max="6081" width="0.28515625" style="109" customWidth="1"/>
    <col min="6082" max="6082" width="1.5703125" style="109" customWidth="1"/>
    <col min="6083" max="6083" width="1" style="109" customWidth="1"/>
    <col min="6084" max="6084" width="2.5703125" style="109" customWidth="1"/>
    <col min="6085" max="6085" width="0" style="109" hidden="1" customWidth="1"/>
    <col min="6086" max="6086" width="0.85546875" style="109" customWidth="1"/>
    <col min="6087" max="6087" width="1.85546875" style="109" customWidth="1"/>
    <col min="6088" max="6088" width="0.42578125" style="109" customWidth="1"/>
    <col min="6089" max="6089" width="0.28515625" style="109" customWidth="1"/>
    <col min="6090" max="6090" width="1.85546875" style="109" customWidth="1"/>
    <col min="6091" max="6091" width="0.5703125" style="109" customWidth="1"/>
    <col min="6092" max="6092" width="1" style="109" customWidth="1"/>
    <col min="6093" max="6093" width="0.85546875" style="109" customWidth="1"/>
    <col min="6094" max="6094" width="1.7109375" style="109" customWidth="1"/>
    <col min="6095" max="6095" width="0.7109375" style="109" customWidth="1"/>
    <col min="6096" max="6096" width="1.5703125" style="109" customWidth="1"/>
    <col min="6097" max="6097" width="0.85546875" style="109" customWidth="1"/>
    <col min="6098" max="6098" width="1.140625" style="109" customWidth="1"/>
    <col min="6099" max="6099" width="1" style="109" customWidth="1"/>
    <col min="6100" max="6100" width="2.140625" style="109" customWidth="1"/>
    <col min="6101" max="6101" width="0" style="109" hidden="1" customWidth="1"/>
    <col min="6102" max="6102" width="0.7109375" style="109" customWidth="1"/>
    <col min="6103" max="6103" width="1.140625" style="109" customWidth="1"/>
    <col min="6104" max="6104" width="2.42578125" style="109" customWidth="1"/>
    <col min="6105" max="6105" width="0" style="109" hidden="1" customWidth="1"/>
    <col min="6106" max="6106" width="0.140625" style="109" customWidth="1"/>
    <col min="6107" max="6107" width="0" style="109" hidden="1" customWidth="1"/>
    <col min="6108" max="6108" width="0.5703125" style="109" customWidth="1"/>
    <col min="6109" max="6109" width="1.28515625" style="109" customWidth="1"/>
    <col min="6110" max="6110" width="2.28515625" style="109" customWidth="1"/>
    <col min="6111" max="6111" width="0.85546875" style="109" customWidth="1"/>
    <col min="6112" max="6112" width="1.140625" style="109" customWidth="1"/>
    <col min="6113" max="6113" width="2.42578125" style="109" customWidth="1"/>
    <col min="6114" max="6114" width="0" style="109" hidden="1" customWidth="1"/>
    <col min="6115" max="6115" width="0.7109375" style="109" customWidth="1"/>
    <col min="6116" max="6116" width="1.140625" style="109" customWidth="1"/>
    <col min="6117" max="6117" width="0.7109375" style="109" customWidth="1"/>
    <col min="6118" max="6118" width="1.7109375" style="109" customWidth="1"/>
    <col min="6119" max="6120" width="0.85546875" style="109"/>
    <col min="6121" max="6121" width="0.85546875" style="109" customWidth="1"/>
    <col min="6122" max="6123" width="1.5703125" style="109" customWidth="1"/>
    <col min="6124" max="6124" width="2.85546875" style="109" customWidth="1"/>
    <col min="6125" max="6125" width="0" style="109" hidden="1" customWidth="1"/>
    <col min="6126" max="6126" width="0.140625" style="109" customWidth="1"/>
    <col min="6127" max="6127" width="0" style="109" hidden="1" customWidth="1"/>
    <col min="6128" max="6128" width="0.7109375" style="109" customWidth="1"/>
    <col min="6129" max="6129" width="2.28515625" style="109" customWidth="1"/>
    <col min="6130" max="6130" width="0.7109375" style="109" customWidth="1"/>
    <col min="6131" max="6131" width="1" style="109" customWidth="1"/>
    <col min="6132" max="6132" width="2.42578125" style="109" customWidth="1"/>
    <col min="6133" max="6133" width="0" style="109" hidden="1" customWidth="1"/>
    <col min="6134" max="6134" width="0.42578125" style="109" customWidth="1"/>
    <col min="6135" max="6139" width="0.85546875" style="109"/>
    <col min="6140" max="6140" width="1.28515625" style="109" customWidth="1"/>
    <col min="6141" max="6141" width="0" style="109" hidden="1" customWidth="1"/>
    <col min="6142" max="6142" width="0.85546875" style="109"/>
    <col min="6143" max="6143" width="0.85546875" style="109" customWidth="1"/>
    <col min="6144" max="6144" width="1.85546875" style="109" customWidth="1"/>
    <col min="6145" max="6145" width="1.140625" style="109" customWidth="1"/>
    <col min="6146" max="6146" width="1" style="109" customWidth="1"/>
    <col min="6147" max="6148" width="0.28515625" style="109" customWidth="1"/>
    <col min="6149" max="6149" width="2.5703125" style="109" customWidth="1"/>
    <col min="6150" max="6150" width="0.42578125" style="109" customWidth="1"/>
    <col min="6151" max="6151" width="1" style="109" customWidth="1"/>
    <col min="6152" max="6152" width="2.140625" style="109" customWidth="1"/>
    <col min="6153" max="6153" width="0" style="109" hidden="1" customWidth="1"/>
    <col min="6154" max="6154" width="0.7109375" style="109" customWidth="1"/>
    <col min="6155" max="6155" width="2" style="109" customWidth="1"/>
    <col min="6156" max="6157" width="1.28515625" style="109" customWidth="1"/>
    <col min="6158" max="6158" width="0" style="109" hidden="1" customWidth="1"/>
    <col min="6159" max="6160" width="0.85546875" style="109"/>
    <col min="6161" max="6161" width="2.28515625" style="109" customWidth="1"/>
    <col min="6162" max="6162" width="0.28515625" style="109" customWidth="1"/>
    <col min="6163" max="6163" width="1" style="109" customWidth="1"/>
    <col min="6164" max="6164" width="0.42578125" style="109" customWidth="1"/>
    <col min="6165" max="6165" width="0" style="109" hidden="1" customWidth="1"/>
    <col min="6166" max="6166" width="2.140625" style="109" customWidth="1"/>
    <col min="6167" max="6167" width="0.85546875" style="109" customWidth="1"/>
    <col min="6168" max="6168" width="1.5703125" style="109" customWidth="1"/>
    <col min="6169" max="6169" width="0.42578125" style="109" customWidth="1"/>
    <col min="6170" max="6170" width="1" style="109" customWidth="1"/>
    <col min="6171" max="6172" width="0" style="109" hidden="1" customWidth="1"/>
    <col min="6173" max="6173" width="2" style="109" customWidth="1"/>
    <col min="6174" max="6174" width="2.42578125" style="109" customWidth="1"/>
    <col min="6175" max="6175" width="0.42578125" style="109" customWidth="1"/>
    <col min="6176" max="6176" width="1" style="109" customWidth="1"/>
    <col min="6177" max="6177" width="2" style="109" customWidth="1"/>
    <col min="6178" max="6179" width="0.85546875" style="109" customWidth="1"/>
    <col min="6180" max="6180" width="1" style="109" customWidth="1"/>
    <col min="6181" max="6181" width="1.42578125" style="109" customWidth="1"/>
    <col min="6182" max="6182" width="1.140625" style="109" customWidth="1"/>
    <col min="6183" max="6183" width="4.7109375" style="109" customWidth="1"/>
    <col min="6184" max="6184" width="4.28515625" style="109" customWidth="1"/>
    <col min="6185" max="6185" width="3.85546875" style="109" customWidth="1"/>
    <col min="6186" max="6206" width="0" style="109" hidden="1" customWidth="1"/>
    <col min="6207" max="6207" width="1.140625" style="109" customWidth="1"/>
    <col min="6208" max="6211" width="0.85546875" style="109"/>
    <col min="6212" max="6212" width="1.5703125" style="109" customWidth="1"/>
    <col min="6213" max="6213" width="1" style="109" customWidth="1"/>
    <col min="6214" max="6215" width="0.85546875" style="109"/>
    <col min="6216" max="6216" width="1" style="109" customWidth="1"/>
    <col min="6217" max="6218" width="0" style="109" hidden="1" customWidth="1"/>
    <col min="6219" max="6219" width="3.85546875" style="109" customWidth="1"/>
    <col min="6220" max="6220" width="0" style="109" hidden="1" customWidth="1"/>
    <col min="6221" max="6221" width="5.5703125" style="109" customWidth="1"/>
    <col min="6222" max="6222" width="2.85546875" style="109" customWidth="1"/>
    <col min="6223" max="6223" width="4.7109375" style="109" customWidth="1"/>
    <col min="6224" max="6224" width="4.28515625" style="109" customWidth="1"/>
    <col min="6225" max="6225" width="1.7109375" style="109" customWidth="1"/>
    <col min="6226" max="6226" width="10.7109375" style="109" customWidth="1"/>
    <col min="6227" max="6230" width="0" style="109" hidden="1" customWidth="1"/>
    <col min="6231" max="6307" width="0.85546875" style="109"/>
    <col min="6308" max="6308" width="2.42578125" style="109" customWidth="1"/>
    <col min="6309" max="6309" width="4.7109375" style="109" customWidth="1"/>
    <col min="6310" max="6314" width="0.85546875" style="109"/>
    <col min="6315" max="6315" width="1.28515625" style="109" customWidth="1"/>
    <col min="6316" max="6316" width="0.28515625" style="109" customWidth="1"/>
    <col min="6317" max="6321" width="0" style="109" hidden="1" customWidth="1"/>
    <col min="6322" max="6328" width="0.85546875" style="109"/>
    <col min="6329" max="6329" width="6" style="109" customWidth="1"/>
    <col min="6330" max="6330" width="0.5703125" style="109" customWidth="1"/>
    <col min="6331" max="6333" width="0" style="109" hidden="1" customWidth="1"/>
    <col min="6334" max="6334" width="3.85546875" style="109" customWidth="1"/>
    <col min="6335" max="6335" width="0.85546875" style="109" customWidth="1"/>
    <col min="6336" max="6336" width="2" style="109" customWidth="1"/>
    <col min="6337" max="6337" width="0.28515625" style="109" customWidth="1"/>
    <col min="6338" max="6338" width="1.5703125" style="109" customWidth="1"/>
    <col min="6339" max="6339" width="1" style="109" customWidth="1"/>
    <col min="6340" max="6340" width="2.5703125" style="109" customWidth="1"/>
    <col min="6341" max="6341" width="0" style="109" hidden="1" customWidth="1"/>
    <col min="6342" max="6342" width="0.85546875" style="109" customWidth="1"/>
    <col min="6343" max="6343" width="1.85546875" style="109" customWidth="1"/>
    <col min="6344" max="6344" width="0.42578125" style="109" customWidth="1"/>
    <col min="6345" max="6345" width="0.28515625" style="109" customWidth="1"/>
    <col min="6346" max="6346" width="1.85546875" style="109" customWidth="1"/>
    <col min="6347" max="6347" width="0.5703125" style="109" customWidth="1"/>
    <col min="6348" max="6348" width="1" style="109" customWidth="1"/>
    <col min="6349" max="6349" width="0.85546875" style="109" customWidth="1"/>
    <col min="6350" max="6350" width="1.7109375" style="109" customWidth="1"/>
    <col min="6351" max="6351" width="0.7109375" style="109" customWidth="1"/>
    <col min="6352" max="6352" width="1.5703125" style="109" customWidth="1"/>
    <col min="6353" max="6353" width="0.85546875" style="109" customWidth="1"/>
    <col min="6354" max="6354" width="1.140625" style="109" customWidth="1"/>
    <col min="6355" max="6355" width="1" style="109" customWidth="1"/>
    <col min="6356" max="6356" width="2.140625" style="109" customWidth="1"/>
    <col min="6357" max="6357" width="0" style="109" hidden="1" customWidth="1"/>
    <col min="6358" max="6358" width="0.7109375" style="109" customWidth="1"/>
    <col min="6359" max="6359" width="1.140625" style="109" customWidth="1"/>
    <col min="6360" max="6360" width="2.42578125" style="109" customWidth="1"/>
    <col min="6361" max="6361" width="0" style="109" hidden="1" customWidth="1"/>
    <col min="6362" max="6362" width="0.140625" style="109" customWidth="1"/>
    <col min="6363" max="6363" width="0" style="109" hidden="1" customWidth="1"/>
    <col min="6364" max="6364" width="0.5703125" style="109" customWidth="1"/>
    <col min="6365" max="6365" width="1.28515625" style="109" customWidth="1"/>
    <col min="6366" max="6366" width="2.28515625" style="109" customWidth="1"/>
    <col min="6367" max="6367" width="0.85546875" style="109" customWidth="1"/>
    <col min="6368" max="6368" width="1.140625" style="109" customWidth="1"/>
    <col min="6369" max="6369" width="2.42578125" style="109" customWidth="1"/>
    <col min="6370" max="6370" width="0" style="109" hidden="1" customWidth="1"/>
    <col min="6371" max="6371" width="0.7109375" style="109" customWidth="1"/>
    <col min="6372" max="6372" width="1.140625" style="109" customWidth="1"/>
    <col min="6373" max="6373" width="0.7109375" style="109" customWidth="1"/>
    <col min="6374" max="6374" width="1.7109375" style="109" customWidth="1"/>
    <col min="6375" max="6376" width="0.85546875" style="109"/>
    <col min="6377" max="6377" width="0.85546875" style="109" customWidth="1"/>
    <col min="6378" max="6379" width="1.5703125" style="109" customWidth="1"/>
    <col min="6380" max="6380" width="2.85546875" style="109" customWidth="1"/>
    <col min="6381" max="6381" width="0" style="109" hidden="1" customWidth="1"/>
    <col min="6382" max="6382" width="0.140625" style="109" customWidth="1"/>
    <col min="6383" max="6383" width="0" style="109" hidden="1" customWidth="1"/>
    <col min="6384" max="6384" width="0.7109375" style="109" customWidth="1"/>
    <col min="6385" max="6385" width="2.28515625" style="109" customWidth="1"/>
    <col min="6386" max="6386" width="0.7109375" style="109" customWidth="1"/>
    <col min="6387" max="6387" width="1" style="109" customWidth="1"/>
    <col min="6388" max="6388" width="2.42578125" style="109" customWidth="1"/>
    <col min="6389" max="6389" width="0" style="109" hidden="1" customWidth="1"/>
    <col min="6390" max="6390" width="0.42578125" style="109" customWidth="1"/>
    <col min="6391" max="6395" width="0.85546875" style="109"/>
    <col min="6396" max="6396" width="1.28515625" style="109" customWidth="1"/>
    <col min="6397" max="6397" width="0" style="109" hidden="1" customWidth="1"/>
    <col min="6398" max="6398" width="0.85546875" style="109"/>
    <col min="6399" max="6399" width="0.85546875" style="109" customWidth="1"/>
    <col min="6400" max="6400" width="1.85546875" style="109" customWidth="1"/>
    <col min="6401" max="6401" width="1.140625" style="109" customWidth="1"/>
    <col min="6402" max="6402" width="1" style="109" customWidth="1"/>
    <col min="6403" max="6404" width="0.28515625" style="109" customWidth="1"/>
    <col min="6405" max="6405" width="2.5703125" style="109" customWidth="1"/>
    <col min="6406" max="6406" width="0.42578125" style="109" customWidth="1"/>
    <col min="6407" max="6407" width="1" style="109" customWidth="1"/>
    <col min="6408" max="6408" width="2.140625" style="109" customWidth="1"/>
    <col min="6409" max="6409" width="0" style="109" hidden="1" customWidth="1"/>
    <col min="6410" max="6410" width="0.7109375" style="109" customWidth="1"/>
    <col min="6411" max="6411" width="2" style="109" customWidth="1"/>
    <col min="6412" max="6413" width="1.28515625" style="109" customWidth="1"/>
    <col min="6414" max="6414" width="0" style="109" hidden="1" customWidth="1"/>
    <col min="6415" max="6416" width="0.85546875" style="109"/>
    <col min="6417" max="6417" width="2.28515625" style="109" customWidth="1"/>
    <col min="6418" max="6418" width="0.28515625" style="109" customWidth="1"/>
    <col min="6419" max="6419" width="1" style="109" customWidth="1"/>
    <col min="6420" max="6420" width="0.42578125" style="109" customWidth="1"/>
    <col min="6421" max="6421" width="0" style="109" hidden="1" customWidth="1"/>
    <col min="6422" max="6422" width="2.140625" style="109" customWidth="1"/>
    <col min="6423" max="6423" width="0.85546875" style="109" customWidth="1"/>
    <col min="6424" max="6424" width="1.5703125" style="109" customWidth="1"/>
    <col min="6425" max="6425" width="0.42578125" style="109" customWidth="1"/>
    <col min="6426" max="6426" width="1" style="109" customWidth="1"/>
    <col min="6427" max="6428" width="0" style="109" hidden="1" customWidth="1"/>
    <col min="6429" max="6429" width="2" style="109" customWidth="1"/>
    <col min="6430" max="6430" width="2.42578125" style="109" customWidth="1"/>
    <col min="6431" max="6431" width="0.42578125" style="109" customWidth="1"/>
    <col min="6432" max="6432" width="1" style="109" customWidth="1"/>
    <col min="6433" max="6433" width="2" style="109" customWidth="1"/>
    <col min="6434" max="6435" width="0.85546875" style="109" customWidth="1"/>
    <col min="6436" max="6436" width="1" style="109" customWidth="1"/>
    <col min="6437" max="6437" width="1.42578125" style="109" customWidth="1"/>
    <col min="6438" max="6438" width="1.140625" style="109" customWidth="1"/>
    <col min="6439" max="6439" width="4.7109375" style="109" customWidth="1"/>
    <col min="6440" max="6440" width="4.28515625" style="109" customWidth="1"/>
    <col min="6441" max="6441" width="3.85546875" style="109" customWidth="1"/>
    <col min="6442" max="6462" width="0" style="109" hidden="1" customWidth="1"/>
    <col min="6463" max="6463" width="1.140625" style="109" customWidth="1"/>
    <col min="6464" max="6467" width="0.85546875" style="109"/>
    <col min="6468" max="6468" width="1.5703125" style="109" customWidth="1"/>
    <col min="6469" max="6469" width="1" style="109" customWidth="1"/>
    <col min="6470" max="6471" width="0.85546875" style="109"/>
    <col min="6472" max="6472" width="1" style="109" customWidth="1"/>
    <col min="6473" max="6474" width="0" style="109" hidden="1" customWidth="1"/>
    <col min="6475" max="6475" width="3.85546875" style="109" customWidth="1"/>
    <col min="6476" max="6476" width="0" style="109" hidden="1" customWidth="1"/>
    <col min="6477" max="6477" width="5.5703125" style="109" customWidth="1"/>
    <col min="6478" max="6478" width="2.85546875" style="109" customWidth="1"/>
    <col min="6479" max="6479" width="4.7109375" style="109" customWidth="1"/>
    <col min="6480" max="6480" width="4.28515625" style="109" customWidth="1"/>
    <col min="6481" max="6481" width="1.7109375" style="109" customWidth="1"/>
    <col min="6482" max="6482" width="10.7109375" style="109" customWidth="1"/>
    <col min="6483" max="6486" width="0" style="109" hidden="1" customWidth="1"/>
    <col min="6487" max="6563" width="0.85546875" style="109"/>
    <col min="6564" max="6564" width="2.42578125" style="109" customWidth="1"/>
    <col min="6565" max="6565" width="4.7109375" style="109" customWidth="1"/>
    <col min="6566" max="6570" width="0.85546875" style="109"/>
    <col min="6571" max="6571" width="1.28515625" style="109" customWidth="1"/>
    <col min="6572" max="6572" width="0.28515625" style="109" customWidth="1"/>
    <col min="6573" max="6577" width="0" style="109" hidden="1" customWidth="1"/>
    <col min="6578" max="6584" width="0.85546875" style="109"/>
    <col min="6585" max="6585" width="6" style="109" customWidth="1"/>
    <col min="6586" max="6586" width="0.5703125" style="109" customWidth="1"/>
    <col min="6587" max="6589" width="0" style="109" hidden="1" customWidth="1"/>
    <col min="6590" max="6590" width="3.85546875" style="109" customWidth="1"/>
    <col min="6591" max="6591" width="0.85546875" style="109" customWidth="1"/>
    <col min="6592" max="6592" width="2" style="109" customWidth="1"/>
    <col min="6593" max="6593" width="0.28515625" style="109" customWidth="1"/>
    <col min="6594" max="6594" width="1.5703125" style="109" customWidth="1"/>
    <col min="6595" max="6595" width="1" style="109" customWidth="1"/>
    <col min="6596" max="6596" width="2.5703125" style="109" customWidth="1"/>
    <col min="6597" max="6597" width="0" style="109" hidden="1" customWidth="1"/>
    <col min="6598" max="6598" width="0.85546875" style="109" customWidth="1"/>
    <col min="6599" max="6599" width="1.85546875" style="109" customWidth="1"/>
    <col min="6600" max="6600" width="0.42578125" style="109" customWidth="1"/>
    <col min="6601" max="6601" width="0.28515625" style="109" customWidth="1"/>
    <col min="6602" max="6602" width="1.85546875" style="109" customWidth="1"/>
    <col min="6603" max="6603" width="0.5703125" style="109" customWidth="1"/>
    <col min="6604" max="6604" width="1" style="109" customWidth="1"/>
    <col min="6605" max="6605" width="0.85546875" style="109" customWidth="1"/>
    <col min="6606" max="6606" width="1.7109375" style="109" customWidth="1"/>
    <col min="6607" max="6607" width="0.7109375" style="109" customWidth="1"/>
    <col min="6608" max="6608" width="1.5703125" style="109" customWidth="1"/>
    <col min="6609" max="6609" width="0.85546875" style="109" customWidth="1"/>
    <col min="6610" max="6610" width="1.140625" style="109" customWidth="1"/>
    <col min="6611" max="6611" width="1" style="109" customWidth="1"/>
    <col min="6612" max="6612" width="2.140625" style="109" customWidth="1"/>
    <col min="6613" max="6613" width="0" style="109" hidden="1" customWidth="1"/>
    <col min="6614" max="6614" width="0.7109375" style="109" customWidth="1"/>
    <col min="6615" max="6615" width="1.140625" style="109" customWidth="1"/>
    <col min="6616" max="6616" width="2.42578125" style="109" customWidth="1"/>
    <col min="6617" max="6617" width="0" style="109" hidden="1" customWidth="1"/>
    <col min="6618" max="6618" width="0.140625" style="109" customWidth="1"/>
    <col min="6619" max="6619" width="0" style="109" hidden="1" customWidth="1"/>
    <col min="6620" max="6620" width="0.5703125" style="109" customWidth="1"/>
    <col min="6621" max="6621" width="1.28515625" style="109" customWidth="1"/>
    <col min="6622" max="6622" width="2.28515625" style="109" customWidth="1"/>
    <col min="6623" max="6623" width="0.85546875" style="109" customWidth="1"/>
    <col min="6624" max="6624" width="1.140625" style="109" customWidth="1"/>
    <col min="6625" max="6625" width="2.42578125" style="109" customWidth="1"/>
    <col min="6626" max="6626" width="0" style="109" hidden="1" customWidth="1"/>
    <col min="6627" max="6627" width="0.7109375" style="109" customWidth="1"/>
    <col min="6628" max="6628" width="1.140625" style="109" customWidth="1"/>
    <col min="6629" max="6629" width="0.7109375" style="109" customWidth="1"/>
    <col min="6630" max="6630" width="1.7109375" style="109" customWidth="1"/>
    <col min="6631" max="6632" width="0.85546875" style="109"/>
    <col min="6633" max="6633" width="0.85546875" style="109" customWidth="1"/>
    <col min="6634" max="6635" width="1.5703125" style="109" customWidth="1"/>
    <col min="6636" max="6636" width="2.85546875" style="109" customWidth="1"/>
    <col min="6637" max="6637" width="0" style="109" hidden="1" customWidth="1"/>
    <col min="6638" max="6638" width="0.140625" style="109" customWidth="1"/>
    <col min="6639" max="6639" width="0" style="109" hidden="1" customWidth="1"/>
    <col min="6640" max="6640" width="0.7109375" style="109" customWidth="1"/>
    <col min="6641" max="6641" width="2.28515625" style="109" customWidth="1"/>
    <col min="6642" max="6642" width="0.7109375" style="109" customWidth="1"/>
    <col min="6643" max="6643" width="1" style="109" customWidth="1"/>
    <col min="6644" max="6644" width="2.42578125" style="109" customWidth="1"/>
    <col min="6645" max="6645" width="0" style="109" hidden="1" customWidth="1"/>
    <col min="6646" max="6646" width="0.42578125" style="109" customWidth="1"/>
    <col min="6647" max="6651" width="0.85546875" style="109"/>
    <col min="6652" max="6652" width="1.28515625" style="109" customWidth="1"/>
    <col min="6653" max="6653" width="0" style="109" hidden="1" customWidth="1"/>
    <col min="6654" max="6654" width="0.85546875" style="109"/>
    <col min="6655" max="6655" width="0.85546875" style="109" customWidth="1"/>
    <col min="6656" max="6656" width="1.85546875" style="109" customWidth="1"/>
    <col min="6657" max="6657" width="1.140625" style="109" customWidth="1"/>
    <col min="6658" max="6658" width="1" style="109" customWidth="1"/>
    <col min="6659" max="6660" width="0.28515625" style="109" customWidth="1"/>
    <col min="6661" max="6661" width="2.5703125" style="109" customWidth="1"/>
    <col min="6662" max="6662" width="0.42578125" style="109" customWidth="1"/>
    <col min="6663" max="6663" width="1" style="109" customWidth="1"/>
    <col min="6664" max="6664" width="2.140625" style="109" customWidth="1"/>
    <col min="6665" max="6665" width="0" style="109" hidden="1" customWidth="1"/>
    <col min="6666" max="6666" width="0.7109375" style="109" customWidth="1"/>
    <col min="6667" max="6667" width="2" style="109" customWidth="1"/>
    <col min="6668" max="6669" width="1.28515625" style="109" customWidth="1"/>
    <col min="6670" max="6670" width="0" style="109" hidden="1" customWidth="1"/>
    <col min="6671" max="6672" width="0.85546875" style="109"/>
    <col min="6673" max="6673" width="2.28515625" style="109" customWidth="1"/>
    <col min="6674" max="6674" width="0.28515625" style="109" customWidth="1"/>
    <col min="6675" max="6675" width="1" style="109" customWidth="1"/>
    <col min="6676" max="6676" width="0.42578125" style="109" customWidth="1"/>
    <col min="6677" max="6677" width="0" style="109" hidden="1" customWidth="1"/>
    <col min="6678" max="6678" width="2.140625" style="109" customWidth="1"/>
    <col min="6679" max="6679" width="0.85546875" style="109" customWidth="1"/>
    <col min="6680" max="6680" width="1.5703125" style="109" customWidth="1"/>
    <col min="6681" max="6681" width="0.42578125" style="109" customWidth="1"/>
    <col min="6682" max="6682" width="1" style="109" customWidth="1"/>
    <col min="6683" max="6684" width="0" style="109" hidden="1" customWidth="1"/>
    <col min="6685" max="6685" width="2" style="109" customWidth="1"/>
    <col min="6686" max="6686" width="2.42578125" style="109" customWidth="1"/>
    <col min="6687" max="6687" width="0.42578125" style="109" customWidth="1"/>
    <col min="6688" max="6688" width="1" style="109" customWidth="1"/>
    <col min="6689" max="6689" width="2" style="109" customWidth="1"/>
    <col min="6690" max="6691" width="0.85546875" style="109" customWidth="1"/>
    <col min="6692" max="6692" width="1" style="109" customWidth="1"/>
    <col min="6693" max="6693" width="1.42578125" style="109" customWidth="1"/>
    <col min="6694" max="6694" width="1.140625" style="109" customWidth="1"/>
    <col min="6695" max="6695" width="4.7109375" style="109" customWidth="1"/>
    <col min="6696" max="6696" width="4.28515625" style="109" customWidth="1"/>
    <col min="6697" max="6697" width="3.85546875" style="109" customWidth="1"/>
    <col min="6698" max="6718" width="0" style="109" hidden="1" customWidth="1"/>
    <col min="6719" max="6719" width="1.140625" style="109" customWidth="1"/>
    <col min="6720" max="6723" width="0.85546875" style="109"/>
    <col min="6724" max="6724" width="1.5703125" style="109" customWidth="1"/>
    <col min="6725" max="6725" width="1" style="109" customWidth="1"/>
    <col min="6726" max="6727" width="0.85546875" style="109"/>
    <col min="6728" max="6728" width="1" style="109" customWidth="1"/>
    <col min="6729" max="6730" width="0" style="109" hidden="1" customWidth="1"/>
    <col min="6731" max="6731" width="3.85546875" style="109" customWidth="1"/>
    <col min="6732" max="6732" width="0" style="109" hidden="1" customWidth="1"/>
    <col min="6733" max="6733" width="5.5703125" style="109" customWidth="1"/>
    <col min="6734" max="6734" width="2.85546875" style="109" customWidth="1"/>
    <col min="6735" max="6735" width="4.7109375" style="109" customWidth="1"/>
    <col min="6736" max="6736" width="4.28515625" style="109" customWidth="1"/>
    <col min="6737" max="6737" width="1.7109375" style="109" customWidth="1"/>
    <col min="6738" max="6738" width="10.7109375" style="109" customWidth="1"/>
    <col min="6739" max="6742" width="0" style="109" hidden="1" customWidth="1"/>
    <col min="6743" max="6819" width="0.85546875" style="109"/>
    <col min="6820" max="6820" width="2.42578125" style="109" customWidth="1"/>
    <col min="6821" max="6821" width="4.7109375" style="109" customWidth="1"/>
    <col min="6822" max="6826" width="0.85546875" style="109"/>
    <col min="6827" max="6827" width="1.28515625" style="109" customWidth="1"/>
    <col min="6828" max="6828" width="0.28515625" style="109" customWidth="1"/>
    <col min="6829" max="6833" width="0" style="109" hidden="1" customWidth="1"/>
    <col min="6834" max="6840" width="0.85546875" style="109"/>
    <col min="6841" max="6841" width="6" style="109" customWidth="1"/>
    <col min="6842" max="6842" width="0.5703125" style="109" customWidth="1"/>
    <col min="6843" max="6845" width="0" style="109" hidden="1" customWidth="1"/>
    <col min="6846" max="6846" width="3.85546875" style="109" customWidth="1"/>
    <col min="6847" max="6847" width="0.85546875" style="109" customWidth="1"/>
    <col min="6848" max="6848" width="2" style="109" customWidth="1"/>
    <col min="6849" max="6849" width="0.28515625" style="109" customWidth="1"/>
    <col min="6850" max="6850" width="1.5703125" style="109" customWidth="1"/>
    <col min="6851" max="6851" width="1" style="109" customWidth="1"/>
    <col min="6852" max="6852" width="2.5703125" style="109" customWidth="1"/>
    <col min="6853" max="6853" width="0" style="109" hidden="1" customWidth="1"/>
    <col min="6854" max="6854" width="0.85546875" style="109" customWidth="1"/>
    <col min="6855" max="6855" width="1.85546875" style="109" customWidth="1"/>
    <col min="6856" max="6856" width="0.42578125" style="109" customWidth="1"/>
    <col min="6857" max="6857" width="0.28515625" style="109" customWidth="1"/>
    <col min="6858" max="6858" width="1.85546875" style="109" customWidth="1"/>
    <col min="6859" max="6859" width="0.5703125" style="109" customWidth="1"/>
    <col min="6860" max="6860" width="1" style="109" customWidth="1"/>
    <col min="6861" max="6861" width="0.85546875" style="109" customWidth="1"/>
    <col min="6862" max="6862" width="1.7109375" style="109" customWidth="1"/>
    <col min="6863" max="6863" width="0.7109375" style="109" customWidth="1"/>
    <col min="6864" max="6864" width="1.5703125" style="109" customWidth="1"/>
    <col min="6865" max="6865" width="0.85546875" style="109" customWidth="1"/>
    <col min="6866" max="6866" width="1.140625" style="109" customWidth="1"/>
    <col min="6867" max="6867" width="1" style="109" customWidth="1"/>
    <col min="6868" max="6868" width="2.140625" style="109" customWidth="1"/>
    <col min="6869" max="6869" width="0" style="109" hidden="1" customWidth="1"/>
    <col min="6870" max="6870" width="0.7109375" style="109" customWidth="1"/>
    <col min="6871" max="6871" width="1.140625" style="109" customWidth="1"/>
    <col min="6872" max="6872" width="2.42578125" style="109" customWidth="1"/>
    <col min="6873" max="6873" width="0" style="109" hidden="1" customWidth="1"/>
    <col min="6874" max="6874" width="0.140625" style="109" customWidth="1"/>
    <col min="6875" max="6875" width="0" style="109" hidden="1" customWidth="1"/>
    <col min="6876" max="6876" width="0.5703125" style="109" customWidth="1"/>
    <col min="6877" max="6877" width="1.28515625" style="109" customWidth="1"/>
    <col min="6878" max="6878" width="2.28515625" style="109" customWidth="1"/>
    <col min="6879" max="6879" width="0.85546875" style="109" customWidth="1"/>
    <col min="6880" max="6880" width="1.140625" style="109" customWidth="1"/>
    <col min="6881" max="6881" width="2.42578125" style="109" customWidth="1"/>
    <col min="6882" max="6882" width="0" style="109" hidden="1" customWidth="1"/>
    <col min="6883" max="6883" width="0.7109375" style="109" customWidth="1"/>
    <col min="6884" max="6884" width="1.140625" style="109" customWidth="1"/>
    <col min="6885" max="6885" width="0.7109375" style="109" customWidth="1"/>
    <col min="6886" max="6886" width="1.7109375" style="109" customWidth="1"/>
    <col min="6887" max="6888" width="0.85546875" style="109"/>
    <col min="6889" max="6889" width="0.85546875" style="109" customWidth="1"/>
    <col min="6890" max="6891" width="1.5703125" style="109" customWidth="1"/>
    <col min="6892" max="6892" width="2.85546875" style="109" customWidth="1"/>
    <col min="6893" max="6893" width="0" style="109" hidden="1" customWidth="1"/>
    <col min="6894" max="6894" width="0.140625" style="109" customWidth="1"/>
    <col min="6895" max="6895" width="0" style="109" hidden="1" customWidth="1"/>
    <col min="6896" max="6896" width="0.7109375" style="109" customWidth="1"/>
    <col min="6897" max="6897" width="2.28515625" style="109" customWidth="1"/>
    <col min="6898" max="6898" width="0.7109375" style="109" customWidth="1"/>
    <col min="6899" max="6899" width="1" style="109" customWidth="1"/>
    <col min="6900" max="6900" width="2.42578125" style="109" customWidth="1"/>
    <col min="6901" max="6901" width="0" style="109" hidden="1" customWidth="1"/>
    <col min="6902" max="6902" width="0.42578125" style="109" customWidth="1"/>
    <col min="6903" max="6907" width="0.85546875" style="109"/>
    <col min="6908" max="6908" width="1.28515625" style="109" customWidth="1"/>
    <col min="6909" max="6909" width="0" style="109" hidden="1" customWidth="1"/>
    <col min="6910" max="6910" width="0.85546875" style="109"/>
    <col min="6911" max="6911" width="0.85546875" style="109" customWidth="1"/>
    <col min="6912" max="6912" width="1.85546875" style="109" customWidth="1"/>
    <col min="6913" max="6913" width="1.140625" style="109" customWidth="1"/>
    <col min="6914" max="6914" width="1" style="109" customWidth="1"/>
    <col min="6915" max="6916" width="0.28515625" style="109" customWidth="1"/>
    <col min="6917" max="6917" width="2.5703125" style="109" customWidth="1"/>
    <col min="6918" max="6918" width="0.42578125" style="109" customWidth="1"/>
    <col min="6919" max="6919" width="1" style="109" customWidth="1"/>
    <col min="6920" max="6920" width="2.140625" style="109" customWidth="1"/>
    <col min="6921" max="6921" width="0" style="109" hidden="1" customWidth="1"/>
    <col min="6922" max="6922" width="0.7109375" style="109" customWidth="1"/>
    <col min="6923" max="6923" width="2" style="109" customWidth="1"/>
    <col min="6924" max="6925" width="1.28515625" style="109" customWidth="1"/>
    <col min="6926" max="6926" width="0" style="109" hidden="1" customWidth="1"/>
    <col min="6927" max="6928" width="0.85546875" style="109"/>
    <col min="6929" max="6929" width="2.28515625" style="109" customWidth="1"/>
    <col min="6930" max="6930" width="0.28515625" style="109" customWidth="1"/>
    <col min="6931" max="6931" width="1" style="109" customWidth="1"/>
    <col min="6932" max="6932" width="0.42578125" style="109" customWidth="1"/>
    <col min="6933" max="6933" width="0" style="109" hidden="1" customWidth="1"/>
    <col min="6934" max="6934" width="2.140625" style="109" customWidth="1"/>
    <col min="6935" max="6935" width="0.85546875" style="109" customWidth="1"/>
    <col min="6936" max="6936" width="1.5703125" style="109" customWidth="1"/>
    <col min="6937" max="6937" width="0.42578125" style="109" customWidth="1"/>
    <col min="6938" max="6938" width="1" style="109" customWidth="1"/>
    <col min="6939" max="6940" width="0" style="109" hidden="1" customWidth="1"/>
    <col min="6941" max="6941" width="2" style="109" customWidth="1"/>
    <col min="6942" max="6942" width="2.42578125" style="109" customWidth="1"/>
    <col min="6943" max="6943" width="0.42578125" style="109" customWidth="1"/>
    <col min="6944" max="6944" width="1" style="109" customWidth="1"/>
    <col min="6945" max="6945" width="2" style="109" customWidth="1"/>
    <col min="6946" max="6947" width="0.85546875" style="109" customWidth="1"/>
    <col min="6948" max="6948" width="1" style="109" customWidth="1"/>
    <col min="6949" max="6949" width="1.42578125" style="109" customWidth="1"/>
    <col min="6950" max="6950" width="1.140625" style="109" customWidth="1"/>
    <col min="6951" max="6951" width="4.7109375" style="109" customWidth="1"/>
    <col min="6952" max="6952" width="4.28515625" style="109" customWidth="1"/>
    <col min="6953" max="6953" width="3.85546875" style="109" customWidth="1"/>
    <col min="6954" max="6974" width="0" style="109" hidden="1" customWidth="1"/>
    <col min="6975" max="6975" width="1.140625" style="109" customWidth="1"/>
    <col min="6976" max="6979" width="0.85546875" style="109"/>
    <col min="6980" max="6980" width="1.5703125" style="109" customWidth="1"/>
    <col min="6981" max="6981" width="1" style="109" customWidth="1"/>
    <col min="6982" max="6983" width="0.85546875" style="109"/>
    <col min="6984" max="6984" width="1" style="109" customWidth="1"/>
    <col min="6985" max="6986" width="0" style="109" hidden="1" customWidth="1"/>
    <col min="6987" max="6987" width="3.85546875" style="109" customWidth="1"/>
    <col min="6988" max="6988" width="0" style="109" hidden="1" customWidth="1"/>
    <col min="6989" max="6989" width="5.5703125" style="109" customWidth="1"/>
    <col min="6990" max="6990" width="2.85546875" style="109" customWidth="1"/>
    <col min="6991" max="6991" width="4.7109375" style="109" customWidth="1"/>
    <col min="6992" max="6992" width="4.28515625" style="109" customWidth="1"/>
    <col min="6993" max="6993" width="1.7109375" style="109" customWidth="1"/>
    <col min="6994" max="6994" width="10.7109375" style="109" customWidth="1"/>
    <col min="6995" max="6998" width="0" style="109" hidden="1" customWidth="1"/>
    <col min="6999" max="7075" width="0.85546875" style="109"/>
    <col min="7076" max="7076" width="2.42578125" style="109" customWidth="1"/>
    <col min="7077" max="7077" width="4.7109375" style="109" customWidth="1"/>
    <col min="7078" max="7082" width="0.85546875" style="109"/>
    <col min="7083" max="7083" width="1.28515625" style="109" customWidth="1"/>
    <col min="7084" max="7084" width="0.28515625" style="109" customWidth="1"/>
    <col min="7085" max="7089" width="0" style="109" hidden="1" customWidth="1"/>
    <col min="7090" max="7096" width="0.85546875" style="109"/>
    <col min="7097" max="7097" width="6" style="109" customWidth="1"/>
    <col min="7098" max="7098" width="0.5703125" style="109" customWidth="1"/>
    <col min="7099" max="7101" width="0" style="109" hidden="1" customWidth="1"/>
    <col min="7102" max="7102" width="3.85546875" style="109" customWidth="1"/>
    <col min="7103" max="7103" width="0.85546875" style="109" customWidth="1"/>
    <col min="7104" max="7104" width="2" style="109" customWidth="1"/>
    <col min="7105" max="7105" width="0.28515625" style="109" customWidth="1"/>
    <col min="7106" max="7106" width="1.5703125" style="109" customWidth="1"/>
    <col min="7107" max="7107" width="1" style="109" customWidth="1"/>
    <col min="7108" max="7108" width="2.5703125" style="109" customWidth="1"/>
    <col min="7109" max="7109" width="0" style="109" hidden="1" customWidth="1"/>
    <col min="7110" max="7110" width="0.85546875" style="109" customWidth="1"/>
    <col min="7111" max="7111" width="1.85546875" style="109" customWidth="1"/>
    <col min="7112" max="7112" width="0.42578125" style="109" customWidth="1"/>
    <col min="7113" max="7113" width="0.28515625" style="109" customWidth="1"/>
    <col min="7114" max="7114" width="1.85546875" style="109" customWidth="1"/>
    <col min="7115" max="7115" width="0.5703125" style="109" customWidth="1"/>
    <col min="7116" max="7116" width="1" style="109" customWidth="1"/>
    <col min="7117" max="7117" width="0.85546875" style="109" customWidth="1"/>
    <col min="7118" max="7118" width="1.7109375" style="109" customWidth="1"/>
    <col min="7119" max="7119" width="0.7109375" style="109" customWidth="1"/>
    <col min="7120" max="7120" width="1.5703125" style="109" customWidth="1"/>
    <col min="7121" max="7121" width="0.85546875" style="109" customWidth="1"/>
    <col min="7122" max="7122" width="1.140625" style="109" customWidth="1"/>
    <col min="7123" max="7123" width="1" style="109" customWidth="1"/>
    <col min="7124" max="7124" width="2.140625" style="109" customWidth="1"/>
    <col min="7125" max="7125" width="0" style="109" hidden="1" customWidth="1"/>
    <col min="7126" max="7126" width="0.7109375" style="109" customWidth="1"/>
    <col min="7127" max="7127" width="1.140625" style="109" customWidth="1"/>
    <col min="7128" max="7128" width="2.42578125" style="109" customWidth="1"/>
    <col min="7129" max="7129" width="0" style="109" hidden="1" customWidth="1"/>
    <col min="7130" max="7130" width="0.140625" style="109" customWidth="1"/>
    <col min="7131" max="7131" width="0" style="109" hidden="1" customWidth="1"/>
    <col min="7132" max="7132" width="0.5703125" style="109" customWidth="1"/>
    <col min="7133" max="7133" width="1.28515625" style="109" customWidth="1"/>
    <col min="7134" max="7134" width="2.28515625" style="109" customWidth="1"/>
    <col min="7135" max="7135" width="0.85546875" style="109" customWidth="1"/>
    <col min="7136" max="7136" width="1.140625" style="109" customWidth="1"/>
    <col min="7137" max="7137" width="2.42578125" style="109" customWidth="1"/>
    <col min="7138" max="7138" width="0" style="109" hidden="1" customWidth="1"/>
    <col min="7139" max="7139" width="0.7109375" style="109" customWidth="1"/>
    <col min="7140" max="7140" width="1.140625" style="109" customWidth="1"/>
    <col min="7141" max="7141" width="0.7109375" style="109" customWidth="1"/>
    <col min="7142" max="7142" width="1.7109375" style="109" customWidth="1"/>
    <col min="7143" max="7144" width="0.85546875" style="109"/>
    <col min="7145" max="7145" width="0.85546875" style="109" customWidth="1"/>
    <col min="7146" max="7147" width="1.5703125" style="109" customWidth="1"/>
    <col min="7148" max="7148" width="2.85546875" style="109" customWidth="1"/>
    <col min="7149" max="7149" width="0" style="109" hidden="1" customWidth="1"/>
    <col min="7150" max="7150" width="0.140625" style="109" customWidth="1"/>
    <col min="7151" max="7151" width="0" style="109" hidden="1" customWidth="1"/>
    <col min="7152" max="7152" width="0.7109375" style="109" customWidth="1"/>
    <col min="7153" max="7153" width="2.28515625" style="109" customWidth="1"/>
    <col min="7154" max="7154" width="0.7109375" style="109" customWidth="1"/>
    <col min="7155" max="7155" width="1" style="109" customWidth="1"/>
    <col min="7156" max="7156" width="2.42578125" style="109" customWidth="1"/>
    <col min="7157" max="7157" width="0" style="109" hidden="1" customWidth="1"/>
    <col min="7158" max="7158" width="0.42578125" style="109" customWidth="1"/>
    <col min="7159" max="7163" width="0.85546875" style="109"/>
    <col min="7164" max="7164" width="1.28515625" style="109" customWidth="1"/>
    <col min="7165" max="7165" width="0" style="109" hidden="1" customWidth="1"/>
    <col min="7166" max="7166" width="0.85546875" style="109"/>
    <col min="7167" max="7167" width="0.85546875" style="109" customWidth="1"/>
    <col min="7168" max="7168" width="1.85546875" style="109" customWidth="1"/>
    <col min="7169" max="7169" width="1.140625" style="109" customWidth="1"/>
    <col min="7170" max="7170" width="1" style="109" customWidth="1"/>
    <col min="7171" max="7172" width="0.28515625" style="109" customWidth="1"/>
    <col min="7173" max="7173" width="2.5703125" style="109" customWidth="1"/>
    <col min="7174" max="7174" width="0.42578125" style="109" customWidth="1"/>
    <col min="7175" max="7175" width="1" style="109" customWidth="1"/>
    <col min="7176" max="7176" width="2.140625" style="109" customWidth="1"/>
    <col min="7177" max="7177" width="0" style="109" hidden="1" customWidth="1"/>
    <col min="7178" max="7178" width="0.7109375" style="109" customWidth="1"/>
    <col min="7179" max="7179" width="2" style="109" customWidth="1"/>
    <col min="7180" max="7181" width="1.28515625" style="109" customWidth="1"/>
    <col min="7182" max="7182" width="0" style="109" hidden="1" customWidth="1"/>
    <col min="7183" max="7184" width="0.85546875" style="109"/>
    <col min="7185" max="7185" width="2.28515625" style="109" customWidth="1"/>
    <col min="7186" max="7186" width="0.28515625" style="109" customWidth="1"/>
    <col min="7187" max="7187" width="1" style="109" customWidth="1"/>
    <col min="7188" max="7188" width="0.42578125" style="109" customWidth="1"/>
    <col min="7189" max="7189" width="0" style="109" hidden="1" customWidth="1"/>
    <col min="7190" max="7190" width="2.140625" style="109" customWidth="1"/>
    <col min="7191" max="7191" width="0.85546875" style="109" customWidth="1"/>
    <col min="7192" max="7192" width="1.5703125" style="109" customWidth="1"/>
    <col min="7193" max="7193" width="0.42578125" style="109" customWidth="1"/>
    <col min="7194" max="7194" width="1" style="109" customWidth="1"/>
    <col min="7195" max="7196" width="0" style="109" hidden="1" customWidth="1"/>
    <col min="7197" max="7197" width="2" style="109" customWidth="1"/>
    <col min="7198" max="7198" width="2.42578125" style="109" customWidth="1"/>
    <col min="7199" max="7199" width="0.42578125" style="109" customWidth="1"/>
    <col min="7200" max="7200" width="1" style="109" customWidth="1"/>
    <col min="7201" max="7201" width="2" style="109" customWidth="1"/>
    <col min="7202" max="7203" width="0.85546875" style="109" customWidth="1"/>
    <col min="7204" max="7204" width="1" style="109" customWidth="1"/>
    <col min="7205" max="7205" width="1.42578125" style="109" customWidth="1"/>
    <col min="7206" max="7206" width="1.140625" style="109" customWidth="1"/>
    <col min="7207" max="7207" width="4.7109375" style="109" customWidth="1"/>
    <col min="7208" max="7208" width="4.28515625" style="109" customWidth="1"/>
    <col min="7209" max="7209" width="3.85546875" style="109" customWidth="1"/>
    <col min="7210" max="7230" width="0" style="109" hidden="1" customWidth="1"/>
    <col min="7231" max="7231" width="1.140625" style="109" customWidth="1"/>
    <col min="7232" max="7235" width="0.85546875" style="109"/>
    <col min="7236" max="7236" width="1.5703125" style="109" customWidth="1"/>
    <col min="7237" max="7237" width="1" style="109" customWidth="1"/>
    <col min="7238" max="7239" width="0.85546875" style="109"/>
    <col min="7240" max="7240" width="1" style="109" customWidth="1"/>
    <col min="7241" max="7242" width="0" style="109" hidden="1" customWidth="1"/>
    <col min="7243" max="7243" width="3.85546875" style="109" customWidth="1"/>
    <col min="7244" max="7244" width="0" style="109" hidden="1" customWidth="1"/>
    <col min="7245" max="7245" width="5.5703125" style="109" customWidth="1"/>
    <col min="7246" max="7246" width="2.85546875" style="109" customWidth="1"/>
    <col min="7247" max="7247" width="4.7109375" style="109" customWidth="1"/>
    <col min="7248" max="7248" width="4.28515625" style="109" customWidth="1"/>
    <col min="7249" max="7249" width="1.7109375" style="109" customWidth="1"/>
    <col min="7250" max="7250" width="10.7109375" style="109" customWidth="1"/>
    <col min="7251" max="7254" width="0" style="109" hidden="1" customWidth="1"/>
    <col min="7255" max="7331" width="0.85546875" style="109"/>
    <col min="7332" max="7332" width="2.42578125" style="109" customWidth="1"/>
    <col min="7333" max="7333" width="4.7109375" style="109" customWidth="1"/>
    <col min="7334" max="7338" width="0.85546875" style="109"/>
    <col min="7339" max="7339" width="1.28515625" style="109" customWidth="1"/>
    <col min="7340" max="7340" width="0.28515625" style="109" customWidth="1"/>
    <col min="7341" max="7345" width="0" style="109" hidden="1" customWidth="1"/>
    <col min="7346" max="7352" width="0.85546875" style="109"/>
    <col min="7353" max="7353" width="6" style="109" customWidth="1"/>
    <col min="7354" max="7354" width="0.5703125" style="109" customWidth="1"/>
    <col min="7355" max="7357" width="0" style="109" hidden="1" customWidth="1"/>
    <col min="7358" max="7358" width="3.85546875" style="109" customWidth="1"/>
    <col min="7359" max="7359" width="0.85546875" style="109" customWidth="1"/>
    <col min="7360" max="7360" width="2" style="109" customWidth="1"/>
    <col min="7361" max="7361" width="0.28515625" style="109" customWidth="1"/>
    <col min="7362" max="7362" width="1.5703125" style="109" customWidth="1"/>
    <col min="7363" max="7363" width="1" style="109" customWidth="1"/>
    <col min="7364" max="7364" width="2.5703125" style="109" customWidth="1"/>
    <col min="7365" max="7365" width="0" style="109" hidden="1" customWidth="1"/>
    <col min="7366" max="7366" width="0.85546875" style="109" customWidth="1"/>
    <col min="7367" max="7367" width="1.85546875" style="109" customWidth="1"/>
    <col min="7368" max="7368" width="0.42578125" style="109" customWidth="1"/>
    <col min="7369" max="7369" width="0.28515625" style="109" customWidth="1"/>
    <col min="7370" max="7370" width="1.85546875" style="109" customWidth="1"/>
    <col min="7371" max="7371" width="0.5703125" style="109" customWidth="1"/>
    <col min="7372" max="7372" width="1" style="109" customWidth="1"/>
    <col min="7373" max="7373" width="0.85546875" style="109" customWidth="1"/>
    <col min="7374" max="7374" width="1.7109375" style="109" customWidth="1"/>
    <col min="7375" max="7375" width="0.7109375" style="109" customWidth="1"/>
    <col min="7376" max="7376" width="1.5703125" style="109" customWidth="1"/>
    <col min="7377" max="7377" width="0.85546875" style="109" customWidth="1"/>
    <col min="7378" max="7378" width="1.140625" style="109" customWidth="1"/>
    <col min="7379" max="7379" width="1" style="109" customWidth="1"/>
    <col min="7380" max="7380" width="2.140625" style="109" customWidth="1"/>
    <col min="7381" max="7381" width="0" style="109" hidden="1" customWidth="1"/>
    <col min="7382" max="7382" width="0.7109375" style="109" customWidth="1"/>
    <col min="7383" max="7383" width="1.140625" style="109" customWidth="1"/>
    <col min="7384" max="7384" width="2.42578125" style="109" customWidth="1"/>
    <col min="7385" max="7385" width="0" style="109" hidden="1" customWidth="1"/>
    <col min="7386" max="7386" width="0.140625" style="109" customWidth="1"/>
    <col min="7387" max="7387" width="0" style="109" hidden="1" customWidth="1"/>
    <col min="7388" max="7388" width="0.5703125" style="109" customWidth="1"/>
    <col min="7389" max="7389" width="1.28515625" style="109" customWidth="1"/>
    <col min="7390" max="7390" width="2.28515625" style="109" customWidth="1"/>
    <col min="7391" max="7391" width="0.85546875" style="109" customWidth="1"/>
    <col min="7392" max="7392" width="1.140625" style="109" customWidth="1"/>
    <col min="7393" max="7393" width="2.42578125" style="109" customWidth="1"/>
    <col min="7394" max="7394" width="0" style="109" hidden="1" customWidth="1"/>
    <col min="7395" max="7395" width="0.7109375" style="109" customWidth="1"/>
    <col min="7396" max="7396" width="1.140625" style="109" customWidth="1"/>
    <col min="7397" max="7397" width="0.7109375" style="109" customWidth="1"/>
    <col min="7398" max="7398" width="1.7109375" style="109" customWidth="1"/>
    <col min="7399" max="7400" width="0.85546875" style="109"/>
    <col min="7401" max="7401" width="0.85546875" style="109" customWidth="1"/>
    <col min="7402" max="7403" width="1.5703125" style="109" customWidth="1"/>
    <col min="7404" max="7404" width="2.85546875" style="109" customWidth="1"/>
    <col min="7405" max="7405" width="0" style="109" hidden="1" customWidth="1"/>
    <col min="7406" max="7406" width="0.140625" style="109" customWidth="1"/>
    <col min="7407" max="7407" width="0" style="109" hidden="1" customWidth="1"/>
    <col min="7408" max="7408" width="0.7109375" style="109" customWidth="1"/>
    <col min="7409" max="7409" width="2.28515625" style="109" customWidth="1"/>
    <col min="7410" max="7410" width="0.7109375" style="109" customWidth="1"/>
    <col min="7411" max="7411" width="1" style="109" customWidth="1"/>
    <col min="7412" max="7412" width="2.42578125" style="109" customWidth="1"/>
    <col min="7413" max="7413" width="0" style="109" hidden="1" customWidth="1"/>
    <col min="7414" max="7414" width="0.42578125" style="109" customWidth="1"/>
    <col min="7415" max="7419" width="0.85546875" style="109"/>
    <col min="7420" max="7420" width="1.28515625" style="109" customWidth="1"/>
    <col min="7421" max="7421" width="0" style="109" hidden="1" customWidth="1"/>
    <col min="7422" max="7422" width="0.85546875" style="109"/>
    <col min="7423" max="7423" width="0.85546875" style="109" customWidth="1"/>
    <col min="7424" max="7424" width="1.85546875" style="109" customWidth="1"/>
    <col min="7425" max="7425" width="1.140625" style="109" customWidth="1"/>
    <col min="7426" max="7426" width="1" style="109" customWidth="1"/>
    <col min="7427" max="7428" width="0.28515625" style="109" customWidth="1"/>
    <col min="7429" max="7429" width="2.5703125" style="109" customWidth="1"/>
    <col min="7430" max="7430" width="0.42578125" style="109" customWidth="1"/>
    <col min="7431" max="7431" width="1" style="109" customWidth="1"/>
    <col min="7432" max="7432" width="2.140625" style="109" customWidth="1"/>
    <col min="7433" max="7433" width="0" style="109" hidden="1" customWidth="1"/>
    <col min="7434" max="7434" width="0.7109375" style="109" customWidth="1"/>
    <col min="7435" max="7435" width="2" style="109" customWidth="1"/>
    <col min="7436" max="7437" width="1.28515625" style="109" customWidth="1"/>
    <col min="7438" max="7438" width="0" style="109" hidden="1" customWidth="1"/>
    <col min="7439" max="7440" width="0.85546875" style="109"/>
    <col min="7441" max="7441" width="2.28515625" style="109" customWidth="1"/>
    <col min="7442" max="7442" width="0.28515625" style="109" customWidth="1"/>
    <col min="7443" max="7443" width="1" style="109" customWidth="1"/>
    <col min="7444" max="7444" width="0.42578125" style="109" customWidth="1"/>
    <col min="7445" max="7445" width="0" style="109" hidden="1" customWidth="1"/>
    <col min="7446" max="7446" width="2.140625" style="109" customWidth="1"/>
    <col min="7447" max="7447" width="0.85546875" style="109" customWidth="1"/>
    <col min="7448" max="7448" width="1.5703125" style="109" customWidth="1"/>
    <col min="7449" max="7449" width="0.42578125" style="109" customWidth="1"/>
    <col min="7450" max="7450" width="1" style="109" customWidth="1"/>
    <col min="7451" max="7452" width="0" style="109" hidden="1" customWidth="1"/>
    <col min="7453" max="7453" width="2" style="109" customWidth="1"/>
    <col min="7454" max="7454" width="2.42578125" style="109" customWidth="1"/>
    <col min="7455" max="7455" width="0.42578125" style="109" customWidth="1"/>
    <col min="7456" max="7456" width="1" style="109" customWidth="1"/>
    <col min="7457" max="7457" width="2" style="109" customWidth="1"/>
    <col min="7458" max="7459" width="0.85546875" style="109" customWidth="1"/>
    <col min="7460" max="7460" width="1" style="109" customWidth="1"/>
    <col min="7461" max="7461" width="1.42578125" style="109" customWidth="1"/>
    <col min="7462" max="7462" width="1.140625" style="109" customWidth="1"/>
    <col min="7463" max="7463" width="4.7109375" style="109" customWidth="1"/>
    <col min="7464" max="7464" width="4.28515625" style="109" customWidth="1"/>
    <col min="7465" max="7465" width="3.85546875" style="109" customWidth="1"/>
    <col min="7466" max="7486" width="0" style="109" hidden="1" customWidth="1"/>
    <col min="7487" max="7487" width="1.140625" style="109" customWidth="1"/>
    <col min="7488" max="7491" width="0.85546875" style="109"/>
    <col min="7492" max="7492" width="1.5703125" style="109" customWidth="1"/>
    <col min="7493" max="7493" width="1" style="109" customWidth="1"/>
    <col min="7494" max="7495" width="0.85546875" style="109"/>
    <col min="7496" max="7496" width="1" style="109" customWidth="1"/>
    <col min="7497" max="7498" width="0" style="109" hidden="1" customWidth="1"/>
    <col min="7499" max="7499" width="3.85546875" style="109" customWidth="1"/>
    <col min="7500" max="7500" width="0" style="109" hidden="1" customWidth="1"/>
    <col min="7501" max="7501" width="5.5703125" style="109" customWidth="1"/>
    <col min="7502" max="7502" width="2.85546875" style="109" customWidth="1"/>
    <col min="7503" max="7503" width="4.7109375" style="109" customWidth="1"/>
    <col min="7504" max="7504" width="4.28515625" style="109" customWidth="1"/>
    <col min="7505" max="7505" width="1.7109375" style="109" customWidth="1"/>
    <col min="7506" max="7506" width="10.7109375" style="109" customWidth="1"/>
    <col min="7507" max="7510" width="0" style="109" hidden="1" customWidth="1"/>
    <col min="7511" max="7587" width="0.85546875" style="109"/>
    <col min="7588" max="7588" width="2.42578125" style="109" customWidth="1"/>
    <col min="7589" max="7589" width="4.7109375" style="109" customWidth="1"/>
    <col min="7590" max="7594" width="0.85546875" style="109"/>
    <col min="7595" max="7595" width="1.28515625" style="109" customWidth="1"/>
    <col min="7596" max="7596" width="0.28515625" style="109" customWidth="1"/>
    <col min="7597" max="7601" width="0" style="109" hidden="1" customWidth="1"/>
    <col min="7602" max="7608" width="0.85546875" style="109"/>
    <col min="7609" max="7609" width="6" style="109" customWidth="1"/>
    <col min="7610" max="7610" width="0.5703125" style="109" customWidth="1"/>
    <col min="7611" max="7613" width="0" style="109" hidden="1" customWidth="1"/>
    <col min="7614" max="7614" width="3.85546875" style="109" customWidth="1"/>
    <col min="7615" max="7615" width="0.85546875" style="109" customWidth="1"/>
    <col min="7616" max="7616" width="2" style="109" customWidth="1"/>
    <col min="7617" max="7617" width="0.28515625" style="109" customWidth="1"/>
    <col min="7618" max="7618" width="1.5703125" style="109" customWidth="1"/>
    <col min="7619" max="7619" width="1" style="109" customWidth="1"/>
    <col min="7620" max="7620" width="2.5703125" style="109" customWidth="1"/>
    <col min="7621" max="7621" width="0" style="109" hidden="1" customWidth="1"/>
    <col min="7622" max="7622" width="0.85546875" style="109" customWidth="1"/>
    <col min="7623" max="7623" width="1.85546875" style="109" customWidth="1"/>
    <col min="7624" max="7624" width="0.42578125" style="109" customWidth="1"/>
    <col min="7625" max="7625" width="0.28515625" style="109" customWidth="1"/>
    <col min="7626" max="7626" width="1.85546875" style="109" customWidth="1"/>
    <col min="7627" max="7627" width="0.5703125" style="109" customWidth="1"/>
    <col min="7628" max="7628" width="1" style="109" customWidth="1"/>
    <col min="7629" max="7629" width="0.85546875" style="109" customWidth="1"/>
    <col min="7630" max="7630" width="1.7109375" style="109" customWidth="1"/>
    <col min="7631" max="7631" width="0.7109375" style="109" customWidth="1"/>
    <col min="7632" max="7632" width="1.5703125" style="109" customWidth="1"/>
    <col min="7633" max="7633" width="0.85546875" style="109" customWidth="1"/>
    <col min="7634" max="7634" width="1.140625" style="109" customWidth="1"/>
    <col min="7635" max="7635" width="1" style="109" customWidth="1"/>
    <col min="7636" max="7636" width="2.140625" style="109" customWidth="1"/>
    <col min="7637" max="7637" width="0" style="109" hidden="1" customWidth="1"/>
    <col min="7638" max="7638" width="0.7109375" style="109" customWidth="1"/>
    <col min="7639" max="7639" width="1.140625" style="109" customWidth="1"/>
    <col min="7640" max="7640" width="2.42578125" style="109" customWidth="1"/>
    <col min="7641" max="7641" width="0" style="109" hidden="1" customWidth="1"/>
    <col min="7642" max="7642" width="0.140625" style="109" customWidth="1"/>
    <col min="7643" max="7643" width="0" style="109" hidden="1" customWidth="1"/>
    <col min="7644" max="7644" width="0.5703125" style="109" customWidth="1"/>
    <col min="7645" max="7645" width="1.28515625" style="109" customWidth="1"/>
    <col min="7646" max="7646" width="2.28515625" style="109" customWidth="1"/>
    <col min="7647" max="7647" width="0.85546875" style="109" customWidth="1"/>
    <col min="7648" max="7648" width="1.140625" style="109" customWidth="1"/>
    <col min="7649" max="7649" width="2.42578125" style="109" customWidth="1"/>
    <col min="7650" max="7650" width="0" style="109" hidden="1" customWidth="1"/>
    <col min="7651" max="7651" width="0.7109375" style="109" customWidth="1"/>
    <col min="7652" max="7652" width="1.140625" style="109" customWidth="1"/>
    <col min="7653" max="7653" width="0.7109375" style="109" customWidth="1"/>
    <col min="7654" max="7654" width="1.7109375" style="109" customWidth="1"/>
    <col min="7655" max="7656" width="0.85546875" style="109"/>
    <col min="7657" max="7657" width="0.85546875" style="109" customWidth="1"/>
    <col min="7658" max="7659" width="1.5703125" style="109" customWidth="1"/>
    <col min="7660" max="7660" width="2.85546875" style="109" customWidth="1"/>
    <col min="7661" max="7661" width="0" style="109" hidden="1" customWidth="1"/>
    <col min="7662" max="7662" width="0.140625" style="109" customWidth="1"/>
    <col min="7663" max="7663" width="0" style="109" hidden="1" customWidth="1"/>
    <col min="7664" max="7664" width="0.7109375" style="109" customWidth="1"/>
    <col min="7665" max="7665" width="2.28515625" style="109" customWidth="1"/>
    <col min="7666" max="7666" width="0.7109375" style="109" customWidth="1"/>
    <col min="7667" max="7667" width="1" style="109" customWidth="1"/>
    <col min="7668" max="7668" width="2.42578125" style="109" customWidth="1"/>
    <col min="7669" max="7669" width="0" style="109" hidden="1" customWidth="1"/>
    <col min="7670" max="7670" width="0.42578125" style="109" customWidth="1"/>
    <col min="7671" max="7675" width="0.85546875" style="109"/>
    <col min="7676" max="7676" width="1.28515625" style="109" customWidth="1"/>
    <col min="7677" max="7677" width="0" style="109" hidden="1" customWidth="1"/>
    <col min="7678" max="7678" width="0.85546875" style="109"/>
    <col min="7679" max="7679" width="0.85546875" style="109" customWidth="1"/>
    <col min="7680" max="7680" width="1.85546875" style="109" customWidth="1"/>
    <col min="7681" max="7681" width="1.140625" style="109" customWidth="1"/>
    <col min="7682" max="7682" width="1" style="109" customWidth="1"/>
    <col min="7683" max="7684" width="0.28515625" style="109" customWidth="1"/>
    <col min="7685" max="7685" width="2.5703125" style="109" customWidth="1"/>
    <col min="7686" max="7686" width="0.42578125" style="109" customWidth="1"/>
    <col min="7687" max="7687" width="1" style="109" customWidth="1"/>
    <col min="7688" max="7688" width="2.140625" style="109" customWidth="1"/>
    <col min="7689" max="7689" width="0" style="109" hidden="1" customWidth="1"/>
    <col min="7690" max="7690" width="0.7109375" style="109" customWidth="1"/>
    <col min="7691" max="7691" width="2" style="109" customWidth="1"/>
    <col min="7692" max="7693" width="1.28515625" style="109" customWidth="1"/>
    <col min="7694" max="7694" width="0" style="109" hidden="1" customWidth="1"/>
    <col min="7695" max="7696" width="0.85546875" style="109"/>
    <col min="7697" max="7697" width="2.28515625" style="109" customWidth="1"/>
    <col min="7698" max="7698" width="0.28515625" style="109" customWidth="1"/>
    <col min="7699" max="7699" width="1" style="109" customWidth="1"/>
    <col min="7700" max="7700" width="0.42578125" style="109" customWidth="1"/>
    <col min="7701" max="7701" width="0" style="109" hidden="1" customWidth="1"/>
    <col min="7702" max="7702" width="2.140625" style="109" customWidth="1"/>
    <col min="7703" max="7703" width="0.85546875" style="109" customWidth="1"/>
    <col min="7704" max="7704" width="1.5703125" style="109" customWidth="1"/>
    <col min="7705" max="7705" width="0.42578125" style="109" customWidth="1"/>
    <col min="7706" max="7706" width="1" style="109" customWidth="1"/>
    <col min="7707" max="7708" width="0" style="109" hidden="1" customWidth="1"/>
    <col min="7709" max="7709" width="2" style="109" customWidth="1"/>
    <col min="7710" max="7710" width="2.42578125" style="109" customWidth="1"/>
    <col min="7711" max="7711" width="0.42578125" style="109" customWidth="1"/>
    <col min="7712" max="7712" width="1" style="109" customWidth="1"/>
    <col min="7713" max="7713" width="2" style="109" customWidth="1"/>
    <col min="7714" max="7715" width="0.85546875" style="109" customWidth="1"/>
    <col min="7716" max="7716" width="1" style="109" customWidth="1"/>
    <col min="7717" max="7717" width="1.42578125" style="109" customWidth="1"/>
    <col min="7718" max="7718" width="1.140625" style="109" customWidth="1"/>
    <col min="7719" max="7719" width="4.7109375" style="109" customWidth="1"/>
    <col min="7720" max="7720" width="4.28515625" style="109" customWidth="1"/>
    <col min="7721" max="7721" width="3.85546875" style="109" customWidth="1"/>
    <col min="7722" max="7742" width="0" style="109" hidden="1" customWidth="1"/>
    <col min="7743" max="7743" width="1.140625" style="109" customWidth="1"/>
    <col min="7744" max="7747" width="0.85546875" style="109"/>
    <col min="7748" max="7748" width="1.5703125" style="109" customWidth="1"/>
    <col min="7749" max="7749" width="1" style="109" customWidth="1"/>
    <col min="7750" max="7751" width="0.85546875" style="109"/>
    <col min="7752" max="7752" width="1" style="109" customWidth="1"/>
    <col min="7753" max="7754" width="0" style="109" hidden="1" customWidth="1"/>
    <col min="7755" max="7755" width="3.85546875" style="109" customWidth="1"/>
    <col min="7756" max="7756" width="0" style="109" hidden="1" customWidth="1"/>
    <col min="7757" max="7757" width="5.5703125" style="109" customWidth="1"/>
    <col min="7758" max="7758" width="2.85546875" style="109" customWidth="1"/>
    <col min="7759" max="7759" width="4.7109375" style="109" customWidth="1"/>
    <col min="7760" max="7760" width="4.28515625" style="109" customWidth="1"/>
    <col min="7761" max="7761" width="1.7109375" style="109" customWidth="1"/>
    <col min="7762" max="7762" width="10.7109375" style="109" customWidth="1"/>
    <col min="7763" max="7766" width="0" style="109" hidden="1" customWidth="1"/>
    <col min="7767" max="7843" width="0.85546875" style="109"/>
    <col min="7844" max="7844" width="2.42578125" style="109" customWidth="1"/>
    <col min="7845" max="7845" width="4.7109375" style="109" customWidth="1"/>
    <col min="7846" max="7850" width="0.85546875" style="109"/>
    <col min="7851" max="7851" width="1.28515625" style="109" customWidth="1"/>
    <col min="7852" max="7852" width="0.28515625" style="109" customWidth="1"/>
    <col min="7853" max="7857" width="0" style="109" hidden="1" customWidth="1"/>
    <col min="7858" max="7864" width="0.85546875" style="109"/>
    <col min="7865" max="7865" width="6" style="109" customWidth="1"/>
    <col min="7866" max="7866" width="0.5703125" style="109" customWidth="1"/>
    <col min="7867" max="7869" width="0" style="109" hidden="1" customWidth="1"/>
    <col min="7870" max="7870" width="3.85546875" style="109" customWidth="1"/>
    <col min="7871" max="7871" width="0.85546875" style="109" customWidth="1"/>
    <col min="7872" max="7872" width="2" style="109" customWidth="1"/>
    <col min="7873" max="7873" width="0.28515625" style="109" customWidth="1"/>
    <col min="7874" max="7874" width="1.5703125" style="109" customWidth="1"/>
    <col min="7875" max="7875" width="1" style="109" customWidth="1"/>
    <col min="7876" max="7876" width="2.5703125" style="109" customWidth="1"/>
    <col min="7877" max="7877" width="0" style="109" hidden="1" customWidth="1"/>
    <col min="7878" max="7878" width="0.85546875" style="109" customWidth="1"/>
    <col min="7879" max="7879" width="1.85546875" style="109" customWidth="1"/>
    <col min="7880" max="7880" width="0.42578125" style="109" customWidth="1"/>
    <col min="7881" max="7881" width="0.28515625" style="109" customWidth="1"/>
    <col min="7882" max="7882" width="1.85546875" style="109" customWidth="1"/>
    <col min="7883" max="7883" width="0.5703125" style="109" customWidth="1"/>
    <col min="7884" max="7884" width="1" style="109" customWidth="1"/>
    <col min="7885" max="7885" width="0.85546875" style="109" customWidth="1"/>
    <col min="7886" max="7886" width="1.7109375" style="109" customWidth="1"/>
    <col min="7887" max="7887" width="0.7109375" style="109" customWidth="1"/>
    <col min="7888" max="7888" width="1.5703125" style="109" customWidth="1"/>
    <col min="7889" max="7889" width="0.85546875" style="109" customWidth="1"/>
    <col min="7890" max="7890" width="1.140625" style="109" customWidth="1"/>
    <col min="7891" max="7891" width="1" style="109" customWidth="1"/>
    <col min="7892" max="7892" width="2.140625" style="109" customWidth="1"/>
    <col min="7893" max="7893" width="0" style="109" hidden="1" customWidth="1"/>
    <col min="7894" max="7894" width="0.7109375" style="109" customWidth="1"/>
    <col min="7895" max="7895" width="1.140625" style="109" customWidth="1"/>
    <col min="7896" max="7896" width="2.42578125" style="109" customWidth="1"/>
    <col min="7897" max="7897" width="0" style="109" hidden="1" customWidth="1"/>
    <col min="7898" max="7898" width="0.140625" style="109" customWidth="1"/>
    <col min="7899" max="7899" width="0" style="109" hidden="1" customWidth="1"/>
    <col min="7900" max="7900" width="0.5703125" style="109" customWidth="1"/>
    <col min="7901" max="7901" width="1.28515625" style="109" customWidth="1"/>
    <col min="7902" max="7902" width="2.28515625" style="109" customWidth="1"/>
    <col min="7903" max="7903" width="0.85546875" style="109" customWidth="1"/>
    <col min="7904" max="7904" width="1.140625" style="109" customWidth="1"/>
    <col min="7905" max="7905" width="2.42578125" style="109" customWidth="1"/>
    <col min="7906" max="7906" width="0" style="109" hidden="1" customWidth="1"/>
    <col min="7907" max="7907" width="0.7109375" style="109" customWidth="1"/>
    <col min="7908" max="7908" width="1.140625" style="109" customWidth="1"/>
    <col min="7909" max="7909" width="0.7109375" style="109" customWidth="1"/>
    <col min="7910" max="7910" width="1.7109375" style="109" customWidth="1"/>
    <col min="7911" max="7912" width="0.85546875" style="109"/>
    <col min="7913" max="7913" width="0.85546875" style="109" customWidth="1"/>
    <col min="7914" max="7915" width="1.5703125" style="109" customWidth="1"/>
    <col min="7916" max="7916" width="2.85546875" style="109" customWidth="1"/>
    <col min="7917" max="7917" width="0" style="109" hidden="1" customWidth="1"/>
    <col min="7918" max="7918" width="0.140625" style="109" customWidth="1"/>
    <col min="7919" max="7919" width="0" style="109" hidden="1" customWidth="1"/>
    <col min="7920" max="7920" width="0.7109375" style="109" customWidth="1"/>
    <col min="7921" max="7921" width="2.28515625" style="109" customWidth="1"/>
    <col min="7922" max="7922" width="0.7109375" style="109" customWidth="1"/>
    <col min="7923" max="7923" width="1" style="109" customWidth="1"/>
    <col min="7924" max="7924" width="2.42578125" style="109" customWidth="1"/>
    <col min="7925" max="7925" width="0" style="109" hidden="1" customWidth="1"/>
    <col min="7926" max="7926" width="0.42578125" style="109" customWidth="1"/>
    <col min="7927" max="7931" width="0.85546875" style="109"/>
    <col min="7932" max="7932" width="1.28515625" style="109" customWidth="1"/>
    <col min="7933" max="7933" width="0" style="109" hidden="1" customWidth="1"/>
    <col min="7934" max="7934" width="0.85546875" style="109"/>
    <col min="7935" max="7935" width="0.85546875" style="109" customWidth="1"/>
    <col min="7936" max="7936" width="1.85546875" style="109" customWidth="1"/>
    <col min="7937" max="7937" width="1.140625" style="109" customWidth="1"/>
    <col min="7938" max="7938" width="1" style="109" customWidth="1"/>
    <col min="7939" max="7940" width="0.28515625" style="109" customWidth="1"/>
    <col min="7941" max="7941" width="2.5703125" style="109" customWidth="1"/>
    <col min="7942" max="7942" width="0.42578125" style="109" customWidth="1"/>
    <col min="7943" max="7943" width="1" style="109" customWidth="1"/>
    <col min="7944" max="7944" width="2.140625" style="109" customWidth="1"/>
    <col min="7945" max="7945" width="0" style="109" hidden="1" customWidth="1"/>
    <col min="7946" max="7946" width="0.7109375" style="109" customWidth="1"/>
    <col min="7947" max="7947" width="2" style="109" customWidth="1"/>
    <col min="7948" max="7949" width="1.28515625" style="109" customWidth="1"/>
    <col min="7950" max="7950" width="0" style="109" hidden="1" customWidth="1"/>
    <col min="7951" max="7952" width="0.85546875" style="109"/>
    <col min="7953" max="7953" width="2.28515625" style="109" customWidth="1"/>
    <col min="7954" max="7954" width="0.28515625" style="109" customWidth="1"/>
    <col min="7955" max="7955" width="1" style="109" customWidth="1"/>
    <col min="7956" max="7956" width="0.42578125" style="109" customWidth="1"/>
    <col min="7957" max="7957" width="0" style="109" hidden="1" customWidth="1"/>
    <col min="7958" max="7958" width="2.140625" style="109" customWidth="1"/>
    <col min="7959" max="7959" width="0.85546875" style="109" customWidth="1"/>
    <col min="7960" max="7960" width="1.5703125" style="109" customWidth="1"/>
    <col min="7961" max="7961" width="0.42578125" style="109" customWidth="1"/>
    <col min="7962" max="7962" width="1" style="109" customWidth="1"/>
    <col min="7963" max="7964" width="0" style="109" hidden="1" customWidth="1"/>
    <col min="7965" max="7965" width="2" style="109" customWidth="1"/>
    <col min="7966" max="7966" width="2.42578125" style="109" customWidth="1"/>
    <col min="7967" max="7967" width="0.42578125" style="109" customWidth="1"/>
    <col min="7968" max="7968" width="1" style="109" customWidth="1"/>
    <col min="7969" max="7969" width="2" style="109" customWidth="1"/>
    <col min="7970" max="7971" width="0.85546875" style="109" customWidth="1"/>
    <col min="7972" max="7972" width="1" style="109" customWidth="1"/>
    <col min="7973" max="7973" width="1.42578125" style="109" customWidth="1"/>
    <col min="7974" max="7974" width="1.140625" style="109" customWidth="1"/>
    <col min="7975" max="7975" width="4.7109375" style="109" customWidth="1"/>
    <col min="7976" max="7976" width="4.28515625" style="109" customWidth="1"/>
    <col min="7977" max="7977" width="3.85546875" style="109" customWidth="1"/>
    <col min="7978" max="7998" width="0" style="109" hidden="1" customWidth="1"/>
    <col min="7999" max="7999" width="1.140625" style="109" customWidth="1"/>
    <col min="8000" max="8003" width="0.85546875" style="109"/>
    <col min="8004" max="8004" width="1.5703125" style="109" customWidth="1"/>
    <col min="8005" max="8005" width="1" style="109" customWidth="1"/>
    <col min="8006" max="8007" width="0.85546875" style="109"/>
    <col min="8008" max="8008" width="1" style="109" customWidth="1"/>
    <col min="8009" max="8010" width="0" style="109" hidden="1" customWidth="1"/>
    <col min="8011" max="8011" width="3.85546875" style="109" customWidth="1"/>
    <col min="8012" max="8012" width="0" style="109" hidden="1" customWidth="1"/>
    <col min="8013" max="8013" width="5.5703125" style="109" customWidth="1"/>
    <col min="8014" max="8014" width="2.85546875" style="109" customWidth="1"/>
    <col min="8015" max="8015" width="4.7109375" style="109" customWidth="1"/>
    <col min="8016" max="8016" width="4.28515625" style="109" customWidth="1"/>
    <col min="8017" max="8017" width="1.7109375" style="109" customWidth="1"/>
    <col min="8018" max="8018" width="10.7109375" style="109" customWidth="1"/>
    <col min="8019" max="8022" width="0" style="109" hidden="1" customWidth="1"/>
    <col min="8023" max="8099" width="0.85546875" style="109"/>
    <col min="8100" max="8100" width="2.42578125" style="109" customWidth="1"/>
    <col min="8101" max="8101" width="4.7109375" style="109" customWidth="1"/>
    <col min="8102" max="8106" width="0.85546875" style="109"/>
    <col min="8107" max="8107" width="1.28515625" style="109" customWidth="1"/>
    <col min="8108" max="8108" width="0.28515625" style="109" customWidth="1"/>
    <col min="8109" max="8113" width="0" style="109" hidden="1" customWidth="1"/>
    <col min="8114" max="8120" width="0.85546875" style="109"/>
    <col min="8121" max="8121" width="6" style="109" customWidth="1"/>
    <col min="8122" max="8122" width="0.5703125" style="109" customWidth="1"/>
    <col min="8123" max="8125" width="0" style="109" hidden="1" customWidth="1"/>
    <col min="8126" max="8126" width="3.85546875" style="109" customWidth="1"/>
    <col min="8127" max="8127" width="0.85546875" style="109" customWidth="1"/>
    <col min="8128" max="8128" width="2" style="109" customWidth="1"/>
    <col min="8129" max="8129" width="0.28515625" style="109" customWidth="1"/>
    <col min="8130" max="8130" width="1.5703125" style="109" customWidth="1"/>
    <col min="8131" max="8131" width="1" style="109" customWidth="1"/>
    <col min="8132" max="8132" width="2.5703125" style="109" customWidth="1"/>
    <col min="8133" max="8133" width="0" style="109" hidden="1" customWidth="1"/>
    <col min="8134" max="8134" width="0.85546875" style="109" customWidth="1"/>
    <col min="8135" max="8135" width="1.85546875" style="109" customWidth="1"/>
    <col min="8136" max="8136" width="0.42578125" style="109" customWidth="1"/>
    <col min="8137" max="8137" width="0.28515625" style="109" customWidth="1"/>
    <col min="8138" max="8138" width="1.85546875" style="109" customWidth="1"/>
    <col min="8139" max="8139" width="0.5703125" style="109" customWidth="1"/>
    <col min="8140" max="8140" width="1" style="109" customWidth="1"/>
    <col min="8141" max="8141" width="0.85546875" style="109" customWidth="1"/>
    <col min="8142" max="8142" width="1.7109375" style="109" customWidth="1"/>
    <col min="8143" max="8143" width="0.7109375" style="109" customWidth="1"/>
    <col min="8144" max="8144" width="1.5703125" style="109" customWidth="1"/>
    <col min="8145" max="8145" width="0.85546875" style="109" customWidth="1"/>
    <col min="8146" max="8146" width="1.140625" style="109" customWidth="1"/>
    <col min="8147" max="8147" width="1" style="109" customWidth="1"/>
    <col min="8148" max="8148" width="2.140625" style="109" customWidth="1"/>
    <col min="8149" max="8149" width="0" style="109" hidden="1" customWidth="1"/>
    <col min="8150" max="8150" width="0.7109375" style="109" customWidth="1"/>
    <col min="8151" max="8151" width="1.140625" style="109" customWidth="1"/>
    <col min="8152" max="8152" width="2.42578125" style="109" customWidth="1"/>
    <col min="8153" max="8153" width="0" style="109" hidden="1" customWidth="1"/>
    <col min="8154" max="8154" width="0.140625" style="109" customWidth="1"/>
    <col min="8155" max="8155" width="0" style="109" hidden="1" customWidth="1"/>
    <col min="8156" max="8156" width="0.5703125" style="109" customWidth="1"/>
    <col min="8157" max="8157" width="1.28515625" style="109" customWidth="1"/>
    <col min="8158" max="8158" width="2.28515625" style="109" customWidth="1"/>
    <col min="8159" max="8159" width="0.85546875" style="109" customWidth="1"/>
    <col min="8160" max="8160" width="1.140625" style="109" customWidth="1"/>
    <col min="8161" max="8161" width="2.42578125" style="109" customWidth="1"/>
    <col min="8162" max="8162" width="0" style="109" hidden="1" customWidth="1"/>
    <col min="8163" max="8163" width="0.7109375" style="109" customWidth="1"/>
    <col min="8164" max="8164" width="1.140625" style="109" customWidth="1"/>
    <col min="8165" max="8165" width="0.7109375" style="109" customWidth="1"/>
    <col min="8166" max="8166" width="1.7109375" style="109" customWidth="1"/>
    <col min="8167" max="8168" width="0.85546875" style="109"/>
    <col min="8169" max="8169" width="0.85546875" style="109" customWidth="1"/>
    <col min="8170" max="8171" width="1.5703125" style="109" customWidth="1"/>
    <col min="8172" max="8172" width="2.85546875" style="109" customWidth="1"/>
    <col min="8173" max="8173" width="0" style="109" hidden="1" customWidth="1"/>
    <col min="8174" max="8174" width="0.140625" style="109" customWidth="1"/>
    <col min="8175" max="8175" width="0" style="109" hidden="1" customWidth="1"/>
    <col min="8176" max="8176" width="0.7109375" style="109" customWidth="1"/>
    <col min="8177" max="8177" width="2.28515625" style="109" customWidth="1"/>
    <col min="8178" max="8178" width="0.7109375" style="109" customWidth="1"/>
    <col min="8179" max="8179" width="1" style="109" customWidth="1"/>
    <col min="8180" max="8180" width="2.42578125" style="109" customWidth="1"/>
    <col min="8181" max="8181" width="0" style="109" hidden="1" customWidth="1"/>
    <col min="8182" max="8182" width="0.42578125" style="109" customWidth="1"/>
    <col min="8183" max="8187" width="0.85546875" style="109"/>
    <col min="8188" max="8188" width="1.28515625" style="109" customWidth="1"/>
    <col min="8189" max="8189" width="0" style="109" hidden="1" customWidth="1"/>
    <col min="8190" max="8190" width="0.85546875" style="109"/>
    <col min="8191" max="8191" width="0.85546875" style="109" customWidth="1"/>
    <col min="8192" max="8192" width="1.85546875" style="109" customWidth="1"/>
    <col min="8193" max="8193" width="1.140625" style="109" customWidth="1"/>
    <col min="8194" max="8194" width="1" style="109" customWidth="1"/>
    <col min="8195" max="8196" width="0.28515625" style="109" customWidth="1"/>
    <col min="8197" max="8197" width="2.5703125" style="109" customWidth="1"/>
    <col min="8198" max="8198" width="0.42578125" style="109" customWidth="1"/>
    <col min="8199" max="8199" width="1" style="109" customWidth="1"/>
    <col min="8200" max="8200" width="2.140625" style="109" customWidth="1"/>
    <col min="8201" max="8201" width="0" style="109" hidden="1" customWidth="1"/>
    <col min="8202" max="8202" width="0.7109375" style="109" customWidth="1"/>
    <col min="8203" max="8203" width="2" style="109" customWidth="1"/>
    <col min="8204" max="8205" width="1.28515625" style="109" customWidth="1"/>
    <col min="8206" max="8206" width="0" style="109" hidden="1" customWidth="1"/>
    <col min="8207" max="8208" width="0.85546875" style="109"/>
    <col min="8209" max="8209" width="2.28515625" style="109" customWidth="1"/>
    <col min="8210" max="8210" width="0.28515625" style="109" customWidth="1"/>
    <col min="8211" max="8211" width="1" style="109" customWidth="1"/>
    <col min="8212" max="8212" width="0.42578125" style="109" customWidth="1"/>
    <col min="8213" max="8213" width="0" style="109" hidden="1" customWidth="1"/>
    <col min="8214" max="8214" width="2.140625" style="109" customWidth="1"/>
    <col min="8215" max="8215" width="0.85546875" style="109" customWidth="1"/>
    <col min="8216" max="8216" width="1.5703125" style="109" customWidth="1"/>
    <col min="8217" max="8217" width="0.42578125" style="109" customWidth="1"/>
    <col min="8218" max="8218" width="1" style="109" customWidth="1"/>
    <col min="8219" max="8220" width="0" style="109" hidden="1" customWidth="1"/>
    <col min="8221" max="8221" width="2" style="109" customWidth="1"/>
    <col min="8222" max="8222" width="2.42578125" style="109" customWidth="1"/>
    <col min="8223" max="8223" width="0.42578125" style="109" customWidth="1"/>
    <col min="8224" max="8224" width="1" style="109" customWidth="1"/>
    <col min="8225" max="8225" width="2" style="109" customWidth="1"/>
    <col min="8226" max="8227" width="0.85546875" style="109" customWidth="1"/>
    <col min="8228" max="8228" width="1" style="109" customWidth="1"/>
    <col min="8229" max="8229" width="1.42578125" style="109" customWidth="1"/>
    <col min="8230" max="8230" width="1.140625" style="109" customWidth="1"/>
    <col min="8231" max="8231" width="4.7109375" style="109" customWidth="1"/>
    <col min="8232" max="8232" width="4.28515625" style="109" customWidth="1"/>
    <col min="8233" max="8233" width="3.85546875" style="109" customWidth="1"/>
    <col min="8234" max="8254" width="0" style="109" hidden="1" customWidth="1"/>
    <col min="8255" max="8255" width="1.140625" style="109" customWidth="1"/>
    <col min="8256" max="8259" width="0.85546875" style="109"/>
    <col min="8260" max="8260" width="1.5703125" style="109" customWidth="1"/>
    <col min="8261" max="8261" width="1" style="109" customWidth="1"/>
    <col min="8262" max="8263" width="0.85546875" style="109"/>
    <col min="8264" max="8264" width="1" style="109" customWidth="1"/>
    <col min="8265" max="8266" width="0" style="109" hidden="1" customWidth="1"/>
    <col min="8267" max="8267" width="3.85546875" style="109" customWidth="1"/>
    <col min="8268" max="8268" width="0" style="109" hidden="1" customWidth="1"/>
    <col min="8269" max="8269" width="5.5703125" style="109" customWidth="1"/>
    <col min="8270" max="8270" width="2.85546875" style="109" customWidth="1"/>
    <col min="8271" max="8271" width="4.7109375" style="109" customWidth="1"/>
    <col min="8272" max="8272" width="4.28515625" style="109" customWidth="1"/>
    <col min="8273" max="8273" width="1.7109375" style="109" customWidth="1"/>
    <col min="8274" max="8274" width="10.7109375" style="109" customWidth="1"/>
    <col min="8275" max="8278" width="0" style="109" hidden="1" customWidth="1"/>
    <col min="8279" max="8355" width="0.85546875" style="109"/>
    <col min="8356" max="8356" width="2.42578125" style="109" customWidth="1"/>
    <col min="8357" max="8357" width="4.7109375" style="109" customWidth="1"/>
    <col min="8358" max="8362" width="0.85546875" style="109"/>
    <col min="8363" max="8363" width="1.28515625" style="109" customWidth="1"/>
    <col min="8364" max="8364" width="0.28515625" style="109" customWidth="1"/>
    <col min="8365" max="8369" width="0" style="109" hidden="1" customWidth="1"/>
    <col min="8370" max="8376" width="0.85546875" style="109"/>
    <col min="8377" max="8377" width="6" style="109" customWidth="1"/>
    <col min="8378" max="8378" width="0.5703125" style="109" customWidth="1"/>
    <col min="8379" max="8381" width="0" style="109" hidden="1" customWidth="1"/>
    <col min="8382" max="8382" width="3.85546875" style="109" customWidth="1"/>
    <col min="8383" max="8383" width="0.85546875" style="109" customWidth="1"/>
    <col min="8384" max="8384" width="2" style="109" customWidth="1"/>
    <col min="8385" max="8385" width="0.28515625" style="109" customWidth="1"/>
    <col min="8386" max="8386" width="1.5703125" style="109" customWidth="1"/>
    <col min="8387" max="8387" width="1" style="109" customWidth="1"/>
    <col min="8388" max="8388" width="2.5703125" style="109" customWidth="1"/>
    <col min="8389" max="8389" width="0" style="109" hidden="1" customWidth="1"/>
    <col min="8390" max="8390" width="0.85546875" style="109" customWidth="1"/>
    <col min="8391" max="8391" width="1.85546875" style="109" customWidth="1"/>
    <col min="8392" max="8392" width="0.42578125" style="109" customWidth="1"/>
    <col min="8393" max="8393" width="0.28515625" style="109" customWidth="1"/>
    <col min="8394" max="8394" width="1.85546875" style="109" customWidth="1"/>
    <col min="8395" max="8395" width="0.5703125" style="109" customWidth="1"/>
    <col min="8396" max="8396" width="1" style="109" customWidth="1"/>
    <col min="8397" max="8397" width="0.85546875" style="109" customWidth="1"/>
    <col min="8398" max="8398" width="1.7109375" style="109" customWidth="1"/>
    <col min="8399" max="8399" width="0.7109375" style="109" customWidth="1"/>
    <col min="8400" max="8400" width="1.5703125" style="109" customWidth="1"/>
    <col min="8401" max="8401" width="0.85546875" style="109" customWidth="1"/>
    <col min="8402" max="8402" width="1.140625" style="109" customWidth="1"/>
    <col min="8403" max="8403" width="1" style="109" customWidth="1"/>
    <col min="8404" max="8404" width="2.140625" style="109" customWidth="1"/>
    <col min="8405" max="8405" width="0" style="109" hidden="1" customWidth="1"/>
    <col min="8406" max="8406" width="0.7109375" style="109" customWidth="1"/>
    <col min="8407" max="8407" width="1.140625" style="109" customWidth="1"/>
    <col min="8408" max="8408" width="2.42578125" style="109" customWidth="1"/>
    <col min="8409" max="8409" width="0" style="109" hidden="1" customWidth="1"/>
    <col min="8410" max="8410" width="0.140625" style="109" customWidth="1"/>
    <col min="8411" max="8411" width="0" style="109" hidden="1" customWidth="1"/>
    <col min="8412" max="8412" width="0.5703125" style="109" customWidth="1"/>
    <col min="8413" max="8413" width="1.28515625" style="109" customWidth="1"/>
    <col min="8414" max="8414" width="2.28515625" style="109" customWidth="1"/>
    <col min="8415" max="8415" width="0.85546875" style="109" customWidth="1"/>
    <col min="8416" max="8416" width="1.140625" style="109" customWidth="1"/>
    <col min="8417" max="8417" width="2.42578125" style="109" customWidth="1"/>
    <col min="8418" max="8418" width="0" style="109" hidden="1" customWidth="1"/>
    <col min="8419" max="8419" width="0.7109375" style="109" customWidth="1"/>
    <col min="8420" max="8420" width="1.140625" style="109" customWidth="1"/>
    <col min="8421" max="8421" width="0.7109375" style="109" customWidth="1"/>
    <col min="8422" max="8422" width="1.7109375" style="109" customWidth="1"/>
    <col min="8423" max="8424" width="0.85546875" style="109"/>
    <col min="8425" max="8425" width="0.85546875" style="109" customWidth="1"/>
    <col min="8426" max="8427" width="1.5703125" style="109" customWidth="1"/>
    <col min="8428" max="8428" width="2.85546875" style="109" customWidth="1"/>
    <col min="8429" max="8429" width="0" style="109" hidden="1" customWidth="1"/>
    <col min="8430" max="8430" width="0.140625" style="109" customWidth="1"/>
    <col min="8431" max="8431" width="0" style="109" hidden="1" customWidth="1"/>
    <col min="8432" max="8432" width="0.7109375" style="109" customWidth="1"/>
    <col min="8433" max="8433" width="2.28515625" style="109" customWidth="1"/>
    <col min="8434" max="8434" width="0.7109375" style="109" customWidth="1"/>
    <col min="8435" max="8435" width="1" style="109" customWidth="1"/>
    <col min="8436" max="8436" width="2.42578125" style="109" customWidth="1"/>
    <col min="8437" max="8437" width="0" style="109" hidden="1" customWidth="1"/>
    <col min="8438" max="8438" width="0.42578125" style="109" customWidth="1"/>
    <col min="8439" max="8443" width="0.85546875" style="109"/>
    <col min="8444" max="8444" width="1.28515625" style="109" customWidth="1"/>
    <col min="8445" max="8445" width="0" style="109" hidden="1" customWidth="1"/>
    <col min="8446" max="8446" width="0.85546875" style="109"/>
    <col min="8447" max="8447" width="0.85546875" style="109" customWidth="1"/>
    <col min="8448" max="8448" width="1.85546875" style="109" customWidth="1"/>
    <col min="8449" max="8449" width="1.140625" style="109" customWidth="1"/>
    <col min="8450" max="8450" width="1" style="109" customWidth="1"/>
    <col min="8451" max="8452" width="0.28515625" style="109" customWidth="1"/>
    <col min="8453" max="8453" width="2.5703125" style="109" customWidth="1"/>
    <col min="8454" max="8454" width="0.42578125" style="109" customWidth="1"/>
    <col min="8455" max="8455" width="1" style="109" customWidth="1"/>
    <col min="8456" max="8456" width="2.140625" style="109" customWidth="1"/>
    <col min="8457" max="8457" width="0" style="109" hidden="1" customWidth="1"/>
    <col min="8458" max="8458" width="0.7109375" style="109" customWidth="1"/>
    <col min="8459" max="8459" width="2" style="109" customWidth="1"/>
    <col min="8460" max="8461" width="1.28515625" style="109" customWidth="1"/>
    <col min="8462" max="8462" width="0" style="109" hidden="1" customWidth="1"/>
    <col min="8463" max="8464" width="0.85546875" style="109"/>
    <col min="8465" max="8465" width="2.28515625" style="109" customWidth="1"/>
    <col min="8466" max="8466" width="0.28515625" style="109" customWidth="1"/>
    <col min="8467" max="8467" width="1" style="109" customWidth="1"/>
    <col min="8468" max="8468" width="0.42578125" style="109" customWidth="1"/>
    <col min="8469" max="8469" width="0" style="109" hidden="1" customWidth="1"/>
    <col min="8470" max="8470" width="2.140625" style="109" customWidth="1"/>
    <col min="8471" max="8471" width="0.85546875" style="109" customWidth="1"/>
    <col min="8472" max="8472" width="1.5703125" style="109" customWidth="1"/>
    <col min="8473" max="8473" width="0.42578125" style="109" customWidth="1"/>
    <col min="8474" max="8474" width="1" style="109" customWidth="1"/>
    <col min="8475" max="8476" width="0" style="109" hidden="1" customWidth="1"/>
    <col min="8477" max="8477" width="2" style="109" customWidth="1"/>
    <col min="8478" max="8478" width="2.42578125" style="109" customWidth="1"/>
    <col min="8479" max="8479" width="0.42578125" style="109" customWidth="1"/>
    <col min="8480" max="8480" width="1" style="109" customWidth="1"/>
    <col min="8481" max="8481" width="2" style="109" customWidth="1"/>
    <col min="8482" max="8483" width="0.85546875" style="109" customWidth="1"/>
    <col min="8484" max="8484" width="1" style="109" customWidth="1"/>
    <col min="8485" max="8485" width="1.42578125" style="109" customWidth="1"/>
    <col min="8486" max="8486" width="1.140625" style="109" customWidth="1"/>
    <col min="8487" max="8487" width="4.7109375" style="109" customWidth="1"/>
    <col min="8488" max="8488" width="4.28515625" style="109" customWidth="1"/>
    <col min="8489" max="8489" width="3.85546875" style="109" customWidth="1"/>
    <col min="8490" max="8510" width="0" style="109" hidden="1" customWidth="1"/>
    <col min="8511" max="8511" width="1.140625" style="109" customWidth="1"/>
    <col min="8512" max="8515" width="0.85546875" style="109"/>
    <col min="8516" max="8516" width="1.5703125" style="109" customWidth="1"/>
    <col min="8517" max="8517" width="1" style="109" customWidth="1"/>
    <col min="8518" max="8519" width="0.85546875" style="109"/>
    <col min="8520" max="8520" width="1" style="109" customWidth="1"/>
    <col min="8521" max="8522" width="0" style="109" hidden="1" customWidth="1"/>
    <col min="8523" max="8523" width="3.85546875" style="109" customWidth="1"/>
    <col min="8524" max="8524" width="0" style="109" hidden="1" customWidth="1"/>
    <col min="8525" max="8525" width="5.5703125" style="109" customWidth="1"/>
    <col min="8526" max="8526" width="2.85546875" style="109" customWidth="1"/>
    <col min="8527" max="8527" width="4.7109375" style="109" customWidth="1"/>
    <col min="8528" max="8528" width="4.28515625" style="109" customWidth="1"/>
    <col min="8529" max="8529" width="1.7109375" style="109" customWidth="1"/>
    <col min="8530" max="8530" width="10.7109375" style="109" customWidth="1"/>
    <col min="8531" max="8534" width="0" style="109" hidden="1" customWidth="1"/>
    <col min="8535" max="8611" width="0.85546875" style="109"/>
    <col min="8612" max="8612" width="2.42578125" style="109" customWidth="1"/>
    <col min="8613" max="8613" width="4.7109375" style="109" customWidth="1"/>
    <col min="8614" max="8618" width="0.85546875" style="109"/>
    <col min="8619" max="8619" width="1.28515625" style="109" customWidth="1"/>
    <col min="8620" max="8620" width="0.28515625" style="109" customWidth="1"/>
    <col min="8621" max="8625" width="0" style="109" hidden="1" customWidth="1"/>
    <col min="8626" max="8632" width="0.85546875" style="109"/>
    <col min="8633" max="8633" width="6" style="109" customWidth="1"/>
    <col min="8634" max="8634" width="0.5703125" style="109" customWidth="1"/>
    <col min="8635" max="8637" width="0" style="109" hidden="1" customWidth="1"/>
    <col min="8638" max="8638" width="3.85546875" style="109" customWidth="1"/>
    <col min="8639" max="8639" width="0.85546875" style="109" customWidth="1"/>
    <col min="8640" max="8640" width="2" style="109" customWidth="1"/>
    <col min="8641" max="8641" width="0.28515625" style="109" customWidth="1"/>
    <col min="8642" max="8642" width="1.5703125" style="109" customWidth="1"/>
    <col min="8643" max="8643" width="1" style="109" customWidth="1"/>
    <col min="8644" max="8644" width="2.5703125" style="109" customWidth="1"/>
    <col min="8645" max="8645" width="0" style="109" hidden="1" customWidth="1"/>
    <col min="8646" max="8646" width="0.85546875" style="109" customWidth="1"/>
    <col min="8647" max="8647" width="1.85546875" style="109" customWidth="1"/>
    <col min="8648" max="8648" width="0.42578125" style="109" customWidth="1"/>
    <col min="8649" max="8649" width="0.28515625" style="109" customWidth="1"/>
    <col min="8650" max="8650" width="1.85546875" style="109" customWidth="1"/>
    <col min="8651" max="8651" width="0.5703125" style="109" customWidth="1"/>
    <col min="8652" max="8652" width="1" style="109" customWidth="1"/>
    <col min="8653" max="8653" width="0.85546875" style="109" customWidth="1"/>
    <col min="8654" max="8654" width="1.7109375" style="109" customWidth="1"/>
    <col min="8655" max="8655" width="0.7109375" style="109" customWidth="1"/>
    <col min="8656" max="8656" width="1.5703125" style="109" customWidth="1"/>
    <col min="8657" max="8657" width="0.85546875" style="109" customWidth="1"/>
    <col min="8658" max="8658" width="1.140625" style="109" customWidth="1"/>
    <col min="8659" max="8659" width="1" style="109" customWidth="1"/>
    <col min="8660" max="8660" width="2.140625" style="109" customWidth="1"/>
    <col min="8661" max="8661" width="0" style="109" hidden="1" customWidth="1"/>
    <col min="8662" max="8662" width="0.7109375" style="109" customWidth="1"/>
    <col min="8663" max="8663" width="1.140625" style="109" customWidth="1"/>
    <col min="8664" max="8664" width="2.42578125" style="109" customWidth="1"/>
    <col min="8665" max="8665" width="0" style="109" hidden="1" customWidth="1"/>
    <col min="8666" max="8666" width="0.140625" style="109" customWidth="1"/>
    <col min="8667" max="8667" width="0" style="109" hidden="1" customWidth="1"/>
    <col min="8668" max="8668" width="0.5703125" style="109" customWidth="1"/>
    <col min="8669" max="8669" width="1.28515625" style="109" customWidth="1"/>
    <col min="8670" max="8670" width="2.28515625" style="109" customWidth="1"/>
    <col min="8671" max="8671" width="0.85546875" style="109" customWidth="1"/>
    <col min="8672" max="8672" width="1.140625" style="109" customWidth="1"/>
    <col min="8673" max="8673" width="2.42578125" style="109" customWidth="1"/>
    <col min="8674" max="8674" width="0" style="109" hidden="1" customWidth="1"/>
    <col min="8675" max="8675" width="0.7109375" style="109" customWidth="1"/>
    <col min="8676" max="8676" width="1.140625" style="109" customWidth="1"/>
    <col min="8677" max="8677" width="0.7109375" style="109" customWidth="1"/>
    <col min="8678" max="8678" width="1.7109375" style="109" customWidth="1"/>
    <col min="8679" max="8680" width="0.85546875" style="109"/>
    <col min="8681" max="8681" width="0.85546875" style="109" customWidth="1"/>
    <col min="8682" max="8683" width="1.5703125" style="109" customWidth="1"/>
    <col min="8684" max="8684" width="2.85546875" style="109" customWidth="1"/>
    <col min="8685" max="8685" width="0" style="109" hidden="1" customWidth="1"/>
    <col min="8686" max="8686" width="0.140625" style="109" customWidth="1"/>
    <col min="8687" max="8687" width="0" style="109" hidden="1" customWidth="1"/>
    <col min="8688" max="8688" width="0.7109375" style="109" customWidth="1"/>
    <col min="8689" max="8689" width="2.28515625" style="109" customWidth="1"/>
    <col min="8690" max="8690" width="0.7109375" style="109" customWidth="1"/>
    <col min="8691" max="8691" width="1" style="109" customWidth="1"/>
    <col min="8692" max="8692" width="2.42578125" style="109" customWidth="1"/>
    <col min="8693" max="8693" width="0" style="109" hidden="1" customWidth="1"/>
    <col min="8694" max="8694" width="0.42578125" style="109" customWidth="1"/>
    <col min="8695" max="8699" width="0.85546875" style="109"/>
    <col min="8700" max="8700" width="1.28515625" style="109" customWidth="1"/>
    <col min="8701" max="8701" width="0" style="109" hidden="1" customWidth="1"/>
    <col min="8702" max="8702" width="0.85546875" style="109"/>
    <col min="8703" max="8703" width="0.85546875" style="109" customWidth="1"/>
    <col min="8704" max="8704" width="1.85546875" style="109" customWidth="1"/>
    <col min="8705" max="8705" width="1.140625" style="109" customWidth="1"/>
    <col min="8706" max="8706" width="1" style="109" customWidth="1"/>
    <col min="8707" max="8708" width="0.28515625" style="109" customWidth="1"/>
    <col min="8709" max="8709" width="2.5703125" style="109" customWidth="1"/>
    <col min="8710" max="8710" width="0.42578125" style="109" customWidth="1"/>
    <col min="8711" max="8711" width="1" style="109" customWidth="1"/>
    <col min="8712" max="8712" width="2.140625" style="109" customWidth="1"/>
    <col min="8713" max="8713" width="0" style="109" hidden="1" customWidth="1"/>
    <col min="8714" max="8714" width="0.7109375" style="109" customWidth="1"/>
    <col min="8715" max="8715" width="2" style="109" customWidth="1"/>
    <col min="8716" max="8717" width="1.28515625" style="109" customWidth="1"/>
    <col min="8718" max="8718" width="0" style="109" hidden="1" customWidth="1"/>
    <col min="8719" max="8720" width="0.85546875" style="109"/>
    <col min="8721" max="8721" width="2.28515625" style="109" customWidth="1"/>
    <col min="8722" max="8722" width="0.28515625" style="109" customWidth="1"/>
    <col min="8723" max="8723" width="1" style="109" customWidth="1"/>
    <col min="8724" max="8724" width="0.42578125" style="109" customWidth="1"/>
    <col min="8725" max="8725" width="0" style="109" hidden="1" customWidth="1"/>
    <col min="8726" max="8726" width="2.140625" style="109" customWidth="1"/>
    <col min="8727" max="8727" width="0.85546875" style="109" customWidth="1"/>
    <col min="8728" max="8728" width="1.5703125" style="109" customWidth="1"/>
    <col min="8729" max="8729" width="0.42578125" style="109" customWidth="1"/>
    <col min="8730" max="8730" width="1" style="109" customWidth="1"/>
    <col min="8731" max="8732" width="0" style="109" hidden="1" customWidth="1"/>
    <col min="8733" max="8733" width="2" style="109" customWidth="1"/>
    <col min="8734" max="8734" width="2.42578125" style="109" customWidth="1"/>
    <col min="8735" max="8735" width="0.42578125" style="109" customWidth="1"/>
    <col min="8736" max="8736" width="1" style="109" customWidth="1"/>
    <col min="8737" max="8737" width="2" style="109" customWidth="1"/>
    <col min="8738" max="8739" width="0.85546875" style="109" customWidth="1"/>
    <col min="8740" max="8740" width="1" style="109" customWidth="1"/>
    <col min="8741" max="8741" width="1.42578125" style="109" customWidth="1"/>
    <col min="8742" max="8742" width="1.140625" style="109" customWidth="1"/>
    <col min="8743" max="8743" width="4.7109375" style="109" customWidth="1"/>
    <col min="8744" max="8744" width="4.28515625" style="109" customWidth="1"/>
    <col min="8745" max="8745" width="3.85546875" style="109" customWidth="1"/>
    <col min="8746" max="8766" width="0" style="109" hidden="1" customWidth="1"/>
    <col min="8767" max="8767" width="1.140625" style="109" customWidth="1"/>
    <col min="8768" max="8771" width="0.85546875" style="109"/>
    <col min="8772" max="8772" width="1.5703125" style="109" customWidth="1"/>
    <col min="8773" max="8773" width="1" style="109" customWidth="1"/>
    <col min="8774" max="8775" width="0.85546875" style="109"/>
    <col min="8776" max="8776" width="1" style="109" customWidth="1"/>
    <col min="8777" max="8778" width="0" style="109" hidden="1" customWidth="1"/>
    <col min="8779" max="8779" width="3.85546875" style="109" customWidth="1"/>
    <col min="8780" max="8780" width="0" style="109" hidden="1" customWidth="1"/>
    <col min="8781" max="8781" width="5.5703125" style="109" customWidth="1"/>
    <col min="8782" max="8782" width="2.85546875" style="109" customWidth="1"/>
    <col min="8783" max="8783" width="4.7109375" style="109" customWidth="1"/>
    <col min="8784" max="8784" width="4.28515625" style="109" customWidth="1"/>
    <col min="8785" max="8785" width="1.7109375" style="109" customWidth="1"/>
    <col min="8786" max="8786" width="10.7109375" style="109" customWidth="1"/>
    <col min="8787" max="8790" width="0" style="109" hidden="1" customWidth="1"/>
    <col min="8791" max="8867" width="0.85546875" style="109"/>
    <col min="8868" max="8868" width="2.42578125" style="109" customWidth="1"/>
    <col min="8869" max="8869" width="4.7109375" style="109" customWidth="1"/>
    <col min="8870" max="8874" width="0.85546875" style="109"/>
    <col min="8875" max="8875" width="1.28515625" style="109" customWidth="1"/>
    <col min="8876" max="8876" width="0.28515625" style="109" customWidth="1"/>
    <col min="8877" max="8881" width="0" style="109" hidden="1" customWidth="1"/>
    <col min="8882" max="8888" width="0.85546875" style="109"/>
    <col min="8889" max="8889" width="6" style="109" customWidth="1"/>
    <col min="8890" max="8890" width="0.5703125" style="109" customWidth="1"/>
    <col min="8891" max="8893" width="0" style="109" hidden="1" customWidth="1"/>
    <col min="8894" max="8894" width="3.85546875" style="109" customWidth="1"/>
    <col min="8895" max="8895" width="0.85546875" style="109" customWidth="1"/>
    <col min="8896" max="8896" width="2" style="109" customWidth="1"/>
    <col min="8897" max="8897" width="0.28515625" style="109" customWidth="1"/>
    <col min="8898" max="8898" width="1.5703125" style="109" customWidth="1"/>
    <col min="8899" max="8899" width="1" style="109" customWidth="1"/>
    <col min="8900" max="8900" width="2.5703125" style="109" customWidth="1"/>
    <col min="8901" max="8901" width="0" style="109" hidden="1" customWidth="1"/>
    <col min="8902" max="8902" width="0.85546875" style="109" customWidth="1"/>
    <col min="8903" max="8903" width="1.85546875" style="109" customWidth="1"/>
    <col min="8904" max="8904" width="0.42578125" style="109" customWidth="1"/>
    <col min="8905" max="8905" width="0.28515625" style="109" customWidth="1"/>
    <col min="8906" max="8906" width="1.85546875" style="109" customWidth="1"/>
    <col min="8907" max="8907" width="0.5703125" style="109" customWidth="1"/>
    <col min="8908" max="8908" width="1" style="109" customWidth="1"/>
    <col min="8909" max="8909" width="0.85546875" style="109" customWidth="1"/>
    <col min="8910" max="8910" width="1.7109375" style="109" customWidth="1"/>
    <col min="8911" max="8911" width="0.7109375" style="109" customWidth="1"/>
    <col min="8912" max="8912" width="1.5703125" style="109" customWidth="1"/>
    <col min="8913" max="8913" width="0.85546875" style="109" customWidth="1"/>
    <col min="8914" max="8914" width="1.140625" style="109" customWidth="1"/>
    <col min="8915" max="8915" width="1" style="109" customWidth="1"/>
    <col min="8916" max="8916" width="2.140625" style="109" customWidth="1"/>
    <col min="8917" max="8917" width="0" style="109" hidden="1" customWidth="1"/>
    <col min="8918" max="8918" width="0.7109375" style="109" customWidth="1"/>
    <col min="8919" max="8919" width="1.140625" style="109" customWidth="1"/>
    <col min="8920" max="8920" width="2.42578125" style="109" customWidth="1"/>
    <col min="8921" max="8921" width="0" style="109" hidden="1" customWidth="1"/>
    <col min="8922" max="8922" width="0.140625" style="109" customWidth="1"/>
    <col min="8923" max="8923" width="0" style="109" hidden="1" customWidth="1"/>
    <col min="8924" max="8924" width="0.5703125" style="109" customWidth="1"/>
    <col min="8925" max="8925" width="1.28515625" style="109" customWidth="1"/>
    <col min="8926" max="8926" width="2.28515625" style="109" customWidth="1"/>
    <col min="8927" max="8927" width="0.85546875" style="109" customWidth="1"/>
    <col min="8928" max="8928" width="1.140625" style="109" customWidth="1"/>
    <col min="8929" max="8929" width="2.42578125" style="109" customWidth="1"/>
    <col min="8930" max="8930" width="0" style="109" hidden="1" customWidth="1"/>
    <col min="8931" max="8931" width="0.7109375" style="109" customWidth="1"/>
    <col min="8932" max="8932" width="1.140625" style="109" customWidth="1"/>
    <col min="8933" max="8933" width="0.7109375" style="109" customWidth="1"/>
    <col min="8934" max="8934" width="1.7109375" style="109" customWidth="1"/>
    <col min="8935" max="8936" width="0.85546875" style="109"/>
    <col min="8937" max="8937" width="0.85546875" style="109" customWidth="1"/>
    <col min="8938" max="8939" width="1.5703125" style="109" customWidth="1"/>
    <col min="8940" max="8940" width="2.85546875" style="109" customWidth="1"/>
    <col min="8941" max="8941" width="0" style="109" hidden="1" customWidth="1"/>
    <col min="8942" max="8942" width="0.140625" style="109" customWidth="1"/>
    <col min="8943" max="8943" width="0" style="109" hidden="1" customWidth="1"/>
    <col min="8944" max="8944" width="0.7109375" style="109" customWidth="1"/>
    <col min="8945" max="8945" width="2.28515625" style="109" customWidth="1"/>
    <col min="8946" max="8946" width="0.7109375" style="109" customWidth="1"/>
    <col min="8947" max="8947" width="1" style="109" customWidth="1"/>
    <col min="8948" max="8948" width="2.42578125" style="109" customWidth="1"/>
    <col min="8949" max="8949" width="0" style="109" hidden="1" customWidth="1"/>
    <col min="8950" max="8950" width="0.42578125" style="109" customWidth="1"/>
    <col min="8951" max="8955" width="0.85546875" style="109"/>
    <col min="8956" max="8956" width="1.28515625" style="109" customWidth="1"/>
    <col min="8957" max="8957" width="0" style="109" hidden="1" customWidth="1"/>
    <col min="8958" max="8958" width="0.85546875" style="109"/>
    <col min="8959" max="8959" width="0.85546875" style="109" customWidth="1"/>
    <col min="8960" max="8960" width="1.85546875" style="109" customWidth="1"/>
    <col min="8961" max="8961" width="1.140625" style="109" customWidth="1"/>
    <col min="8962" max="8962" width="1" style="109" customWidth="1"/>
    <col min="8963" max="8964" width="0.28515625" style="109" customWidth="1"/>
    <col min="8965" max="8965" width="2.5703125" style="109" customWidth="1"/>
    <col min="8966" max="8966" width="0.42578125" style="109" customWidth="1"/>
    <col min="8967" max="8967" width="1" style="109" customWidth="1"/>
    <col min="8968" max="8968" width="2.140625" style="109" customWidth="1"/>
    <col min="8969" max="8969" width="0" style="109" hidden="1" customWidth="1"/>
    <col min="8970" max="8970" width="0.7109375" style="109" customWidth="1"/>
    <col min="8971" max="8971" width="2" style="109" customWidth="1"/>
    <col min="8972" max="8973" width="1.28515625" style="109" customWidth="1"/>
    <col min="8974" max="8974" width="0" style="109" hidden="1" customWidth="1"/>
    <col min="8975" max="8976" width="0.85546875" style="109"/>
    <col min="8977" max="8977" width="2.28515625" style="109" customWidth="1"/>
    <col min="8978" max="8978" width="0.28515625" style="109" customWidth="1"/>
    <col min="8979" max="8979" width="1" style="109" customWidth="1"/>
    <col min="8980" max="8980" width="0.42578125" style="109" customWidth="1"/>
    <col min="8981" max="8981" width="0" style="109" hidden="1" customWidth="1"/>
    <col min="8982" max="8982" width="2.140625" style="109" customWidth="1"/>
    <col min="8983" max="8983" width="0.85546875" style="109" customWidth="1"/>
    <col min="8984" max="8984" width="1.5703125" style="109" customWidth="1"/>
    <col min="8985" max="8985" width="0.42578125" style="109" customWidth="1"/>
    <col min="8986" max="8986" width="1" style="109" customWidth="1"/>
    <col min="8987" max="8988" width="0" style="109" hidden="1" customWidth="1"/>
    <col min="8989" max="8989" width="2" style="109" customWidth="1"/>
    <col min="8990" max="8990" width="2.42578125" style="109" customWidth="1"/>
    <col min="8991" max="8991" width="0.42578125" style="109" customWidth="1"/>
    <col min="8992" max="8992" width="1" style="109" customWidth="1"/>
    <col min="8993" max="8993" width="2" style="109" customWidth="1"/>
    <col min="8994" max="8995" width="0.85546875" style="109" customWidth="1"/>
    <col min="8996" max="8996" width="1" style="109" customWidth="1"/>
    <col min="8997" max="8997" width="1.42578125" style="109" customWidth="1"/>
    <col min="8998" max="8998" width="1.140625" style="109" customWidth="1"/>
    <col min="8999" max="8999" width="4.7109375" style="109" customWidth="1"/>
    <col min="9000" max="9000" width="4.28515625" style="109" customWidth="1"/>
    <col min="9001" max="9001" width="3.85546875" style="109" customWidth="1"/>
    <col min="9002" max="9022" width="0" style="109" hidden="1" customWidth="1"/>
    <col min="9023" max="9023" width="1.140625" style="109" customWidth="1"/>
    <col min="9024" max="9027" width="0.85546875" style="109"/>
    <col min="9028" max="9028" width="1.5703125" style="109" customWidth="1"/>
    <col min="9029" max="9029" width="1" style="109" customWidth="1"/>
    <col min="9030" max="9031" width="0.85546875" style="109"/>
    <col min="9032" max="9032" width="1" style="109" customWidth="1"/>
    <col min="9033" max="9034" width="0" style="109" hidden="1" customWidth="1"/>
    <col min="9035" max="9035" width="3.85546875" style="109" customWidth="1"/>
    <col min="9036" max="9036" width="0" style="109" hidden="1" customWidth="1"/>
    <col min="9037" max="9037" width="5.5703125" style="109" customWidth="1"/>
    <col min="9038" max="9038" width="2.85546875" style="109" customWidth="1"/>
    <col min="9039" max="9039" width="4.7109375" style="109" customWidth="1"/>
    <col min="9040" max="9040" width="4.28515625" style="109" customWidth="1"/>
    <col min="9041" max="9041" width="1.7109375" style="109" customWidth="1"/>
    <col min="9042" max="9042" width="10.7109375" style="109" customWidth="1"/>
    <col min="9043" max="9046" width="0" style="109" hidden="1" customWidth="1"/>
    <col min="9047" max="9123" width="0.85546875" style="109"/>
    <col min="9124" max="9124" width="2.42578125" style="109" customWidth="1"/>
    <col min="9125" max="9125" width="4.7109375" style="109" customWidth="1"/>
    <col min="9126" max="9130" width="0.85546875" style="109"/>
    <col min="9131" max="9131" width="1.28515625" style="109" customWidth="1"/>
    <col min="9132" max="9132" width="0.28515625" style="109" customWidth="1"/>
    <col min="9133" max="9137" width="0" style="109" hidden="1" customWidth="1"/>
    <col min="9138" max="9144" width="0.85546875" style="109"/>
    <col min="9145" max="9145" width="6" style="109" customWidth="1"/>
    <col min="9146" max="9146" width="0.5703125" style="109" customWidth="1"/>
    <col min="9147" max="9149" width="0" style="109" hidden="1" customWidth="1"/>
    <col min="9150" max="9150" width="3.85546875" style="109" customWidth="1"/>
    <col min="9151" max="9151" width="0.85546875" style="109" customWidth="1"/>
    <col min="9152" max="9152" width="2" style="109" customWidth="1"/>
    <col min="9153" max="9153" width="0.28515625" style="109" customWidth="1"/>
    <col min="9154" max="9154" width="1.5703125" style="109" customWidth="1"/>
    <col min="9155" max="9155" width="1" style="109" customWidth="1"/>
    <col min="9156" max="9156" width="2.5703125" style="109" customWidth="1"/>
    <col min="9157" max="9157" width="0" style="109" hidden="1" customWidth="1"/>
    <col min="9158" max="9158" width="0.85546875" style="109" customWidth="1"/>
    <col min="9159" max="9159" width="1.85546875" style="109" customWidth="1"/>
    <col min="9160" max="9160" width="0.42578125" style="109" customWidth="1"/>
    <col min="9161" max="9161" width="0.28515625" style="109" customWidth="1"/>
    <col min="9162" max="9162" width="1.85546875" style="109" customWidth="1"/>
    <col min="9163" max="9163" width="0.5703125" style="109" customWidth="1"/>
    <col min="9164" max="9164" width="1" style="109" customWidth="1"/>
    <col min="9165" max="9165" width="0.85546875" style="109" customWidth="1"/>
    <col min="9166" max="9166" width="1.7109375" style="109" customWidth="1"/>
    <col min="9167" max="9167" width="0.7109375" style="109" customWidth="1"/>
    <col min="9168" max="9168" width="1.5703125" style="109" customWidth="1"/>
    <col min="9169" max="9169" width="0.85546875" style="109" customWidth="1"/>
    <col min="9170" max="9170" width="1.140625" style="109" customWidth="1"/>
    <col min="9171" max="9171" width="1" style="109" customWidth="1"/>
    <col min="9172" max="9172" width="2.140625" style="109" customWidth="1"/>
    <col min="9173" max="9173" width="0" style="109" hidden="1" customWidth="1"/>
    <col min="9174" max="9174" width="0.7109375" style="109" customWidth="1"/>
    <col min="9175" max="9175" width="1.140625" style="109" customWidth="1"/>
    <col min="9176" max="9176" width="2.42578125" style="109" customWidth="1"/>
    <col min="9177" max="9177" width="0" style="109" hidden="1" customWidth="1"/>
    <col min="9178" max="9178" width="0.140625" style="109" customWidth="1"/>
    <col min="9179" max="9179" width="0" style="109" hidden="1" customWidth="1"/>
    <col min="9180" max="9180" width="0.5703125" style="109" customWidth="1"/>
    <col min="9181" max="9181" width="1.28515625" style="109" customWidth="1"/>
    <col min="9182" max="9182" width="2.28515625" style="109" customWidth="1"/>
    <col min="9183" max="9183" width="0.85546875" style="109" customWidth="1"/>
    <col min="9184" max="9184" width="1.140625" style="109" customWidth="1"/>
    <col min="9185" max="9185" width="2.42578125" style="109" customWidth="1"/>
    <col min="9186" max="9186" width="0" style="109" hidden="1" customWidth="1"/>
    <col min="9187" max="9187" width="0.7109375" style="109" customWidth="1"/>
    <col min="9188" max="9188" width="1.140625" style="109" customWidth="1"/>
    <col min="9189" max="9189" width="0.7109375" style="109" customWidth="1"/>
    <col min="9190" max="9190" width="1.7109375" style="109" customWidth="1"/>
    <col min="9191" max="9192" width="0.85546875" style="109"/>
    <col min="9193" max="9193" width="0.85546875" style="109" customWidth="1"/>
    <col min="9194" max="9195" width="1.5703125" style="109" customWidth="1"/>
    <col min="9196" max="9196" width="2.85546875" style="109" customWidth="1"/>
    <col min="9197" max="9197" width="0" style="109" hidden="1" customWidth="1"/>
    <col min="9198" max="9198" width="0.140625" style="109" customWidth="1"/>
    <col min="9199" max="9199" width="0" style="109" hidden="1" customWidth="1"/>
    <col min="9200" max="9200" width="0.7109375" style="109" customWidth="1"/>
    <col min="9201" max="9201" width="2.28515625" style="109" customWidth="1"/>
    <col min="9202" max="9202" width="0.7109375" style="109" customWidth="1"/>
    <col min="9203" max="9203" width="1" style="109" customWidth="1"/>
    <col min="9204" max="9204" width="2.42578125" style="109" customWidth="1"/>
    <col min="9205" max="9205" width="0" style="109" hidden="1" customWidth="1"/>
    <col min="9206" max="9206" width="0.42578125" style="109" customWidth="1"/>
    <col min="9207" max="9211" width="0.85546875" style="109"/>
    <col min="9212" max="9212" width="1.28515625" style="109" customWidth="1"/>
    <col min="9213" max="9213" width="0" style="109" hidden="1" customWidth="1"/>
    <col min="9214" max="9214" width="0.85546875" style="109"/>
    <col min="9215" max="9215" width="0.85546875" style="109" customWidth="1"/>
    <col min="9216" max="9216" width="1.85546875" style="109" customWidth="1"/>
    <col min="9217" max="9217" width="1.140625" style="109" customWidth="1"/>
    <col min="9218" max="9218" width="1" style="109" customWidth="1"/>
    <col min="9219" max="9220" width="0.28515625" style="109" customWidth="1"/>
    <col min="9221" max="9221" width="2.5703125" style="109" customWidth="1"/>
    <col min="9222" max="9222" width="0.42578125" style="109" customWidth="1"/>
    <col min="9223" max="9223" width="1" style="109" customWidth="1"/>
    <col min="9224" max="9224" width="2.140625" style="109" customWidth="1"/>
    <col min="9225" max="9225" width="0" style="109" hidden="1" customWidth="1"/>
    <col min="9226" max="9226" width="0.7109375" style="109" customWidth="1"/>
    <col min="9227" max="9227" width="2" style="109" customWidth="1"/>
    <col min="9228" max="9229" width="1.28515625" style="109" customWidth="1"/>
    <col min="9230" max="9230" width="0" style="109" hidden="1" customWidth="1"/>
    <col min="9231" max="9232" width="0.85546875" style="109"/>
    <col min="9233" max="9233" width="2.28515625" style="109" customWidth="1"/>
    <col min="9234" max="9234" width="0.28515625" style="109" customWidth="1"/>
    <col min="9235" max="9235" width="1" style="109" customWidth="1"/>
    <col min="9236" max="9236" width="0.42578125" style="109" customWidth="1"/>
    <col min="9237" max="9237" width="0" style="109" hidden="1" customWidth="1"/>
    <col min="9238" max="9238" width="2.140625" style="109" customWidth="1"/>
    <col min="9239" max="9239" width="0.85546875" style="109" customWidth="1"/>
    <col min="9240" max="9240" width="1.5703125" style="109" customWidth="1"/>
    <col min="9241" max="9241" width="0.42578125" style="109" customWidth="1"/>
    <col min="9242" max="9242" width="1" style="109" customWidth="1"/>
    <col min="9243" max="9244" width="0" style="109" hidden="1" customWidth="1"/>
    <col min="9245" max="9245" width="2" style="109" customWidth="1"/>
    <col min="9246" max="9246" width="2.42578125" style="109" customWidth="1"/>
    <col min="9247" max="9247" width="0.42578125" style="109" customWidth="1"/>
    <col min="9248" max="9248" width="1" style="109" customWidth="1"/>
    <col min="9249" max="9249" width="2" style="109" customWidth="1"/>
    <col min="9250" max="9251" width="0.85546875" style="109" customWidth="1"/>
    <col min="9252" max="9252" width="1" style="109" customWidth="1"/>
    <col min="9253" max="9253" width="1.42578125" style="109" customWidth="1"/>
    <col min="9254" max="9254" width="1.140625" style="109" customWidth="1"/>
    <col min="9255" max="9255" width="4.7109375" style="109" customWidth="1"/>
    <col min="9256" max="9256" width="4.28515625" style="109" customWidth="1"/>
    <col min="9257" max="9257" width="3.85546875" style="109" customWidth="1"/>
    <col min="9258" max="9278" width="0" style="109" hidden="1" customWidth="1"/>
    <col min="9279" max="9279" width="1.140625" style="109" customWidth="1"/>
    <col min="9280" max="9283" width="0.85546875" style="109"/>
    <col min="9284" max="9284" width="1.5703125" style="109" customWidth="1"/>
    <col min="9285" max="9285" width="1" style="109" customWidth="1"/>
    <col min="9286" max="9287" width="0.85546875" style="109"/>
    <col min="9288" max="9288" width="1" style="109" customWidth="1"/>
    <col min="9289" max="9290" width="0" style="109" hidden="1" customWidth="1"/>
    <col min="9291" max="9291" width="3.85546875" style="109" customWidth="1"/>
    <col min="9292" max="9292" width="0" style="109" hidden="1" customWidth="1"/>
    <col min="9293" max="9293" width="5.5703125" style="109" customWidth="1"/>
    <col min="9294" max="9294" width="2.85546875" style="109" customWidth="1"/>
    <col min="9295" max="9295" width="4.7109375" style="109" customWidth="1"/>
    <col min="9296" max="9296" width="4.28515625" style="109" customWidth="1"/>
    <col min="9297" max="9297" width="1.7109375" style="109" customWidth="1"/>
    <col min="9298" max="9298" width="10.7109375" style="109" customWidth="1"/>
    <col min="9299" max="9302" width="0" style="109" hidden="1" customWidth="1"/>
    <col min="9303" max="9379" width="0.85546875" style="109"/>
    <col min="9380" max="9380" width="2.42578125" style="109" customWidth="1"/>
    <col min="9381" max="9381" width="4.7109375" style="109" customWidth="1"/>
    <col min="9382" max="9386" width="0.85546875" style="109"/>
    <col min="9387" max="9387" width="1.28515625" style="109" customWidth="1"/>
    <col min="9388" max="9388" width="0.28515625" style="109" customWidth="1"/>
    <col min="9389" max="9393" width="0" style="109" hidden="1" customWidth="1"/>
    <col min="9394" max="9400" width="0.85546875" style="109"/>
    <col min="9401" max="9401" width="6" style="109" customWidth="1"/>
    <col min="9402" max="9402" width="0.5703125" style="109" customWidth="1"/>
    <col min="9403" max="9405" width="0" style="109" hidden="1" customWidth="1"/>
    <col min="9406" max="9406" width="3.85546875" style="109" customWidth="1"/>
    <col min="9407" max="9407" width="0.85546875" style="109" customWidth="1"/>
    <col min="9408" max="9408" width="2" style="109" customWidth="1"/>
    <col min="9409" max="9409" width="0.28515625" style="109" customWidth="1"/>
    <col min="9410" max="9410" width="1.5703125" style="109" customWidth="1"/>
    <col min="9411" max="9411" width="1" style="109" customWidth="1"/>
    <col min="9412" max="9412" width="2.5703125" style="109" customWidth="1"/>
    <col min="9413" max="9413" width="0" style="109" hidden="1" customWidth="1"/>
    <col min="9414" max="9414" width="0.85546875" style="109" customWidth="1"/>
    <col min="9415" max="9415" width="1.85546875" style="109" customWidth="1"/>
    <col min="9416" max="9416" width="0.42578125" style="109" customWidth="1"/>
    <col min="9417" max="9417" width="0.28515625" style="109" customWidth="1"/>
    <col min="9418" max="9418" width="1.85546875" style="109" customWidth="1"/>
    <col min="9419" max="9419" width="0.5703125" style="109" customWidth="1"/>
    <col min="9420" max="9420" width="1" style="109" customWidth="1"/>
    <col min="9421" max="9421" width="0.85546875" style="109" customWidth="1"/>
    <col min="9422" max="9422" width="1.7109375" style="109" customWidth="1"/>
    <col min="9423" max="9423" width="0.7109375" style="109" customWidth="1"/>
    <col min="9424" max="9424" width="1.5703125" style="109" customWidth="1"/>
    <col min="9425" max="9425" width="0.85546875" style="109" customWidth="1"/>
    <col min="9426" max="9426" width="1.140625" style="109" customWidth="1"/>
    <col min="9427" max="9427" width="1" style="109" customWidth="1"/>
    <col min="9428" max="9428" width="2.140625" style="109" customWidth="1"/>
    <col min="9429" max="9429" width="0" style="109" hidden="1" customWidth="1"/>
    <col min="9430" max="9430" width="0.7109375" style="109" customWidth="1"/>
    <col min="9431" max="9431" width="1.140625" style="109" customWidth="1"/>
    <col min="9432" max="9432" width="2.42578125" style="109" customWidth="1"/>
    <col min="9433" max="9433" width="0" style="109" hidden="1" customWidth="1"/>
    <col min="9434" max="9434" width="0.140625" style="109" customWidth="1"/>
    <col min="9435" max="9435" width="0" style="109" hidden="1" customWidth="1"/>
    <col min="9436" max="9436" width="0.5703125" style="109" customWidth="1"/>
    <col min="9437" max="9437" width="1.28515625" style="109" customWidth="1"/>
    <col min="9438" max="9438" width="2.28515625" style="109" customWidth="1"/>
    <col min="9439" max="9439" width="0.85546875" style="109" customWidth="1"/>
    <col min="9440" max="9440" width="1.140625" style="109" customWidth="1"/>
    <col min="9441" max="9441" width="2.42578125" style="109" customWidth="1"/>
    <col min="9442" max="9442" width="0" style="109" hidden="1" customWidth="1"/>
    <col min="9443" max="9443" width="0.7109375" style="109" customWidth="1"/>
    <col min="9444" max="9444" width="1.140625" style="109" customWidth="1"/>
    <col min="9445" max="9445" width="0.7109375" style="109" customWidth="1"/>
    <col min="9446" max="9446" width="1.7109375" style="109" customWidth="1"/>
    <col min="9447" max="9448" width="0.85546875" style="109"/>
    <col min="9449" max="9449" width="0.85546875" style="109" customWidth="1"/>
    <col min="9450" max="9451" width="1.5703125" style="109" customWidth="1"/>
    <col min="9452" max="9452" width="2.85546875" style="109" customWidth="1"/>
    <col min="9453" max="9453" width="0" style="109" hidden="1" customWidth="1"/>
    <col min="9454" max="9454" width="0.140625" style="109" customWidth="1"/>
    <col min="9455" max="9455" width="0" style="109" hidden="1" customWidth="1"/>
    <col min="9456" max="9456" width="0.7109375" style="109" customWidth="1"/>
    <col min="9457" max="9457" width="2.28515625" style="109" customWidth="1"/>
    <col min="9458" max="9458" width="0.7109375" style="109" customWidth="1"/>
    <col min="9459" max="9459" width="1" style="109" customWidth="1"/>
    <col min="9460" max="9460" width="2.42578125" style="109" customWidth="1"/>
    <col min="9461" max="9461" width="0" style="109" hidden="1" customWidth="1"/>
    <col min="9462" max="9462" width="0.42578125" style="109" customWidth="1"/>
    <col min="9463" max="9467" width="0.85546875" style="109"/>
    <col min="9468" max="9468" width="1.28515625" style="109" customWidth="1"/>
    <col min="9469" max="9469" width="0" style="109" hidden="1" customWidth="1"/>
    <col min="9470" max="9470" width="0.85546875" style="109"/>
    <col min="9471" max="9471" width="0.85546875" style="109" customWidth="1"/>
    <col min="9472" max="9472" width="1.85546875" style="109" customWidth="1"/>
    <col min="9473" max="9473" width="1.140625" style="109" customWidth="1"/>
    <col min="9474" max="9474" width="1" style="109" customWidth="1"/>
    <col min="9475" max="9476" width="0.28515625" style="109" customWidth="1"/>
    <col min="9477" max="9477" width="2.5703125" style="109" customWidth="1"/>
    <col min="9478" max="9478" width="0.42578125" style="109" customWidth="1"/>
    <col min="9479" max="9479" width="1" style="109" customWidth="1"/>
    <col min="9480" max="9480" width="2.140625" style="109" customWidth="1"/>
    <col min="9481" max="9481" width="0" style="109" hidden="1" customWidth="1"/>
    <col min="9482" max="9482" width="0.7109375" style="109" customWidth="1"/>
    <col min="9483" max="9483" width="2" style="109" customWidth="1"/>
    <col min="9484" max="9485" width="1.28515625" style="109" customWidth="1"/>
    <col min="9486" max="9486" width="0" style="109" hidden="1" customWidth="1"/>
    <col min="9487" max="9488" width="0.85546875" style="109"/>
    <col min="9489" max="9489" width="2.28515625" style="109" customWidth="1"/>
    <col min="9490" max="9490" width="0.28515625" style="109" customWidth="1"/>
    <col min="9491" max="9491" width="1" style="109" customWidth="1"/>
    <col min="9492" max="9492" width="0.42578125" style="109" customWidth="1"/>
    <col min="9493" max="9493" width="0" style="109" hidden="1" customWidth="1"/>
    <col min="9494" max="9494" width="2.140625" style="109" customWidth="1"/>
    <col min="9495" max="9495" width="0.85546875" style="109" customWidth="1"/>
    <col min="9496" max="9496" width="1.5703125" style="109" customWidth="1"/>
    <col min="9497" max="9497" width="0.42578125" style="109" customWidth="1"/>
    <col min="9498" max="9498" width="1" style="109" customWidth="1"/>
    <col min="9499" max="9500" width="0" style="109" hidden="1" customWidth="1"/>
    <col min="9501" max="9501" width="2" style="109" customWidth="1"/>
    <col min="9502" max="9502" width="2.42578125" style="109" customWidth="1"/>
    <col min="9503" max="9503" width="0.42578125" style="109" customWidth="1"/>
    <col min="9504" max="9504" width="1" style="109" customWidth="1"/>
    <col min="9505" max="9505" width="2" style="109" customWidth="1"/>
    <col min="9506" max="9507" width="0.85546875" style="109" customWidth="1"/>
    <col min="9508" max="9508" width="1" style="109" customWidth="1"/>
    <col min="9509" max="9509" width="1.42578125" style="109" customWidth="1"/>
    <col min="9510" max="9510" width="1.140625" style="109" customWidth="1"/>
    <col min="9511" max="9511" width="4.7109375" style="109" customWidth="1"/>
    <col min="9512" max="9512" width="4.28515625" style="109" customWidth="1"/>
    <col min="9513" max="9513" width="3.85546875" style="109" customWidth="1"/>
    <col min="9514" max="9534" width="0" style="109" hidden="1" customWidth="1"/>
    <col min="9535" max="9535" width="1.140625" style="109" customWidth="1"/>
    <col min="9536" max="9539" width="0.85546875" style="109"/>
    <col min="9540" max="9540" width="1.5703125" style="109" customWidth="1"/>
    <col min="9541" max="9541" width="1" style="109" customWidth="1"/>
    <col min="9542" max="9543" width="0.85546875" style="109"/>
    <col min="9544" max="9544" width="1" style="109" customWidth="1"/>
    <col min="9545" max="9546" width="0" style="109" hidden="1" customWidth="1"/>
    <col min="9547" max="9547" width="3.85546875" style="109" customWidth="1"/>
    <col min="9548" max="9548" width="0" style="109" hidden="1" customWidth="1"/>
    <col min="9549" max="9549" width="5.5703125" style="109" customWidth="1"/>
    <col min="9550" max="9550" width="2.85546875" style="109" customWidth="1"/>
    <col min="9551" max="9551" width="4.7109375" style="109" customWidth="1"/>
    <col min="9552" max="9552" width="4.28515625" style="109" customWidth="1"/>
    <col min="9553" max="9553" width="1.7109375" style="109" customWidth="1"/>
    <col min="9554" max="9554" width="10.7109375" style="109" customWidth="1"/>
    <col min="9555" max="9558" width="0" style="109" hidden="1" customWidth="1"/>
    <col min="9559" max="9635" width="0.85546875" style="109"/>
    <col min="9636" max="9636" width="2.42578125" style="109" customWidth="1"/>
    <col min="9637" max="9637" width="4.7109375" style="109" customWidth="1"/>
    <col min="9638" max="9642" width="0.85546875" style="109"/>
    <col min="9643" max="9643" width="1.28515625" style="109" customWidth="1"/>
    <col min="9644" max="9644" width="0.28515625" style="109" customWidth="1"/>
    <col min="9645" max="9649" width="0" style="109" hidden="1" customWidth="1"/>
    <col min="9650" max="9656" width="0.85546875" style="109"/>
    <col min="9657" max="9657" width="6" style="109" customWidth="1"/>
    <col min="9658" max="9658" width="0.5703125" style="109" customWidth="1"/>
    <col min="9659" max="9661" width="0" style="109" hidden="1" customWidth="1"/>
    <col min="9662" max="9662" width="3.85546875" style="109" customWidth="1"/>
    <col min="9663" max="9663" width="0.85546875" style="109" customWidth="1"/>
    <col min="9664" max="9664" width="2" style="109" customWidth="1"/>
    <col min="9665" max="9665" width="0.28515625" style="109" customWidth="1"/>
    <col min="9666" max="9666" width="1.5703125" style="109" customWidth="1"/>
    <col min="9667" max="9667" width="1" style="109" customWidth="1"/>
    <col min="9668" max="9668" width="2.5703125" style="109" customWidth="1"/>
    <col min="9669" max="9669" width="0" style="109" hidden="1" customWidth="1"/>
    <col min="9670" max="9670" width="0.85546875" style="109" customWidth="1"/>
    <col min="9671" max="9671" width="1.85546875" style="109" customWidth="1"/>
    <col min="9672" max="9672" width="0.42578125" style="109" customWidth="1"/>
    <col min="9673" max="9673" width="0.28515625" style="109" customWidth="1"/>
    <col min="9674" max="9674" width="1.85546875" style="109" customWidth="1"/>
    <col min="9675" max="9675" width="0.5703125" style="109" customWidth="1"/>
    <col min="9676" max="9676" width="1" style="109" customWidth="1"/>
    <col min="9677" max="9677" width="0.85546875" style="109" customWidth="1"/>
    <col min="9678" max="9678" width="1.7109375" style="109" customWidth="1"/>
    <col min="9679" max="9679" width="0.7109375" style="109" customWidth="1"/>
    <col min="9680" max="9680" width="1.5703125" style="109" customWidth="1"/>
    <col min="9681" max="9681" width="0.85546875" style="109" customWidth="1"/>
    <col min="9682" max="9682" width="1.140625" style="109" customWidth="1"/>
    <col min="9683" max="9683" width="1" style="109" customWidth="1"/>
    <col min="9684" max="9684" width="2.140625" style="109" customWidth="1"/>
    <col min="9685" max="9685" width="0" style="109" hidden="1" customWidth="1"/>
    <col min="9686" max="9686" width="0.7109375" style="109" customWidth="1"/>
    <col min="9687" max="9687" width="1.140625" style="109" customWidth="1"/>
    <col min="9688" max="9688" width="2.42578125" style="109" customWidth="1"/>
    <col min="9689" max="9689" width="0" style="109" hidden="1" customWidth="1"/>
    <col min="9690" max="9690" width="0.140625" style="109" customWidth="1"/>
    <col min="9691" max="9691" width="0" style="109" hidden="1" customWidth="1"/>
    <col min="9692" max="9692" width="0.5703125" style="109" customWidth="1"/>
    <col min="9693" max="9693" width="1.28515625" style="109" customWidth="1"/>
    <col min="9694" max="9694" width="2.28515625" style="109" customWidth="1"/>
    <col min="9695" max="9695" width="0.85546875" style="109" customWidth="1"/>
    <col min="9696" max="9696" width="1.140625" style="109" customWidth="1"/>
    <col min="9697" max="9697" width="2.42578125" style="109" customWidth="1"/>
    <col min="9698" max="9698" width="0" style="109" hidden="1" customWidth="1"/>
    <col min="9699" max="9699" width="0.7109375" style="109" customWidth="1"/>
    <col min="9700" max="9700" width="1.140625" style="109" customWidth="1"/>
    <col min="9701" max="9701" width="0.7109375" style="109" customWidth="1"/>
    <col min="9702" max="9702" width="1.7109375" style="109" customWidth="1"/>
    <col min="9703" max="9704" width="0.85546875" style="109"/>
    <col min="9705" max="9705" width="0.85546875" style="109" customWidth="1"/>
    <col min="9706" max="9707" width="1.5703125" style="109" customWidth="1"/>
    <col min="9708" max="9708" width="2.85546875" style="109" customWidth="1"/>
    <col min="9709" max="9709" width="0" style="109" hidden="1" customWidth="1"/>
    <col min="9710" max="9710" width="0.140625" style="109" customWidth="1"/>
    <col min="9711" max="9711" width="0" style="109" hidden="1" customWidth="1"/>
    <col min="9712" max="9712" width="0.7109375" style="109" customWidth="1"/>
    <col min="9713" max="9713" width="2.28515625" style="109" customWidth="1"/>
    <col min="9714" max="9714" width="0.7109375" style="109" customWidth="1"/>
    <col min="9715" max="9715" width="1" style="109" customWidth="1"/>
    <col min="9716" max="9716" width="2.42578125" style="109" customWidth="1"/>
    <col min="9717" max="9717" width="0" style="109" hidden="1" customWidth="1"/>
    <col min="9718" max="9718" width="0.42578125" style="109" customWidth="1"/>
    <col min="9719" max="9723" width="0.85546875" style="109"/>
    <col min="9724" max="9724" width="1.28515625" style="109" customWidth="1"/>
    <col min="9725" max="9725" width="0" style="109" hidden="1" customWidth="1"/>
    <col min="9726" max="9726" width="0.85546875" style="109"/>
    <col min="9727" max="9727" width="0.85546875" style="109" customWidth="1"/>
    <col min="9728" max="9728" width="1.85546875" style="109" customWidth="1"/>
    <col min="9729" max="9729" width="1.140625" style="109" customWidth="1"/>
    <col min="9730" max="9730" width="1" style="109" customWidth="1"/>
    <col min="9731" max="9732" width="0.28515625" style="109" customWidth="1"/>
    <col min="9733" max="9733" width="2.5703125" style="109" customWidth="1"/>
    <col min="9734" max="9734" width="0.42578125" style="109" customWidth="1"/>
    <col min="9735" max="9735" width="1" style="109" customWidth="1"/>
    <col min="9736" max="9736" width="2.140625" style="109" customWidth="1"/>
    <col min="9737" max="9737" width="0" style="109" hidden="1" customWidth="1"/>
    <col min="9738" max="9738" width="0.7109375" style="109" customWidth="1"/>
    <col min="9739" max="9739" width="2" style="109" customWidth="1"/>
    <col min="9740" max="9741" width="1.28515625" style="109" customWidth="1"/>
    <col min="9742" max="9742" width="0" style="109" hidden="1" customWidth="1"/>
    <col min="9743" max="9744" width="0.85546875" style="109"/>
    <col min="9745" max="9745" width="2.28515625" style="109" customWidth="1"/>
    <col min="9746" max="9746" width="0.28515625" style="109" customWidth="1"/>
    <col min="9747" max="9747" width="1" style="109" customWidth="1"/>
    <col min="9748" max="9748" width="0.42578125" style="109" customWidth="1"/>
    <col min="9749" max="9749" width="0" style="109" hidden="1" customWidth="1"/>
    <col min="9750" max="9750" width="2.140625" style="109" customWidth="1"/>
    <col min="9751" max="9751" width="0.85546875" style="109" customWidth="1"/>
    <col min="9752" max="9752" width="1.5703125" style="109" customWidth="1"/>
    <col min="9753" max="9753" width="0.42578125" style="109" customWidth="1"/>
    <col min="9754" max="9754" width="1" style="109" customWidth="1"/>
    <col min="9755" max="9756" width="0" style="109" hidden="1" customWidth="1"/>
    <col min="9757" max="9757" width="2" style="109" customWidth="1"/>
    <col min="9758" max="9758" width="2.42578125" style="109" customWidth="1"/>
    <col min="9759" max="9759" width="0.42578125" style="109" customWidth="1"/>
    <col min="9760" max="9760" width="1" style="109" customWidth="1"/>
    <col min="9761" max="9761" width="2" style="109" customWidth="1"/>
    <col min="9762" max="9763" width="0.85546875" style="109" customWidth="1"/>
    <col min="9764" max="9764" width="1" style="109" customWidth="1"/>
    <col min="9765" max="9765" width="1.42578125" style="109" customWidth="1"/>
    <col min="9766" max="9766" width="1.140625" style="109" customWidth="1"/>
    <col min="9767" max="9767" width="4.7109375" style="109" customWidth="1"/>
    <col min="9768" max="9768" width="4.28515625" style="109" customWidth="1"/>
    <col min="9769" max="9769" width="3.85546875" style="109" customWidth="1"/>
    <col min="9770" max="9790" width="0" style="109" hidden="1" customWidth="1"/>
    <col min="9791" max="9791" width="1.140625" style="109" customWidth="1"/>
    <col min="9792" max="9795" width="0.85546875" style="109"/>
    <col min="9796" max="9796" width="1.5703125" style="109" customWidth="1"/>
    <col min="9797" max="9797" width="1" style="109" customWidth="1"/>
    <col min="9798" max="9799" width="0.85546875" style="109"/>
    <col min="9800" max="9800" width="1" style="109" customWidth="1"/>
    <col min="9801" max="9802" width="0" style="109" hidden="1" customWidth="1"/>
    <col min="9803" max="9803" width="3.85546875" style="109" customWidth="1"/>
    <col min="9804" max="9804" width="0" style="109" hidden="1" customWidth="1"/>
    <col min="9805" max="9805" width="5.5703125" style="109" customWidth="1"/>
    <col min="9806" max="9806" width="2.85546875" style="109" customWidth="1"/>
    <col min="9807" max="9807" width="4.7109375" style="109" customWidth="1"/>
    <col min="9808" max="9808" width="4.28515625" style="109" customWidth="1"/>
    <col min="9809" max="9809" width="1.7109375" style="109" customWidth="1"/>
    <col min="9810" max="9810" width="10.7109375" style="109" customWidth="1"/>
    <col min="9811" max="9814" width="0" style="109" hidden="1" customWidth="1"/>
    <col min="9815" max="9891" width="0.85546875" style="109"/>
    <col min="9892" max="9892" width="2.42578125" style="109" customWidth="1"/>
    <col min="9893" max="9893" width="4.7109375" style="109" customWidth="1"/>
    <col min="9894" max="9898" width="0.85546875" style="109"/>
    <col min="9899" max="9899" width="1.28515625" style="109" customWidth="1"/>
    <col min="9900" max="9900" width="0.28515625" style="109" customWidth="1"/>
    <col min="9901" max="9905" width="0" style="109" hidden="1" customWidth="1"/>
    <col min="9906" max="9912" width="0.85546875" style="109"/>
    <col min="9913" max="9913" width="6" style="109" customWidth="1"/>
    <col min="9914" max="9914" width="0.5703125" style="109" customWidth="1"/>
    <col min="9915" max="9917" width="0" style="109" hidden="1" customWidth="1"/>
    <col min="9918" max="9918" width="3.85546875" style="109" customWidth="1"/>
    <col min="9919" max="9919" width="0.85546875" style="109" customWidth="1"/>
    <col min="9920" max="9920" width="2" style="109" customWidth="1"/>
    <col min="9921" max="9921" width="0.28515625" style="109" customWidth="1"/>
    <col min="9922" max="9922" width="1.5703125" style="109" customWidth="1"/>
    <col min="9923" max="9923" width="1" style="109" customWidth="1"/>
    <col min="9924" max="9924" width="2.5703125" style="109" customWidth="1"/>
    <col min="9925" max="9925" width="0" style="109" hidden="1" customWidth="1"/>
    <col min="9926" max="9926" width="0.85546875" style="109" customWidth="1"/>
    <col min="9927" max="9927" width="1.85546875" style="109" customWidth="1"/>
    <col min="9928" max="9928" width="0.42578125" style="109" customWidth="1"/>
    <col min="9929" max="9929" width="0.28515625" style="109" customWidth="1"/>
    <col min="9930" max="9930" width="1.85546875" style="109" customWidth="1"/>
    <col min="9931" max="9931" width="0.5703125" style="109" customWidth="1"/>
    <col min="9932" max="9932" width="1" style="109" customWidth="1"/>
    <col min="9933" max="9933" width="0.85546875" style="109" customWidth="1"/>
    <col min="9934" max="9934" width="1.7109375" style="109" customWidth="1"/>
    <col min="9935" max="9935" width="0.7109375" style="109" customWidth="1"/>
    <col min="9936" max="9936" width="1.5703125" style="109" customWidth="1"/>
    <col min="9937" max="9937" width="0.85546875" style="109" customWidth="1"/>
    <col min="9938" max="9938" width="1.140625" style="109" customWidth="1"/>
    <col min="9939" max="9939" width="1" style="109" customWidth="1"/>
    <col min="9940" max="9940" width="2.140625" style="109" customWidth="1"/>
    <col min="9941" max="9941" width="0" style="109" hidden="1" customWidth="1"/>
    <col min="9942" max="9942" width="0.7109375" style="109" customWidth="1"/>
    <col min="9943" max="9943" width="1.140625" style="109" customWidth="1"/>
    <col min="9944" max="9944" width="2.42578125" style="109" customWidth="1"/>
    <col min="9945" max="9945" width="0" style="109" hidden="1" customWidth="1"/>
    <col min="9946" max="9946" width="0.140625" style="109" customWidth="1"/>
    <col min="9947" max="9947" width="0" style="109" hidden="1" customWidth="1"/>
    <col min="9948" max="9948" width="0.5703125" style="109" customWidth="1"/>
    <col min="9949" max="9949" width="1.28515625" style="109" customWidth="1"/>
    <col min="9950" max="9950" width="2.28515625" style="109" customWidth="1"/>
    <col min="9951" max="9951" width="0.85546875" style="109" customWidth="1"/>
    <col min="9952" max="9952" width="1.140625" style="109" customWidth="1"/>
    <col min="9953" max="9953" width="2.42578125" style="109" customWidth="1"/>
    <col min="9954" max="9954" width="0" style="109" hidden="1" customWidth="1"/>
    <col min="9955" max="9955" width="0.7109375" style="109" customWidth="1"/>
    <col min="9956" max="9956" width="1.140625" style="109" customWidth="1"/>
    <col min="9957" max="9957" width="0.7109375" style="109" customWidth="1"/>
    <col min="9958" max="9958" width="1.7109375" style="109" customWidth="1"/>
    <col min="9959" max="9960" width="0.85546875" style="109"/>
    <col min="9961" max="9961" width="0.85546875" style="109" customWidth="1"/>
    <col min="9962" max="9963" width="1.5703125" style="109" customWidth="1"/>
    <col min="9964" max="9964" width="2.85546875" style="109" customWidth="1"/>
    <col min="9965" max="9965" width="0" style="109" hidden="1" customWidth="1"/>
    <col min="9966" max="9966" width="0.140625" style="109" customWidth="1"/>
    <col min="9967" max="9967" width="0" style="109" hidden="1" customWidth="1"/>
    <col min="9968" max="9968" width="0.7109375" style="109" customWidth="1"/>
    <col min="9969" max="9969" width="2.28515625" style="109" customWidth="1"/>
    <col min="9970" max="9970" width="0.7109375" style="109" customWidth="1"/>
    <col min="9971" max="9971" width="1" style="109" customWidth="1"/>
    <col min="9972" max="9972" width="2.42578125" style="109" customWidth="1"/>
    <col min="9973" max="9973" width="0" style="109" hidden="1" customWidth="1"/>
    <col min="9974" max="9974" width="0.42578125" style="109" customWidth="1"/>
    <col min="9975" max="9979" width="0.85546875" style="109"/>
    <col min="9980" max="9980" width="1.28515625" style="109" customWidth="1"/>
    <col min="9981" max="9981" width="0" style="109" hidden="1" customWidth="1"/>
    <col min="9982" max="9982" width="0.85546875" style="109"/>
    <col min="9983" max="9983" width="0.85546875" style="109" customWidth="1"/>
    <col min="9984" max="9984" width="1.85546875" style="109" customWidth="1"/>
    <col min="9985" max="9985" width="1.140625" style="109" customWidth="1"/>
    <col min="9986" max="9986" width="1" style="109" customWidth="1"/>
    <col min="9987" max="9988" width="0.28515625" style="109" customWidth="1"/>
    <col min="9989" max="9989" width="2.5703125" style="109" customWidth="1"/>
    <col min="9990" max="9990" width="0.42578125" style="109" customWidth="1"/>
    <col min="9991" max="9991" width="1" style="109" customWidth="1"/>
    <col min="9992" max="9992" width="2.140625" style="109" customWidth="1"/>
    <col min="9993" max="9993" width="0" style="109" hidden="1" customWidth="1"/>
    <col min="9994" max="9994" width="0.7109375" style="109" customWidth="1"/>
    <col min="9995" max="9995" width="2" style="109" customWidth="1"/>
    <col min="9996" max="9997" width="1.28515625" style="109" customWidth="1"/>
    <col min="9998" max="9998" width="0" style="109" hidden="1" customWidth="1"/>
    <col min="9999" max="10000" width="0.85546875" style="109"/>
    <col min="10001" max="10001" width="2.28515625" style="109" customWidth="1"/>
    <col min="10002" max="10002" width="0.28515625" style="109" customWidth="1"/>
    <col min="10003" max="10003" width="1" style="109" customWidth="1"/>
    <col min="10004" max="10004" width="0.42578125" style="109" customWidth="1"/>
    <col min="10005" max="10005" width="0" style="109" hidden="1" customWidth="1"/>
    <col min="10006" max="10006" width="2.140625" style="109" customWidth="1"/>
    <col min="10007" max="10007" width="0.85546875" style="109" customWidth="1"/>
    <col min="10008" max="10008" width="1.5703125" style="109" customWidth="1"/>
    <col min="10009" max="10009" width="0.42578125" style="109" customWidth="1"/>
    <col min="10010" max="10010" width="1" style="109" customWidth="1"/>
    <col min="10011" max="10012" width="0" style="109" hidden="1" customWidth="1"/>
    <col min="10013" max="10013" width="2" style="109" customWidth="1"/>
    <col min="10014" max="10014" width="2.42578125" style="109" customWidth="1"/>
    <col min="10015" max="10015" width="0.42578125" style="109" customWidth="1"/>
    <col min="10016" max="10016" width="1" style="109" customWidth="1"/>
    <col min="10017" max="10017" width="2" style="109" customWidth="1"/>
    <col min="10018" max="10019" width="0.85546875" style="109" customWidth="1"/>
    <col min="10020" max="10020" width="1" style="109" customWidth="1"/>
    <col min="10021" max="10021" width="1.42578125" style="109" customWidth="1"/>
    <col min="10022" max="10022" width="1.140625" style="109" customWidth="1"/>
    <col min="10023" max="10023" width="4.7109375" style="109" customWidth="1"/>
    <col min="10024" max="10024" width="4.28515625" style="109" customWidth="1"/>
    <col min="10025" max="10025" width="3.85546875" style="109" customWidth="1"/>
    <col min="10026" max="10046" width="0" style="109" hidden="1" customWidth="1"/>
    <col min="10047" max="10047" width="1.140625" style="109" customWidth="1"/>
    <col min="10048" max="10051" width="0.85546875" style="109"/>
    <col min="10052" max="10052" width="1.5703125" style="109" customWidth="1"/>
    <col min="10053" max="10053" width="1" style="109" customWidth="1"/>
    <col min="10054" max="10055" width="0.85546875" style="109"/>
    <col min="10056" max="10056" width="1" style="109" customWidth="1"/>
    <col min="10057" max="10058" width="0" style="109" hidden="1" customWidth="1"/>
    <col min="10059" max="10059" width="3.85546875" style="109" customWidth="1"/>
    <col min="10060" max="10060" width="0" style="109" hidden="1" customWidth="1"/>
    <col min="10061" max="10061" width="5.5703125" style="109" customWidth="1"/>
    <col min="10062" max="10062" width="2.85546875" style="109" customWidth="1"/>
    <col min="10063" max="10063" width="4.7109375" style="109" customWidth="1"/>
    <col min="10064" max="10064" width="4.28515625" style="109" customWidth="1"/>
    <col min="10065" max="10065" width="1.7109375" style="109" customWidth="1"/>
    <col min="10066" max="10066" width="10.7109375" style="109" customWidth="1"/>
    <col min="10067" max="10070" width="0" style="109" hidden="1" customWidth="1"/>
    <col min="10071" max="10147" width="0.85546875" style="109"/>
    <col min="10148" max="10148" width="2.42578125" style="109" customWidth="1"/>
    <col min="10149" max="10149" width="4.7109375" style="109" customWidth="1"/>
    <col min="10150" max="10154" width="0.85546875" style="109"/>
    <col min="10155" max="10155" width="1.28515625" style="109" customWidth="1"/>
    <col min="10156" max="10156" width="0.28515625" style="109" customWidth="1"/>
    <col min="10157" max="10161" width="0" style="109" hidden="1" customWidth="1"/>
    <col min="10162" max="10168" width="0.85546875" style="109"/>
    <col min="10169" max="10169" width="6" style="109" customWidth="1"/>
    <col min="10170" max="10170" width="0.5703125" style="109" customWidth="1"/>
    <col min="10171" max="10173" width="0" style="109" hidden="1" customWidth="1"/>
    <col min="10174" max="10174" width="3.85546875" style="109" customWidth="1"/>
    <col min="10175" max="10175" width="0.85546875" style="109" customWidth="1"/>
    <col min="10176" max="10176" width="2" style="109" customWidth="1"/>
    <col min="10177" max="10177" width="0.28515625" style="109" customWidth="1"/>
    <col min="10178" max="10178" width="1.5703125" style="109" customWidth="1"/>
    <col min="10179" max="10179" width="1" style="109" customWidth="1"/>
    <col min="10180" max="10180" width="2.5703125" style="109" customWidth="1"/>
    <col min="10181" max="10181" width="0" style="109" hidden="1" customWidth="1"/>
    <col min="10182" max="10182" width="0.85546875" style="109" customWidth="1"/>
    <col min="10183" max="10183" width="1.85546875" style="109" customWidth="1"/>
    <col min="10184" max="10184" width="0.42578125" style="109" customWidth="1"/>
    <col min="10185" max="10185" width="0.28515625" style="109" customWidth="1"/>
    <col min="10186" max="10186" width="1.85546875" style="109" customWidth="1"/>
    <col min="10187" max="10187" width="0.5703125" style="109" customWidth="1"/>
    <col min="10188" max="10188" width="1" style="109" customWidth="1"/>
    <col min="10189" max="10189" width="0.85546875" style="109" customWidth="1"/>
    <col min="10190" max="10190" width="1.7109375" style="109" customWidth="1"/>
    <col min="10191" max="10191" width="0.7109375" style="109" customWidth="1"/>
    <col min="10192" max="10192" width="1.5703125" style="109" customWidth="1"/>
    <col min="10193" max="10193" width="0.85546875" style="109" customWidth="1"/>
    <col min="10194" max="10194" width="1.140625" style="109" customWidth="1"/>
    <col min="10195" max="10195" width="1" style="109" customWidth="1"/>
    <col min="10196" max="10196" width="2.140625" style="109" customWidth="1"/>
    <col min="10197" max="10197" width="0" style="109" hidden="1" customWidth="1"/>
    <col min="10198" max="10198" width="0.7109375" style="109" customWidth="1"/>
    <col min="10199" max="10199" width="1.140625" style="109" customWidth="1"/>
    <col min="10200" max="10200" width="2.42578125" style="109" customWidth="1"/>
    <col min="10201" max="10201" width="0" style="109" hidden="1" customWidth="1"/>
    <col min="10202" max="10202" width="0.140625" style="109" customWidth="1"/>
    <col min="10203" max="10203" width="0" style="109" hidden="1" customWidth="1"/>
    <col min="10204" max="10204" width="0.5703125" style="109" customWidth="1"/>
    <col min="10205" max="10205" width="1.28515625" style="109" customWidth="1"/>
    <col min="10206" max="10206" width="2.28515625" style="109" customWidth="1"/>
    <col min="10207" max="10207" width="0.85546875" style="109" customWidth="1"/>
    <col min="10208" max="10208" width="1.140625" style="109" customWidth="1"/>
    <col min="10209" max="10209" width="2.42578125" style="109" customWidth="1"/>
    <col min="10210" max="10210" width="0" style="109" hidden="1" customWidth="1"/>
    <col min="10211" max="10211" width="0.7109375" style="109" customWidth="1"/>
    <col min="10212" max="10212" width="1.140625" style="109" customWidth="1"/>
    <col min="10213" max="10213" width="0.7109375" style="109" customWidth="1"/>
    <col min="10214" max="10214" width="1.7109375" style="109" customWidth="1"/>
    <col min="10215" max="10216" width="0.85546875" style="109"/>
    <col min="10217" max="10217" width="0.85546875" style="109" customWidth="1"/>
    <col min="10218" max="10219" width="1.5703125" style="109" customWidth="1"/>
    <col min="10220" max="10220" width="2.85546875" style="109" customWidth="1"/>
    <col min="10221" max="10221" width="0" style="109" hidden="1" customWidth="1"/>
    <col min="10222" max="10222" width="0.140625" style="109" customWidth="1"/>
    <col min="10223" max="10223" width="0" style="109" hidden="1" customWidth="1"/>
    <col min="10224" max="10224" width="0.7109375" style="109" customWidth="1"/>
    <col min="10225" max="10225" width="2.28515625" style="109" customWidth="1"/>
    <col min="10226" max="10226" width="0.7109375" style="109" customWidth="1"/>
    <col min="10227" max="10227" width="1" style="109" customWidth="1"/>
    <col min="10228" max="10228" width="2.42578125" style="109" customWidth="1"/>
    <col min="10229" max="10229" width="0" style="109" hidden="1" customWidth="1"/>
    <col min="10230" max="10230" width="0.42578125" style="109" customWidth="1"/>
    <col min="10231" max="10235" width="0.85546875" style="109"/>
    <col min="10236" max="10236" width="1.28515625" style="109" customWidth="1"/>
    <col min="10237" max="10237" width="0" style="109" hidden="1" customWidth="1"/>
    <col min="10238" max="10238" width="0.85546875" style="109"/>
    <col min="10239" max="10239" width="0.85546875" style="109" customWidth="1"/>
    <col min="10240" max="10240" width="1.85546875" style="109" customWidth="1"/>
    <col min="10241" max="10241" width="1.140625" style="109" customWidth="1"/>
    <col min="10242" max="10242" width="1" style="109" customWidth="1"/>
    <col min="10243" max="10244" width="0.28515625" style="109" customWidth="1"/>
    <col min="10245" max="10245" width="2.5703125" style="109" customWidth="1"/>
    <col min="10246" max="10246" width="0.42578125" style="109" customWidth="1"/>
    <col min="10247" max="10247" width="1" style="109" customWidth="1"/>
    <col min="10248" max="10248" width="2.140625" style="109" customWidth="1"/>
    <col min="10249" max="10249" width="0" style="109" hidden="1" customWidth="1"/>
    <col min="10250" max="10250" width="0.7109375" style="109" customWidth="1"/>
    <col min="10251" max="10251" width="2" style="109" customWidth="1"/>
    <col min="10252" max="10253" width="1.28515625" style="109" customWidth="1"/>
    <col min="10254" max="10254" width="0" style="109" hidden="1" customWidth="1"/>
    <col min="10255" max="10256" width="0.85546875" style="109"/>
    <col min="10257" max="10257" width="2.28515625" style="109" customWidth="1"/>
    <col min="10258" max="10258" width="0.28515625" style="109" customWidth="1"/>
    <col min="10259" max="10259" width="1" style="109" customWidth="1"/>
    <col min="10260" max="10260" width="0.42578125" style="109" customWidth="1"/>
    <col min="10261" max="10261" width="0" style="109" hidden="1" customWidth="1"/>
    <col min="10262" max="10262" width="2.140625" style="109" customWidth="1"/>
    <col min="10263" max="10263" width="0.85546875" style="109" customWidth="1"/>
    <col min="10264" max="10264" width="1.5703125" style="109" customWidth="1"/>
    <col min="10265" max="10265" width="0.42578125" style="109" customWidth="1"/>
    <col min="10266" max="10266" width="1" style="109" customWidth="1"/>
    <col min="10267" max="10268" width="0" style="109" hidden="1" customWidth="1"/>
    <col min="10269" max="10269" width="2" style="109" customWidth="1"/>
    <col min="10270" max="10270" width="2.42578125" style="109" customWidth="1"/>
    <col min="10271" max="10271" width="0.42578125" style="109" customWidth="1"/>
    <col min="10272" max="10272" width="1" style="109" customWidth="1"/>
    <col min="10273" max="10273" width="2" style="109" customWidth="1"/>
    <col min="10274" max="10275" width="0.85546875" style="109" customWidth="1"/>
    <col min="10276" max="10276" width="1" style="109" customWidth="1"/>
    <col min="10277" max="10277" width="1.42578125" style="109" customWidth="1"/>
    <col min="10278" max="10278" width="1.140625" style="109" customWidth="1"/>
    <col min="10279" max="10279" width="4.7109375" style="109" customWidth="1"/>
    <col min="10280" max="10280" width="4.28515625" style="109" customWidth="1"/>
    <col min="10281" max="10281" width="3.85546875" style="109" customWidth="1"/>
    <col min="10282" max="10302" width="0" style="109" hidden="1" customWidth="1"/>
    <col min="10303" max="10303" width="1.140625" style="109" customWidth="1"/>
    <col min="10304" max="10307" width="0.85546875" style="109"/>
    <col min="10308" max="10308" width="1.5703125" style="109" customWidth="1"/>
    <col min="10309" max="10309" width="1" style="109" customWidth="1"/>
    <col min="10310" max="10311" width="0.85546875" style="109"/>
    <col min="10312" max="10312" width="1" style="109" customWidth="1"/>
    <col min="10313" max="10314" width="0" style="109" hidden="1" customWidth="1"/>
    <col min="10315" max="10315" width="3.85546875" style="109" customWidth="1"/>
    <col min="10316" max="10316" width="0" style="109" hidden="1" customWidth="1"/>
    <col min="10317" max="10317" width="5.5703125" style="109" customWidth="1"/>
    <col min="10318" max="10318" width="2.85546875" style="109" customWidth="1"/>
    <col min="10319" max="10319" width="4.7109375" style="109" customWidth="1"/>
    <col min="10320" max="10320" width="4.28515625" style="109" customWidth="1"/>
    <col min="10321" max="10321" width="1.7109375" style="109" customWidth="1"/>
    <col min="10322" max="10322" width="10.7109375" style="109" customWidth="1"/>
    <col min="10323" max="10326" width="0" style="109" hidden="1" customWidth="1"/>
    <col min="10327" max="10403" width="0.85546875" style="109"/>
    <col min="10404" max="10404" width="2.42578125" style="109" customWidth="1"/>
    <col min="10405" max="10405" width="4.7109375" style="109" customWidth="1"/>
    <col min="10406" max="10410" width="0.85546875" style="109"/>
    <col min="10411" max="10411" width="1.28515625" style="109" customWidth="1"/>
    <col min="10412" max="10412" width="0.28515625" style="109" customWidth="1"/>
    <col min="10413" max="10417" width="0" style="109" hidden="1" customWidth="1"/>
    <col min="10418" max="10424" width="0.85546875" style="109"/>
    <col min="10425" max="10425" width="6" style="109" customWidth="1"/>
    <col min="10426" max="10426" width="0.5703125" style="109" customWidth="1"/>
    <col min="10427" max="10429" width="0" style="109" hidden="1" customWidth="1"/>
    <col min="10430" max="10430" width="3.85546875" style="109" customWidth="1"/>
    <col min="10431" max="10431" width="0.85546875" style="109" customWidth="1"/>
    <col min="10432" max="10432" width="2" style="109" customWidth="1"/>
    <col min="10433" max="10433" width="0.28515625" style="109" customWidth="1"/>
    <col min="10434" max="10434" width="1.5703125" style="109" customWidth="1"/>
    <col min="10435" max="10435" width="1" style="109" customWidth="1"/>
    <col min="10436" max="10436" width="2.5703125" style="109" customWidth="1"/>
    <col min="10437" max="10437" width="0" style="109" hidden="1" customWidth="1"/>
    <col min="10438" max="10438" width="0.85546875" style="109" customWidth="1"/>
    <col min="10439" max="10439" width="1.85546875" style="109" customWidth="1"/>
    <col min="10440" max="10440" width="0.42578125" style="109" customWidth="1"/>
    <col min="10441" max="10441" width="0.28515625" style="109" customWidth="1"/>
    <col min="10442" max="10442" width="1.85546875" style="109" customWidth="1"/>
    <col min="10443" max="10443" width="0.5703125" style="109" customWidth="1"/>
    <col min="10444" max="10444" width="1" style="109" customWidth="1"/>
    <col min="10445" max="10445" width="0.85546875" style="109" customWidth="1"/>
    <col min="10446" max="10446" width="1.7109375" style="109" customWidth="1"/>
    <col min="10447" max="10447" width="0.7109375" style="109" customWidth="1"/>
    <col min="10448" max="10448" width="1.5703125" style="109" customWidth="1"/>
    <col min="10449" max="10449" width="0.85546875" style="109" customWidth="1"/>
    <col min="10450" max="10450" width="1.140625" style="109" customWidth="1"/>
    <col min="10451" max="10451" width="1" style="109" customWidth="1"/>
    <col min="10452" max="10452" width="2.140625" style="109" customWidth="1"/>
    <col min="10453" max="10453" width="0" style="109" hidden="1" customWidth="1"/>
    <col min="10454" max="10454" width="0.7109375" style="109" customWidth="1"/>
    <col min="10455" max="10455" width="1.140625" style="109" customWidth="1"/>
    <col min="10456" max="10456" width="2.42578125" style="109" customWidth="1"/>
    <col min="10457" max="10457" width="0" style="109" hidden="1" customWidth="1"/>
    <col min="10458" max="10458" width="0.140625" style="109" customWidth="1"/>
    <col min="10459" max="10459" width="0" style="109" hidden="1" customWidth="1"/>
    <col min="10460" max="10460" width="0.5703125" style="109" customWidth="1"/>
    <col min="10461" max="10461" width="1.28515625" style="109" customWidth="1"/>
    <col min="10462" max="10462" width="2.28515625" style="109" customWidth="1"/>
    <col min="10463" max="10463" width="0.85546875" style="109" customWidth="1"/>
    <col min="10464" max="10464" width="1.140625" style="109" customWidth="1"/>
    <col min="10465" max="10465" width="2.42578125" style="109" customWidth="1"/>
    <col min="10466" max="10466" width="0" style="109" hidden="1" customWidth="1"/>
    <col min="10467" max="10467" width="0.7109375" style="109" customWidth="1"/>
    <col min="10468" max="10468" width="1.140625" style="109" customWidth="1"/>
    <col min="10469" max="10469" width="0.7109375" style="109" customWidth="1"/>
    <col min="10470" max="10470" width="1.7109375" style="109" customWidth="1"/>
    <col min="10471" max="10472" width="0.85546875" style="109"/>
    <col min="10473" max="10473" width="0.85546875" style="109" customWidth="1"/>
    <col min="10474" max="10475" width="1.5703125" style="109" customWidth="1"/>
    <col min="10476" max="10476" width="2.85546875" style="109" customWidth="1"/>
    <col min="10477" max="10477" width="0" style="109" hidden="1" customWidth="1"/>
    <col min="10478" max="10478" width="0.140625" style="109" customWidth="1"/>
    <col min="10479" max="10479" width="0" style="109" hidden="1" customWidth="1"/>
    <col min="10480" max="10480" width="0.7109375" style="109" customWidth="1"/>
    <col min="10481" max="10481" width="2.28515625" style="109" customWidth="1"/>
    <col min="10482" max="10482" width="0.7109375" style="109" customWidth="1"/>
    <col min="10483" max="10483" width="1" style="109" customWidth="1"/>
    <col min="10484" max="10484" width="2.42578125" style="109" customWidth="1"/>
    <col min="10485" max="10485" width="0" style="109" hidden="1" customWidth="1"/>
    <col min="10486" max="10486" width="0.42578125" style="109" customWidth="1"/>
    <col min="10487" max="10491" width="0.85546875" style="109"/>
    <col min="10492" max="10492" width="1.28515625" style="109" customWidth="1"/>
    <col min="10493" max="10493" width="0" style="109" hidden="1" customWidth="1"/>
    <col min="10494" max="10494" width="0.85546875" style="109"/>
    <col min="10495" max="10495" width="0.85546875" style="109" customWidth="1"/>
    <col min="10496" max="10496" width="1.85546875" style="109" customWidth="1"/>
    <col min="10497" max="10497" width="1.140625" style="109" customWidth="1"/>
    <col min="10498" max="10498" width="1" style="109" customWidth="1"/>
    <col min="10499" max="10500" width="0.28515625" style="109" customWidth="1"/>
    <col min="10501" max="10501" width="2.5703125" style="109" customWidth="1"/>
    <col min="10502" max="10502" width="0.42578125" style="109" customWidth="1"/>
    <col min="10503" max="10503" width="1" style="109" customWidth="1"/>
    <col min="10504" max="10504" width="2.140625" style="109" customWidth="1"/>
    <col min="10505" max="10505" width="0" style="109" hidden="1" customWidth="1"/>
    <col min="10506" max="10506" width="0.7109375" style="109" customWidth="1"/>
    <col min="10507" max="10507" width="2" style="109" customWidth="1"/>
    <col min="10508" max="10509" width="1.28515625" style="109" customWidth="1"/>
    <col min="10510" max="10510" width="0" style="109" hidden="1" customWidth="1"/>
    <col min="10511" max="10512" width="0.85546875" style="109"/>
    <col min="10513" max="10513" width="2.28515625" style="109" customWidth="1"/>
    <col min="10514" max="10514" width="0.28515625" style="109" customWidth="1"/>
    <col min="10515" max="10515" width="1" style="109" customWidth="1"/>
    <col min="10516" max="10516" width="0.42578125" style="109" customWidth="1"/>
    <col min="10517" max="10517" width="0" style="109" hidden="1" customWidth="1"/>
    <col min="10518" max="10518" width="2.140625" style="109" customWidth="1"/>
    <col min="10519" max="10519" width="0.85546875" style="109" customWidth="1"/>
    <col min="10520" max="10520" width="1.5703125" style="109" customWidth="1"/>
    <col min="10521" max="10521" width="0.42578125" style="109" customWidth="1"/>
    <col min="10522" max="10522" width="1" style="109" customWidth="1"/>
    <col min="10523" max="10524" width="0" style="109" hidden="1" customWidth="1"/>
    <col min="10525" max="10525" width="2" style="109" customWidth="1"/>
    <col min="10526" max="10526" width="2.42578125" style="109" customWidth="1"/>
    <col min="10527" max="10527" width="0.42578125" style="109" customWidth="1"/>
    <col min="10528" max="10528" width="1" style="109" customWidth="1"/>
    <col min="10529" max="10529" width="2" style="109" customWidth="1"/>
    <col min="10530" max="10531" width="0.85546875" style="109" customWidth="1"/>
    <col min="10532" max="10532" width="1" style="109" customWidth="1"/>
    <col min="10533" max="10533" width="1.42578125" style="109" customWidth="1"/>
    <col min="10534" max="10534" width="1.140625" style="109" customWidth="1"/>
    <col min="10535" max="10535" width="4.7109375" style="109" customWidth="1"/>
    <col min="10536" max="10536" width="4.28515625" style="109" customWidth="1"/>
    <col min="10537" max="10537" width="3.85546875" style="109" customWidth="1"/>
    <col min="10538" max="10558" width="0" style="109" hidden="1" customWidth="1"/>
    <col min="10559" max="10559" width="1.140625" style="109" customWidth="1"/>
    <col min="10560" max="10563" width="0.85546875" style="109"/>
    <col min="10564" max="10564" width="1.5703125" style="109" customWidth="1"/>
    <col min="10565" max="10565" width="1" style="109" customWidth="1"/>
    <col min="10566" max="10567" width="0.85546875" style="109"/>
    <col min="10568" max="10568" width="1" style="109" customWidth="1"/>
    <col min="10569" max="10570" width="0" style="109" hidden="1" customWidth="1"/>
    <col min="10571" max="10571" width="3.85546875" style="109" customWidth="1"/>
    <col min="10572" max="10572" width="0" style="109" hidden="1" customWidth="1"/>
    <col min="10573" max="10573" width="5.5703125" style="109" customWidth="1"/>
    <col min="10574" max="10574" width="2.85546875" style="109" customWidth="1"/>
    <col min="10575" max="10575" width="4.7109375" style="109" customWidth="1"/>
    <col min="10576" max="10576" width="4.28515625" style="109" customWidth="1"/>
    <col min="10577" max="10577" width="1.7109375" style="109" customWidth="1"/>
    <col min="10578" max="10578" width="10.7109375" style="109" customWidth="1"/>
    <col min="10579" max="10582" width="0" style="109" hidden="1" customWidth="1"/>
    <col min="10583" max="10659" width="0.85546875" style="109"/>
    <col min="10660" max="10660" width="2.42578125" style="109" customWidth="1"/>
    <col min="10661" max="10661" width="4.7109375" style="109" customWidth="1"/>
    <col min="10662" max="10666" width="0.85546875" style="109"/>
    <col min="10667" max="10667" width="1.28515625" style="109" customWidth="1"/>
    <col min="10668" max="10668" width="0.28515625" style="109" customWidth="1"/>
    <col min="10669" max="10673" width="0" style="109" hidden="1" customWidth="1"/>
    <col min="10674" max="10680" width="0.85546875" style="109"/>
    <col min="10681" max="10681" width="6" style="109" customWidth="1"/>
    <col min="10682" max="10682" width="0.5703125" style="109" customWidth="1"/>
    <col min="10683" max="10685" width="0" style="109" hidden="1" customWidth="1"/>
    <col min="10686" max="10686" width="3.85546875" style="109" customWidth="1"/>
    <col min="10687" max="10687" width="0.85546875" style="109" customWidth="1"/>
    <col min="10688" max="10688" width="2" style="109" customWidth="1"/>
    <col min="10689" max="10689" width="0.28515625" style="109" customWidth="1"/>
    <col min="10690" max="10690" width="1.5703125" style="109" customWidth="1"/>
    <col min="10691" max="10691" width="1" style="109" customWidth="1"/>
    <col min="10692" max="10692" width="2.5703125" style="109" customWidth="1"/>
    <col min="10693" max="10693" width="0" style="109" hidden="1" customWidth="1"/>
    <col min="10694" max="10694" width="0.85546875" style="109" customWidth="1"/>
    <col min="10695" max="10695" width="1.85546875" style="109" customWidth="1"/>
    <col min="10696" max="10696" width="0.42578125" style="109" customWidth="1"/>
    <col min="10697" max="10697" width="0.28515625" style="109" customWidth="1"/>
    <col min="10698" max="10698" width="1.85546875" style="109" customWidth="1"/>
    <col min="10699" max="10699" width="0.5703125" style="109" customWidth="1"/>
    <col min="10700" max="10700" width="1" style="109" customWidth="1"/>
    <col min="10701" max="10701" width="0.85546875" style="109" customWidth="1"/>
    <col min="10702" max="10702" width="1.7109375" style="109" customWidth="1"/>
    <col min="10703" max="10703" width="0.7109375" style="109" customWidth="1"/>
    <col min="10704" max="10704" width="1.5703125" style="109" customWidth="1"/>
    <col min="10705" max="10705" width="0.85546875" style="109" customWidth="1"/>
    <col min="10706" max="10706" width="1.140625" style="109" customWidth="1"/>
    <col min="10707" max="10707" width="1" style="109" customWidth="1"/>
    <col min="10708" max="10708" width="2.140625" style="109" customWidth="1"/>
    <col min="10709" max="10709" width="0" style="109" hidden="1" customWidth="1"/>
    <col min="10710" max="10710" width="0.7109375" style="109" customWidth="1"/>
    <col min="10711" max="10711" width="1.140625" style="109" customWidth="1"/>
    <col min="10712" max="10712" width="2.42578125" style="109" customWidth="1"/>
    <col min="10713" max="10713" width="0" style="109" hidden="1" customWidth="1"/>
    <col min="10714" max="10714" width="0.140625" style="109" customWidth="1"/>
    <col min="10715" max="10715" width="0" style="109" hidden="1" customWidth="1"/>
    <col min="10716" max="10716" width="0.5703125" style="109" customWidth="1"/>
    <col min="10717" max="10717" width="1.28515625" style="109" customWidth="1"/>
    <col min="10718" max="10718" width="2.28515625" style="109" customWidth="1"/>
    <col min="10719" max="10719" width="0.85546875" style="109" customWidth="1"/>
    <col min="10720" max="10720" width="1.140625" style="109" customWidth="1"/>
    <col min="10721" max="10721" width="2.42578125" style="109" customWidth="1"/>
    <col min="10722" max="10722" width="0" style="109" hidden="1" customWidth="1"/>
    <col min="10723" max="10723" width="0.7109375" style="109" customWidth="1"/>
    <col min="10724" max="10724" width="1.140625" style="109" customWidth="1"/>
    <col min="10725" max="10725" width="0.7109375" style="109" customWidth="1"/>
    <col min="10726" max="10726" width="1.7109375" style="109" customWidth="1"/>
    <col min="10727" max="10728" width="0.85546875" style="109"/>
    <col min="10729" max="10729" width="0.85546875" style="109" customWidth="1"/>
    <col min="10730" max="10731" width="1.5703125" style="109" customWidth="1"/>
    <col min="10732" max="10732" width="2.85546875" style="109" customWidth="1"/>
    <col min="10733" max="10733" width="0" style="109" hidden="1" customWidth="1"/>
    <col min="10734" max="10734" width="0.140625" style="109" customWidth="1"/>
    <col min="10735" max="10735" width="0" style="109" hidden="1" customWidth="1"/>
    <col min="10736" max="10736" width="0.7109375" style="109" customWidth="1"/>
    <col min="10737" max="10737" width="2.28515625" style="109" customWidth="1"/>
    <col min="10738" max="10738" width="0.7109375" style="109" customWidth="1"/>
    <col min="10739" max="10739" width="1" style="109" customWidth="1"/>
    <col min="10740" max="10740" width="2.42578125" style="109" customWidth="1"/>
    <col min="10741" max="10741" width="0" style="109" hidden="1" customWidth="1"/>
    <col min="10742" max="10742" width="0.42578125" style="109" customWidth="1"/>
    <col min="10743" max="10747" width="0.85546875" style="109"/>
    <col min="10748" max="10748" width="1.28515625" style="109" customWidth="1"/>
    <col min="10749" max="10749" width="0" style="109" hidden="1" customWidth="1"/>
    <col min="10750" max="10750" width="0.85546875" style="109"/>
    <col min="10751" max="10751" width="0.85546875" style="109" customWidth="1"/>
    <col min="10752" max="10752" width="1.85546875" style="109" customWidth="1"/>
    <col min="10753" max="10753" width="1.140625" style="109" customWidth="1"/>
    <col min="10754" max="10754" width="1" style="109" customWidth="1"/>
    <col min="10755" max="10756" width="0.28515625" style="109" customWidth="1"/>
    <col min="10757" max="10757" width="2.5703125" style="109" customWidth="1"/>
    <col min="10758" max="10758" width="0.42578125" style="109" customWidth="1"/>
    <col min="10759" max="10759" width="1" style="109" customWidth="1"/>
    <col min="10760" max="10760" width="2.140625" style="109" customWidth="1"/>
    <col min="10761" max="10761" width="0" style="109" hidden="1" customWidth="1"/>
    <col min="10762" max="10762" width="0.7109375" style="109" customWidth="1"/>
    <col min="10763" max="10763" width="2" style="109" customWidth="1"/>
    <col min="10764" max="10765" width="1.28515625" style="109" customWidth="1"/>
    <col min="10766" max="10766" width="0" style="109" hidden="1" customWidth="1"/>
    <col min="10767" max="10768" width="0.85546875" style="109"/>
    <col min="10769" max="10769" width="2.28515625" style="109" customWidth="1"/>
    <col min="10770" max="10770" width="0.28515625" style="109" customWidth="1"/>
    <col min="10771" max="10771" width="1" style="109" customWidth="1"/>
    <col min="10772" max="10772" width="0.42578125" style="109" customWidth="1"/>
    <col min="10773" max="10773" width="0" style="109" hidden="1" customWidth="1"/>
    <col min="10774" max="10774" width="2.140625" style="109" customWidth="1"/>
    <col min="10775" max="10775" width="0.85546875" style="109" customWidth="1"/>
    <col min="10776" max="10776" width="1.5703125" style="109" customWidth="1"/>
    <col min="10777" max="10777" width="0.42578125" style="109" customWidth="1"/>
    <col min="10778" max="10778" width="1" style="109" customWidth="1"/>
    <col min="10779" max="10780" width="0" style="109" hidden="1" customWidth="1"/>
    <col min="10781" max="10781" width="2" style="109" customWidth="1"/>
    <col min="10782" max="10782" width="2.42578125" style="109" customWidth="1"/>
    <col min="10783" max="10783" width="0.42578125" style="109" customWidth="1"/>
    <col min="10784" max="10784" width="1" style="109" customWidth="1"/>
    <col min="10785" max="10785" width="2" style="109" customWidth="1"/>
    <col min="10786" max="10787" width="0.85546875" style="109" customWidth="1"/>
    <col min="10788" max="10788" width="1" style="109" customWidth="1"/>
    <col min="10789" max="10789" width="1.42578125" style="109" customWidth="1"/>
    <col min="10790" max="10790" width="1.140625" style="109" customWidth="1"/>
    <col min="10791" max="10791" width="4.7109375" style="109" customWidth="1"/>
    <col min="10792" max="10792" width="4.28515625" style="109" customWidth="1"/>
    <col min="10793" max="10793" width="3.85546875" style="109" customWidth="1"/>
    <col min="10794" max="10814" width="0" style="109" hidden="1" customWidth="1"/>
    <col min="10815" max="10815" width="1.140625" style="109" customWidth="1"/>
    <col min="10816" max="10819" width="0.85546875" style="109"/>
    <col min="10820" max="10820" width="1.5703125" style="109" customWidth="1"/>
    <col min="10821" max="10821" width="1" style="109" customWidth="1"/>
    <col min="10822" max="10823" width="0.85546875" style="109"/>
    <col min="10824" max="10824" width="1" style="109" customWidth="1"/>
    <col min="10825" max="10826" width="0" style="109" hidden="1" customWidth="1"/>
    <col min="10827" max="10827" width="3.85546875" style="109" customWidth="1"/>
    <col min="10828" max="10828" width="0" style="109" hidden="1" customWidth="1"/>
    <col min="10829" max="10829" width="5.5703125" style="109" customWidth="1"/>
    <col min="10830" max="10830" width="2.85546875" style="109" customWidth="1"/>
    <col min="10831" max="10831" width="4.7109375" style="109" customWidth="1"/>
    <col min="10832" max="10832" width="4.28515625" style="109" customWidth="1"/>
    <col min="10833" max="10833" width="1.7109375" style="109" customWidth="1"/>
    <col min="10834" max="10834" width="10.7109375" style="109" customWidth="1"/>
    <col min="10835" max="10838" width="0" style="109" hidden="1" customWidth="1"/>
    <col min="10839" max="10915" width="0.85546875" style="109"/>
    <col min="10916" max="10916" width="2.42578125" style="109" customWidth="1"/>
    <col min="10917" max="10917" width="4.7109375" style="109" customWidth="1"/>
    <col min="10918" max="10922" width="0.85546875" style="109"/>
    <col min="10923" max="10923" width="1.28515625" style="109" customWidth="1"/>
    <col min="10924" max="10924" width="0.28515625" style="109" customWidth="1"/>
    <col min="10925" max="10929" width="0" style="109" hidden="1" customWidth="1"/>
    <col min="10930" max="10936" width="0.85546875" style="109"/>
    <col min="10937" max="10937" width="6" style="109" customWidth="1"/>
    <col min="10938" max="10938" width="0.5703125" style="109" customWidth="1"/>
    <col min="10939" max="10941" width="0" style="109" hidden="1" customWidth="1"/>
    <col min="10942" max="10942" width="3.85546875" style="109" customWidth="1"/>
    <col min="10943" max="10943" width="0.85546875" style="109" customWidth="1"/>
    <col min="10944" max="10944" width="2" style="109" customWidth="1"/>
    <col min="10945" max="10945" width="0.28515625" style="109" customWidth="1"/>
    <col min="10946" max="10946" width="1.5703125" style="109" customWidth="1"/>
    <col min="10947" max="10947" width="1" style="109" customWidth="1"/>
    <col min="10948" max="10948" width="2.5703125" style="109" customWidth="1"/>
    <col min="10949" max="10949" width="0" style="109" hidden="1" customWidth="1"/>
    <col min="10950" max="10950" width="0.85546875" style="109" customWidth="1"/>
    <col min="10951" max="10951" width="1.85546875" style="109" customWidth="1"/>
    <col min="10952" max="10952" width="0.42578125" style="109" customWidth="1"/>
    <col min="10953" max="10953" width="0.28515625" style="109" customWidth="1"/>
    <col min="10954" max="10954" width="1.85546875" style="109" customWidth="1"/>
    <col min="10955" max="10955" width="0.5703125" style="109" customWidth="1"/>
    <col min="10956" max="10956" width="1" style="109" customWidth="1"/>
    <col min="10957" max="10957" width="0.85546875" style="109" customWidth="1"/>
    <col min="10958" max="10958" width="1.7109375" style="109" customWidth="1"/>
    <col min="10959" max="10959" width="0.7109375" style="109" customWidth="1"/>
    <col min="10960" max="10960" width="1.5703125" style="109" customWidth="1"/>
    <col min="10961" max="10961" width="0.85546875" style="109" customWidth="1"/>
    <col min="10962" max="10962" width="1.140625" style="109" customWidth="1"/>
    <col min="10963" max="10963" width="1" style="109" customWidth="1"/>
    <col min="10964" max="10964" width="2.140625" style="109" customWidth="1"/>
    <col min="10965" max="10965" width="0" style="109" hidden="1" customWidth="1"/>
    <col min="10966" max="10966" width="0.7109375" style="109" customWidth="1"/>
    <col min="10967" max="10967" width="1.140625" style="109" customWidth="1"/>
    <col min="10968" max="10968" width="2.42578125" style="109" customWidth="1"/>
    <col min="10969" max="10969" width="0" style="109" hidden="1" customWidth="1"/>
    <col min="10970" max="10970" width="0.140625" style="109" customWidth="1"/>
    <col min="10971" max="10971" width="0" style="109" hidden="1" customWidth="1"/>
    <col min="10972" max="10972" width="0.5703125" style="109" customWidth="1"/>
    <col min="10973" max="10973" width="1.28515625" style="109" customWidth="1"/>
    <col min="10974" max="10974" width="2.28515625" style="109" customWidth="1"/>
    <col min="10975" max="10975" width="0.85546875" style="109" customWidth="1"/>
    <col min="10976" max="10976" width="1.140625" style="109" customWidth="1"/>
    <col min="10977" max="10977" width="2.42578125" style="109" customWidth="1"/>
    <col min="10978" max="10978" width="0" style="109" hidden="1" customWidth="1"/>
    <col min="10979" max="10979" width="0.7109375" style="109" customWidth="1"/>
    <col min="10980" max="10980" width="1.140625" style="109" customWidth="1"/>
    <col min="10981" max="10981" width="0.7109375" style="109" customWidth="1"/>
    <col min="10982" max="10982" width="1.7109375" style="109" customWidth="1"/>
    <col min="10983" max="10984" width="0.85546875" style="109"/>
    <col min="10985" max="10985" width="0.85546875" style="109" customWidth="1"/>
    <col min="10986" max="10987" width="1.5703125" style="109" customWidth="1"/>
    <col min="10988" max="10988" width="2.85546875" style="109" customWidth="1"/>
    <col min="10989" max="10989" width="0" style="109" hidden="1" customWidth="1"/>
    <col min="10990" max="10990" width="0.140625" style="109" customWidth="1"/>
    <col min="10991" max="10991" width="0" style="109" hidden="1" customWidth="1"/>
    <col min="10992" max="10992" width="0.7109375" style="109" customWidth="1"/>
    <col min="10993" max="10993" width="2.28515625" style="109" customWidth="1"/>
    <col min="10994" max="10994" width="0.7109375" style="109" customWidth="1"/>
    <col min="10995" max="10995" width="1" style="109" customWidth="1"/>
    <col min="10996" max="10996" width="2.42578125" style="109" customWidth="1"/>
    <col min="10997" max="10997" width="0" style="109" hidden="1" customWidth="1"/>
    <col min="10998" max="10998" width="0.42578125" style="109" customWidth="1"/>
    <col min="10999" max="11003" width="0.85546875" style="109"/>
    <col min="11004" max="11004" width="1.28515625" style="109" customWidth="1"/>
    <col min="11005" max="11005" width="0" style="109" hidden="1" customWidth="1"/>
    <col min="11006" max="11006" width="0.85546875" style="109"/>
    <col min="11007" max="11007" width="0.85546875" style="109" customWidth="1"/>
    <col min="11008" max="11008" width="1.85546875" style="109" customWidth="1"/>
    <col min="11009" max="11009" width="1.140625" style="109" customWidth="1"/>
    <col min="11010" max="11010" width="1" style="109" customWidth="1"/>
    <col min="11011" max="11012" width="0.28515625" style="109" customWidth="1"/>
    <col min="11013" max="11013" width="2.5703125" style="109" customWidth="1"/>
    <col min="11014" max="11014" width="0.42578125" style="109" customWidth="1"/>
    <col min="11015" max="11015" width="1" style="109" customWidth="1"/>
    <col min="11016" max="11016" width="2.140625" style="109" customWidth="1"/>
    <col min="11017" max="11017" width="0" style="109" hidden="1" customWidth="1"/>
    <col min="11018" max="11018" width="0.7109375" style="109" customWidth="1"/>
    <col min="11019" max="11019" width="2" style="109" customWidth="1"/>
    <col min="11020" max="11021" width="1.28515625" style="109" customWidth="1"/>
    <col min="11022" max="11022" width="0" style="109" hidden="1" customWidth="1"/>
    <col min="11023" max="11024" width="0.85546875" style="109"/>
    <col min="11025" max="11025" width="2.28515625" style="109" customWidth="1"/>
    <col min="11026" max="11026" width="0.28515625" style="109" customWidth="1"/>
    <col min="11027" max="11027" width="1" style="109" customWidth="1"/>
    <col min="11028" max="11028" width="0.42578125" style="109" customWidth="1"/>
    <col min="11029" max="11029" width="0" style="109" hidden="1" customWidth="1"/>
    <col min="11030" max="11030" width="2.140625" style="109" customWidth="1"/>
    <col min="11031" max="11031" width="0.85546875" style="109" customWidth="1"/>
    <col min="11032" max="11032" width="1.5703125" style="109" customWidth="1"/>
    <col min="11033" max="11033" width="0.42578125" style="109" customWidth="1"/>
    <col min="11034" max="11034" width="1" style="109" customWidth="1"/>
    <col min="11035" max="11036" width="0" style="109" hidden="1" customWidth="1"/>
    <col min="11037" max="11037" width="2" style="109" customWidth="1"/>
    <col min="11038" max="11038" width="2.42578125" style="109" customWidth="1"/>
    <col min="11039" max="11039" width="0.42578125" style="109" customWidth="1"/>
    <col min="11040" max="11040" width="1" style="109" customWidth="1"/>
    <col min="11041" max="11041" width="2" style="109" customWidth="1"/>
    <col min="11042" max="11043" width="0.85546875" style="109" customWidth="1"/>
    <col min="11044" max="11044" width="1" style="109" customWidth="1"/>
    <col min="11045" max="11045" width="1.42578125" style="109" customWidth="1"/>
    <col min="11046" max="11046" width="1.140625" style="109" customWidth="1"/>
    <col min="11047" max="11047" width="4.7109375" style="109" customWidth="1"/>
    <col min="11048" max="11048" width="4.28515625" style="109" customWidth="1"/>
    <col min="11049" max="11049" width="3.85546875" style="109" customWidth="1"/>
    <col min="11050" max="11070" width="0" style="109" hidden="1" customWidth="1"/>
    <col min="11071" max="11071" width="1.140625" style="109" customWidth="1"/>
    <col min="11072" max="11075" width="0.85546875" style="109"/>
    <col min="11076" max="11076" width="1.5703125" style="109" customWidth="1"/>
    <col min="11077" max="11077" width="1" style="109" customWidth="1"/>
    <col min="11078" max="11079" width="0.85546875" style="109"/>
    <col min="11080" max="11080" width="1" style="109" customWidth="1"/>
    <col min="11081" max="11082" width="0" style="109" hidden="1" customWidth="1"/>
    <col min="11083" max="11083" width="3.85546875" style="109" customWidth="1"/>
    <col min="11084" max="11084" width="0" style="109" hidden="1" customWidth="1"/>
    <col min="11085" max="11085" width="5.5703125" style="109" customWidth="1"/>
    <col min="11086" max="11086" width="2.85546875" style="109" customWidth="1"/>
    <col min="11087" max="11087" width="4.7109375" style="109" customWidth="1"/>
    <col min="11088" max="11088" width="4.28515625" style="109" customWidth="1"/>
    <col min="11089" max="11089" width="1.7109375" style="109" customWidth="1"/>
    <col min="11090" max="11090" width="10.7109375" style="109" customWidth="1"/>
    <col min="11091" max="11094" width="0" style="109" hidden="1" customWidth="1"/>
    <col min="11095" max="11171" width="0.85546875" style="109"/>
    <col min="11172" max="11172" width="2.42578125" style="109" customWidth="1"/>
    <col min="11173" max="11173" width="4.7109375" style="109" customWidth="1"/>
    <col min="11174" max="11178" width="0.85546875" style="109"/>
    <col min="11179" max="11179" width="1.28515625" style="109" customWidth="1"/>
    <col min="11180" max="11180" width="0.28515625" style="109" customWidth="1"/>
    <col min="11181" max="11185" width="0" style="109" hidden="1" customWidth="1"/>
    <col min="11186" max="11192" width="0.85546875" style="109"/>
    <col min="11193" max="11193" width="6" style="109" customWidth="1"/>
    <col min="11194" max="11194" width="0.5703125" style="109" customWidth="1"/>
    <col min="11195" max="11197" width="0" style="109" hidden="1" customWidth="1"/>
    <col min="11198" max="11198" width="3.85546875" style="109" customWidth="1"/>
    <col min="11199" max="11199" width="0.85546875" style="109" customWidth="1"/>
    <col min="11200" max="11200" width="2" style="109" customWidth="1"/>
    <col min="11201" max="11201" width="0.28515625" style="109" customWidth="1"/>
    <col min="11202" max="11202" width="1.5703125" style="109" customWidth="1"/>
    <col min="11203" max="11203" width="1" style="109" customWidth="1"/>
    <col min="11204" max="11204" width="2.5703125" style="109" customWidth="1"/>
    <col min="11205" max="11205" width="0" style="109" hidden="1" customWidth="1"/>
    <col min="11206" max="11206" width="0.85546875" style="109" customWidth="1"/>
    <col min="11207" max="11207" width="1.85546875" style="109" customWidth="1"/>
    <col min="11208" max="11208" width="0.42578125" style="109" customWidth="1"/>
    <col min="11209" max="11209" width="0.28515625" style="109" customWidth="1"/>
    <col min="11210" max="11210" width="1.85546875" style="109" customWidth="1"/>
    <col min="11211" max="11211" width="0.5703125" style="109" customWidth="1"/>
    <col min="11212" max="11212" width="1" style="109" customWidth="1"/>
    <col min="11213" max="11213" width="0.85546875" style="109" customWidth="1"/>
    <col min="11214" max="11214" width="1.7109375" style="109" customWidth="1"/>
    <col min="11215" max="11215" width="0.7109375" style="109" customWidth="1"/>
    <col min="11216" max="11216" width="1.5703125" style="109" customWidth="1"/>
    <col min="11217" max="11217" width="0.85546875" style="109" customWidth="1"/>
    <col min="11218" max="11218" width="1.140625" style="109" customWidth="1"/>
    <col min="11219" max="11219" width="1" style="109" customWidth="1"/>
    <col min="11220" max="11220" width="2.140625" style="109" customWidth="1"/>
    <col min="11221" max="11221" width="0" style="109" hidden="1" customWidth="1"/>
    <col min="11222" max="11222" width="0.7109375" style="109" customWidth="1"/>
    <col min="11223" max="11223" width="1.140625" style="109" customWidth="1"/>
    <col min="11224" max="11224" width="2.42578125" style="109" customWidth="1"/>
    <col min="11225" max="11225" width="0" style="109" hidden="1" customWidth="1"/>
    <col min="11226" max="11226" width="0.140625" style="109" customWidth="1"/>
    <col min="11227" max="11227" width="0" style="109" hidden="1" customWidth="1"/>
    <col min="11228" max="11228" width="0.5703125" style="109" customWidth="1"/>
    <col min="11229" max="11229" width="1.28515625" style="109" customWidth="1"/>
    <col min="11230" max="11230" width="2.28515625" style="109" customWidth="1"/>
    <col min="11231" max="11231" width="0.85546875" style="109" customWidth="1"/>
    <col min="11232" max="11232" width="1.140625" style="109" customWidth="1"/>
    <col min="11233" max="11233" width="2.42578125" style="109" customWidth="1"/>
    <col min="11234" max="11234" width="0" style="109" hidden="1" customWidth="1"/>
    <col min="11235" max="11235" width="0.7109375" style="109" customWidth="1"/>
    <col min="11236" max="11236" width="1.140625" style="109" customWidth="1"/>
    <col min="11237" max="11237" width="0.7109375" style="109" customWidth="1"/>
    <col min="11238" max="11238" width="1.7109375" style="109" customWidth="1"/>
    <col min="11239" max="11240" width="0.85546875" style="109"/>
    <col min="11241" max="11241" width="0.85546875" style="109" customWidth="1"/>
    <col min="11242" max="11243" width="1.5703125" style="109" customWidth="1"/>
    <col min="11244" max="11244" width="2.85546875" style="109" customWidth="1"/>
    <col min="11245" max="11245" width="0" style="109" hidden="1" customWidth="1"/>
    <col min="11246" max="11246" width="0.140625" style="109" customWidth="1"/>
    <col min="11247" max="11247" width="0" style="109" hidden="1" customWidth="1"/>
    <col min="11248" max="11248" width="0.7109375" style="109" customWidth="1"/>
    <col min="11249" max="11249" width="2.28515625" style="109" customWidth="1"/>
    <col min="11250" max="11250" width="0.7109375" style="109" customWidth="1"/>
    <col min="11251" max="11251" width="1" style="109" customWidth="1"/>
    <col min="11252" max="11252" width="2.42578125" style="109" customWidth="1"/>
    <col min="11253" max="11253" width="0" style="109" hidden="1" customWidth="1"/>
    <col min="11254" max="11254" width="0.42578125" style="109" customWidth="1"/>
    <col min="11255" max="11259" width="0.85546875" style="109"/>
    <col min="11260" max="11260" width="1.28515625" style="109" customWidth="1"/>
    <col min="11261" max="11261" width="0" style="109" hidden="1" customWidth="1"/>
    <col min="11262" max="11262" width="0.85546875" style="109"/>
    <col min="11263" max="11263" width="0.85546875" style="109" customWidth="1"/>
    <col min="11264" max="11264" width="1.85546875" style="109" customWidth="1"/>
    <col min="11265" max="11265" width="1.140625" style="109" customWidth="1"/>
    <col min="11266" max="11266" width="1" style="109" customWidth="1"/>
    <col min="11267" max="11268" width="0.28515625" style="109" customWidth="1"/>
    <col min="11269" max="11269" width="2.5703125" style="109" customWidth="1"/>
    <col min="11270" max="11270" width="0.42578125" style="109" customWidth="1"/>
    <col min="11271" max="11271" width="1" style="109" customWidth="1"/>
    <col min="11272" max="11272" width="2.140625" style="109" customWidth="1"/>
    <col min="11273" max="11273" width="0" style="109" hidden="1" customWidth="1"/>
    <col min="11274" max="11274" width="0.7109375" style="109" customWidth="1"/>
    <col min="11275" max="11275" width="2" style="109" customWidth="1"/>
    <col min="11276" max="11277" width="1.28515625" style="109" customWidth="1"/>
    <col min="11278" max="11278" width="0" style="109" hidden="1" customWidth="1"/>
    <col min="11279" max="11280" width="0.85546875" style="109"/>
    <col min="11281" max="11281" width="2.28515625" style="109" customWidth="1"/>
    <col min="11282" max="11282" width="0.28515625" style="109" customWidth="1"/>
    <col min="11283" max="11283" width="1" style="109" customWidth="1"/>
    <col min="11284" max="11284" width="0.42578125" style="109" customWidth="1"/>
    <col min="11285" max="11285" width="0" style="109" hidden="1" customWidth="1"/>
    <col min="11286" max="11286" width="2.140625" style="109" customWidth="1"/>
    <col min="11287" max="11287" width="0.85546875" style="109" customWidth="1"/>
    <col min="11288" max="11288" width="1.5703125" style="109" customWidth="1"/>
    <col min="11289" max="11289" width="0.42578125" style="109" customWidth="1"/>
    <col min="11290" max="11290" width="1" style="109" customWidth="1"/>
    <col min="11291" max="11292" width="0" style="109" hidden="1" customWidth="1"/>
    <col min="11293" max="11293" width="2" style="109" customWidth="1"/>
    <col min="11294" max="11294" width="2.42578125" style="109" customWidth="1"/>
    <col min="11295" max="11295" width="0.42578125" style="109" customWidth="1"/>
    <col min="11296" max="11296" width="1" style="109" customWidth="1"/>
    <col min="11297" max="11297" width="2" style="109" customWidth="1"/>
    <col min="11298" max="11299" width="0.85546875" style="109" customWidth="1"/>
    <col min="11300" max="11300" width="1" style="109" customWidth="1"/>
    <col min="11301" max="11301" width="1.42578125" style="109" customWidth="1"/>
    <col min="11302" max="11302" width="1.140625" style="109" customWidth="1"/>
    <col min="11303" max="11303" width="4.7109375" style="109" customWidth="1"/>
    <col min="11304" max="11304" width="4.28515625" style="109" customWidth="1"/>
    <col min="11305" max="11305" width="3.85546875" style="109" customWidth="1"/>
    <col min="11306" max="11326" width="0" style="109" hidden="1" customWidth="1"/>
    <col min="11327" max="11327" width="1.140625" style="109" customWidth="1"/>
    <col min="11328" max="11331" width="0.85546875" style="109"/>
    <col min="11332" max="11332" width="1.5703125" style="109" customWidth="1"/>
    <col min="11333" max="11333" width="1" style="109" customWidth="1"/>
    <col min="11334" max="11335" width="0.85546875" style="109"/>
    <col min="11336" max="11336" width="1" style="109" customWidth="1"/>
    <col min="11337" max="11338" width="0" style="109" hidden="1" customWidth="1"/>
    <col min="11339" max="11339" width="3.85546875" style="109" customWidth="1"/>
    <col min="11340" max="11340" width="0" style="109" hidden="1" customWidth="1"/>
    <col min="11341" max="11341" width="5.5703125" style="109" customWidth="1"/>
    <col min="11342" max="11342" width="2.85546875" style="109" customWidth="1"/>
    <col min="11343" max="11343" width="4.7109375" style="109" customWidth="1"/>
    <col min="11344" max="11344" width="4.28515625" style="109" customWidth="1"/>
    <col min="11345" max="11345" width="1.7109375" style="109" customWidth="1"/>
    <col min="11346" max="11346" width="10.7109375" style="109" customWidth="1"/>
    <col min="11347" max="11350" width="0" style="109" hidden="1" customWidth="1"/>
    <col min="11351" max="11427" width="0.85546875" style="109"/>
    <col min="11428" max="11428" width="2.42578125" style="109" customWidth="1"/>
    <col min="11429" max="11429" width="4.7109375" style="109" customWidth="1"/>
    <col min="11430" max="11434" width="0.85546875" style="109"/>
    <col min="11435" max="11435" width="1.28515625" style="109" customWidth="1"/>
    <col min="11436" max="11436" width="0.28515625" style="109" customWidth="1"/>
    <col min="11437" max="11441" width="0" style="109" hidden="1" customWidth="1"/>
    <col min="11442" max="11448" width="0.85546875" style="109"/>
    <col min="11449" max="11449" width="6" style="109" customWidth="1"/>
    <col min="11450" max="11450" width="0.5703125" style="109" customWidth="1"/>
    <col min="11451" max="11453" width="0" style="109" hidden="1" customWidth="1"/>
    <col min="11454" max="11454" width="3.85546875" style="109" customWidth="1"/>
    <col min="11455" max="11455" width="0.85546875" style="109" customWidth="1"/>
    <col min="11456" max="11456" width="2" style="109" customWidth="1"/>
    <col min="11457" max="11457" width="0.28515625" style="109" customWidth="1"/>
    <col min="11458" max="11458" width="1.5703125" style="109" customWidth="1"/>
    <col min="11459" max="11459" width="1" style="109" customWidth="1"/>
    <col min="11460" max="11460" width="2.5703125" style="109" customWidth="1"/>
    <col min="11461" max="11461" width="0" style="109" hidden="1" customWidth="1"/>
    <col min="11462" max="11462" width="0.85546875" style="109" customWidth="1"/>
    <col min="11463" max="11463" width="1.85546875" style="109" customWidth="1"/>
    <col min="11464" max="11464" width="0.42578125" style="109" customWidth="1"/>
    <col min="11465" max="11465" width="0.28515625" style="109" customWidth="1"/>
    <col min="11466" max="11466" width="1.85546875" style="109" customWidth="1"/>
    <col min="11467" max="11467" width="0.5703125" style="109" customWidth="1"/>
    <col min="11468" max="11468" width="1" style="109" customWidth="1"/>
    <col min="11469" max="11469" width="0.85546875" style="109" customWidth="1"/>
    <col min="11470" max="11470" width="1.7109375" style="109" customWidth="1"/>
    <col min="11471" max="11471" width="0.7109375" style="109" customWidth="1"/>
    <col min="11472" max="11472" width="1.5703125" style="109" customWidth="1"/>
    <col min="11473" max="11473" width="0.85546875" style="109" customWidth="1"/>
    <col min="11474" max="11474" width="1.140625" style="109" customWidth="1"/>
    <col min="11475" max="11475" width="1" style="109" customWidth="1"/>
    <col min="11476" max="11476" width="2.140625" style="109" customWidth="1"/>
    <col min="11477" max="11477" width="0" style="109" hidden="1" customWidth="1"/>
    <col min="11478" max="11478" width="0.7109375" style="109" customWidth="1"/>
    <col min="11479" max="11479" width="1.140625" style="109" customWidth="1"/>
    <col min="11480" max="11480" width="2.42578125" style="109" customWidth="1"/>
    <col min="11481" max="11481" width="0" style="109" hidden="1" customWidth="1"/>
    <col min="11482" max="11482" width="0.140625" style="109" customWidth="1"/>
    <col min="11483" max="11483" width="0" style="109" hidden="1" customWidth="1"/>
    <col min="11484" max="11484" width="0.5703125" style="109" customWidth="1"/>
    <col min="11485" max="11485" width="1.28515625" style="109" customWidth="1"/>
    <col min="11486" max="11486" width="2.28515625" style="109" customWidth="1"/>
    <col min="11487" max="11487" width="0.85546875" style="109" customWidth="1"/>
    <col min="11488" max="11488" width="1.140625" style="109" customWidth="1"/>
    <col min="11489" max="11489" width="2.42578125" style="109" customWidth="1"/>
    <col min="11490" max="11490" width="0" style="109" hidden="1" customWidth="1"/>
    <col min="11491" max="11491" width="0.7109375" style="109" customWidth="1"/>
    <col min="11492" max="11492" width="1.140625" style="109" customWidth="1"/>
    <col min="11493" max="11493" width="0.7109375" style="109" customWidth="1"/>
    <col min="11494" max="11494" width="1.7109375" style="109" customWidth="1"/>
    <col min="11495" max="11496" width="0.85546875" style="109"/>
    <col min="11497" max="11497" width="0.85546875" style="109" customWidth="1"/>
    <col min="11498" max="11499" width="1.5703125" style="109" customWidth="1"/>
    <col min="11500" max="11500" width="2.85546875" style="109" customWidth="1"/>
    <col min="11501" max="11501" width="0" style="109" hidden="1" customWidth="1"/>
    <col min="11502" max="11502" width="0.140625" style="109" customWidth="1"/>
    <col min="11503" max="11503" width="0" style="109" hidden="1" customWidth="1"/>
    <col min="11504" max="11504" width="0.7109375" style="109" customWidth="1"/>
    <col min="11505" max="11505" width="2.28515625" style="109" customWidth="1"/>
    <col min="11506" max="11506" width="0.7109375" style="109" customWidth="1"/>
    <col min="11507" max="11507" width="1" style="109" customWidth="1"/>
    <col min="11508" max="11508" width="2.42578125" style="109" customWidth="1"/>
    <col min="11509" max="11509" width="0" style="109" hidden="1" customWidth="1"/>
    <col min="11510" max="11510" width="0.42578125" style="109" customWidth="1"/>
    <col min="11511" max="11515" width="0.85546875" style="109"/>
    <col min="11516" max="11516" width="1.28515625" style="109" customWidth="1"/>
    <col min="11517" max="11517" width="0" style="109" hidden="1" customWidth="1"/>
    <col min="11518" max="11518" width="0.85546875" style="109"/>
    <col min="11519" max="11519" width="0.85546875" style="109" customWidth="1"/>
    <col min="11520" max="11520" width="1.85546875" style="109" customWidth="1"/>
    <col min="11521" max="11521" width="1.140625" style="109" customWidth="1"/>
    <col min="11522" max="11522" width="1" style="109" customWidth="1"/>
    <col min="11523" max="11524" width="0.28515625" style="109" customWidth="1"/>
    <col min="11525" max="11525" width="2.5703125" style="109" customWidth="1"/>
    <col min="11526" max="11526" width="0.42578125" style="109" customWidth="1"/>
    <col min="11527" max="11527" width="1" style="109" customWidth="1"/>
    <col min="11528" max="11528" width="2.140625" style="109" customWidth="1"/>
    <col min="11529" max="11529" width="0" style="109" hidden="1" customWidth="1"/>
    <col min="11530" max="11530" width="0.7109375" style="109" customWidth="1"/>
    <col min="11531" max="11531" width="2" style="109" customWidth="1"/>
    <col min="11532" max="11533" width="1.28515625" style="109" customWidth="1"/>
    <col min="11534" max="11534" width="0" style="109" hidden="1" customWidth="1"/>
    <col min="11535" max="11536" width="0.85546875" style="109"/>
    <col min="11537" max="11537" width="2.28515625" style="109" customWidth="1"/>
    <col min="11538" max="11538" width="0.28515625" style="109" customWidth="1"/>
    <col min="11539" max="11539" width="1" style="109" customWidth="1"/>
    <col min="11540" max="11540" width="0.42578125" style="109" customWidth="1"/>
    <col min="11541" max="11541" width="0" style="109" hidden="1" customWidth="1"/>
    <col min="11542" max="11542" width="2.140625" style="109" customWidth="1"/>
    <col min="11543" max="11543" width="0.85546875" style="109" customWidth="1"/>
    <col min="11544" max="11544" width="1.5703125" style="109" customWidth="1"/>
    <col min="11545" max="11545" width="0.42578125" style="109" customWidth="1"/>
    <col min="11546" max="11546" width="1" style="109" customWidth="1"/>
    <col min="11547" max="11548" width="0" style="109" hidden="1" customWidth="1"/>
    <col min="11549" max="11549" width="2" style="109" customWidth="1"/>
    <col min="11550" max="11550" width="2.42578125" style="109" customWidth="1"/>
    <col min="11551" max="11551" width="0.42578125" style="109" customWidth="1"/>
    <col min="11552" max="11552" width="1" style="109" customWidth="1"/>
    <col min="11553" max="11553" width="2" style="109" customWidth="1"/>
    <col min="11554" max="11555" width="0.85546875" style="109" customWidth="1"/>
    <col min="11556" max="11556" width="1" style="109" customWidth="1"/>
    <col min="11557" max="11557" width="1.42578125" style="109" customWidth="1"/>
    <col min="11558" max="11558" width="1.140625" style="109" customWidth="1"/>
    <col min="11559" max="11559" width="4.7109375" style="109" customWidth="1"/>
    <col min="11560" max="11560" width="4.28515625" style="109" customWidth="1"/>
    <col min="11561" max="11561" width="3.85546875" style="109" customWidth="1"/>
    <col min="11562" max="11582" width="0" style="109" hidden="1" customWidth="1"/>
    <col min="11583" max="11583" width="1.140625" style="109" customWidth="1"/>
    <col min="11584" max="11587" width="0.85546875" style="109"/>
    <col min="11588" max="11588" width="1.5703125" style="109" customWidth="1"/>
    <col min="11589" max="11589" width="1" style="109" customWidth="1"/>
    <col min="11590" max="11591" width="0.85546875" style="109"/>
    <col min="11592" max="11592" width="1" style="109" customWidth="1"/>
    <col min="11593" max="11594" width="0" style="109" hidden="1" customWidth="1"/>
    <col min="11595" max="11595" width="3.85546875" style="109" customWidth="1"/>
    <col min="11596" max="11596" width="0" style="109" hidden="1" customWidth="1"/>
    <col min="11597" max="11597" width="5.5703125" style="109" customWidth="1"/>
    <col min="11598" max="11598" width="2.85546875" style="109" customWidth="1"/>
    <col min="11599" max="11599" width="4.7109375" style="109" customWidth="1"/>
    <col min="11600" max="11600" width="4.28515625" style="109" customWidth="1"/>
    <col min="11601" max="11601" width="1.7109375" style="109" customWidth="1"/>
    <col min="11602" max="11602" width="10.7109375" style="109" customWidth="1"/>
    <col min="11603" max="11606" width="0" style="109" hidden="1" customWidth="1"/>
    <col min="11607" max="11683" width="0.85546875" style="109"/>
    <col min="11684" max="11684" width="2.42578125" style="109" customWidth="1"/>
    <col min="11685" max="11685" width="4.7109375" style="109" customWidth="1"/>
    <col min="11686" max="11690" width="0.85546875" style="109"/>
    <col min="11691" max="11691" width="1.28515625" style="109" customWidth="1"/>
    <col min="11692" max="11692" width="0.28515625" style="109" customWidth="1"/>
    <col min="11693" max="11697" width="0" style="109" hidden="1" customWidth="1"/>
    <col min="11698" max="11704" width="0.85546875" style="109"/>
    <col min="11705" max="11705" width="6" style="109" customWidth="1"/>
    <col min="11706" max="11706" width="0.5703125" style="109" customWidth="1"/>
    <col min="11707" max="11709" width="0" style="109" hidden="1" customWidth="1"/>
    <col min="11710" max="11710" width="3.85546875" style="109" customWidth="1"/>
    <col min="11711" max="11711" width="0.85546875" style="109" customWidth="1"/>
    <col min="11712" max="11712" width="2" style="109" customWidth="1"/>
    <col min="11713" max="11713" width="0.28515625" style="109" customWidth="1"/>
    <col min="11714" max="11714" width="1.5703125" style="109" customWidth="1"/>
    <col min="11715" max="11715" width="1" style="109" customWidth="1"/>
    <col min="11716" max="11716" width="2.5703125" style="109" customWidth="1"/>
    <col min="11717" max="11717" width="0" style="109" hidden="1" customWidth="1"/>
    <col min="11718" max="11718" width="0.85546875" style="109" customWidth="1"/>
    <col min="11719" max="11719" width="1.85546875" style="109" customWidth="1"/>
    <col min="11720" max="11720" width="0.42578125" style="109" customWidth="1"/>
    <col min="11721" max="11721" width="0.28515625" style="109" customWidth="1"/>
    <col min="11722" max="11722" width="1.85546875" style="109" customWidth="1"/>
    <col min="11723" max="11723" width="0.5703125" style="109" customWidth="1"/>
    <col min="11724" max="11724" width="1" style="109" customWidth="1"/>
    <col min="11725" max="11725" width="0.85546875" style="109" customWidth="1"/>
    <col min="11726" max="11726" width="1.7109375" style="109" customWidth="1"/>
    <col min="11727" max="11727" width="0.7109375" style="109" customWidth="1"/>
    <col min="11728" max="11728" width="1.5703125" style="109" customWidth="1"/>
    <col min="11729" max="11729" width="0.85546875" style="109" customWidth="1"/>
    <col min="11730" max="11730" width="1.140625" style="109" customWidth="1"/>
    <col min="11731" max="11731" width="1" style="109" customWidth="1"/>
    <col min="11732" max="11732" width="2.140625" style="109" customWidth="1"/>
    <col min="11733" max="11733" width="0" style="109" hidden="1" customWidth="1"/>
    <col min="11734" max="11734" width="0.7109375" style="109" customWidth="1"/>
    <col min="11735" max="11735" width="1.140625" style="109" customWidth="1"/>
    <col min="11736" max="11736" width="2.42578125" style="109" customWidth="1"/>
    <col min="11737" max="11737" width="0" style="109" hidden="1" customWidth="1"/>
    <col min="11738" max="11738" width="0.140625" style="109" customWidth="1"/>
    <col min="11739" max="11739" width="0" style="109" hidden="1" customWidth="1"/>
    <col min="11740" max="11740" width="0.5703125" style="109" customWidth="1"/>
    <col min="11741" max="11741" width="1.28515625" style="109" customWidth="1"/>
    <col min="11742" max="11742" width="2.28515625" style="109" customWidth="1"/>
    <col min="11743" max="11743" width="0.85546875" style="109" customWidth="1"/>
    <col min="11744" max="11744" width="1.140625" style="109" customWidth="1"/>
    <col min="11745" max="11745" width="2.42578125" style="109" customWidth="1"/>
    <col min="11746" max="11746" width="0" style="109" hidden="1" customWidth="1"/>
    <col min="11747" max="11747" width="0.7109375" style="109" customWidth="1"/>
    <col min="11748" max="11748" width="1.140625" style="109" customWidth="1"/>
    <col min="11749" max="11749" width="0.7109375" style="109" customWidth="1"/>
    <col min="11750" max="11750" width="1.7109375" style="109" customWidth="1"/>
    <col min="11751" max="11752" width="0.85546875" style="109"/>
    <col min="11753" max="11753" width="0.85546875" style="109" customWidth="1"/>
    <col min="11754" max="11755" width="1.5703125" style="109" customWidth="1"/>
    <col min="11756" max="11756" width="2.85546875" style="109" customWidth="1"/>
    <col min="11757" max="11757" width="0" style="109" hidden="1" customWidth="1"/>
    <col min="11758" max="11758" width="0.140625" style="109" customWidth="1"/>
    <col min="11759" max="11759" width="0" style="109" hidden="1" customWidth="1"/>
    <col min="11760" max="11760" width="0.7109375" style="109" customWidth="1"/>
    <col min="11761" max="11761" width="2.28515625" style="109" customWidth="1"/>
    <col min="11762" max="11762" width="0.7109375" style="109" customWidth="1"/>
    <col min="11763" max="11763" width="1" style="109" customWidth="1"/>
    <col min="11764" max="11764" width="2.42578125" style="109" customWidth="1"/>
    <col min="11765" max="11765" width="0" style="109" hidden="1" customWidth="1"/>
    <col min="11766" max="11766" width="0.42578125" style="109" customWidth="1"/>
    <col min="11767" max="11771" width="0.85546875" style="109"/>
    <col min="11772" max="11772" width="1.28515625" style="109" customWidth="1"/>
    <col min="11773" max="11773" width="0" style="109" hidden="1" customWidth="1"/>
    <col min="11774" max="11774" width="0.85546875" style="109"/>
    <col min="11775" max="11775" width="0.85546875" style="109" customWidth="1"/>
    <col min="11776" max="11776" width="1.85546875" style="109" customWidth="1"/>
    <col min="11777" max="11777" width="1.140625" style="109" customWidth="1"/>
    <col min="11778" max="11778" width="1" style="109" customWidth="1"/>
    <col min="11779" max="11780" width="0.28515625" style="109" customWidth="1"/>
    <col min="11781" max="11781" width="2.5703125" style="109" customWidth="1"/>
    <col min="11782" max="11782" width="0.42578125" style="109" customWidth="1"/>
    <col min="11783" max="11783" width="1" style="109" customWidth="1"/>
    <col min="11784" max="11784" width="2.140625" style="109" customWidth="1"/>
    <col min="11785" max="11785" width="0" style="109" hidden="1" customWidth="1"/>
    <col min="11786" max="11786" width="0.7109375" style="109" customWidth="1"/>
    <col min="11787" max="11787" width="2" style="109" customWidth="1"/>
    <col min="11788" max="11789" width="1.28515625" style="109" customWidth="1"/>
    <col min="11790" max="11790" width="0" style="109" hidden="1" customWidth="1"/>
    <col min="11791" max="11792" width="0.85546875" style="109"/>
    <col min="11793" max="11793" width="2.28515625" style="109" customWidth="1"/>
    <col min="11794" max="11794" width="0.28515625" style="109" customWidth="1"/>
    <col min="11795" max="11795" width="1" style="109" customWidth="1"/>
    <col min="11796" max="11796" width="0.42578125" style="109" customWidth="1"/>
    <col min="11797" max="11797" width="0" style="109" hidden="1" customWidth="1"/>
    <col min="11798" max="11798" width="2.140625" style="109" customWidth="1"/>
    <col min="11799" max="11799" width="0.85546875" style="109" customWidth="1"/>
    <col min="11800" max="11800" width="1.5703125" style="109" customWidth="1"/>
    <col min="11801" max="11801" width="0.42578125" style="109" customWidth="1"/>
    <col min="11802" max="11802" width="1" style="109" customWidth="1"/>
    <col min="11803" max="11804" width="0" style="109" hidden="1" customWidth="1"/>
    <col min="11805" max="11805" width="2" style="109" customWidth="1"/>
    <col min="11806" max="11806" width="2.42578125" style="109" customWidth="1"/>
    <col min="11807" max="11807" width="0.42578125" style="109" customWidth="1"/>
    <col min="11808" max="11808" width="1" style="109" customWidth="1"/>
    <col min="11809" max="11809" width="2" style="109" customWidth="1"/>
    <col min="11810" max="11811" width="0.85546875" style="109" customWidth="1"/>
    <col min="11812" max="11812" width="1" style="109" customWidth="1"/>
    <col min="11813" max="11813" width="1.42578125" style="109" customWidth="1"/>
    <col min="11814" max="11814" width="1.140625" style="109" customWidth="1"/>
    <col min="11815" max="11815" width="4.7109375" style="109" customWidth="1"/>
    <col min="11816" max="11816" width="4.28515625" style="109" customWidth="1"/>
    <col min="11817" max="11817" width="3.85546875" style="109" customWidth="1"/>
    <col min="11818" max="11838" width="0" style="109" hidden="1" customWidth="1"/>
    <col min="11839" max="11839" width="1.140625" style="109" customWidth="1"/>
    <col min="11840" max="11843" width="0.85546875" style="109"/>
    <col min="11844" max="11844" width="1.5703125" style="109" customWidth="1"/>
    <col min="11845" max="11845" width="1" style="109" customWidth="1"/>
    <col min="11846" max="11847" width="0.85546875" style="109"/>
    <col min="11848" max="11848" width="1" style="109" customWidth="1"/>
    <col min="11849" max="11850" width="0" style="109" hidden="1" customWidth="1"/>
    <col min="11851" max="11851" width="3.85546875" style="109" customWidth="1"/>
    <col min="11852" max="11852" width="0" style="109" hidden="1" customWidth="1"/>
    <col min="11853" max="11853" width="5.5703125" style="109" customWidth="1"/>
    <col min="11854" max="11854" width="2.85546875" style="109" customWidth="1"/>
    <col min="11855" max="11855" width="4.7109375" style="109" customWidth="1"/>
    <col min="11856" max="11856" width="4.28515625" style="109" customWidth="1"/>
    <col min="11857" max="11857" width="1.7109375" style="109" customWidth="1"/>
    <col min="11858" max="11858" width="10.7109375" style="109" customWidth="1"/>
    <col min="11859" max="11862" width="0" style="109" hidden="1" customWidth="1"/>
    <col min="11863" max="11939" width="0.85546875" style="109"/>
    <col min="11940" max="11940" width="2.42578125" style="109" customWidth="1"/>
    <col min="11941" max="11941" width="4.7109375" style="109" customWidth="1"/>
    <col min="11942" max="11946" width="0.85546875" style="109"/>
    <col min="11947" max="11947" width="1.28515625" style="109" customWidth="1"/>
    <col min="11948" max="11948" width="0.28515625" style="109" customWidth="1"/>
    <col min="11949" max="11953" width="0" style="109" hidden="1" customWidth="1"/>
    <col min="11954" max="11960" width="0.85546875" style="109"/>
    <col min="11961" max="11961" width="6" style="109" customWidth="1"/>
    <col min="11962" max="11962" width="0.5703125" style="109" customWidth="1"/>
    <col min="11963" max="11965" width="0" style="109" hidden="1" customWidth="1"/>
    <col min="11966" max="11966" width="3.85546875" style="109" customWidth="1"/>
    <col min="11967" max="11967" width="0.85546875" style="109" customWidth="1"/>
    <col min="11968" max="11968" width="2" style="109" customWidth="1"/>
    <col min="11969" max="11969" width="0.28515625" style="109" customWidth="1"/>
    <col min="11970" max="11970" width="1.5703125" style="109" customWidth="1"/>
    <col min="11971" max="11971" width="1" style="109" customWidth="1"/>
    <col min="11972" max="11972" width="2.5703125" style="109" customWidth="1"/>
    <col min="11973" max="11973" width="0" style="109" hidden="1" customWidth="1"/>
    <col min="11974" max="11974" width="0.85546875" style="109" customWidth="1"/>
    <col min="11975" max="11975" width="1.85546875" style="109" customWidth="1"/>
    <col min="11976" max="11976" width="0.42578125" style="109" customWidth="1"/>
    <col min="11977" max="11977" width="0.28515625" style="109" customWidth="1"/>
    <col min="11978" max="11978" width="1.85546875" style="109" customWidth="1"/>
    <col min="11979" max="11979" width="0.5703125" style="109" customWidth="1"/>
    <col min="11980" max="11980" width="1" style="109" customWidth="1"/>
    <col min="11981" max="11981" width="0.85546875" style="109" customWidth="1"/>
    <col min="11982" max="11982" width="1.7109375" style="109" customWidth="1"/>
    <col min="11983" max="11983" width="0.7109375" style="109" customWidth="1"/>
    <col min="11984" max="11984" width="1.5703125" style="109" customWidth="1"/>
    <col min="11985" max="11985" width="0.85546875" style="109" customWidth="1"/>
    <col min="11986" max="11986" width="1.140625" style="109" customWidth="1"/>
    <col min="11987" max="11987" width="1" style="109" customWidth="1"/>
    <col min="11988" max="11988" width="2.140625" style="109" customWidth="1"/>
    <col min="11989" max="11989" width="0" style="109" hidden="1" customWidth="1"/>
    <col min="11990" max="11990" width="0.7109375" style="109" customWidth="1"/>
    <col min="11991" max="11991" width="1.140625" style="109" customWidth="1"/>
    <col min="11992" max="11992" width="2.42578125" style="109" customWidth="1"/>
    <col min="11993" max="11993" width="0" style="109" hidden="1" customWidth="1"/>
    <col min="11994" max="11994" width="0.140625" style="109" customWidth="1"/>
    <col min="11995" max="11995" width="0" style="109" hidden="1" customWidth="1"/>
    <col min="11996" max="11996" width="0.5703125" style="109" customWidth="1"/>
    <col min="11997" max="11997" width="1.28515625" style="109" customWidth="1"/>
    <col min="11998" max="11998" width="2.28515625" style="109" customWidth="1"/>
    <col min="11999" max="11999" width="0.85546875" style="109" customWidth="1"/>
    <col min="12000" max="12000" width="1.140625" style="109" customWidth="1"/>
    <col min="12001" max="12001" width="2.42578125" style="109" customWidth="1"/>
    <col min="12002" max="12002" width="0" style="109" hidden="1" customWidth="1"/>
    <col min="12003" max="12003" width="0.7109375" style="109" customWidth="1"/>
    <col min="12004" max="12004" width="1.140625" style="109" customWidth="1"/>
    <col min="12005" max="12005" width="0.7109375" style="109" customWidth="1"/>
    <col min="12006" max="12006" width="1.7109375" style="109" customWidth="1"/>
    <col min="12007" max="12008" width="0.85546875" style="109"/>
    <col min="12009" max="12009" width="0.85546875" style="109" customWidth="1"/>
    <col min="12010" max="12011" width="1.5703125" style="109" customWidth="1"/>
    <col min="12012" max="12012" width="2.85546875" style="109" customWidth="1"/>
    <col min="12013" max="12013" width="0" style="109" hidden="1" customWidth="1"/>
    <col min="12014" max="12014" width="0.140625" style="109" customWidth="1"/>
    <col min="12015" max="12015" width="0" style="109" hidden="1" customWidth="1"/>
    <col min="12016" max="12016" width="0.7109375" style="109" customWidth="1"/>
    <col min="12017" max="12017" width="2.28515625" style="109" customWidth="1"/>
    <col min="12018" max="12018" width="0.7109375" style="109" customWidth="1"/>
    <col min="12019" max="12019" width="1" style="109" customWidth="1"/>
    <col min="12020" max="12020" width="2.42578125" style="109" customWidth="1"/>
    <col min="12021" max="12021" width="0" style="109" hidden="1" customWidth="1"/>
    <col min="12022" max="12022" width="0.42578125" style="109" customWidth="1"/>
    <col min="12023" max="12027" width="0.85546875" style="109"/>
    <col min="12028" max="12028" width="1.28515625" style="109" customWidth="1"/>
    <col min="12029" max="12029" width="0" style="109" hidden="1" customWidth="1"/>
    <col min="12030" max="12030" width="0.85546875" style="109"/>
    <col min="12031" max="12031" width="0.85546875" style="109" customWidth="1"/>
    <col min="12032" max="12032" width="1.85546875" style="109" customWidth="1"/>
    <col min="12033" max="12033" width="1.140625" style="109" customWidth="1"/>
    <col min="12034" max="12034" width="1" style="109" customWidth="1"/>
    <col min="12035" max="12036" width="0.28515625" style="109" customWidth="1"/>
    <col min="12037" max="12037" width="2.5703125" style="109" customWidth="1"/>
    <col min="12038" max="12038" width="0.42578125" style="109" customWidth="1"/>
    <col min="12039" max="12039" width="1" style="109" customWidth="1"/>
    <col min="12040" max="12040" width="2.140625" style="109" customWidth="1"/>
    <col min="12041" max="12041" width="0" style="109" hidden="1" customWidth="1"/>
    <col min="12042" max="12042" width="0.7109375" style="109" customWidth="1"/>
    <col min="12043" max="12043" width="2" style="109" customWidth="1"/>
    <col min="12044" max="12045" width="1.28515625" style="109" customWidth="1"/>
    <col min="12046" max="12046" width="0" style="109" hidden="1" customWidth="1"/>
    <col min="12047" max="12048" width="0.85546875" style="109"/>
    <col min="12049" max="12049" width="2.28515625" style="109" customWidth="1"/>
    <col min="12050" max="12050" width="0.28515625" style="109" customWidth="1"/>
    <col min="12051" max="12051" width="1" style="109" customWidth="1"/>
    <col min="12052" max="12052" width="0.42578125" style="109" customWidth="1"/>
    <col min="12053" max="12053" width="0" style="109" hidden="1" customWidth="1"/>
    <col min="12054" max="12054" width="2.140625" style="109" customWidth="1"/>
    <col min="12055" max="12055" width="0.85546875" style="109" customWidth="1"/>
    <col min="12056" max="12056" width="1.5703125" style="109" customWidth="1"/>
    <col min="12057" max="12057" width="0.42578125" style="109" customWidth="1"/>
    <col min="12058" max="12058" width="1" style="109" customWidth="1"/>
    <col min="12059" max="12060" width="0" style="109" hidden="1" customWidth="1"/>
    <col min="12061" max="12061" width="2" style="109" customWidth="1"/>
    <col min="12062" max="12062" width="2.42578125" style="109" customWidth="1"/>
    <col min="12063" max="12063" width="0.42578125" style="109" customWidth="1"/>
    <col min="12064" max="12064" width="1" style="109" customWidth="1"/>
    <col min="12065" max="12065" width="2" style="109" customWidth="1"/>
    <col min="12066" max="12067" width="0.85546875" style="109" customWidth="1"/>
    <col min="12068" max="12068" width="1" style="109" customWidth="1"/>
    <col min="12069" max="12069" width="1.42578125" style="109" customWidth="1"/>
    <col min="12070" max="12070" width="1.140625" style="109" customWidth="1"/>
    <col min="12071" max="12071" width="4.7109375" style="109" customWidth="1"/>
    <col min="12072" max="12072" width="4.28515625" style="109" customWidth="1"/>
    <col min="12073" max="12073" width="3.85546875" style="109" customWidth="1"/>
    <col min="12074" max="12094" width="0" style="109" hidden="1" customWidth="1"/>
    <col min="12095" max="12095" width="1.140625" style="109" customWidth="1"/>
    <col min="12096" max="12099" width="0.85546875" style="109"/>
    <col min="12100" max="12100" width="1.5703125" style="109" customWidth="1"/>
    <col min="12101" max="12101" width="1" style="109" customWidth="1"/>
    <col min="12102" max="12103" width="0.85546875" style="109"/>
    <col min="12104" max="12104" width="1" style="109" customWidth="1"/>
    <col min="12105" max="12106" width="0" style="109" hidden="1" customWidth="1"/>
    <col min="12107" max="12107" width="3.85546875" style="109" customWidth="1"/>
    <col min="12108" max="12108" width="0" style="109" hidden="1" customWidth="1"/>
    <col min="12109" max="12109" width="5.5703125" style="109" customWidth="1"/>
    <col min="12110" max="12110" width="2.85546875" style="109" customWidth="1"/>
    <col min="12111" max="12111" width="4.7109375" style="109" customWidth="1"/>
    <col min="12112" max="12112" width="4.28515625" style="109" customWidth="1"/>
    <col min="12113" max="12113" width="1.7109375" style="109" customWidth="1"/>
    <col min="12114" max="12114" width="10.7109375" style="109" customWidth="1"/>
    <col min="12115" max="12118" width="0" style="109" hidden="1" customWidth="1"/>
    <col min="12119" max="12195" width="0.85546875" style="109"/>
    <col min="12196" max="12196" width="2.42578125" style="109" customWidth="1"/>
    <col min="12197" max="12197" width="4.7109375" style="109" customWidth="1"/>
    <col min="12198" max="12202" width="0.85546875" style="109"/>
    <col min="12203" max="12203" width="1.28515625" style="109" customWidth="1"/>
    <col min="12204" max="12204" width="0.28515625" style="109" customWidth="1"/>
    <col min="12205" max="12209" width="0" style="109" hidden="1" customWidth="1"/>
    <col min="12210" max="12216" width="0.85546875" style="109"/>
    <col min="12217" max="12217" width="6" style="109" customWidth="1"/>
    <col min="12218" max="12218" width="0.5703125" style="109" customWidth="1"/>
    <col min="12219" max="12221" width="0" style="109" hidden="1" customWidth="1"/>
    <col min="12222" max="12222" width="3.85546875" style="109" customWidth="1"/>
    <col min="12223" max="12223" width="0.85546875" style="109" customWidth="1"/>
    <col min="12224" max="12224" width="2" style="109" customWidth="1"/>
    <col min="12225" max="12225" width="0.28515625" style="109" customWidth="1"/>
    <col min="12226" max="12226" width="1.5703125" style="109" customWidth="1"/>
    <col min="12227" max="12227" width="1" style="109" customWidth="1"/>
    <col min="12228" max="12228" width="2.5703125" style="109" customWidth="1"/>
    <col min="12229" max="12229" width="0" style="109" hidden="1" customWidth="1"/>
    <col min="12230" max="12230" width="0.85546875" style="109" customWidth="1"/>
    <col min="12231" max="12231" width="1.85546875" style="109" customWidth="1"/>
    <col min="12232" max="12232" width="0.42578125" style="109" customWidth="1"/>
    <col min="12233" max="12233" width="0.28515625" style="109" customWidth="1"/>
    <col min="12234" max="12234" width="1.85546875" style="109" customWidth="1"/>
    <col min="12235" max="12235" width="0.5703125" style="109" customWidth="1"/>
    <col min="12236" max="12236" width="1" style="109" customWidth="1"/>
    <col min="12237" max="12237" width="0.85546875" style="109" customWidth="1"/>
    <col min="12238" max="12238" width="1.7109375" style="109" customWidth="1"/>
    <col min="12239" max="12239" width="0.7109375" style="109" customWidth="1"/>
    <col min="12240" max="12240" width="1.5703125" style="109" customWidth="1"/>
    <col min="12241" max="12241" width="0.85546875" style="109" customWidth="1"/>
    <col min="12242" max="12242" width="1.140625" style="109" customWidth="1"/>
    <col min="12243" max="12243" width="1" style="109" customWidth="1"/>
    <col min="12244" max="12244" width="2.140625" style="109" customWidth="1"/>
    <col min="12245" max="12245" width="0" style="109" hidden="1" customWidth="1"/>
    <col min="12246" max="12246" width="0.7109375" style="109" customWidth="1"/>
    <col min="12247" max="12247" width="1.140625" style="109" customWidth="1"/>
    <col min="12248" max="12248" width="2.42578125" style="109" customWidth="1"/>
    <col min="12249" max="12249" width="0" style="109" hidden="1" customWidth="1"/>
    <col min="12250" max="12250" width="0.140625" style="109" customWidth="1"/>
    <col min="12251" max="12251" width="0" style="109" hidden="1" customWidth="1"/>
    <col min="12252" max="12252" width="0.5703125" style="109" customWidth="1"/>
    <col min="12253" max="12253" width="1.28515625" style="109" customWidth="1"/>
    <col min="12254" max="12254" width="2.28515625" style="109" customWidth="1"/>
    <col min="12255" max="12255" width="0.85546875" style="109" customWidth="1"/>
    <col min="12256" max="12256" width="1.140625" style="109" customWidth="1"/>
    <col min="12257" max="12257" width="2.42578125" style="109" customWidth="1"/>
    <col min="12258" max="12258" width="0" style="109" hidden="1" customWidth="1"/>
    <col min="12259" max="12259" width="0.7109375" style="109" customWidth="1"/>
    <col min="12260" max="12260" width="1.140625" style="109" customWidth="1"/>
    <col min="12261" max="12261" width="0.7109375" style="109" customWidth="1"/>
    <col min="12262" max="12262" width="1.7109375" style="109" customWidth="1"/>
    <col min="12263" max="12264" width="0.85546875" style="109"/>
    <col min="12265" max="12265" width="0.85546875" style="109" customWidth="1"/>
    <col min="12266" max="12267" width="1.5703125" style="109" customWidth="1"/>
    <col min="12268" max="12268" width="2.85546875" style="109" customWidth="1"/>
    <col min="12269" max="12269" width="0" style="109" hidden="1" customWidth="1"/>
    <col min="12270" max="12270" width="0.140625" style="109" customWidth="1"/>
    <col min="12271" max="12271" width="0" style="109" hidden="1" customWidth="1"/>
    <col min="12272" max="12272" width="0.7109375" style="109" customWidth="1"/>
    <col min="12273" max="12273" width="2.28515625" style="109" customWidth="1"/>
    <col min="12274" max="12274" width="0.7109375" style="109" customWidth="1"/>
    <col min="12275" max="12275" width="1" style="109" customWidth="1"/>
    <col min="12276" max="12276" width="2.42578125" style="109" customWidth="1"/>
    <col min="12277" max="12277" width="0" style="109" hidden="1" customWidth="1"/>
    <col min="12278" max="12278" width="0.42578125" style="109" customWidth="1"/>
    <col min="12279" max="12283" width="0.85546875" style="109"/>
    <col min="12284" max="12284" width="1.28515625" style="109" customWidth="1"/>
    <col min="12285" max="12285" width="0" style="109" hidden="1" customWidth="1"/>
    <col min="12286" max="12286" width="0.85546875" style="109"/>
    <col min="12287" max="12287" width="0.85546875" style="109" customWidth="1"/>
    <col min="12288" max="12288" width="1.85546875" style="109" customWidth="1"/>
    <col min="12289" max="12289" width="1.140625" style="109" customWidth="1"/>
    <col min="12290" max="12290" width="1" style="109" customWidth="1"/>
    <col min="12291" max="12292" width="0.28515625" style="109" customWidth="1"/>
    <col min="12293" max="12293" width="2.5703125" style="109" customWidth="1"/>
    <col min="12294" max="12294" width="0.42578125" style="109" customWidth="1"/>
    <col min="12295" max="12295" width="1" style="109" customWidth="1"/>
    <col min="12296" max="12296" width="2.140625" style="109" customWidth="1"/>
    <col min="12297" max="12297" width="0" style="109" hidden="1" customWidth="1"/>
    <col min="12298" max="12298" width="0.7109375" style="109" customWidth="1"/>
    <col min="12299" max="12299" width="2" style="109" customWidth="1"/>
    <col min="12300" max="12301" width="1.28515625" style="109" customWidth="1"/>
    <col min="12302" max="12302" width="0" style="109" hidden="1" customWidth="1"/>
    <col min="12303" max="12304" width="0.85546875" style="109"/>
    <col min="12305" max="12305" width="2.28515625" style="109" customWidth="1"/>
    <col min="12306" max="12306" width="0.28515625" style="109" customWidth="1"/>
    <col min="12307" max="12307" width="1" style="109" customWidth="1"/>
    <col min="12308" max="12308" width="0.42578125" style="109" customWidth="1"/>
    <col min="12309" max="12309" width="0" style="109" hidden="1" customWidth="1"/>
    <col min="12310" max="12310" width="2.140625" style="109" customWidth="1"/>
    <col min="12311" max="12311" width="0.85546875" style="109" customWidth="1"/>
    <col min="12312" max="12312" width="1.5703125" style="109" customWidth="1"/>
    <col min="12313" max="12313" width="0.42578125" style="109" customWidth="1"/>
    <col min="12314" max="12314" width="1" style="109" customWidth="1"/>
    <col min="12315" max="12316" width="0" style="109" hidden="1" customWidth="1"/>
    <col min="12317" max="12317" width="2" style="109" customWidth="1"/>
    <col min="12318" max="12318" width="2.42578125" style="109" customWidth="1"/>
    <col min="12319" max="12319" width="0.42578125" style="109" customWidth="1"/>
    <col min="12320" max="12320" width="1" style="109" customWidth="1"/>
    <col min="12321" max="12321" width="2" style="109" customWidth="1"/>
    <col min="12322" max="12323" width="0.85546875" style="109" customWidth="1"/>
    <col min="12324" max="12324" width="1" style="109" customWidth="1"/>
    <col min="12325" max="12325" width="1.42578125" style="109" customWidth="1"/>
    <col min="12326" max="12326" width="1.140625" style="109" customWidth="1"/>
    <col min="12327" max="12327" width="4.7109375" style="109" customWidth="1"/>
    <col min="12328" max="12328" width="4.28515625" style="109" customWidth="1"/>
    <col min="12329" max="12329" width="3.85546875" style="109" customWidth="1"/>
    <col min="12330" max="12350" width="0" style="109" hidden="1" customWidth="1"/>
    <col min="12351" max="12351" width="1.140625" style="109" customWidth="1"/>
    <col min="12352" max="12355" width="0.85546875" style="109"/>
    <col min="12356" max="12356" width="1.5703125" style="109" customWidth="1"/>
    <col min="12357" max="12357" width="1" style="109" customWidth="1"/>
    <col min="12358" max="12359" width="0.85546875" style="109"/>
    <col min="12360" max="12360" width="1" style="109" customWidth="1"/>
    <col min="12361" max="12362" width="0" style="109" hidden="1" customWidth="1"/>
    <col min="12363" max="12363" width="3.85546875" style="109" customWidth="1"/>
    <col min="12364" max="12364" width="0" style="109" hidden="1" customWidth="1"/>
    <col min="12365" max="12365" width="5.5703125" style="109" customWidth="1"/>
    <col min="12366" max="12366" width="2.85546875" style="109" customWidth="1"/>
    <col min="12367" max="12367" width="4.7109375" style="109" customWidth="1"/>
    <col min="12368" max="12368" width="4.28515625" style="109" customWidth="1"/>
    <col min="12369" max="12369" width="1.7109375" style="109" customWidth="1"/>
    <col min="12370" max="12370" width="10.7109375" style="109" customWidth="1"/>
    <col min="12371" max="12374" width="0" style="109" hidden="1" customWidth="1"/>
    <col min="12375" max="12451" width="0.85546875" style="109"/>
    <col min="12452" max="12452" width="2.42578125" style="109" customWidth="1"/>
    <col min="12453" max="12453" width="4.7109375" style="109" customWidth="1"/>
    <col min="12454" max="12458" width="0.85546875" style="109"/>
    <col min="12459" max="12459" width="1.28515625" style="109" customWidth="1"/>
    <col min="12460" max="12460" width="0.28515625" style="109" customWidth="1"/>
    <col min="12461" max="12465" width="0" style="109" hidden="1" customWidth="1"/>
    <col min="12466" max="12472" width="0.85546875" style="109"/>
    <col min="12473" max="12473" width="6" style="109" customWidth="1"/>
    <col min="12474" max="12474" width="0.5703125" style="109" customWidth="1"/>
    <col min="12475" max="12477" width="0" style="109" hidden="1" customWidth="1"/>
    <col min="12478" max="12478" width="3.85546875" style="109" customWidth="1"/>
    <col min="12479" max="12479" width="0.85546875" style="109" customWidth="1"/>
    <col min="12480" max="12480" width="2" style="109" customWidth="1"/>
    <col min="12481" max="12481" width="0.28515625" style="109" customWidth="1"/>
    <col min="12482" max="12482" width="1.5703125" style="109" customWidth="1"/>
    <col min="12483" max="12483" width="1" style="109" customWidth="1"/>
    <col min="12484" max="12484" width="2.5703125" style="109" customWidth="1"/>
    <col min="12485" max="12485" width="0" style="109" hidden="1" customWidth="1"/>
    <col min="12486" max="12486" width="0.85546875" style="109" customWidth="1"/>
    <col min="12487" max="12487" width="1.85546875" style="109" customWidth="1"/>
    <col min="12488" max="12488" width="0.42578125" style="109" customWidth="1"/>
    <col min="12489" max="12489" width="0.28515625" style="109" customWidth="1"/>
    <col min="12490" max="12490" width="1.85546875" style="109" customWidth="1"/>
    <col min="12491" max="12491" width="0.5703125" style="109" customWidth="1"/>
    <col min="12492" max="12492" width="1" style="109" customWidth="1"/>
    <col min="12493" max="12493" width="0.85546875" style="109" customWidth="1"/>
    <col min="12494" max="12494" width="1.7109375" style="109" customWidth="1"/>
    <col min="12495" max="12495" width="0.7109375" style="109" customWidth="1"/>
    <col min="12496" max="12496" width="1.5703125" style="109" customWidth="1"/>
    <col min="12497" max="12497" width="0.85546875" style="109" customWidth="1"/>
    <col min="12498" max="12498" width="1.140625" style="109" customWidth="1"/>
    <col min="12499" max="12499" width="1" style="109" customWidth="1"/>
    <col min="12500" max="12500" width="2.140625" style="109" customWidth="1"/>
    <col min="12501" max="12501" width="0" style="109" hidden="1" customWidth="1"/>
    <col min="12502" max="12502" width="0.7109375" style="109" customWidth="1"/>
    <col min="12503" max="12503" width="1.140625" style="109" customWidth="1"/>
    <col min="12504" max="12504" width="2.42578125" style="109" customWidth="1"/>
    <col min="12505" max="12505" width="0" style="109" hidden="1" customWidth="1"/>
    <col min="12506" max="12506" width="0.140625" style="109" customWidth="1"/>
    <col min="12507" max="12507" width="0" style="109" hidden="1" customWidth="1"/>
    <col min="12508" max="12508" width="0.5703125" style="109" customWidth="1"/>
    <col min="12509" max="12509" width="1.28515625" style="109" customWidth="1"/>
    <col min="12510" max="12510" width="2.28515625" style="109" customWidth="1"/>
    <col min="12511" max="12511" width="0.85546875" style="109" customWidth="1"/>
    <col min="12512" max="12512" width="1.140625" style="109" customWidth="1"/>
    <col min="12513" max="12513" width="2.42578125" style="109" customWidth="1"/>
    <col min="12514" max="12514" width="0" style="109" hidden="1" customWidth="1"/>
    <col min="12515" max="12515" width="0.7109375" style="109" customWidth="1"/>
    <col min="12516" max="12516" width="1.140625" style="109" customWidth="1"/>
    <col min="12517" max="12517" width="0.7109375" style="109" customWidth="1"/>
    <col min="12518" max="12518" width="1.7109375" style="109" customWidth="1"/>
    <col min="12519" max="12520" width="0.85546875" style="109"/>
    <col min="12521" max="12521" width="0.85546875" style="109" customWidth="1"/>
    <col min="12522" max="12523" width="1.5703125" style="109" customWidth="1"/>
    <col min="12524" max="12524" width="2.85546875" style="109" customWidth="1"/>
    <col min="12525" max="12525" width="0" style="109" hidden="1" customWidth="1"/>
    <col min="12526" max="12526" width="0.140625" style="109" customWidth="1"/>
    <col min="12527" max="12527" width="0" style="109" hidden="1" customWidth="1"/>
    <col min="12528" max="12528" width="0.7109375" style="109" customWidth="1"/>
    <col min="12529" max="12529" width="2.28515625" style="109" customWidth="1"/>
    <col min="12530" max="12530" width="0.7109375" style="109" customWidth="1"/>
    <col min="12531" max="12531" width="1" style="109" customWidth="1"/>
    <col min="12532" max="12532" width="2.42578125" style="109" customWidth="1"/>
    <col min="12533" max="12533" width="0" style="109" hidden="1" customWidth="1"/>
    <col min="12534" max="12534" width="0.42578125" style="109" customWidth="1"/>
    <col min="12535" max="12539" width="0.85546875" style="109"/>
    <col min="12540" max="12540" width="1.28515625" style="109" customWidth="1"/>
    <col min="12541" max="12541" width="0" style="109" hidden="1" customWidth="1"/>
    <col min="12542" max="12542" width="0.85546875" style="109"/>
    <col min="12543" max="12543" width="0.85546875" style="109" customWidth="1"/>
    <col min="12544" max="12544" width="1.85546875" style="109" customWidth="1"/>
    <col min="12545" max="12545" width="1.140625" style="109" customWidth="1"/>
    <col min="12546" max="12546" width="1" style="109" customWidth="1"/>
    <col min="12547" max="12548" width="0.28515625" style="109" customWidth="1"/>
    <col min="12549" max="12549" width="2.5703125" style="109" customWidth="1"/>
    <col min="12550" max="12550" width="0.42578125" style="109" customWidth="1"/>
    <col min="12551" max="12551" width="1" style="109" customWidth="1"/>
    <col min="12552" max="12552" width="2.140625" style="109" customWidth="1"/>
    <col min="12553" max="12553" width="0" style="109" hidden="1" customWidth="1"/>
    <col min="12554" max="12554" width="0.7109375" style="109" customWidth="1"/>
    <col min="12555" max="12555" width="2" style="109" customWidth="1"/>
    <col min="12556" max="12557" width="1.28515625" style="109" customWidth="1"/>
    <col min="12558" max="12558" width="0" style="109" hidden="1" customWidth="1"/>
    <col min="12559" max="12560" width="0.85546875" style="109"/>
    <col min="12561" max="12561" width="2.28515625" style="109" customWidth="1"/>
    <col min="12562" max="12562" width="0.28515625" style="109" customWidth="1"/>
    <col min="12563" max="12563" width="1" style="109" customWidth="1"/>
    <col min="12564" max="12564" width="0.42578125" style="109" customWidth="1"/>
    <col min="12565" max="12565" width="0" style="109" hidden="1" customWidth="1"/>
    <col min="12566" max="12566" width="2.140625" style="109" customWidth="1"/>
    <col min="12567" max="12567" width="0.85546875" style="109" customWidth="1"/>
    <col min="12568" max="12568" width="1.5703125" style="109" customWidth="1"/>
    <col min="12569" max="12569" width="0.42578125" style="109" customWidth="1"/>
    <col min="12570" max="12570" width="1" style="109" customWidth="1"/>
    <col min="12571" max="12572" width="0" style="109" hidden="1" customWidth="1"/>
    <col min="12573" max="12573" width="2" style="109" customWidth="1"/>
    <col min="12574" max="12574" width="2.42578125" style="109" customWidth="1"/>
    <col min="12575" max="12575" width="0.42578125" style="109" customWidth="1"/>
    <col min="12576" max="12576" width="1" style="109" customWidth="1"/>
    <col min="12577" max="12577" width="2" style="109" customWidth="1"/>
    <col min="12578" max="12579" width="0.85546875" style="109" customWidth="1"/>
    <col min="12580" max="12580" width="1" style="109" customWidth="1"/>
    <col min="12581" max="12581" width="1.42578125" style="109" customWidth="1"/>
    <col min="12582" max="12582" width="1.140625" style="109" customWidth="1"/>
    <col min="12583" max="12583" width="4.7109375" style="109" customWidth="1"/>
    <col min="12584" max="12584" width="4.28515625" style="109" customWidth="1"/>
    <col min="12585" max="12585" width="3.85546875" style="109" customWidth="1"/>
    <col min="12586" max="12606" width="0" style="109" hidden="1" customWidth="1"/>
    <col min="12607" max="12607" width="1.140625" style="109" customWidth="1"/>
    <col min="12608" max="12611" width="0.85546875" style="109"/>
    <col min="12612" max="12612" width="1.5703125" style="109" customWidth="1"/>
    <col min="12613" max="12613" width="1" style="109" customWidth="1"/>
    <col min="12614" max="12615" width="0.85546875" style="109"/>
    <col min="12616" max="12616" width="1" style="109" customWidth="1"/>
    <col min="12617" max="12618" width="0" style="109" hidden="1" customWidth="1"/>
    <col min="12619" max="12619" width="3.85546875" style="109" customWidth="1"/>
    <col min="12620" max="12620" width="0" style="109" hidden="1" customWidth="1"/>
    <col min="12621" max="12621" width="5.5703125" style="109" customWidth="1"/>
    <col min="12622" max="12622" width="2.85546875" style="109" customWidth="1"/>
    <col min="12623" max="12623" width="4.7109375" style="109" customWidth="1"/>
    <col min="12624" max="12624" width="4.28515625" style="109" customWidth="1"/>
    <col min="12625" max="12625" width="1.7109375" style="109" customWidth="1"/>
    <col min="12626" max="12626" width="10.7109375" style="109" customWidth="1"/>
    <col min="12627" max="12630" width="0" style="109" hidden="1" customWidth="1"/>
    <col min="12631" max="12707" width="0.85546875" style="109"/>
    <col min="12708" max="12708" width="2.42578125" style="109" customWidth="1"/>
    <col min="12709" max="12709" width="4.7109375" style="109" customWidth="1"/>
    <col min="12710" max="12714" width="0.85546875" style="109"/>
    <col min="12715" max="12715" width="1.28515625" style="109" customWidth="1"/>
    <col min="12716" max="12716" width="0.28515625" style="109" customWidth="1"/>
    <col min="12717" max="12721" width="0" style="109" hidden="1" customWidth="1"/>
    <col min="12722" max="12728" width="0.85546875" style="109"/>
    <col min="12729" max="12729" width="6" style="109" customWidth="1"/>
    <col min="12730" max="12730" width="0.5703125" style="109" customWidth="1"/>
    <col min="12731" max="12733" width="0" style="109" hidden="1" customWidth="1"/>
    <col min="12734" max="12734" width="3.85546875" style="109" customWidth="1"/>
    <col min="12735" max="12735" width="0.85546875" style="109" customWidth="1"/>
    <col min="12736" max="12736" width="2" style="109" customWidth="1"/>
    <col min="12737" max="12737" width="0.28515625" style="109" customWidth="1"/>
    <col min="12738" max="12738" width="1.5703125" style="109" customWidth="1"/>
    <col min="12739" max="12739" width="1" style="109" customWidth="1"/>
    <col min="12740" max="12740" width="2.5703125" style="109" customWidth="1"/>
    <col min="12741" max="12741" width="0" style="109" hidden="1" customWidth="1"/>
    <col min="12742" max="12742" width="0.85546875" style="109" customWidth="1"/>
    <col min="12743" max="12743" width="1.85546875" style="109" customWidth="1"/>
    <col min="12744" max="12744" width="0.42578125" style="109" customWidth="1"/>
    <col min="12745" max="12745" width="0.28515625" style="109" customWidth="1"/>
    <col min="12746" max="12746" width="1.85546875" style="109" customWidth="1"/>
    <col min="12747" max="12747" width="0.5703125" style="109" customWidth="1"/>
    <col min="12748" max="12748" width="1" style="109" customWidth="1"/>
    <col min="12749" max="12749" width="0.85546875" style="109" customWidth="1"/>
    <col min="12750" max="12750" width="1.7109375" style="109" customWidth="1"/>
    <col min="12751" max="12751" width="0.7109375" style="109" customWidth="1"/>
    <col min="12752" max="12752" width="1.5703125" style="109" customWidth="1"/>
    <col min="12753" max="12753" width="0.85546875" style="109" customWidth="1"/>
    <col min="12754" max="12754" width="1.140625" style="109" customWidth="1"/>
    <col min="12755" max="12755" width="1" style="109" customWidth="1"/>
    <col min="12756" max="12756" width="2.140625" style="109" customWidth="1"/>
    <col min="12757" max="12757" width="0" style="109" hidden="1" customWidth="1"/>
    <col min="12758" max="12758" width="0.7109375" style="109" customWidth="1"/>
    <col min="12759" max="12759" width="1.140625" style="109" customWidth="1"/>
    <col min="12760" max="12760" width="2.42578125" style="109" customWidth="1"/>
    <col min="12761" max="12761" width="0" style="109" hidden="1" customWidth="1"/>
    <col min="12762" max="12762" width="0.140625" style="109" customWidth="1"/>
    <col min="12763" max="12763" width="0" style="109" hidden="1" customWidth="1"/>
    <col min="12764" max="12764" width="0.5703125" style="109" customWidth="1"/>
    <col min="12765" max="12765" width="1.28515625" style="109" customWidth="1"/>
    <col min="12766" max="12766" width="2.28515625" style="109" customWidth="1"/>
    <col min="12767" max="12767" width="0.85546875" style="109" customWidth="1"/>
    <col min="12768" max="12768" width="1.140625" style="109" customWidth="1"/>
    <col min="12769" max="12769" width="2.42578125" style="109" customWidth="1"/>
    <col min="12770" max="12770" width="0" style="109" hidden="1" customWidth="1"/>
    <col min="12771" max="12771" width="0.7109375" style="109" customWidth="1"/>
    <col min="12772" max="12772" width="1.140625" style="109" customWidth="1"/>
    <col min="12773" max="12773" width="0.7109375" style="109" customWidth="1"/>
    <col min="12774" max="12774" width="1.7109375" style="109" customWidth="1"/>
    <col min="12775" max="12776" width="0.85546875" style="109"/>
    <col min="12777" max="12777" width="0.85546875" style="109" customWidth="1"/>
    <col min="12778" max="12779" width="1.5703125" style="109" customWidth="1"/>
    <col min="12780" max="12780" width="2.85546875" style="109" customWidth="1"/>
    <col min="12781" max="12781" width="0" style="109" hidden="1" customWidth="1"/>
    <col min="12782" max="12782" width="0.140625" style="109" customWidth="1"/>
    <col min="12783" max="12783" width="0" style="109" hidden="1" customWidth="1"/>
    <col min="12784" max="12784" width="0.7109375" style="109" customWidth="1"/>
    <col min="12785" max="12785" width="2.28515625" style="109" customWidth="1"/>
    <col min="12786" max="12786" width="0.7109375" style="109" customWidth="1"/>
    <col min="12787" max="12787" width="1" style="109" customWidth="1"/>
    <col min="12788" max="12788" width="2.42578125" style="109" customWidth="1"/>
    <col min="12789" max="12789" width="0" style="109" hidden="1" customWidth="1"/>
    <col min="12790" max="12790" width="0.42578125" style="109" customWidth="1"/>
    <col min="12791" max="12795" width="0.85546875" style="109"/>
    <col min="12796" max="12796" width="1.28515625" style="109" customWidth="1"/>
    <col min="12797" max="12797" width="0" style="109" hidden="1" customWidth="1"/>
    <col min="12798" max="12798" width="0.85546875" style="109"/>
    <col min="12799" max="12799" width="0.85546875" style="109" customWidth="1"/>
    <col min="12800" max="12800" width="1.85546875" style="109" customWidth="1"/>
    <col min="12801" max="12801" width="1.140625" style="109" customWidth="1"/>
    <col min="12802" max="12802" width="1" style="109" customWidth="1"/>
    <col min="12803" max="12804" width="0.28515625" style="109" customWidth="1"/>
    <col min="12805" max="12805" width="2.5703125" style="109" customWidth="1"/>
    <col min="12806" max="12806" width="0.42578125" style="109" customWidth="1"/>
    <col min="12807" max="12807" width="1" style="109" customWidth="1"/>
    <col min="12808" max="12808" width="2.140625" style="109" customWidth="1"/>
    <col min="12809" max="12809" width="0" style="109" hidden="1" customWidth="1"/>
    <col min="12810" max="12810" width="0.7109375" style="109" customWidth="1"/>
    <col min="12811" max="12811" width="2" style="109" customWidth="1"/>
    <col min="12812" max="12813" width="1.28515625" style="109" customWidth="1"/>
    <col min="12814" max="12814" width="0" style="109" hidden="1" customWidth="1"/>
    <col min="12815" max="12816" width="0.85546875" style="109"/>
    <col min="12817" max="12817" width="2.28515625" style="109" customWidth="1"/>
    <col min="12818" max="12818" width="0.28515625" style="109" customWidth="1"/>
    <col min="12819" max="12819" width="1" style="109" customWidth="1"/>
    <col min="12820" max="12820" width="0.42578125" style="109" customWidth="1"/>
    <col min="12821" max="12821" width="0" style="109" hidden="1" customWidth="1"/>
    <col min="12822" max="12822" width="2.140625" style="109" customWidth="1"/>
    <col min="12823" max="12823" width="0.85546875" style="109" customWidth="1"/>
    <col min="12824" max="12824" width="1.5703125" style="109" customWidth="1"/>
    <col min="12825" max="12825" width="0.42578125" style="109" customWidth="1"/>
    <col min="12826" max="12826" width="1" style="109" customWidth="1"/>
    <col min="12827" max="12828" width="0" style="109" hidden="1" customWidth="1"/>
    <col min="12829" max="12829" width="2" style="109" customWidth="1"/>
    <col min="12830" max="12830" width="2.42578125" style="109" customWidth="1"/>
    <col min="12831" max="12831" width="0.42578125" style="109" customWidth="1"/>
    <col min="12832" max="12832" width="1" style="109" customWidth="1"/>
    <col min="12833" max="12833" width="2" style="109" customWidth="1"/>
    <col min="12834" max="12835" width="0.85546875" style="109" customWidth="1"/>
    <col min="12836" max="12836" width="1" style="109" customWidth="1"/>
    <col min="12837" max="12837" width="1.42578125" style="109" customWidth="1"/>
    <col min="12838" max="12838" width="1.140625" style="109" customWidth="1"/>
    <col min="12839" max="12839" width="4.7109375" style="109" customWidth="1"/>
    <col min="12840" max="12840" width="4.28515625" style="109" customWidth="1"/>
    <col min="12841" max="12841" width="3.85546875" style="109" customWidth="1"/>
    <col min="12842" max="12862" width="0" style="109" hidden="1" customWidth="1"/>
    <col min="12863" max="12863" width="1.140625" style="109" customWidth="1"/>
    <col min="12864" max="12867" width="0.85546875" style="109"/>
    <col min="12868" max="12868" width="1.5703125" style="109" customWidth="1"/>
    <col min="12869" max="12869" width="1" style="109" customWidth="1"/>
    <col min="12870" max="12871" width="0.85546875" style="109"/>
    <col min="12872" max="12872" width="1" style="109" customWidth="1"/>
    <col min="12873" max="12874" width="0" style="109" hidden="1" customWidth="1"/>
    <col min="12875" max="12875" width="3.85546875" style="109" customWidth="1"/>
    <col min="12876" max="12876" width="0" style="109" hidden="1" customWidth="1"/>
    <col min="12877" max="12877" width="5.5703125" style="109" customWidth="1"/>
    <col min="12878" max="12878" width="2.85546875" style="109" customWidth="1"/>
    <col min="12879" max="12879" width="4.7109375" style="109" customWidth="1"/>
    <col min="12880" max="12880" width="4.28515625" style="109" customWidth="1"/>
    <col min="12881" max="12881" width="1.7109375" style="109" customWidth="1"/>
    <col min="12882" max="12882" width="10.7109375" style="109" customWidth="1"/>
    <col min="12883" max="12886" width="0" style="109" hidden="1" customWidth="1"/>
    <col min="12887" max="12963" width="0.85546875" style="109"/>
    <col min="12964" max="12964" width="2.42578125" style="109" customWidth="1"/>
    <col min="12965" max="12965" width="4.7109375" style="109" customWidth="1"/>
    <col min="12966" max="12970" width="0.85546875" style="109"/>
    <col min="12971" max="12971" width="1.28515625" style="109" customWidth="1"/>
    <col min="12972" max="12972" width="0.28515625" style="109" customWidth="1"/>
    <col min="12973" max="12977" width="0" style="109" hidden="1" customWidth="1"/>
    <col min="12978" max="12984" width="0.85546875" style="109"/>
    <col min="12985" max="12985" width="6" style="109" customWidth="1"/>
    <col min="12986" max="12986" width="0.5703125" style="109" customWidth="1"/>
    <col min="12987" max="12989" width="0" style="109" hidden="1" customWidth="1"/>
    <col min="12990" max="12990" width="3.85546875" style="109" customWidth="1"/>
    <col min="12991" max="12991" width="0.85546875" style="109" customWidth="1"/>
    <col min="12992" max="12992" width="2" style="109" customWidth="1"/>
    <col min="12993" max="12993" width="0.28515625" style="109" customWidth="1"/>
    <col min="12994" max="12994" width="1.5703125" style="109" customWidth="1"/>
    <col min="12995" max="12995" width="1" style="109" customWidth="1"/>
    <col min="12996" max="12996" width="2.5703125" style="109" customWidth="1"/>
    <col min="12997" max="12997" width="0" style="109" hidden="1" customWidth="1"/>
    <col min="12998" max="12998" width="0.85546875" style="109" customWidth="1"/>
    <col min="12999" max="12999" width="1.85546875" style="109" customWidth="1"/>
    <col min="13000" max="13000" width="0.42578125" style="109" customWidth="1"/>
    <col min="13001" max="13001" width="0.28515625" style="109" customWidth="1"/>
    <col min="13002" max="13002" width="1.85546875" style="109" customWidth="1"/>
    <col min="13003" max="13003" width="0.5703125" style="109" customWidth="1"/>
    <col min="13004" max="13004" width="1" style="109" customWidth="1"/>
    <col min="13005" max="13005" width="0.85546875" style="109" customWidth="1"/>
    <col min="13006" max="13006" width="1.7109375" style="109" customWidth="1"/>
    <col min="13007" max="13007" width="0.7109375" style="109" customWidth="1"/>
    <col min="13008" max="13008" width="1.5703125" style="109" customWidth="1"/>
    <col min="13009" max="13009" width="0.85546875" style="109" customWidth="1"/>
    <col min="13010" max="13010" width="1.140625" style="109" customWidth="1"/>
    <col min="13011" max="13011" width="1" style="109" customWidth="1"/>
    <col min="13012" max="13012" width="2.140625" style="109" customWidth="1"/>
    <col min="13013" max="13013" width="0" style="109" hidden="1" customWidth="1"/>
    <col min="13014" max="13014" width="0.7109375" style="109" customWidth="1"/>
    <col min="13015" max="13015" width="1.140625" style="109" customWidth="1"/>
    <col min="13016" max="13016" width="2.42578125" style="109" customWidth="1"/>
    <col min="13017" max="13017" width="0" style="109" hidden="1" customWidth="1"/>
    <col min="13018" max="13018" width="0.140625" style="109" customWidth="1"/>
    <col min="13019" max="13019" width="0" style="109" hidden="1" customWidth="1"/>
    <col min="13020" max="13020" width="0.5703125" style="109" customWidth="1"/>
    <col min="13021" max="13021" width="1.28515625" style="109" customWidth="1"/>
    <col min="13022" max="13022" width="2.28515625" style="109" customWidth="1"/>
    <col min="13023" max="13023" width="0.85546875" style="109" customWidth="1"/>
    <col min="13024" max="13024" width="1.140625" style="109" customWidth="1"/>
    <col min="13025" max="13025" width="2.42578125" style="109" customWidth="1"/>
    <col min="13026" max="13026" width="0" style="109" hidden="1" customWidth="1"/>
    <col min="13027" max="13027" width="0.7109375" style="109" customWidth="1"/>
    <col min="13028" max="13028" width="1.140625" style="109" customWidth="1"/>
    <col min="13029" max="13029" width="0.7109375" style="109" customWidth="1"/>
    <col min="13030" max="13030" width="1.7109375" style="109" customWidth="1"/>
    <col min="13031" max="13032" width="0.85546875" style="109"/>
    <col min="13033" max="13033" width="0.85546875" style="109" customWidth="1"/>
    <col min="13034" max="13035" width="1.5703125" style="109" customWidth="1"/>
    <col min="13036" max="13036" width="2.85546875" style="109" customWidth="1"/>
    <col min="13037" max="13037" width="0" style="109" hidden="1" customWidth="1"/>
    <col min="13038" max="13038" width="0.140625" style="109" customWidth="1"/>
    <col min="13039" max="13039" width="0" style="109" hidden="1" customWidth="1"/>
    <col min="13040" max="13040" width="0.7109375" style="109" customWidth="1"/>
    <col min="13041" max="13041" width="2.28515625" style="109" customWidth="1"/>
    <col min="13042" max="13042" width="0.7109375" style="109" customWidth="1"/>
    <col min="13043" max="13043" width="1" style="109" customWidth="1"/>
    <col min="13044" max="13044" width="2.42578125" style="109" customWidth="1"/>
    <col min="13045" max="13045" width="0" style="109" hidden="1" customWidth="1"/>
    <col min="13046" max="13046" width="0.42578125" style="109" customWidth="1"/>
    <col min="13047" max="13051" width="0.85546875" style="109"/>
    <col min="13052" max="13052" width="1.28515625" style="109" customWidth="1"/>
    <col min="13053" max="13053" width="0" style="109" hidden="1" customWidth="1"/>
    <col min="13054" max="13054" width="0.85546875" style="109"/>
    <col min="13055" max="13055" width="0.85546875" style="109" customWidth="1"/>
    <col min="13056" max="13056" width="1.85546875" style="109" customWidth="1"/>
    <col min="13057" max="13057" width="1.140625" style="109" customWidth="1"/>
    <col min="13058" max="13058" width="1" style="109" customWidth="1"/>
    <col min="13059" max="13060" width="0.28515625" style="109" customWidth="1"/>
    <col min="13061" max="13061" width="2.5703125" style="109" customWidth="1"/>
    <col min="13062" max="13062" width="0.42578125" style="109" customWidth="1"/>
    <col min="13063" max="13063" width="1" style="109" customWidth="1"/>
    <col min="13064" max="13064" width="2.140625" style="109" customWidth="1"/>
    <col min="13065" max="13065" width="0" style="109" hidden="1" customWidth="1"/>
    <col min="13066" max="13066" width="0.7109375" style="109" customWidth="1"/>
    <col min="13067" max="13067" width="2" style="109" customWidth="1"/>
    <col min="13068" max="13069" width="1.28515625" style="109" customWidth="1"/>
    <col min="13070" max="13070" width="0" style="109" hidden="1" customWidth="1"/>
    <col min="13071" max="13072" width="0.85546875" style="109"/>
    <col min="13073" max="13073" width="2.28515625" style="109" customWidth="1"/>
    <col min="13074" max="13074" width="0.28515625" style="109" customWidth="1"/>
    <col min="13075" max="13075" width="1" style="109" customWidth="1"/>
    <col min="13076" max="13076" width="0.42578125" style="109" customWidth="1"/>
    <col min="13077" max="13077" width="0" style="109" hidden="1" customWidth="1"/>
    <col min="13078" max="13078" width="2.140625" style="109" customWidth="1"/>
    <col min="13079" max="13079" width="0.85546875" style="109" customWidth="1"/>
    <col min="13080" max="13080" width="1.5703125" style="109" customWidth="1"/>
    <col min="13081" max="13081" width="0.42578125" style="109" customWidth="1"/>
    <col min="13082" max="13082" width="1" style="109" customWidth="1"/>
    <col min="13083" max="13084" width="0" style="109" hidden="1" customWidth="1"/>
    <col min="13085" max="13085" width="2" style="109" customWidth="1"/>
    <col min="13086" max="13086" width="2.42578125" style="109" customWidth="1"/>
    <col min="13087" max="13087" width="0.42578125" style="109" customWidth="1"/>
    <col min="13088" max="13088" width="1" style="109" customWidth="1"/>
    <col min="13089" max="13089" width="2" style="109" customWidth="1"/>
    <col min="13090" max="13091" width="0.85546875" style="109" customWidth="1"/>
    <col min="13092" max="13092" width="1" style="109" customWidth="1"/>
    <col min="13093" max="13093" width="1.42578125" style="109" customWidth="1"/>
    <col min="13094" max="13094" width="1.140625" style="109" customWidth="1"/>
    <col min="13095" max="13095" width="4.7109375" style="109" customWidth="1"/>
    <col min="13096" max="13096" width="4.28515625" style="109" customWidth="1"/>
    <col min="13097" max="13097" width="3.85546875" style="109" customWidth="1"/>
    <col min="13098" max="13118" width="0" style="109" hidden="1" customWidth="1"/>
    <col min="13119" max="13119" width="1.140625" style="109" customWidth="1"/>
    <col min="13120" max="13123" width="0.85546875" style="109"/>
    <col min="13124" max="13124" width="1.5703125" style="109" customWidth="1"/>
    <col min="13125" max="13125" width="1" style="109" customWidth="1"/>
    <col min="13126" max="13127" width="0.85546875" style="109"/>
    <col min="13128" max="13128" width="1" style="109" customWidth="1"/>
    <col min="13129" max="13130" width="0" style="109" hidden="1" customWidth="1"/>
    <col min="13131" max="13131" width="3.85546875" style="109" customWidth="1"/>
    <col min="13132" max="13132" width="0" style="109" hidden="1" customWidth="1"/>
    <col min="13133" max="13133" width="5.5703125" style="109" customWidth="1"/>
    <col min="13134" max="13134" width="2.85546875" style="109" customWidth="1"/>
    <col min="13135" max="13135" width="4.7109375" style="109" customWidth="1"/>
    <col min="13136" max="13136" width="4.28515625" style="109" customWidth="1"/>
    <col min="13137" max="13137" width="1.7109375" style="109" customWidth="1"/>
    <col min="13138" max="13138" width="10.7109375" style="109" customWidth="1"/>
    <col min="13139" max="13142" width="0" style="109" hidden="1" customWidth="1"/>
    <col min="13143" max="13219" width="0.85546875" style="109"/>
    <col min="13220" max="13220" width="2.42578125" style="109" customWidth="1"/>
    <col min="13221" max="13221" width="4.7109375" style="109" customWidth="1"/>
    <col min="13222" max="13226" width="0.85546875" style="109"/>
    <col min="13227" max="13227" width="1.28515625" style="109" customWidth="1"/>
    <col min="13228" max="13228" width="0.28515625" style="109" customWidth="1"/>
    <col min="13229" max="13233" width="0" style="109" hidden="1" customWidth="1"/>
    <col min="13234" max="13240" width="0.85546875" style="109"/>
    <col min="13241" max="13241" width="6" style="109" customWidth="1"/>
    <col min="13242" max="13242" width="0.5703125" style="109" customWidth="1"/>
    <col min="13243" max="13245" width="0" style="109" hidden="1" customWidth="1"/>
    <col min="13246" max="13246" width="3.85546875" style="109" customWidth="1"/>
    <col min="13247" max="13247" width="0.85546875" style="109" customWidth="1"/>
    <col min="13248" max="13248" width="2" style="109" customWidth="1"/>
    <col min="13249" max="13249" width="0.28515625" style="109" customWidth="1"/>
    <col min="13250" max="13250" width="1.5703125" style="109" customWidth="1"/>
    <col min="13251" max="13251" width="1" style="109" customWidth="1"/>
    <col min="13252" max="13252" width="2.5703125" style="109" customWidth="1"/>
    <col min="13253" max="13253" width="0" style="109" hidden="1" customWidth="1"/>
    <col min="13254" max="13254" width="0.85546875" style="109" customWidth="1"/>
    <col min="13255" max="13255" width="1.85546875" style="109" customWidth="1"/>
    <col min="13256" max="13256" width="0.42578125" style="109" customWidth="1"/>
    <col min="13257" max="13257" width="0.28515625" style="109" customWidth="1"/>
    <col min="13258" max="13258" width="1.85546875" style="109" customWidth="1"/>
    <col min="13259" max="13259" width="0.5703125" style="109" customWidth="1"/>
    <col min="13260" max="13260" width="1" style="109" customWidth="1"/>
    <col min="13261" max="13261" width="0.85546875" style="109" customWidth="1"/>
    <col min="13262" max="13262" width="1.7109375" style="109" customWidth="1"/>
    <col min="13263" max="13263" width="0.7109375" style="109" customWidth="1"/>
    <col min="13264" max="13264" width="1.5703125" style="109" customWidth="1"/>
    <col min="13265" max="13265" width="0.85546875" style="109" customWidth="1"/>
    <col min="13266" max="13266" width="1.140625" style="109" customWidth="1"/>
    <col min="13267" max="13267" width="1" style="109" customWidth="1"/>
    <col min="13268" max="13268" width="2.140625" style="109" customWidth="1"/>
    <col min="13269" max="13269" width="0" style="109" hidden="1" customWidth="1"/>
    <col min="13270" max="13270" width="0.7109375" style="109" customWidth="1"/>
    <col min="13271" max="13271" width="1.140625" style="109" customWidth="1"/>
    <col min="13272" max="13272" width="2.42578125" style="109" customWidth="1"/>
    <col min="13273" max="13273" width="0" style="109" hidden="1" customWidth="1"/>
    <col min="13274" max="13274" width="0.140625" style="109" customWidth="1"/>
    <col min="13275" max="13275" width="0" style="109" hidden="1" customWidth="1"/>
    <col min="13276" max="13276" width="0.5703125" style="109" customWidth="1"/>
    <col min="13277" max="13277" width="1.28515625" style="109" customWidth="1"/>
    <col min="13278" max="13278" width="2.28515625" style="109" customWidth="1"/>
    <col min="13279" max="13279" width="0.85546875" style="109" customWidth="1"/>
    <col min="13280" max="13280" width="1.140625" style="109" customWidth="1"/>
    <col min="13281" max="13281" width="2.42578125" style="109" customWidth="1"/>
    <col min="13282" max="13282" width="0" style="109" hidden="1" customWidth="1"/>
    <col min="13283" max="13283" width="0.7109375" style="109" customWidth="1"/>
    <col min="13284" max="13284" width="1.140625" style="109" customWidth="1"/>
    <col min="13285" max="13285" width="0.7109375" style="109" customWidth="1"/>
    <col min="13286" max="13286" width="1.7109375" style="109" customWidth="1"/>
    <col min="13287" max="13288" width="0.85546875" style="109"/>
    <col min="13289" max="13289" width="0.85546875" style="109" customWidth="1"/>
    <col min="13290" max="13291" width="1.5703125" style="109" customWidth="1"/>
    <col min="13292" max="13292" width="2.85546875" style="109" customWidth="1"/>
    <col min="13293" max="13293" width="0" style="109" hidden="1" customWidth="1"/>
    <col min="13294" max="13294" width="0.140625" style="109" customWidth="1"/>
    <col min="13295" max="13295" width="0" style="109" hidden="1" customWidth="1"/>
    <col min="13296" max="13296" width="0.7109375" style="109" customWidth="1"/>
    <col min="13297" max="13297" width="2.28515625" style="109" customWidth="1"/>
    <col min="13298" max="13298" width="0.7109375" style="109" customWidth="1"/>
    <col min="13299" max="13299" width="1" style="109" customWidth="1"/>
    <col min="13300" max="13300" width="2.42578125" style="109" customWidth="1"/>
    <col min="13301" max="13301" width="0" style="109" hidden="1" customWidth="1"/>
    <col min="13302" max="13302" width="0.42578125" style="109" customWidth="1"/>
    <col min="13303" max="13307" width="0.85546875" style="109"/>
    <col min="13308" max="13308" width="1.28515625" style="109" customWidth="1"/>
    <col min="13309" max="13309" width="0" style="109" hidden="1" customWidth="1"/>
    <col min="13310" max="13310" width="0.85546875" style="109"/>
    <col min="13311" max="13311" width="0.85546875" style="109" customWidth="1"/>
    <col min="13312" max="13312" width="1.85546875" style="109" customWidth="1"/>
    <col min="13313" max="13313" width="1.140625" style="109" customWidth="1"/>
    <col min="13314" max="13314" width="1" style="109" customWidth="1"/>
    <col min="13315" max="13316" width="0.28515625" style="109" customWidth="1"/>
    <col min="13317" max="13317" width="2.5703125" style="109" customWidth="1"/>
    <col min="13318" max="13318" width="0.42578125" style="109" customWidth="1"/>
    <col min="13319" max="13319" width="1" style="109" customWidth="1"/>
    <col min="13320" max="13320" width="2.140625" style="109" customWidth="1"/>
    <col min="13321" max="13321" width="0" style="109" hidden="1" customWidth="1"/>
    <col min="13322" max="13322" width="0.7109375" style="109" customWidth="1"/>
    <col min="13323" max="13323" width="2" style="109" customWidth="1"/>
    <col min="13324" max="13325" width="1.28515625" style="109" customWidth="1"/>
    <col min="13326" max="13326" width="0" style="109" hidden="1" customWidth="1"/>
    <col min="13327" max="13328" width="0.85546875" style="109"/>
    <col min="13329" max="13329" width="2.28515625" style="109" customWidth="1"/>
    <col min="13330" max="13330" width="0.28515625" style="109" customWidth="1"/>
    <col min="13331" max="13331" width="1" style="109" customWidth="1"/>
    <col min="13332" max="13332" width="0.42578125" style="109" customWidth="1"/>
    <col min="13333" max="13333" width="0" style="109" hidden="1" customWidth="1"/>
    <col min="13334" max="13334" width="2.140625" style="109" customWidth="1"/>
    <col min="13335" max="13335" width="0.85546875" style="109" customWidth="1"/>
    <col min="13336" max="13336" width="1.5703125" style="109" customWidth="1"/>
    <col min="13337" max="13337" width="0.42578125" style="109" customWidth="1"/>
    <col min="13338" max="13338" width="1" style="109" customWidth="1"/>
    <col min="13339" max="13340" width="0" style="109" hidden="1" customWidth="1"/>
    <col min="13341" max="13341" width="2" style="109" customWidth="1"/>
    <col min="13342" max="13342" width="2.42578125" style="109" customWidth="1"/>
    <col min="13343" max="13343" width="0.42578125" style="109" customWidth="1"/>
    <col min="13344" max="13344" width="1" style="109" customWidth="1"/>
    <col min="13345" max="13345" width="2" style="109" customWidth="1"/>
    <col min="13346" max="13347" width="0.85546875" style="109" customWidth="1"/>
    <col min="13348" max="13348" width="1" style="109" customWidth="1"/>
    <col min="13349" max="13349" width="1.42578125" style="109" customWidth="1"/>
    <col min="13350" max="13350" width="1.140625" style="109" customWidth="1"/>
    <col min="13351" max="13351" width="4.7109375" style="109" customWidth="1"/>
    <col min="13352" max="13352" width="4.28515625" style="109" customWidth="1"/>
    <col min="13353" max="13353" width="3.85546875" style="109" customWidth="1"/>
    <col min="13354" max="13374" width="0" style="109" hidden="1" customWidth="1"/>
    <col min="13375" max="13375" width="1.140625" style="109" customWidth="1"/>
    <col min="13376" max="13379" width="0.85546875" style="109"/>
    <col min="13380" max="13380" width="1.5703125" style="109" customWidth="1"/>
    <col min="13381" max="13381" width="1" style="109" customWidth="1"/>
    <col min="13382" max="13383" width="0.85546875" style="109"/>
    <col min="13384" max="13384" width="1" style="109" customWidth="1"/>
    <col min="13385" max="13386" width="0" style="109" hidden="1" customWidth="1"/>
    <col min="13387" max="13387" width="3.85546875" style="109" customWidth="1"/>
    <col min="13388" max="13388" width="0" style="109" hidden="1" customWidth="1"/>
    <col min="13389" max="13389" width="5.5703125" style="109" customWidth="1"/>
    <col min="13390" max="13390" width="2.85546875" style="109" customWidth="1"/>
    <col min="13391" max="13391" width="4.7109375" style="109" customWidth="1"/>
    <col min="13392" max="13392" width="4.28515625" style="109" customWidth="1"/>
    <col min="13393" max="13393" width="1.7109375" style="109" customWidth="1"/>
    <col min="13394" max="13394" width="10.7109375" style="109" customWidth="1"/>
    <col min="13395" max="13398" width="0" style="109" hidden="1" customWidth="1"/>
    <col min="13399" max="13475" width="0.85546875" style="109"/>
    <col min="13476" max="13476" width="2.42578125" style="109" customWidth="1"/>
    <col min="13477" max="13477" width="4.7109375" style="109" customWidth="1"/>
    <col min="13478" max="13482" width="0.85546875" style="109"/>
    <col min="13483" max="13483" width="1.28515625" style="109" customWidth="1"/>
    <col min="13484" max="13484" width="0.28515625" style="109" customWidth="1"/>
    <col min="13485" max="13489" width="0" style="109" hidden="1" customWidth="1"/>
    <col min="13490" max="13496" width="0.85546875" style="109"/>
    <col min="13497" max="13497" width="6" style="109" customWidth="1"/>
    <col min="13498" max="13498" width="0.5703125" style="109" customWidth="1"/>
    <col min="13499" max="13501" width="0" style="109" hidden="1" customWidth="1"/>
    <col min="13502" max="13502" width="3.85546875" style="109" customWidth="1"/>
    <col min="13503" max="13503" width="0.85546875" style="109" customWidth="1"/>
    <col min="13504" max="13504" width="2" style="109" customWidth="1"/>
    <col min="13505" max="13505" width="0.28515625" style="109" customWidth="1"/>
    <col min="13506" max="13506" width="1.5703125" style="109" customWidth="1"/>
    <col min="13507" max="13507" width="1" style="109" customWidth="1"/>
    <col min="13508" max="13508" width="2.5703125" style="109" customWidth="1"/>
    <col min="13509" max="13509" width="0" style="109" hidden="1" customWidth="1"/>
    <col min="13510" max="13510" width="0.85546875" style="109" customWidth="1"/>
    <col min="13511" max="13511" width="1.85546875" style="109" customWidth="1"/>
    <col min="13512" max="13512" width="0.42578125" style="109" customWidth="1"/>
    <col min="13513" max="13513" width="0.28515625" style="109" customWidth="1"/>
    <col min="13514" max="13514" width="1.85546875" style="109" customWidth="1"/>
    <col min="13515" max="13515" width="0.5703125" style="109" customWidth="1"/>
    <col min="13516" max="13516" width="1" style="109" customWidth="1"/>
    <col min="13517" max="13517" width="0.85546875" style="109" customWidth="1"/>
    <col min="13518" max="13518" width="1.7109375" style="109" customWidth="1"/>
    <col min="13519" max="13519" width="0.7109375" style="109" customWidth="1"/>
    <col min="13520" max="13520" width="1.5703125" style="109" customWidth="1"/>
    <col min="13521" max="13521" width="0.85546875" style="109" customWidth="1"/>
    <col min="13522" max="13522" width="1.140625" style="109" customWidth="1"/>
    <col min="13523" max="13523" width="1" style="109" customWidth="1"/>
    <col min="13524" max="13524" width="2.140625" style="109" customWidth="1"/>
    <col min="13525" max="13525" width="0" style="109" hidden="1" customWidth="1"/>
    <col min="13526" max="13526" width="0.7109375" style="109" customWidth="1"/>
    <col min="13527" max="13527" width="1.140625" style="109" customWidth="1"/>
    <col min="13528" max="13528" width="2.42578125" style="109" customWidth="1"/>
    <col min="13529" max="13529" width="0" style="109" hidden="1" customWidth="1"/>
    <col min="13530" max="13530" width="0.140625" style="109" customWidth="1"/>
    <col min="13531" max="13531" width="0" style="109" hidden="1" customWidth="1"/>
    <col min="13532" max="13532" width="0.5703125" style="109" customWidth="1"/>
    <col min="13533" max="13533" width="1.28515625" style="109" customWidth="1"/>
    <col min="13534" max="13534" width="2.28515625" style="109" customWidth="1"/>
    <col min="13535" max="13535" width="0.85546875" style="109" customWidth="1"/>
    <col min="13536" max="13536" width="1.140625" style="109" customWidth="1"/>
    <col min="13537" max="13537" width="2.42578125" style="109" customWidth="1"/>
    <col min="13538" max="13538" width="0" style="109" hidden="1" customWidth="1"/>
    <col min="13539" max="13539" width="0.7109375" style="109" customWidth="1"/>
    <col min="13540" max="13540" width="1.140625" style="109" customWidth="1"/>
    <col min="13541" max="13541" width="0.7109375" style="109" customWidth="1"/>
    <col min="13542" max="13542" width="1.7109375" style="109" customWidth="1"/>
    <col min="13543" max="13544" width="0.85546875" style="109"/>
    <col min="13545" max="13545" width="0.85546875" style="109" customWidth="1"/>
    <col min="13546" max="13547" width="1.5703125" style="109" customWidth="1"/>
    <col min="13548" max="13548" width="2.85546875" style="109" customWidth="1"/>
    <col min="13549" max="13549" width="0" style="109" hidden="1" customWidth="1"/>
    <col min="13550" max="13550" width="0.140625" style="109" customWidth="1"/>
    <col min="13551" max="13551" width="0" style="109" hidden="1" customWidth="1"/>
    <col min="13552" max="13552" width="0.7109375" style="109" customWidth="1"/>
    <col min="13553" max="13553" width="2.28515625" style="109" customWidth="1"/>
    <col min="13554" max="13554" width="0.7109375" style="109" customWidth="1"/>
    <col min="13555" max="13555" width="1" style="109" customWidth="1"/>
    <col min="13556" max="13556" width="2.42578125" style="109" customWidth="1"/>
    <col min="13557" max="13557" width="0" style="109" hidden="1" customWidth="1"/>
    <col min="13558" max="13558" width="0.42578125" style="109" customWidth="1"/>
    <col min="13559" max="13563" width="0.85546875" style="109"/>
    <col min="13564" max="13564" width="1.28515625" style="109" customWidth="1"/>
    <col min="13565" max="13565" width="0" style="109" hidden="1" customWidth="1"/>
    <col min="13566" max="13566" width="0.85546875" style="109"/>
    <col min="13567" max="13567" width="0.85546875" style="109" customWidth="1"/>
    <col min="13568" max="13568" width="1.85546875" style="109" customWidth="1"/>
    <col min="13569" max="13569" width="1.140625" style="109" customWidth="1"/>
    <col min="13570" max="13570" width="1" style="109" customWidth="1"/>
    <col min="13571" max="13572" width="0.28515625" style="109" customWidth="1"/>
    <col min="13573" max="13573" width="2.5703125" style="109" customWidth="1"/>
    <col min="13574" max="13574" width="0.42578125" style="109" customWidth="1"/>
    <col min="13575" max="13575" width="1" style="109" customWidth="1"/>
    <col min="13576" max="13576" width="2.140625" style="109" customWidth="1"/>
    <col min="13577" max="13577" width="0" style="109" hidden="1" customWidth="1"/>
    <col min="13578" max="13578" width="0.7109375" style="109" customWidth="1"/>
    <col min="13579" max="13579" width="2" style="109" customWidth="1"/>
    <col min="13580" max="13581" width="1.28515625" style="109" customWidth="1"/>
    <col min="13582" max="13582" width="0" style="109" hidden="1" customWidth="1"/>
    <col min="13583" max="13584" width="0.85546875" style="109"/>
    <col min="13585" max="13585" width="2.28515625" style="109" customWidth="1"/>
    <col min="13586" max="13586" width="0.28515625" style="109" customWidth="1"/>
    <col min="13587" max="13587" width="1" style="109" customWidth="1"/>
    <col min="13588" max="13588" width="0.42578125" style="109" customWidth="1"/>
    <col min="13589" max="13589" width="0" style="109" hidden="1" customWidth="1"/>
    <col min="13590" max="13590" width="2.140625" style="109" customWidth="1"/>
    <col min="13591" max="13591" width="0.85546875" style="109" customWidth="1"/>
    <col min="13592" max="13592" width="1.5703125" style="109" customWidth="1"/>
    <col min="13593" max="13593" width="0.42578125" style="109" customWidth="1"/>
    <col min="13594" max="13594" width="1" style="109" customWidth="1"/>
    <col min="13595" max="13596" width="0" style="109" hidden="1" customWidth="1"/>
    <col min="13597" max="13597" width="2" style="109" customWidth="1"/>
    <col min="13598" max="13598" width="2.42578125" style="109" customWidth="1"/>
    <col min="13599" max="13599" width="0.42578125" style="109" customWidth="1"/>
    <col min="13600" max="13600" width="1" style="109" customWidth="1"/>
    <col min="13601" max="13601" width="2" style="109" customWidth="1"/>
    <col min="13602" max="13603" width="0.85546875" style="109" customWidth="1"/>
    <col min="13604" max="13604" width="1" style="109" customWidth="1"/>
    <col min="13605" max="13605" width="1.42578125" style="109" customWidth="1"/>
    <col min="13606" max="13606" width="1.140625" style="109" customWidth="1"/>
    <col min="13607" max="13607" width="4.7109375" style="109" customWidth="1"/>
    <col min="13608" max="13608" width="4.28515625" style="109" customWidth="1"/>
    <col min="13609" max="13609" width="3.85546875" style="109" customWidth="1"/>
    <col min="13610" max="13630" width="0" style="109" hidden="1" customWidth="1"/>
    <col min="13631" max="13631" width="1.140625" style="109" customWidth="1"/>
    <col min="13632" max="13635" width="0.85546875" style="109"/>
    <col min="13636" max="13636" width="1.5703125" style="109" customWidth="1"/>
    <col min="13637" max="13637" width="1" style="109" customWidth="1"/>
    <col min="13638" max="13639" width="0.85546875" style="109"/>
    <col min="13640" max="13640" width="1" style="109" customWidth="1"/>
    <col min="13641" max="13642" width="0" style="109" hidden="1" customWidth="1"/>
    <col min="13643" max="13643" width="3.85546875" style="109" customWidth="1"/>
    <col min="13644" max="13644" width="0" style="109" hidden="1" customWidth="1"/>
    <col min="13645" max="13645" width="5.5703125" style="109" customWidth="1"/>
    <col min="13646" max="13646" width="2.85546875" style="109" customWidth="1"/>
    <col min="13647" max="13647" width="4.7109375" style="109" customWidth="1"/>
    <col min="13648" max="13648" width="4.28515625" style="109" customWidth="1"/>
    <col min="13649" max="13649" width="1.7109375" style="109" customWidth="1"/>
    <col min="13650" max="13650" width="10.7109375" style="109" customWidth="1"/>
    <col min="13651" max="13654" width="0" style="109" hidden="1" customWidth="1"/>
    <col min="13655" max="13731" width="0.85546875" style="109"/>
    <col min="13732" max="13732" width="2.42578125" style="109" customWidth="1"/>
    <col min="13733" max="13733" width="4.7109375" style="109" customWidth="1"/>
    <col min="13734" max="13738" width="0.85546875" style="109"/>
    <col min="13739" max="13739" width="1.28515625" style="109" customWidth="1"/>
    <col min="13740" max="13740" width="0.28515625" style="109" customWidth="1"/>
    <col min="13741" max="13745" width="0" style="109" hidden="1" customWidth="1"/>
    <col min="13746" max="13752" width="0.85546875" style="109"/>
    <col min="13753" max="13753" width="6" style="109" customWidth="1"/>
    <col min="13754" max="13754" width="0.5703125" style="109" customWidth="1"/>
    <col min="13755" max="13757" width="0" style="109" hidden="1" customWidth="1"/>
    <col min="13758" max="13758" width="3.85546875" style="109" customWidth="1"/>
    <col min="13759" max="13759" width="0.85546875" style="109" customWidth="1"/>
    <col min="13760" max="13760" width="2" style="109" customWidth="1"/>
    <col min="13761" max="13761" width="0.28515625" style="109" customWidth="1"/>
    <col min="13762" max="13762" width="1.5703125" style="109" customWidth="1"/>
    <col min="13763" max="13763" width="1" style="109" customWidth="1"/>
    <col min="13764" max="13764" width="2.5703125" style="109" customWidth="1"/>
    <col min="13765" max="13765" width="0" style="109" hidden="1" customWidth="1"/>
    <col min="13766" max="13766" width="0.85546875" style="109" customWidth="1"/>
    <col min="13767" max="13767" width="1.85546875" style="109" customWidth="1"/>
    <col min="13768" max="13768" width="0.42578125" style="109" customWidth="1"/>
    <col min="13769" max="13769" width="0.28515625" style="109" customWidth="1"/>
    <col min="13770" max="13770" width="1.85546875" style="109" customWidth="1"/>
    <col min="13771" max="13771" width="0.5703125" style="109" customWidth="1"/>
    <col min="13772" max="13772" width="1" style="109" customWidth="1"/>
    <col min="13773" max="13773" width="0.85546875" style="109" customWidth="1"/>
    <col min="13774" max="13774" width="1.7109375" style="109" customWidth="1"/>
    <col min="13775" max="13775" width="0.7109375" style="109" customWidth="1"/>
    <col min="13776" max="13776" width="1.5703125" style="109" customWidth="1"/>
    <col min="13777" max="13777" width="0.85546875" style="109" customWidth="1"/>
    <col min="13778" max="13778" width="1.140625" style="109" customWidth="1"/>
    <col min="13779" max="13779" width="1" style="109" customWidth="1"/>
    <col min="13780" max="13780" width="2.140625" style="109" customWidth="1"/>
    <col min="13781" max="13781" width="0" style="109" hidden="1" customWidth="1"/>
    <col min="13782" max="13782" width="0.7109375" style="109" customWidth="1"/>
    <col min="13783" max="13783" width="1.140625" style="109" customWidth="1"/>
    <col min="13784" max="13784" width="2.42578125" style="109" customWidth="1"/>
    <col min="13785" max="13785" width="0" style="109" hidden="1" customWidth="1"/>
    <col min="13786" max="13786" width="0.140625" style="109" customWidth="1"/>
    <col min="13787" max="13787" width="0" style="109" hidden="1" customWidth="1"/>
    <col min="13788" max="13788" width="0.5703125" style="109" customWidth="1"/>
    <col min="13789" max="13789" width="1.28515625" style="109" customWidth="1"/>
    <col min="13790" max="13790" width="2.28515625" style="109" customWidth="1"/>
    <col min="13791" max="13791" width="0.85546875" style="109" customWidth="1"/>
    <col min="13792" max="13792" width="1.140625" style="109" customWidth="1"/>
    <col min="13793" max="13793" width="2.42578125" style="109" customWidth="1"/>
    <col min="13794" max="13794" width="0" style="109" hidden="1" customWidth="1"/>
    <col min="13795" max="13795" width="0.7109375" style="109" customWidth="1"/>
    <col min="13796" max="13796" width="1.140625" style="109" customWidth="1"/>
    <col min="13797" max="13797" width="0.7109375" style="109" customWidth="1"/>
    <col min="13798" max="13798" width="1.7109375" style="109" customWidth="1"/>
    <col min="13799" max="13800" width="0.85546875" style="109"/>
    <col min="13801" max="13801" width="0.85546875" style="109" customWidth="1"/>
    <col min="13802" max="13803" width="1.5703125" style="109" customWidth="1"/>
    <col min="13804" max="13804" width="2.85546875" style="109" customWidth="1"/>
    <col min="13805" max="13805" width="0" style="109" hidden="1" customWidth="1"/>
    <col min="13806" max="13806" width="0.140625" style="109" customWidth="1"/>
    <col min="13807" max="13807" width="0" style="109" hidden="1" customWidth="1"/>
    <col min="13808" max="13808" width="0.7109375" style="109" customWidth="1"/>
    <col min="13809" max="13809" width="2.28515625" style="109" customWidth="1"/>
    <col min="13810" max="13810" width="0.7109375" style="109" customWidth="1"/>
    <col min="13811" max="13811" width="1" style="109" customWidth="1"/>
    <col min="13812" max="13812" width="2.42578125" style="109" customWidth="1"/>
    <col min="13813" max="13813" width="0" style="109" hidden="1" customWidth="1"/>
    <col min="13814" max="13814" width="0.42578125" style="109" customWidth="1"/>
    <col min="13815" max="13819" width="0.85546875" style="109"/>
    <col min="13820" max="13820" width="1.28515625" style="109" customWidth="1"/>
    <col min="13821" max="13821" width="0" style="109" hidden="1" customWidth="1"/>
    <col min="13822" max="13822" width="0.85546875" style="109"/>
    <col min="13823" max="13823" width="0.85546875" style="109" customWidth="1"/>
    <col min="13824" max="13824" width="1.85546875" style="109" customWidth="1"/>
    <col min="13825" max="13825" width="1.140625" style="109" customWidth="1"/>
    <col min="13826" max="13826" width="1" style="109" customWidth="1"/>
    <col min="13827" max="13828" width="0.28515625" style="109" customWidth="1"/>
    <col min="13829" max="13829" width="2.5703125" style="109" customWidth="1"/>
    <col min="13830" max="13830" width="0.42578125" style="109" customWidth="1"/>
    <col min="13831" max="13831" width="1" style="109" customWidth="1"/>
    <col min="13832" max="13832" width="2.140625" style="109" customWidth="1"/>
    <col min="13833" max="13833" width="0" style="109" hidden="1" customWidth="1"/>
    <col min="13834" max="13834" width="0.7109375" style="109" customWidth="1"/>
    <col min="13835" max="13835" width="2" style="109" customWidth="1"/>
    <col min="13836" max="13837" width="1.28515625" style="109" customWidth="1"/>
    <col min="13838" max="13838" width="0" style="109" hidden="1" customWidth="1"/>
    <col min="13839" max="13840" width="0.85546875" style="109"/>
    <col min="13841" max="13841" width="2.28515625" style="109" customWidth="1"/>
    <col min="13842" max="13842" width="0.28515625" style="109" customWidth="1"/>
    <col min="13843" max="13843" width="1" style="109" customWidth="1"/>
    <col min="13844" max="13844" width="0.42578125" style="109" customWidth="1"/>
    <col min="13845" max="13845" width="0" style="109" hidden="1" customWidth="1"/>
    <col min="13846" max="13846" width="2.140625" style="109" customWidth="1"/>
    <col min="13847" max="13847" width="0.85546875" style="109" customWidth="1"/>
    <col min="13848" max="13848" width="1.5703125" style="109" customWidth="1"/>
    <col min="13849" max="13849" width="0.42578125" style="109" customWidth="1"/>
    <col min="13850" max="13850" width="1" style="109" customWidth="1"/>
    <col min="13851" max="13852" width="0" style="109" hidden="1" customWidth="1"/>
    <col min="13853" max="13853" width="2" style="109" customWidth="1"/>
    <col min="13854" max="13854" width="2.42578125" style="109" customWidth="1"/>
    <col min="13855" max="13855" width="0.42578125" style="109" customWidth="1"/>
    <col min="13856" max="13856" width="1" style="109" customWidth="1"/>
    <col min="13857" max="13857" width="2" style="109" customWidth="1"/>
    <col min="13858" max="13859" width="0.85546875" style="109" customWidth="1"/>
    <col min="13860" max="13860" width="1" style="109" customWidth="1"/>
    <col min="13861" max="13861" width="1.42578125" style="109" customWidth="1"/>
    <col min="13862" max="13862" width="1.140625" style="109" customWidth="1"/>
    <col min="13863" max="13863" width="4.7109375" style="109" customWidth="1"/>
    <col min="13864" max="13864" width="4.28515625" style="109" customWidth="1"/>
    <col min="13865" max="13865" width="3.85546875" style="109" customWidth="1"/>
    <col min="13866" max="13886" width="0" style="109" hidden="1" customWidth="1"/>
    <col min="13887" max="13887" width="1.140625" style="109" customWidth="1"/>
    <col min="13888" max="13891" width="0.85546875" style="109"/>
    <col min="13892" max="13892" width="1.5703125" style="109" customWidth="1"/>
    <col min="13893" max="13893" width="1" style="109" customWidth="1"/>
    <col min="13894" max="13895" width="0.85546875" style="109"/>
    <col min="13896" max="13896" width="1" style="109" customWidth="1"/>
    <col min="13897" max="13898" width="0" style="109" hidden="1" customWidth="1"/>
    <col min="13899" max="13899" width="3.85546875" style="109" customWidth="1"/>
    <col min="13900" max="13900" width="0" style="109" hidden="1" customWidth="1"/>
    <col min="13901" max="13901" width="5.5703125" style="109" customWidth="1"/>
    <col min="13902" max="13902" width="2.85546875" style="109" customWidth="1"/>
    <col min="13903" max="13903" width="4.7109375" style="109" customWidth="1"/>
    <col min="13904" max="13904" width="4.28515625" style="109" customWidth="1"/>
    <col min="13905" max="13905" width="1.7109375" style="109" customWidth="1"/>
    <col min="13906" max="13906" width="10.7109375" style="109" customWidth="1"/>
    <col min="13907" max="13910" width="0" style="109" hidden="1" customWidth="1"/>
    <col min="13911" max="16384" width="0.85546875" style="109"/>
  </cols>
  <sheetData>
    <row r="1" spans="1:178" s="75" customFormat="1" ht="15" customHeight="1" x14ac:dyDescent="0.25">
      <c r="AV1" s="76"/>
      <c r="AW1" s="76"/>
      <c r="AX1" s="76"/>
      <c r="AY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7" t="s">
        <v>58</v>
      </c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9"/>
      <c r="FK1" s="80"/>
      <c r="FL1" s="76"/>
      <c r="FM1" s="78"/>
      <c r="FN1" s="78"/>
      <c r="FO1" s="78"/>
      <c r="FP1" s="78"/>
      <c r="FQ1" s="78"/>
      <c r="FV1" s="339" t="s">
        <v>3</v>
      </c>
    </row>
    <row r="2" spans="1:178" s="81" customFormat="1" ht="15.75" customHeight="1" thickBot="1" x14ac:dyDescent="0.3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168" t="s">
        <v>59</v>
      </c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E2" s="168"/>
      <c r="CF2" s="168"/>
      <c r="CG2" s="168"/>
      <c r="CH2" s="168"/>
      <c r="CI2" s="168"/>
      <c r="CJ2" s="168"/>
      <c r="CK2" s="168"/>
      <c r="CL2" s="168"/>
      <c r="CM2" s="168"/>
      <c r="CN2" s="168"/>
      <c r="CO2" s="168"/>
      <c r="CP2" s="168"/>
      <c r="CQ2" s="168"/>
      <c r="CR2" s="168"/>
      <c r="CS2" s="168"/>
      <c r="CT2" s="168"/>
      <c r="CU2" s="168"/>
      <c r="CV2" s="168"/>
      <c r="CW2" s="168"/>
      <c r="CX2" s="168"/>
      <c r="CY2" s="168"/>
      <c r="CZ2" s="168"/>
      <c r="DA2" s="168"/>
      <c r="DB2" s="168"/>
      <c r="DC2" s="168"/>
      <c r="DD2" s="168"/>
      <c r="DE2" s="168"/>
      <c r="DF2" s="168"/>
      <c r="DG2" s="168"/>
      <c r="DH2" s="168"/>
      <c r="DI2" s="168"/>
      <c r="DJ2" s="168"/>
      <c r="DK2" s="168"/>
      <c r="DL2" s="168"/>
      <c r="DM2" s="168"/>
      <c r="DN2" s="168"/>
      <c r="DO2" s="168"/>
      <c r="DP2" s="168"/>
      <c r="DQ2" s="168"/>
      <c r="DR2" s="168"/>
      <c r="DS2" s="168"/>
      <c r="DT2" s="168"/>
      <c r="DU2" s="168"/>
      <c r="DV2" s="168"/>
      <c r="DW2" s="168"/>
      <c r="DX2" s="168"/>
      <c r="DY2" s="168"/>
      <c r="DZ2" s="168"/>
      <c r="EA2" s="168"/>
      <c r="EB2" s="168"/>
      <c r="EC2" s="168"/>
      <c r="ED2" s="168"/>
      <c r="EE2" s="168"/>
      <c r="EF2" s="168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3"/>
      <c r="ES2" s="169" t="s">
        <v>60</v>
      </c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V2" s="340"/>
    </row>
    <row r="3" spans="1:178" s="81" customFormat="1" ht="14.25" customHeight="1" x14ac:dyDescent="0.2"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5"/>
      <c r="AW3" s="85"/>
      <c r="AX3" s="85"/>
      <c r="AY3" s="85"/>
      <c r="AZ3" s="85"/>
      <c r="BA3" s="85"/>
      <c r="BB3" s="84"/>
      <c r="BC3" s="84"/>
      <c r="BD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6"/>
      <c r="EI3" s="86"/>
      <c r="EJ3" s="86"/>
      <c r="EK3" s="86"/>
      <c r="EL3" s="86"/>
      <c r="EM3" s="86"/>
      <c r="EN3" s="86"/>
      <c r="EO3" s="86"/>
      <c r="EP3" s="86"/>
      <c r="EQ3" s="87" t="s">
        <v>61</v>
      </c>
      <c r="ER3" s="83"/>
      <c r="ES3" s="171" t="s">
        <v>62</v>
      </c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V3" s="152">
        <v>46081</v>
      </c>
    </row>
    <row r="4" spans="1:178" s="89" customFormat="1" ht="12.75" customHeight="1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91" t="s">
        <v>81</v>
      </c>
      <c r="BQ4" s="182">
        <f>DATE(YEAR($FV$3),MONTH($FV$3),1)</f>
        <v>46054</v>
      </c>
      <c r="BR4" s="182"/>
      <c r="BS4" s="182"/>
      <c r="BT4" s="182"/>
      <c r="BU4" s="182"/>
      <c r="BV4" s="182"/>
      <c r="BW4" s="182"/>
      <c r="BX4" s="182"/>
      <c r="BY4" s="112"/>
      <c r="BZ4" s="341" t="s">
        <v>0</v>
      </c>
      <c r="CA4" s="341"/>
      <c r="CB4" s="112"/>
      <c r="CC4" s="182">
        <f>IF(AND(DAY(FV3)&gt;6,DAY(FV3)&lt;18),DATE(YEAR($FV$3),MONTH($FV$3),15),EOMONTH(FV3,0))</f>
        <v>46081</v>
      </c>
      <c r="CD4" s="182"/>
      <c r="CE4" s="182"/>
      <c r="CF4" s="182"/>
      <c r="CG4" s="182"/>
      <c r="CH4" s="182"/>
      <c r="CI4" s="182"/>
      <c r="CJ4" s="182"/>
      <c r="CK4" s="182"/>
      <c r="CL4" s="112"/>
      <c r="CM4" s="112"/>
      <c r="CN4" s="112"/>
      <c r="CO4" s="112"/>
      <c r="CP4" s="112"/>
      <c r="CQ4" s="173"/>
      <c r="CR4" s="173"/>
      <c r="CS4" s="173"/>
      <c r="CT4" s="173"/>
      <c r="CU4" s="174"/>
      <c r="CV4" s="174"/>
      <c r="CW4" s="174"/>
      <c r="CX4" s="174"/>
      <c r="CY4" s="90"/>
      <c r="CZ4" s="90"/>
      <c r="DA4" s="90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91" t="s">
        <v>63</v>
      </c>
      <c r="ER4" s="88"/>
      <c r="ES4" s="175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</row>
    <row r="5" spans="1:178" s="81" customFormat="1" ht="31.5" customHeight="1" x14ac:dyDescent="0.2">
      <c r="A5" s="81" t="s">
        <v>64</v>
      </c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7" t="s">
        <v>65</v>
      </c>
      <c r="ER5" s="83"/>
      <c r="ES5" s="164" t="s">
        <v>66</v>
      </c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</row>
    <row r="6" spans="1:178" s="81" customFormat="1" ht="16.5" customHeight="1" x14ac:dyDescent="0.2">
      <c r="A6" s="81" t="s">
        <v>67</v>
      </c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7"/>
      <c r="ER6" s="83"/>
      <c r="ES6" s="164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</row>
    <row r="7" spans="1:178" s="81" customFormat="1" ht="16.5" customHeight="1" x14ac:dyDescent="0.2">
      <c r="A7" s="81" t="s">
        <v>68</v>
      </c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7" t="s">
        <v>69</v>
      </c>
      <c r="ER7" s="83"/>
      <c r="ES7" s="164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</row>
    <row r="8" spans="1:178" s="81" customFormat="1" ht="16.5" customHeight="1" thickBot="1" x14ac:dyDescent="0.25"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 t="s">
        <v>70</v>
      </c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7" t="s">
        <v>71</v>
      </c>
      <c r="ER8" s="83"/>
      <c r="ES8" s="180"/>
      <c r="ET8" s="181"/>
      <c r="EU8" s="181"/>
      <c r="EV8" s="181"/>
      <c r="EW8" s="181"/>
      <c r="EX8" s="181"/>
      <c r="EY8" s="181"/>
      <c r="EZ8" s="181"/>
      <c r="FA8" s="181"/>
      <c r="FB8" s="181"/>
      <c r="FC8" s="181"/>
      <c r="FD8" s="181"/>
      <c r="FE8" s="181"/>
      <c r="FF8" s="181"/>
      <c r="FG8" s="181"/>
      <c r="FH8" s="181"/>
      <c r="FI8" s="181"/>
      <c r="FJ8" s="181"/>
      <c r="FK8" s="181"/>
      <c r="FL8" s="181"/>
      <c r="FM8" s="181"/>
      <c r="FN8" s="181"/>
      <c r="FO8" s="181"/>
      <c r="FP8" s="181"/>
      <c r="FQ8" s="181"/>
    </row>
    <row r="9" spans="1:178" s="81" customFormat="1" ht="12.75" customHeight="1" x14ac:dyDescent="0.2">
      <c r="AG9" s="81" t="str">
        <f>INDEX('график 7,8'!$B$26:$AF$37,MONTH(стр.1!$BQ$4),стр.1!AG$11)</f>
        <v>В</v>
      </c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93"/>
      <c r="FK9" s="94"/>
      <c r="FL9" s="86"/>
      <c r="FM9" s="83"/>
      <c r="FN9" s="83"/>
      <c r="FO9" s="83"/>
      <c r="FP9" s="83"/>
      <c r="FQ9" s="83"/>
    </row>
    <row r="10" spans="1:178" s="95" customFormat="1" ht="17.25" customHeight="1" x14ac:dyDescent="0.2">
      <c r="A10" s="183" t="s">
        <v>72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4"/>
      <c r="M10" s="187" t="s">
        <v>73</v>
      </c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9"/>
      <c r="Y10" s="190" t="s">
        <v>74</v>
      </c>
      <c r="Z10" s="191"/>
      <c r="AA10" s="191"/>
      <c r="AB10" s="191"/>
      <c r="AC10" s="191"/>
      <c r="AD10" s="191"/>
      <c r="AE10" s="191"/>
      <c r="AF10" s="191"/>
      <c r="AG10" s="187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188"/>
      <c r="CD10" s="188"/>
      <c r="CE10" s="188"/>
      <c r="CF10" s="188"/>
      <c r="CG10" s="188"/>
      <c r="CH10" s="188"/>
      <c r="CI10" s="188"/>
      <c r="CJ10" s="188"/>
      <c r="CK10" s="188"/>
      <c r="CL10" s="188"/>
      <c r="CM10" s="188"/>
      <c r="CN10" s="188"/>
      <c r="CO10" s="188"/>
      <c r="CP10" s="188"/>
      <c r="CQ10" s="188"/>
      <c r="CR10" s="188"/>
      <c r="CS10" s="188"/>
      <c r="CT10" s="188"/>
      <c r="CU10" s="188"/>
      <c r="CV10" s="188"/>
      <c r="CW10" s="188"/>
      <c r="CX10" s="188"/>
      <c r="CY10" s="188"/>
      <c r="CZ10" s="188"/>
      <c r="DA10" s="188"/>
      <c r="DB10" s="188"/>
      <c r="DC10" s="188"/>
      <c r="DD10" s="188"/>
      <c r="DE10" s="188"/>
      <c r="DF10" s="188"/>
      <c r="DG10" s="188"/>
      <c r="DH10" s="188"/>
      <c r="DI10" s="188"/>
      <c r="DJ10" s="188"/>
      <c r="DK10" s="188"/>
      <c r="DL10" s="188"/>
      <c r="DM10" s="188"/>
      <c r="DN10" s="188"/>
      <c r="DO10" s="188"/>
      <c r="DP10" s="188"/>
      <c r="DQ10" s="188"/>
      <c r="DR10" s="188"/>
      <c r="DS10" s="188"/>
      <c r="DT10" s="188"/>
      <c r="DU10" s="188"/>
      <c r="DV10" s="188"/>
      <c r="DW10" s="188"/>
      <c r="DX10" s="188"/>
      <c r="DY10" s="188"/>
      <c r="DZ10" s="188"/>
      <c r="EA10" s="188"/>
      <c r="EB10" s="188"/>
      <c r="EC10" s="188"/>
      <c r="ED10" s="188"/>
      <c r="EE10" s="188"/>
      <c r="EF10" s="188"/>
      <c r="EG10" s="188"/>
      <c r="EH10" s="188"/>
      <c r="EI10" s="188"/>
      <c r="EJ10" s="188"/>
      <c r="EK10" s="188"/>
      <c r="EL10" s="188"/>
      <c r="EM10" s="188"/>
      <c r="EN10" s="188"/>
      <c r="EO10" s="188"/>
      <c r="EP10" s="188"/>
      <c r="EQ10" s="188"/>
      <c r="ER10" s="188"/>
      <c r="ES10" s="188"/>
      <c r="ET10" s="188"/>
      <c r="EU10" s="188"/>
      <c r="EV10" s="188"/>
      <c r="EW10" s="188"/>
      <c r="EX10" s="188"/>
      <c r="EY10" s="188"/>
      <c r="EZ10" s="188"/>
      <c r="FA10" s="188"/>
      <c r="FB10" s="188"/>
      <c r="FC10" s="188"/>
      <c r="FD10" s="188"/>
      <c r="FE10" s="188"/>
      <c r="FF10" s="188"/>
      <c r="FG10" s="188"/>
      <c r="FH10" s="188"/>
      <c r="FI10" s="188"/>
      <c r="FJ10" s="188"/>
      <c r="FK10" s="188"/>
      <c r="FL10" s="188"/>
      <c r="FM10" s="188"/>
      <c r="FN10" s="188"/>
      <c r="FO10" s="188"/>
      <c r="FP10" s="188"/>
      <c r="FQ10" s="188"/>
    </row>
    <row r="11" spans="1:178" s="95" customFormat="1" ht="58.5" customHeight="1" x14ac:dyDescent="0.2">
      <c r="A11" s="185"/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6"/>
      <c r="M11" s="194"/>
      <c r="N11" s="195"/>
      <c r="O11" s="195"/>
      <c r="P11" s="195"/>
      <c r="Q11" s="195"/>
      <c r="R11" s="196"/>
      <c r="S11" s="194"/>
      <c r="T11" s="195"/>
      <c r="U11" s="195"/>
      <c r="V11" s="195"/>
      <c r="W11" s="195"/>
      <c r="X11" s="196"/>
      <c r="Y11" s="192"/>
      <c r="Z11" s="193"/>
      <c r="AA11" s="193"/>
      <c r="AB11" s="193"/>
      <c r="AC11" s="193"/>
      <c r="AD11" s="193"/>
      <c r="AE11" s="193"/>
      <c r="AF11" s="193"/>
      <c r="AG11" s="177">
        <v>1</v>
      </c>
      <c r="AH11" s="178"/>
      <c r="AI11" s="178"/>
      <c r="AJ11" s="179"/>
      <c r="AK11" s="177">
        <v>2</v>
      </c>
      <c r="AL11" s="178"/>
      <c r="AM11" s="178"/>
      <c r="AN11" s="179"/>
      <c r="AO11" s="177">
        <v>3</v>
      </c>
      <c r="AP11" s="178"/>
      <c r="AQ11" s="178"/>
      <c r="AR11" s="179"/>
      <c r="AS11" s="177">
        <v>4</v>
      </c>
      <c r="AT11" s="178"/>
      <c r="AU11" s="178"/>
      <c r="AV11" s="179"/>
      <c r="AW11" s="177">
        <v>5</v>
      </c>
      <c r="AX11" s="178"/>
      <c r="AY11" s="178"/>
      <c r="AZ11" s="179"/>
      <c r="BA11" s="177">
        <v>6</v>
      </c>
      <c r="BB11" s="178"/>
      <c r="BC11" s="178"/>
      <c r="BD11" s="179"/>
      <c r="BE11" s="177">
        <v>7</v>
      </c>
      <c r="BF11" s="178"/>
      <c r="BG11" s="178"/>
      <c r="BH11" s="179"/>
      <c r="BI11" s="177">
        <v>8</v>
      </c>
      <c r="BJ11" s="178"/>
      <c r="BK11" s="178"/>
      <c r="BL11" s="179"/>
      <c r="BM11" s="177">
        <v>9</v>
      </c>
      <c r="BN11" s="178"/>
      <c r="BO11" s="178"/>
      <c r="BP11" s="179"/>
      <c r="BQ11" s="177">
        <v>10</v>
      </c>
      <c r="BR11" s="178"/>
      <c r="BS11" s="178"/>
      <c r="BT11" s="179"/>
      <c r="BU11" s="177">
        <v>11</v>
      </c>
      <c r="BV11" s="178"/>
      <c r="BW11" s="178"/>
      <c r="BX11" s="179"/>
      <c r="BY11" s="177">
        <v>12</v>
      </c>
      <c r="BZ11" s="178"/>
      <c r="CA11" s="178"/>
      <c r="CB11" s="179"/>
      <c r="CC11" s="177">
        <v>13</v>
      </c>
      <c r="CD11" s="178"/>
      <c r="CE11" s="178"/>
      <c r="CF11" s="179"/>
      <c r="CG11" s="177">
        <v>14</v>
      </c>
      <c r="CH11" s="178"/>
      <c r="CI11" s="178"/>
      <c r="CJ11" s="179"/>
      <c r="CK11" s="177">
        <v>15</v>
      </c>
      <c r="CL11" s="178"/>
      <c r="CM11" s="178"/>
      <c r="CN11" s="179"/>
      <c r="CO11" s="203" t="s">
        <v>75</v>
      </c>
      <c r="CP11" s="178"/>
      <c r="CQ11" s="178"/>
      <c r="CR11" s="178"/>
      <c r="CS11" s="178"/>
      <c r="CT11" s="178"/>
      <c r="CU11" s="179"/>
      <c r="CV11" s="177">
        <v>16</v>
      </c>
      <c r="CW11" s="178"/>
      <c r="CX11" s="178"/>
      <c r="CY11" s="179"/>
      <c r="CZ11" s="177">
        <v>17</v>
      </c>
      <c r="DA11" s="178"/>
      <c r="DB11" s="178"/>
      <c r="DC11" s="179"/>
      <c r="DD11" s="177">
        <v>18</v>
      </c>
      <c r="DE11" s="178"/>
      <c r="DF11" s="178"/>
      <c r="DG11" s="178"/>
      <c r="DH11" s="179"/>
      <c r="DI11" s="177">
        <v>19</v>
      </c>
      <c r="DJ11" s="178"/>
      <c r="DK11" s="178"/>
      <c r="DL11" s="179"/>
      <c r="DM11" s="177">
        <v>20</v>
      </c>
      <c r="DN11" s="178"/>
      <c r="DO11" s="178"/>
      <c r="DP11" s="179"/>
      <c r="DQ11" s="177">
        <v>21</v>
      </c>
      <c r="DR11" s="178"/>
      <c r="DS11" s="178"/>
      <c r="DT11" s="179"/>
      <c r="DU11" s="177">
        <v>22</v>
      </c>
      <c r="DV11" s="178"/>
      <c r="DW11" s="178"/>
      <c r="DX11" s="179"/>
      <c r="DY11" s="177">
        <v>23</v>
      </c>
      <c r="DZ11" s="178"/>
      <c r="EA11" s="178"/>
      <c r="EB11" s="179"/>
      <c r="EC11" s="177">
        <v>24</v>
      </c>
      <c r="ED11" s="178"/>
      <c r="EE11" s="178"/>
      <c r="EF11" s="179"/>
      <c r="EG11" s="177">
        <v>25</v>
      </c>
      <c r="EH11" s="178"/>
      <c r="EI11" s="178"/>
      <c r="EJ11" s="179"/>
      <c r="EK11" s="159">
        <v>26</v>
      </c>
      <c r="EL11" s="160">
        <v>27</v>
      </c>
      <c r="EM11" s="160">
        <v>28</v>
      </c>
      <c r="EN11" s="177">
        <v>29</v>
      </c>
      <c r="EO11" s="178"/>
      <c r="EP11" s="177">
        <v>30</v>
      </c>
      <c r="EQ11" s="178"/>
      <c r="ER11" s="179"/>
      <c r="ES11" s="177">
        <v>31</v>
      </c>
      <c r="ET11" s="179"/>
      <c r="EU11" s="194" t="s">
        <v>76</v>
      </c>
      <c r="EV11" s="197"/>
      <c r="EW11" s="197"/>
      <c r="EX11" s="197"/>
      <c r="EY11" s="197"/>
      <c r="EZ11" s="197"/>
      <c r="FA11" s="197"/>
      <c r="FB11" s="198" t="s">
        <v>77</v>
      </c>
      <c r="FC11" s="199"/>
      <c r="FD11" s="199"/>
      <c r="FE11" s="199"/>
      <c r="FF11" s="199"/>
      <c r="FG11" s="199"/>
      <c r="FH11" s="200"/>
      <c r="FI11" s="96" t="s">
        <v>84</v>
      </c>
      <c r="FJ11" s="201" t="s">
        <v>78</v>
      </c>
      <c r="FK11" s="202"/>
      <c r="FL11" s="202"/>
      <c r="FM11" s="202"/>
      <c r="FN11" s="202"/>
      <c r="FO11" s="202"/>
      <c r="FP11" s="202"/>
      <c r="FQ11" s="202"/>
    </row>
    <row r="12" spans="1:178" s="98" customFormat="1" ht="9.75" x14ac:dyDescent="0.2">
      <c r="A12" s="205">
        <v>1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7">
        <v>2</v>
      </c>
      <c r="N12" s="208"/>
      <c r="O12" s="208"/>
      <c r="P12" s="208"/>
      <c r="Q12" s="208"/>
      <c r="R12" s="205"/>
      <c r="S12" s="207">
        <v>3</v>
      </c>
      <c r="T12" s="208"/>
      <c r="U12" s="208"/>
      <c r="V12" s="208"/>
      <c r="W12" s="208"/>
      <c r="X12" s="205"/>
      <c r="Y12" s="206">
        <v>4</v>
      </c>
      <c r="Z12" s="206"/>
      <c r="AA12" s="206"/>
      <c r="AB12" s="206"/>
      <c r="AC12" s="206"/>
      <c r="AD12" s="206"/>
      <c r="AE12" s="206"/>
      <c r="AF12" s="206"/>
      <c r="AG12" s="204">
        <v>5</v>
      </c>
      <c r="AH12" s="204"/>
      <c r="AI12" s="204"/>
      <c r="AJ12" s="204"/>
      <c r="AK12" s="204">
        <v>6</v>
      </c>
      <c r="AL12" s="204"/>
      <c r="AM12" s="204"/>
      <c r="AN12" s="204"/>
      <c r="AO12" s="204">
        <v>7</v>
      </c>
      <c r="AP12" s="204"/>
      <c r="AQ12" s="204"/>
      <c r="AR12" s="204"/>
      <c r="AS12" s="204">
        <v>8</v>
      </c>
      <c r="AT12" s="204"/>
      <c r="AU12" s="204"/>
      <c r="AV12" s="204"/>
      <c r="AW12" s="204">
        <v>9</v>
      </c>
      <c r="AX12" s="204"/>
      <c r="AY12" s="204"/>
      <c r="AZ12" s="204"/>
      <c r="BA12" s="204">
        <v>10</v>
      </c>
      <c r="BB12" s="204"/>
      <c r="BC12" s="204"/>
      <c r="BD12" s="204"/>
      <c r="BE12" s="204">
        <v>11</v>
      </c>
      <c r="BF12" s="204"/>
      <c r="BG12" s="204"/>
      <c r="BH12" s="204"/>
      <c r="BI12" s="204">
        <v>12</v>
      </c>
      <c r="BJ12" s="204"/>
      <c r="BK12" s="204"/>
      <c r="BL12" s="204"/>
      <c r="BM12" s="204">
        <v>13</v>
      </c>
      <c r="BN12" s="204"/>
      <c r="BO12" s="204"/>
      <c r="BP12" s="204"/>
      <c r="BQ12" s="204">
        <v>14</v>
      </c>
      <c r="BR12" s="204"/>
      <c r="BS12" s="204"/>
      <c r="BT12" s="204"/>
      <c r="BU12" s="204">
        <v>15</v>
      </c>
      <c r="BV12" s="204"/>
      <c r="BW12" s="204"/>
      <c r="BX12" s="204"/>
      <c r="BY12" s="204">
        <v>16</v>
      </c>
      <c r="BZ12" s="204"/>
      <c r="CA12" s="204"/>
      <c r="CB12" s="204"/>
      <c r="CC12" s="204">
        <v>17</v>
      </c>
      <c r="CD12" s="204"/>
      <c r="CE12" s="204"/>
      <c r="CF12" s="204"/>
      <c r="CG12" s="204">
        <v>18</v>
      </c>
      <c r="CH12" s="204"/>
      <c r="CI12" s="204"/>
      <c r="CJ12" s="204"/>
      <c r="CK12" s="204">
        <v>19</v>
      </c>
      <c r="CL12" s="204"/>
      <c r="CM12" s="204"/>
      <c r="CN12" s="204"/>
      <c r="CO12" s="204">
        <v>20</v>
      </c>
      <c r="CP12" s="204"/>
      <c r="CQ12" s="204"/>
      <c r="CR12" s="204"/>
      <c r="CS12" s="204"/>
      <c r="CT12" s="204"/>
      <c r="CU12" s="204"/>
      <c r="CV12" s="204">
        <v>21</v>
      </c>
      <c r="CW12" s="204"/>
      <c r="CX12" s="204"/>
      <c r="CY12" s="204"/>
      <c r="CZ12" s="204">
        <v>22</v>
      </c>
      <c r="DA12" s="204"/>
      <c r="DB12" s="204"/>
      <c r="DC12" s="204"/>
      <c r="DD12" s="204">
        <v>23</v>
      </c>
      <c r="DE12" s="204"/>
      <c r="DF12" s="204"/>
      <c r="DG12" s="204"/>
      <c r="DH12" s="204"/>
      <c r="DI12" s="204">
        <v>24</v>
      </c>
      <c r="DJ12" s="204"/>
      <c r="DK12" s="204"/>
      <c r="DL12" s="204"/>
      <c r="DM12" s="204">
        <v>25</v>
      </c>
      <c r="DN12" s="204"/>
      <c r="DO12" s="204"/>
      <c r="DP12" s="204"/>
      <c r="DQ12" s="204">
        <v>26</v>
      </c>
      <c r="DR12" s="204"/>
      <c r="DS12" s="204"/>
      <c r="DT12" s="204"/>
      <c r="DU12" s="204">
        <v>27</v>
      </c>
      <c r="DV12" s="204"/>
      <c r="DW12" s="204"/>
      <c r="DX12" s="204"/>
      <c r="DY12" s="204">
        <v>28</v>
      </c>
      <c r="DZ12" s="204"/>
      <c r="EA12" s="204"/>
      <c r="EB12" s="204"/>
      <c r="EC12" s="204">
        <v>29</v>
      </c>
      <c r="ED12" s="204"/>
      <c r="EE12" s="204"/>
      <c r="EF12" s="204"/>
      <c r="EG12" s="204">
        <v>30</v>
      </c>
      <c r="EH12" s="204"/>
      <c r="EI12" s="204"/>
      <c r="EJ12" s="204"/>
      <c r="EK12" s="161">
        <v>31</v>
      </c>
      <c r="EL12" s="161">
        <v>32</v>
      </c>
      <c r="EM12" s="161">
        <v>33</v>
      </c>
      <c r="EN12" s="227">
        <v>34</v>
      </c>
      <c r="EO12" s="228"/>
      <c r="EP12" s="227">
        <v>35</v>
      </c>
      <c r="EQ12" s="228"/>
      <c r="ER12" s="229"/>
      <c r="ES12" s="227">
        <v>36</v>
      </c>
      <c r="ET12" s="229"/>
      <c r="EU12" s="230">
        <v>37</v>
      </c>
      <c r="EV12" s="230"/>
      <c r="EW12" s="230"/>
      <c r="EX12" s="230"/>
      <c r="EY12" s="230"/>
      <c r="EZ12" s="230"/>
      <c r="FA12" s="231"/>
      <c r="FB12" s="232">
        <v>38</v>
      </c>
      <c r="FC12" s="232"/>
      <c r="FD12" s="232"/>
      <c r="FE12" s="232"/>
      <c r="FF12" s="232"/>
      <c r="FG12" s="232"/>
      <c r="FH12" s="232"/>
      <c r="FI12" s="97"/>
      <c r="FJ12" s="206">
        <v>39</v>
      </c>
      <c r="FK12" s="206"/>
      <c r="FL12" s="206"/>
      <c r="FM12" s="206"/>
      <c r="FN12" s="206"/>
      <c r="FO12" s="206"/>
      <c r="FP12" s="206"/>
      <c r="FQ12" s="207"/>
    </row>
    <row r="13" spans="1:178" s="95" customFormat="1" ht="15" customHeight="1" x14ac:dyDescent="0.2">
      <c r="A13" s="210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1"/>
      <c r="M13" s="214">
        <v>3849</v>
      </c>
      <c r="N13" s="215"/>
      <c r="O13" s="215"/>
      <c r="P13" s="215"/>
      <c r="Q13" s="215"/>
      <c r="R13" s="216"/>
      <c r="S13" s="220"/>
      <c r="T13" s="221"/>
      <c r="U13" s="221"/>
      <c r="V13" s="221"/>
      <c r="W13" s="221"/>
      <c r="X13" s="222"/>
      <c r="Y13" s="226"/>
      <c r="Z13" s="226"/>
      <c r="AA13" s="226"/>
      <c r="AB13" s="226"/>
      <c r="AC13" s="226"/>
      <c r="AD13" s="226"/>
      <c r="AE13" s="226"/>
      <c r="AF13" s="226"/>
      <c r="AG13" s="209" t="str">
        <f>IFERROR(INDEX(РВД!$D:$I,MATCH($M13,РВД!$A:$A,)+1,MATCH($BQ$4+AG$11-1,INDEX(РВД!$D:$I,MATCH($M13,РВД!$A:$A,),),)),IF(AG14="Я",INDEX('график 7,8'!$B$5:$AF$16,MONTH($FV$3),AG$11),""))</f>
        <v/>
      </c>
      <c r="AH13" s="209"/>
      <c r="AI13" s="209"/>
      <c r="AJ13" s="209"/>
      <c r="AK13" s="209">
        <f>IFERROR(INDEX(РВД!$D:$I,MATCH($M13,РВД!$A:$A,)+1,MATCH($BQ$4+AK$11-1,INDEX(РВД!$D:$I,MATCH($M13,РВД!$A:$A,),),)),IF(AK14="Я",INDEX('график 7,8'!$B$5:$AF$16,MONTH($FV$3),AK$11),""))</f>
        <v>7.8</v>
      </c>
      <c r="AL13" s="209"/>
      <c r="AM13" s="209"/>
      <c r="AN13" s="209"/>
      <c r="AO13" s="209">
        <f>IFERROR(INDEX(РВД!$D:$I,MATCH($M13,РВД!$A:$A,)+1,MATCH($BQ$4+AO$11-1,INDEX(РВД!$D:$I,MATCH($M13,РВД!$A:$A,),),)),IF(AO14="Я",INDEX('график 7,8'!$B$5:$AF$16,MONTH($FV$3),AO$11),""))</f>
        <v>7.8</v>
      </c>
      <c r="AP13" s="209"/>
      <c r="AQ13" s="209"/>
      <c r="AR13" s="209"/>
      <c r="AS13" s="209">
        <f>IFERROR(INDEX(РВД!$D:$I,MATCH($M13,РВД!$A:$A,)+1,MATCH($BQ$4+AS$11-1,INDEX(РВД!$D:$I,MATCH($M13,РВД!$A:$A,),),)),IF(AS14="Я",INDEX('график 7,8'!$B$5:$AF$16,MONTH($FV$3),AS$11),""))</f>
        <v>7.8</v>
      </c>
      <c r="AT13" s="209"/>
      <c r="AU13" s="209"/>
      <c r="AV13" s="209"/>
      <c r="AW13" s="209">
        <f>IFERROR(INDEX(РВД!$D:$I,MATCH($M13,РВД!$A:$A,)+1,MATCH($BQ$4+AW$11-1,INDEX(РВД!$D:$I,MATCH($M13,РВД!$A:$A,),),)),IF(AW14="Я",INDEX('график 7,8'!$B$5:$AF$16,MONTH($FV$3),AW$11),""))</f>
        <v>7.8</v>
      </c>
      <c r="AX13" s="209"/>
      <c r="AY13" s="209"/>
      <c r="AZ13" s="209"/>
      <c r="BA13" s="209">
        <f>IFERROR(INDEX(РВД!$D:$I,MATCH($M13,РВД!$A:$A,)+1,MATCH($BQ$4+BA$11-1,INDEX(РВД!$D:$I,MATCH($M13,РВД!$A:$A,),),)),IF(BA14="Я",INDEX('график 7,8'!$B$5:$AF$16,MONTH($FV$3),BA$11),""))</f>
        <v>7.8</v>
      </c>
      <c r="BB13" s="209"/>
      <c r="BC13" s="209"/>
      <c r="BD13" s="209"/>
      <c r="BE13" s="209" t="str">
        <f>IFERROR(INDEX(РВД!$D:$I,MATCH($M13,РВД!$A:$A,)+1,MATCH($BQ$4+BE$11-1,INDEX(РВД!$D:$I,MATCH($M13,РВД!$A:$A,),),)),IF(BE14="Я",INDEX('график 7,8'!$B$5:$AF$16,MONTH($FV$3),BE$11),""))</f>
        <v/>
      </c>
      <c r="BF13" s="209"/>
      <c r="BG13" s="209"/>
      <c r="BH13" s="209"/>
      <c r="BI13" s="209" t="str">
        <f>IFERROR(INDEX(РВД!$D:$I,MATCH($M13,РВД!$A:$A,)+1,MATCH($BQ$4+BI$11-1,INDEX(РВД!$D:$I,MATCH($M13,РВД!$A:$A,),),)),IF(BI14="Я",INDEX('график 7,8'!$B$5:$AF$16,MONTH($FV$3),BI$11),""))</f>
        <v/>
      </c>
      <c r="BJ13" s="209"/>
      <c r="BK13" s="209"/>
      <c r="BL13" s="209"/>
      <c r="BM13" s="209">
        <f>IFERROR(INDEX(РВД!$D:$I,MATCH($M13,РВД!$A:$A,)+1,MATCH($BQ$4+BM$11-1,INDEX(РВД!$D:$I,MATCH($M13,РВД!$A:$A,),),)),IF(BM14="Я",INDEX('график 7,8'!$B$5:$AF$16,MONTH($FV$3),BM$11),""))</f>
        <v>7.8</v>
      </c>
      <c r="BN13" s="209"/>
      <c r="BO13" s="209"/>
      <c r="BP13" s="209"/>
      <c r="BQ13" s="209">
        <f>IFERROR(INDEX(РВД!$D:$I,MATCH($M13,РВД!$A:$A,)+1,MATCH($BQ$4+BQ$11-1,INDEX(РВД!$D:$I,MATCH($M13,РВД!$A:$A,),),)),IF(BQ14="Я",INDEX('график 7,8'!$B$5:$AF$16,MONTH($FV$3),BQ$11),""))</f>
        <v>7.8</v>
      </c>
      <c r="BR13" s="209"/>
      <c r="BS13" s="209"/>
      <c r="BT13" s="209"/>
      <c r="BU13" s="209">
        <f>IFERROR(INDEX(РВД!$D:$I,MATCH($M13,РВД!$A:$A,)+1,MATCH($BQ$4+BU$11-1,INDEX(РВД!$D:$I,MATCH($M13,РВД!$A:$A,),),)),IF(BU14="Я",INDEX('график 7,8'!$B$5:$AF$16,MONTH($FV$3),BU$11),""))</f>
        <v>7.8</v>
      </c>
      <c r="BV13" s="209"/>
      <c r="BW13" s="209"/>
      <c r="BX13" s="209"/>
      <c r="BY13" s="209">
        <f>IFERROR(INDEX(РВД!$D:$I,MATCH($M13,РВД!$A:$A,)+1,MATCH($BQ$4+BY$11-1,INDEX(РВД!$D:$I,MATCH($M13,РВД!$A:$A,),),)),IF(BY14="Я",INDEX('график 7,8'!$B$5:$AF$16,MONTH($FV$3),BY$11),""))</f>
        <v>7.8</v>
      </c>
      <c r="BZ13" s="209"/>
      <c r="CA13" s="209"/>
      <c r="CB13" s="209"/>
      <c r="CC13" s="209">
        <f>IFERROR(INDEX(РВД!$D:$I,MATCH($M13,РВД!$A:$A,)+1,MATCH($BQ$4+CC$11-1,INDEX(РВД!$D:$I,MATCH($M13,РВД!$A:$A,),),)),IF(CC14="Я",INDEX('график 7,8'!$B$5:$AF$16,MONTH($FV$3),CC$11),""))</f>
        <v>7.8</v>
      </c>
      <c r="CD13" s="209"/>
      <c r="CE13" s="209"/>
      <c r="CF13" s="209"/>
      <c r="CG13" s="209" t="str">
        <f>IFERROR(INDEX(РВД!$D:$I,MATCH($M13,РВД!$A:$A,)+1,MATCH($BQ$4+CG$11-1,INDEX(РВД!$D:$I,MATCH($M13,РВД!$A:$A,),),)),IF(CG14="Я",INDEX('график 7,8'!$B$5:$AF$16,MONTH($FV$3),CG$11),""))</f>
        <v/>
      </c>
      <c r="CH13" s="209"/>
      <c r="CI13" s="209"/>
      <c r="CJ13" s="209"/>
      <c r="CK13" s="209" t="str">
        <f>IFERROR(INDEX(РВД!$D:$I,MATCH($M13,РВД!$A:$A,)+1,MATCH($BQ$4+CK$11-1,INDEX(РВД!$D:$I,MATCH($M13,РВД!$A:$A,),),)),IF(CK14="Я",INDEX('график 7,8'!$B$5:$AF$16,MONTH($FV$3),CK$11),""))</f>
        <v/>
      </c>
      <c r="CL13" s="209"/>
      <c r="CM13" s="209"/>
      <c r="CN13" s="209"/>
      <c r="CO13" s="209">
        <f>SUMIF(AG14:CN14,"Я",AG13:CN13)</f>
        <v>77.999999999999986</v>
      </c>
      <c r="CP13" s="209"/>
      <c r="CQ13" s="209"/>
      <c r="CR13" s="209"/>
      <c r="CS13" s="209"/>
      <c r="CT13" s="209"/>
      <c r="CU13" s="209"/>
      <c r="CV13" s="209">
        <f>IFERROR(INDEX(РВД!$D:$I,MATCH($M13,РВД!$A:$A,)+1,MATCH($BQ$4+CV$11-1,INDEX(РВД!$D:$I,MATCH($M13,РВД!$A:$A,),),)),IF(CV14="Я",INDEX('график 7,8'!$B$5:$AF$16,MONTH($FV$3),CV$11),""))</f>
        <v>7.8</v>
      </c>
      <c r="CW13" s="209"/>
      <c r="CX13" s="209"/>
      <c r="CY13" s="209"/>
      <c r="CZ13" s="209">
        <f>IFERROR(INDEX(РВД!$D:$I,MATCH($M13,РВД!$A:$A,)+1,MATCH($BQ$4+CZ$11-1,INDEX(РВД!$D:$I,MATCH($M13,РВД!$A:$A,),),)),IF(CZ14="Я",INDEX('график 7,8'!$B$5:$AF$16,MONTH($FV$3),CZ$11),""))</f>
        <v>7.8</v>
      </c>
      <c r="DA13" s="209"/>
      <c r="DB13" s="209"/>
      <c r="DC13" s="209"/>
      <c r="DD13" s="209">
        <f>IFERROR(INDEX(РВД!$D:$I,MATCH($M13,РВД!$A:$A,)+1,MATCH($BQ$4+DD$11-1,INDEX(РВД!$D:$I,MATCH($M13,РВД!$A:$A,),),)),IF(DD14="Я",INDEX('график 7,8'!$B$5:$AF$16,MONTH($FV$3),DD$11),""))</f>
        <v>7.8</v>
      </c>
      <c r="DE13" s="209"/>
      <c r="DF13" s="209"/>
      <c r="DG13" s="209"/>
      <c r="DH13" s="209"/>
      <c r="DI13" s="209">
        <f>IFERROR(INDEX(РВД!$D:$I,MATCH($M13,РВД!$A:$A,)+1,MATCH($BQ$4+DI$11-1,INDEX(РВД!$D:$I,MATCH($M13,РВД!$A:$A,),),)),IF(DI14="Я",INDEX('график 7,8'!$B$5:$AF$16,MONTH($FV$3),DI$11),""))</f>
        <v>7.8</v>
      </c>
      <c r="DJ13" s="209"/>
      <c r="DK13" s="209"/>
      <c r="DL13" s="209"/>
      <c r="DM13" s="209">
        <f>IFERROR(INDEX(РВД!$D:$I,MATCH($M13,РВД!$A:$A,)+1,MATCH($BQ$4+DM$11-1,INDEX(РВД!$D:$I,MATCH($M13,РВД!$A:$A,),),)),IF(DM14="Я",INDEX('график 7,8'!$B$5:$AF$16,MONTH($FV$3),DM$11),""))</f>
        <v>7.8</v>
      </c>
      <c r="DN13" s="209"/>
      <c r="DO13" s="209"/>
      <c r="DP13" s="209"/>
      <c r="DQ13" s="209" t="str">
        <f>IFERROR(INDEX(РВД!$D:$I,MATCH($M13,РВД!$A:$A,)+1,MATCH($BQ$4+DQ$11-1,INDEX(РВД!$D:$I,MATCH($M13,РВД!$A:$A,),),)),IF(DQ14="Я",INDEX('график 7,8'!$B$5:$AF$16,MONTH($FV$3),DQ$11),""))</f>
        <v/>
      </c>
      <c r="DR13" s="209"/>
      <c r="DS13" s="209"/>
      <c r="DT13" s="209"/>
      <c r="DU13" s="209" t="str">
        <f>IFERROR(INDEX(РВД!$D:$I,MATCH($M13,РВД!$A:$A,)+1,MATCH($BQ$4+DU$11-1,INDEX(РВД!$D:$I,MATCH($M13,РВД!$A:$A,),),)),IF(DU14="Я",INDEX('график 7,8'!$B$5:$AF$16,MONTH($FV$3),DU$11),""))</f>
        <v/>
      </c>
      <c r="DV13" s="209"/>
      <c r="DW13" s="209"/>
      <c r="DX13" s="209"/>
      <c r="DY13" s="209" t="str">
        <f>IFERROR(INDEX(РВД!$D:$I,MATCH($M13,РВД!$A:$A,)+1,MATCH($BQ$4+DY$11-1,INDEX(РВД!$D:$I,MATCH($M13,РВД!$A:$A,),),)),IF(DY14="Я",INDEX('график 7,8'!$B$5:$AF$16,MONTH($FV$3),DY$11),""))</f>
        <v/>
      </c>
      <c r="DZ13" s="209"/>
      <c r="EA13" s="209"/>
      <c r="EB13" s="209"/>
      <c r="EC13" s="209">
        <f>IFERROR(INDEX(РВД!$D:$I,MATCH($M13,РВД!$A:$A,)+1,MATCH($BQ$4+EC$11-1,INDEX(РВД!$D:$I,MATCH($M13,РВД!$A:$A,),),)),IF(EC14="Я",INDEX('график 7,8'!$B$5:$AF$16,MONTH($FV$3),EC$11),""))</f>
        <v>7.8</v>
      </c>
      <c r="ED13" s="209"/>
      <c r="EE13" s="209"/>
      <c r="EF13" s="209"/>
      <c r="EG13" s="209">
        <f>IFERROR(INDEX(РВД!$D:$I,MATCH($M13,РВД!$A:$A,)+1,MATCH($BQ$4+EG$11-1,INDEX(РВД!$D:$I,MATCH($M13,РВД!$A:$A,),),)),IF(EG14="Я",INDEX('график 7,8'!$B$5:$AF$16,MONTH($FV$3),EG$11),""))</f>
        <v>7.8</v>
      </c>
      <c r="EH13" s="209"/>
      <c r="EI13" s="209"/>
      <c r="EJ13" s="209"/>
      <c r="EK13" s="158">
        <f>IFERROR(INDEX(РВД!$D:$I,MATCH($M13,РВД!$A:$A,)+1,MATCH($BQ$4+EK$11-1,INDEX(РВД!$D:$I,MATCH($M13,РВД!$A:$A,),),)),IF(EK14="Я",INDEX('график 7,8'!$B$5:$AF$16,MONTH($FV$3),EK$11),""))</f>
        <v>7.8</v>
      </c>
      <c r="EL13" s="158">
        <f>IFERROR(INDEX(РВД!$D:$I,MATCH($M13,РВД!$A:$A,)+1,MATCH($BQ$4+EL$11-1,INDEX(РВД!$D:$I,MATCH($M13,РВД!$A:$A,),),)),IF(EL14="Я",INDEX('график 7,8'!$B$5:$AF$16,MONTH($FV$3),EL$11),""))</f>
        <v>7.8</v>
      </c>
      <c r="EM13" s="158" t="str">
        <f>IFERROR(INDEX(РВД!$D:$I,MATCH($M13,РВД!$A:$A,)+1,MATCH($BQ$4+EM$11-1,INDEX(РВД!$D:$I,MATCH($M13,РВД!$A:$A,),),)),IF(EM14="Я",INDEX('график 7,8'!$B$5:$AF$16,MONTH($FV$3),EM$11),""))</f>
        <v/>
      </c>
      <c r="EN13" s="346" t="str">
        <f>IFERROR(INDEX(РВД!$D:$I,MATCH($M13,РВД!$A:$A,)+1,MATCH($BQ$4+EN$11-1,INDEX(РВД!$D:$I,MATCH($M13,РВД!$A:$A,),),)),IF(EN14="Я",INDEX('график 7,8'!$B$5:$AF$16,MONTH($FV$3),EN$11),""))</f>
        <v/>
      </c>
      <c r="EO13" s="347"/>
      <c r="EP13" s="234" t="str">
        <f>IFERROR(INDEX(РВД!$D:$I,MATCH($M13,РВД!$A:$A,)+1,MATCH($BQ$4+EP$11-1,INDEX(РВД!$D:$I,MATCH($M13,РВД!$A:$A,),),)),IF(EP14="Я",INDEX('график 7,8'!$B$5:$AF$16,MONTH($FV$3),EP$11),""))</f>
        <v/>
      </c>
      <c r="EQ13" s="345"/>
      <c r="ER13" s="235"/>
      <c r="ES13" s="234" t="str">
        <f>IFERROR(INDEX(РВД!$D:$I,MATCH($M13,РВД!$A:$A,)+1,MATCH($BQ$4+ES$11-1,INDEX(РВД!$D:$I,MATCH($M13,РВД!$A:$A,),),)),IF(ES14="Я",INDEX('график 7,8'!$B$5:$AF$16,MONTH($FV$3),ES$11),""))</f>
        <v/>
      </c>
      <c r="ET13" s="235"/>
      <c r="EU13" s="236" t="str">
        <f>"Я/"&amp;SUMIF(AG14:ET14,"Я",AG13:ET13)</f>
        <v>Я/148,2</v>
      </c>
      <c r="EV13" s="236"/>
      <c r="EW13" s="236"/>
      <c r="EX13" s="236"/>
      <c r="EY13" s="236"/>
      <c r="EZ13" s="236"/>
      <c r="FA13" s="237"/>
      <c r="FB13" s="238">
        <f>(SUMIF(AG14:ET14,"В",AG13:ET13)+SUMIF(AG14:ET14,"ФВ",AG13:ET13))*2</f>
        <v>0</v>
      </c>
      <c r="FC13" s="238"/>
      <c r="FD13" s="238"/>
      <c r="FE13" s="238"/>
      <c r="FF13" s="238"/>
      <c r="FG13" s="238"/>
      <c r="FH13" s="238"/>
      <c r="FI13" s="100">
        <f>COUNTIFS(AG14:ET14,"Я",AG13:ET13,"&lt;&gt;")</f>
        <v>19</v>
      </c>
      <c r="FJ13" s="239"/>
      <c r="FK13" s="239"/>
      <c r="FL13" s="239"/>
      <c r="FM13" s="239"/>
      <c r="FN13" s="239"/>
      <c r="FO13" s="239"/>
      <c r="FP13" s="239"/>
      <c r="FQ13" s="240"/>
    </row>
    <row r="14" spans="1:178" s="95" customFormat="1" ht="15" customHeight="1" x14ac:dyDescent="0.2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3"/>
      <c r="M14" s="217"/>
      <c r="N14" s="218"/>
      <c r="O14" s="218"/>
      <c r="P14" s="218"/>
      <c r="Q14" s="218"/>
      <c r="R14" s="219"/>
      <c r="S14" s="223"/>
      <c r="T14" s="224"/>
      <c r="U14" s="224"/>
      <c r="V14" s="224"/>
      <c r="W14" s="224"/>
      <c r="X14" s="225"/>
      <c r="Y14" s="241"/>
      <c r="Z14" s="241"/>
      <c r="AA14" s="241"/>
      <c r="AB14" s="241"/>
      <c r="AC14" s="241"/>
      <c r="AD14" s="241"/>
      <c r="AE14" s="241"/>
      <c r="AF14" s="241"/>
      <c r="AG14" s="233" t="str">
        <f>TRIM(LEFT(TRIM(INDEX(отсутствия!$N:$AR,MATCH($M13,отсутствия!$A:$A,),AG$11)&amp;" "&amp;TEXT(INDEX('график 7,8'!$B$5:$AF$16,MONTH($FV$3),AG$11)&amp;"","Я")),2))</f>
        <v>В</v>
      </c>
      <c r="AH14" s="233"/>
      <c r="AI14" s="233"/>
      <c r="AJ14" s="233"/>
      <c r="AK14" s="233" t="str">
        <f>TRIM(LEFT(TRIM(INDEX(отсутствия!$N:$AR,MATCH($M13,отсутствия!$A:$A,),AK$11)&amp;" "&amp;TEXT(INDEX('график 7,8'!$B$5:$AF$16,MONTH($FV$3),AK$11)&amp;"","Я")),2))</f>
        <v>Я</v>
      </c>
      <c r="AL14" s="233"/>
      <c r="AM14" s="233"/>
      <c r="AN14" s="233"/>
      <c r="AO14" s="233" t="str">
        <f>TRIM(LEFT(TRIM(INDEX(отсутствия!$N:$AR,MATCH($M13,отсутствия!$A:$A,),AO$11)&amp;" "&amp;TEXT(INDEX('график 7,8'!$B$5:$AF$16,MONTH($FV$3),AO$11)&amp;"","Я")),2))</f>
        <v>Я</v>
      </c>
      <c r="AP14" s="233"/>
      <c r="AQ14" s="233"/>
      <c r="AR14" s="233"/>
      <c r="AS14" s="233" t="str">
        <f>TRIM(LEFT(TRIM(INDEX(отсутствия!$N:$AR,MATCH($M13,отсутствия!$A:$A,),AS$11)&amp;" "&amp;TEXT(INDEX('график 7,8'!$B$5:$AF$16,MONTH($FV$3),AS$11)&amp;"","Я")),2))</f>
        <v>Я</v>
      </c>
      <c r="AT14" s="233"/>
      <c r="AU14" s="233"/>
      <c r="AV14" s="233"/>
      <c r="AW14" s="233" t="str">
        <f>TRIM(LEFT(TRIM(INDEX(отсутствия!$N:$AR,MATCH($M13,отсутствия!$A:$A,),AW$11)&amp;" "&amp;TEXT(INDEX('график 7,8'!$B$5:$AF$16,MONTH($FV$3),AW$11)&amp;"","Я")),2))</f>
        <v>Я</v>
      </c>
      <c r="AX14" s="233"/>
      <c r="AY14" s="233"/>
      <c r="AZ14" s="233"/>
      <c r="BA14" s="233" t="str">
        <f>TRIM(LEFT(TRIM(INDEX(отсутствия!$N:$AR,MATCH($M13,отсутствия!$A:$A,),BA$11)&amp;" "&amp;TEXT(INDEX('график 7,8'!$B$5:$AF$16,MONTH($FV$3),BA$11)&amp;"","Я")),2))</f>
        <v>Я</v>
      </c>
      <c r="BB14" s="233"/>
      <c r="BC14" s="233"/>
      <c r="BD14" s="233"/>
      <c r="BE14" s="233" t="str">
        <f>TRIM(LEFT(TRIM(INDEX(отсутствия!$N:$AR,MATCH($M13,отсутствия!$A:$A,),BE$11)&amp;" "&amp;TEXT(INDEX('график 7,8'!$B$5:$AF$16,MONTH($FV$3),BE$11)&amp;"","Я")),2))</f>
        <v>В</v>
      </c>
      <c r="BF14" s="233"/>
      <c r="BG14" s="233"/>
      <c r="BH14" s="233"/>
      <c r="BI14" s="233" t="str">
        <f>TRIM(LEFT(TRIM(INDEX(отсутствия!$N:$AR,MATCH($M13,отсутствия!$A:$A,),BI$11)&amp;" "&amp;TEXT(INDEX('график 7,8'!$B$5:$AF$16,MONTH($FV$3),BI$11)&amp;"","Я")),2))</f>
        <v>В</v>
      </c>
      <c r="BJ14" s="233"/>
      <c r="BK14" s="233"/>
      <c r="BL14" s="233"/>
      <c r="BM14" s="233" t="str">
        <f>TRIM(LEFT(TRIM(INDEX(отсутствия!$N:$AR,MATCH($M13,отсутствия!$A:$A,),BM$11)&amp;" "&amp;TEXT(INDEX('график 7,8'!$B$5:$AF$16,MONTH($FV$3),BM$11)&amp;"","Я")),2))</f>
        <v>Я</v>
      </c>
      <c r="BN14" s="233"/>
      <c r="BO14" s="233"/>
      <c r="BP14" s="233"/>
      <c r="BQ14" s="233" t="str">
        <f>TRIM(LEFT(TRIM(INDEX(отсутствия!$N:$AR,MATCH($M13,отсутствия!$A:$A,),BQ$11)&amp;" "&amp;TEXT(INDEX('график 7,8'!$B$5:$AF$16,MONTH($FV$3),BQ$11)&amp;"","Я")),2))</f>
        <v>Я</v>
      </c>
      <c r="BR14" s="233"/>
      <c r="BS14" s="233"/>
      <c r="BT14" s="233"/>
      <c r="BU14" s="233" t="str">
        <f>TRIM(LEFT(TRIM(INDEX(отсутствия!$N:$AR,MATCH($M13,отсутствия!$A:$A,),BU$11)&amp;" "&amp;TEXT(INDEX('график 7,8'!$B$5:$AF$16,MONTH($FV$3),BU$11)&amp;"","Я")),2))</f>
        <v>Я</v>
      </c>
      <c r="BV14" s="233"/>
      <c r="BW14" s="233"/>
      <c r="BX14" s="233"/>
      <c r="BY14" s="233" t="str">
        <f>TRIM(LEFT(TRIM(INDEX(отсутствия!$N:$AR,MATCH($M13,отсутствия!$A:$A,),BY$11)&amp;" "&amp;TEXT(INDEX('график 7,8'!$B$5:$AF$16,MONTH($FV$3),BY$11)&amp;"","Я")),2))</f>
        <v>Я</v>
      </c>
      <c r="BZ14" s="233"/>
      <c r="CA14" s="233"/>
      <c r="CB14" s="233"/>
      <c r="CC14" s="233" t="str">
        <f>TRIM(LEFT(TRIM(INDEX(отсутствия!$N:$AR,MATCH($M13,отсутствия!$A:$A,),CC$11)&amp;" "&amp;TEXT(INDEX('график 7,8'!$B$5:$AF$16,MONTH($FV$3),CC$11)&amp;"","Я")),2))</f>
        <v>Я</v>
      </c>
      <c r="CD14" s="233"/>
      <c r="CE14" s="233"/>
      <c r="CF14" s="233"/>
      <c r="CG14" s="233" t="str">
        <f>TRIM(LEFT(TRIM(INDEX(отсутствия!$N:$AR,MATCH($M13,отсутствия!$A:$A,),CG$11)&amp;" "&amp;TEXT(INDEX('график 7,8'!$B$5:$AF$16,MONTH($FV$3),CG$11)&amp;"","Я")),2))</f>
        <v>В</v>
      </c>
      <c r="CH14" s="233"/>
      <c r="CI14" s="233"/>
      <c r="CJ14" s="233"/>
      <c r="CK14" s="233" t="str">
        <f>TRIM(LEFT(TRIM(INDEX(отсутствия!$N:$AR,MATCH($M13,отсутствия!$A:$A,),CK$11)&amp;" "&amp;TEXT(INDEX('график 7,8'!$B$5:$AF$16,MONTH($FV$3),CK$11)&amp;"","Я")),2))</f>
        <v>В</v>
      </c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 t="str">
        <f>TRIM(LEFT(TRIM(INDEX(отсутствия!$N:$AR,MATCH($M13,отсутствия!$A:$A,),CV$11)&amp;" "&amp;TEXT(INDEX('график 7,8'!$B$5:$AF$16,MONTH($FV$3),CV$11)&amp;"","Я")),2))</f>
        <v>Я</v>
      </c>
      <c r="CW14" s="233"/>
      <c r="CX14" s="233"/>
      <c r="CY14" s="233"/>
      <c r="CZ14" s="233" t="str">
        <f>TRIM(LEFT(TRIM(INDEX(отсутствия!$N:$AR,MATCH($M13,отсутствия!$A:$A,),CZ$11)&amp;" "&amp;TEXT(INDEX('график 7,8'!$B$5:$AF$16,MONTH($FV$3),CZ$11)&amp;"","Я")),2))</f>
        <v>Я</v>
      </c>
      <c r="DA14" s="233"/>
      <c r="DB14" s="233"/>
      <c r="DC14" s="233"/>
      <c r="DD14" s="233" t="str">
        <f>TRIM(LEFT(TRIM(INDEX(отсутствия!$N:$AR,MATCH($M13,отсутствия!$A:$A,),DD$11)&amp;" "&amp;TEXT(INDEX('график 7,8'!$B$5:$AF$16,MONTH($FV$3),DD$11)&amp;"","Я")),2))</f>
        <v>Я</v>
      </c>
      <c r="DE14" s="233"/>
      <c r="DF14" s="233"/>
      <c r="DG14" s="233"/>
      <c r="DH14" s="233"/>
      <c r="DI14" s="233" t="str">
        <f>TRIM(LEFT(TRIM(INDEX(отсутствия!$N:$AR,MATCH($M13,отсутствия!$A:$A,),DI$11)&amp;" "&amp;TEXT(INDEX('график 7,8'!$B$5:$AF$16,MONTH($FV$3),DI$11)&amp;"","Я")),2))</f>
        <v>Я</v>
      </c>
      <c r="DJ14" s="233"/>
      <c r="DK14" s="233"/>
      <c r="DL14" s="233"/>
      <c r="DM14" s="233" t="str">
        <f>TRIM(LEFT(TRIM(INDEX(отсутствия!$N:$AR,MATCH($M13,отсутствия!$A:$A,),DM$11)&amp;" "&amp;TEXT(INDEX('график 7,8'!$B$5:$AF$16,MONTH($FV$3),DM$11)&amp;"","Я")),2))</f>
        <v>Я</v>
      </c>
      <c r="DN14" s="233"/>
      <c r="DO14" s="233"/>
      <c r="DP14" s="233"/>
      <c r="DQ14" s="233" t="str">
        <f>TRIM(LEFT(TRIM(INDEX(отсутствия!$N:$AR,MATCH($M13,отсутствия!$A:$A,),DQ$11)&amp;" "&amp;TEXT(INDEX('график 7,8'!$B$5:$AF$16,MONTH($FV$3),DQ$11)&amp;"","Я")),2))</f>
        <v>В</v>
      </c>
      <c r="DR14" s="233"/>
      <c r="DS14" s="233"/>
      <c r="DT14" s="233"/>
      <c r="DU14" s="233" t="str">
        <f>TRIM(LEFT(TRIM(INDEX(отсутствия!$N:$AR,MATCH($M13,отсутствия!$A:$A,),DU$11)&amp;" "&amp;TEXT(INDEX('график 7,8'!$B$5:$AF$16,MONTH($FV$3),DU$11)&amp;"","Я")),2))</f>
        <v>В</v>
      </c>
      <c r="DV14" s="233"/>
      <c r="DW14" s="233"/>
      <c r="DX14" s="233"/>
      <c r="DY14" s="233" t="str">
        <f>TRIM(LEFT(TRIM(INDEX(отсутствия!$N:$AR,MATCH($M13,отсутствия!$A:$A,),DY$11)&amp;" "&amp;TEXT(INDEX('график 7,8'!$B$5:$AF$16,MONTH($FV$3),DY$11)&amp;"","Я")),2))</f>
        <v>ФВ</v>
      </c>
      <c r="DZ14" s="233"/>
      <c r="EA14" s="233"/>
      <c r="EB14" s="233"/>
      <c r="EC14" s="233" t="str">
        <f>TRIM(LEFT(TRIM(INDEX(отсутствия!$N:$AR,MATCH($M13,отсутствия!$A:$A,),EC$11)&amp;" "&amp;TEXT(INDEX('график 7,8'!$B$5:$AF$16,MONTH($FV$3),EC$11)&amp;"","Я")),2))</f>
        <v>Я</v>
      </c>
      <c r="ED14" s="233"/>
      <c r="EE14" s="233"/>
      <c r="EF14" s="233"/>
      <c r="EG14" s="233" t="str">
        <f>TRIM(LEFT(TRIM(INDEX(отсутствия!$N:$AR,MATCH($M13,отсутствия!$A:$A,),EG$11)&amp;" "&amp;TEXT(INDEX('график 7,8'!$B$5:$AF$16,MONTH($FV$3),EG$11)&amp;"","Я")),2))</f>
        <v>Я</v>
      </c>
      <c r="EH14" s="233"/>
      <c r="EI14" s="233"/>
      <c r="EJ14" s="233"/>
      <c r="EK14" s="162" t="str">
        <f>TRIM(LEFT(TRIM(INDEX(отсутствия!$N:$AR,MATCH($M13,отсутствия!$A:$A,),EK$11)&amp;" "&amp;TEXT(INDEX('график 7,8'!$B$5:$AF$16,MONTH($FV$3),EK$11)&amp;"","Я")),2))</f>
        <v>Я</v>
      </c>
      <c r="EL14" s="162" t="str">
        <f>TRIM(LEFT(TRIM(INDEX(отсутствия!$N:$AR,MATCH($M13,отсутствия!$A:$A,),EL$11)&amp;" "&amp;TEXT(INDEX('график 7,8'!$B$5:$AF$16,MONTH($FV$3),EL$11)&amp;"","Я")),2))</f>
        <v>Я</v>
      </c>
      <c r="EM14" s="162" t="str">
        <f>TRIM(LEFT(TRIM(INDEX(отсутствия!$N:$AR,MATCH($M13,отсутствия!$A:$A,),EM$11)&amp;" "&amp;TEXT(INDEX('график 7,8'!$B$5:$AF$16,MONTH($FV$3),EM$11)&amp;"","Я")),2))</f>
        <v>В</v>
      </c>
      <c r="EN14" s="342" t="str">
        <f>TRIM(LEFT(TRIM(INDEX(отсутствия!$N:$AR,MATCH($M13,отсутствия!$A:$A,),EN$11)&amp;" "&amp;TEXT(INDEX('график 7,8'!$B$5:$AF$16,MONTH($FV$3),EN$11)&amp;"","Я")),2))</f>
        <v/>
      </c>
      <c r="EO14" s="344"/>
      <c r="EP14" s="342" t="str">
        <f>TRIM(LEFT(TRIM(INDEX(отсутствия!$N:$AR,MATCH($M13,отсутствия!$A:$A,),EP$11)&amp;" "&amp;TEXT(INDEX('график 7,8'!$B$5:$AF$16,MONTH($FV$3),EP$11)&amp;"","Я")),2))</f>
        <v/>
      </c>
      <c r="EQ14" s="344"/>
      <c r="ER14" s="343"/>
      <c r="ES14" s="342" t="str">
        <f>TRIM(LEFT(TRIM(INDEX(отсутствия!$N:$AR,MATCH($M13,отсутствия!$A:$A,),ES$11)&amp;" "&amp;TEXT(INDEX('график 7,8'!$B$5:$AF$16,MONTH($FV$3),ES$11)&amp;"","Я")),2))</f>
        <v/>
      </c>
      <c r="ET14" s="343"/>
      <c r="EU14" s="236"/>
      <c r="EV14" s="236"/>
      <c r="EW14" s="236"/>
      <c r="EX14" s="236"/>
      <c r="EY14" s="236"/>
      <c r="EZ14" s="236"/>
      <c r="FA14" s="237"/>
      <c r="FB14" s="242"/>
      <c r="FC14" s="242"/>
      <c r="FD14" s="242"/>
      <c r="FE14" s="242"/>
      <c r="FF14" s="242"/>
      <c r="FG14" s="242"/>
      <c r="FH14" s="242"/>
      <c r="FI14" s="102"/>
      <c r="FJ14" s="236"/>
      <c r="FK14" s="236"/>
      <c r="FL14" s="236"/>
      <c r="FM14" s="236"/>
      <c r="FN14" s="236"/>
      <c r="FO14" s="236"/>
      <c r="FP14" s="236"/>
      <c r="FQ14" s="237"/>
    </row>
    <row r="15" spans="1:178" s="95" customFormat="1" ht="15" customHeight="1" x14ac:dyDescent="0.2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1"/>
      <c r="M15" s="214">
        <v>4571</v>
      </c>
      <c r="N15" s="215"/>
      <c r="O15" s="215"/>
      <c r="P15" s="215"/>
      <c r="Q15" s="215"/>
      <c r="R15" s="216"/>
      <c r="S15" s="220"/>
      <c r="T15" s="221"/>
      <c r="U15" s="221"/>
      <c r="V15" s="221"/>
      <c r="W15" s="221"/>
      <c r="X15" s="222"/>
      <c r="Y15" s="243"/>
      <c r="Z15" s="244"/>
      <c r="AA15" s="244"/>
      <c r="AB15" s="244"/>
      <c r="AC15" s="244"/>
      <c r="AD15" s="244"/>
      <c r="AE15" s="244"/>
      <c r="AF15" s="244"/>
      <c r="AG15" s="245" t="str">
        <f>IFERROR(INDEX(РВД!$D:$I,MATCH($M15,РВД!$A:$A,)+1,MATCH($BQ$4+AG$11-1,INDEX(РВД!$D:$I,MATCH($M15,РВД!$A:$A,),),)),IF(AG16="Я",INDEX('график 7,8'!$B$5:$AF$16,MONTH($FV$3),AG$11),""))</f>
        <v/>
      </c>
      <c r="AH15" s="245"/>
      <c r="AI15" s="245"/>
      <c r="AJ15" s="245"/>
      <c r="AK15" s="209">
        <f>IFERROR(INDEX(РВД!$D:$I,MATCH($M15,РВД!$A:$A,)+1,MATCH($BQ$4+AK$11-1,INDEX(РВД!$D:$I,MATCH($M15,РВД!$A:$A,),),)),IF(AK16="Я",INDEX('график 7,8'!$B$5:$AF$16,MONTH($FV$3),AK$11),""))</f>
        <v>7.8</v>
      </c>
      <c r="AL15" s="209"/>
      <c r="AM15" s="209"/>
      <c r="AN15" s="209"/>
      <c r="AO15" s="209">
        <f>IFERROR(INDEX(РВД!$D:$I,MATCH($M15,РВД!$A:$A,)+1,MATCH($BQ$4+AO$11-1,INDEX(РВД!$D:$I,MATCH($M15,РВД!$A:$A,),),)),IF(AO16="Я",INDEX('график 7,8'!$B$5:$AF$16,MONTH($FV$3),AO$11),""))</f>
        <v>7.8</v>
      </c>
      <c r="AP15" s="209"/>
      <c r="AQ15" s="209"/>
      <c r="AR15" s="209"/>
      <c r="AS15" s="209">
        <f>IFERROR(INDEX(РВД!$D:$I,MATCH($M15,РВД!$A:$A,)+1,MATCH($BQ$4+AS$11-1,INDEX(РВД!$D:$I,MATCH($M15,РВД!$A:$A,),),)),IF(AS16="Я",INDEX('график 7,8'!$B$5:$AF$16,MONTH($FV$3),AS$11),""))</f>
        <v>7.8</v>
      </c>
      <c r="AT15" s="209"/>
      <c r="AU15" s="209"/>
      <c r="AV15" s="209"/>
      <c r="AW15" s="209">
        <f>IFERROR(INDEX(РВД!$D:$I,MATCH($M15,РВД!$A:$A,)+1,MATCH($BQ$4+AW$11-1,INDEX(РВД!$D:$I,MATCH($M15,РВД!$A:$A,),),)),IF(AW16="Я",INDEX('график 7,8'!$B$5:$AF$16,MONTH($FV$3),AW$11),""))</f>
        <v>7.8</v>
      </c>
      <c r="AX15" s="209"/>
      <c r="AY15" s="209"/>
      <c r="AZ15" s="209"/>
      <c r="BA15" s="209">
        <f>IFERROR(INDEX(РВД!$D:$I,MATCH($M15,РВД!$A:$A,)+1,MATCH($BQ$4+BA$11-1,INDEX(РВД!$D:$I,MATCH($M15,РВД!$A:$A,),),)),IF(BA16="Я",INDEX('график 7,8'!$B$5:$AF$16,MONTH($FV$3),BA$11),""))</f>
        <v>7.8</v>
      </c>
      <c r="BB15" s="209"/>
      <c r="BC15" s="209"/>
      <c r="BD15" s="209"/>
      <c r="BE15" s="209" t="str">
        <f>IFERROR(INDEX(РВД!$D:$I,MATCH($M15,РВД!$A:$A,)+1,MATCH($BQ$4+BE$11-1,INDEX(РВД!$D:$I,MATCH($M15,РВД!$A:$A,),),)),IF(BE16="Я",INDEX('график 7,8'!$B$5:$AF$16,MONTH($FV$3),BE$11),""))</f>
        <v/>
      </c>
      <c r="BF15" s="209"/>
      <c r="BG15" s="209"/>
      <c r="BH15" s="209"/>
      <c r="BI15" s="209" t="str">
        <f>IFERROR(INDEX(РВД!$D:$I,MATCH($M15,РВД!$A:$A,)+1,MATCH($BQ$4+BI$11-1,INDEX(РВД!$D:$I,MATCH($M15,РВД!$A:$A,),),)),IF(BI16="Я",INDEX('график 7,8'!$B$5:$AF$16,MONTH($FV$3),BI$11),""))</f>
        <v/>
      </c>
      <c r="BJ15" s="209"/>
      <c r="BK15" s="209"/>
      <c r="BL15" s="209"/>
      <c r="BM15" s="209">
        <f>IFERROR(INDEX(РВД!$D:$I,MATCH($M15,РВД!$A:$A,)+1,MATCH($BQ$4+BM$11-1,INDEX(РВД!$D:$I,MATCH($M15,РВД!$A:$A,),),)),IF(BM16="Я",INDEX('график 7,8'!$B$5:$AF$16,MONTH($FV$3),BM$11),""))</f>
        <v>7.8</v>
      </c>
      <c r="BN15" s="209"/>
      <c r="BO15" s="209"/>
      <c r="BP15" s="209"/>
      <c r="BQ15" s="209">
        <f>IFERROR(INDEX(РВД!$D:$I,MATCH($M15,РВД!$A:$A,)+1,MATCH($BQ$4+BQ$11-1,INDEX(РВД!$D:$I,MATCH($M15,РВД!$A:$A,),),)),IF(BQ16="Я",INDEX('график 7,8'!$B$5:$AF$16,MONTH($FV$3),BQ$11),""))</f>
        <v>7.8</v>
      </c>
      <c r="BR15" s="209"/>
      <c r="BS15" s="209"/>
      <c r="BT15" s="209"/>
      <c r="BU15" s="209">
        <f>IFERROR(INDEX(РВД!$D:$I,MATCH($M15,РВД!$A:$A,)+1,MATCH($BQ$4+BU$11-1,INDEX(РВД!$D:$I,MATCH($M15,РВД!$A:$A,),),)),IF(BU16="Я",INDEX('график 7,8'!$B$5:$AF$16,MONTH($FV$3),BU$11),""))</f>
        <v>7.8</v>
      </c>
      <c r="BV15" s="209"/>
      <c r="BW15" s="209"/>
      <c r="BX15" s="209"/>
      <c r="BY15" s="209">
        <f>IFERROR(INDEX(РВД!$D:$I,MATCH($M15,РВД!$A:$A,)+1,MATCH($BQ$4+BY$11-1,INDEX(РВД!$D:$I,MATCH($M15,РВД!$A:$A,),),)),IF(BY16="Я",INDEX('график 7,8'!$B$5:$AF$16,MONTH($FV$3),BY$11),""))</f>
        <v>7.8</v>
      </c>
      <c r="BZ15" s="209"/>
      <c r="CA15" s="209"/>
      <c r="CB15" s="209"/>
      <c r="CC15" s="209">
        <f>IFERROR(INDEX(РВД!$D:$I,MATCH($M15,РВД!$A:$A,)+1,MATCH($BQ$4+CC$11-1,INDEX(РВД!$D:$I,MATCH($M15,РВД!$A:$A,),),)),IF(CC16="Я",INDEX('график 7,8'!$B$5:$AF$16,MONTH($FV$3),CC$11),""))</f>
        <v>7.8</v>
      </c>
      <c r="CD15" s="209"/>
      <c r="CE15" s="209"/>
      <c r="CF15" s="209"/>
      <c r="CG15" s="209" t="str">
        <f>IFERROR(INDEX(РВД!$D:$I,MATCH($M15,РВД!$A:$A,)+1,MATCH($BQ$4+CG$11-1,INDEX(РВД!$D:$I,MATCH($M15,РВД!$A:$A,),),)),IF(CG16="Я",INDEX('график 7,8'!$B$5:$AF$16,MONTH($FV$3),CG$11),""))</f>
        <v/>
      </c>
      <c r="CH15" s="209"/>
      <c r="CI15" s="209"/>
      <c r="CJ15" s="209"/>
      <c r="CK15" s="209" t="str">
        <f>IFERROR(INDEX(РВД!$D:$I,MATCH($M15,РВД!$A:$A,)+1,MATCH($BQ$4+CK$11-1,INDEX(РВД!$D:$I,MATCH($M15,РВД!$A:$A,),),)),IF(CK16="Я",INDEX('график 7,8'!$B$5:$AF$16,MONTH($FV$3),CK$11),""))</f>
        <v/>
      </c>
      <c r="CL15" s="209"/>
      <c r="CM15" s="209"/>
      <c r="CN15" s="209"/>
      <c r="CO15" s="256">
        <f>SUMIF(AG16:CN16,"Я",AG15:CN15)</f>
        <v>77.999999999999986</v>
      </c>
      <c r="CP15" s="256"/>
      <c r="CQ15" s="256"/>
      <c r="CR15" s="256"/>
      <c r="CS15" s="256"/>
      <c r="CT15" s="256"/>
      <c r="CU15" s="256"/>
      <c r="CV15" s="209">
        <f>IFERROR(INDEX(РВД!$D:$I,MATCH($M15,РВД!$A:$A,)+1,MATCH($BQ$4+CV$11-1,INDEX(РВД!$D:$I,MATCH($M15,РВД!$A:$A,),),)),IF(CV16="Я",INDEX('график 7,8'!$B$5:$AF$16,MONTH($FV$3),CV$11),""))</f>
        <v>7.8</v>
      </c>
      <c r="CW15" s="209"/>
      <c r="CX15" s="209"/>
      <c r="CY15" s="209"/>
      <c r="CZ15" s="256">
        <f>IFERROR(INDEX(РВД!$D:$I,MATCH($M15,РВД!$A:$A,)+1,MATCH($BQ$4+CZ$11-1,INDEX(РВД!$D:$I,MATCH($M15,РВД!$A:$A,),),)),IF(CZ16="Я",INDEX('график 7,8'!$B$5:$AF$16,MONTH($FV$3),CZ$11),""))</f>
        <v>7.8</v>
      </c>
      <c r="DA15" s="256"/>
      <c r="DB15" s="256"/>
      <c r="DC15" s="256"/>
      <c r="DD15" s="256">
        <f>IFERROR(INDEX(РВД!$D:$I,MATCH($M15,РВД!$A:$A,)+1,MATCH($BQ$4+DD$11-1,INDEX(РВД!$D:$I,MATCH($M15,РВД!$A:$A,),),)),IF(DD16="Я",INDEX('график 7,8'!$B$5:$AF$16,MONTH($FV$3),DD$11),""))</f>
        <v>7.8</v>
      </c>
      <c r="DE15" s="256"/>
      <c r="DF15" s="256"/>
      <c r="DG15" s="256"/>
      <c r="DH15" s="256"/>
      <c r="DI15" s="256">
        <f>IFERROR(INDEX(РВД!$D:$I,MATCH($M15,РВД!$A:$A,)+1,MATCH($BQ$4+DI$11-1,INDEX(РВД!$D:$I,MATCH($M15,РВД!$A:$A,),),)),IF(DI16="Я",INDEX('график 7,8'!$B$5:$AF$16,MONTH($FV$3),DI$11),""))</f>
        <v>7.8</v>
      </c>
      <c r="DJ15" s="256"/>
      <c r="DK15" s="256"/>
      <c r="DL15" s="256"/>
      <c r="DM15" s="256">
        <f>IFERROR(INDEX(РВД!$D:$I,MATCH($M15,РВД!$A:$A,)+1,MATCH($BQ$4+DM$11-1,INDEX(РВД!$D:$I,MATCH($M15,РВД!$A:$A,),),)),IF(DM16="Я",INDEX('график 7,8'!$B$5:$AF$16,MONTH($FV$3),DM$11),""))</f>
        <v>7.8</v>
      </c>
      <c r="DN15" s="256"/>
      <c r="DO15" s="256"/>
      <c r="DP15" s="256"/>
      <c r="DQ15" s="256" t="str">
        <f>IFERROR(INDEX(РВД!$D:$I,MATCH($M15,РВД!$A:$A,)+1,MATCH($BQ$4+DQ$11-1,INDEX(РВД!$D:$I,MATCH($M15,РВД!$A:$A,),),)),IF(DQ16="Я",INDEX('график 7,8'!$B$5:$AF$16,MONTH($FV$3),DQ$11),""))</f>
        <v/>
      </c>
      <c r="DR15" s="256"/>
      <c r="DS15" s="256"/>
      <c r="DT15" s="256"/>
      <c r="DU15" s="256" t="str">
        <f>IFERROR(INDEX(РВД!$D:$I,MATCH($M15,РВД!$A:$A,)+1,MATCH($BQ$4+DU$11-1,INDEX(РВД!$D:$I,MATCH($M15,РВД!$A:$A,),),)),IF(DU16="Я",INDEX('график 7,8'!$B$5:$AF$16,MONTH($FV$3),DU$11),""))</f>
        <v/>
      </c>
      <c r="DV15" s="256"/>
      <c r="DW15" s="256"/>
      <c r="DX15" s="256"/>
      <c r="DY15" s="256" t="str">
        <f>IFERROR(INDEX(РВД!$D:$I,MATCH($M15,РВД!$A:$A,)+1,MATCH($BQ$4+DY$11-1,INDEX(РВД!$D:$I,MATCH($M15,РВД!$A:$A,),),)),IF(DY16="Я",INDEX('график 7,8'!$B$5:$AF$16,MONTH($FV$3),DY$11),""))</f>
        <v/>
      </c>
      <c r="DZ15" s="256"/>
      <c r="EA15" s="256"/>
      <c r="EB15" s="256"/>
      <c r="EC15" s="256">
        <f>IFERROR(INDEX(РВД!$D:$I,MATCH($M15,РВД!$A:$A,)+1,MATCH($BQ$4+EC$11-1,INDEX(РВД!$D:$I,MATCH($M15,РВД!$A:$A,),),)),IF(EC16="Я",INDEX('график 7,8'!$B$5:$AF$16,MONTH($FV$3),EC$11),""))</f>
        <v>7.8</v>
      </c>
      <c r="ED15" s="256"/>
      <c r="EE15" s="256"/>
      <c r="EF15" s="256"/>
      <c r="EG15" s="256">
        <f>IFERROR(INDEX(РВД!$D:$I,MATCH($M15,РВД!$A:$A,)+1,MATCH($BQ$4+EG$11-1,INDEX(РВД!$D:$I,MATCH($M15,РВД!$A:$A,),),)),IF(EG16="Я",INDEX('график 7,8'!$B$5:$AF$16,MONTH($FV$3),EG$11),""))</f>
        <v>7.8</v>
      </c>
      <c r="EH15" s="256"/>
      <c r="EI15" s="256"/>
      <c r="EJ15" s="256"/>
      <c r="EK15" s="99">
        <f>IFERROR(INDEX(РВД!$D:$I,MATCH($M15,РВД!$A:$A,)+1,MATCH($BQ$4+EK$11-1,INDEX(РВД!$D:$I,MATCH($M15,РВД!$A:$A,),),)),IF(EK16="Я",INDEX('график 7,8'!$B$5:$AF$16,MONTH($FV$3),EK$11),""))</f>
        <v>7.8</v>
      </c>
      <c r="EL15" s="99">
        <f>IFERROR(INDEX(РВД!$D:$I,MATCH($M15,РВД!$A:$A,)+1,MATCH($BQ$4+EL$11-1,INDEX(РВД!$D:$I,MATCH($M15,РВД!$A:$A,),),)),IF(EL16="Я",INDEX('график 7,8'!$B$5:$AF$16,MONTH($FV$3),EL$11),""))</f>
        <v>7.8</v>
      </c>
      <c r="EM15" s="99" t="str">
        <f>IFERROR(INDEX(РВД!$D:$I,MATCH($M15,РВД!$A:$A,)+1,MATCH($BQ$4+EM$11-1,INDEX(РВД!$D:$I,MATCH($M15,РВД!$A:$A,),),)),IF(EM16="Я",INDEX('график 7,8'!$B$5:$AF$16,MONTH($FV$3),EM$11),""))</f>
        <v/>
      </c>
      <c r="EN15" s="250" t="str">
        <f>IFERROR(INDEX(РВД!$D:$I,MATCH($M15,РВД!$A:$A,)+1,MATCH($BQ$4+EN$11-1,INDEX(РВД!$D:$I,MATCH($M15,РВД!$A:$A,),),)),IF(EN16="Я",INDEX('график 7,8'!$B$5:$AF$16,MONTH($FV$3),EN$11),""))</f>
        <v/>
      </c>
      <c r="EO15" s="251"/>
      <c r="EP15" s="252" t="str">
        <f>IFERROR(INDEX(РВД!$D:$I,MATCH($M15,РВД!$A:$A,)+1,MATCH($BQ$4+EP$11-1,INDEX(РВД!$D:$I,MATCH($M15,РВД!$A:$A,),),)),IF(EP16="Я",INDEX('график 7,8'!$B$5:$AF$16,MONTH($FV$3),EP$11),""))</f>
        <v/>
      </c>
      <c r="EQ15" s="253"/>
      <c r="ER15" s="254"/>
      <c r="ES15" s="252" t="str">
        <f>IFERROR(INDEX(РВД!$D:$I,MATCH($M15,РВД!$A:$A,)+1,MATCH($BQ$4+ES$11-1,INDEX(РВД!$D:$I,MATCH($M15,РВД!$A:$A,),),)),IF(ES16="Я",INDEX('график 7,8'!$B$5:$AF$16,MONTH($FV$3),ES$11),""))</f>
        <v/>
      </c>
      <c r="ET15" s="254"/>
      <c r="EU15" s="242" t="str">
        <f>"Я/"&amp;SUMIF(AG16:ET16,"Я",AG15:ET15)</f>
        <v>Я/148,2</v>
      </c>
      <c r="EV15" s="242"/>
      <c r="EW15" s="242"/>
      <c r="EX15" s="242"/>
      <c r="EY15" s="242"/>
      <c r="EZ15" s="242"/>
      <c r="FA15" s="255"/>
      <c r="FB15" s="238">
        <f>(SUMIF(AG16:ET16,"В",AG15:ET15)+SUMIF(AG16:ET16,"ФВ",AG15:ET15))*2</f>
        <v>0</v>
      </c>
      <c r="FC15" s="238"/>
      <c r="FD15" s="238"/>
      <c r="FE15" s="238"/>
      <c r="FF15" s="238"/>
      <c r="FG15" s="238"/>
      <c r="FH15" s="238"/>
      <c r="FI15" s="100">
        <f>COUNTIFS(AG16:ET16,"Я",AG15:ET15,"&lt;&gt;")</f>
        <v>19</v>
      </c>
      <c r="FJ15" s="239"/>
      <c r="FK15" s="239"/>
      <c r="FL15" s="239"/>
      <c r="FM15" s="239"/>
      <c r="FN15" s="239"/>
      <c r="FO15" s="239"/>
      <c r="FP15" s="239"/>
      <c r="FQ15" s="240"/>
    </row>
    <row r="16" spans="1:178" s="95" customFormat="1" ht="15" customHeight="1" x14ac:dyDescent="0.2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3"/>
      <c r="M16" s="217"/>
      <c r="N16" s="218"/>
      <c r="O16" s="218"/>
      <c r="P16" s="218"/>
      <c r="Q16" s="218"/>
      <c r="R16" s="219"/>
      <c r="S16" s="223"/>
      <c r="T16" s="224"/>
      <c r="U16" s="224"/>
      <c r="V16" s="224"/>
      <c r="W16" s="224"/>
      <c r="X16" s="225"/>
      <c r="Y16" s="247"/>
      <c r="Z16" s="248"/>
      <c r="AA16" s="248"/>
      <c r="AB16" s="248"/>
      <c r="AC16" s="248"/>
      <c r="AD16" s="248"/>
      <c r="AE16" s="248"/>
      <c r="AF16" s="248"/>
      <c r="AG16" s="249" t="str">
        <f>TRIM(LEFT(TRIM(INDEX(отсутствия!$N:$AR,MATCH($M15,отсутствия!$A:$A,),AG$11)&amp;" "&amp;TEXT(INDEX('график 7,8'!$B$5:$AF$16,MONTH($FV$3),AG$11)&amp;"","Я")),2))</f>
        <v>В</v>
      </c>
      <c r="AH16" s="249"/>
      <c r="AI16" s="249"/>
      <c r="AJ16" s="249"/>
      <c r="AK16" s="246" t="str">
        <f>TRIM(LEFT(TRIM(INDEX(отсутствия!$N:$AR,MATCH($M15,отсутствия!$A:$A,),AK$11)&amp;" "&amp;TEXT(INDEX('график 7,8'!$B$5:$AF$16,MONTH($FV$3),AK$11)&amp;"","Я")),2))</f>
        <v>Я</v>
      </c>
      <c r="AL16" s="246"/>
      <c r="AM16" s="246"/>
      <c r="AN16" s="246"/>
      <c r="AO16" s="246" t="str">
        <f>TRIM(LEFT(TRIM(INDEX(отсутствия!$N:$AR,MATCH($M15,отсутствия!$A:$A,),AO$11)&amp;" "&amp;TEXT(INDEX('график 7,8'!$B$5:$AF$16,MONTH($FV$3),AO$11)&amp;"","Я")),2))</f>
        <v>Я</v>
      </c>
      <c r="AP16" s="246"/>
      <c r="AQ16" s="246"/>
      <c r="AR16" s="246"/>
      <c r="AS16" s="246" t="str">
        <f>TRIM(LEFT(TRIM(INDEX(отсутствия!$N:$AR,MATCH($M15,отсутствия!$A:$A,),AS$11)&amp;" "&amp;TEXT(INDEX('график 7,8'!$B$5:$AF$16,MONTH($FV$3),AS$11)&amp;"","Я")),2))</f>
        <v>Я</v>
      </c>
      <c r="AT16" s="246"/>
      <c r="AU16" s="246"/>
      <c r="AV16" s="246"/>
      <c r="AW16" s="246" t="str">
        <f>TRIM(LEFT(TRIM(INDEX(отсутствия!$N:$AR,MATCH($M15,отсутствия!$A:$A,),AW$11)&amp;" "&amp;TEXT(INDEX('график 7,8'!$B$5:$AF$16,MONTH($FV$3),AW$11)&amp;"","Я")),2))</f>
        <v>Я</v>
      </c>
      <c r="AX16" s="246"/>
      <c r="AY16" s="246"/>
      <c r="AZ16" s="246"/>
      <c r="BA16" s="246" t="str">
        <f>TRIM(LEFT(TRIM(INDEX(отсутствия!$N:$AR,MATCH($M15,отсутствия!$A:$A,),BA$11)&amp;" "&amp;TEXT(INDEX('график 7,8'!$B$5:$AF$16,MONTH($FV$3),BA$11)&amp;"","Я")),2))</f>
        <v>Я</v>
      </c>
      <c r="BB16" s="246"/>
      <c r="BC16" s="246"/>
      <c r="BD16" s="246"/>
      <c r="BE16" s="246" t="str">
        <f>TRIM(LEFT(TRIM(INDEX(отсутствия!$N:$AR,MATCH($M15,отсутствия!$A:$A,),BE$11)&amp;" "&amp;TEXT(INDEX('график 7,8'!$B$5:$AF$16,MONTH($FV$3),BE$11)&amp;"","Я")),2))</f>
        <v>В</v>
      </c>
      <c r="BF16" s="246"/>
      <c r="BG16" s="246"/>
      <c r="BH16" s="246"/>
      <c r="BI16" s="246" t="str">
        <f>TRIM(LEFT(TRIM(INDEX(отсутствия!$N:$AR,MATCH($M15,отсутствия!$A:$A,),BI$11)&amp;" "&amp;TEXT(INDEX('график 7,8'!$B$5:$AF$16,MONTH($FV$3),BI$11)&amp;"","Я")),2))</f>
        <v>В</v>
      </c>
      <c r="BJ16" s="246"/>
      <c r="BK16" s="246"/>
      <c r="BL16" s="246"/>
      <c r="BM16" s="246" t="str">
        <f>TRIM(LEFT(TRIM(INDEX(отсутствия!$N:$AR,MATCH($M15,отсутствия!$A:$A,),BM$11)&amp;" "&amp;TEXT(INDEX('график 7,8'!$B$5:$AF$16,MONTH($FV$3),BM$11)&amp;"","Я")),2))</f>
        <v>Я</v>
      </c>
      <c r="BN16" s="246"/>
      <c r="BO16" s="246"/>
      <c r="BP16" s="246"/>
      <c r="BQ16" s="246" t="str">
        <f>TRIM(LEFT(TRIM(INDEX(отсутствия!$N:$AR,MATCH($M15,отсутствия!$A:$A,),BQ$11)&amp;" "&amp;TEXT(INDEX('график 7,8'!$B$5:$AF$16,MONTH($FV$3),BQ$11)&amp;"","Я")),2))</f>
        <v>Я</v>
      </c>
      <c r="BR16" s="246"/>
      <c r="BS16" s="246"/>
      <c r="BT16" s="246"/>
      <c r="BU16" s="246" t="str">
        <f>TRIM(LEFT(TRIM(INDEX(отсутствия!$N:$AR,MATCH($M15,отсутствия!$A:$A,),BU$11)&amp;" "&amp;TEXT(INDEX('график 7,8'!$B$5:$AF$16,MONTH($FV$3),BU$11)&amp;"","Я")),2))</f>
        <v>Я</v>
      </c>
      <c r="BV16" s="246"/>
      <c r="BW16" s="246"/>
      <c r="BX16" s="246"/>
      <c r="BY16" s="246" t="str">
        <f>TRIM(LEFT(TRIM(INDEX(отсутствия!$N:$AR,MATCH($M15,отсутствия!$A:$A,),BY$11)&amp;" "&amp;TEXT(INDEX('график 7,8'!$B$5:$AF$16,MONTH($FV$3),BY$11)&amp;"","Я")),2))</f>
        <v>Я</v>
      </c>
      <c r="BZ16" s="246"/>
      <c r="CA16" s="246"/>
      <c r="CB16" s="246"/>
      <c r="CC16" s="246" t="str">
        <f>TRIM(LEFT(TRIM(INDEX(отсутствия!$N:$AR,MATCH($M15,отсутствия!$A:$A,),CC$11)&amp;" "&amp;TEXT(INDEX('график 7,8'!$B$5:$AF$16,MONTH($FV$3),CC$11)&amp;"","Я")),2))</f>
        <v>Я</v>
      </c>
      <c r="CD16" s="246"/>
      <c r="CE16" s="246"/>
      <c r="CF16" s="246"/>
      <c r="CG16" s="246" t="str">
        <f>TRIM(LEFT(TRIM(INDEX(отсутствия!$N:$AR,MATCH($M15,отсутствия!$A:$A,),CG$11)&amp;" "&amp;TEXT(INDEX('график 7,8'!$B$5:$AF$16,MONTH($FV$3),CG$11)&amp;"","Я")),2))</f>
        <v>В</v>
      </c>
      <c r="CH16" s="246"/>
      <c r="CI16" s="246"/>
      <c r="CJ16" s="246"/>
      <c r="CK16" s="246" t="str">
        <f>TRIM(LEFT(TRIM(INDEX(отсутствия!$N:$AR,MATCH($M15,отсутствия!$A:$A,),CK$11)&amp;" "&amp;TEXT(INDEX('график 7,8'!$B$5:$AF$16,MONTH($FV$3),CK$11)&amp;"","Я")),2))</f>
        <v>В</v>
      </c>
      <c r="CL16" s="246"/>
      <c r="CM16" s="246"/>
      <c r="CN16" s="246"/>
      <c r="CO16" s="246"/>
      <c r="CP16" s="246"/>
      <c r="CQ16" s="246"/>
      <c r="CR16" s="246"/>
      <c r="CS16" s="246"/>
      <c r="CT16" s="246"/>
      <c r="CU16" s="246"/>
      <c r="CV16" s="246" t="str">
        <f>TRIM(LEFT(TRIM(INDEX(отсутствия!$N:$AR,MATCH($M15,отсутствия!$A:$A,),CV$11)&amp;" "&amp;TEXT(INDEX('график 7,8'!$B$5:$AF$16,MONTH($FV$3),CV$11)&amp;"","Я")),2))</f>
        <v>Я</v>
      </c>
      <c r="CW16" s="246"/>
      <c r="CX16" s="246"/>
      <c r="CY16" s="246"/>
      <c r="CZ16" s="246" t="str">
        <f>TRIM(LEFT(TRIM(INDEX(отсутствия!$N:$AR,MATCH($M15,отсутствия!$A:$A,),CZ$11)&amp;" "&amp;TEXT(INDEX('график 7,8'!$B$5:$AF$16,MONTH($FV$3),CZ$11)&amp;"","Я")),2))</f>
        <v>Я</v>
      </c>
      <c r="DA16" s="246"/>
      <c r="DB16" s="246"/>
      <c r="DC16" s="246"/>
      <c r="DD16" s="246" t="str">
        <f>TRIM(LEFT(TRIM(INDEX(отсутствия!$N:$AR,MATCH($M15,отсутствия!$A:$A,),DD$11)&amp;" "&amp;TEXT(INDEX('график 7,8'!$B$5:$AF$16,MONTH($FV$3),DD$11)&amp;"","Я")),2))</f>
        <v>Я</v>
      </c>
      <c r="DE16" s="246"/>
      <c r="DF16" s="246"/>
      <c r="DG16" s="246"/>
      <c r="DH16" s="246"/>
      <c r="DI16" s="246" t="str">
        <f>TRIM(LEFT(TRIM(INDEX(отсутствия!$N:$AR,MATCH($M15,отсутствия!$A:$A,),DI$11)&amp;" "&amp;TEXT(INDEX('график 7,8'!$B$5:$AF$16,MONTH($FV$3),DI$11)&amp;"","Я")),2))</f>
        <v>Я</v>
      </c>
      <c r="DJ16" s="246"/>
      <c r="DK16" s="246"/>
      <c r="DL16" s="246"/>
      <c r="DM16" s="246" t="str">
        <f>TRIM(LEFT(TRIM(INDEX(отсутствия!$N:$AR,MATCH($M15,отсутствия!$A:$A,),DM$11)&amp;" "&amp;TEXT(INDEX('график 7,8'!$B$5:$AF$16,MONTH($FV$3),DM$11)&amp;"","Я")),2))</f>
        <v>Я</v>
      </c>
      <c r="DN16" s="246"/>
      <c r="DO16" s="246"/>
      <c r="DP16" s="246"/>
      <c r="DQ16" s="246" t="str">
        <f>TRIM(LEFT(TRIM(INDEX(отсутствия!$N:$AR,MATCH($M15,отсутствия!$A:$A,),DQ$11)&amp;" "&amp;TEXT(INDEX('график 7,8'!$B$5:$AF$16,MONTH($FV$3),DQ$11)&amp;"","Я")),2))</f>
        <v>В</v>
      </c>
      <c r="DR16" s="246"/>
      <c r="DS16" s="246"/>
      <c r="DT16" s="246"/>
      <c r="DU16" s="246" t="str">
        <f>TRIM(LEFT(TRIM(INDEX(отсутствия!$N:$AR,MATCH($M15,отсутствия!$A:$A,),DU$11)&amp;" "&amp;TEXT(INDEX('график 7,8'!$B$5:$AF$16,MONTH($FV$3),DU$11)&amp;"","Я")),2))</f>
        <v>В</v>
      </c>
      <c r="DV16" s="246"/>
      <c r="DW16" s="246"/>
      <c r="DX16" s="246"/>
      <c r="DY16" s="246" t="str">
        <f>TRIM(LEFT(TRIM(INDEX(отсутствия!$N:$AR,MATCH($M15,отсутствия!$A:$A,),DY$11)&amp;" "&amp;TEXT(INDEX('график 7,8'!$B$5:$AF$16,MONTH($FV$3),DY$11)&amp;"","Я")),2))</f>
        <v>ФВ</v>
      </c>
      <c r="DZ16" s="246"/>
      <c r="EA16" s="246"/>
      <c r="EB16" s="246"/>
      <c r="EC16" s="246" t="str">
        <f>TRIM(LEFT(TRIM(INDEX(отсутствия!$N:$AR,MATCH($M15,отсутствия!$A:$A,),EC$11)&amp;" "&amp;TEXT(INDEX('график 7,8'!$B$5:$AF$16,MONTH($FV$3),EC$11)&amp;"","Я")),2))</f>
        <v>Я</v>
      </c>
      <c r="ED16" s="246"/>
      <c r="EE16" s="246"/>
      <c r="EF16" s="246"/>
      <c r="EG16" s="246" t="str">
        <f>TRIM(LEFT(TRIM(INDEX(отсутствия!$N:$AR,MATCH($M15,отсутствия!$A:$A,),EG$11)&amp;" "&amp;TEXT(INDEX('график 7,8'!$B$5:$AF$16,MONTH($FV$3),EG$11)&amp;"","Я")),2))</f>
        <v>Я</v>
      </c>
      <c r="EH16" s="246"/>
      <c r="EI16" s="246"/>
      <c r="EJ16" s="246"/>
      <c r="EK16" s="101" t="str">
        <f>TRIM(LEFT(TRIM(INDEX(отсутствия!$N:$AR,MATCH($M15,отсутствия!$A:$A,),EK$11)&amp;" "&amp;TEXT(INDEX('график 7,8'!$B$5:$AF$16,MONTH($FV$3),EK$11)&amp;"","Я")),2))</f>
        <v>Я</v>
      </c>
      <c r="EL16" s="101" t="str">
        <f>TRIM(LEFT(TRIM(INDEX(отсутствия!$N:$AR,MATCH($M15,отсутствия!$A:$A,),EL$11)&amp;" "&amp;TEXT(INDEX('график 7,8'!$B$5:$AF$16,MONTH($FV$3),EL$11)&amp;"","Я")),2))</f>
        <v>Я</v>
      </c>
      <c r="EM16" s="101" t="str">
        <f>TRIM(LEFT(TRIM(INDEX(отсутствия!$N:$AR,MATCH($M15,отсутствия!$A:$A,),EM$11)&amp;" "&amp;TEXT(INDEX('график 7,8'!$B$5:$AF$16,MONTH($FV$3),EM$11)&amp;"","Я")),2))</f>
        <v>В</v>
      </c>
      <c r="EN16" s="298" t="str">
        <f>TRIM(LEFT(TRIM(INDEX(отсутствия!$N:$AR,MATCH($M15,отсутствия!$A:$A,),EN$11)&amp;" "&amp;TEXT(INDEX('график 7,8'!$B$5:$AF$16,MONTH($FV$3),EN$11)&amp;"","Я")),2))</f>
        <v/>
      </c>
      <c r="EO16" s="300"/>
      <c r="EP16" s="298" t="str">
        <f>TRIM(LEFT(TRIM(INDEX(отсутствия!$N:$AR,MATCH($M15,отсутствия!$A:$A,),EP$11)&amp;" "&amp;TEXT(INDEX('график 7,8'!$B$5:$AF$16,MONTH($FV$3),EP$11)&amp;"","Я")),2))</f>
        <v/>
      </c>
      <c r="EQ16" s="300"/>
      <c r="ER16" s="299"/>
      <c r="ES16" s="298" t="str">
        <f>TRIM(LEFT(TRIM(INDEX(отсутствия!$N:$AR,MATCH($M15,отсутствия!$A:$A,),ES$11)&amp;" "&amp;TEXT(INDEX('график 7,8'!$B$5:$AF$16,MONTH($FV$3),ES$11)&amp;"","Я")),2))</f>
        <v/>
      </c>
      <c r="ET16" s="299"/>
      <c r="EU16" s="242"/>
      <c r="EV16" s="242"/>
      <c r="EW16" s="242"/>
      <c r="EX16" s="242"/>
      <c r="EY16" s="242"/>
      <c r="EZ16" s="242"/>
      <c r="FA16" s="255"/>
      <c r="FB16" s="242"/>
      <c r="FC16" s="242"/>
      <c r="FD16" s="242"/>
      <c r="FE16" s="242"/>
      <c r="FF16" s="242"/>
      <c r="FG16" s="242"/>
      <c r="FH16" s="242"/>
      <c r="FI16" s="102"/>
      <c r="FJ16" s="236"/>
      <c r="FK16" s="236"/>
      <c r="FL16" s="236"/>
      <c r="FM16" s="236"/>
      <c r="FN16" s="236"/>
      <c r="FO16" s="236"/>
      <c r="FP16" s="236"/>
      <c r="FQ16" s="237"/>
    </row>
    <row r="17" spans="1:173" s="95" customFormat="1" ht="15" customHeight="1" x14ac:dyDescent="0.2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8"/>
      <c r="M17" s="214">
        <v>5019</v>
      </c>
      <c r="N17" s="215"/>
      <c r="O17" s="215"/>
      <c r="P17" s="215"/>
      <c r="Q17" s="215"/>
      <c r="R17" s="216"/>
      <c r="S17" s="220"/>
      <c r="T17" s="221"/>
      <c r="U17" s="221"/>
      <c r="V17" s="221"/>
      <c r="W17" s="221"/>
      <c r="X17" s="222"/>
      <c r="Y17" s="243"/>
      <c r="Z17" s="244"/>
      <c r="AA17" s="244"/>
      <c r="AB17" s="244"/>
      <c r="AC17" s="244"/>
      <c r="AD17" s="244"/>
      <c r="AE17" s="244"/>
      <c r="AF17" s="244"/>
      <c r="AG17" s="245" t="str">
        <f>IFERROR(INDEX(РВД!$D:$I,MATCH($M17,РВД!$A:$A,)+1,MATCH($BQ$4+AG$11-1,INDEX(РВД!$D:$I,MATCH($M17,РВД!$A:$A,),),)),IF(AG18="Я",INDEX('график 7,8'!$B$5:$AF$16,MONTH($FV$3),AG$11),""))</f>
        <v/>
      </c>
      <c r="AH17" s="245"/>
      <c r="AI17" s="245"/>
      <c r="AJ17" s="245"/>
      <c r="AK17" s="209">
        <f>IFERROR(INDEX(РВД!$D:$I,MATCH($M17,РВД!$A:$A,)+1,MATCH($BQ$4+AK$11-1,INDEX(РВД!$D:$I,MATCH($M17,РВД!$A:$A,),),)),IF(AK18="Я",INDEX('график 7,8'!$B$5:$AF$16,MONTH($FV$3),AK$11),""))</f>
        <v>7.8</v>
      </c>
      <c r="AL17" s="209"/>
      <c r="AM17" s="209"/>
      <c r="AN17" s="209"/>
      <c r="AO17" s="209">
        <f>IFERROR(INDEX(РВД!$D:$I,MATCH($M17,РВД!$A:$A,)+1,MATCH($BQ$4+AO$11-1,INDEX(РВД!$D:$I,MATCH($M17,РВД!$A:$A,),),)),IF(AO18="Я",INDEX('график 7,8'!$B$5:$AF$16,MONTH($FV$3),AO$11),""))</f>
        <v>7.8</v>
      </c>
      <c r="AP17" s="209"/>
      <c r="AQ17" s="209"/>
      <c r="AR17" s="209"/>
      <c r="AS17" s="209">
        <f>IFERROR(INDEX(РВД!$D:$I,MATCH($M17,РВД!$A:$A,)+1,MATCH($BQ$4+AS$11-1,INDEX(РВД!$D:$I,MATCH($M17,РВД!$A:$A,),),)),IF(AS18="Я",INDEX('график 7,8'!$B$5:$AF$16,MONTH($FV$3),AS$11),""))</f>
        <v>7.8</v>
      </c>
      <c r="AT17" s="209"/>
      <c r="AU17" s="209"/>
      <c r="AV17" s="209"/>
      <c r="AW17" s="209">
        <f>IFERROR(INDEX(РВД!$D:$I,MATCH($M17,РВД!$A:$A,)+1,MATCH($BQ$4+AW$11-1,INDEX(РВД!$D:$I,MATCH($M17,РВД!$A:$A,),),)),IF(AW18="Я",INDEX('график 7,8'!$B$5:$AF$16,MONTH($FV$3),AW$11),""))</f>
        <v>7.8</v>
      </c>
      <c r="AX17" s="209"/>
      <c r="AY17" s="209"/>
      <c r="AZ17" s="209"/>
      <c r="BA17" s="209">
        <f>IFERROR(INDEX(РВД!$D:$I,MATCH($M17,РВД!$A:$A,)+1,MATCH($BQ$4+BA$11-1,INDEX(РВД!$D:$I,MATCH($M17,РВД!$A:$A,),),)),IF(BA18="Я",INDEX('график 7,8'!$B$5:$AF$16,MONTH($FV$3),BA$11),""))</f>
        <v>7.8</v>
      </c>
      <c r="BB17" s="209"/>
      <c r="BC17" s="209"/>
      <c r="BD17" s="209"/>
      <c r="BE17" s="209">
        <f>IFERROR(INDEX(РВД!$D:$I,MATCH($M17,РВД!$A:$A,)+1,MATCH($BQ$4+BE$11-1,INDEX(РВД!$D:$I,MATCH($M17,РВД!$A:$A,),),)),IF(BE18="Я",INDEX('график 7,8'!$B$5:$AF$16,MONTH($FV$3),BE$11),""))</f>
        <v>6</v>
      </c>
      <c r="BF17" s="209"/>
      <c r="BG17" s="209"/>
      <c r="BH17" s="209"/>
      <c r="BI17" s="209" t="str">
        <f>IFERROR(INDEX(РВД!$D:$I,MATCH($M17,РВД!$A:$A,)+1,MATCH($BQ$4+BI$11-1,INDEX(РВД!$D:$I,MATCH($M17,РВД!$A:$A,),),)),IF(BI18="Я",INDEX('график 7,8'!$B$5:$AF$16,MONTH($FV$3),BI$11),""))</f>
        <v/>
      </c>
      <c r="BJ17" s="209"/>
      <c r="BK17" s="209"/>
      <c r="BL17" s="209"/>
      <c r="BM17" s="209">
        <f>IFERROR(INDEX(РВД!$D:$I,MATCH($M17,РВД!$A:$A,)+1,MATCH($BQ$4+BM$11-1,INDEX(РВД!$D:$I,MATCH($M17,РВД!$A:$A,),),)),IF(BM18="Я",INDEX('график 7,8'!$B$5:$AF$16,MONTH($FV$3),BM$11),""))</f>
        <v>7.8</v>
      </c>
      <c r="BN17" s="209"/>
      <c r="BO17" s="209"/>
      <c r="BP17" s="209"/>
      <c r="BQ17" s="209" t="str">
        <f>IFERROR(INDEX(РВД!$D:$I,MATCH($M17,РВД!$A:$A,)+1,MATCH($BQ$4+BQ$11-1,INDEX(РВД!$D:$I,MATCH($M17,РВД!$A:$A,),),)),IF(BQ18="Я",INDEX('график 7,8'!$B$5:$AF$16,MONTH($FV$3),BQ$11),""))</f>
        <v/>
      </c>
      <c r="BR17" s="209"/>
      <c r="BS17" s="209"/>
      <c r="BT17" s="209"/>
      <c r="BU17" s="209" t="str">
        <f>IFERROR(INDEX(РВД!$D:$I,MATCH($M17,РВД!$A:$A,)+1,MATCH($BQ$4+BU$11-1,INDEX(РВД!$D:$I,MATCH($M17,РВД!$A:$A,),),)),IF(BU18="Я",INDEX('график 7,8'!$B$5:$AF$16,MONTH($FV$3),BU$11),""))</f>
        <v/>
      </c>
      <c r="BV17" s="209"/>
      <c r="BW17" s="209"/>
      <c r="BX17" s="209"/>
      <c r="BY17" s="209">
        <f>IFERROR(INDEX(РВД!$D:$I,MATCH($M17,РВД!$A:$A,)+1,MATCH($BQ$4+BY$11-1,INDEX(РВД!$D:$I,MATCH($M17,РВД!$A:$A,),),)),IF(BY18="Я",INDEX('график 7,8'!$B$5:$AF$16,MONTH($FV$3),BY$11),""))</f>
        <v>7.8</v>
      </c>
      <c r="BZ17" s="209"/>
      <c r="CA17" s="209"/>
      <c r="CB17" s="209"/>
      <c r="CC17" s="209">
        <f>IFERROR(INDEX(РВД!$D:$I,MATCH($M17,РВД!$A:$A,)+1,MATCH($BQ$4+CC$11-1,INDEX(РВД!$D:$I,MATCH($M17,РВД!$A:$A,),),)),IF(CC18="Я",INDEX('график 7,8'!$B$5:$AF$16,MONTH($FV$3),CC$11),""))</f>
        <v>7.8</v>
      </c>
      <c r="CD17" s="209"/>
      <c r="CE17" s="209"/>
      <c r="CF17" s="209"/>
      <c r="CG17" s="209">
        <f>IFERROR(INDEX(РВД!$D:$I,MATCH($M17,РВД!$A:$A,)+1,MATCH($BQ$4+CG$11-1,INDEX(РВД!$D:$I,MATCH($M17,РВД!$A:$A,),),)),IF(CG18="Я",INDEX('график 7,8'!$B$5:$AF$16,MONTH($FV$3),CG$11),""))</f>
        <v>6</v>
      </c>
      <c r="CH17" s="209"/>
      <c r="CI17" s="209"/>
      <c r="CJ17" s="209"/>
      <c r="CK17" s="209" t="str">
        <f>IFERROR(INDEX(РВД!$D:$I,MATCH($M17,РВД!$A:$A,)+1,MATCH($BQ$4+CK$11-1,INDEX(РВД!$D:$I,MATCH($M17,РВД!$A:$A,),),)),IF(CK18="Я",INDEX('график 7,8'!$B$5:$AF$16,MONTH($FV$3),CK$11),""))</f>
        <v/>
      </c>
      <c r="CL17" s="209"/>
      <c r="CM17" s="209"/>
      <c r="CN17" s="209"/>
      <c r="CO17" s="256">
        <f>SUMIF(AG18:CN18,"Я",AG17:CN17)</f>
        <v>62.399999999999991</v>
      </c>
      <c r="CP17" s="256"/>
      <c r="CQ17" s="256"/>
      <c r="CR17" s="256"/>
      <c r="CS17" s="256"/>
      <c r="CT17" s="256"/>
      <c r="CU17" s="256"/>
      <c r="CV17" s="209">
        <f>IFERROR(INDEX(РВД!$D:$I,MATCH($M17,РВД!$A:$A,)+1,MATCH($BQ$4+CV$11-1,INDEX(РВД!$D:$I,MATCH($M17,РВД!$A:$A,),),)),IF(CV18="Я",INDEX('график 7,8'!$B$5:$AF$16,MONTH($FV$3),CV$11),""))</f>
        <v>7.8</v>
      </c>
      <c r="CW17" s="209"/>
      <c r="CX17" s="209"/>
      <c r="CY17" s="209"/>
      <c r="CZ17" s="256">
        <f>IFERROR(INDEX(РВД!$D:$I,MATCH($M17,РВД!$A:$A,)+1,MATCH($BQ$4+CZ$11-1,INDEX(РВД!$D:$I,MATCH($M17,РВД!$A:$A,),),)),IF(CZ18="Я",INDEX('график 7,8'!$B$5:$AF$16,MONTH($FV$3),CZ$11),""))</f>
        <v>7.8</v>
      </c>
      <c r="DA17" s="256"/>
      <c r="DB17" s="256"/>
      <c r="DC17" s="256"/>
      <c r="DD17" s="256">
        <f>IFERROR(INDEX(РВД!$D:$I,MATCH($M17,РВД!$A:$A,)+1,MATCH($BQ$4+DD$11-1,INDEX(РВД!$D:$I,MATCH($M17,РВД!$A:$A,),),)),IF(DD18="Я",INDEX('график 7,8'!$B$5:$AF$16,MONTH($FV$3),DD$11),""))</f>
        <v>7.8</v>
      </c>
      <c r="DE17" s="256"/>
      <c r="DF17" s="256"/>
      <c r="DG17" s="256"/>
      <c r="DH17" s="256"/>
      <c r="DI17" s="256">
        <f>IFERROR(INDEX(РВД!$D:$I,MATCH($M17,РВД!$A:$A,)+1,MATCH($BQ$4+DI$11-1,INDEX(РВД!$D:$I,MATCH($M17,РВД!$A:$A,),),)),IF(DI18="Я",INDEX('график 7,8'!$B$5:$AF$16,MONTH($FV$3),DI$11),""))</f>
        <v>7.8</v>
      </c>
      <c r="DJ17" s="256"/>
      <c r="DK17" s="256"/>
      <c r="DL17" s="256"/>
      <c r="DM17" s="256" t="str">
        <f>IFERROR(INDEX(РВД!$D:$I,MATCH($M17,РВД!$A:$A,)+1,MATCH($BQ$4+DM$11-1,INDEX(РВД!$D:$I,MATCH($M17,РВД!$A:$A,),),)),IF(DM18="Я",INDEX('график 7,8'!$B$5:$AF$16,MONTH($FV$3),DM$11),""))</f>
        <v/>
      </c>
      <c r="DN17" s="256"/>
      <c r="DO17" s="256"/>
      <c r="DP17" s="256"/>
      <c r="DQ17" s="256" t="str">
        <f>IFERROR(INDEX(РВД!$D:$I,MATCH($M17,РВД!$A:$A,)+1,MATCH($BQ$4+DQ$11-1,INDEX(РВД!$D:$I,MATCH($M17,РВД!$A:$A,),),)),IF(DQ18="Я",INDEX('график 7,8'!$B$5:$AF$16,MONTH($FV$3),DQ$11),""))</f>
        <v/>
      </c>
      <c r="DR17" s="256"/>
      <c r="DS17" s="256"/>
      <c r="DT17" s="256"/>
      <c r="DU17" s="256" t="str">
        <f>IFERROR(INDEX(РВД!$D:$I,MATCH($M17,РВД!$A:$A,)+1,MATCH($BQ$4+DU$11-1,INDEX(РВД!$D:$I,MATCH($M17,РВД!$A:$A,),),)),IF(DU18="Я",INDEX('график 7,8'!$B$5:$AF$16,MONTH($FV$3),DU$11),""))</f>
        <v/>
      </c>
      <c r="DV17" s="256"/>
      <c r="DW17" s="256"/>
      <c r="DX17" s="256"/>
      <c r="DY17" s="256" t="str">
        <f>IFERROR(INDEX(РВД!$D:$I,MATCH($M17,РВД!$A:$A,)+1,MATCH($BQ$4+DY$11-1,INDEX(РВД!$D:$I,MATCH($M17,РВД!$A:$A,),),)),IF(DY18="Я",INDEX('график 7,8'!$B$5:$AF$16,MONTH($FV$3),DY$11),""))</f>
        <v/>
      </c>
      <c r="DZ17" s="256"/>
      <c r="EA17" s="256"/>
      <c r="EB17" s="256"/>
      <c r="EC17" s="256" t="str">
        <f>IFERROR(INDEX(РВД!$D:$I,MATCH($M17,РВД!$A:$A,)+1,MATCH($BQ$4+EC$11-1,INDEX(РВД!$D:$I,MATCH($M17,РВД!$A:$A,),),)),IF(EC18="Я",INDEX('график 7,8'!$B$5:$AF$16,MONTH($FV$3),EC$11),""))</f>
        <v/>
      </c>
      <c r="ED17" s="256"/>
      <c r="EE17" s="256"/>
      <c r="EF17" s="256"/>
      <c r="EG17" s="256" t="str">
        <f>IFERROR(INDEX(РВД!$D:$I,MATCH($M17,РВД!$A:$A,)+1,MATCH($BQ$4+EG$11-1,INDEX(РВД!$D:$I,MATCH($M17,РВД!$A:$A,),),)),IF(EG18="Я",INDEX('график 7,8'!$B$5:$AF$16,MONTH($FV$3),EG$11),""))</f>
        <v/>
      </c>
      <c r="EH17" s="256"/>
      <c r="EI17" s="256"/>
      <c r="EJ17" s="256"/>
      <c r="EK17" s="99" t="str">
        <f>IFERROR(INDEX(РВД!$D:$I,MATCH($M17,РВД!$A:$A,)+1,MATCH($BQ$4+EK$11-1,INDEX(РВД!$D:$I,MATCH($M17,РВД!$A:$A,),),)),IF(EK18="Я",INDEX('график 7,8'!$B$5:$AF$16,MONTH($FV$3),EK$11),""))</f>
        <v/>
      </c>
      <c r="EL17" s="99" t="str">
        <f>IFERROR(INDEX(РВД!$D:$I,MATCH($M17,РВД!$A:$A,)+1,MATCH($BQ$4+EL$11-1,INDEX(РВД!$D:$I,MATCH($M17,РВД!$A:$A,),),)),IF(EL18="Я",INDEX('график 7,8'!$B$5:$AF$16,MONTH($FV$3),EL$11),""))</f>
        <v/>
      </c>
      <c r="EM17" s="99" t="str">
        <f>IFERROR(INDEX(РВД!$D:$I,MATCH($M17,РВД!$A:$A,)+1,MATCH($BQ$4+EM$11-1,INDEX(РВД!$D:$I,MATCH($M17,РВД!$A:$A,),),)),IF(EM18="Я",INDEX('график 7,8'!$B$5:$AF$16,MONTH($FV$3),EM$11),""))</f>
        <v/>
      </c>
      <c r="EN17" s="250" t="str">
        <f>IFERROR(INDEX(РВД!$D:$I,MATCH($M17,РВД!$A:$A,)+1,MATCH($BQ$4+EN$11-1,INDEX(РВД!$D:$I,MATCH($M17,РВД!$A:$A,),),)),IF(EN18="Я",INDEX('график 7,8'!$B$5:$AF$16,MONTH($FV$3),EN$11),""))</f>
        <v/>
      </c>
      <c r="EO17" s="251"/>
      <c r="EP17" s="252" t="str">
        <f>IFERROR(INDEX(РВД!$D:$I,MATCH($M17,РВД!$A:$A,)+1,MATCH($BQ$4+EP$11-1,INDEX(РВД!$D:$I,MATCH($M17,РВД!$A:$A,),),)),IF(EP18="Я",INDEX('график 7,8'!$B$5:$AF$16,MONTH($FV$3),EP$11),""))</f>
        <v/>
      </c>
      <c r="EQ17" s="253"/>
      <c r="ER17" s="254"/>
      <c r="ES17" s="252" t="str">
        <f>IFERROR(INDEX(РВД!$D:$I,MATCH($M17,РВД!$A:$A,)+1,MATCH($BQ$4+ES$11-1,INDEX(РВД!$D:$I,MATCH($M17,РВД!$A:$A,),),)),IF(ES18="Я",INDEX('график 7,8'!$B$5:$AF$16,MONTH($FV$3),ES$11),""))</f>
        <v/>
      </c>
      <c r="ET17" s="254"/>
      <c r="EU17" s="242" t="str">
        <f>"Я/"&amp;SUMIF(AG18:ET18,"Я",AG17:ET17)</f>
        <v>Я/93,6</v>
      </c>
      <c r="EV17" s="242"/>
      <c r="EW17" s="242"/>
      <c r="EX17" s="242"/>
      <c r="EY17" s="242"/>
      <c r="EZ17" s="242"/>
      <c r="FA17" s="255"/>
      <c r="FB17" s="238">
        <f>(SUMIF(AG18:ET18,"В",AG17:ET17)+SUMIF(AG18:ET18,"ФВ",AG17:ET17))*2</f>
        <v>24</v>
      </c>
      <c r="FC17" s="238"/>
      <c r="FD17" s="238"/>
      <c r="FE17" s="238"/>
      <c r="FF17" s="238"/>
      <c r="FG17" s="238"/>
      <c r="FH17" s="238"/>
      <c r="FI17" s="100">
        <f>COUNTIFS(AG18:ET18,"Я",AG17:ET17,"&lt;&gt;")</f>
        <v>12</v>
      </c>
      <c r="FJ17" s="239"/>
      <c r="FK17" s="239"/>
      <c r="FL17" s="239"/>
      <c r="FM17" s="239"/>
      <c r="FN17" s="239"/>
      <c r="FO17" s="239"/>
      <c r="FP17" s="239"/>
      <c r="FQ17" s="240"/>
    </row>
    <row r="18" spans="1:173" s="95" customFormat="1" ht="18" customHeight="1" x14ac:dyDescent="0.2">
      <c r="A18" s="259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60"/>
      <c r="M18" s="217"/>
      <c r="N18" s="218"/>
      <c r="O18" s="218"/>
      <c r="P18" s="218"/>
      <c r="Q18" s="218"/>
      <c r="R18" s="219"/>
      <c r="S18" s="223"/>
      <c r="T18" s="224"/>
      <c r="U18" s="224"/>
      <c r="V18" s="224"/>
      <c r="W18" s="224"/>
      <c r="X18" s="225"/>
      <c r="Y18" s="261"/>
      <c r="Z18" s="262"/>
      <c r="AA18" s="262"/>
      <c r="AB18" s="262"/>
      <c r="AC18" s="262"/>
      <c r="AD18" s="262"/>
      <c r="AE18" s="262"/>
      <c r="AF18" s="262"/>
      <c r="AG18" s="249" t="str">
        <f>TRIM(LEFT(TRIM(INDEX(отсутствия!$N:$AR,MATCH($M17,отсутствия!$A:$A,),AG$11)&amp;" "&amp;TEXT(INDEX('график 7,8'!$B$5:$AF$16,MONTH($FV$3),AG$11)&amp;"","Я")),2))</f>
        <v>В</v>
      </c>
      <c r="AH18" s="249"/>
      <c r="AI18" s="249"/>
      <c r="AJ18" s="249"/>
      <c r="AK18" s="246" t="str">
        <f>TRIM(LEFT(TRIM(INDEX(отсутствия!$N:$AR,MATCH($M17,отсутствия!$A:$A,),AK$11)&amp;" "&amp;TEXT(INDEX('график 7,8'!$B$5:$AF$16,MONTH($FV$3),AK$11)&amp;"","Я")),2))</f>
        <v>Я</v>
      </c>
      <c r="AL18" s="246"/>
      <c r="AM18" s="246"/>
      <c r="AN18" s="246"/>
      <c r="AO18" s="246" t="str">
        <f>TRIM(LEFT(TRIM(INDEX(отсутствия!$N:$AR,MATCH($M17,отсутствия!$A:$A,),AO$11)&amp;" "&amp;TEXT(INDEX('график 7,8'!$B$5:$AF$16,MONTH($FV$3),AO$11)&amp;"","Я")),2))</f>
        <v>Я</v>
      </c>
      <c r="AP18" s="246"/>
      <c r="AQ18" s="246"/>
      <c r="AR18" s="246"/>
      <c r="AS18" s="246" t="str">
        <f>TRIM(LEFT(TRIM(INDEX(отсутствия!$N:$AR,MATCH($M17,отсутствия!$A:$A,),AS$11)&amp;" "&amp;TEXT(INDEX('график 7,8'!$B$5:$AF$16,MONTH($FV$3),AS$11)&amp;"","Я")),2))</f>
        <v>Я</v>
      </c>
      <c r="AT18" s="246"/>
      <c r="AU18" s="246"/>
      <c r="AV18" s="246"/>
      <c r="AW18" s="246" t="str">
        <f>TRIM(LEFT(TRIM(INDEX(отсутствия!$N:$AR,MATCH($M17,отсутствия!$A:$A,),AW$11)&amp;" "&amp;TEXT(INDEX('график 7,8'!$B$5:$AF$16,MONTH($FV$3),AW$11)&amp;"","Я")),2))</f>
        <v>Я</v>
      </c>
      <c r="AX18" s="246"/>
      <c r="AY18" s="246"/>
      <c r="AZ18" s="246"/>
      <c r="BA18" s="246" t="str">
        <f>TRIM(LEFT(TRIM(INDEX(отсутствия!$N:$AR,MATCH($M17,отсутствия!$A:$A,),BA$11)&amp;" "&amp;TEXT(INDEX('график 7,8'!$B$5:$AF$16,MONTH($FV$3),BA$11)&amp;"","Я")),2))</f>
        <v>Я</v>
      </c>
      <c r="BB18" s="246"/>
      <c r="BC18" s="246"/>
      <c r="BD18" s="246"/>
      <c r="BE18" s="246" t="str">
        <f>TRIM(LEFT(TRIM(INDEX(отсутствия!$N:$AR,MATCH($M17,отсутствия!$A:$A,),BE$11)&amp;" "&amp;TEXT(INDEX('график 7,8'!$B$5:$AF$16,MONTH($FV$3),BE$11)&amp;"","Я")),2))</f>
        <v>В</v>
      </c>
      <c r="BF18" s="246"/>
      <c r="BG18" s="246"/>
      <c r="BH18" s="246"/>
      <c r="BI18" s="246" t="str">
        <f>TRIM(LEFT(TRIM(INDEX(отсутствия!$N:$AR,MATCH($M17,отсутствия!$A:$A,),BI$11)&amp;" "&amp;TEXT(INDEX('график 7,8'!$B$5:$AF$16,MONTH($FV$3),BI$11)&amp;"","Я")),2))</f>
        <v>В</v>
      </c>
      <c r="BJ18" s="246"/>
      <c r="BK18" s="246"/>
      <c r="BL18" s="246"/>
      <c r="BM18" s="246" t="str">
        <f>TRIM(LEFT(TRIM(INDEX(отсутствия!$N:$AR,MATCH($M17,отсутствия!$A:$A,),BM$11)&amp;" "&amp;TEXT(INDEX('график 7,8'!$B$5:$AF$16,MONTH($FV$3),BM$11)&amp;"","Я")),2))</f>
        <v>Я</v>
      </c>
      <c r="BN18" s="246"/>
      <c r="BO18" s="246"/>
      <c r="BP18" s="246"/>
      <c r="BQ18" s="246" t="str">
        <f>TRIM(LEFT(TRIM(INDEX(отсутствия!$N:$AR,MATCH($M17,отсутствия!$A:$A,),BQ$11)&amp;" "&amp;TEXT(INDEX('график 7,8'!$B$5:$AF$16,MONTH($FV$3),BQ$11)&amp;"","Я")),2))</f>
        <v>Б</v>
      </c>
      <c r="BR18" s="246"/>
      <c r="BS18" s="246"/>
      <c r="BT18" s="246"/>
      <c r="BU18" s="246" t="str">
        <f>TRIM(LEFT(TRIM(INDEX(отсутствия!$N:$AR,MATCH($M17,отсутствия!$A:$A,),BU$11)&amp;" "&amp;TEXT(INDEX('график 7,8'!$B$5:$AF$16,MONTH($FV$3),BU$11)&amp;"","Я")),2))</f>
        <v>Б</v>
      </c>
      <c r="BV18" s="246"/>
      <c r="BW18" s="246"/>
      <c r="BX18" s="246"/>
      <c r="BY18" s="246" t="str">
        <f>TRIM(LEFT(TRIM(INDEX(отсутствия!$N:$AR,MATCH($M17,отсутствия!$A:$A,),BY$11)&amp;" "&amp;TEXT(INDEX('график 7,8'!$B$5:$AF$16,MONTH($FV$3),BY$11)&amp;"","Я")),2))</f>
        <v>Я</v>
      </c>
      <c r="BZ18" s="246"/>
      <c r="CA18" s="246"/>
      <c r="CB18" s="246"/>
      <c r="CC18" s="246" t="str">
        <f>TRIM(LEFT(TRIM(INDEX(отсутствия!$N:$AR,MATCH($M17,отсутствия!$A:$A,),CC$11)&amp;" "&amp;TEXT(INDEX('график 7,8'!$B$5:$AF$16,MONTH($FV$3),CC$11)&amp;"","Я")),2))</f>
        <v>Я</v>
      </c>
      <c r="CD18" s="246"/>
      <c r="CE18" s="246"/>
      <c r="CF18" s="246"/>
      <c r="CG18" s="246" t="str">
        <f>TRIM(LEFT(TRIM(INDEX(отсутствия!$N:$AR,MATCH($M17,отсутствия!$A:$A,),CG$11)&amp;" "&amp;TEXT(INDEX('график 7,8'!$B$5:$AF$16,MONTH($FV$3),CG$11)&amp;"","Я")),2))</f>
        <v>В</v>
      </c>
      <c r="CH18" s="246"/>
      <c r="CI18" s="246"/>
      <c r="CJ18" s="246"/>
      <c r="CK18" s="246" t="str">
        <f>TRIM(LEFT(TRIM(INDEX(отсутствия!$N:$AR,MATCH($M17,отсутствия!$A:$A,),CK$11)&amp;" "&amp;TEXT(INDEX('график 7,8'!$B$5:$AF$16,MONTH($FV$3),CK$11)&amp;"","Я")),2))</f>
        <v>В</v>
      </c>
      <c r="CL18" s="246"/>
      <c r="CM18" s="246"/>
      <c r="CN18" s="246"/>
      <c r="CO18" s="246"/>
      <c r="CP18" s="246"/>
      <c r="CQ18" s="246"/>
      <c r="CR18" s="246"/>
      <c r="CS18" s="246"/>
      <c r="CT18" s="246"/>
      <c r="CU18" s="246"/>
      <c r="CV18" s="246" t="str">
        <f>TRIM(LEFT(TRIM(INDEX(отсутствия!$N:$AR,MATCH($M17,отсутствия!$A:$A,),CV$11)&amp;" "&amp;TEXT(INDEX('график 7,8'!$B$5:$AF$16,MONTH($FV$3),CV$11)&amp;"","Я")),2))</f>
        <v>Я</v>
      </c>
      <c r="CW18" s="246"/>
      <c r="CX18" s="246"/>
      <c r="CY18" s="246"/>
      <c r="CZ18" s="246" t="str">
        <f>TRIM(LEFT(TRIM(INDEX(отсутствия!$N:$AR,MATCH($M17,отсутствия!$A:$A,),CZ$11)&amp;" "&amp;TEXT(INDEX('график 7,8'!$B$5:$AF$16,MONTH($FV$3),CZ$11)&amp;"","Я")),2))</f>
        <v>Я</v>
      </c>
      <c r="DA18" s="246"/>
      <c r="DB18" s="246"/>
      <c r="DC18" s="246"/>
      <c r="DD18" s="246" t="str">
        <f>TRIM(LEFT(TRIM(INDEX(отсутствия!$N:$AR,MATCH($M17,отсутствия!$A:$A,),DD$11)&amp;" "&amp;TEXT(INDEX('график 7,8'!$B$5:$AF$16,MONTH($FV$3),DD$11)&amp;"","Я")),2))</f>
        <v>Я</v>
      </c>
      <c r="DE18" s="246"/>
      <c r="DF18" s="246"/>
      <c r="DG18" s="246"/>
      <c r="DH18" s="246"/>
      <c r="DI18" s="246" t="str">
        <f>TRIM(LEFT(TRIM(INDEX(отсутствия!$N:$AR,MATCH($M17,отсутствия!$A:$A,),DI$11)&amp;" "&amp;TEXT(INDEX('график 7,8'!$B$5:$AF$16,MONTH($FV$3),DI$11)&amp;"","Я")),2))</f>
        <v>Я</v>
      </c>
      <c r="DJ18" s="246"/>
      <c r="DK18" s="246"/>
      <c r="DL18" s="246"/>
      <c r="DM18" s="246" t="str">
        <f>TRIM(LEFT(TRIM(INDEX(отсутствия!$N:$AR,MATCH($M17,отсутствия!$A:$A,),DM$11)&amp;" "&amp;TEXT(INDEX('график 7,8'!$B$5:$AF$16,MONTH($FV$3),DM$11)&amp;"","Я")),2))</f>
        <v>О</v>
      </c>
      <c r="DN18" s="246"/>
      <c r="DO18" s="246"/>
      <c r="DP18" s="246"/>
      <c r="DQ18" s="246" t="str">
        <f>TRIM(LEFT(TRIM(INDEX(отсутствия!$N:$AR,MATCH($M17,отсутствия!$A:$A,),DQ$11)&amp;" "&amp;TEXT(INDEX('график 7,8'!$B$5:$AF$16,MONTH($FV$3),DQ$11)&amp;"","Я")),2))</f>
        <v>О</v>
      </c>
      <c r="DR18" s="246"/>
      <c r="DS18" s="246"/>
      <c r="DT18" s="246"/>
      <c r="DU18" s="246" t="str">
        <f>TRIM(LEFT(TRIM(INDEX(отсутствия!$N:$AR,MATCH($M17,отсутствия!$A:$A,),DU$11)&amp;" "&amp;TEXT(INDEX('график 7,8'!$B$5:$AF$16,MONTH($FV$3),DU$11)&amp;"","Я")),2))</f>
        <v>О</v>
      </c>
      <c r="DV18" s="246"/>
      <c r="DW18" s="246"/>
      <c r="DX18" s="246"/>
      <c r="DY18" s="246" t="str">
        <f>TRIM(LEFT(TRIM(INDEX(отсутствия!$N:$AR,MATCH($M17,отсутствия!$A:$A,),DY$11)&amp;" "&amp;TEXT(INDEX('график 7,8'!$B$5:$AF$16,MONTH($FV$3),DY$11)&amp;"","Я")),2))</f>
        <v>О</v>
      </c>
      <c r="DZ18" s="246"/>
      <c r="EA18" s="246"/>
      <c r="EB18" s="246"/>
      <c r="EC18" s="246" t="str">
        <f>TRIM(LEFT(TRIM(INDEX(отсутствия!$N:$AR,MATCH($M17,отсутствия!$A:$A,),EC$11)&amp;" "&amp;TEXT(INDEX('график 7,8'!$B$5:$AF$16,MONTH($FV$3),EC$11)&amp;"","Я")),2))</f>
        <v>О</v>
      </c>
      <c r="ED18" s="246"/>
      <c r="EE18" s="246"/>
      <c r="EF18" s="246"/>
      <c r="EG18" s="246" t="str">
        <f>TRIM(LEFT(TRIM(INDEX(отсутствия!$N:$AR,MATCH($M17,отсутствия!$A:$A,),EG$11)&amp;" "&amp;TEXT(INDEX('график 7,8'!$B$5:$AF$16,MONTH($FV$3),EG$11)&amp;"","Я")),2))</f>
        <v>О</v>
      </c>
      <c r="EH18" s="246"/>
      <c r="EI18" s="246"/>
      <c r="EJ18" s="246"/>
      <c r="EK18" s="101" t="str">
        <f>TRIM(LEFT(TRIM(INDEX(отсутствия!$N:$AR,MATCH($M17,отсутствия!$A:$A,),EK$11)&amp;" "&amp;TEXT(INDEX('график 7,8'!$B$5:$AF$16,MONTH($FV$3),EK$11)&amp;"","Я")),2))</f>
        <v>О</v>
      </c>
      <c r="EL18" s="101" t="str">
        <f>TRIM(LEFT(TRIM(INDEX(отсутствия!$N:$AR,MATCH($M17,отсутствия!$A:$A,),EL$11)&amp;" "&amp;TEXT(INDEX('график 7,8'!$B$5:$AF$16,MONTH($FV$3),EL$11)&amp;"","Я")),2))</f>
        <v>О</v>
      </c>
      <c r="EM18" s="101" t="str">
        <f>TRIM(LEFT(TRIM(INDEX(отсутствия!$N:$AR,MATCH($M17,отсутствия!$A:$A,),EM$11)&amp;" "&amp;TEXT(INDEX('график 7,8'!$B$5:$AF$16,MONTH($FV$3),EM$11)&amp;"","Я")),2))</f>
        <v>О</v>
      </c>
      <c r="EN18" s="298" t="str">
        <f>TRIM(LEFT(TRIM(INDEX(отсутствия!$N:$AR,MATCH($M17,отсутствия!$A:$A,),EN$11)&amp;" "&amp;TEXT(INDEX('график 7,8'!$B$5:$AF$16,MONTH($FV$3),EN$11)&amp;"","Я")),2))</f>
        <v/>
      </c>
      <c r="EO18" s="300"/>
      <c r="EP18" s="298" t="str">
        <f>TRIM(LEFT(TRIM(INDEX(отсутствия!$N:$AR,MATCH($M17,отсутствия!$A:$A,),EP$11)&amp;" "&amp;TEXT(INDEX('график 7,8'!$B$5:$AF$16,MONTH($FV$3),EP$11)&amp;"","Я")),2))</f>
        <v/>
      </c>
      <c r="EQ18" s="300"/>
      <c r="ER18" s="299"/>
      <c r="ES18" s="298" t="str">
        <f>TRIM(LEFT(TRIM(INDEX(отсутствия!$N:$AR,MATCH($M17,отсутствия!$A:$A,),ES$11)&amp;" "&amp;TEXT(INDEX('график 7,8'!$B$5:$AF$16,MONTH($FV$3),ES$11)&amp;"","Я")),2))</f>
        <v/>
      </c>
      <c r="ET18" s="299"/>
      <c r="EU18" s="242"/>
      <c r="EV18" s="242"/>
      <c r="EW18" s="242"/>
      <c r="EX18" s="242"/>
      <c r="EY18" s="242"/>
      <c r="EZ18" s="242"/>
      <c r="FA18" s="255"/>
      <c r="FB18" s="242"/>
      <c r="FC18" s="242"/>
      <c r="FD18" s="242"/>
      <c r="FE18" s="242"/>
      <c r="FF18" s="242"/>
      <c r="FG18" s="242"/>
      <c r="FH18" s="242"/>
      <c r="FI18" s="102"/>
      <c r="FJ18" s="236"/>
      <c r="FK18" s="236"/>
      <c r="FL18" s="236"/>
      <c r="FM18" s="236"/>
      <c r="FN18" s="236"/>
      <c r="FO18" s="236"/>
      <c r="FP18" s="236"/>
      <c r="FQ18" s="237"/>
    </row>
    <row r="19" spans="1:173" s="95" customFormat="1" ht="15" customHeight="1" x14ac:dyDescent="0.2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1"/>
      <c r="M19" s="214">
        <v>2628</v>
      </c>
      <c r="N19" s="215"/>
      <c r="O19" s="215"/>
      <c r="P19" s="215"/>
      <c r="Q19" s="215"/>
      <c r="R19" s="216"/>
      <c r="S19" s="220"/>
      <c r="T19" s="221"/>
      <c r="U19" s="221"/>
      <c r="V19" s="221"/>
      <c r="W19" s="221"/>
      <c r="X19" s="222"/>
      <c r="Y19" s="243"/>
      <c r="Z19" s="244"/>
      <c r="AA19" s="244"/>
      <c r="AB19" s="244"/>
      <c r="AC19" s="244"/>
      <c r="AD19" s="244"/>
      <c r="AE19" s="244"/>
      <c r="AF19" s="244"/>
      <c r="AG19" s="245" t="str">
        <f>IFERROR(INDEX(РВД!$D:$I,MATCH($M19,РВД!$A:$A,)+1,MATCH($BQ$4+AG$11-1,INDEX(РВД!$D:$I,MATCH($M19,РВД!$A:$A,),),)),IF(AG20="Я",INDEX('график 7,8'!$B$5:$AF$16,MONTH($FV$3),AG$11),""))</f>
        <v/>
      </c>
      <c r="AH19" s="245"/>
      <c r="AI19" s="245"/>
      <c r="AJ19" s="245"/>
      <c r="AK19" s="209">
        <f>IFERROR(INDEX(РВД!$D:$I,MATCH($M19,РВД!$A:$A,)+1,MATCH($BQ$4+AK$11-1,INDEX(РВД!$D:$I,MATCH($M19,РВД!$A:$A,),),)),IF(AK20="Я",INDEX('график 7,8'!$B$5:$AF$16,MONTH($FV$3),AK$11),""))</f>
        <v>7.8</v>
      </c>
      <c r="AL19" s="209"/>
      <c r="AM19" s="209"/>
      <c r="AN19" s="209"/>
      <c r="AO19" s="209">
        <f>IFERROR(INDEX(РВД!$D:$I,MATCH($M19,РВД!$A:$A,)+1,MATCH($BQ$4+AO$11-1,INDEX(РВД!$D:$I,MATCH($M19,РВД!$A:$A,),),)),IF(AO20="Я",INDEX('график 7,8'!$B$5:$AF$16,MONTH($FV$3),AO$11),""))</f>
        <v>7.8</v>
      </c>
      <c r="AP19" s="209"/>
      <c r="AQ19" s="209"/>
      <c r="AR19" s="209"/>
      <c r="AS19" s="209">
        <f>IFERROR(INDEX(РВД!$D:$I,MATCH($M19,РВД!$A:$A,)+1,MATCH($BQ$4+AS$11-1,INDEX(РВД!$D:$I,MATCH($M19,РВД!$A:$A,),),)),IF(AS20="Я",INDEX('график 7,8'!$B$5:$AF$16,MONTH($FV$3),AS$11),""))</f>
        <v>7.8</v>
      </c>
      <c r="AT19" s="209"/>
      <c r="AU19" s="209"/>
      <c r="AV19" s="209"/>
      <c r="AW19" s="209">
        <f>IFERROR(INDEX(РВД!$D:$I,MATCH($M19,РВД!$A:$A,)+1,MATCH($BQ$4+AW$11-1,INDEX(РВД!$D:$I,MATCH($M19,РВД!$A:$A,),),)),IF(AW20="Я",INDEX('график 7,8'!$B$5:$AF$16,MONTH($FV$3),AW$11),""))</f>
        <v>7.8</v>
      </c>
      <c r="AX19" s="209"/>
      <c r="AY19" s="209"/>
      <c r="AZ19" s="209"/>
      <c r="BA19" s="209">
        <f>IFERROR(INDEX(РВД!$D:$I,MATCH($M19,РВД!$A:$A,)+1,MATCH($BQ$4+BA$11-1,INDEX(РВД!$D:$I,MATCH($M19,РВД!$A:$A,),),)),IF(BA20="Я",INDEX('график 7,8'!$B$5:$AF$16,MONTH($FV$3),BA$11),""))</f>
        <v>7.8</v>
      </c>
      <c r="BB19" s="209"/>
      <c r="BC19" s="209"/>
      <c r="BD19" s="209"/>
      <c r="BE19" s="209" t="str">
        <f>IFERROR(INDEX(РВД!$D:$I,MATCH($M19,РВД!$A:$A,)+1,MATCH($BQ$4+BE$11-1,INDEX(РВД!$D:$I,MATCH($M19,РВД!$A:$A,),),)),IF(BE20="Я",INDEX('график 7,8'!$B$5:$AF$16,MONTH($FV$3),BE$11),""))</f>
        <v/>
      </c>
      <c r="BF19" s="209"/>
      <c r="BG19" s="209"/>
      <c r="BH19" s="209"/>
      <c r="BI19" s="209" t="str">
        <f>IFERROR(INDEX(РВД!$D:$I,MATCH($M19,РВД!$A:$A,)+1,MATCH($BQ$4+BI$11-1,INDEX(РВД!$D:$I,MATCH($M19,РВД!$A:$A,),),)),IF(BI20="Я",INDEX('график 7,8'!$B$5:$AF$16,MONTH($FV$3),BI$11),""))</f>
        <v/>
      </c>
      <c r="BJ19" s="209"/>
      <c r="BK19" s="209"/>
      <c r="BL19" s="209"/>
      <c r="BM19" s="209">
        <f>IFERROR(INDEX(РВД!$D:$I,MATCH($M19,РВД!$A:$A,)+1,MATCH($BQ$4+BM$11-1,INDEX(РВД!$D:$I,MATCH($M19,РВД!$A:$A,),),)),IF(BM20="Я",INDEX('график 7,8'!$B$5:$AF$16,MONTH($FV$3),BM$11),""))</f>
        <v>7.8</v>
      </c>
      <c r="BN19" s="209"/>
      <c r="BO19" s="209"/>
      <c r="BP19" s="209"/>
      <c r="BQ19" s="209">
        <f>IFERROR(INDEX(РВД!$D:$I,MATCH($M19,РВД!$A:$A,)+1,MATCH($BQ$4+BQ$11-1,INDEX(РВД!$D:$I,MATCH($M19,РВД!$A:$A,),),)),IF(BQ20="Я",INDEX('график 7,8'!$B$5:$AF$16,MONTH($FV$3),BQ$11),""))</f>
        <v>7.8</v>
      </c>
      <c r="BR19" s="209"/>
      <c r="BS19" s="209"/>
      <c r="BT19" s="209"/>
      <c r="BU19" s="209">
        <f>IFERROR(INDEX(РВД!$D:$I,MATCH($M19,РВД!$A:$A,)+1,MATCH($BQ$4+BU$11-1,INDEX(РВД!$D:$I,MATCH($M19,РВД!$A:$A,),),)),IF(BU20="Я",INDEX('график 7,8'!$B$5:$AF$16,MONTH($FV$3),BU$11),""))</f>
        <v>7.8</v>
      </c>
      <c r="BV19" s="209"/>
      <c r="BW19" s="209"/>
      <c r="BX19" s="209"/>
      <c r="BY19" s="209">
        <f>IFERROR(INDEX(РВД!$D:$I,MATCH($M19,РВД!$A:$A,)+1,MATCH($BQ$4+BY$11-1,INDEX(РВД!$D:$I,MATCH($M19,РВД!$A:$A,),),)),IF(BY20="Я",INDEX('график 7,8'!$B$5:$AF$16,MONTH($FV$3),BY$11),""))</f>
        <v>7.8</v>
      </c>
      <c r="BZ19" s="209"/>
      <c r="CA19" s="209"/>
      <c r="CB19" s="209"/>
      <c r="CC19" s="209">
        <f>IFERROR(INDEX(РВД!$D:$I,MATCH($M19,РВД!$A:$A,)+1,MATCH($BQ$4+CC$11-1,INDEX(РВД!$D:$I,MATCH($M19,РВД!$A:$A,),),)),IF(CC20="Я",INDEX('график 7,8'!$B$5:$AF$16,MONTH($FV$3),CC$11),""))</f>
        <v>7.8</v>
      </c>
      <c r="CD19" s="209"/>
      <c r="CE19" s="209"/>
      <c r="CF19" s="209"/>
      <c r="CG19" s="209" t="str">
        <f>IFERROR(INDEX(РВД!$D:$I,MATCH($M19,РВД!$A:$A,)+1,MATCH($BQ$4+CG$11-1,INDEX(РВД!$D:$I,MATCH($M19,РВД!$A:$A,),),)),IF(CG20="Я",INDEX('график 7,8'!$B$5:$AF$16,MONTH($FV$3),CG$11),""))</f>
        <v/>
      </c>
      <c r="CH19" s="209"/>
      <c r="CI19" s="209"/>
      <c r="CJ19" s="209"/>
      <c r="CK19" s="209" t="str">
        <f>IFERROR(INDEX(РВД!$D:$I,MATCH($M19,РВД!$A:$A,)+1,MATCH($BQ$4+CK$11-1,INDEX(РВД!$D:$I,MATCH($M19,РВД!$A:$A,),),)),IF(CK20="Я",INDEX('график 7,8'!$B$5:$AF$16,MONTH($FV$3),CK$11),""))</f>
        <v/>
      </c>
      <c r="CL19" s="209"/>
      <c r="CM19" s="209"/>
      <c r="CN19" s="209"/>
      <c r="CO19" s="256">
        <f>SUMIF(AG20:CN20,"Я",AG19:CN19)</f>
        <v>77.999999999999986</v>
      </c>
      <c r="CP19" s="256"/>
      <c r="CQ19" s="256"/>
      <c r="CR19" s="256"/>
      <c r="CS19" s="256"/>
      <c r="CT19" s="256"/>
      <c r="CU19" s="256"/>
      <c r="CV19" s="209">
        <f>IFERROR(INDEX(РВД!$D:$I,MATCH($M19,РВД!$A:$A,)+1,MATCH($BQ$4+CV$11-1,INDEX(РВД!$D:$I,MATCH($M19,РВД!$A:$A,),),)),IF(CV20="Я",INDEX('график 7,8'!$B$5:$AF$16,MONTH($FV$3),CV$11),""))</f>
        <v>7.8</v>
      </c>
      <c r="CW19" s="209"/>
      <c r="CX19" s="209"/>
      <c r="CY19" s="209"/>
      <c r="CZ19" s="256">
        <f>IFERROR(INDEX(РВД!$D:$I,MATCH($M19,РВД!$A:$A,)+1,MATCH($BQ$4+CZ$11-1,INDEX(РВД!$D:$I,MATCH($M19,РВД!$A:$A,),),)),IF(CZ20="Я",INDEX('график 7,8'!$B$5:$AF$16,MONTH($FV$3),CZ$11),""))</f>
        <v>7.8</v>
      </c>
      <c r="DA19" s="256"/>
      <c r="DB19" s="256"/>
      <c r="DC19" s="256"/>
      <c r="DD19" s="256">
        <f>IFERROR(INDEX(РВД!$D:$I,MATCH($M19,РВД!$A:$A,)+1,MATCH($BQ$4+DD$11-1,INDEX(РВД!$D:$I,MATCH($M19,РВД!$A:$A,),),)),IF(DD20="Я",INDEX('график 7,8'!$B$5:$AF$16,MONTH($FV$3),DD$11),""))</f>
        <v>7.8</v>
      </c>
      <c r="DE19" s="256"/>
      <c r="DF19" s="256"/>
      <c r="DG19" s="256"/>
      <c r="DH19" s="256"/>
      <c r="DI19" s="256">
        <f>IFERROR(INDEX(РВД!$D:$I,MATCH($M19,РВД!$A:$A,)+1,MATCH($BQ$4+DI$11-1,INDEX(РВД!$D:$I,MATCH($M19,РВД!$A:$A,),),)),IF(DI20="Я",INDEX('график 7,8'!$B$5:$AF$16,MONTH($FV$3),DI$11),""))</f>
        <v>7.8</v>
      </c>
      <c r="DJ19" s="256"/>
      <c r="DK19" s="256"/>
      <c r="DL19" s="256"/>
      <c r="DM19" s="256">
        <f>IFERROR(INDEX(РВД!$D:$I,MATCH($M19,РВД!$A:$A,)+1,MATCH($BQ$4+DM$11-1,INDEX(РВД!$D:$I,MATCH($M19,РВД!$A:$A,),),)),IF(DM20="Я",INDEX('график 7,8'!$B$5:$AF$16,MONTH($FV$3),DM$11),""))</f>
        <v>7.8</v>
      </c>
      <c r="DN19" s="256"/>
      <c r="DO19" s="256"/>
      <c r="DP19" s="256"/>
      <c r="DQ19" s="256" t="str">
        <f>IFERROR(INDEX(РВД!$D:$I,MATCH($M19,РВД!$A:$A,)+1,MATCH($BQ$4+DQ$11-1,INDEX(РВД!$D:$I,MATCH($M19,РВД!$A:$A,),),)),IF(DQ20="Я",INDEX('график 7,8'!$B$5:$AF$16,MONTH($FV$3),DQ$11),""))</f>
        <v/>
      </c>
      <c r="DR19" s="256"/>
      <c r="DS19" s="256"/>
      <c r="DT19" s="256"/>
      <c r="DU19" s="256" t="str">
        <f>IFERROR(INDEX(РВД!$D:$I,MATCH($M19,РВД!$A:$A,)+1,MATCH($BQ$4+DU$11-1,INDEX(РВД!$D:$I,MATCH($M19,РВД!$A:$A,),),)),IF(DU20="Я",INDEX('график 7,8'!$B$5:$AF$16,MONTH($FV$3),DU$11),""))</f>
        <v/>
      </c>
      <c r="DV19" s="256"/>
      <c r="DW19" s="256"/>
      <c r="DX19" s="256"/>
      <c r="DY19" s="256" t="str">
        <f>IFERROR(INDEX(РВД!$D:$I,MATCH($M19,РВД!$A:$A,)+1,MATCH($BQ$4+DY$11-1,INDEX(РВД!$D:$I,MATCH($M19,РВД!$A:$A,),),)),IF(DY20="Я",INDEX('график 7,8'!$B$5:$AF$16,MONTH($FV$3),DY$11),""))</f>
        <v/>
      </c>
      <c r="DZ19" s="256"/>
      <c r="EA19" s="256"/>
      <c r="EB19" s="256"/>
      <c r="EC19" s="256">
        <f>IFERROR(INDEX(РВД!$D:$I,MATCH($M19,РВД!$A:$A,)+1,MATCH($BQ$4+EC$11-1,INDEX(РВД!$D:$I,MATCH($M19,РВД!$A:$A,),),)),IF(EC20="Я",INDEX('график 7,8'!$B$5:$AF$16,MONTH($FV$3),EC$11),""))</f>
        <v>7.8</v>
      </c>
      <c r="ED19" s="256"/>
      <c r="EE19" s="256"/>
      <c r="EF19" s="256"/>
      <c r="EG19" s="256">
        <f>IFERROR(INDEX(РВД!$D:$I,MATCH($M19,РВД!$A:$A,)+1,MATCH($BQ$4+EG$11-1,INDEX(РВД!$D:$I,MATCH($M19,РВД!$A:$A,),),)),IF(EG20="Я",INDEX('график 7,8'!$B$5:$AF$16,MONTH($FV$3),EG$11),""))</f>
        <v>7.8</v>
      </c>
      <c r="EH19" s="256"/>
      <c r="EI19" s="256"/>
      <c r="EJ19" s="256"/>
      <c r="EK19" s="99">
        <f>IFERROR(INDEX(РВД!$D:$I,MATCH($M19,РВД!$A:$A,)+1,MATCH($BQ$4+EK$11-1,INDEX(РВД!$D:$I,MATCH($M19,РВД!$A:$A,),),)),IF(EK20="Я",INDEX('график 7,8'!$B$5:$AF$16,MONTH($FV$3),EK$11),""))</f>
        <v>7.8</v>
      </c>
      <c r="EL19" s="99">
        <f>IFERROR(INDEX(РВД!$D:$I,MATCH($M19,РВД!$A:$A,)+1,MATCH($BQ$4+EL$11-1,INDEX(РВД!$D:$I,MATCH($M19,РВД!$A:$A,),),)),IF(EL20="Я",INDEX('график 7,8'!$B$5:$AF$16,MONTH($FV$3),EL$11),""))</f>
        <v>7.8</v>
      </c>
      <c r="EM19" s="99" t="str">
        <f>IFERROR(INDEX(РВД!$D:$I,MATCH($M19,РВД!$A:$A,)+1,MATCH($BQ$4+EM$11-1,INDEX(РВД!$D:$I,MATCH($M19,РВД!$A:$A,),),)),IF(EM20="Я",INDEX('график 7,8'!$B$5:$AF$16,MONTH($FV$3),EM$11),""))</f>
        <v/>
      </c>
      <c r="EN19" s="250" t="str">
        <f>IFERROR(INDEX(РВД!$D:$I,MATCH($M19,РВД!$A:$A,)+1,MATCH($BQ$4+EN$11-1,INDEX(РВД!$D:$I,MATCH($M19,РВД!$A:$A,),),)),IF(EN20="Я",INDEX('график 7,8'!$B$5:$AF$16,MONTH($FV$3),EN$11),""))</f>
        <v/>
      </c>
      <c r="EO19" s="251"/>
      <c r="EP19" s="252" t="str">
        <f>IFERROR(INDEX(РВД!$D:$I,MATCH($M19,РВД!$A:$A,)+1,MATCH($BQ$4+EP$11-1,INDEX(РВД!$D:$I,MATCH($M19,РВД!$A:$A,),),)),IF(EP20="Я",INDEX('график 7,8'!$B$5:$AF$16,MONTH($FV$3),EP$11),""))</f>
        <v/>
      </c>
      <c r="EQ19" s="253"/>
      <c r="ER19" s="254"/>
      <c r="ES19" s="252" t="str">
        <f>IFERROR(INDEX(РВД!$D:$I,MATCH($M19,РВД!$A:$A,)+1,MATCH($BQ$4+ES$11-1,INDEX(РВД!$D:$I,MATCH($M19,РВД!$A:$A,),),)),IF(ES20="Я",INDEX('график 7,8'!$B$5:$AF$16,MONTH($FV$3),ES$11),""))</f>
        <v/>
      </c>
      <c r="ET19" s="254"/>
      <c r="EU19" s="242" t="str">
        <f>"Я/"&amp;SUMIF(AG20:ET20,"Я",AG19:ET19)</f>
        <v>Я/148,2</v>
      </c>
      <c r="EV19" s="242"/>
      <c r="EW19" s="242"/>
      <c r="EX19" s="242"/>
      <c r="EY19" s="242"/>
      <c r="EZ19" s="242"/>
      <c r="FA19" s="255"/>
      <c r="FB19" s="238">
        <f>(SUMIF(AG20:ET20,"В",AG19:ET19)+SUMIF(AG20:ET20,"ФВ",AG19:ET19))*2</f>
        <v>0</v>
      </c>
      <c r="FC19" s="238"/>
      <c r="FD19" s="238"/>
      <c r="FE19" s="238"/>
      <c r="FF19" s="238"/>
      <c r="FG19" s="238"/>
      <c r="FH19" s="238"/>
      <c r="FI19" s="100">
        <f>COUNTIFS(AG20:ET20,"Я",AG19:ET19,"&lt;&gt;")</f>
        <v>19</v>
      </c>
      <c r="FJ19" s="239"/>
      <c r="FK19" s="239"/>
      <c r="FL19" s="239"/>
      <c r="FM19" s="239"/>
      <c r="FN19" s="239"/>
      <c r="FO19" s="239"/>
      <c r="FP19" s="239"/>
      <c r="FQ19" s="240"/>
    </row>
    <row r="20" spans="1:173" s="95" customFormat="1" ht="15" customHeight="1" x14ac:dyDescent="0.2">
      <c r="A20" s="212"/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3"/>
      <c r="M20" s="217"/>
      <c r="N20" s="218"/>
      <c r="O20" s="218"/>
      <c r="P20" s="218"/>
      <c r="Q20" s="218"/>
      <c r="R20" s="219"/>
      <c r="S20" s="223"/>
      <c r="T20" s="224"/>
      <c r="U20" s="224"/>
      <c r="V20" s="224"/>
      <c r="W20" s="224"/>
      <c r="X20" s="225"/>
      <c r="Y20" s="247"/>
      <c r="Z20" s="248"/>
      <c r="AA20" s="248"/>
      <c r="AB20" s="248"/>
      <c r="AC20" s="248"/>
      <c r="AD20" s="248"/>
      <c r="AE20" s="248"/>
      <c r="AF20" s="248"/>
      <c r="AG20" s="249" t="str">
        <f>TRIM(LEFT(TRIM(INDEX(отсутствия!$N:$AR,MATCH($M19,отсутствия!$A:$A,),AG$11)&amp;" "&amp;TEXT(INDEX('график 7,8'!$B$5:$AF$16,MONTH($FV$3),AG$11)&amp;"","Я")),2))</f>
        <v>В</v>
      </c>
      <c r="AH20" s="249"/>
      <c r="AI20" s="249"/>
      <c r="AJ20" s="249"/>
      <c r="AK20" s="246" t="str">
        <f>TRIM(LEFT(TRIM(INDEX(отсутствия!$N:$AR,MATCH($M19,отсутствия!$A:$A,),AK$11)&amp;" "&amp;TEXT(INDEX('график 7,8'!$B$5:$AF$16,MONTH($FV$3),AK$11)&amp;"","Я")),2))</f>
        <v>Я</v>
      </c>
      <c r="AL20" s="246"/>
      <c r="AM20" s="246"/>
      <c r="AN20" s="246"/>
      <c r="AO20" s="246" t="str">
        <f>TRIM(LEFT(TRIM(INDEX(отсутствия!$N:$AR,MATCH($M19,отсутствия!$A:$A,),AO$11)&amp;" "&amp;TEXT(INDEX('график 7,8'!$B$5:$AF$16,MONTH($FV$3),AO$11)&amp;"","Я")),2))</f>
        <v>Я</v>
      </c>
      <c r="AP20" s="246"/>
      <c r="AQ20" s="246"/>
      <c r="AR20" s="246"/>
      <c r="AS20" s="246" t="str">
        <f>TRIM(LEFT(TRIM(INDEX(отсутствия!$N:$AR,MATCH($M19,отсутствия!$A:$A,),AS$11)&amp;" "&amp;TEXT(INDEX('график 7,8'!$B$5:$AF$16,MONTH($FV$3),AS$11)&amp;"","Я")),2))</f>
        <v>Я</v>
      </c>
      <c r="AT20" s="246"/>
      <c r="AU20" s="246"/>
      <c r="AV20" s="246"/>
      <c r="AW20" s="246" t="str">
        <f>TRIM(LEFT(TRIM(INDEX(отсутствия!$N:$AR,MATCH($M19,отсутствия!$A:$A,),AW$11)&amp;" "&amp;TEXT(INDEX('график 7,8'!$B$5:$AF$16,MONTH($FV$3),AW$11)&amp;"","Я")),2))</f>
        <v>Я</v>
      </c>
      <c r="AX20" s="246"/>
      <c r="AY20" s="246"/>
      <c r="AZ20" s="246"/>
      <c r="BA20" s="246" t="str">
        <f>TRIM(LEFT(TRIM(INDEX(отсутствия!$N:$AR,MATCH($M19,отсутствия!$A:$A,),BA$11)&amp;" "&amp;TEXT(INDEX('график 7,8'!$B$5:$AF$16,MONTH($FV$3),BA$11)&amp;"","Я")),2))</f>
        <v>Я</v>
      </c>
      <c r="BB20" s="246"/>
      <c r="BC20" s="246"/>
      <c r="BD20" s="246"/>
      <c r="BE20" s="246" t="str">
        <f>TRIM(LEFT(TRIM(INDEX(отсутствия!$N:$AR,MATCH($M19,отсутствия!$A:$A,),BE$11)&amp;" "&amp;TEXT(INDEX('график 7,8'!$B$5:$AF$16,MONTH($FV$3),BE$11)&amp;"","Я")),2))</f>
        <v>В</v>
      </c>
      <c r="BF20" s="246"/>
      <c r="BG20" s="246"/>
      <c r="BH20" s="246"/>
      <c r="BI20" s="246" t="str">
        <f>TRIM(LEFT(TRIM(INDEX(отсутствия!$N:$AR,MATCH($M19,отсутствия!$A:$A,),BI$11)&amp;" "&amp;TEXT(INDEX('график 7,8'!$B$5:$AF$16,MONTH($FV$3),BI$11)&amp;"","Я")),2))</f>
        <v>В</v>
      </c>
      <c r="BJ20" s="246"/>
      <c r="BK20" s="246"/>
      <c r="BL20" s="246"/>
      <c r="BM20" s="246" t="str">
        <f>TRIM(LEFT(TRIM(INDEX(отсутствия!$N:$AR,MATCH($M19,отсутствия!$A:$A,),BM$11)&amp;" "&amp;TEXT(INDEX('график 7,8'!$B$5:$AF$16,MONTH($FV$3),BM$11)&amp;"","Я")),2))</f>
        <v>Я</v>
      </c>
      <c r="BN20" s="246"/>
      <c r="BO20" s="246"/>
      <c r="BP20" s="246"/>
      <c r="BQ20" s="246" t="str">
        <f>TRIM(LEFT(TRIM(INDEX(отсутствия!$N:$AR,MATCH($M19,отсутствия!$A:$A,),BQ$11)&amp;" "&amp;TEXT(INDEX('график 7,8'!$B$5:$AF$16,MONTH($FV$3),BQ$11)&amp;"","Я")),2))</f>
        <v>Я</v>
      </c>
      <c r="BR20" s="246"/>
      <c r="BS20" s="246"/>
      <c r="BT20" s="246"/>
      <c r="BU20" s="246" t="str">
        <f>TRIM(LEFT(TRIM(INDEX(отсутствия!$N:$AR,MATCH($M19,отсутствия!$A:$A,),BU$11)&amp;" "&amp;TEXT(INDEX('график 7,8'!$B$5:$AF$16,MONTH($FV$3),BU$11)&amp;"","Я")),2))</f>
        <v>Я</v>
      </c>
      <c r="BV20" s="246"/>
      <c r="BW20" s="246"/>
      <c r="BX20" s="246"/>
      <c r="BY20" s="246" t="str">
        <f>TRIM(LEFT(TRIM(INDEX(отсутствия!$N:$AR,MATCH($M19,отсутствия!$A:$A,),BY$11)&amp;" "&amp;TEXT(INDEX('график 7,8'!$B$5:$AF$16,MONTH($FV$3),BY$11)&amp;"","Я")),2))</f>
        <v>Я</v>
      </c>
      <c r="BZ20" s="246"/>
      <c r="CA20" s="246"/>
      <c r="CB20" s="246"/>
      <c r="CC20" s="246" t="str">
        <f>TRIM(LEFT(TRIM(INDEX(отсутствия!$N:$AR,MATCH($M19,отсутствия!$A:$A,),CC$11)&amp;" "&amp;TEXT(INDEX('график 7,8'!$B$5:$AF$16,MONTH($FV$3),CC$11)&amp;"","Я")),2))</f>
        <v>Я</v>
      </c>
      <c r="CD20" s="246"/>
      <c r="CE20" s="246"/>
      <c r="CF20" s="246"/>
      <c r="CG20" s="246" t="str">
        <f>TRIM(LEFT(TRIM(INDEX(отсутствия!$N:$AR,MATCH($M19,отсутствия!$A:$A,),CG$11)&amp;" "&amp;TEXT(INDEX('график 7,8'!$B$5:$AF$16,MONTH($FV$3),CG$11)&amp;"","Я")),2))</f>
        <v>В</v>
      </c>
      <c r="CH20" s="246"/>
      <c r="CI20" s="246"/>
      <c r="CJ20" s="246"/>
      <c r="CK20" s="246" t="str">
        <f>TRIM(LEFT(TRIM(INDEX(отсутствия!$N:$AR,MATCH($M19,отсутствия!$A:$A,),CK$11)&amp;" "&amp;TEXT(INDEX('график 7,8'!$B$5:$AF$16,MONTH($FV$3),CK$11)&amp;"","Я")),2))</f>
        <v>В</v>
      </c>
      <c r="CL20" s="246"/>
      <c r="CM20" s="246"/>
      <c r="CN20" s="246"/>
      <c r="CO20" s="246"/>
      <c r="CP20" s="246"/>
      <c r="CQ20" s="246"/>
      <c r="CR20" s="246"/>
      <c r="CS20" s="246"/>
      <c r="CT20" s="246"/>
      <c r="CU20" s="246"/>
      <c r="CV20" s="246" t="str">
        <f>TRIM(LEFT(TRIM(INDEX(отсутствия!$N:$AR,MATCH($M19,отсутствия!$A:$A,),CV$11)&amp;" "&amp;TEXT(INDEX('график 7,8'!$B$5:$AF$16,MONTH($FV$3),CV$11)&amp;"","Я")),2))</f>
        <v>Я</v>
      </c>
      <c r="CW20" s="246"/>
      <c r="CX20" s="246"/>
      <c r="CY20" s="246"/>
      <c r="CZ20" s="246" t="str">
        <f>TRIM(LEFT(TRIM(INDEX(отсутствия!$N:$AR,MATCH($M19,отсутствия!$A:$A,),CZ$11)&amp;" "&amp;TEXT(INDEX('график 7,8'!$B$5:$AF$16,MONTH($FV$3),CZ$11)&amp;"","Я")),2))</f>
        <v>Я</v>
      </c>
      <c r="DA20" s="246"/>
      <c r="DB20" s="246"/>
      <c r="DC20" s="246"/>
      <c r="DD20" s="246" t="str">
        <f>TRIM(LEFT(TRIM(INDEX(отсутствия!$N:$AR,MATCH($M19,отсутствия!$A:$A,),DD$11)&amp;" "&amp;TEXT(INDEX('график 7,8'!$B$5:$AF$16,MONTH($FV$3),DD$11)&amp;"","Я")),2))</f>
        <v>Я</v>
      </c>
      <c r="DE20" s="246"/>
      <c r="DF20" s="246"/>
      <c r="DG20" s="246"/>
      <c r="DH20" s="246"/>
      <c r="DI20" s="246" t="str">
        <f>TRIM(LEFT(TRIM(INDEX(отсутствия!$N:$AR,MATCH($M19,отсутствия!$A:$A,),DI$11)&amp;" "&amp;TEXT(INDEX('график 7,8'!$B$5:$AF$16,MONTH($FV$3),DI$11)&amp;"","Я")),2))</f>
        <v>Я</v>
      </c>
      <c r="DJ20" s="246"/>
      <c r="DK20" s="246"/>
      <c r="DL20" s="246"/>
      <c r="DM20" s="246" t="str">
        <f>TRIM(LEFT(TRIM(INDEX(отсутствия!$N:$AR,MATCH($M19,отсутствия!$A:$A,),DM$11)&amp;" "&amp;TEXT(INDEX('график 7,8'!$B$5:$AF$16,MONTH($FV$3),DM$11)&amp;"","Я")),2))</f>
        <v>Я</v>
      </c>
      <c r="DN20" s="246"/>
      <c r="DO20" s="246"/>
      <c r="DP20" s="246"/>
      <c r="DQ20" s="246" t="str">
        <f>TRIM(LEFT(TRIM(INDEX(отсутствия!$N:$AR,MATCH($M19,отсутствия!$A:$A,),DQ$11)&amp;" "&amp;TEXT(INDEX('график 7,8'!$B$5:$AF$16,MONTH($FV$3),DQ$11)&amp;"","Я")),2))</f>
        <v>В</v>
      </c>
      <c r="DR20" s="246"/>
      <c r="DS20" s="246"/>
      <c r="DT20" s="246"/>
      <c r="DU20" s="246" t="str">
        <f>TRIM(LEFT(TRIM(INDEX(отсутствия!$N:$AR,MATCH($M19,отсутствия!$A:$A,),DU$11)&amp;" "&amp;TEXT(INDEX('график 7,8'!$B$5:$AF$16,MONTH($FV$3),DU$11)&amp;"","Я")),2))</f>
        <v>В</v>
      </c>
      <c r="DV20" s="246"/>
      <c r="DW20" s="246"/>
      <c r="DX20" s="246"/>
      <c r="DY20" s="246" t="str">
        <f>TRIM(LEFT(TRIM(INDEX(отсутствия!$N:$AR,MATCH($M19,отсутствия!$A:$A,),DY$11)&amp;" "&amp;TEXT(INDEX('график 7,8'!$B$5:$AF$16,MONTH($FV$3),DY$11)&amp;"","Я")),2))</f>
        <v>ФВ</v>
      </c>
      <c r="DZ20" s="246"/>
      <c r="EA20" s="246"/>
      <c r="EB20" s="246"/>
      <c r="EC20" s="246" t="str">
        <f>TRIM(LEFT(TRIM(INDEX(отсутствия!$N:$AR,MATCH($M19,отсутствия!$A:$A,),EC$11)&amp;" "&amp;TEXT(INDEX('график 7,8'!$B$5:$AF$16,MONTH($FV$3),EC$11)&amp;"","Я")),2))</f>
        <v>Я</v>
      </c>
      <c r="ED20" s="246"/>
      <c r="EE20" s="246"/>
      <c r="EF20" s="246"/>
      <c r="EG20" s="246" t="str">
        <f>TRIM(LEFT(TRIM(INDEX(отсутствия!$N:$AR,MATCH($M19,отсутствия!$A:$A,),EG$11)&amp;" "&amp;TEXT(INDEX('график 7,8'!$B$5:$AF$16,MONTH($FV$3),EG$11)&amp;"","Я")),2))</f>
        <v>Я</v>
      </c>
      <c r="EH20" s="246"/>
      <c r="EI20" s="246"/>
      <c r="EJ20" s="246"/>
      <c r="EK20" s="101" t="str">
        <f>TRIM(LEFT(TRIM(INDEX(отсутствия!$N:$AR,MATCH($M19,отсутствия!$A:$A,),EK$11)&amp;" "&amp;TEXT(INDEX('график 7,8'!$B$5:$AF$16,MONTH($FV$3),EK$11)&amp;"","Я")),2))</f>
        <v>Я</v>
      </c>
      <c r="EL20" s="101" t="str">
        <f>TRIM(LEFT(TRIM(INDEX(отсутствия!$N:$AR,MATCH($M19,отсутствия!$A:$A,),EL$11)&amp;" "&amp;TEXT(INDEX('график 7,8'!$B$5:$AF$16,MONTH($FV$3),EL$11)&amp;"","Я")),2))</f>
        <v>Я</v>
      </c>
      <c r="EM20" s="101" t="str">
        <f>TRIM(LEFT(TRIM(INDEX(отсутствия!$N:$AR,MATCH($M19,отсутствия!$A:$A,),EM$11)&amp;" "&amp;TEXT(INDEX('график 7,8'!$B$5:$AF$16,MONTH($FV$3),EM$11)&amp;"","Я")),2))</f>
        <v>В</v>
      </c>
      <c r="EN20" s="298" t="str">
        <f>TRIM(LEFT(TRIM(INDEX(отсутствия!$N:$AR,MATCH($M19,отсутствия!$A:$A,),EN$11)&amp;" "&amp;TEXT(INDEX('график 7,8'!$B$5:$AF$16,MONTH($FV$3),EN$11)&amp;"","Я")),2))</f>
        <v/>
      </c>
      <c r="EO20" s="300"/>
      <c r="EP20" s="298" t="str">
        <f>TRIM(LEFT(TRIM(INDEX(отсутствия!$N:$AR,MATCH($M19,отсутствия!$A:$A,),EP$11)&amp;" "&amp;TEXT(INDEX('график 7,8'!$B$5:$AF$16,MONTH($FV$3),EP$11)&amp;"","Я")),2))</f>
        <v/>
      </c>
      <c r="EQ20" s="300"/>
      <c r="ER20" s="299"/>
      <c r="ES20" s="298" t="str">
        <f>TRIM(LEFT(TRIM(INDEX(отсутствия!$N:$AR,MATCH($M19,отсутствия!$A:$A,),ES$11)&amp;" "&amp;TEXT(INDEX('график 7,8'!$B$5:$AF$16,MONTH($FV$3),ES$11)&amp;"","Я")),2))</f>
        <v/>
      </c>
      <c r="ET20" s="299"/>
      <c r="EU20" s="242"/>
      <c r="EV20" s="242"/>
      <c r="EW20" s="242"/>
      <c r="EX20" s="242"/>
      <c r="EY20" s="242"/>
      <c r="EZ20" s="242"/>
      <c r="FA20" s="255"/>
      <c r="FB20" s="242"/>
      <c r="FC20" s="242"/>
      <c r="FD20" s="242"/>
      <c r="FE20" s="242"/>
      <c r="FF20" s="242"/>
      <c r="FG20" s="242"/>
      <c r="FH20" s="242"/>
      <c r="FI20" s="102"/>
      <c r="FJ20" s="236"/>
      <c r="FK20" s="236"/>
      <c r="FL20" s="236"/>
      <c r="FM20" s="236"/>
      <c r="FN20" s="236"/>
      <c r="FO20" s="236"/>
      <c r="FP20" s="236"/>
      <c r="FQ20" s="237"/>
    </row>
    <row r="21" spans="1:173" s="95" customFormat="1" ht="15" customHeight="1" x14ac:dyDescent="0.2">
      <c r="A21" s="210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1"/>
      <c r="M21" s="214">
        <v>4439</v>
      </c>
      <c r="N21" s="215"/>
      <c r="O21" s="215"/>
      <c r="P21" s="215"/>
      <c r="Q21" s="215"/>
      <c r="R21" s="216"/>
      <c r="S21" s="220"/>
      <c r="T21" s="221"/>
      <c r="U21" s="221"/>
      <c r="V21" s="221"/>
      <c r="W21" s="221"/>
      <c r="X21" s="222"/>
      <c r="Y21" s="243"/>
      <c r="Z21" s="244"/>
      <c r="AA21" s="244"/>
      <c r="AB21" s="244"/>
      <c r="AC21" s="244"/>
      <c r="AD21" s="244"/>
      <c r="AE21" s="244"/>
      <c r="AF21" s="244"/>
      <c r="AG21" s="245" t="str">
        <f>IFERROR(INDEX(РВД!$D:$I,MATCH($M21,РВД!$A:$A,)+1,MATCH($BQ$4+AG$11-1,INDEX(РВД!$D:$I,MATCH($M21,РВД!$A:$A,),),)),IF(AG22="Я",INDEX('график 7,8'!$B$5:$AF$16,MONTH($FV$3),AG$11),""))</f>
        <v/>
      </c>
      <c r="AH21" s="245"/>
      <c r="AI21" s="245"/>
      <c r="AJ21" s="245"/>
      <c r="AK21" s="209">
        <f>IFERROR(INDEX(РВД!$D:$I,MATCH($M21,РВД!$A:$A,)+1,MATCH($BQ$4+AK$11-1,INDEX(РВД!$D:$I,MATCH($M21,РВД!$A:$A,),),)),IF(AK22="Я",INDEX('график 7,8'!$B$5:$AF$16,MONTH($FV$3),AK$11),""))</f>
        <v>7.8</v>
      </c>
      <c r="AL21" s="209"/>
      <c r="AM21" s="209"/>
      <c r="AN21" s="209"/>
      <c r="AO21" s="209">
        <f>IFERROR(INDEX(РВД!$D:$I,MATCH($M21,РВД!$A:$A,)+1,MATCH($BQ$4+AO$11-1,INDEX(РВД!$D:$I,MATCH($M21,РВД!$A:$A,),),)),IF(AO22="Я",INDEX('график 7,8'!$B$5:$AF$16,MONTH($FV$3),AO$11),""))</f>
        <v>7.8</v>
      </c>
      <c r="AP21" s="209"/>
      <c r="AQ21" s="209"/>
      <c r="AR21" s="209"/>
      <c r="AS21" s="209">
        <f>IFERROR(INDEX(РВД!$D:$I,MATCH($M21,РВД!$A:$A,)+1,MATCH($BQ$4+AS$11-1,INDEX(РВД!$D:$I,MATCH($M21,РВД!$A:$A,),),)),IF(AS22="Я",INDEX('график 7,8'!$B$5:$AF$16,MONTH($FV$3),AS$11),""))</f>
        <v>7.8</v>
      </c>
      <c r="AT21" s="209"/>
      <c r="AU21" s="209"/>
      <c r="AV21" s="209"/>
      <c r="AW21" s="209">
        <f>IFERROR(INDEX(РВД!$D:$I,MATCH($M21,РВД!$A:$A,)+1,MATCH($BQ$4+AW$11-1,INDEX(РВД!$D:$I,MATCH($M21,РВД!$A:$A,),),)),IF(AW22="Я",INDEX('график 7,8'!$B$5:$AF$16,MONTH($FV$3),AW$11),""))</f>
        <v>7.8</v>
      </c>
      <c r="AX21" s="209"/>
      <c r="AY21" s="209"/>
      <c r="AZ21" s="209"/>
      <c r="BA21" s="209">
        <f>IFERROR(INDEX(РВД!$D:$I,MATCH($M21,РВД!$A:$A,)+1,MATCH($BQ$4+BA$11-1,INDEX(РВД!$D:$I,MATCH($M21,РВД!$A:$A,),),)),IF(BA22="Я",INDEX('график 7,8'!$B$5:$AF$16,MONTH($FV$3),BA$11),""))</f>
        <v>7.8</v>
      </c>
      <c r="BB21" s="209"/>
      <c r="BC21" s="209"/>
      <c r="BD21" s="209"/>
      <c r="BE21" s="209" t="str">
        <f>IFERROR(INDEX(РВД!$D:$I,MATCH($M21,РВД!$A:$A,)+1,MATCH($BQ$4+BE$11-1,INDEX(РВД!$D:$I,MATCH($M21,РВД!$A:$A,),),)),IF(BE22="Я",INDEX('график 7,8'!$B$5:$AF$16,MONTH($FV$3),BE$11),""))</f>
        <v/>
      </c>
      <c r="BF21" s="209"/>
      <c r="BG21" s="209"/>
      <c r="BH21" s="209"/>
      <c r="BI21" s="209" t="str">
        <f>IFERROR(INDEX(РВД!$D:$I,MATCH($M21,РВД!$A:$A,)+1,MATCH($BQ$4+BI$11-1,INDEX(РВД!$D:$I,MATCH($M21,РВД!$A:$A,),),)),IF(BI22="Я",INDEX('график 7,8'!$B$5:$AF$16,MONTH($FV$3),BI$11),""))</f>
        <v/>
      </c>
      <c r="BJ21" s="209"/>
      <c r="BK21" s="209"/>
      <c r="BL21" s="209"/>
      <c r="BM21" s="209">
        <f>IFERROR(INDEX(РВД!$D:$I,MATCH($M21,РВД!$A:$A,)+1,MATCH($BQ$4+BM$11-1,INDEX(РВД!$D:$I,MATCH($M21,РВД!$A:$A,),),)),IF(BM22="Я",INDEX('график 7,8'!$B$5:$AF$16,MONTH($FV$3),BM$11),""))</f>
        <v>7.8</v>
      </c>
      <c r="BN21" s="209"/>
      <c r="BO21" s="209"/>
      <c r="BP21" s="209"/>
      <c r="BQ21" s="209">
        <f>IFERROR(INDEX(РВД!$D:$I,MATCH($M21,РВД!$A:$A,)+1,MATCH($BQ$4+BQ$11-1,INDEX(РВД!$D:$I,MATCH($M21,РВД!$A:$A,),),)),IF(BQ22="Я",INDEX('график 7,8'!$B$5:$AF$16,MONTH($FV$3),BQ$11),""))</f>
        <v>7.8</v>
      </c>
      <c r="BR21" s="209"/>
      <c r="BS21" s="209"/>
      <c r="BT21" s="209"/>
      <c r="BU21" s="209">
        <f>IFERROR(INDEX(РВД!$D:$I,MATCH($M21,РВД!$A:$A,)+1,MATCH($BQ$4+BU$11-1,INDEX(РВД!$D:$I,MATCH($M21,РВД!$A:$A,),),)),IF(BU22="Я",INDEX('график 7,8'!$B$5:$AF$16,MONTH($FV$3),BU$11),""))</f>
        <v>7.8</v>
      </c>
      <c r="BV21" s="209"/>
      <c r="BW21" s="209"/>
      <c r="BX21" s="209"/>
      <c r="BY21" s="209">
        <f>IFERROR(INDEX(РВД!$D:$I,MATCH($M21,РВД!$A:$A,)+1,MATCH($BQ$4+BY$11-1,INDEX(РВД!$D:$I,MATCH($M21,РВД!$A:$A,),),)),IF(BY22="Я",INDEX('график 7,8'!$B$5:$AF$16,MONTH($FV$3),BY$11),""))</f>
        <v>7.8</v>
      </c>
      <c r="BZ21" s="209"/>
      <c r="CA21" s="209"/>
      <c r="CB21" s="209"/>
      <c r="CC21" s="209">
        <f>IFERROR(INDEX(РВД!$D:$I,MATCH($M21,РВД!$A:$A,)+1,MATCH($BQ$4+CC$11-1,INDEX(РВД!$D:$I,MATCH($M21,РВД!$A:$A,),),)),IF(CC22="Я",INDEX('график 7,8'!$B$5:$AF$16,MONTH($FV$3),CC$11),""))</f>
        <v>7.8</v>
      </c>
      <c r="CD21" s="209"/>
      <c r="CE21" s="209"/>
      <c r="CF21" s="209"/>
      <c r="CG21" s="209">
        <f>IFERROR(INDEX(РВД!$D:$I,MATCH($M21,РВД!$A:$A,)+1,MATCH($BQ$4+CG$11-1,INDEX(РВД!$D:$I,MATCH($M21,РВД!$A:$A,),),)),IF(CG22="Я",INDEX('график 7,8'!$B$5:$AF$16,MONTH($FV$3),CG$11),""))</f>
        <v>6</v>
      </c>
      <c r="CH21" s="209"/>
      <c r="CI21" s="209"/>
      <c r="CJ21" s="209"/>
      <c r="CK21" s="209" t="str">
        <f>IFERROR(INDEX(РВД!$D:$I,MATCH($M21,РВД!$A:$A,)+1,MATCH($BQ$4+CK$11-1,INDEX(РВД!$D:$I,MATCH($M21,РВД!$A:$A,),),)),IF(CK22="Я",INDEX('график 7,8'!$B$5:$AF$16,MONTH($FV$3),CK$11),""))</f>
        <v/>
      </c>
      <c r="CL21" s="209"/>
      <c r="CM21" s="209"/>
      <c r="CN21" s="209"/>
      <c r="CO21" s="256">
        <f>SUMIF(AG22:CN22,"Я",AG21:CN21)</f>
        <v>77.999999999999986</v>
      </c>
      <c r="CP21" s="256"/>
      <c r="CQ21" s="256"/>
      <c r="CR21" s="256"/>
      <c r="CS21" s="256"/>
      <c r="CT21" s="256"/>
      <c r="CU21" s="256"/>
      <c r="CV21" s="209">
        <f>IFERROR(INDEX(РВД!$D:$I,MATCH($M21,РВД!$A:$A,)+1,MATCH($BQ$4+CV$11-1,INDEX(РВД!$D:$I,MATCH($M21,РВД!$A:$A,),),)),IF(CV22="Я",INDEX('график 7,8'!$B$5:$AF$16,MONTH($FV$3),CV$11),""))</f>
        <v>7.8</v>
      </c>
      <c r="CW21" s="209"/>
      <c r="CX21" s="209"/>
      <c r="CY21" s="209"/>
      <c r="CZ21" s="256">
        <f>IFERROR(INDEX(РВД!$D:$I,MATCH($M21,РВД!$A:$A,)+1,MATCH($BQ$4+CZ$11-1,INDEX(РВД!$D:$I,MATCH($M21,РВД!$A:$A,),),)),IF(CZ22="Я",INDEX('график 7,8'!$B$5:$AF$16,MONTH($FV$3),CZ$11),""))</f>
        <v>7.8</v>
      </c>
      <c r="DA21" s="256"/>
      <c r="DB21" s="256"/>
      <c r="DC21" s="256"/>
      <c r="DD21" s="256">
        <f>IFERROR(INDEX(РВД!$D:$I,MATCH($M21,РВД!$A:$A,)+1,MATCH($BQ$4+DD$11-1,INDEX(РВД!$D:$I,MATCH($M21,РВД!$A:$A,),),)),IF(DD22="Я",INDEX('график 7,8'!$B$5:$AF$16,MONTH($FV$3),DD$11),""))</f>
        <v>7.8</v>
      </c>
      <c r="DE21" s="256"/>
      <c r="DF21" s="256"/>
      <c r="DG21" s="256"/>
      <c r="DH21" s="256"/>
      <c r="DI21" s="256">
        <f>IFERROR(INDEX(РВД!$D:$I,MATCH($M21,РВД!$A:$A,)+1,MATCH($BQ$4+DI$11-1,INDEX(РВД!$D:$I,MATCH($M21,РВД!$A:$A,),),)),IF(DI22="Я",INDEX('график 7,8'!$B$5:$AF$16,MONTH($FV$3),DI$11),""))</f>
        <v>7.8</v>
      </c>
      <c r="DJ21" s="256"/>
      <c r="DK21" s="256"/>
      <c r="DL21" s="256"/>
      <c r="DM21" s="256">
        <f>IFERROR(INDEX(РВД!$D:$I,MATCH($M21,РВД!$A:$A,)+1,MATCH($BQ$4+DM$11-1,INDEX(РВД!$D:$I,MATCH($M21,РВД!$A:$A,),),)),IF(DM22="Я",INDEX('график 7,8'!$B$5:$AF$16,MONTH($FV$3),DM$11),""))</f>
        <v>7.8</v>
      </c>
      <c r="DN21" s="256"/>
      <c r="DO21" s="256"/>
      <c r="DP21" s="256"/>
      <c r="DQ21" s="256" t="str">
        <f>IFERROR(INDEX(РВД!$D:$I,MATCH($M21,РВД!$A:$A,)+1,MATCH($BQ$4+DQ$11-1,INDEX(РВД!$D:$I,MATCH($M21,РВД!$A:$A,),),)),IF(DQ22="Я",INDEX('график 7,8'!$B$5:$AF$16,MONTH($FV$3),DQ$11),""))</f>
        <v/>
      </c>
      <c r="DR21" s="256"/>
      <c r="DS21" s="256"/>
      <c r="DT21" s="256"/>
      <c r="DU21" s="256" t="str">
        <f>IFERROR(INDEX(РВД!$D:$I,MATCH($M21,РВД!$A:$A,)+1,MATCH($BQ$4+DU$11-1,INDEX(РВД!$D:$I,MATCH($M21,РВД!$A:$A,),),)),IF(DU22="Я",INDEX('график 7,8'!$B$5:$AF$16,MONTH($FV$3),DU$11),""))</f>
        <v/>
      </c>
      <c r="DV21" s="256"/>
      <c r="DW21" s="256"/>
      <c r="DX21" s="256"/>
      <c r="DY21" s="256" t="str">
        <f>IFERROR(INDEX(РВД!$D:$I,MATCH($M21,РВД!$A:$A,)+1,MATCH($BQ$4+DY$11-1,INDEX(РВД!$D:$I,MATCH($M21,РВД!$A:$A,),),)),IF(DY22="Я",INDEX('график 7,8'!$B$5:$AF$16,MONTH($FV$3),DY$11),""))</f>
        <v/>
      </c>
      <c r="DZ21" s="256"/>
      <c r="EA21" s="256"/>
      <c r="EB21" s="256"/>
      <c r="EC21" s="256">
        <f>IFERROR(INDEX(РВД!$D:$I,MATCH($M21,РВД!$A:$A,)+1,MATCH($BQ$4+EC$11-1,INDEX(РВД!$D:$I,MATCH($M21,РВД!$A:$A,),),)),IF(EC22="Я",INDEX('график 7,8'!$B$5:$AF$16,MONTH($FV$3),EC$11),""))</f>
        <v>7.8</v>
      </c>
      <c r="ED21" s="256"/>
      <c r="EE21" s="256"/>
      <c r="EF21" s="256"/>
      <c r="EG21" s="256">
        <f>IFERROR(INDEX(РВД!$D:$I,MATCH($M21,РВД!$A:$A,)+1,MATCH($BQ$4+EG$11-1,INDEX(РВД!$D:$I,MATCH($M21,РВД!$A:$A,),),)),IF(EG22="Я",INDEX('график 7,8'!$B$5:$AF$16,MONTH($FV$3),EG$11),""))</f>
        <v>7.8</v>
      </c>
      <c r="EH21" s="256"/>
      <c r="EI21" s="256"/>
      <c r="EJ21" s="256"/>
      <c r="EK21" s="99">
        <f>IFERROR(INDEX(РВД!$D:$I,MATCH($M21,РВД!$A:$A,)+1,MATCH($BQ$4+EK$11-1,INDEX(РВД!$D:$I,MATCH($M21,РВД!$A:$A,),),)),IF(EK22="Я",INDEX('график 7,8'!$B$5:$AF$16,MONTH($FV$3),EK$11),""))</f>
        <v>7.8</v>
      </c>
      <c r="EL21" s="99">
        <f>IFERROR(INDEX(РВД!$D:$I,MATCH($M21,РВД!$A:$A,)+1,MATCH($BQ$4+EL$11-1,INDEX(РВД!$D:$I,MATCH($M21,РВД!$A:$A,),),)),IF(EL22="Я",INDEX('график 7,8'!$B$5:$AF$16,MONTH($FV$3),EL$11),""))</f>
        <v>7.8</v>
      </c>
      <c r="EM21" s="99" t="str">
        <f>IFERROR(INDEX(РВД!$D:$I,MATCH($M21,РВД!$A:$A,)+1,MATCH($BQ$4+EM$11-1,INDEX(РВД!$D:$I,MATCH($M21,РВД!$A:$A,),),)),IF(EM22="Я",INDEX('график 7,8'!$B$5:$AF$16,MONTH($FV$3),EM$11),""))</f>
        <v/>
      </c>
      <c r="EN21" s="250" t="str">
        <f>IFERROR(INDEX(РВД!$D:$I,MATCH($M21,РВД!$A:$A,)+1,MATCH($BQ$4+EN$11-1,INDEX(РВД!$D:$I,MATCH($M21,РВД!$A:$A,),),)),IF(EN22="Я",INDEX('график 7,8'!$B$5:$AF$16,MONTH($FV$3),EN$11),""))</f>
        <v/>
      </c>
      <c r="EO21" s="251"/>
      <c r="EP21" s="252" t="str">
        <f>IFERROR(INDEX(РВД!$D:$I,MATCH($M21,РВД!$A:$A,)+1,MATCH($BQ$4+EP$11-1,INDEX(РВД!$D:$I,MATCH($M21,РВД!$A:$A,),),)),IF(EP22="Я",INDEX('график 7,8'!$B$5:$AF$16,MONTH($FV$3),EP$11),""))</f>
        <v/>
      </c>
      <c r="EQ21" s="253"/>
      <c r="ER21" s="254"/>
      <c r="ES21" s="252" t="str">
        <f>IFERROR(INDEX(РВД!$D:$I,MATCH($M21,РВД!$A:$A,)+1,MATCH($BQ$4+ES$11-1,INDEX(РВД!$D:$I,MATCH($M21,РВД!$A:$A,),),)),IF(ES22="Я",INDEX('график 7,8'!$B$5:$AF$16,MONTH($FV$3),ES$11),""))</f>
        <v/>
      </c>
      <c r="ET21" s="254"/>
      <c r="EU21" s="242" t="str">
        <f>"Я/"&amp;SUMIF(AG22:ET22,"Я",AG21:ET21)</f>
        <v>Я/148,2</v>
      </c>
      <c r="EV21" s="242"/>
      <c r="EW21" s="242"/>
      <c r="EX21" s="242"/>
      <c r="EY21" s="242"/>
      <c r="EZ21" s="242"/>
      <c r="FA21" s="255"/>
      <c r="FB21" s="238">
        <f>(SUMIF(AG22:ET22,"В",AG21:ET21)+SUMIF(AG22:ET22,"ФВ",AG21:ET21))*2</f>
        <v>12</v>
      </c>
      <c r="FC21" s="238"/>
      <c r="FD21" s="238"/>
      <c r="FE21" s="238"/>
      <c r="FF21" s="238"/>
      <c r="FG21" s="238"/>
      <c r="FH21" s="238"/>
      <c r="FI21" s="100">
        <f>COUNTIFS(AG22:ET22,"Я",AG21:ET21,"&lt;&gt;")</f>
        <v>19</v>
      </c>
      <c r="FJ21" s="239"/>
      <c r="FK21" s="239"/>
      <c r="FL21" s="239"/>
      <c r="FM21" s="239"/>
      <c r="FN21" s="239"/>
      <c r="FO21" s="239"/>
      <c r="FP21" s="239"/>
      <c r="FQ21" s="240"/>
    </row>
    <row r="22" spans="1:173" s="95" customFormat="1" ht="15" customHeight="1" x14ac:dyDescent="0.2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3"/>
      <c r="M22" s="217"/>
      <c r="N22" s="218"/>
      <c r="O22" s="218"/>
      <c r="P22" s="218"/>
      <c r="Q22" s="218"/>
      <c r="R22" s="219"/>
      <c r="S22" s="223"/>
      <c r="T22" s="224"/>
      <c r="U22" s="224"/>
      <c r="V22" s="224"/>
      <c r="W22" s="224"/>
      <c r="X22" s="225"/>
      <c r="Y22" s="247"/>
      <c r="Z22" s="248"/>
      <c r="AA22" s="248"/>
      <c r="AB22" s="248"/>
      <c r="AC22" s="248"/>
      <c r="AD22" s="248"/>
      <c r="AE22" s="248"/>
      <c r="AF22" s="248"/>
      <c r="AG22" s="249" t="str">
        <f>TRIM(LEFT(TRIM(INDEX(отсутствия!$N:$AR,MATCH($M21,отсутствия!$A:$A,),AG$11)&amp;" "&amp;TEXT(INDEX('график 7,8'!$B$5:$AF$16,MONTH($FV$3),AG$11)&amp;"","Я")),2))</f>
        <v>В</v>
      </c>
      <c r="AH22" s="249"/>
      <c r="AI22" s="249"/>
      <c r="AJ22" s="249"/>
      <c r="AK22" s="246" t="str">
        <f>TRIM(LEFT(TRIM(INDEX(отсутствия!$N:$AR,MATCH($M21,отсутствия!$A:$A,),AK$11)&amp;" "&amp;TEXT(INDEX('график 7,8'!$B$5:$AF$16,MONTH($FV$3),AK$11)&amp;"","Я")),2))</f>
        <v>Я</v>
      </c>
      <c r="AL22" s="246"/>
      <c r="AM22" s="246"/>
      <c r="AN22" s="246"/>
      <c r="AO22" s="246" t="str">
        <f>TRIM(LEFT(TRIM(INDEX(отсутствия!$N:$AR,MATCH($M21,отсутствия!$A:$A,),AO$11)&amp;" "&amp;TEXT(INDEX('график 7,8'!$B$5:$AF$16,MONTH($FV$3),AO$11)&amp;"","Я")),2))</f>
        <v>Я</v>
      </c>
      <c r="AP22" s="246"/>
      <c r="AQ22" s="246"/>
      <c r="AR22" s="246"/>
      <c r="AS22" s="246" t="str">
        <f>TRIM(LEFT(TRIM(INDEX(отсутствия!$N:$AR,MATCH($M21,отсутствия!$A:$A,),AS$11)&amp;" "&amp;TEXT(INDEX('график 7,8'!$B$5:$AF$16,MONTH($FV$3),AS$11)&amp;"","Я")),2))</f>
        <v>Я</v>
      </c>
      <c r="AT22" s="246"/>
      <c r="AU22" s="246"/>
      <c r="AV22" s="246"/>
      <c r="AW22" s="246" t="str">
        <f>TRIM(LEFT(TRIM(INDEX(отсутствия!$N:$AR,MATCH($M21,отсутствия!$A:$A,),AW$11)&amp;" "&amp;TEXT(INDEX('график 7,8'!$B$5:$AF$16,MONTH($FV$3),AW$11)&amp;"","Я")),2))</f>
        <v>Я</v>
      </c>
      <c r="AX22" s="246"/>
      <c r="AY22" s="246"/>
      <c r="AZ22" s="246"/>
      <c r="BA22" s="246" t="str">
        <f>TRIM(LEFT(TRIM(INDEX(отсутствия!$N:$AR,MATCH($M21,отсутствия!$A:$A,),BA$11)&amp;" "&amp;TEXT(INDEX('график 7,8'!$B$5:$AF$16,MONTH($FV$3),BA$11)&amp;"","Я")),2))</f>
        <v>Я</v>
      </c>
      <c r="BB22" s="246"/>
      <c r="BC22" s="246"/>
      <c r="BD22" s="246"/>
      <c r="BE22" s="246" t="str">
        <f>TRIM(LEFT(TRIM(INDEX(отсутствия!$N:$AR,MATCH($M21,отсутствия!$A:$A,),BE$11)&amp;" "&amp;TEXT(INDEX('график 7,8'!$B$5:$AF$16,MONTH($FV$3),BE$11)&amp;"","Я")),2))</f>
        <v>В</v>
      </c>
      <c r="BF22" s="246"/>
      <c r="BG22" s="246"/>
      <c r="BH22" s="246"/>
      <c r="BI22" s="246" t="str">
        <f>TRIM(LEFT(TRIM(INDEX(отсутствия!$N:$AR,MATCH($M21,отсутствия!$A:$A,),BI$11)&amp;" "&amp;TEXT(INDEX('график 7,8'!$B$5:$AF$16,MONTH($FV$3),BI$11)&amp;"","Я")),2))</f>
        <v>В</v>
      </c>
      <c r="BJ22" s="246"/>
      <c r="BK22" s="246"/>
      <c r="BL22" s="246"/>
      <c r="BM22" s="246" t="str">
        <f>TRIM(LEFT(TRIM(INDEX(отсутствия!$N:$AR,MATCH($M21,отсутствия!$A:$A,),BM$11)&amp;" "&amp;TEXT(INDEX('график 7,8'!$B$5:$AF$16,MONTH($FV$3),BM$11)&amp;"","Я")),2))</f>
        <v>Я</v>
      </c>
      <c r="BN22" s="246"/>
      <c r="BO22" s="246"/>
      <c r="BP22" s="246"/>
      <c r="BQ22" s="246" t="str">
        <f>TRIM(LEFT(TRIM(INDEX(отсутствия!$N:$AR,MATCH($M21,отсутствия!$A:$A,),BQ$11)&amp;" "&amp;TEXT(INDEX('график 7,8'!$B$5:$AF$16,MONTH($FV$3),BQ$11)&amp;"","Я")),2))</f>
        <v>Я</v>
      </c>
      <c r="BR22" s="246"/>
      <c r="BS22" s="246"/>
      <c r="BT22" s="246"/>
      <c r="BU22" s="246" t="str">
        <f>TRIM(LEFT(TRIM(INDEX(отсутствия!$N:$AR,MATCH($M21,отсутствия!$A:$A,),BU$11)&amp;" "&amp;TEXT(INDEX('график 7,8'!$B$5:$AF$16,MONTH($FV$3),BU$11)&amp;"","Я")),2))</f>
        <v>Я</v>
      </c>
      <c r="BV22" s="246"/>
      <c r="BW22" s="246"/>
      <c r="BX22" s="246"/>
      <c r="BY22" s="246" t="str">
        <f>TRIM(LEFT(TRIM(INDEX(отсутствия!$N:$AR,MATCH($M21,отсутствия!$A:$A,),BY$11)&amp;" "&amp;TEXT(INDEX('график 7,8'!$B$5:$AF$16,MONTH($FV$3),BY$11)&amp;"","Я")),2))</f>
        <v>Я</v>
      </c>
      <c r="BZ22" s="246"/>
      <c r="CA22" s="246"/>
      <c r="CB22" s="246"/>
      <c r="CC22" s="246" t="str">
        <f>TRIM(LEFT(TRIM(INDEX(отсутствия!$N:$AR,MATCH($M21,отсутствия!$A:$A,),CC$11)&amp;" "&amp;TEXT(INDEX('график 7,8'!$B$5:$AF$16,MONTH($FV$3),CC$11)&amp;"","Я")),2))</f>
        <v>Я</v>
      </c>
      <c r="CD22" s="246"/>
      <c r="CE22" s="246"/>
      <c r="CF22" s="246"/>
      <c r="CG22" s="246" t="str">
        <f>TRIM(LEFT(TRIM(INDEX(отсутствия!$N:$AR,MATCH($M21,отсутствия!$A:$A,),CG$11)&amp;" "&amp;TEXT(INDEX('график 7,8'!$B$5:$AF$16,MONTH($FV$3),CG$11)&amp;"","Я")),2))</f>
        <v>В</v>
      </c>
      <c r="CH22" s="246"/>
      <c r="CI22" s="246"/>
      <c r="CJ22" s="246"/>
      <c r="CK22" s="246" t="str">
        <f>TRIM(LEFT(TRIM(INDEX(отсутствия!$N:$AR,MATCH($M21,отсутствия!$A:$A,),CK$11)&amp;" "&amp;TEXT(INDEX('график 7,8'!$B$5:$AF$16,MONTH($FV$3),CK$11)&amp;"","Я")),2))</f>
        <v>В</v>
      </c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 t="str">
        <f>TRIM(LEFT(TRIM(INDEX(отсутствия!$N:$AR,MATCH($M21,отсутствия!$A:$A,),CV$11)&amp;" "&amp;TEXT(INDEX('график 7,8'!$B$5:$AF$16,MONTH($FV$3),CV$11)&amp;"","Я")),2))</f>
        <v>Я</v>
      </c>
      <c r="CW22" s="246"/>
      <c r="CX22" s="246"/>
      <c r="CY22" s="246"/>
      <c r="CZ22" s="246" t="str">
        <f>TRIM(LEFT(TRIM(INDEX(отсутствия!$N:$AR,MATCH($M21,отсутствия!$A:$A,),CZ$11)&amp;" "&amp;TEXT(INDEX('график 7,8'!$B$5:$AF$16,MONTH($FV$3),CZ$11)&amp;"","Я")),2))</f>
        <v>Я</v>
      </c>
      <c r="DA22" s="246"/>
      <c r="DB22" s="246"/>
      <c r="DC22" s="246"/>
      <c r="DD22" s="246" t="str">
        <f>TRIM(LEFT(TRIM(INDEX(отсутствия!$N:$AR,MATCH($M21,отсутствия!$A:$A,),DD$11)&amp;" "&amp;TEXT(INDEX('график 7,8'!$B$5:$AF$16,MONTH($FV$3),DD$11)&amp;"","Я")),2))</f>
        <v>Я</v>
      </c>
      <c r="DE22" s="246"/>
      <c r="DF22" s="246"/>
      <c r="DG22" s="246"/>
      <c r="DH22" s="246"/>
      <c r="DI22" s="246" t="str">
        <f>TRIM(LEFT(TRIM(INDEX(отсутствия!$N:$AR,MATCH($M21,отсутствия!$A:$A,),DI$11)&amp;" "&amp;TEXT(INDEX('график 7,8'!$B$5:$AF$16,MONTH($FV$3),DI$11)&amp;"","Я")),2))</f>
        <v>Я</v>
      </c>
      <c r="DJ22" s="246"/>
      <c r="DK22" s="246"/>
      <c r="DL22" s="246"/>
      <c r="DM22" s="246" t="str">
        <f>TRIM(LEFT(TRIM(INDEX(отсутствия!$N:$AR,MATCH($M21,отсутствия!$A:$A,),DM$11)&amp;" "&amp;TEXT(INDEX('график 7,8'!$B$5:$AF$16,MONTH($FV$3),DM$11)&amp;"","Я")),2))</f>
        <v>Я</v>
      </c>
      <c r="DN22" s="246"/>
      <c r="DO22" s="246"/>
      <c r="DP22" s="246"/>
      <c r="DQ22" s="246" t="str">
        <f>TRIM(LEFT(TRIM(INDEX(отсутствия!$N:$AR,MATCH($M21,отсутствия!$A:$A,),DQ$11)&amp;" "&amp;TEXT(INDEX('график 7,8'!$B$5:$AF$16,MONTH($FV$3),DQ$11)&amp;"","Я")),2))</f>
        <v>В</v>
      </c>
      <c r="DR22" s="246"/>
      <c r="DS22" s="246"/>
      <c r="DT22" s="246"/>
      <c r="DU22" s="246" t="str">
        <f>TRIM(LEFT(TRIM(INDEX(отсутствия!$N:$AR,MATCH($M21,отсутствия!$A:$A,),DU$11)&amp;" "&amp;TEXT(INDEX('график 7,8'!$B$5:$AF$16,MONTH($FV$3),DU$11)&amp;"","Я")),2))</f>
        <v>В</v>
      </c>
      <c r="DV22" s="246"/>
      <c r="DW22" s="246"/>
      <c r="DX22" s="246"/>
      <c r="DY22" s="246" t="str">
        <f>TRIM(LEFT(TRIM(INDEX(отсутствия!$N:$AR,MATCH($M21,отсутствия!$A:$A,),DY$11)&amp;" "&amp;TEXT(INDEX('график 7,8'!$B$5:$AF$16,MONTH($FV$3),DY$11)&amp;"","Я")),2))</f>
        <v>ФВ</v>
      </c>
      <c r="DZ22" s="246"/>
      <c r="EA22" s="246"/>
      <c r="EB22" s="246"/>
      <c r="EC22" s="246" t="str">
        <f>TRIM(LEFT(TRIM(INDEX(отсутствия!$N:$AR,MATCH($M21,отсутствия!$A:$A,),EC$11)&amp;" "&amp;TEXT(INDEX('график 7,8'!$B$5:$AF$16,MONTH($FV$3),EC$11)&amp;"","Я")),2))</f>
        <v>Я</v>
      </c>
      <c r="ED22" s="246"/>
      <c r="EE22" s="246"/>
      <c r="EF22" s="246"/>
      <c r="EG22" s="246" t="str">
        <f>TRIM(LEFT(TRIM(INDEX(отсутствия!$N:$AR,MATCH($M21,отсутствия!$A:$A,),EG$11)&amp;" "&amp;TEXT(INDEX('график 7,8'!$B$5:$AF$16,MONTH($FV$3),EG$11)&amp;"","Я")),2))</f>
        <v>Я</v>
      </c>
      <c r="EH22" s="246"/>
      <c r="EI22" s="246"/>
      <c r="EJ22" s="246"/>
      <c r="EK22" s="101" t="str">
        <f>TRIM(LEFT(TRIM(INDEX(отсутствия!$N:$AR,MATCH($M21,отсутствия!$A:$A,),EK$11)&amp;" "&amp;TEXT(INDEX('график 7,8'!$B$5:$AF$16,MONTH($FV$3),EK$11)&amp;"","Я")),2))</f>
        <v>Я</v>
      </c>
      <c r="EL22" s="101" t="str">
        <f>TRIM(LEFT(TRIM(INDEX(отсутствия!$N:$AR,MATCH($M21,отсутствия!$A:$A,),EL$11)&amp;" "&amp;TEXT(INDEX('график 7,8'!$B$5:$AF$16,MONTH($FV$3),EL$11)&amp;"","Я")),2))</f>
        <v>Я</v>
      </c>
      <c r="EM22" s="101" t="str">
        <f>TRIM(LEFT(TRIM(INDEX(отсутствия!$N:$AR,MATCH($M21,отсутствия!$A:$A,),EM$11)&amp;" "&amp;TEXT(INDEX('график 7,8'!$B$5:$AF$16,MONTH($FV$3),EM$11)&amp;"","Я")),2))</f>
        <v>В</v>
      </c>
      <c r="EN22" s="298" t="str">
        <f>TRIM(LEFT(TRIM(INDEX(отсутствия!$N:$AR,MATCH($M21,отсутствия!$A:$A,),EN$11)&amp;" "&amp;TEXT(INDEX('график 7,8'!$B$5:$AF$16,MONTH($FV$3),EN$11)&amp;"","Я")),2))</f>
        <v/>
      </c>
      <c r="EO22" s="300"/>
      <c r="EP22" s="298" t="str">
        <f>TRIM(LEFT(TRIM(INDEX(отсутствия!$N:$AR,MATCH($M21,отсутствия!$A:$A,),EP$11)&amp;" "&amp;TEXT(INDEX('график 7,8'!$B$5:$AF$16,MONTH($FV$3),EP$11)&amp;"","Я")),2))</f>
        <v/>
      </c>
      <c r="EQ22" s="300"/>
      <c r="ER22" s="299"/>
      <c r="ES22" s="298" t="str">
        <f>TRIM(LEFT(TRIM(INDEX(отсутствия!$N:$AR,MATCH($M21,отсутствия!$A:$A,),ES$11)&amp;" "&amp;TEXT(INDEX('график 7,8'!$B$5:$AF$16,MONTH($FV$3),ES$11)&amp;"","Я")),2))</f>
        <v/>
      </c>
      <c r="ET22" s="299"/>
      <c r="EU22" s="242"/>
      <c r="EV22" s="242"/>
      <c r="EW22" s="242"/>
      <c r="EX22" s="242"/>
      <c r="EY22" s="242"/>
      <c r="EZ22" s="242"/>
      <c r="FA22" s="255"/>
      <c r="FB22" s="242"/>
      <c r="FC22" s="242"/>
      <c r="FD22" s="242"/>
      <c r="FE22" s="242"/>
      <c r="FF22" s="242"/>
      <c r="FG22" s="242"/>
      <c r="FH22" s="242"/>
      <c r="FI22" s="102"/>
      <c r="FJ22" s="236"/>
      <c r="FK22" s="236"/>
      <c r="FL22" s="236"/>
      <c r="FM22" s="236"/>
      <c r="FN22" s="236"/>
      <c r="FO22" s="236"/>
      <c r="FP22" s="236"/>
      <c r="FQ22" s="237"/>
    </row>
    <row r="23" spans="1:173" s="95" customFormat="1" ht="15" customHeight="1" x14ac:dyDescent="0.2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1"/>
      <c r="M23" s="214">
        <v>4813</v>
      </c>
      <c r="N23" s="215"/>
      <c r="O23" s="215"/>
      <c r="P23" s="215"/>
      <c r="Q23" s="215"/>
      <c r="R23" s="216"/>
      <c r="S23" s="220"/>
      <c r="T23" s="221"/>
      <c r="U23" s="221"/>
      <c r="V23" s="221"/>
      <c r="W23" s="221"/>
      <c r="X23" s="222"/>
      <c r="Y23" s="226"/>
      <c r="Z23" s="226"/>
      <c r="AA23" s="226"/>
      <c r="AB23" s="226"/>
      <c r="AC23" s="226"/>
      <c r="AD23" s="226"/>
      <c r="AE23" s="226"/>
      <c r="AF23" s="226"/>
      <c r="AG23" s="245" t="str">
        <f>IFERROR(INDEX(РВД!$D:$I,MATCH($M23,РВД!$A:$A,)+1,MATCH($BQ$4+AG$11-1,INDEX(РВД!$D:$I,MATCH($M23,РВД!$A:$A,),),)),IF(AG24="Я",INDEX('график 7,8'!$B$5:$AF$16,MONTH($FV$3),AG$11),""))</f>
        <v/>
      </c>
      <c r="AH23" s="245"/>
      <c r="AI23" s="245"/>
      <c r="AJ23" s="245"/>
      <c r="AK23" s="209">
        <f>IFERROR(INDEX(РВД!$D:$I,MATCH($M23,РВД!$A:$A,)+1,MATCH($BQ$4+AK$11-1,INDEX(РВД!$D:$I,MATCH($M23,РВД!$A:$A,),),)),IF(AK24="Я",INDEX('график 7,8'!$B$5:$AF$16,MONTH($FV$3),AK$11),""))</f>
        <v>7.8</v>
      </c>
      <c r="AL23" s="209"/>
      <c r="AM23" s="209"/>
      <c r="AN23" s="209"/>
      <c r="AO23" s="209">
        <f>IFERROR(INDEX(РВД!$D:$I,MATCH($M23,РВД!$A:$A,)+1,MATCH($BQ$4+AO$11-1,INDEX(РВД!$D:$I,MATCH($M23,РВД!$A:$A,),),)),IF(AO24="Я",INDEX('график 7,8'!$B$5:$AF$16,MONTH($FV$3),AO$11),""))</f>
        <v>7.8</v>
      </c>
      <c r="AP23" s="209"/>
      <c r="AQ23" s="209"/>
      <c r="AR23" s="209"/>
      <c r="AS23" s="209">
        <f>IFERROR(INDEX(РВД!$D:$I,MATCH($M23,РВД!$A:$A,)+1,MATCH($BQ$4+AS$11-1,INDEX(РВД!$D:$I,MATCH($M23,РВД!$A:$A,),),)),IF(AS24="Я",INDEX('график 7,8'!$B$5:$AF$16,MONTH($FV$3),AS$11),""))</f>
        <v>7.8</v>
      </c>
      <c r="AT23" s="209"/>
      <c r="AU23" s="209"/>
      <c r="AV23" s="209"/>
      <c r="AW23" s="209">
        <f>IFERROR(INDEX(РВД!$D:$I,MATCH($M23,РВД!$A:$A,)+1,MATCH($BQ$4+AW$11-1,INDEX(РВД!$D:$I,MATCH($M23,РВД!$A:$A,),),)),IF(AW24="Я",INDEX('график 7,8'!$B$5:$AF$16,MONTH($FV$3),AW$11),""))</f>
        <v>7.8</v>
      </c>
      <c r="AX23" s="209"/>
      <c r="AY23" s="209"/>
      <c r="AZ23" s="209"/>
      <c r="BA23" s="209">
        <f>IFERROR(INDEX(РВД!$D:$I,MATCH($M23,РВД!$A:$A,)+1,MATCH($BQ$4+BA$11-1,INDEX(РВД!$D:$I,MATCH($M23,РВД!$A:$A,),),)),IF(BA24="Я",INDEX('график 7,8'!$B$5:$AF$16,MONTH($FV$3),BA$11),""))</f>
        <v>7.8</v>
      </c>
      <c r="BB23" s="209"/>
      <c r="BC23" s="209"/>
      <c r="BD23" s="209"/>
      <c r="BE23" s="209" t="str">
        <f>IFERROR(INDEX(РВД!$D:$I,MATCH($M23,РВД!$A:$A,)+1,MATCH($BQ$4+BE$11-1,INDEX(РВД!$D:$I,MATCH($M23,РВД!$A:$A,),),)),IF(BE24="Я",INDEX('график 7,8'!$B$5:$AF$16,MONTH($FV$3),BE$11),""))</f>
        <v/>
      </c>
      <c r="BF23" s="209"/>
      <c r="BG23" s="209"/>
      <c r="BH23" s="209"/>
      <c r="BI23" s="209" t="str">
        <f>IFERROR(INDEX(РВД!$D:$I,MATCH($M23,РВД!$A:$A,)+1,MATCH($BQ$4+BI$11-1,INDEX(РВД!$D:$I,MATCH($M23,РВД!$A:$A,),),)),IF(BI24="Я",INDEX('график 7,8'!$B$5:$AF$16,MONTH($FV$3),BI$11),""))</f>
        <v/>
      </c>
      <c r="BJ23" s="209"/>
      <c r="BK23" s="209"/>
      <c r="BL23" s="209"/>
      <c r="BM23" s="209">
        <f>IFERROR(INDEX(РВД!$D:$I,MATCH($M23,РВД!$A:$A,)+1,MATCH($BQ$4+BM$11-1,INDEX(РВД!$D:$I,MATCH($M23,РВД!$A:$A,),),)),IF(BM24="Я",INDEX('график 7,8'!$B$5:$AF$16,MONTH($FV$3),BM$11),""))</f>
        <v>7.8</v>
      </c>
      <c r="BN23" s="209"/>
      <c r="BO23" s="209"/>
      <c r="BP23" s="209"/>
      <c r="BQ23" s="209">
        <f>IFERROR(INDEX(РВД!$D:$I,MATCH($M23,РВД!$A:$A,)+1,MATCH($BQ$4+BQ$11-1,INDEX(РВД!$D:$I,MATCH($M23,РВД!$A:$A,),),)),IF(BQ24="Я",INDEX('график 7,8'!$B$5:$AF$16,MONTH($FV$3),BQ$11),""))</f>
        <v>7.8</v>
      </c>
      <c r="BR23" s="209"/>
      <c r="BS23" s="209"/>
      <c r="BT23" s="209"/>
      <c r="BU23" s="209">
        <f>IFERROR(INDEX(РВД!$D:$I,MATCH($M23,РВД!$A:$A,)+1,MATCH($BQ$4+BU$11-1,INDEX(РВД!$D:$I,MATCH($M23,РВД!$A:$A,),),)),IF(BU24="Я",INDEX('график 7,8'!$B$5:$AF$16,MONTH($FV$3),BU$11),""))</f>
        <v>7.8</v>
      </c>
      <c r="BV23" s="209"/>
      <c r="BW23" s="209"/>
      <c r="BX23" s="209"/>
      <c r="BY23" s="209">
        <f>IFERROR(INDEX(РВД!$D:$I,MATCH($M23,РВД!$A:$A,)+1,MATCH($BQ$4+BY$11-1,INDEX(РВД!$D:$I,MATCH($M23,РВД!$A:$A,),),)),IF(BY24="Я",INDEX('график 7,8'!$B$5:$AF$16,MONTH($FV$3),BY$11),""))</f>
        <v>7.8</v>
      </c>
      <c r="BZ23" s="209"/>
      <c r="CA23" s="209"/>
      <c r="CB23" s="209"/>
      <c r="CC23" s="209">
        <f>IFERROR(INDEX(РВД!$D:$I,MATCH($M23,РВД!$A:$A,)+1,MATCH($BQ$4+CC$11-1,INDEX(РВД!$D:$I,MATCH($M23,РВД!$A:$A,),),)),IF(CC24="Я",INDEX('график 7,8'!$B$5:$AF$16,MONTH($FV$3),CC$11),""))</f>
        <v>7.8</v>
      </c>
      <c r="CD23" s="209"/>
      <c r="CE23" s="209"/>
      <c r="CF23" s="209"/>
      <c r="CG23" s="209" t="str">
        <f>IFERROR(INDEX(РВД!$D:$I,MATCH($M23,РВД!$A:$A,)+1,MATCH($BQ$4+CG$11-1,INDEX(РВД!$D:$I,MATCH($M23,РВД!$A:$A,),),)),IF(CG24="Я",INDEX('график 7,8'!$B$5:$AF$16,MONTH($FV$3),CG$11),""))</f>
        <v/>
      </c>
      <c r="CH23" s="209"/>
      <c r="CI23" s="209"/>
      <c r="CJ23" s="209"/>
      <c r="CK23" s="209" t="str">
        <f>IFERROR(INDEX(РВД!$D:$I,MATCH($M23,РВД!$A:$A,)+1,MATCH($BQ$4+CK$11-1,INDEX(РВД!$D:$I,MATCH($M23,РВД!$A:$A,),),)),IF(CK24="Я",INDEX('график 7,8'!$B$5:$AF$16,MONTH($FV$3),CK$11),""))</f>
        <v/>
      </c>
      <c r="CL23" s="209"/>
      <c r="CM23" s="209"/>
      <c r="CN23" s="209"/>
      <c r="CO23" s="256">
        <f>SUMIF(AG24:CN24,"Я",AG23:CN23)</f>
        <v>77.999999999999986</v>
      </c>
      <c r="CP23" s="256"/>
      <c r="CQ23" s="256"/>
      <c r="CR23" s="256"/>
      <c r="CS23" s="256"/>
      <c r="CT23" s="256"/>
      <c r="CU23" s="256"/>
      <c r="CV23" s="209">
        <f>IFERROR(INDEX(РВД!$D:$I,MATCH($M23,РВД!$A:$A,)+1,MATCH($BQ$4+CV$11-1,INDEX(РВД!$D:$I,MATCH($M23,РВД!$A:$A,),),)),IF(CV24="Я",INDEX('график 7,8'!$B$5:$AF$16,MONTH($FV$3),CV$11),""))</f>
        <v>7.8</v>
      </c>
      <c r="CW23" s="209"/>
      <c r="CX23" s="209"/>
      <c r="CY23" s="209"/>
      <c r="CZ23" s="256">
        <f>IFERROR(INDEX(РВД!$D:$I,MATCH($M23,РВД!$A:$A,)+1,MATCH($BQ$4+CZ$11-1,INDEX(РВД!$D:$I,MATCH($M23,РВД!$A:$A,),),)),IF(CZ24="Я",INDEX('график 7,8'!$B$5:$AF$16,MONTH($FV$3),CZ$11),""))</f>
        <v>7.8</v>
      </c>
      <c r="DA23" s="256"/>
      <c r="DB23" s="256"/>
      <c r="DC23" s="256"/>
      <c r="DD23" s="256">
        <f>IFERROR(INDEX(РВД!$D:$I,MATCH($M23,РВД!$A:$A,)+1,MATCH($BQ$4+DD$11-1,INDEX(РВД!$D:$I,MATCH($M23,РВД!$A:$A,),),)),IF(DD24="Я",INDEX('график 7,8'!$B$5:$AF$16,MONTH($FV$3),DD$11),""))</f>
        <v>7.8</v>
      </c>
      <c r="DE23" s="256"/>
      <c r="DF23" s="256"/>
      <c r="DG23" s="256"/>
      <c r="DH23" s="256"/>
      <c r="DI23" s="256">
        <f>IFERROR(INDEX(РВД!$D:$I,MATCH($M23,РВД!$A:$A,)+1,MATCH($BQ$4+DI$11-1,INDEX(РВД!$D:$I,MATCH($M23,РВД!$A:$A,),),)),IF(DI24="Я",INDEX('график 7,8'!$B$5:$AF$16,MONTH($FV$3),DI$11),""))</f>
        <v>7.8</v>
      </c>
      <c r="DJ23" s="256"/>
      <c r="DK23" s="256"/>
      <c r="DL23" s="256"/>
      <c r="DM23" s="256">
        <f>IFERROR(INDEX(РВД!$D:$I,MATCH($M23,РВД!$A:$A,)+1,MATCH($BQ$4+DM$11-1,INDEX(РВД!$D:$I,MATCH($M23,РВД!$A:$A,),),)),IF(DM24="Я",INDEX('график 7,8'!$B$5:$AF$16,MONTH($FV$3),DM$11),""))</f>
        <v>7.8</v>
      </c>
      <c r="DN23" s="256"/>
      <c r="DO23" s="256"/>
      <c r="DP23" s="256"/>
      <c r="DQ23" s="256" t="str">
        <f>IFERROR(INDEX(РВД!$D:$I,MATCH($M23,РВД!$A:$A,)+1,MATCH($BQ$4+DQ$11-1,INDEX(РВД!$D:$I,MATCH($M23,РВД!$A:$A,),),)),IF(DQ24="Я",INDEX('график 7,8'!$B$5:$AF$16,MONTH($FV$3),DQ$11),""))</f>
        <v/>
      </c>
      <c r="DR23" s="256"/>
      <c r="DS23" s="256"/>
      <c r="DT23" s="256"/>
      <c r="DU23" s="256" t="str">
        <f>IFERROR(INDEX(РВД!$D:$I,MATCH($M23,РВД!$A:$A,)+1,MATCH($BQ$4+DU$11-1,INDEX(РВД!$D:$I,MATCH($M23,РВД!$A:$A,),),)),IF(DU24="Я",INDEX('график 7,8'!$B$5:$AF$16,MONTH($FV$3),DU$11),""))</f>
        <v/>
      </c>
      <c r="DV23" s="256"/>
      <c r="DW23" s="256"/>
      <c r="DX23" s="256"/>
      <c r="DY23" s="256" t="str">
        <f>IFERROR(INDEX(РВД!$D:$I,MATCH($M23,РВД!$A:$A,)+1,MATCH($BQ$4+DY$11-1,INDEX(РВД!$D:$I,MATCH($M23,РВД!$A:$A,),),)),IF(DY24="Я",INDEX('график 7,8'!$B$5:$AF$16,MONTH($FV$3),DY$11),""))</f>
        <v/>
      </c>
      <c r="DZ23" s="256"/>
      <c r="EA23" s="256"/>
      <c r="EB23" s="256"/>
      <c r="EC23" s="256" t="str">
        <f>IFERROR(INDEX(РВД!$D:$I,MATCH($M23,РВД!$A:$A,)+1,MATCH($BQ$4+EC$11-1,INDEX(РВД!$D:$I,MATCH($M23,РВД!$A:$A,),),)),IF(EC24="Я",INDEX('график 7,8'!$B$5:$AF$16,MONTH($FV$3),EC$11),""))</f>
        <v/>
      </c>
      <c r="ED23" s="256"/>
      <c r="EE23" s="256"/>
      <c r="EF23" s="256"/>
      <c r="EG23" s="256" t="str">
        <f>IFERROR(INDEX(РВД!$D:$I,MATCH($M23,РВД!$A:$A,)+1,MATCH($BQ$4+EG$11-1,INDEX(РВД!$D:$I,MATCH($M23,РВД!$A:$A,),),)),IF(EG24="Я",INDEX('график 7,8'!$B$5:$AF$16,MONTH($FV$3),EG$11),""))</f>
        <v/>
      </c>
      <c r="EH23" s="256"/>
      <c r="EI23" s="256"/>
      <c r="EJ23" s="256"/>
      <c r="EK23" s="99" t="str">
        <f>IFERROR(INDEX(РВД!$D:$I,MATCH($M23,РВД!$A:$A,)+1,MATCH($BQ$4+EK$11-1,INDEX(РВД!$D:$I,MATCH($M23,РВД!$A:$A,),),)),IF(EK24="Я",INDEX('график 7,8'!$B$5:$AF$16,MONTH($FV$3),EK$11),""))</f>
        <v/>
      </c>
      <c r="EL23" s="99" t="str">
        <f>IFERROR(INDEX(РВД!$D:$I,MATCH($M23,РВД!$A:$A,)+1,MATCH($BQ$4+EL$11-1,INDEX(РВД!$D:$I,MATCH($M23,РВД!$A:$A,),),)),IF(EL24="Я",INDEX('график 7,8'!$B$5:$AF$16,MONTH($FV$3),EL$11),""))</f>
        <v/>
      </c>
      <c r="EM23" s="99" t="str">
        <f>IFERROR(INDEX(РВД!$D:$I,MATCH($M23,РВД!$A:$A,)+1,MATCH($BQ$4+EM$11-1,INDEX(РВД!$D:$I,MATCH($M23,РВД!$A:$A,),),)),IF(EM24="Я",INDEX('график 7,8'!$B$5:$AF$16,MONTH($FV$3),EM$11),""))</f>
        <v/>
      </c>
      <c r="EN23" s="250" t="str">
        <f>IFERROR(INDEX(РВД!$D:$I,MATCH($M23,РВД!$A:$A,)+1,MATCH($BQ$4+EN$11-1,INDEX(РВД!$D:$I,MATCH($M23,РВД!$A:$A,),),)),IF(EN24="Я",INDEX('график 7,8'!$B$5:$AF$16,MONTH($FV$3),EN$11),""))</f>
        <v/>
      </c>
      <c r="EO23" s="251"/>
      <c r="EP23" s="252" t="str">
        <f>IFERROR(INDEX(РВД!$D:$I,MATCH($M23,РВД!$A:$A,)+1,MATCH($BQ$4+EP$11-1,INDEX(РВД!$D:$I,MATCH($M23,РВД!$A:$A,),),)),IF(EP24="Я",INDEX('график 7,8'!$B$5:$AF$16,MONTH($FV$3),EP$11),""))</f>
        <v/>
      </c>
      <c r="EQ23" s="253"/>
      <c r="ER23" s="254"/>
      <c r="ES23" s="252" t="str">
        <f>IFERROR(INDEX(РВД!$D:$I,MATCH($M23,РВД!$A:$A,)+1,MATCH($BQ$4+ES$11-1,INDEX(РВД!$D:$I,MATCH($M23,РВД!$A:$A,),),)),IF(ES24="Я",INDEX('график 7,8'!$B$5:$AF$16,MONTH($FV$3),ES$11),""))</f>
        <v/>
      </c>
      <c r="ET23" s="254"/>
      <c r="EU23" s="242" t="str">
        <f>"Я/"&amp;SUMIF(AG24:ET24,"Я",AG23:ET23)</f>
        <v>Я/117</v>
      </c>
      <c r="EV23" s="242"/>
      <c r="EW23" s="242"/>
      <c r="EX23" s="242"/>
      <c r="EY23" s="242"/>
      <c r="EZ23" s="242"/>
      <c r="FA23" s="255"/>
      <c r="FB23" s="238">
        <f>(SUMIF(AG24:ET24,"В",AG23:ET23)+SUMIF(AG24:ET24,"ФВ",AG23:ET23))*2</f>
        <v>0</v>
      </c>
      <c r="FC23" s="238"/>
      <c r="FD23" s="238"/>
      <c r="FE23" s="238"/>
      <c r="FF23" s="238"/>
      <c r="FG23" s="238"/>
      <c r="FH23" s="238"/>
      <c r="FI23" s="100">
        <f>COUNTIFS(AG24:ET24,"Я",AG23:ET23,"&lt;&gt;")</f>
        <v>15</v>
      </c>
      <c r="FJ23" s="239"/>
      <c r="FK23" s="239"/>
      <c r="FL23" s="239"/>
      <c r="FM23" s="239"/>
      <c r="FN23" s="239"/>
      <c r="FO23" s="239"/>
      <c r="FP23" s="239"/>
      <c r="FQ23" s="240"/>
    </row>
    <row r="24" spans="1:173" s="95" customFormat="1" ht="15" customHeight="1" x14ac:dyDescent="0.2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3"/>
      <c r="M24" s="217"/>
      <c r="N24" s="218"/>
      <c r="O24" s="218"/>
      <c r="P24" s="218"/>
      <c r="Q24" s="218"/>
      <c r="R24" s="219"/>
      <c r="S24" s="223"/>
      <c r="T24" s="224"/>
      <c r="U24" s="224"/>
      <c r="V24" s="224"/>
      <c r="W24" s="224"/>
      <c r="X24" s="225"/>
      <c r="Y24" s="241"/>
      <c r="Z24" s="241"/>
      <c r="AA24" s="241"/>
      <c r="AB24" s="241"/>
      <c r="AC24" s="241"/>
      <c r="AD24" s="241"/>
      <c r="AE24" s="241"/>
      <c r="AF24" s="241"/>
      <c r="AG24" s="249" t="str">
        <f>TRIM(LEFT(TRIM(INDEX(отсутствия!$N:$AR,MATCH($M23,отсутствия!$A:$A,),AG$11)&amp;" "&amp;TEXT(INDEX('график 7,8'!$B$5:$AF$16,MONTH($FV$3),AG$11)&amp;"","Я")),2))</f>
        <v>В</v>
      </c>
      <c r="AH24" s="249"/>
      <c r="AI24" s="249"/>
      <c r="AJ24" s="249"/>
      <c r="AK24" s="246" t="str">
        <f>TRIM(LEFT(TRIM(INDEX(отсутствия!$N:$AR,MATCH($M23,отсутствия!$A:$A,),AK$11)&amp;" "&amp;TEXT(INDEX('график 7,8'!$B$5:$AF$16,MONTH($FV$3),AK$11)&amp;"","Я")),2))</f>
        <v>Я</v>
      </c>
      <c r="AL24" s="246"/>
      <c r="AM24" s="246"/>
      <c r="AN24" s="246"/>
      <c r="AO24" s="246" t="str">
        <f>TRIM(LEFT(TRIM(INDEX(отсутствия!$N:$AR,MATCH($M23,отсутствия!$A:$A,),AO$11)&amp;" "&amp;TEXT(INDEX('график 7,8'!$B$5:$AF$16,MONTH($FV$3),AO$11)&amp;"","Я")),2))</f>
        <v>Я</v>
      </c>
      <c r="AP24" s="246"/>
      <c r="AQ24" s="246"/>
      <c r="AR24" s="246"/>
      <c r="AS24" s="246" t="str">
        <f>TRIM(LEFT(TRIM(INDEX(отсутствия!$N:$AR,MATCH($M23,отсутствия!$A:$A,),AS$11)&amp;" "&amp;TEXT(INDEX('график 7,8'!$B$5:$AF$16,MONTH($FV$3),AS$11)&amp;"","Я")),2))</f>
        <v>Я</v>
      </c>
      <c r="AT24" s="246"/>
      <c r="AU24" s="246"/>
      <c r="AV24" s="246"/>
      <c r="AW24" s="246" t="str">
        <f>TRIM(LEFT(TRIM(INDEX(отсутствия!$N:$AR,MATCH($M23,отсутствия!$A:$A,),AW$11)&amp;" "&amp;TEXT(INDEX('график 7,8'!$B$5:$AF$16,MONTH($FV$3),AW$11)&amp;"","Я")),2))</f>
        <v>Я</v>
      </c>
      <c r="AX24" s="246"/>
      <c r="AY24" s="246"/>
      <c r="AZ24" s="246"/>
      <c r="BA24" s="246" t="str">
        <f>TRIM(LEFT(TRIM(INDEX(отсутствия!$N:$AR,MATCH($M23,отсутствия!$A:$A,),BA$11)&amp;" "&amp;TEXT(INDEX('график 7,8'!$B$5:$AF$16,MONTH($FV$3),BA$11)&amp;"","Я")),2))</f>
        <v>Я</v>
      </c>
      <c r="BB24" s="246"/>
      <c r="BC24" s="246"/>
      <c r="BD24" s="246"/>
      <c r="BE24" s="246" t="str">
        <f>TRIM(LEFT(TRIM(INDEX(отсутствия!$N:$AR,MATCH($M23,отсутствия!$A:$A,),BE$11)&amp;" "&amp;TEXT(INDEX('график 7,8'!$B$5:$AF$16,MONTH($FV$3),BE$11)&amp;"","Я")),2))</f>
        <v>В</v>
      </c>
      <c r="BF24" s="246"/>
      <c r="BG24" s="246"/>
      <c r="BH24" s="246"/>
      <c r="BI24" s="246" t="str">
        <f>TRIM(LEFT(TRIM(INDEX(отсутствия!$N:$AR,MATCH($M23,отсутствия!$A:$A,),BI$11)&amp;" "&amp;TEXT(INDEX('график 7,8'!$B$5:$AF$16,MONTH($FV$3),BI$11)&amp;"","Я")),2))</f>
        <v>В</v>
      </c>
      <c r="BJ24" s="246"/>
      <c r="BK24" s="246"/>
      <c r="BL24" s="246"/>
      <c r="BM24" s="246" t="str">
        <f>TRIM(LEFT(TRIM(INDEX(отсутствия!$N:$AR,MATCH($M23,отсутствия!$A:$A,),BM$11)&amp;" "&amp;TEXT(INDEX('график 7,8'!$B$5:$AF$16,MONTH($FV$3),BM$11)&amp;"","Я")),2))</f>
        <v>Я</v>
      </c>
      <c r="BN24" s="246"/>
      <c r="BO24" s="246"/>
      <c r="BP24" s="246"/>
      <c r="BQ24" s="246" t="str">
        <f>TRIM(LEFT(TRIM(INDEX(отсутствия!$N:$AR,MATCH($M23,отсутствия!$A:$A,),BQ$11)&amp;" "&amp;TEXT(INDEX('график 7,8'!$B$5:$AF$16,MONTH($FV$3),BQ$11)&amp;"","Я")),2))</f>
        <v>Я</v>
      </c>
      <c r="BR24" s="246"/>
      <c r="BS24" s="246"/>
      <c r="BT24" s="246"/>
      <c r="BU24" s="246" t="str">
        <f>TRIM(LEFT(TRIM(INDEX(отсутствия!$N:$AR,MATCH($M23,отсутствия!$A:$A,),BU$11)&amp;" "&amp;TEXT(INDEX('график 7,8'!$B$5:$AF$16,MONTH($FV$3),BU$11)&amp;"","Я")),2))</f>
        <v>Я</v>
      </c>
      <c r="BV24" s="246"/>
      <c r="BW24" s="246"/>
      <c r="BX24" s="246"/>
      <c r="BY24" s="246" t="str">
        <f>TRIM(LEFT(TRIM(INDEX(отсутствия!$N:$AR,MATCH($M23,отсутствия!$A:$A,),BY$11)&amp;" "&amp;TEXT(INDEX('график 7,8'!$B$5:$AF$16,MONTH($FV$3),BY$11)&amp;"","Я")),2))</f>
        <v>Я</v>
      </c>
      <c r="BZ24" s="246"/>
      <c r="CA24" s="246"/>
      <c r="CB24" s="246"/>
      <c r="CC24" s="246" t="str">
        <f>TRIM(LEFT(TRIM(INDEX(отсутствия!$N:$AR,MATCH($M23,отсутствия!$A:$A,),CC$11)&amp;" "&amp;TEXT(INDEX('график 7,8'!$B$5:$AF$16,MONTH($FV$3),CC$11)&amp;"","Я")),2))</f>
        <v>Я</v>
      </c>
      <c r="CD24" s="246"/>
      <c r="CE24" s="246"/>
      <c r="CF24" s="246"/>
      <c r="CG24" s="246" t="str">
        <f>TRIM(LEFT(TRIM(INDEX(отсутствия!$N:$AR,MATCH($M23,отсутствия!$A:$A,),CG$11)&amp;" "&amp;TEXT(INDEX('график 7,8'!$B$5:$AF$16,MONTH($FV$3),CG$11)&amp;"","Я")),2))</f>
        <v>В</v>
      </c>
      <c r="CH24" s="246"/>
      <c r="CI24" s="246"/>
      <c r="CJ24" s="246"/>
      <c r="CK24" s="246" t="str">
        <f>TRIM(LEFT(TRIM(INDEX(отсутствия!$N:$AR,MATCH($M23,отсутствия!$A:$A,),CK$11)&amp;" "&amp;TEXT(INDEX('график 7,8'!$B$5:$AF$16,MONTH($FV$3),CK$11)&amp;"","Я")),2))</f>
        <v>В</v>
      </c>
      <c r="CL24" s="246"/>
      <c r="CM24" s="246"/>
      <c r="CN24" s="246"/>
      <c r="CO24" s="246"/>
      <c r="CP24" s="246"/>
      <c r="CQ24" s="246"/>
      <c r="CR24" s="246"/>
      <c r="CS24" s="246"/>
      <c r="CT24" s="246"/>
      <c r="CU24" s="246"/>
      <c r="CV24" s="246" t="str">
        <f>TRIM(LEFT(TRIM(INDEX(отсутствия!$N:$AR,MATCH($M23,отсутствия!$A:$A,),CV$11)&amp;" "&amp;TEXT(INDEX('график 7,8'!$B$5:$AF$16,MONTH($FV$3),CV$11)&amp;"","Я")),2))</f>
        <v>Я</v>
      </c>
      <c r="CW24" s="246"/>
      <c r="CX24" s="246"/>
      <c r="CY24" s="246"/>
      <c r="CZ24" s="246" t="str">
        <f>TRIM(LEFT(TRIM(INDEX(отсутствия!$N:$AR,MATCH($M23,отсутствия!$A:$A,),CZ$11)&amp;" "&amp;TEXT(INDEX('график 7,8'!$B$5:$AF$16,MONTH($FV$3),CZ$11)&amp;"","Я")),2))</f>
        <v>Я</v>
      </c>
      <c r="DA24" s="246"/>
      <c r="DB24" s="246"/>
      <c r="DC24" s="246"/>
      <c r="DD24" s="246" t="str">
        <f>TRIM(LEFT(TRIM(INDEX(отсутствия!$N:$AR,MATCH($M23,отсутствия!$A:$A,),DD$11)&amp;" "&amp;TEXT(INDEX('график 7,8'!$B$5:$AF$16,MONTH($FV$3),DD$11)&amp;"","Я")),2))</f>
        <v>Я</v>
      </c>
      <c r="DE24" s="246"/>
      <c r="DF24" s="246"/>
      <c r="DG24" s="246"/>
      <c r="DH24" s="246"/>
      <c r="DI24" s="246" t="str">
        <f>TRIM(LEFT(TRIM(INDEX(отсутствия!$N:$AR,MATCH($M23,отсутствия!$A:$A,),DI$11)&amp;" "&amp;TEXT(INDEX('график 7,8'!$B$5:$AF$16,MONTH($FV$3),DI$11)&amp;"","Я")),2))</f>
        <v>Я</v>
      </c>
      <c r="DJ24" s="246"/>
      <c r="DK24" s="246"/>
      <c r="DL24" s="246"/>
      <c r="DM24" s="246" t="str">
        <f>TRIM(LEFT(TRIM(INDEX(отсутствия!$N:$AR,MATCH($M23,отсутствия!$A:$A,),DM$11)&amp;" "&amp;TEXT(INDEX('график 7,8'!$B$5:$AF$16,MONTH($FV$3),DM$11)&amp;"","Я")),2))</f>
        <v>Я</v>
      </c>
      <c r="DN24" s="246"/>
      <c r="DO24" s="246"/>
      <c r="DP24" s="246"/>
      <c r="DQ24" s="246" t="str">
        <f>TRIM(LEFT(TRIM(INDEX(отсутствия!$N:$AR,MATCH($M23,отсутствия!$A:$A,),DQ$11)&amp;" "&amp;TEXT(INDEX('график 7,8'!$B$5:$AF$16,MONTH($FV$3),DQ$11)&amp;"","Я")),2))</f>
        <v>В</v>
      </c>
      <c r="DR24" s="246"/>
      <c r="DS24" s="246"/>
      <c r="DT24" s="246"/>
      <c r="DU24" s="246" t="str">
        <f>TRIM(LEFT(TRIM(INDEX(отсутствия!$N:$AR,MATCH($M23,отсутствия!$A:$A,),DU$11)&amp;" "&amp;TEXT(INDEX('график 7,8'!$B$5:$AF$16,MONTH($FV$3),DU$11)&amp;"","Я")),2))</f>
        <v>В</v>
      </c>
      <c r="DV24" s="246"/>
      <c r="DW24" s="246"/>
      <c r="DX24" s="246"/>
      <c r="DY24" s="246" t="str">
        <f>TRIM(LEFT(TRIM(INDEX(отсутствия!$N:$AR,MATCH($M23,отсутствия!$A:$A,),DY$11)&amp;" "&amp;TEXT(INDEX('график 7,8'!$B$5:$AF$16,MONTH($FV$3),DY$11)&amp;"","Я")),2))</f>
        <v>ФВ</v>
      </c>
      <c r="DZ24" s="246"/>
      <c r="EA24" s="246"/>
      <c r="EB24" s="246"/>
      <c r="EC24" s="246" t="str">
        <f>TRIM(LEFT(TRIM(INDEX(отсутствия!$N:$AR,MATCH($M23,отсутствия!$A:$A,),EC$11)&amp;" "&amp;TEXT(INDEX('график 7,8'!$B$5:$AF$16,MONTH($FV$3),EC$11)&amp;"","Я")),2))</f>
        <v>О</v>
      </c>
      <c r="ED24" s="246"/>
      <c r="EE24" s="246"/>
      <c r="EF24" s="246"/>
      <c r="EG24" s="246" t="str">
        <f>TRIM(LEFT(TRIM(INDEX(отсутствия!$N:$AR,MATCH($M23,отсутствия!$A:$A,),EG$11)&amp;" "&amp;TEXT(INDEX('график 7,8'!$B$5:$AF$16,MONTH($FV$3),EG$11)&amp;"","Я")),2))</f>
        <v>О</v>
      </c>
      <c r="EH24" s="246"/>
      <c r="EI24" s="246"/>
      <c r="EJ24" s="246"/>
      <c r="EK24" s="101" t="str">
        <f>TRIM(LEFT(TRIM(INDEX(отсутствия!$N:$AR,MATCH($M23,отсутствия!$A:$A,),EK$11)&amp;" "&amp;TEXT(INDEX('график 7,8'!$B$5:$AF$16,MONTH($FV$3),EK$11)&amp;"","Я")),2))</f>
        <v>О</v>
      </c>
      <c r="EL24" s="101" t="str">
        <f>TRIM(LEFT(TRIM(INDEX(отсутствия!$N:$AR,MATCH($M23,отсутствия!$A:$A,),EL$11)&amp;" "&amp;TEXT(INDEX('график 7,8'!$B$5:$AF$16,MONTH($FV$3),EL$11)&amp;"","Я")),2))</f>
        <v>О</v>
      </c>
      <c r="EM24" s="101" t="str">
        <f>TRIM(LEFT(TRIM(INDEX(отсутствия!$N:$AR,MATCH($M23,отсутствия!$A:$A,),EM$11)&amp;" "&amp;TEXT(INDEX('график 7,8'!$B$5:$AF$16,MONTH($FV$3),EM$11)&amp;"","Я")),2))</f>
        <v>О</v>
      </c>
      <c r="EN24" s="298" t="str">
        <f>TRIM(LEFT(TRIM(INDEX(отсутствия!$N:$AR,MATCH($M23,отсутствия!$A:$A,),EN$11)&amp;" "&amp;TEXT(INDEX('график 7,8'!$B$5:$AF$16,MONTH($FV$3),EN$11)&amp;"","Я")),2))</f>
        <v/>
      </c>
      <c r="EO24" s="300"/>
      <c r="EP24" s="298" t="str">
        <f>TRIM(LEFT(TRIM(INDEX(отсутствия!$N:$AR,MATCH($M23,отсутствия!$A:$A,),EP$11)&amp;" "&amp;TEXT(INDEX('график 7,8'!$B$5:$AF$16,MONTH($FV$3),EP$11)&amp;"","Я")),2))</f>
        <v/>
      </c>
      <c r="EQ24" s="300"/>
      <c r="ER24" s="299"/>
      <c r="ES24" s="298" t="str">
        <f>TRIM(LEFT(TRIM(INDEX(отсутствия!$N:$AR,MATCH($M23,отсутствия!$A:$A,),ES$11)&amp;" "&amp;TEXT(INDEX('график 7,8'!$B$5:$AF$16,MONTH($FV$3),ES$11)&amp;"","Я")),2))</f>
        <v/>
      </c>
      <c r="ET24" s="299"/>
      <c r="EU24" s="242"/>
      <c r="EV24" s="242"/>
      <c r="EW24" s="242"/>
      <c r="EX24" s="242"/>
      <c r="EY24" s="242"/>
      <c r="EZ24" s="242"/>
      <c r="FA24" s="255"/>
      <c r="FB24" s="242"/>
      <c r="FC24" s="242"/>
      <c r="FD24" s="242"/>
      <c r="FE24" s="242"/>
      <c r="FF24" s="242"/>
      <c r="FG24" s="242"/>
      <c r="FH24" s="242"/>
      <c r="FI24" s="102"/>
      <c r="FJ24" s="236"/>
      <c r="FK24" s="236"/>
      <c r="FL24" s="236"/>
      <c r="FM24" s="236"/>
      <c r="FN24" s="236"/>
      <c r="FO24" s="236"/>
      <c r="FP24" s="236"/>
      <c r="FQ24" s="237"/>
    </row>
    <row r="25" spans="1:173" s="95" customFormat="1" ht="15" customHeight="1" x14ac:dyDescent="0.2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1"/>
      <c r="M25" s="214">
        <v>2231</v>
      </c>
      <c r="N25" s="215"/>
      <c r="O25" s="215"/>
      <c r="P25" s="215"/>
      <c r="Q25" s="215"/>
      <c r="R25" s="216"/>
      <c r="S25" s="220"/>
      <c r="T25" s="221"/>
      <c r="U25" s="221"/>
      <c r="V25" s="221"/>
      <c r="W25" s="221"/>
      <c r="X25" s="222"/>
      <c r="Y25" s="263"/>
      <c r="Z25" s="264"/>
      <c r="AA25" s="264"/>
      <c r="AB25" s="264"/>
      <c r="AC25" s="264"/>
      <c r="AD25" s="264"/>
      <c r="AE25" s="264"/>
      <c r="AF25" s="264"/>
      <c r="AG25" s="245" t="str">
        <f>IFERROR(INDEX(РВД!$D:$I,MATCH($M25,РВД!$A:$A,)+1,MATCH($BQ$4+AG$11-1,INDEX(РВД!$D:$I,MATCH($M25,РВД!$A:$A,),),)),IF(AG26="Я",INDEX('график 7,8'!$B$5:$AF$16,MONTH($FV$3),AG$11),""))</f>
        <v/>
      </c>
      <c r="AH25" s="245"/>
      <c r="AI25" s="245"/>
      <c r="AJ25" s="245"/>
      <c r="AK25" s="209" t="str">
        <f>IFERROR(INDEX(РВД!$D:$I,MATCH($M25,РВД!$A:$A,)+1,MATCH($BQ$4+AK$11-1,INDEX(РВД!$D:$I,MATCH($M25,РВД!$A:$A,),),)),IF(AK26="Я",INDEX('график 7,8'!$B$5:$AF$16,MONTH($FV$3),AK$11),""))</f>
        <v/>
      </c>
      <c r="AL25" s="209"/>
      <c r="AM25" s="209"/>
      <c r="AN25" s="209"/>
      <c r="AO25" s="209" t="str">
        <f>IFERROR(INDEX(РВД!$D:$I,MATCH($M25,РВД!$A:$A,)+1,MATCH($BQ$4+AO$11-1,INDEX(РВД!$D:$I,MATCH($M25,РВД!$A:$A,),),)),IF(AO26="Я",INDEX('график 7,8'!$B$5:$AF$16,MONTH($FV$3),AO$11),""))</f>
        <v/>
      </c>
      <c r="AP25" s="209"/>
      <c r="AQ25" s="209"/>
      <c r="AR25" s="209"/>
      <c r="AS25" s="209" t="str">
        <f>IFERROR(INDEX(РВД!$D:$I,MATCH($M25,РВД!$A:$A,)+1,MATCH($BQ$4+AS$11-1,INDEX(РВД!$D:$I,MATCH($M25,РВД!$A:$A,),),)),IF(AS26="Я",INDEX('график 7,8'!$B$5:$AF$16,MONTH($FV$3),AS$11),""))</f>
        <v/>
      </c>
      <c r="AT25" s="209"/>
      <c r="AU25" s="209"/>
      <c r="AV25" s="209"/>
      <c r="AW25" s="209" t="str">
        <f>IFERROR(INDEX(РВД!$D:$I,MATCH($M25,РВД!$A:$A,)+1,MATCH($BQ$4+AW$11-1,INDEX(РВД!$D:$I,MATCH($M25,РВД!$A:$A,),),)),IF(AW26="Я",INDEX('график 7,8'!$B$5:$AF$16,MONTH($FV$3),AW$11),""))</f>
        <v/>
      </c>
      <c r="AX25" s="209"/>
      <c r="AY25" s="209"/>
      <c r="AZ25" s="209"/>
      <c r="BA25" s="209" t="str">
        <f>IFERROR(INDEX(РВД!$D:$I,MATCH($M25,РВД!$A:$A,)+1,MATCH($BQ$4+BA$11-1,INDEX(РВД!$D:$I,MATCH($M25,РВД!$A:$A,),),)),IF(BA26="Я",INDEX('график 7,8'!$B$5:$AF$16,MONTH($FV$3),BA$11),""))</f>
        <v/>
      </c>
      <c r="BB25" s="209"/>
      <c r="BC25" s="209"/>
      <c r="BD25" s="209"/>
      <c r="BE25" s="209" t="str">
        <f>IFERROR(INDEX(РВД!$D:$I,MATCH($M25,РВД!$A:$A,)+1,MATCH($BQ$4+BE$11-1,INDEX(РВД!$D:$I,MATCH($M25,РВД!$A:$A,),),)),IF(BE26="Я",INDEX('график 7,8'!$B$5:$AF$16,MONTH($FV$3),BE$11),""))</f>
        <v/>
      </c>
      <c r="BF25" s="209"/>
      <c r="BG25" s="209"/>
      <c r="BH25" s="209"/>
      <c r="BI25" s="209" t="str">
        <f>IFERROR(INDEX(РВД!$D:$I,MATCH($M25,РВД!$A:$A,)+1,MATCH($BQ$4+BI$11-1,INDEX(РВД!$D:$I,MATCH($M25,РВД!$A:$A,),),)),IF(BI26="Я",INDEX('график 7,8'!$B$5:$AF$16,MONTH($FV$3),BI$11),""))</f>
        <v/>
      </c>
      <c r="BJ25" s="209"/>
      <c r="BK25" s="209"/>
      <c r="BL25" s="209"/>
      <c r="BM25" s="209" t="str">
        <f>IFERROR(INDEX(РВД!$D:$I,MATCH($M25,РВД!$A:$A,)+1,MATCH($BQ$4+BM$11-1,INDEX(РВД!$D:$I,MATCH($M25,РВД!$A:$A,),),)),IF(BM26="Я",INDEX('график 7,8'!$B$5:$AF$16,MONTH($FV$3),BM$11),""))</f>
        <v/>
      </c>
      <c r="BN25" s="209"/>
      <c r="BO25" s="209"/>
      <c r="BP25" s="209"/>
      <c r="BQ25" s="209" t="str">
        <f>IFERROR(INDEX(РВД!$D:$I,MATCH($M25,РВД!$A:$A,)+1,MATCH($BQ$4+BQ$11-1,INDEX(РВД!$D:$I,MATCH($M25,РВД!$A:$A,),),)),IF(BQ26="Я",INDEX('график 7,8'!$B$5:$AF$16,MONTH($FV$3),BQ$11),""))</f>
        <v/>
      </c>
      <c r="BR25" s="209"/>
      <c r="BS25" s="209"/>
      <c r="BT25" s="209"/>
      <c r="BU25" s="209" t="str">
        <f>IFERROR(INDEX(РВД!$D:$I,MATCH($M25,РВД!$A:$A,)+1,MATCH($BQ$4+BU$11-1,INDEX(РВД!$D:$I,MATCH($M25,РВД!$A:$A,),),)),IF(BU26="Я",INDEX('график 7,8'!$B$5:$AF$16,MONTH($FV$3),BU$11),""))</f>
        <v/>
      </c>
      <c r="BV25" s="209"/>
      <c r="BW25" s="209"/>
      <c r="BX25" s="209"/>
      <c r="BY25" s="209" t="str">
        <f>IFERROR(INDEX(РВД!$D:$I,MATCH($M25,РВД!$A:$A,)+1,MATCH($BQ$4+BY$11-1,INDEX(РВД!$D:$I,MATCH($M25,РВД!$A:$A,),),)),IF(BY26="Я",INDEX('график 7,8'!$B$5:$AF$16,MONTH($FV$3),BY$11),""))</f>
        <v/>
      </c>
      <c r="BZ25" s="209"/>
      <c r="CA25" s="209"/>
      <c r="CB25" s="209"/>
      <c r="CC25" s="209" t="str">
        <f>IFERROR(INDEX(РВД!$D:$I,MATCH($M25,РВД!$A:$A,)+1,MATCH($BQ$4+CC$11-1,INDEX(РВД!$D:$I,MATCH($M25,РВД!$A:$A,),),)),IF(CC26="Я",INDEX('график 7,8'!$B$5:$AF$16,MONTH($FV$3),CC$11),""))</f>
        <v/>
      </c>
      <c r="CD25" s="209"/>
      <c r="CE25" s="209"/>
      <c r="CF25" s="209"/>
      <c r="CG25" s="209" t="str">
        <f>IFERROR(INDEX(РВД!$D:$I,MATCH($M25,РВД!$A:$A,)+1,MATCH($BQ$4+CG$11-1,INDEX(РВД!$D:$I,MATCH($M25,РВД!$A:$A,),),)),IF(CG26="Я",INDEX('график 7,8'!$B$5:$AF$16,MONTH($FV$3),CG$11),""))</f>
        <v/>
      </c>
      <c r="CH25" s="209"/>
      <c r="CI25" s="209"/>
      <c r="CJ25" s="209"/>
      <c r="CK25" s="209" t="str">
        <f>IFERROR(INDEX(РВД!$D:$I,MATCH($M25,РВД!$A:$A,)+1,MATCH($BQ$4+CK$11-1,INDEX(РВД!$D:$I,MATCH($M25,РВД!$A:$A,),),)),IF(CK26="Я",INDEX('график 7,8'!$B$5:$AF$16,MONTH($FV$3),CK$11),""))</f>
        <v/>
      </c>
      <c r="CL25" s="209"/>
      <c r="CM25" s="209"/>
      <c r="CN25" s="209"/>
      <c r="CO25" s="256">
        <f>SUMIF(AG26:CN26,"Я",AG25:CN25)</f>
        <v>0</v>
      </c>
      <c r="CP25" s="256"/>
      <c r="CQ25" s="256"/>
      <c r="CR25" s="256"/>
      <c r="CS25" s="256"/>
      <c r="CT25" s="256"/>
      <c r="CU25" s="256"/>
      <c r="CV25" s="209" t="str">
        <f>IFERROR(INDEX(РВД!$D:$I,MATCH($M25,РВД!$A:$A,)+1,MATCH($BQ$4+CV$11-1,INDEX(РВД!$D:$I,MATCH($M25,РВД!$A:$A,),),)),IF(CV26="Я",INDEX('график 7,8'!$B$5:$AF$16,MONTH($FV$3),CV$11),""))</f>
        <v/>
      </c>
      <c r="CW25" s="209"/>
      <c r="CX25" s="209"/>
      <c r="CY25" s="209"/>
      <c r="CZ25" s="256" t="str">
        <f>IFERROR(INDEX(РВД!$D:$I,MATCH($M25,РВД!$A:$A,)+1,MATCH($BQ$4+CZ$11-1,INDEX(РВД!$D:$I,MATCH($M25,РВД!$A:$A,),),)),IF(CZ26="Я",INDEX('график 7,8'!$B$5:$AF$16,MONTH($FV$3),CZ$11),""))</f>
        <v/>
      </c>
      <c r="DA25" s="256"/>
      <c r="DB25" s="256"/>
      <c r="DC25" s="256"/>
      <c r="DD25" s="256" t="str">
        <f>IFERROR(INDEX(РВД!$D:$I,MATCH($M25,РВД!$A:$A,)+1,MATCH($BQ$4+DD$11-1,INDEX(РВД!$D:$I,MATCH($M25,РВД!$A:$A,),),)),IF(DD26="Я",INDEX('график 7,8'!$B$5:$AF$16,MONTH($FV$3),DD$11),""))</f>
        <v/>
      </c>
      <c r="DE25" s="256"/>
      <c r="DF25" s="256"/>
      <c r="DG25" s="256"/>
      <c r="DH25" s="256"/>
      <c r="DI25" s="256" t="str">
        <f>IFERROR(INDEX(РВД!$D:$I,MATCH($M25,РВД!$A:$A,)+1,MATCH($BQ$4+DI$11-1,INDEX(РВД!$D:$I,MATCH($M25,РВД!$A:$A,),),)),IF(DI26="Я",INDEX('график 7,8'!$B$5:$AF$16,MONTH($FV$3),DI$11),""))</f>
        <v/>
      </c>
      <c r="DJ25" s="256"/>
      <c r="DK25" s="256"/>
      <c r="DL25" s="256"/>
      <c r="DM25" s="256" t="str">
        <f>IFERROR(INDEX(РВД!$D:$I,MATCH($M25,РВД!$A:$A,)+1,MATCH($BQ$4+DM$11-1,INDEX(РВД!$D:$I,MATCH($M25,РВД!$A:$A,),),)),IF(DM26="Я",INDEX('график 7,8'!$B$5:$AF$16,MONTH($FV$3),DM$11),""))</f>
        <v/>
      </c>
      <c r="DN25" s="256"/>
      <c r="DO25" s="256"/>
      <c r="DP25" s="256"/>
      <c r="DQ25" s="256" t="str">
        <f>IFERROR(INDEX(РВД!$D:$I,MATCH($M25,РВД!$A:$A,)+1,MATCH($BQ$4+DQ$11-1,INDEX(РВД!$D:$I,MATCH($M25,РВД!$A:$A,),),)),IF(DQ26="Я",INDEX('график 7,8'!$B$5:$AF$16,MONTH($FV$3),DQ$11),""))</f>
        <v/>
      </c>
      <c r="DR25" s="256"/>
      <c r="DS25" s="256"/>
      <c r="DT25" s="256"/>
      <c r="DU25" s="256" t="str">
        <f>IFERROR(INDEX(РВД!$D:$I,MATCH($M25,РВД!$A:$A,)+1,MATCH($BQ$4+DU$11-1,INDEX(РВД!$D:$I,MATCH($M25,РВД!$A:$A,),),)),IF(DU26="Я",INDEX('график 7,8'!$B$5:$AF$16,MONTH($FV$3),DU$11),""))</f>
        <v/>
      </c>
      <c r="DV25" s="256"/>
      <c r="DW25" s="256"/>
      <c r="DX25" s="256"/>
      <c r="DY25" s="256" t="str">
        <f>IFERROR(INDEX(РВД!$D:$I,MATCH($M25,РВД!$A:$A,)+1,MATCH($BQ$4+DY$11-1,INDEX(РВД!$D:$I,MATCH($M25,РВД!$A:$A,),),)),IF(DY26="Я",INDEX('график 7,8'!$B$5:$AF$16,MONTH($FV$3),DY$11),""))</f>
        <v/>
      </c>
      <c r="DZ25" s="256"/>
      <c r="EA25" s="256"/>
      <c r="EB25" s="256"/>
      <c r="EC25" s="256" t="str">
        <f>IFERROR(INDEX(РВД!$D:$I,MATCH($M25,РВД!$A:$A,)+1,MATCH($BQ$4+EC$11-1,INDEX(РВД!$D:$I,MATCH($M25,РВД!$A:$A,),),)),IF(EC26="Я",INDEX('график 7,8'!$B$5:$AF$16,MONTH($FV$3),EC$11),""))</f>
        <v/>
      </c>
      <c r="ED25" s="256"/>
      <c r="EE25" s="256"/>
      <c r="EF25" s="256"/>
      <c r="EG25" s="256" t="str">
        <f>IFERROR(INDEX(РВД!$D:$I,MATCH($M25,РВД!$A:$A,)+1,MATCH($BQ$4+EG$11-1,INDEX(РВД!$D:$I,MATCH($M25,РВД!$A:$A,),),)),IF(EG26="Я",INDEX('график 7,8'!$B$5:$AF$16,MONTH($FV$3),EG$11),""))</f>
        <v/>
      </c>
      <c r="EH25" s="256"/>
      <c r="EI25" s="256"/>
      <c r="EJ25" s="256"/>
      <c r="EK25" s="99" t="str">
        <f>IFERROR(INDEX(РВД!$D:$I,MATCH($M25,РВД!$A:$A,)+1,MATCH($BQ$4+EK$11-1,INDEX(РВД!$D:$I,MATCH($M25,РВД!$A:$A,),),)),IF(EK26="Я",INDEX('график 7,8'!$B$5:$AF$16,MONTH($FV$3),EK$11),""))</f>
        <v/>
      </c>
      <c r="EL25" s="99" t="str">
        <f>IFERROR(INDEX(РВД!$D:$I,MATCH($M25,РВД!$A:$A,)+1,MATCH($BQ$4+EL$11-1,INDEX(РВД!$D:$I,MATCH($M25,РВД!$A:$A,),),)),IF(EL26="Я",INDEX('график 7,8'!$B$5:$AF$16,MONTH($FV$3),EL$11),""))</f>
        <v/>
      </c>
      <c r="EM25" s="99" t="str">
        <f>IFERROR(INDEX(РВД!$D:$I,MATCH($M25,РВД!$A:$A,)+1,MATCH($BQ$4+EM$11-1,INDEX(РВД!$D:$I,MATCH($M25,РВД!$A:$A,),),)),IF(EM26="Я",INDEX('график 7,8'!$B$5:$AF$16,MONTH($FV$3),EM$11),""))</f>
        <v/>
      </c>
      <c r="EN25" s="250" t="str">
        <f>IFERROR(INDEX(РВД!$D:$I,MATCH($M25,РВД!$A:$A,)+1,MATCH($BQ$4+EN$11-1,INDEX(РВД!$D:$I,MATCH($M25,РВД!$A:$A,),),)),IF(EN26="Я",INDEX('график 7,8'!$B$5:$AF$16,MONTH($FV$3),EN$11),""))</f>
        <v/>
      </c>
      <c r="EO25" s="251"/>
      <c r="EP25" s="252" t="str">
        <f>IFERROR(INDEX(РВД!$D:$I,MATCH($M25,РВД!$A:$A,)+1,MATCH($BQ$4+EP$11-1,INDEX(РВД!$D:$I,MATCH($M25,РВД!$A:$A,),),)),IF(EP26="Я",INDEX('график 7,8'!$B$5:$AF$16,MONTH($FV$3),EP$11),""))</f>
        <v/>
      </c>
      <c r="EQ25" s="253"/>
      <c r="ER25" s="254"/>
      <c r="ES25" s="252" t="str">
        <f>IFERROR(INDEX(РВД!$D:$I,MATCH($M25,РВД!$A:$A,)+1,MATCH($BQ$4+ES$11-1,INDEX(РВД!$D:$I,MATCH($M25,РВД!$A:$A,),),)),IF(ES26="Я",INDEX('график 7,8'!$B$5:$AF$16,MONTH($FV$3),ES$11),""))</f>
        <v/>
      </c>
      <c r="ET25" s="254"/>
      <c r="EU25" s="242" t="str">
        <f>"Я/"&amp;SUMIF(AG26:ET26,"Я",AG25:ET25)</f>
        <v>Я/0</v>
      </c>
      <c r="EV25" s="242"/>
      <c r="EW25" s="242"/>
      <c r="EX25" s="242"/>
      <c r="EY25" s="242"/>
      <c r="EZ25" s="242"/>
      <c r="FA25" s="255"/>
      <c r="FB25" s="238">
        <f>(SUMIF(AG26:ET26,"В",AG25:ET25)+SUMIF(AG26:ET26,"ФВ",AG25:ET25))*2</f>
        <v>0</v>
      </c>
      <c r="FC25" s="238"/>
      <c r="FD25" s="238"/>
      <c r="FE25" s="238"/>
      <c r="FF25" s="238"/>
      <c r="FG25" s="238"/>
      <c r="FH25" s="238"/>
      <c r="FI25" s="100">
        <f>COUNTIFS(AG26:ET26,"Я",AG25:ET25,"&lt;&gt;")</f>
        <v>0</v>
      </c>
      <c r="FJ25" s="239"/>
      <c r="FK25" s="239"/>
      <c r="FL25" s="239"/>
      <c r="FM25" s="239"/>
      <c r="FN25" s="239"/>
      <c r="FO25" s="239"/>
      <c r="FP25" s="239"/>
      <c r="FQ25" s="240"/>
    </row>
    <row r="26" spans="1:173" s="95" customFormat="1" ht="15" customHeight="1" x14ac:dyDescent="0.2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3"/>
      <c r="M26" s="217"/>
      <c r="N26" s="218"/>
      <c r="O26" s="218"/>
      <c r="P26" s="218"/>
      <c r="Q26" s="218"/>
      <c r="R26" s="219"/>
      <c r="S26" s="223"/>
      <c r="T26" s="224"/>
      <c r="U26" s="224"/>
      <c r="V26" s="224"/>
      <c r="W26" s="224"/>
      <c r="X26" s="225"/>
      <c r="Y26" s="265"/>
      <c r="Z26" s="266"/>
      <c r="AA26" s="266"/>
      <c r="AB26" s="266"/>
      <c r="AC26" s="266"/>
      <c r="AD26" s="266"/>
      <c r="AE26" s="266"/>
      <c r="AF26" s="266"/>
      <c r="AG26" s="249" t="str">
        <f>TRIM(LEFT(TRIM(INDEX(отсутствия!$N:$AR,MATCH($M25,отсутствия!$A:$A,),AG$11)&amp;" "&amp;TEXT(INDEX('график 7,8'!$B$5:$AF$16,MONTH($FV$3),AG$11)&amp;"","Я")),2))</f>
        <v>Б</v>
      </c>
      <c r="AH26" s="249"/>
      <c r="AI26" s="249"/>
      <c r="AJ26" s="249"/>
      <c r="AK26" s="246" t="str">
        <f>TRIM(LEFT(TRIM(INDEX(отсутствия!$N:$AR,MATCH($M25,отсутствия!$A:$A,),AK$11)&amp;" "&amp;TEXT(INDEX('график 7,8'!$B$5:$AF$16,MONTH($FV$3),AK$11)&amp;"","Я")),2))</f>
        <v>Б</v>
      </c>
      <c r="AL26" s="246"/>
      <c r="AM26" s="246"/>
      <c r="AN26" s="246"/>
      <c r="AO26" s="246" t="str">
        <f>TRIM(LEFT(TRIM(INDEX(отсутствия!$N:$AR,MATCH($M25,отсутствия!$A:$A,),AO$11)&amp;" "&amp;TEXT(INDEX('график 7,8'!$B$5:$AF$16,MONTH($FV$3),AO$11)&amp;"","Я")),2))</f>
        <v>Б</v>
      </c>
      <c r="AP26" s="246"/>
      <c r="AQ26" s="246"/>
      <c r="AR26" s="246"/>
      <c r="AS26" s="246" t="str">
        <f>TRIM(LEFT(TRIM(INDEX(отсутствия!$N:$AR,MATCH($M25,отсутствия!$A:$A,),AS$11)&amp;" "&amp;TEXT(INDEX('график 7,8'!$B$5:$AF$16,MONTH($FV$3),AS$11)&amp;"","Я")),2))</f>
        <v>Б</v>
      </c>
      <c r="AT26" s="246"/>
      <c r="AU26" s="246"/>
      <c r="AV26" s="246"/>
      <c r="AW26" s="246" t="str">
        <f>TRIM(LEFT(TRIM(INDEX(отсутствия!$N:$AR,MATCH($M25,отсутствия!$A:$A,),AW$11)&amp;" "&amp;TEXT(INDEX('график 7,8'!$B$5:$AF$16,MONTH($FV$3),AW$11)&amp;"","Я")),2))</f>
        <v>Б</v>
      </c>
      <c r="AX26" s="246"/>
      <c r="AY26" s="246"/>
      <c r="AZ26" s="246"/>
      <c r="BA26" s="246" t="str">
        <f>TRIM(LEFT(TRIM(INDEX(отсутствия!$N:$AR,MATCH($M25,отсутствия!$A:$A,),BA$11)&amp;" "&amp;TEXT(INDEX('график 7,8'!$B$5:$AF$16,MONTH($FV$3),BA$11)&amp;"","Я")),2))</f>
        <v>Б</v>
      </c>
      <c r="BB26" s="246"/>
      <c r="BC26" s="246"/>
      <c r="BD26" s="246"/>
      <c r="BE26" s="246" t="str">
        <f>TRIM(LEFT(TRIM(INDEX(отсутствия!$N:$AR,MATCH($M25,отсутствия!$A:$A,),BE$11)&amp;" "&amp;TEXT(INDEX('график 7,8'!$B$5:$AF$16,MONTH($FV$3),BE$11)&amp;"","Я")),2))</f>
        <v>Б</v>
      </c>
      <c r="BF26" s="246"/>
      <c r="BG26" s="246"/>
      <c r="BH26" s="246"/>
      <c r="BI26" s="246" t="str">
        <f>TRIM(LEFT(TRIM(INDEX(отсутствия!$N:$AR,MATCH($M25,отсутствия!$A:$A,),BI$11)&amp;" "&amp;TEXT(INDEX('график 7,8'!$B$5:$AF$16,MONTH($FV$3),BI$11)&amp;"","Я")),2))</f>
        <v>Б</v>
      </c>
      <c r="BJ26" s="246"/>
      <c r="BK26" s="246"/>
      <c r="BL26" s="246"/>
      <c r="BM26" s="246" t="str">
        <f>TRIM(LEFT(TRIM(INDEX(отсутствия!$N:$AR,MATCH($M25,отсутствия!$A:$A,),BM$11)&amp;" "&amp;TEXT(INDEX('график 7,8'!$B$5:$AF$16,MONTH($FV$3),BM$11)&amp;"","Я")),2))</f>
        <v>Б</v>
      </c>
      <c r="BN26" s="246"/>
      <c r="BO26" s="246"/>
      <c r="BP26" s="246"/>
      <c r="BQ26" s="246" t="str">
        <f>TRIM(LEFT(TRIM(INDEX(отсутствия!$N:$AR,MATCH($M25,отсутствия!$A:$A,),BQ$11)&amp;" "&amp;TEXT(INDEX('график 7,8'!$B$5:$AF$16,MONTH($FV$3),BQ$11)&amp;"","Я")),2))</f>
        <v>Б</v>
      </c>
      <c r="BR26" s="246"/>
      <c r="BS26" s="246"/>
      <c r="BT26" s="246"/>
      <c r="BU26" s="246" t="str">
        <f>TRIM(LEFT(TRIM(INDEX(отсутствия!$N:$AR,MATCH($M25,отсутствия!$A:$A,),BU$11)&amp;" "&amp;TEXT(INDEX('график 7,8'!$B$5:$AF$16,MONTH($FV$3),BU$11)&amp;"","Я")),2))</f>
        <v>Б</v>
      </c>
      <c r="BV26" s="246"/>
      <c r="BW26" s="246"/>
      <c r="BX26" s="246"/>
      <c r="BY26" s="246" t="str">
        <f>TRIM(LEFT(TRIM(INDEX(отсутствия!$N:$AR,MATCH($M25,отсутствия!$A:$A,),BY$11)&amp;" "&amp;TEXT(INDEX('график 7,8'!$B$5:$AF$16,MONTH($FV$3),BY$11)&amp;"","Я")),2))</f>
        <v>Б</v>
      </c>
      <c r="BZ26" s="246"/>
      <c r="CA26" s="246"/>
      <c r="CB26" s="246"/>
      <c r="CC26" s="246" t="str">
        <f>TRIM(LEFT(TRIM(INDEX(отсутствия!$N:$AR,MATCH($M25,отсутствия!$A:$A,),CC$11)&amp;" "&amp;TEXT(INDEX('график 7,8'!$B$5:$AF$16,MONTH($FV$3),CC$11)&amp;"","Я")),2))</f>
        <v>Б</v>
      </c>
      <c r="CD26" s="246"/>
      <c r="CE26" s="246"/>
      <c r="CF26" s="246"/>
      <c r="CG26" s="246" t="str">
        <f>TRIM(LEFT(TRIM(INDEX(отсутствия!$N:$AR,MATCH($M25,отсутствия!$A:$A,),CG$11)&amp;" "&amp;TEXT(INDEX('график 7,8'!$B$5:$AF$16,MONTH($FV$3),CG$11)&amp;"","Я")),2))</f>
        <v>Б</v>
      </c>
      <c r="CH26" s="246"/>
      <c r="CI26" s="246"/>
      <c r="CJ26" s="246"/>
      <c r="CK26" s="246" t="str">
        <f>TRIM(LEFT(TRIM(INDEX(отсутствия!$N:$AR,MATCH($M25,отсутствия!$A:$A,),CK$11)&amp;" "&amp;TEXT(INDEX('график 7,8'!$B$5:$AF$16,MONTH($FV$3),CK$11)&amp;"","Я")),2))</f>
        <v>Б</v>
      </c>
      <c r="CL26" s="246"/>
      <c r="CM26" s="246"/>
      <c r="CN26" s="246"/>
      <c r="CO26" s="246"/>
      <c r="CP26" s="246"/>
      <c r="CQ26" s="246"/>
      <c r="CR26" s="246"/>
      <c r="CS26" s="246"/>
      <c r="CT26" s="246"/>
      <c r="CU26" s="246"/>
      <c r="CV26" s="246" t="str">
        <f>TRIM(LEFT(TRIM(INDEX(отсутствия!$N:$AR,MATCH($M25,отсутствия!$A:$A,),CV$11)&amp;" "&amp;TEXT(INDEX('график 7,8'!$B$5:$AF$16,MONTH($FV$3),CV$11)&amp;"","Я")),2))</f>
        <v>Б</v>
      </c>
      <c r="CW26" s="246"/>
      <c r="CX26" s="246"/>
      <c r="CY26" s="246"/>
      <c r="CZ26" s="246" t="str">
        <f>TRIM(LEFT(TRIM(INDEX(отсутствия!$N:$AR,MATCH($M25,отсутствия!$A:$A,),CZ$11)&amp;" "&amp;TEXT(INDEX('график 7,8'!$B$5:$AF$16,MONTH($FV$3),CZ$11)&amp;"","Я")),2))</f>
        <v>Б</v>
      </c>
      <c r="DA26" s="246"/>
      <c r="DB26" s="246"/>
      <c r="DC26" s="246"/>
      <c r="DD26" s="246" t="str">
        <f>TRIM(LEFT(TRIM(INDEX(отсутствия!$N:$AR,MATCH($M25,отсутствия!$A:$A,),DD$11)&amp;" "&amp;TEXT(INDEX('график 7,8'!$B$5:$AF$16,MONTH($FV$3),DD$11)&amp;"","Я")),2))</f>
        <v>Б</v>
      </c>
      <c r="DE26" s="246"/>
      <c r="DF26" s="246"/>
      <c r="DG26" s="246"/>
      <c r="DH26" s="246"/>
      <c r="DI26" s="246" t="str">
        <f>TRIM(LEFT(TRIM(INDEX(отсутствия!$N:$AR,MATCH($M25,отсутствия!$A:$A,),DI$11)&amp;" "&amp;TEXT(INDEX('график 7,8'!$B$5:$AF$16,MONTH($FV$3),DI$11)&amp;"","Я")),2))</f>
        <v>Б</v>
      </c>
      <c r="DJ26" s="246"/>
      <c r="DK26" s="246"/>
      <c r="DL26" s="246"/>
      <c r="DM26" s="246" t="str">
        <f>TRIM(LEFT(TRIM(INDEX(отсутствия!$N:$AR,MATCH($M25,отсутствия!$A:$A,),DM$11)&amp;" "&amp;TEXT(INDEX('график 7,8'!$B$5:$AF$16,MONTH($FV$3),DM$11)&amp;"","Я")),2))</f>
        <v>Б</v>
      </c>
      <c r="DN26" s="246"/>
      <c r="DO26" s="246"/>
      <c r="DP26" s="246"/>
      <c r="DQ26" s="246" t="str">
        <f>TRIM(LEFT(TRIM(INDEX(отсутствия!$N:$AR,MATCH($M25,отсутствия!$A:$A,),DQ$11)&amp;" "&amp;TEXT(INDEX('график 7,8'!$B$5:$AF$16,MONTH($FV$3),DQ$11)&amp;"","Я")),2))</f>
        <v>Б</v>
      </c>
      <c r="DR26" s="246"/>
      <c r="DS26" s="246"/>
      <c r="DT26" s="246"/>
      <c r="DU26" s="246" t="str">
        <f>TRIM(LEFT(TRIM(INDEX(отсутствия!$N:$AR,MATCH($M25,отсутствия!$A:$A,),DU$11)&amp;" "&amp;TEXT(INDEX('график 7,8'!$B$5:$AF$16,MONTH($FV$3),DU$11)&amp;"","Я")),2))</f>
        <v>Б</v>
      </c>
      <c r="DV26" s="246"/>
      <c r="DW26" s="246"/>
      <c r="DX26" s="246"/>
      <c r="DY26" s="246" t="str">
        <f>TRIM(LEFT(TRIM(INDEX(отсутствия!$N:$AR,MATCH($M25,отсутствия!$A:$A,),DY$11)&amp;" "&amp;TEXT(INDEX('график 7,8'!$B$5:$AF$16,MONTH($FV$3),DY$11)&amp;"","Я")),2))</f>
        <v>Б</v>
      </c>
      <c r="DZ26" s="246"/>
      <c r="EA26" s="246"/>
      <c r="EB26" s="246"/>
      <c r="EC26" s="246" t="str">
        <f>TRIM(LEFT(TRIM(INDEX(отсутствия!$N:$AR,MATCH($M25,отсутствия!$A:$A,),EC$11)&amp;" "&amp;TEXT(INDEX('график 7,8'!$B$5:$AF$16,MONTH($FV$3),EC$11)&amp;"","Я")),2))</f>
        <v>Б</v>
      </c>
      <c r="ED26" s="246"/>
      <c r="EE26" s="246"/>
      <c r="EF26" s="246"/>
      <c r="EG26" s="246" t="str">
        <f>TRIM(LEFT(TRIM(INDEX(отсутствия!$N:$AR,MATCH($M25,отсутствия!$A:$A,),EG$11)&amp;" "&amp;TEXT(INDEX('график 7,8'!$B$5:$AF$16,MONTH($FV$3),EG$11)&amp;"","Я")),2))</f>
        <v>Б</v>
      </c>
      <c r="EH26" s="246"/>
      <c r="EI26" s="246"/>
      <c r="EJ26" s="246"/>
      <c r="EK26" s="101" t="str">
        <f>TRIM(LEFT(TRIM(INDEX(отсутствия!$N:$AR,MATCH($M25,отсутствия!$A:$A,),EK$11)&amp;" "&amp;TEXT(INDEX('график 7,8'!$B$5:$AF$16,MONTH($FV$3),EK$11)&amp;"","Я")),2))</f>
        <v>Б</v>
      </c>
      <c r="EL26" s="101" t="str">
        <f>TRIM(LEFT(TRIM(INDEX(отсутствия!$N:$AR,MATCH($M25,отсутствия!$A:$A,),EL$11)&amp;" "&amp;TEXT(INDEX('график 7,8'!$B$5:$AF$16,MONTH($FV$3),EL$11)&amp;"","Я")),2))</f>
        <v>Б</v>
      </c>
      <c r="EM26" s="101" t="str">
        <f>TRIM(LEFT(TRIM(INDEX(отсутствия!$N:$AR,MATCH($M25,отсутствия!$A:$A,),EM$11)&amp;" "&amp;TEXT(INDEX('график 7,8'!$B$5:$AF$16,MONTH($FV$3),EM$11)&amp;"","Я")),2))</f>
        <v>Б</v>
      </c>
      <c r="EN26" s="298" t="str">
        <f>TRIM(LEFT(TRIM(INDEX(отсутствия!$N:$AR,MATCH($M25,отсутствия!$A:$A,),EN$11)&amp;" "&amp;TEXT(INDEX('график 7,8'!$B$5:$AF$16,MONTH($FV$3),EN$11)&amp;"","Я")),2))</f>
        <v/>
      </c>
      <c r="EO26" s="300"/>
      <c r="EP26" s="298" t="str">
        <f>TRIM(LEFT(TRIM(INDEX(отсутствия!$N:$AR,MATCH($M25,отсутствия!$A:$A,),EP$11)&amp;" "&amp;TEXT(INDEX('график 7,8'!$B$5:$AF$16,MONTH($FV$3),EP$11)&amp;"","Я")),2))</f>
        <v/>
      </c>
      <c r="EQ26" s="300"/>
      <c r="ER26" s="299"/>
      <c r="ES26" s="298" t="str">
        <f>TRIM(LEFT(TRIM(INDEX(отсутствия!$N:$AR,MATCH($M25,отсутствия!$A:$A,),ES$11)&amp;" "&amp;TEXT(INDEX('график 7,8'!$B$5:$AF$16,MONTH($FV$3),ES$11)&amp;"","Я")),2))</f>
        <v/>
      </c>
      <c r="ET26" s="299"/>
      <c r="EU26" s="242"/>
      <c r="EV26" s="242"/>
      <c r="EW26" s="242"/>
      <c r="EX26" s="242"/>
      <c r="EY26" s="242"/>
      <c r="EZ26" s="242"/>
      <c r="FA26" s="255"/>
      <c r="FB26" s="242"/>
      <c r="FC26" s="242"/>
      <c r="FD26" s="242"/>
      <c r="FE26" s="242"/>
      <c r="FF26" s="242"/>
      <c r="FG26" s="242"/>
      <c r="FH26" s="242"/>
      <c r="FI26" s="102"/>
      <c r="FJ26" s="236"/>
      <c r="FK26" s="236"/>
      <c r="FL26" s="236"/>
      <c r="FM26" s="236"/>
      <c r="FN26" s="236"/>
      <c r="FO26" s="236"/>
      <c r="FP26" s="236"/>
      <c r="FQ26" s="237"/>
    </row>
    <row r="27" spans="1:173" s="95" customFormat="1" ht="15" customHeight="1" x14ac:dyDescent="0.2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1"/>
      <c r="M27" s="214">
        <v>4552</v>
      </c>
      <c r="N27" s="215"/>
      <c r="O27" s="215"/>
      <c r="P27" s="215"/>
      <c r="Q27" s="215"/>
      <c r="R27" s="216"/>
      <c r="S27" s="220"/>
      <c r="T27" s="221"/>
      <c r="U27" s="221"/>
      <c r="V27" s="221"/>
      <c r="W27" s="221"/>
      <c r="X27" s="222"/>
      <c r="Y27" s="226"/>
      <c r="Z27" s="226"/>
      <c r="AA27" s="226"/>
      <c r="AB27" s="226"/>
      <c r="AC27" s="226"/>
      <c r="AD27" s="226"/>
      <c r="AE27" s="226"/>
      <c r="AF27" s="226"/>
      <c r="AG27" s="245" t="str">
        <f>IFERROR(INDEX(РВД!$D:$I,MATCH($M27,РВД!$A:$A,)+1,MATCH($BQ$4+AG$11-1,INDEX(РВД!$D:$I,MATCH($M27,РВД!$A:$A,),),)),IF(AG28="Я",INDEX('график 7,8'!$B$5:$AF$16,MONTH($FV$3),AG$11),""))</f>
        <v/>
      </c>
      <c r="AH27" s="245"/>
      <c r="AI27" s="245"/>
      <c r="AJ27" s="245"/>
      <c r="AK27" s="209" t="str">
        <f>IFERROR(INDEX(РВД!$D:$I,MATCH($M27,РВД!$A:$A,)+1,MATCH($BQ$4+AK$11-1,INDEX(РВД!$D:$I,MATCH($M27,РВД!$A:$A,),),)),IF(AK28="Я",INDEX('график 7,8'!$B$5:$AF$16,MONTH($FV$3),AK$11),""))</f>
        <v/>
      </c>
      <c r="AL27" s="209"/>
      <c r="AM27" s="209"/>
      <c r="AN27" s="209"/>
      <c r="AO27" s="209">
        <f>IFERROR(INDEX(РВД!$D:$I,MATCH($M27,РВД!$A:$A,)+1,MATCH($BQ$4+AO$11-1,INDEX(РВД!$D:$I,MATCH($M27,РВД!$A:$A,),),)),IF(AO28="Я",INDEX('график 7,8'!$B$5:$AF$16,MONTH($FV$3),AO$11),""))</f>
        <v>7.8</v>
      </c>
      <c r="AP27" s="209"/>
      <c r="AQ27" s="209"/>
      <c r="AR27" s="209"/>
      <c r="AS27" s="209">
        <f>IFERROR(INDEX(РВД!$D:$I,MATCH($M27,РВД!$A:$A,)+1,MATCH($BQ$4+AS$11-1,INDEX(РВД!$D:$I,MATCH($M27,РВД!$A:$A,),),)),IF(AS28="Я",INDEX('график 7,8'!$B$5:$AF$16,MONTH($FV$3),AS$11),""))</f>
        <v>7.8</v>
      </c>
      <c r="AT27" s="209"/>
      <c r="AU27" s="209"/>
      <c r="AV27" s="209"/>
      <c r="AW27" s="209">
        <f>IFERROR(INDEX(РВД!$D:$I,MATCH($M27,РВД!$A:$A,)+1,MATCH($BQ$4+AW$11-1,INDEX(РВД!$D:$I,MATCH($M27,РВД!$A:$A,),),)),IF(AW28="Я",INDEX('график 7,8'!$B$5:$AF$16,MONTH($FV$3),AW$11),""))</f>
        <v>7.8</v>
      </c>
      <c r="AX27" s="209"/>
      <c r="AY27" s="209"/>
      <c r="AZ27" s="209"/>
      <c r="BA27" s="209">
        <f>IFERROR(INDEX(РВД!$D:$I,MATCH($M27,РВД!$A:$A,)+1,MATCH($BQ$4+BA$11-1,INDEX(РВД!$D:$I,MATCH($M27,РВД!$A:$A,),),)),IF(BA28="Я",INDEX('график 7,8'!$B$5:$AF$16,MONTH($FV$3),BA$11),""))</f>
        <v>7.8</v>
      </c>
      <c r="BB27" s="209"/>
      <c r="BC27" s="209"/>
      <c r="BD27" s="209"/>
      <c r="BE27" s="209" t="str">
        <f>IFERROR(INDEX(РВД!$D:$I,MATCH($M27,РВД!$A:$A,)+1,MATCH($BQ$4+BE$11-1,INDEX(РВД!$D:$I,MATCH($M27,РВД!$A:$A,),),)),IF(BE28="Я",INDEX('график 7,8'!$B$5:$AF$16,MONTH($FV$3),BE$11),""))</f>
        <v/>
      </c>
      <c r="BF27" s="209"/>
      <c r="BG27" s="209"/>
      <c r="BH27" s="209"/>
      <c r="BI27" s="209" t="str">
        <f>IFERROR(INDEX(РВД!$D:$I,MATCH($M27,РВД!$A:$A,)+1,MATCH($BQ$4+BI$11-1,INDEX(РВД!$D:$I,MATCH($M27,РВД!$A:$A,),),)),IF(BI28="Я",INDEX('график 7,8'!$B$5:$AF$16,MONTH($FV$3),BI$11),""))</f>
        <v/>
      </c>
      <c r="BJ27" s="209"/>
      <c r="BK27" s="209"/>
      <c r="BL27" s="209"/>
      <c r="BM27" s="209">
        <f>IFERROR(INDEX(РВД!$D:$I,MATCH($M27,РВД!$A:$A,)+1,MATCH($BQ$4+BM$11-1,INDEX(РВД!$D:$I,MATCH($M27,РВД!$A:$A,),),)),IF(BM28="Я",INDEX('график 7,8'!$B$5:$AF$16,MONTH($FV$3),BM$11),""))</f>
        <v>7.8</v>
      </c>
      <c r="BN27" s="209"/>
      <c r="BO27" s="209"/>
      <c r="BP27" s="209"/>
      <c r="BQ27" s="209">
        <f>IFERROR(INDEX(РВД!$D:$I,MATCH($M27,РВД!$A:$A,)+1,MATCH($BQ$4+BQ$11-1,INDEX(РВД!$D:$I,MATCH($M27,РВД!$A:$A,),),)),IF(BQ28="Я",INDEX('график 7,8'!$B$5:$AF$16,MONTH($FV$3),BQ$11),""))</f>
        <v>7.8</v>
      </c>
      <c r="BR27" s="209"/>
      <c r="BS27" s="209"/>
      <c r="BT27" s="209"/>
      <c r="BU27" s="209">
        <f>IFERROR(INDEX(РВД!$D:$I,MATCH($M27,РВД!$A:$A,)+1,MATCH($BQ$4+BU$11-1,INDEX(РВД!$D:$I,MATCH($M27,РВД!$A:$A,),),)),IF(BU28="Я",INDEX('график 7,8'!$B$5:$AF$16,MONTH($FV$3),BU$11),""))</f>
        <v>7.8</v>
      </c>
      <c r="BV27" s="209"/>
      <c r="BW27" s="209"/>
      <c r="BX27" s="209"/>
      <c r="BY27" s="209">
        <f>IFERROR(INDEX(РВД!$D:$I,MATCH($M27,РВД!$A:$A,)+1,MATCH($BQ$4+BY$11-1,INDEX(РВД!$D:$I,MATCH($M27,РВД!$A:$A,),),)),IF(BY28="Я",INDEX('график 7,8'!$B$5:$AF$16,MONTH($FV$3),BY$11),""))</f>
        <v>7.8</v>
      </c>
      <c r="BZ27" s="209"/>
      <c r="CA27" s="209"/>
      <c r="CB27" s="209"/>
      <c r="CC27" s="209">
        <f>IFERROR(INDEX(РВД!$D:$I,MATCH($M27,РВД!$A:$A,)+1,MATCH($BQ$4+CC$11-1,INDEX(РВД!$D:$I,MATCH($M27,РВД!$A:$A,),),)),IF(CC28="Я",INDEX('график 7,8'!$B$5:$AF$16,MONTH($FV$3),CC$11),""))</f>
        <v>7.8</v>
      </c>
      <c r="CD27" s="209"/>
      <c r="CE27" s="209"/>
      <c r="CF27" s="209"/>
      <c r="CG27" s="209" t="str">
        <f>IFERROR(INDEX(РВД!$D:$I,MATCH($M27,РВД!$A:$A,)+1,MATCH($BQ$4+CG$11-1,INDEX(РВД!$D:$I,MATCH($M27,РВД!$A:$A,),),)),IF(CG28="Я",INDEX('график 7,8'!$B$5:$AF$16,MONTH($FV$3),CG$11),""))</f>
        <v/>
      </c>
      <c r="CH27" s="209"/>
      <c r="CI27" s="209"/>
      <c r="CJ27" s="209"/>
      <c r="CK27" s="209" t="str">
        <f>IFERROR(INDEX(РВД!$D:$I,MATCH($M27,РВД!$A:$A,)+1,MATCH($BQ$4+CK$11-1,INDEX(РВД!$D:$I,MATCH($M27,РВД!$A:$A,),),)),IF(CK28="Я",INDEX('график 7,8'!$B$5:$AF$16,MONTH($FV$3),CK$11),""))</f>
        <v/>
      </c>
      <c r="CL27" s="209"/>
      <c r="CM27" s="209"/>
      <c r="CN27" s="209"/>
      <c r="CO27" s="256">
        <f>SUMIF(AG28:CN28,"Я",AG27:CN27)</f>
        <v>70.199999999999989</v>
      </c>
      <c r="CP27" s="256"/>
      <c r="CQ27" s="256"/>
      <c r="CR27" s="256"/>
      <c r="CS27" s="256"/>
      <c r="CT27" s="256"/>
      <c r="CU27" s="256"/>
      <c r="CV27" s="209">
        <f>IFERROR(INDEX(РВД!$D:$I,MATCH($M27,РВД!$A:$A,)+1,MATCH($BQ$4+CV$11-1,INDEX(РВД!$D:$I,MATCH($M27,РВД!$A:$A,),),)),IF(CV28="Я",INDEX('график 7,8'!$B$5:$AF$16,MONTH($FV$3),CV$11),""))</f>
        <v>7.8</v>
      </c>
      <c r="CW27" s="209"/>
      <c r="CX27" s="209"/>
      <c r="CY27" s="209"/>
      <c r="CZ27" s="256">
        <f>IFERROR(INDEX(РВД!$D:$I,MATCH($M27,РВД!$A:$A,)+1,MATCH($BQ$4+CZ$11-1,INDEX(РВД!$D:$I,MATCH($M27,РВД!$A:$A,),),)),IF(CZ28="Я",INDEX('график 7,8'!$B$5:$AF$16,MONTH($FV$3),CZ$11),""))</f>
        <v>7.8</v>
      </c>
      <c r="DA27" s="256"/>
      <c r="DB27" s="256"/>
      <c r="DC27" s="256"/>
      <c r="DD27" s="256">
        <f>IFERROR(INDEX(РВД!$D:$I,MATCH($M27,РВД!$A:$A,)+1,MATCH($BQ$4+DD$11-1,INDEX(РВД!$D:$I,MATCH($M27,РВД!$A:$A,),),)),IF(DD28="Я",INDEX('график 7,8'!$B$5:$AF$16,MONTH($FV$3),DD$11),""))</f>
        <v>7.8</v>
      </c>
      <c r="DE27" s="256"/>
      <c r="DF27" s="256"/>
      <c r="DG27" s="256"/>
      <c r="DH27" s="256"/>
      <c r="DI27" s="256">
        <f>IFERROR(INDEX(РВД!$D:$I,MATCH($M27,РВД!$A:$A,)+1,MATCH($BQ$4+DI$11-1,INDEX(РВД!$D:$I,MATCH($M27,РВД!$A:$A,),),)),IF(DI28="Я",INDEX('график 7,8'!$B$5:$AF$16,MONTH($FV$3),DI$11),""))</f>
        <v>7.8</v>
      </c>
      <c r="DJ27" s="256"/>
      <c r="DK27" s="256"/>
      <c r="DL27" s="256"/>
      <c r="DM27" s="256">
        <f>IFERROR(INDEX(РВД!$D:$I,MATCH($M27,РВД!$A:$A,)+1,MATCH($BQ$4+DM$11-1,INDEX(РВД!$D:$I,MATCH($M27,РВД!$A:$A,),),)),IF(DM28="Я",INDEX('график 7,8'!$B$5:$AF$16,MONTH($FV$3),DM$11),""))</f>
        <v>7.8</v>
      </c>
      <c r="DN27" s="256"/>
      <c r="DO27" s="256"/>
      <c r="DP27" s="256"/>
      <c r="DQ27" s="256" t="str">
        <f>IFERROR(INDEX(РВД!$D:$I,MATCH($M27,РВД!$A:$A,)+1,MATCH($BQ$4+DQ$11-1,INDEX(РВД!$D:$I,MATCH($M27,РВД!$A:$A,),),)),IF(DQ28="Я",INDEX('график 7,8'!$B$5:$AF$16,MONTH($FV$3),DQ$11),""))</f>
        <v/>
      </c>
      <c r="DR27" s="256"/>
      <c r="DS27" s="256"/>
      <c r="DT27" s="256"/>
      <c r="DU27" s="256" t="str">
        <f>IFERROR(INDEX(РВД!$D:$I,MATCH($M27,РВД!$A:$A,)+1,MATCH($BQ$4+DU$11-1,INDEX(РВД!$D:$I,MATCH($M27,РВД!$A:$A,),),)),IF(DU28="Я",INDEX('график 7,8'!$B$5:$AF$16,MONTH($FV$3),DU$11),""))</f>
        <v/>
      </c>
      <c r="DV27" s="256"/>
      <c r="DW27" s="256"/>
      <c r="DX27" s="256"/>
      <c r="DY27" s="256" t="str">
        <f>IFERROR(INDEX(РВД!$D:$I,MATCH($M27,РВД!$A:$A,)+1,MATCH($BQ$4+DY$11-1,INDEX(РВД!$D:$I,MATCH($M27,РВД!$A:$A,),),)),IF(DY28="Я",INDEX('график 7,8'!$B$5:$AF$16,MONTH($FV$3),DY$11),""))</f>
        <v/>
      </c>
      <c r="DZ27" s="256"/>
      <c r="EA27" s="256"/>
      <c r="EB27" s="256"/>
      <c r="EC27" s="256">
        <f>IFERROR(INDEX(РВД!$D:$I,MATCH($M27,РВД!$A:$A,)+1,MATCH($BQ$4+EC$11-1,INDEX(РВД!$D:$I,MATCH($M27,РВД!$A:$A,),),)),IF(EC28="Я",INDEX('график 7,8'!$B$5:$AF$16,MONTH($FV$3),EC$11),""))</f>
        <v>7.8</v>
      </c>
      <c r="ED27" s="256"/>
      <c r="EE27" s="256"/>
      <c r="EF27" s="256"/>
      <c r="EG27" s="256">
        <f>IFERROR(INDEX(РВД!$D:$I,MATCH($M27,РВД!$A:$A,)+1,MATCH($BQ$4+EG$11-1,INDEX(РВД!$D:$I,MATCH($M27,РВД!$A:$A,),),)),IF(EG28="Я",INDEX('график 7,8'!$B$5:$AF$16,MONTH($FV$3),EG$11),""))</f>
        <v>7.8</v>
      </c>
      <c r="EH27" s="256"/>
      <c r="EI27" s="256"/>
      <c r="EJ27" s="256"/>
      <c r="EK27" s="99">
        <f>IFERROR(INDEX(РВД!$D:$I,MATCH($M27,РВД!$A:$A,)+1,MATCH($BQ$4+EK$11-1,INDEX(РВД!$D:$I,MATCH($M27,РВД!$A:$A,),),)),IF(EK28="Я",INDEX('график 7,8'!$B$5:$AF$16,MONTH($FV$3),EK$11),""))</f>
        <v>7.8</v>
      </c>
      <c r="EL27" s="99">
        <f>IFERROR(INDEX(РВД!$D:$I,MATCH($M27,РВД!$A:$A,)+1,MATCH($BQ$4+EL$11-1,INDEX(РВД!$D:$I,MATCH($M27,РВД!$A:$A,),),)),IF(EL28="Я",INDEX('график 7,8'!$B$5:$AF$16,MONTH($FV$3),EL$11),""))</f>
        <v>7.8</v>
      </c>
      <c r="EM27" s="99" t="str">
        <f>IFERROR(INDEX(РВД!$D:$I,MATCH($M27,РВД!$A:$A,)+1,MATCH($BQ$4+EM$11-1,INDEX(РВД!$D:$I,MATCH($M27,РВД!$A:$A,),),)),IF(EM28="Я",INDEX('график 7,8'!$B$5:$AF$16,MONTH($FV$3),EM$11),""))</f>
        <v/>
      </c>
      <c r="EN27" s="250" t="str">
        <f>IFERROR(INDEX(РВД!$D:$I,MATCH($M27,РВД!$A:$A,)+1,MATCH($BQ$4+EN$11-1,INDEX(РВД!$D:$I,MATCH($M27,РВД!$A:$A,),),)),IF(EN28="Я",INDEX('график 7,8'!$B$5:$AF$16,MONTH($FV$3),EN$11),""))</f>
        <v/>
      </c>
      <c r="EO27" s="251"/>
      <c r="EP27" s="252" t="str">
        <f>IFERROR(INDEX(РВД!$D:$I,MATCH($M27,РВД!$A:$A,)+1,MATCH($BQ$4+EP$11-1,INDEX(РВД!$D:$I,MATCH($M27,РВД!$A:$A,),),)),IF(EP28="Я",INDEX('график 7,8'!$B$5:$AF$16,MONTH($FV$3),EP$11),""))</f>
        <v/>
      </c>
      <c r="EQ27" s="253"/>
      <c r="ER27" s="254"/>
      <c r="ES27" s="252" t="str">
        <f>IFERROR(INDEX(РВД!$D:$I,MATCH($M27,РВД!$A:$A,)+1,MATCH($BQ$4+ES$11-1,INDEX(РВД!$D:$I,MATCH($M27,РВД!$A:$A,),),)),IF(ES28="Я",INDEX('график 7,8'!$B$5:$AF$16,MONTH($FV$3),ES$11),""))</f>
        <v/>
      </c>
      <c r="ET27" s="254"/>
      <c r="EU27" s="242" t="str">
        <f>"Я/"&amp;SUMIF(AG28:ET28,"Я",AG27:ET27)</f>
        <v>Я/140,4</v>
      </c>
      <c r="EV27" s="242"/>
      <c r="EW27" s="242"/>
      <c r="EX27" s="242"/>
      <c r="EY27" s="242"/>
      <c r="EZ27" s="242"/>
      <c r="FA27" s="255"/>
      <c r="FB27" s="238">
        <f>(SUMIF(AG28:ET28,"В",AG27:ET27)+SUMIF(AG28:ET28,"ФВ",AG27:ET27))*2</f>
        <v>0</v>
      </c>
      <c r="FC27" s="238"/>
      <c r="FD27" s="238"/>
      <c r="FE27" s="238"/>
      <c r="FF27" s="238"/>
      <c r="FG27" s="238"/>
      <c r="FH27" s="238"/>
      <c r="FI27" s="100">
        <f>COUNTIFS(AG28:ET28,"Я",AG27:ET27,"&lt;&gt;")</f>
        <v>18</v>
      </c>
      <c r="FJ27" s="239"/>
      <c r="FK27" s="239"/>
      <c r="FL27" s="239"/>
      <c r="FM27" s="239"/>
      <c r="FN27" s="239"/>
      <c r="FO27" s="239"/>
      <c r="FP27" s="239"/>
      <c r="FQ27" s="240"/>
    </row>
    <row r="28" spans="1:173" s="95" customFormat="1" ht="15" customHeight="1" x14ac:dyDescent="0.2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3"/>
      <c r="M28" s="217"/>
      <c r="N28" s="218"/>
      <c r="O28" s="218"/>
      <c r="P28" s="218"/>
      <c r="Q28" s="218"/>
      <c r="R28" s="219"/>
      <c r="S28" s="223"/>
      <c r="T28" s="224"/>
      <c r="U28" s="224"/>
      <c r="V28" s="224"/>
      <c r="W28" s="224"/>
      <c r="X28" s="225"/>
      <c r="Y28" s="241"/>
      <c r="Z28" s="241"/>
      <c r="AA28" s="241"/>
      <c r="AB28" s="241"/>
      <c r="AC28" s="241"/>
      <c r="AD28" s="241"/>
      <c r="AE28" s="241"/>
      <c r="AF28" s="241"/>
      <c r="AG28" s="249" t="str">
        <f>TRIM(LEFT(TRIM(INDEX(отсутствия!$N:$AR,MATCH($M27,отсутствия!$A:$A,),AG$11)&amp;" "&amp;TEXT(INDEX('график 7,8'!$B$5:$AF$16,MONTH($FV$3),AG$11)&amp;"","Я")),2))</f>
        <v>Б</v>
      </c>
      <c r="AH28" s="249"/>
      <c r="AI28" s="249"/>
      <c r="AJ28" s="249"/>
      <c r="AK28" s="246" t="str">
        <f>TRIM(LEFT(TRIM(INDEX(отсутствия!$N:$AR,MATCH($M27,отсутствия!$A:$A,),AK$11)&amp;" "&amp;TEXT(INDEX('график 7,8'!$B$5:$AF$16,MONTH($FV$3),AK$11)&amp;"","Я")),2))</f>
        <v>Б</v>
      </c>
      <c r="AL28" s="246"/>
      <c r="AM28" s="246"/>
      <c r="AN28" s="246"/>
      <c r="AO28" s="246" t="str">
        <f>TRIM(LEFT(TRIM(INDEX(отсутствия!$N:$AR,MATCH($M27,отсутствия!$A:$A,),AO$11)&amp;" "&amp;TEXT(INDEX('график 7,8'!$B$5:$AF$16,MONTH($FV$3),AO$11)&amp;"","Я")),2))</f>
        <v>Я</v>
      </c>
      <c r="AP28" s="246"/>
      <c r="AQ28" s="246"/>
      <c r="AR28" s="246"/>
      <c r="AS28" s="246" t="str">
        <f>TRIM(LEFT(TRIM(INDEX(отсутствия!$N:$AR,MATCH($M27,отсутствия!$A:$A,),AS$11)&amp;" "&amp;TEXT(INDEX('график 7,8'!$B$5:$AF$16,MONTH($FV$3),AS$11)&amp;"","Я")),2))</f>
        <v>Я</v>
      </c>
      <c r="AT28" s="246"/>
      <c r="AU28" s="246"/>
      <c r="AV28" s="246"/>
      <c r="AW28" s="246" t="str">
        <f>TRIM(LEFT(TRIM(INDEX(отсутствия!$N:$AR,MATCH($M27,отсутствия!$A:$A,),AW$11)&amp;" "&amp;TEXT(INDEX('график 7,8'!$B$5:$AF$16,MONTH($FV$3),AW$11)&amp;"","Я")),2))</f>
        <v>Я</v>
      </c>
      <c r="AX28" s="246"/>
      <c r="AY28" s="246"/>
      <c r="AZ28" s="246"/>
      <c r="BA28" s="246" t="str">
        <f>TRIM(LEFT(TRIM(INDEX(отсутствия!$N:$AR,MATCH($M27,отсутствия!$A:$A,),BA$11)&amp;" "&amp;TEXT(INDEX('график 7,8'!$B$5:$AF$16,MONTH($FV$3),BA$11)&amp;"","Я")),2))</f>
        <v>Я</v>
      </c>
      <c r="BB28" s="246"/>
      <c r="BC28" s="246"/>
      <c r="BD28" s="246"/>
      <c r="BE28" s="246" t="str">
        <f>TRIM(LEFT(TRIM(INDEX(отсутствия!$N:$AR,MATCH($M27,отсутствия!$A:$A,),BE$11)&amp;" "&amp;TEXT(INDEX('график 7,8'!$B$5:$AF$16,MONTH($FV$3),BE$11)&amp;"","Я")),2))</f>
        <v>В</v>
      </c>
      <c r="BF28" s="246"/>
      <c r="BG28" s="246"/>
      <c r="BH28" s="246"/>
      <c r="BI28" s="246" t="str">
        <f>TRIM(LEFT(TRIM(INDEX(отсутствия!$N:$AR,MATCH($M27,отсутствия!$A:$A,),BI$11)&amp;" "&amp;TEXT(INDEX('график 7,8'!$B$5:$AF$16,MONTH($FV$3),BI$11)&amp;"","Я")),2))</f>
        <v>В</v>
      </c>
      <c r="BJ28" s="246"/>
      <c r="BK28" s="246"/>
      <c r="BL28" s="246"/>
      <c r="BM28" s="246" t="str">
        <f>TRIM(LEFT(TRIM(INDEX(отсутствия!$N:$AR,MATCH($M27,отсутствия!$A:$A,),BM$11)&amp;" "&amp;TEXT(INDEX('график 7,8'!$B$5:$AF$16,MONTH($FV$3),BM$11)&amp;"","Я")),2))</f>
        <v>Я</v>
      </c>
      <c r="BN28" s="246"/>
      <c r="BO28" s="246"/>
      <c r="BP28" s="246"/>
      <c r="BQ28" s="246" t="str">
        <f>TRIM(LEFT(TRIM(INDEX(отсутствия!$N:$AR,MATCH($M27,отсутствия!$A:$A,),BQ$11)&amp;" "&amp;TEXT(INDEX('график 7,8'!$B$5:$AF$16,MONTH($FV$3),BQ$11)&amp;"","Я")),2))</f>
        <v>Я</v>
      </c>
      <c r="BR28" s="246"/>
      <c r="BS28" s="246"/>
      <c r="BT28" s="246"/>
      <c r="BU28" s="246" t="str">
        <f>TRIM(LEFT(TRIM(INDEX(отсутствия!$N:$AR,MATCH($M27,отсутствия!$A:$A,),BU$11)&amp;" "&amp;TEXT(INDEX('график 7,8'!$B$5:$AF$16,MONTH($FV$3),BU$11)&amp;"","Я")),2))</f>
        <v>Я</v>
      </c>
      <c r="BV28" s="246"/>
      <c r="BW28" s="246"/>
      <c r="BX28" s="246"/>
      <c r="BY28" s="246" t="str">
        <f>TRIM(LEFT(TRIM(INDEX(отсутствия!$N:$AR,MATCH($M27,отсутствия!$A:$A,),BY$11)&amp;" "&amp;TEXT(INDEX('график 7,8'!$B$5:$AF$16,MONTH($FV$3),BY$11)&amp;"","Я")),2))</f>
        <v>Я</v>
      </c>
      <c r="BZ28" s="246"/>
      <c r="CA28" s="246"/>
      <c r="CB28" s="246"/>
      <c r="CC28" s="246" t="str">
        <f>TRIM(LEFT(TRIM(INDEX(отсутствия!$N:$AR,MATCH($M27,отсутствия!$A:$A,),CC$11)&amp;" "&amp;TEXT(INDEX('график 7,8'!$B$5:$AF$16,MONTH($FV$3),CC$11)&amp;"","Я")),2))</f>
        <v>Я</v>
      </c>
      <c r="CD28" s="246"/>
      <c r="CE28" s="246"/>
      <c r="CF28" s="246"/>
      <c r="CG28" s="246" t="str">
        <f>TRIM(LEFT(TRIM(INDEX(отсутствия!$N:$AR,MATCH($M27,отсутствия!$A:$A,),CG$11)&amp;" "&amp;TEXT(INDEX('график 7,8'!$B$5:$AF$16,MONTH($FV$3),CG$11)&amp;"","Я")),2))</f>
        <v>В</v>
      </c>
      <c r="CH28" s="246"/>
      <c r="CI28" s="246"/>
      <c r="CJ28" s="246"/>
      <c r="CK28" s="246" t="str">
        <f>TRIM(LEFT(TRIM(INDEX(отсутствия!$N:$AR,MATCH($M27,отсутствия!$A:$A,),CK$11)&amp;" "&amp;TEXT(INDEX('график 7,8'!$B$5:$AF$16,MONTH($FV$3),CK$11)&amp;"","Я")),2))</f>
        <v>В</v>
      </c>
      <c r="CL28" s="246"/>
      <c r="CM28" s="246"/>
      <c r="CN28" s="246"/>
      <c r="CO28" s="246"/>
      <c r="CP28" s="246"/>
      <c r="CQ28" s="246"/>
      <c r="CR28" s="246"/>
      <c r="CS28" s="246"/>
      <c r="CT28" s="246"/>
      <c r="CU28" s="246"/>
      <c r="CV28" s="246" t="str">
        <f>TRIM(LEFT(TRIM(INDEX(отсутствия!$N:$AR,MATCH($M27,отсутствия!$A:$A,),CV$11)&amp;" "&amp;TEXT(INDEX('график 7,8'!$B$5:$AF$16,MONTH($FV$3),CV$11)&amp;"","Я")),2))</f>
        <v>Я</v>
      </c>
      <c r="CW28" s="246"/>
      <c r="CX28" s="246"/>
      <c r="CY28" s="246"/>
      <c r="CZ28" s="246" t="str">
        <f>TRIM(LEFT(TRIM(INDEX(отсутствия!$N:$AR,MATCH($M27,отсутствия!$A:$A,),CZ$11)&amp;" "&amp;TEXT(INDEX('график 7,8'!$B$5:$AF$16,MONTH($FV$3),CZ$11)&amp;"","Я")),2))</f>
        <v>Я</v>
      </c>
      <c r="DA28" s="246"/>
      <c r="DB28" s="246"/>
      <c r="DC28" s="246"/>
      <c r="DD28" s="246" t="str">
        <f>TRIM(LEFT(TRIM(INDEX(отсутствия!$N:$AR,MATCH($M27,отсутствия!$A:$A,),DD$11)&amp;" "&amp;TEXT(INDEX('график 7,8'!$B$5:$AF$16,MONTH($FV$3),DD$11)&amp;"","Я")),2))</f>
        <v>Я</v>
      </c>
      <c r="DE28" s="246"/>
      <c r="DF28" s="246"/>
      <c r="DG28" s="246"/>
      <c r="DH28" s="246"/>
      <c r="DI28" s="246" t="str">
        <f>TRIM(LEFT(TRIM(INDEX(отсутствия!$N:$AR,MATCH($M27,отсутствия!$A:$A,),DI$11)&amp;" "&amp;TEXT(INDEX('график 7,8'!$B$5:$AF$16,MONTH($FV$3),DI$11)&amp;"","Я")),2))</f>
        <v>Я</v>
      </c>
      <c r="DJ28" s="246"/>
      <c r="DK28" s="246"/>
      <c r="DL28" s="246"/>
      <c r="DM28" s="246" t="str">
        <f>TRIM(LEFT(TRIM(INDEX(отсутствия!$N:$AR,MATCH($M27,отсутствия!$A:$A,),DM$11)&amp;" "&amp;TEXT(INDEX('график 7,8'!$B$5:$AF$16,MONTH($FV$3),DM$11)&amp;"","Я")),2))</f>
        <v>Я</v>
      </c>
      <c r="DN28" s="246"/>
      <c r="DO28" s="246"/>
      <c r="DP28" s="246"/>
      <c r="DQ28" s="246" t="str">
        <f>TRIM(LEFT(TRIM(INDEX(отсутствия!$N:$AR,MATCH($M27,отсутствия!$A:$A,),DQ$11)&amp;" "&amp;TEXT(INDEX('график 7,8'!$B$5:$AF$16,MONTH($FV$3),DQ$11)&amp;"","Я")),2))</f>
        <v>В</v>
      </c>
      <c r="DR28" s="246"/>
      <c r="DS28" s="246"/>
      <c r="DT28" s="246"/>
      <c r="DU28" s="246" t="str">
        <f>TRIM(LEFT(TRIM(INDEX(отсутствия!$N:$AR,MATCH($M27,отсутствия!$A:$A,),DU$11)&amp;" "&amp;TEXT(INDEX('график 7,8'!$B$5:$AF$16,MONTH($FV$3),DU$11)&amp;"","Я")),2))</f>
        <v>В</v>
      </c>
      <c r="DV28" s="246"/>
      <c r="DW28" s="246"/>
      <c r="DX28" s="246"/>
      <c r="DY28" s="246" t="str">
        <f>TRIM(LEFT(TRIM(INDEX(отсутствия!$N:$AR,MATCH($M27,отсутствия!$A:$A,),DY$11)&amp;" "&amp;TEXT(INDEX('график 7,8'!$B$5:$AF$16,MONTH($FV$3),DY$11)&amp;"","Я")),2))</f>
        <v>ФВ</v>
      </c>
      <c r="DZ28" s="246"/>
      <c r="EA28" s="246"/>
      <c r="EB28" s="246"/>
      <c r="EC28" s="246" t="str">
        <f>TRIM(LEFT(TRIM(INDEX(отсутствия!$N:$AR,MATCH($M27,отсутствия!$A:$A,),EC$11)&amp;" "&amp;TEXT(INDEX('график 7,8'!$B$5:$AF$16,MONTH($FV$3),EC$11)&amp;"","Я")),2))</f>
        <v>Я</v>
      </c>
      <c r="ED28" s="246"/>
      <c r="EE28" s="246"/>
      <c r="EF28" s="246"/>
      <c r="EG28" s="246" t="str">
        <f>TRIM(LEFT(TRIM(INDEX(отсутствия!$N:$AR,MATCH($M27,отсутствия!$A:$A,),EG$11)&amp;" "&amp;TEXT(INDEX('график 7,8'!$B$5:$AF$16,MONTH($FV$3),EG$11)&amp;"","Я")),2))</f>
        <v>Я</v>
      </c>
      <c r="EH28" s="246"/>
      <c r="EI28" s="246"/>
      <c r="EJ28" s="246"/>
      <c r="EK28" s="101" t="str">
        <f>TRIM(LEFT(TRIM(INDEX(отсутствия!$N:$AR,MATCH($M27,отсутствия!$A:$A,),EK$11)&amp;" "&amp;TEXT(INDEX('график 7,8'!$B$5:$AF$16,MONTH($FV$3),EK$11)&amp;"","Я")),2))</f>
        <v>Я</v>
      </c>
      <c r="EL28" s="101" t="str">
        <f>TRIM(LEFT(TRIM(INDEX(отсутствия!$N:$AR,MATCH($M27,отсутствия!$A:$A,),EL$11)&amp;" "&amp;TEXT(INDEX('график 7,8'!$B$5:$AF$16,MONTH($FV$3),EL$11)&amp;"","Я")),2))</f>
        <v>Я</v>
      </c>
      <c r="EM28" s="101" t="str">
        <f>TRIM(LEFT(TRIM(INDEX(отсутствия!$N:$AR,MATCH($M27,отсутствия!$A:$A,),EM$11)&amp;" "&amp;TEXT(INDEX('график 7,8'!$B$5:$AF$16,MONTH($FV$3),EM$11)&amp;"","Я")),2))</f>
        <v>В</v>
      </c>
      <c r="EN28" s="298" t="str">
        <f>TRIM(LEFT(TRIM(INDEX(отсутствия!$N:$AR,MATCH($M27,отсутствия!$A:$A,),EN$11)&amp;" "&amp;TEXT(INDEX('график 7,8'!$B$5:$AF$16,MONTH($FV$3),EN$11)&amp;"","Я")),2))</f>
        <v/>
      </c>
      <c r="EO28" s="300"/>
      <c r="EP28" s="298" t="str">
        <f>TRIM(LEFT(TRIM(INDEX(отсутствия!$N:$AR,MATCH($M27,отсутствия!$A:$A,),EP$11)&amp;" "&amp;TEXT(INDEX('график 7,8'!$B$5:$AF$16,MONTH($FV$3),EP$11)&amp;"","Я")),2))</f>
        <v/>
      </c>
      <c r="EQ28" s="300"/>
      <c r="ER28" s="299"/>
      <c r="ES28" s="298" t="str">
        <f>TRIM(LEFT(TRIM(INDEX(отсутствия!$N:$AR,MATCH($M27,отсутствия!$A:$A,),ES$11)&amp;" "&amp;TEXT(INDEX('график 7,8'!$B$5:$AF$16,MONTH($FV$3),ES$11)&amp;"","Я")),2))</f>
        <v/>
      </c>
      <c r="ET28" s="299"/>
      <c r="EU28" s="242"/>
      <c r="EV28" s="242"/>
      <c r="EW28" s="242"/>
      <c r="EX28" s="242"/>
      <c r="EY28" s="242"/>
      <c r="EZ28" s="242"/>
      <c r="FA28" s="255"/>
      <c r="FB28" s="242"/>
      <c r="FC28" s="242"/>
      <c r="FD28" s="242"/>
      <c r="FE28" s="242"/>
      <c r="FF28" s="242"/>
      <c r="FG28" s="242"/>
      <c r="FH28" s="242"/>
      <c r="FI28" s="102"/>
      <c r="FJ28" s="236"/>
      <c r="FK28" s="236"/>
      <c r="FL28" s="236"/>
      <c r="FM28" s="236"/>
      <c r="FN28" s="236"/>
      <c r="FO28" s="236"/>
      <c r="FP28" s="236"/>
      <c r="FQ28" s="237"/>
    </row>
    <row r="29" spans="1:173" s="95" customFormat="1" ht="15" customHeight="1" x14ac:dyDescent="0.2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1"/>
      <c r="M29" s="214">
        <v>2833</v>
      </c>
      <c r="N29" s="215"/>
      <c r="O29" s="215"/>
      <c r="P29" s="215"/>
      <c r="Q29" s="215"/>
      <c r="R29" s="216"/>
      <c r="S29" s="267"/>
      <c r="T29" s="268"/>
      <c r="U29" s="268"/>
      <c r="V29" s="268"/>
      <c r="W29" s="268"/>
      <c r="X29" s="269"/>
      <c r="Y29" s="273"/>
      <c r="Z29" s="273"/>
      <c r="AA29" s="273"/>
      <c r="AB29" s="273"/>
      <c r="AC29" s="273"/>
      <c r="AD29" s="273"/>
      <c r="AE29" s="273"/>
      <c r="AF29" s="273"/>
      <c r="AG29" s="245" t="str">
        <f>IFERROR(INDEX(РВД!$D:$I,MATCH($M29,РВД!$A:$A,)+1,MATCH($BQ$4+AG$11-1,INDEX(РВД!$D:$I,MATCH($M29,РВД!$A:$A,),),)),IF(AG30="Я",INDEX('график 7,8'!$B$5:$AF$16,MONTH($FV$3),AG$11),""))</f>
        <v/>
      </c>
      <c r="AH29" s="245"/>
      <c r="AI29" s="245"/>
      <c r="AJ29" s="245"/>
      <c r="AK29" s="209">
        <f>IFERROR(INDEX(РВД!$D:$I,MATCH($M29,РВД!$A:$A,)+1,MATCH($BQ$4+AK$11-1,INDEX(РВД!$D:$I,MATCH($M29,РВД!$A:$A,),),)),IF(AK30="Я",INDEX('график 7,8'!$B$5:$AF$16,MONTH($FV$3),AK$11),""))</f>
        <v>7.8</v>
      </c>
      <c r="AL29" s="209"/>
      <c r="AM29" s="209"/>
      <c r="AN29" s="209"/>
      <c r="AO29" s="209">
        <f>IFERROR(INDEX(РВД!$D:$I,MATCH($M29,РВД!$A:$A,)+1,MATCH($BQ$4+AO$11-1,INDEX(РВД!$D:$I,MATCH($M29,РВД!$A:$A,),),)),IF(AO30="Я",INDEX('график 7,8'!$B$5:$AF$16,MONTH($FV$3),AO$11),""))</f>
        <v>7.8</v>
      </c>
      <c r="AP29" s="209"/>
      <c r="AQ29" s="209"/>
      <c r="AR29" s="209"/>
      <c r="AS29" s="209">
        <f>IFERROR(INDEX(РВД!$D:$I,MATCH($M29,РВД!$A:$A,)+1,MATCH($BQ$4+AS$11-1,INDEX(РВД!$D:$I,MATCH($M29,РВД!$A:$A,),),)),IF(AS30="Я",INDEX('график 7,8'!$B$5:$AF$16,MONTH($FV$3),AS$11),""))</f>
        <v>7.8</v>
      </c>
      <c r="AT29" s="209"/>
      <c r="AU29" s="209"/>
      <c r="AV29" s="209"/>
      <c r="AW29" s="209">
        <f>IFERROR(INDEX(РВД!$D:$I,MATCH($M29,РВД!$A:$A,)+1,MATCH($BQ$4+AW$11-1,INDEX(РВД!$D:$I,MATCH($M29,РВД!$A:$A,),),)),IF(AW30="Я",INDEX('график 7,8'!$B$5:$AF$16,MONTH($FV$3),AW$11),""))</f>
        <v>7.8</v>
      </c>
      <c r="AX29" s="209"/>
      <c r="AY29" s="209"/>
      <c r="AZ29" s="209"/>
      <c r="BA29" s="209">
        <f>IFERROR(INDEX(РВД!$D:$I,MATCH($M29,РВД!$A:$A,)+1,MATCH($BQ$4+BA$11-1,INDEX(РВД!$D:$I,MATCH($M29,РВД!$A:$A,),),)),IF(BA30="Я",INDEX('график 7,8'!$B$5:$AF$16,MONTH($FV$3),BA$11),""))</f>
        <v>7.8</v>
      </c>
      <c r="BB29" s="209"/>
      <c r="BC29" s="209"/>
      <c r="BD29" s="209"/>
      <c r="BE29" s="209" t="str">
        <f>IFERROR(INDEX(РВД!$D:$I,MATCH($M29,РВД!$A:$A,)+1,MATCH($BQ$4+BE$11-1,INDEX(РВД!$D:$I,MATCH($M29,РВД!$A:$A,),),)),IF(BE30="Я",INDEX('график 7,8'!$B$5:$AF$16,MONTH($FV$3),BE$11),""))</f>
        <v/>
      </c>
      <c r="BF29" s="209"/>
      <c r="BG29" s="209"/>
      <c r="BH29" s="209"/>
      <c r="BI29" s="209" t="str">
        <f>IFERROR(INDEX(РВД!$D:$I,MATCH($M29,РВД!$A:$A,)+1,MATCH($BQ$4+BI$11-1,INDEX(РВД!$D:$I,MATCH($M29,РВД!$A:$A,),),)),IF(BI30="Я",INDEX('график 7,8'!$B$5:$AF$16,MONTH($FV$3),BI$11),""))</f>
        <v/>
      </c>
      <c r="BJ29" s="209"/>
      <c r="BK29" s="209"/>
      <c r="BL29" s="209"/>
      <c r="BM29" s="209">
        <f>IFERROR(INDEX(РВД!$D:$I,MATCH($M29,РВД!$A:$A,)+1,MATCH($BQ$4+BM$11-1,INDEX(РВД!$D:$I,MATCH($M29,РВД!$A:$A,),),)),IF(BM30="Я",INDEX('график 7,8'!$B$5:$AF$16,MONTH($FV$3),BM$11),""))</f>
        <v>7.8</v>
      </c>
      <c r="BN29" s="209"/>
      <c r="BO29" s="209"/>
      <c r="BP29" s="209"/>
      <c r="BQ29" s="209">
        <f>IFERROR(INDEX(РВД!$D:$I,MATCH($M29,РВД!$A:$A,)+1,MATCH($BQ$4+BQ$11-1,INDEX(РВД!$D:$I,MATCH($M29,РВД!$A:$A,),),)),IF(BQ30="Я",INDEX('график 7,8'!$B$5:$AF$16,MONTH($FV$3),BQ$11),""))</f>
        <v>7.8</v>
      </c>
      <c r="BR29" s="209"/>
      <c r="BS29" s="209"/>
      <c r="BT29" s="209"/>
      <c r="BU29" s="209">
        <f>IFERROR(INDEX(РВД!$D:$I,MATCH($M29,РВД!$A:$A,)+1,MATCH($BQ$4+BU$11-1,INDEX(РВД!$D:$I,MATCH($M29,РВД!$A:$A,),),)),IF(BU30="Я",INDEX('график 7,8'!$B$5:$AF$16,MONTH($FV$3),BU$11),""))</f>
        <v>7.8</v>
      </c>
      <c r="BV29" s="209"/>
      <c r="BW29" s="209"/>
      <c r="BX29" s="209"/>
      <c r="BY29" s="209">
        <f>IFERROR(INDEX(РВД!$D:$I,MATCH($M29,РВД!$A:$A,)+1,MATCH($BQ$4+BY$11-1,INDEX(РВД!$D:$I,MATCH($M29,РВД!$A:$A,),),)),IF(BY30="Я",INDEX('график 7,8'!$B$5:$AF$16,MONTH($FV$3),BY$11),""))</f>
        <v>7.8</v>
      </c>
      <c r="BZ29" s="209"/>
      <c r="CA29" s="209"/>
      <c r="CB29" s="209"/>
      <c r="CC29" s="209">
        <f>IFERROR(INDEX(РВД!$D:$I,MATCH($M29,РВД!$A:$A,)+1,MATCH($BQ$4+CC$11-1,INDEX(РВД!$D:$I,MATCH($M29,РВД!$A:$A,),),)),IF(CC30="Я",INDEX('график 7,8'!$B$5:$AF$16,MONTH($FV$3),CC$11),""))</f>
        <v>7.8</v>
      </c>
      <c r="CD29" s="209"/>
      <c r="CE29" s="209"/>
      <c r="CF29" s="209"/>
      <c r="CG29" s="209" t="str">
        <f>IFERROR(INDEX(РВД!$D:$I,MATCH($M29,РВД!$A:$A,)+1,MATCH($BQ$4+CG$11-1,INDEX(РВД!$D:$I,MATCH($M29,РВД!$A:$A,),),)),IF(CG30="Я",INDEX('график 7,8'!$B$5:$AF$16,MONTH($FV$3),CG$11),""))</f>
        <v/>
      </c>
      <c r="CH29" s="209"/>
      <c r="CI29" s="209"/>
      <c r="CJ29" s="209"/>
      <c r="CK29" s="209" t="str">
        <f>IFERROR(INDEX(РВД!$D:$I,MATCH($M29,РВД!$A:$A,)+1,MATCH($BQ$4+CK$11-1,INDEX(РВД!$D:$I,MATCH($M29,РВД!$A:$A,),),)),IF(CK30="Я",INDEX('график 7,8'!$B$5:$AF$16,MONTH($FV$3),CK$11),""))</f>
        <v/>
      </c>
      <c r="CL29" s="209"/>
      <c r="CM29" s="209"/>
      <c r="CN29" s="209"/>
      <c r="CO29" s="256">
        <f>SUMIF(AG30:CN30,"Я",AG29:CN29)</f>
        <v>77.999999999999986</v>
      </c>
      <c r="CP29" s="256"/>
      <c r="CQ29" s="256"/>
      <c r="CR29" s="256"/>
      <c r="CS29" s="256"/>
      <c r="CT29" s="256"/>
      <c r="CU29" s="256"/>
      <c r="CV29" s="209">
        <f>IFERROR(INDEX(РВД!$D:$I,MATCH($M29,РВД!$A:$A,)+1,MATCH($BQ$4+CV$11-1,INDEX(РВД!$D:$I,MATCH($M29,РВД!$A:$A,),),)),IF(CV30="Я",INDEX('график 7,8'!$B$5:$AF$16,MONTH($FV$3),CV$11),""))</f>
        <v>7.8</v>
      </c>
      <c r="CW29" s="209"/>
      <c r="CX29" s="209"/>
      <c r="CY29" s="209"/>
      <c r="CZ29" s="256">
        <f>IFERROR(INDEX(РВД!$D:$I,MATCH($M29,РВД!$A:$A,)+1,MATCH($BQ$4+CZ$11-1,INDEX(РВД!$D:$I,MATCH($M29,РВД!$A:$A,),),)),IF(CZ30="Я",INDEX('график 7,8'!$B$5:$AF$16,MONTH($FV$3),CZ$11),""))</f>
        <v>7.8</v>
      </c>
      <c r="DA29" s="256"/>
      <c r="DB29" s="256"/>
      <c r="DC29" s="256"/>
      <c r="DD29" s="256">
        <f>IFERROR(INDEX(РВД!$D:$I,MATCH($M29,РВД!$A:$A,)+1,MATCH($BQ$4+DD$11-1,INDEX(РВД!$D:$I,MATCH($M29,РВД!$A:$A,),),)),IF(DD30="Я",INDEX('график 7,8'!$B$5:$AF$16,MONTH($FV$3),DD$11),""))</f>
        <v>7.8</v>
      </c>
      <c r="DE29" s="256"/>
      <c r="DF29" s="256"/>
      <c r="DG29" s="256"/>
      <c r="DH29" s="256"/>
      <c r="DI29" s="256">
        <f>IFERROR(INDEX(РВД!$D:$I,MATCH($M29,РВД!$A:$A,)+1,MATCH($BQ$4+DI$11-1,INDEX(РВД!$D:$I,MATCH($M29,РВД!$A:$A,),),)),IF(DI30="Я",INDEX('график 7,8'!$B$5:$AF$16,MONTH($FV$3),DI$11),""))</f>
        <v>7.8</v>
      </c>
      <c r="DJ29" s="256"/>
      <c r="DK29" s="256"/>
      <c r="DL29" s="256"/>
      <c r="DM29" s="256">
        <f>IFERROR(INDEX(РВД!$D:$I,MATCH($M29,РВД!$A:$A,)+1,MATCH($BQ$4+DM$11-1,INDEX(РВД!$D:$I,MATCH($M29,РВД!$A:$A,),),)),IF(DM30="Я",INDEX('график 7,8'!$B$5:$AF$16,MONTH($FV$3),DM$11),""))</f>
        <v>7.8</v>
      </c>
      <c r="DN29" s="256"/>
      <c r="DO29" s="256"/>
      <c r="DP29" s="256"/>
      <c r="DQ29" s="256" t="str">
        <f>IFERROR(INDEX(РВД!$D:$I,MATCH($M29,РВД!$A:$A,)+1,MATCH($BQ$4+DQ$11-1,INDEX(РВД!$D:$I,MATCH($M29,РВД!$A:$A,),),)),IF(DQ30="Я",INDEX('график 7,8'!$B$5:$AF$16,MONTH($FV$3),DQ$11),""))</f>
        <v/>
      </c>
      <c r="DR29" s="256"/>
      <c r="DS29" s="256"/>
      <c r="DT29" s="256"/>
      <c r="DU29" s="256" t="str">
        <f>IFERROR(INDEX(РВД!$D:$I,MATCH($M29,РВД!$A:$A,)+1,MATCH($BQ$4+DU$11-1,INDEX(РВД!$D:$I,MATCH($M29,РВД!$A:$A,),),)),IF(DU30="Я",INDEX('график 7,8'!$B$5:$AF$16,MONTH($FV$3),DU$11),""))</f>
        <v/>
      </c>
      <c r="DV29" s="256"/>
      <c r="DW29" s="256"/>
      <c r="DX29" s="256"/>
      <c r="DY29" s="256" t="str">
        <f>IFERROR(INDEX(РВД!$D:$I,MATCH($M29,РВД!$A:$A,)+1,MATCH($BQ$4+DY$11-1,INDEX(РВД!$D:$I,MATCH($M29,РВД!$A:$A,),),)),IF(DY30="Я",INDEX('график 7,8'!$B$5:$AF$16,MONTH($FV$3),DY$11),""))</f>
        <v/>
      </c>
      <c r="DZ29" s="256"/>
      <c r="EA29" s="256"/>
      <c r="EB29" s="256"/>
      <c r="EC29" s="256">
        <f>IFERROR(INDEX(РВД!$D:$I,MATCH($M29,РВД!$A:$A,)+1,MATCH($BQ$4+EC$11-1,INDEX(РВД!$D:$I,MATCH($M29,РВД!$A:$A,),),)),IF(EC30="Я",INDEX('график 7,8'!$B$5:$AF$16,MONTH($FV$3),EC$11),""))</f>
        <v>7.8</v>
      </c>
      <c r="ED29" s="256"/>
      <c r="EE29" s="256"/>
      <c r="EF29" s="256"/>
      <c r="EG29" s="256">
        <f>IFERROR(INDEX(РВД!$D:$I,MATCH($M29,РВД!$A:$A,)+1,MATCH($BQ$4+EG$11-1,INDEX(РВД!$D:$I,MATCH($M29,РВД!$A:$A,),),)),IF(EG30="Я",INDEX('график 7,8'!$B$5:$AF$16,MONTH($FV$3),EG$11),""))</f>
        <v>7.8</v>
      </c>
      <c r="EH29" s="256"/>
      <c r="EI29" s="256"/>
      <c r="EJ29" s="256"/>
      <c r="EK29" s="99">
        <f>IFERROR(INDEX(РВД!$D:$I,MATCH($M29,РВД!$A:$A,)+1,MATCH($BQ$4+EK$11-1,INDEX(РВД!$D:$I,MATCH($M29,РВД!$A:$A,),),)),IF(EK30="Я",INDEX('график 7,8'!$B$5:$AF$16,MONTH($FV$3),EK$11),""))</f>
        <v>7.8</v>
      </c>
      <c r="EL29" s="99">
        <f>IFERROR(INDEX(РВД!$D:$I,MATCH($M29,РВД!$A:$A,)+1,MATCH($BQ$4+EL$11-1,INDEX(РВД!$D:$I,MATCH($M29,РВД!$A:$A,),),)),IF(EL30="Я",INDEX('график 7,8'!$B$5:$AF$16,MONTH($FV$3),EL$11),""))</f>
        <v>7.8</v>
      </c>
      <c r="EM29" s="99" t="str">
        <f>IFERROR(INDEX(РВД!$D:$I,MATCH($M29,РВД!$A:$A,)+1,MATCH($BQ$4+EM$11-1,INDEX(РВД!$D:$I,MATCH($M29,РВД!$A:$A,),),)),IF(EM30="Я",INDEX('график 7,8'!$B$5:$AF$16,MONTH($FV$3),EM$11),""))</f>
        <v/>
      </c>
      <c r="EN29" s="250" t="str">
        <f>IFERROR(INDEX(РВД!$D:$I,MATCH($M29,РВД!$A:$A,)+1,MATCH($BQ$4+EN$11-1,INDEX(РВД!$D:$I,MATCH($M29,РВД!$A:$A,),),)),IF(EN30="Я",INDEX('график 7,8'!$B$5:$AF$16,MONTH($FV$3),EN$11),""))</f>
        <v/>
      </c>
      <c r="EO29" s="251"/>
      <c r="EP29" s="252" t="str">
        <f>IFERROR(INDEX(РВД!$D:$I,MATCH($M29,РВД!$A:$A,)+1,MATCH($BQ$4+EP$11-1,INDEX(РВД!$D:$I,MATCH($M29,РВД!$A:$A,),),)),IF(EP30="Я",INDEX('график 7,8'!$B$5:$AF$16,MONTH($FV$3),EP$11),""))</f>
        <v/>
      </c>
      <c r="EQ29" s="253"/>
      <c r="ER29" s="254"/>
      <c r="ES29" s="252" t="str">
        <f>IFERROR(INDEX(РВД!$D:$I,MATCH($M29,РВД!$A:$A,)+1,MATCH($BQ$4+ES$11-1,INDEX(РВД!$D:$I,MATCH($M29,РВД!$A:$A,),),)),IF(ES30="Я",INDEX('график 7,8'!$B$5:$AF$16,MONTH($FV$3),ES$11),""))</f>
        <v/>
      </c>
      <c r="ET29" s="254"/>
      <c r="EU29" s="242" t="str">
        <f>"Я/"&amp;SUMIF(AG30:ET30,"Я",AG29:ET29)</f>
        <v>Я/148,2</v>
      </c>
      <c r="EV29" s="242"/>
      <c r="EW29" s="242"/>
      <c r="EX29" s="242"/>
      <c r="EY29" s="242"/>
      <c r="EZ29" s="242"/>
      <c r="FA29" s="255"/>
      <c r="FB29" s="238">
        <f>(SUMIF(AG30:ET30,"В",AG29:ET29)+SUMIF(AG30:ET30,"ФВ",AG29:ET29))*2</f>
        <v>0</v>
      </c>
      <c r="FC29" s="238"/>
      <c r="FD29" s="238"/>
      <c r="FE29" s="238"/>
      <c r="FF29" s="238"/>
      <c r="FG29" s="238"/>
      <c r="FH29" s="238"/>
      <c r="FI29" s="100">
        <f>COUNTIFS(AG30:ET30,"Я",AG29:ET29,"&lt;&gt;")</f>
        <v>19</v>
      </c>
      <c r="FJ29" s="274"/>
      <c r="FK29" s="274"/>
      <c r="FL29" s="274"/>
      <c r="FM29" s="274"/>
      <c r="FN29" s="274"/>
      <c r="FO29" s="274"/>
      <c r="FP29" s="274"/>
      <c r="FQ29" s="275"/>
    </row>
    <row r="30" spans="1:173" s="95" customFormat="1" ht="15" customHeight="1" x14ac:dyDescent="0.2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3"/>
      <c r="M30" s="217"/>
      <c r="N30" s="218"/>
      <c r="O30" s="218"/>
      <c r="P30" s="218"/>
      <c r="Q30" s="218"/>
      <c r="R30" s="219"/>
      <c r="S30" s="270"/>
      <c r="T30" s="271"/>
      <c r="U30" s="271"/>
      <c r="V30" s="271"/>
      <c r="W30" s="271"/>
      <c r="X30" s="272"/>
      <c r="Y30" s="278"/>
      <c r="Z30" s="278"/>
      <c r="AA30" s="278"/>
      <c r="AB30" s="278"/>
      <c r="AC30" s="278"/>
      <c r="AD30" s="278"/>
      <c r="AE30" s="278"/>
      <c r="AF30" s="278"/>
      <c r="AG30" s="249" t="str">
        <f>TRIM(LEFT(TRIM(INDEX(отсутствия!$N:$AR,MATCH($M29,отсутствия!$A:$A,),AG$11)&amp;" "&amp;TEXT(INDEX('график 7,8'!$B$5:$AF$16,MONTH($FV$3),AG$11)&amp;"","Я")),2))</f>
        <v>В</v>
      </c>
      <c r="AH30" s="249"/>
      <c r="AI30" s="249"/>
      <c r="AJ30" s="249"/>
      <c r="AK30" s="246" t="str">
        <f>TRIM(LEFT(TRIM(INDEX(отсутствия!$N:$AR,MATCH($M29,отсутствия!$A:$A,),AK$11)&amp;" "&amp;TEXT(INDEX('график 7,8'!$B$5:$AF$16,MONTH($FV$3),AK$11)&amp;"","Я")),2))</f>
        <v>Я</v>
      </c>
      <c r="AL30" s="246"/>
      <c r="AM30" s="246"/>
      <c r="AN30" s="246"/>
      <c r="AO30" s="246" t="str">
        <f>TRIM(LEFT(TRIM(INDEX(отсутствия!$N:$AR,MATCH($M29,отсутствия!$A:$A,),AO$11)&amp;" "&amp;TEXT(INDEX('график 7,8'!$B$5:$AF$16,MONTH($FV$3),AO$11)&amp;"","Я")),2))</f>
        <v>Я</v>
      </c>
      <c r="AP30" s="246"/>
      <c r="AQ30" s="246"/>
      <c r="AR30" s="246"/>
      <c r="AS30" s="246" t="str">
        <f>TRIM(LEFT(TRIM(INDEX(отсутствия!$N:$AR,MATCH($M29,отсутствия!$A:$A,),AS$11)&amp;" "&amp;TEXT(INDEX('график 7,8'!$B$5:$AF$16,MONTH($FV$3),AS$11)&amp;"","Я")),2))</f>
        <v>Я</v>
      </c>
      <c r="AT30" s="246"/>
      <c r="AU30" s="246"/>
      <c r="AV30" s="246"/>
      <c r="AW30" s="246" t="str">
        <f>TRIM(LEFT(TRIM(INDEX(отсутствия!$N:$AR,MATCH($M29,отсутствия!$A:$A,),AW$11)&amp;" "&amp;TEXT(INDEX('график 7,8'!$B$5:$AF$16,MONTH($FV$3),AW$11)&amp;"","Я")),2))</f>
        <v>Я</v>
      </c>
      <c r="AX30" s="246"/>
      <c r="AY30" s="246"/>
      <c r="AZ30" s="246"/>
      <c r="BA30" s="246" t="str">
        <f>TRIM(LEFT(TRIM(INDEX(отсутствия!$N:$AR,MATCH($M29,отсутствия!$A:$A,),BA$11)&amp;" "&amp;TEXT(INDEX('график 7,8'!$B$5:$AF$16,MONTH($FV$3),BA$11)&amp;"","Я")),2))</f>
        <v>Я</v>
      </c>
      <c r="BB30" s="246"/>
      <c r="BC30" s="246"/>
      <c r="BD30" s="246"/>
      <c r="BE30" s="246" t="str">
        <f>TRIM(LEFT(TRIM(INDEX(отсутствия!$N:$AR,MATCH($M29,отсутствия!$A:$A,),BE$11)&amp;" "&amp;TEXT(INDEX('график 7,8'!$B$5:$AF$16,MONTH($FV$3),BE$11)&amp;"","Я")),2))</f>
        <v>В</v>
      </c>
      <c r="BF30" s="246"/>
      <c r="BG30" s="246"/>
      <c r="BH30" s="246"/>
      <c r="BI30" s="246" t="str">
        <f>TRIM(LEFT(TRIM(INDEX(отсутствия!$N:$AR,MATCH($M29,отсутствия!$A:$A,),BI$11)&amp;" "&amp;TEXT(INDEX('график 7,8'!$B$5:$AF$16,MONTH($FV$3),BI$11)&amp;"","Я")),2))</f>
        <v>В</v>
      </c>
      <c r="BJ30" s="246"/>
      <c r="BK30" s="246"/>
      <c r="BL30" s="246"/>
      <c r="BM30" s="246" t="str">
        <f>TRIM(LEFT(TRIM(INDEX(отсутствия!$N:$AR,MATCH($M29,отсутствия!$A:$A,),BM$11)&amp;" "&amp;TEXT(INDEX('график 7,8'!$B$5:$AF$16,MONTH($FV$3),BM$11)&amp;"","Я")),2))</f>
        <v>Я</v>
      </c>
      <c r="BN30" s="246"/>
      <c r="BO30" s="246"/>
      <c r="BP30" s="246"/>
      <c r="BQ30" s="246" t="str">
        <f>TRIM(LEFT(TRIM(INDEX(отсутствия!$N:$AR,MATCH($M29,отсутствия!$A:$A,),BQ$11)&amp;" "&amp;TEXT(INDEX('график 7,8'!$B$5:$AF$16,MONTH($FV$3),BQ$11)&amp;"","Я")),2))</f>
        <v>Я</v>
      </c>
      <c r="BR30" s="246"/>
      <c r="BS30" s="246"/>
      <c r="BT30" s="246"/>
      <c r="BU30" s="246" t="str">
        <f>TRIM(LEFT(TRIM(INDEX(отсутствия!$N:$AR,MATCH($M29,отсутствия!$A:$A,),BU$11)&amp;" "&amp;TEXT(INDEX('график 7,8'!$B$5:$AF$16,MONTH($FV$3),BU$11)&amp;"","Я")),2))</f>
        <v>Я</v>
      </c>
      <c r="BV30" s="246"/>
      <c r="BW30" s="246"/>
      <c r="BX30" s="246"/>
      <c r="BY30" s="246" t="str">
        <f>TRIM(LEFT(TRIM(INDEX(отсутствия!$N:$AR,MATCH($M29,отсутствия!$A:$A,),BY$11)&amp;" "&amp;TEXT(INDEX('график 7,8'!$B$5:$AF$16,MONTH($FV$3),BY$11)&amp;"","Я")),2))</f>
        <v>Я</v>
      </c>
      <c r="BZ30" s="246"/>
      <c r="CA30" s="246"/>
      <c r="CB30" s="246"/>
      <c r="CC30" s="246" t="str">
        <f>TRIM(LEFT(TRIM(INDEX(отсутствия!$N:$AR,MATCH($M29,отсутствия!$A:$A,),CC$11)&amp;" "&amp;TEXT(INDEX('график 7,8'!$B$5:$AF$16,MONTH($FV$3),CC$11)&amp;"","Я")),2))</f>
        <v>Я</v>
      </c>
      <c r="CD30" s="246"/>
      <c r="CE30" s="246"/>
      <c r="CF30" s="246"/>
      <c r="CG30" s="246" t="str">
        <f>TRIM(LEFT(TRIM(INDEX(отсутствия!$N:$AR,MATCH($M29,отсутствия!$A:$A,),CG$11)&amp;" "&amp;TEXT(INDEX('график 7,8'!$B$5:$AF$16,MONTH($FV$3),CG$11)&amp;"","Я")),2))</f>
        <v>В</v>
      </c>
      <c r="CH30" s="246"/>
      <c r="CI30" s="246"/>
      <c r="CJ30" s="246"/>
      <c r="CK30" s="246" t="str">
        <f>TRIM(LEFT(TRIM(INDEX(отсутствия!$N:$AR,MATCH($M29,отсутствия!$A:$A,),CK$11)&amp;" "&amp;TEXT(INDEX('график 7,8'!$B$5:$AF$16,MONTH($FV$3),CK$11)&amp;"","Я")),2))</f>
        <v>В</v>
      </c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 t="str">
        <f>TRIM(LEFT(TRIM(INDEX(отсутствия!$N:$AR,MATCH($M29,отсутствия!$A:$A,),CV$11)&amp;" "&amp;TEXT(INDEX('график 7,8'!$B$5:$AF$16,MONTH($FV$3),CV$11)&amp;"","Я")),2))</f>
        <v>Я</v>
      </c>
      <c r="CW30" s="246"/>
      <c r="CX30" s="246"/>
      <c r="CY30" s="246"/>
      <c r="CZ30" s="246" t="str">
        <f>TRIM(LEFT(TRIM(INDEX(отсутствия!$N:$AR,MATCH($M29,отсутствия!$A:$A,),CZ$11)&amp;" "&amp;TEXT(INDEX('график 7,8'!$B$5:$AF$16,MONTH($FV$3),CZ$11)&amp;"","Я")),2))</f>
        <v>Я</v>
      </c>
      <c r="DA30" s="246"/>
      <c r="DB30" s="246"/>
      <c r="DC30" s="246"/>
      <c r="DD30" s="246" t="str">
        <f>TRIM(LEFT(TRIM(INDEX(отсутствия!$N:$AR,MATCH($M29,отсутствия!$A:$A,),DD$11)&amp;" "&amp;TEXT(INDEX('график 7,8'!$B$5:$AF$16,MONTH($FV$3),DD$11)&amp;"","Я")),2))</f>
        <v>Я</v>
      </c>
      <c r="DE30" s="246"/>
      <c r="DF30" s="246"/>
      <c r="DG30" s="246"/>
      <c r="DH30" s="246"/>
      <c r="DI30" s="246" t="str">
        <f>TRIM(LEFT(TRIM(INDEX(отсутствия!$N:$AR,MATCH($M29,отсутствия!$A:$A,),DI$11)&amp;" "&amp;TEXT(INDEX('график 7,8'!$B$5:$AF$16,MONTH($FV$3),DI$11)&amp;"","Я")),2))</f>
        <v>Я</v>
      </c>
      <c r="DJ30" s="246"/>
      <c r="DK30" s="246"/>
      <c r="DL30" s="246"/>
      <c r="DM30" s="246" t="str">
        <f>TRIM(LEFT(TRIM(INDEX(отсутствия!$N:$AR,MATCH($M29,отсутствия!$A:$A,),DM$11)&amp;" "&amp;TEXT(INDEX('график 7,8'!$B$5:$AF$16,MONTH($FV$3),DM$11)&amp;"","Я")),2))</f>
        <v>Я</v>
      </c>
      <c r="DN30" s="246"/>
      <c r="DO30" s="246"/>
      <c r="DP30" s="246"/>
      <c r="DQ30" s="246" t="str">
        <f>TRIM(LEFT(TRIM(INDEX(отсутствия!$N:$AR,MATCH($M29,отсутствия!$A:$A,),DQ$11)&amp;" "&amp;TEXT(INDEX('график 7,8'!$B$5:$AF$16,MONTH($FV$3),DQ$11)&amp;"","Я")),2))</f>
        <v>В</v>
      </c>
      <c r="DR30" s="246"/>
      <c r="DS30" s="246"/>
      <c r="DT30" s="246"/>
      <c r="DU30" s="246" t="str">
        <f>TRIM(LEFT(TRIM(INDEX(отсутствия!$N:$AR,MATCH($M29,отсутствия!$A:$A,),DU$11)&amp;" "&amp;TEXT(INDEX('график 7,8'!$B$5:$AF$16,MONTH($FV$3),DU$11)&amp;"","Я")),2))</f>
        <v>В</v>
      </c>
      <c r="DV30" s="246"/>
      <c r="DW30" s="246"/>
      <c r="DX30" s="246"/>
      <c r="DY30" s="246" t="str">
        <f>TRIM(LEFT(TRIM(INDEX(отсутствия!$N:$AR,MATCH($M29,отсутствия!$A:$A,),DY$11)&amp;" "&amp;TEXT(INDEX('график 7,8'!$B$5:$AF$16,MONTH($FV$3),DY$11)&amp;"","Я")),2))</f>
        <v>ФВ</v>
      </c>
      <c r="DZ30" s="246"/>
      <c r="EA30" s="246"/>
      <c r="EB30" s="246"/>
      <c r="EC30" s="246" t="str">
        <f>TRIM(LEFT(TRIM(INDEX(отсутствия!$N:$AR,MATCH($M29,отсутствия!$A:$A,),EC$11)&amp;" "&amp;TEXT(INDEX('график 7,8'!$B$5:$AF$16,MONTH($FV$3),EC$11)&amp;"","Я")),2))</f>
        <v>Я</v>
      </c>
      <c r="ED30" s="246"/>
      <c r="EE30" s="246"/>
      <c r="EF30" s="246"/>
      <c r="EG30" s="246" t="str">
        <f>TRIM(LEFT(TRIM(INDEX(отсутствия!$N:$AR,MATCH($M29,отсутствия!$A:$A,),EG$11)&amp;" "&amp;TEXT(INDEX('график 7,8'!$B$5:$AF$16,MONTH($FV$3),EG$11)&amp;"","Я")),2))</f>
        <v>Я</v>
      </c>
      <c r="EH30" s="246"/>
      <c r="EI30" s="246"/>
      <c r="EJ30" s="246"/>
      <c r="EK30" s="101" t="str">
        <f>TRIM(LEFT(TRIM(INDEX(отсутствия!$N:$AR,MATCH($M29,отсутствия!$A:$A,),EK$11)&amp;" "&amp;TEXT(INDEX('график 7,8'!$B$5:$AF$16,MONTH($FV$3),EK$11)&amp;"","Я")),2))</f>
        <v>Я</v>
      </c>
      <c r="EL30" s="101" t="str">
        <f>TRIM(LEFT(TRIM(INDEX(отсутствия!$N:$AR,MATCH($M29,отсутствия!$A:$A,),EL$11)&amp;" "&amp;TEXT(INDEX('график 7,8'!$B$5:$AF$16,MONTH($FV$3),EL$11)&amp;"","Я")),2))</f>
        <v>Я</v>
      </c>
      <c r="EM30" s="101" t="str">
        <f>TRIM(LEFT(TRIM(INDEX(отсутствия!$N:$AR,MATCH($M29,отсутствия!$A:$A,),EM$11)&amp;" "&amp;TEXT(INDEX('график 7,8'!$B$5:$AF$16,MONTH($FV$3),EM$11)&amp;"","Я")),2))</f>
        <v>В</v>
      </c>
      <c r="EN30" s="298" t="str">
        <f>TRIM(LEFT(TRIM(INDEX(отсутствия!$N:$AR,MATCH($M29,отсутствия!$A:$A,),EN$11)&amp;" "&amp;TEXT(INDEX('график 7,8'!$B$5:$AF$16,MONTH($FV$3),EN$11)&amp;"","Я")),2))</f>
        <v/>
      </c>
      <c r="EO30" s="300"/>
      <c r="EP30" s="298" t="str">
        <f>TRIM(LEFT(TRIM(INDEX(отсутствия!$N:$AR,MATCH($M29,отсутствия!$A:$A,),EP$11)&amp;" "&amp;TEXT(INDEX('график 7,8'!$B$5:$AF$16,MONTH($FV$3),EP$11)&amp;"","Я")),2))</f>
        <v/>
      </c>
      <c r="EQ30" s="300"/>
      <c r="ER30" s="299"/>
      <c r="ES30" s="298" t="str">
        <f>TRIM(LEFT(TRIM(INDEX(отсутствия!$N:$AR,MATCH($M29,отсутствия!$A:$A,),ES$11)&amp;" "&amp;TEXT(INDEX('график 7,8'!$B$5:$AF$16,MONTH($FV$3),ES$11)&amp;"","Я")),2))</f>
        <v/>
      </c>
      <c r="ET30" s="299"/>
      <c r="EU30" s="242"/>
      <c r="EV30" s="242"/>
      <c r="EW30" s="242"/>
      <c r="EX30" s="242"/>
      <c r="EY30" s="242"/>
      <c r="EZ30" s="242"/>
      <c r="FA30" s="255"/>
      <c r="FB30" s="242"/>
      <c r="FC30" s="242"/>
      <c r="FD30" s="242"/>
      <c r="FE30" s="242"/>
      <c r="FF30" s="242"/>
      <c r="FG30" s="242"/>
      <c r="FH30" s="242"/>
      <c r="FI30" s="102"/>
      <c r="FJ30" s="276"/>
      <c r="FK30" s="276"/>
      <c r="FL30" s="276"/>
      <c r="FM30" s="276"/>
      <c r="FN30" s="276"/>
      <c r="FO30" s="276"/>
      <c r="FP30" s="276"/>
      <c r="FQ30" s="277"/>
    </row>
    <row r="31" spans="1:173" s="95" customFormat="1" ht="15" customHeight="1" x14ac:dyDescent="0.2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1"/>
      <c r="M31" s="214">
        <v>4814</v>
      </c>
      <c r="N31" s="215"/>
      <c r="O31" s="215"/>
      <c r="P31" s="215"/>
      <c r="Q31" s="215"/>
      <c r="R31" s="216"/>
      <c r="S31" s="267"/>
      <c r="T31" s="268"/>
      <c r="U31" s="268"/>
      <c r="V31" s="268"/>
      <c r="W31" s="268"/>
      <c r="X31" s="269"/>
      <c r="Y31" s="273"/>
      <c r="Z31" s="273"/>
      <c r="AA31" s="273"/>
      <c r="AB31" s="273"/>
      <c r="AC31" s="273"/>
      <c r="AD31" s="273"/>
      <c r="AE31" s="273"/>
      <c r="AF31" s="273"/>
      <c r="AG31" s="245" t="str">
        <f>IFERROR(INDEX(РВД!$D:$I,MATCH($M31,РВД!$A:$A,)+1,MATCH($BQ$4+AG$11-1,INDEX(РВД!$D:$I,MATCH($M31,РВД!$A:$A,),),)),IF(AG32="Я",INDEX('график 7,8'!$B$5:$AF$16,MONTH($FV$3),AG$11),""))</f>
        <v/>
      </c>
      <c r="AH31" s="245"/>
      <c r="AI31" s="245"/>
      <c r="AJ31" s="245"/>
      <c r="AK31" s="209">
        <f>IFERROR(INDEX(РВД!$D:$I,MATCH($M31,РВД!$A:$A,)+1,MATCH($BQ$4+AK$11-1,INDEX(РВД!$D:$I,MATCH($M31,РВД!$A:$A,),),)),IF(AK32="Я",INDEX('график 7,8'!$B$5:$AF$16,MONTH($FV$3),AK$11),""))</f>
        <v>7.8</v>
      </c>
      <c r="AL31" s="209"/>
      <c r="AM31" s="209"/>
      <c r="AN31" s="209"/>
      <c r="AO31" s="209">
        <f>IFERROR(INDEX(РВД!$D:$I,MATCH($M31,РВД!$A:$A,)+1,MATCH($BQ$4+AO$11-1,INDEX(РВД!$D:$I,MATCH($M31,РВД!$A:$A,),),)),IF(AO32="Я",INDEX('график 7,8'!$B$5:$AF$16,MONTH($FV$3),AO$11),""))</f>
        <v>7.8</v>
      </c>
      <c r="AP31" s="209"/>
      <c r="AQ31" s="209"/>
      <c r="AR31" s="209"/>
      <c r="AS31" s="209">
        <f>IFERROR(INDEX(РВД!$D:$I,MATCH($M31,РВД!$A:$A,)+1,MATCH($BQ$4+AS$11-1,INDEX(РВД!$D:$I,MATCH($M31,РВД!$A:$A,),),)),IF(AS32="Я",INDEX('график 7,8'!$B$5:$AF$16,MONTH($FV$3),AS$11),""))</f>
        <v>7.8</v>
      </c>
      <c r="AT31" s="209"/>
      <c r="AU31" s="209"/>
      <c r="AV31" s="209"/>
      <c r="AW31" s="209">
        <f>IFERROR(INDEX(РВД!$D:$I,MATCH($M31,РВД!$A:$A,)+1,MATCH($BQ$4+AW$11-1,INDEX(РВД!$D:$I,MATCH($M31,РВД!$A:$A,),),)),IF(AW32="Я",INDEX('график 7,8'!$B$5:$AF$16,MONTH($FV$3),AW$11),""))</f>
        <v>7.8</v>
      </c>
      <c r="AX31" s="209"/>
      <c r="AY31" s="209"/>
      <c r="AZ31" s="209"/>
      <c r="BA31" s="209">
        <f>IFERROR(INDEX(РВД!$D:$I,MATCH($M31,РВД!$A:$A,)+1,MATCH($BQ$4+BA$11-1,INDEX(РВД!$D:$I,MATCH($M31,РВД!$A:$A,),),)),IF(BA32="Я",INDEX('график 7,8'!$B$5:$AF$16,MONTH($FV$3),BA$11),""))</f>
        <v>7.8</v>
      </c>
      <c r="BB31" s="209"/>
      <c r="BC31" s="209"/>
      <c r="BD31" s="209"/>
      <c r="BE31" s="209" t="str">
        <f>IFERROR(INDEX(РВД!$D:$I,MATCH($M31,РВД!$A:$A,)+1,MATCH($BQ$4+BE$11-1,INDEX(РВД!$D:$I,MATCH($M31,РВД!$A:$A,),),)),IF(BE32="Я",INDEX('график 7,8'!$B$5:$AF$16,MONTH($FV$3),BE$11),""))</f>
        <v/>
      </c>
      <c r="BF31" s="209"/>
      <c r="BG31" s="209"/>
      <c r="BH31" s="209"/>
      <c r="BI31" s="209" t="str">
        <f>IFERROR(INDEX(РВД!$D:$I,MATCH($M31,РВД!$A:$A,)+1,MATCH($BQ$4+BI$11-1,INDEX(РВД!$D:$I,MATCH($M31,РВД!$A:$A,),),)),IF(BI32="Я",INDEX('график 7,8'!$B$5:$AF$16,MONTH($FV$3),BI$11),""))</f>
        <v/>
      </c>
      <c r="BJ31" s="209"/>
      <c r="BK31" s="209"/>
      <c r="BL31" s="209"/>
      <c r="BM31" s="209">
        <f>IFERROR(INDEX(РВД!$D:$I,MATCH($M31,РВД!$A:$A,)+1,MATCH($BQ$4+BM$11-1,INDEX(РВД!$D:$I,MATCH($M31,РВД!$A:$A,),),)),IF(BM32="Я",INDEX('график 7,8'!$B$5:$AF$16,MONTH($FV$3),BM$11),""))</f>
        <v>7.8</v>
      </c>
      <c r="BN31" s="209"/>
      <c r="BO31" s="209"/>
      <c r="BP31" s="209"/>
      <c r="BQ31" s="209">
        <f>IFERROR(INDEX(РВД!$D:$I,MATCH($M31,РВД!$A:$A,)+1,MATCH($BQ$4+BQ$11-1,INDEX(РВД!$D:$I,MATCH($M31,РВД!$A:$A,),),)),IF(BQ32="Я",INDEX('график 7,8'!$B$5:$AF$16,MONTH($FV$3),BQ$11),""))</f>
        <v>7.8</v>
      </c>
      <c r="BR31" s="209"/>
      <c r="BS31" s="209"/>
      <c r="BT31" s="209"/>
      <c r="BU31" s="209">
        <f>IFERROR(INDEX(РВД!$D:$I,MATCH($M31,РВД!$A:$A,)+1,MATCH($BQ$4+BU$11-1,INDEX(РВД!$D:$I,MATCH($M31,РВД!$A:$A,),),)),IF(BU32="Я",INDEX('график 7,8'!$B$5:$AF$16,MONTH($FV$3),BU$11),""))</f>
        <v>7.8</v>
      </c>
      <c r="BV31" s="209"/>
      <c r="BW31" s="209"/>
      <c r="BX31" s="209"/>
      <c r="BY31" s="209">
        <f>IFERROR(INDEX(РВД!$D:$I,MATCH($M31,РВД!$A:$A,)+1,MATCH($BQ$4+BY$11-1,INDEX(РВД!$D:$I,MATCH($M31,РВД!$A:$A,),),)),IF(BY32="Я",INDEX('график 7,8'!$B$5:$AF$16,MONTH($FV$3),BY$11),""))</f>
        <v>7.8</v>
      </c>
      <c r="BZ31" s="209"/>
      <c r="CA31" s="209"/>
      <c r="CB31" s="209"/>
      <c r="CC31" s="209">
        <f>IFERROR(INDEX(РВД!$D:$I,MATCH($M31,РВД!$A:$A,)+1,MATCH($BQ$4+CC$11-1,INDEX(РВД!$D:$I,MATCH($M31,РВД!$A:$A,),),)),IF(CC32="Я",INDEX('график 7,8'!$B$5:$AF$16,MONTH($FV$3),CC$11),""))</f>
        <v>7.8</v>
      </c>
      <c r="CD31" s="209"/>
      <c r="CE31" s="209"/>
      <c r="CF31" s="209"/>
      <c r="CG31" s="209" t="str">
        <f>IFERROR(INDEX(РВД!$D:$I,MATCH($M31,РВД!$A:$A,)+1,MATCH($BQ$4+CG$11-1,INDEX(РВД!$D:$I,MATCH($M31,РВД!$A:$A,),),)),IF(CG32="Я",INDEX('график 7,8'!$B$5:$AF$16,MONTH($FV$3),CG$11),""))</f>
        <v/>
      </c>
      <c r="CH31" s="209"/>
      <c r="CI31" s="209"/>
      <c r="CJ31" s="209"/>
      <c r="CK31" s="209" t="str">
        <f>IFERROR(INDEX(РВД!$D:$I,MATCH($M31,РВД!$A:$A,)+1,MATCH($BQ$4+CK$11-1,INDEX(РВД!$D:$I,MATCH($M31,РВД!$A:$A,),),)),IF(CK32="Я",INDEX('график 7,8'!$B$5:$AF$16,MONTH($FV$3),CK$11),""))</f>
        <v/>
      </c>
      <c r="CL31" s="209"/>
      <c r="CM31" s="209"/>
      <c r="CN31" s="209"/>
      <c r="CO31" s="256">
        <f>SUMIF(AG32:CN32,"Я",AG31:CN31)</f>
        <v>77.999999999999986</v>
      </c>
      <c r="CP31" s="256"/>
      <c r="CQ31" s="256"/>
      <c r="CR31" s="256"/>
      <c r="CS31" s="256"/>
      <c r="CT31" s="256"/>
      <c r="CU31" s="256"/>
      <c r="CV31" s="209">
        <f>IFERROR(INDEX(РВД!$D:$I,MATCH($M31,РВД!$A:$A,)+1,MATCH($BQ$4+CV$11-1,INDEX(РВД!$D:$I,MATCH($M31,РВД!$A:$A,),),)),IF(CV32="Я",INDEX('график 7,8'!$B$5:$AF$16,MONTH($FV$3),CV$11),""))</f>
        <v>7.8</v>
      </c>
      <c r="CW31" s="209"/>
      <c r="CX31" s="209"/>
      <c r="CY31" s="209"/>
      <c r="CZ31" s="256">
        <f>IFERROR(INDEX(РВД!$D:$I,MATCH($M31,РВД!$A:$A,)+1,MATCH($BQ$4+CZ$11-1,INDEX(РВД!$D:$I,MATCH($M31,РВД!$A:$A,),),)),IF(CZ32="Я",INDEX('график 7,8'!$B$5:$AF$16,MONTH($FV$3),CZ$11),""))</f>
        <v>7.8</v>
      </c>
      <c r="DA31" s="256"/>
      <c r="DB31" s="256"/>
      <c r="DC31" s="256"/>
      <c r="DD31" s="256">
        <f>IFERROR(INDEX(РВД!$D:$I,MATCH($M31,РВД!$A:$A,)+1,MATCH($BQ$4+DD$11-1,INDEX(РВД!$D:$I,MATCH($M31,РВД!$A:$A,),),)),IF(DD32="Я",INDEX('график 7,8'!$B$5:$AF$16,MONTH($FV$3),DD$11),""))</f>
        <v>7.8</v>
      </c>
      <c r="DE31" s="256"/>
      <c r="DF31" s="256"/>
      <c r="DG31" s="256"/>
      <c r="DH31" s="256"/>
      <c r="DI31" s="256">
        <f>IFERROR(INDEX(РВД!$D:$I,MATCH($M31,РВД!$A:$A,)+1,MATCH($BQ$4+DI$11-1,INDEX(РВД!$D:$I,MATCH($M31,РВД!$A:$A,),),)),IF(DI32="Я",INDEX('график 7,8'!$B$5:$AF$16,MONTH($FV$3),DI$11),""))</f>
        <v>7.8</v>
      </c>
      <c r="DJ31" s="256"/>
      <c r="DK31" s="256"/>
      <c r="DL31" s="256"/>
      <c r="DM31" s="256">
        <f>IFERROR(INDEX(РВД!$D:$I,MATCH($M31,РВД!$A:$A,)+1,MATCH($BQ$4+DM$11-1,INDEX(РВД!$D:$I,MATCH($M31,РВД!$A:$A,),),)),IF(DM32="Я",INDEX('график 7,8'!$B$5:$AF$16,MONTH($FV$3),DM$11),""))</f>
        <v>7.8</v>
      </c>
      <c r="DN31" s="256"/>
      <c r="DO31" s="256"/>
      <c r="DP31" s="256"/>
      <c r="DQ31" s="256" t="str">
        <f>IFERROR(INDEX(РВД!$D:$I,MATCH($M31,РВД!$A:$A,)+1,MATCH($BQ$4+DQ$11-1,INDEX(РВД!$D:$I,MATCH($M31,РВД!$A:$A,),),)),IF(DQ32="Я",INDEX('график 7,8'!$B$5:$AF$16,MONTH($FV$3),DQ$11),""))</f>
        <v/>
      </c>
      <c r="DR31" s="256"/>
      <c r="DS31" s="256"/>
      <c r="DT31" s="256"/>
      <c r="DU31" s="256" t="str">
        <f>IFERROR(INDEX(РВД!$D:$I,MATCH($M31,РВД!$A:$A,)+1,MATCH($BQ$4+DU$11-1,INDEX(РВД!$D:$I,MATCH($M31,РВД!$A:$A,),),)),IF(DU32="Я",INDEX('график 7,8'!$B$5:$AF$16,MONTH($FV$3),DU$11),""))</f>
        <v/>
      </c>
      <c r="DV31" s="256"/>
      <c r="DW31" s="256"/>
      <c r="DX31" s="256"/>
      <c r="DY31" s="256" t="str">
        <f>IFERROR(INDEX(РВД!$D:$I,MATCH($M31,РВД!$A:$A,)+1,MATCH($BQ$4+DY$11-1,INDEX(РВД!$D:$I,MATCH($M31,РВД!$A:$A,),),)),IF(DY32="Я",INDEX('график 7,8'!$B$5:$AF$16,MONTH($FV$3),DY$11),""))</f>
        <v/>
      </c>
      <c r="DZ31" s="256"/>
      <c r="EA31" s="256"/>
      <c r="EB31" s="256"/>
      <c r="EC31" s="256">
        <f>IFERROR(INDEX(РВД!$D:$I,MATCH($M31,РВД!$A:$A,)+1,MATCH($BQ$4+EC$11-1,INDEX(РВД!$D:$I,MATCH($M31,РВД!$A:$A,),),)),IF(EC32="Я",INDEX('график 7,8'!$B$5:$AF$16,MONTH($FV$3),EC$11),""))</f>
        <v>7.8</v>
      </c>
      <c r="ED31" s="256"/>
      <c r="EE31" s="256"/>
      <c r="EF31" s="256"/>
      <c r="EG31" s="256">
        <f>IFERROR(INDEX(РВД!$D:$I,MATCH($M31,РВД!$A:$A,)+1,MATCH($BQ$4+EG$11-1,INDEX(РВД!$D:$I,MATCH($M31,РВД!$A:$A,),),)),IF(EG32="Я",INDEX('график 7,8'!$B$5:$AF$16,MONTH($FV$3),EG$11),""))</f>
        <v>7.8</v>
      </c>
      <c r="EH31" s="256"/>
      <c r="EI31" s="256"/>
      <c r="EJ31" s="256"/>
      <c r="EK31" s="99">
        <f>IFERROR(INDEX(РВД!$D:$I,MATCH($M31,РВД!$A:$A,)+1,MATCH($BQ$4+EK$11-1,INDEX(РВД!$D:$I,MATCH($M31,РВД!$A:$A,),),)),IF(EK32="Я",INDEX('график 7,8'!$B$5:$AF$16,MONTH($FV$3),EK$11),""))</f>
        <v>7.8</v>
      </c>
      <c r="EL31" s="99">
        <f>IFERROR(INDEX(РВД!$D:$I,MATCH($M31,РВД!$A:$A,)+1,MATCH($BQ$4+EL$11-1,INDEX(РВД!$D:$I,MATCH($M31,РВД!$A:$A,),),)),IF(EL32="Я",INDEX('график 7,8'!$B$5:$AF$16,MONTH($FV$3),EL$11),""))</f>
        <v>7.8</v>
      </c>
      <c r="EM31" s="99" t="str">
        <f>IFERROR(INDEX(РВД!$D:$I,MATCH($M31,РВД!$A:$A,)+1,MATCH($BQ$4+EM$11-1,INDEX(РВД!$D:$I,MATCH($M31,РВД!$A:$A,),),)),IF(EM32="Я",INDEX('график 7,8'!$B$5:$AF$16,MONTH($FV$3),EM$11),""))</f>
        <v/>
      </c>
      <c r="EN31" s="250" t="str">
        <f>IFERROR(INDEX(РВД!$D:$I,MATCH($M31,РВД!$A:$A,)+1,MATCH($BQ$4+EN$11-1,INDEX(РВД!$D:$I,MATCH($M31,РВД!$A:$A,),),)),IF(EN32="Я",INDEX('график 7,8'!$B$5:$AF$16,MONTH($FV$3),EN$11),""))</f>
        <v/>
      </c>
      <c r="EO31" s="251"/>
      <c r="EP31" s="252" t="str">
        <f>IFERROR(INDEX(РВД!$D:$I,MATCH($M31,РВД!$A:$A,)+1,MATCH($BQ$4+EP$11-1,INDEX(РВД!$D:$I,MATCH($M31,РВД!$A:$A,),),)),IF(EP32="Я",INDEX('график 7,8'!$B$5:$AF$16,MONTH($FV$3),EP$11),""))</f>
        <v/>
      </c>
      <c r="EQ31" s="253"/>
      <c r="ER31" s="254"/>
      <c r="ES31" s="252" t="str">
        <f>IFERROR(INDEX(РВД!$D:$I,MATCH($M31,РВД!$A:$A,)+1,MATCH($BQ$4+ES$11-1,INDEX(РВД!$D:$I,MATCH($M31,РВД!$A:$A,),),)),IF(ES32="Я",INDEX('график 7,8'!$B$5:$AF$16,MONTH($FV$3),ES$11),""))</f>
        <v/>
      </c>
      <c r="ET31" s="254"/>
      <c r="EU31" s="242" t="str">
        <f>"Я/"&amp;SUMIF(AG32:ET32,"Я",AG31:ET31)</f>
        <v>Я/148,2</v>
      </c>
      <c r="EV31" s="242"/>
      <c r="EW31" s="242"/>
      <c r="EX31" s="242"/>
      <c r="EY31" s="242"/>
      <c r="EZ31" s="242"/>
      <c r="FA31" s="255"/>
      <c r="FB31" s="238">
        <f>(SUMIF(AG32:ET32,"В",AG31:ET31)+SUMIF(AG32:ET32,"ФВ",AG31:ET31))*2</f>
        <v>0</v>
      </c>
      <c r="FC31" s="238"/>
      <c r="FD31" s="238"/>
      <c r="FE31" s="238"/>
      <c r="FF31" s="238"/>
      <c r="FG31" s="238"/>
      <c r="FH31" s="238"/>
      <c r="FI31" s="100">
        <f>COUNTIFS(AG32:ET32,"Я",AG31:ET31,"&lt;&gt;")</f>
        <v>19</v>
      </c>
      <c r="FJ31" s="279"/>
      <c r="FK31" s="279"/>
      <c r="FL31" s="279"/>
      <c r="FM31" s="279"/>
      <c r="FN31" s="279"/>
      <c r="FO31" s="279"/>
      <c r="FP31" s="279"/>
      <c r="FQ31" s="280"/>
    </row>
    <row r="32" spans="1:173" s="95" customFormat="1" ht="14.25" customHeight="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3"/>
      <c r="M32" s="217"/>
      <c r="N32" s="218"/>
      <c r="O32" s="218"/>
      <c r="P32" s="218"/>
      <c r="Q32" s="218"/>
      <c r="R32" s="219"/>
      <c r="S32" s="270"/>
      <c r="T32" s="271"/>
      <c r="U32" s="271"/>
      <c r="V32" s="271"/>
      <c r="W32" s="271"/>
      <c r="X32" s="272"/>
      <c r="Y32" s="278"/>
      <c r="Z32" s="278"/>
      <c r="AA32" s="278"/>
      <c r="AB32" s="278"/>
      <c r="AC32" s="278"/>
      <c r="AD32" s="278"/>
      <c r="AE32" s="278"/>
      <c r="AF32" s="278"/>
      <c r="AG32" s="249" t="str">
        <f>TRIM(LEFT(TRIM(INDEX(отсутствия!$N:$AR,MATCH($M31,отсутствия!$A:$A,),AG$11)&amp;" "&amp;TEXT(INDEX('график 7,8'!$B$5:$AF$16,MONTH($FV$3),AG$11)&amp;"","Я")),2))</f>
        <v>В</v>
      </c>
      <c r="AH32" s="249"/>
      <c r="AI32" s="249"/>
      <c r="AJ32" s="249"/>
      <c r="AK32" s="246" t="str">
        <f>TRIM(LEFT(TRIM(INDEX(отсутствия!$N:$AR,MATCH($M31,отсутствия!$A:$A,),AK$11)&amp;" "&amp;TEXT(INDEX('график 7,8'!$B$5:$AF$16,MONTH($FV$3),AK$11)&amp;"","Я")),2))</f>
        <v>Я</v>
      </c>
      <c r="AL32" s="246"/>
      <c r="AM32" s="246"/>
      <c r="AN32" s="246"/>
      <c r="AO32" s="246" t="str">
        <f>TRIM(LEFT(TRIM(INDEX(отсутствия!$N:$AR,MATCH($M31,отсутствия!$A:$A,),AO$11)&amp;" "&amp;TEXT(INDEX('график 7,8'!$B$5:$AF$16,MONTH($FV$3),AO$11)&amp;"","Я")),2))</f>
        <v>Я</v>
      </c>
      <c r="AP32" s="246"/>
      <c r="AQ32" s="246"/>
      <c r="AR32" s="246"/>
      <c r="AS32" s="246" t="str">
        <f>TRIM(LEFT(TRIM(INDEX(отсутствия!$N:$AR,MATCH($M31,отсутствия!$A:$A,),AS$11)&amp;" "&amp;TEXT(INDEX('график 7,8'!$B$5:$AF$16,MONTH($FV$3),AS$11)&amp;"","Я")),2))</f>
        <v>Я</v>
      </c>
      <c r="AT32" s="246"/>
      <c r="AU32" s="246"/>
      <c r="AV32" s="246"/>
      <c r="AW32" s="246" t="str">
        <f>TRIM(LEFT(TRIM(INDEX(отсутствия!$N:$AR,MATCH($M31,отсутствия!$A:$A,),AW$11)&amp;" "&amp;TEXT(INDEX('график 7,8'!$B$5:$AF$16,MONTH($FV$3),AW$11)&amp;"","Я")),2))</f>
        <v>Я</v>
      </c>
      <c r="AX32" s="246"/>
      <c r="AY32" s="246"/>
      <c r="AZ32" s="246"/>
      <c r="BA32" s="246" t="str">
        <f>TRIM(LEFT(TRIM(INDEX(отсутствия!$N:$AR,MATCH($M31,отсутствия!$A:$A,),BA$11)&amp;" "&amp;TEXT(INDEX('график 7,8'!$B$5:$AF$16,MONTH($FV$3),BA$11)&amp;"","Я")),2))</f>
        <v>Я</v>
      </c>
      <c r="BB32" s="246"/>
      <c r="BC32" s="246"/>
      <c r="BD32" s="246"/>
      <c r="BE32" s="246" t="str">
        <f>TRIM(LEFT(TRIM(INDEX(отсутствия!$N:$AR,MATCH($M31,отсутствия!$A:$A,),BE$11)&amp;" "&amp;TEXT(INDEX('график 7,8'!$B$5:$AF$16,MONTH($FV$3),BE$11)&amp;"","Я")),2))</f>
        <v>В</v>
      </c>
      <c r="BF32" s="246"/>
      <c r="BG32" s="246"/>
      <c r="BH32" s="246"/>
      <c r="BI32" s="246" t="str">
        <f>TRIM(LEFT(TRIM(INDEX(отсутствия!$N:$AR,MATCH($M31,отсутствия!$A:$A,),BI$11)&amp;" "&amp;TEXT(INDEX('график 7,8'!$B$5:$AF$16,MONTH($FV$3),BI$11)&amp;"","Я")),2))</f>
        <v>В</v>
      </c>
      <c r="BJ32" s="246"/>
      <c r="BK32" s="246"/>
      <c r="BL32" s="246"/>
      <c r="BM32" s="246" t="str">
        <f>TRIM(LEFT(TRIM(INDEX(отсутствия!$N:$AR,MATCH($M31,отсутствия!$A:$A,),BM$11)&amp;" "&amp;TEXT(INDEX('график 7,8'!$B$5:$AF$16,MONTH($FV$3),BM$11)&amp;"","Я")),2))</f>
        <v>Я</v>
      </c>
      <c r="BN32" s="246"/>
      <c r="BO32" s="246"/>
      <c r="BP32" s="246"/>
      <c r="BQ32" s="246" t="str">
        <f>TRIM(LEFT(TRIM(INDEX(отсутствия!$N:$AR,MATCH($M31,отсутствия!$A:$A,),BQ$11)&amp;" "&amp;TEXT(INDEX('график 7,8'!$B$5:$AF$16,MONTH($FV$3),BQ$11)&amp;"","Я")),2))</f>
        <v>Я</v>
      </c>
      <c r="BR32" s="246"/>
      <c r="BS32" s="246"/>
      <c r="BT32" s="246"/>
      <c r="BU32" s="246" t="str">
        <f>TRIM(LEFT(TRIM(INDEX(отсутствия!$N:$AR,MATCH($M31,отсутствия!$A:$A,),BU$11)&amp;" "&amp;TEXT(INDEX('график 7,8'!$B$5:$AF$16,MONTH($FV$3),BU$11)&amp;"","Я")),2))</f>
        <v>Я</v>
      </c>
      <c r="BV32" s="246"/>
      <c r="BW32" s="246"/>
      <c r="BX32" s="246"/>
      <c r="BY32" s="246" t="str">
        <f>TRIM(LEFT(TRIM(INDEX(отсутствия!$N:$AR,MATCH($M31,отсутствия!$A:$A,),BY$11)&amp;" "&amp;TEXT(INDEX('график 7,8'!$B$5:$AF$16,MONTH($FV$3),BY$11)&amp;"","Я")),2))</f>
        <v>Я</v>
      </c>
      <c r="BZ32" s="246"/>
      <c r="CA32" s="246"/>
      <c r="CB32" s="246"/>
      <c r="CC32" s="246" t="str">
        <f>TRIM(LEFT(TRIM(INDEX(отсутствия!$N:$AR,MATCH($M31,отсутствия!$A:$A,),CC$11)&amp;" "&amp;TEXT(INDEX('график 7,8'!$B$5:$AF$16,MONTH($FV$3),CC$11)&amp;"","Я")),2))</f>
        <v>Я</v>
      </c>
      <c r="CD32" s="246"/>
      <c r="CE32" s="246"/>
      <c r="CF32" s="246"/>
      <c r="CG32" s="246" t="str">
        <f>TRIM(LEFT(TRIM(INDEX(отсутствия!$N:$AR,MATCH($M31,отсутствия!$A:$A,),CG$11)&amp;" "&amp;TEXT(INDEX('график 7,8'!$B$5:$AF$16,MONTH($FV$3),CG$11)&amp;"","Я")),2))</f>
        <v>В</v>
      </c>
      <c r="CH32" s="246"/>
      <c r="CI32" s="246"/>
      <c r="CJ32" s="246"/>
      <c r="CK32" s="246" t="str">
        <f>TRIM(LEFT(TRIM(INDEX(отсутствия!$N:$AR,MATCH($M31,отсутствия!$A:$A,),CK$11)&amp;" "&amp;TEXT(INDEX('график 7,8'!$B$5:$AF$16,MONTH($FV$3),CK$11)&amp;"","Я")),2))</f>
        <v>В</v>
      </c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 t="str">
        <f>TRIM(LEFT(TRIM(INDEX(отсутствия!$N:$AR,MATCH($M31,отсутствия!$A:$A,),CV$11)&amp;" "&amp;TEXT(INDEX('график 7,8'!$B$5:$AF$16,MONTH($FV$3),CV$11)&amp;"","Я")),2))</f>
        <v>Я</v>
      </c>
      <c r="CW32" s="246"/>
      <c r="CX32" s="246"/>
      <c r="CY32" s="246"/>
      <c r="CZ32" s="246" t="str">
        <f>TRIM(LEFT(TRIM(INDEX(отсутствия!$N:$AR,MATCH($M31,отсутствия!$A:$A,),CZ$11)&amp;" "&amp;TEXT(INDEX('график 7,8'!$B$5:$AF$16,MONTH($FV$3),CZ$11)&amp;"","Я")),2))</f>
        <v>Я</v>
      </c>
      <c r="DA32" s="246"/>
      <c r="DB32" s="246"/>
      <c r="DC32" s="246"/>
      <c r="DD32" s="246" t="str">
        <f>TRIM(LEFT(TRIM(INDEX(отсутствия!$N:$AR,MATCH($M31,отсутствия!$A:$A,),DD$11)&amp;" "&amp;TEXT(INDEX('график 7,8'!$B$5:$AF$16,MONTH($FV$3),DD$11)&amp;"","Я")),2))</f>
        <v>Я</v>
      </c>
      <c r="DE32" s="246"/>
      <c r="DF32" s="246"/>
      <c r="DG32" s="246"/>
      <c r="DH32" s="246"/>
      <c r="DI32" s="246" t="str">
        <f>TRIM(LEFT(TRIM(INDEX(отсутствия!$N:$AR,MATCH($M31,отсутствия!$A:$A,),DI$11)&amp;" "&amp;TEXT(INDEX('график 7,8'!$B$5:$AF$16,MONTH($FV$3),DI$11)&amp;"","Я")),2))</f>
        <v>Я</v>
      </c>
      <c r="DJ32" s="246"/>
      <c r="DK32" s="246"/>
      <c r="DL32" s="246"/>
      <c r="DM32" s="246" t="str">
        <f>TRIM(LEFT(TRIM(INDEX(отсутствия!$N:$AR,MATCH($M31,отсутствия!$A:$A,),DM$11)&amp;" "&amp;TEXT(INDEX('график 7,8'!$B$5:$AF$16,MONTH($FV$3),DM$11)&amp;"","Я")),2))</f>
        <v>Я</v>
      </c>
      <c r="DN32" s="246"/>
      <c r="DO32" s="246"/>
      <c r="DP32" s="246"/>
      <c r="DQ32" s="246" t="str">
        <f>TRIM(LEFT(TRIM(INDEX(отсутствия!$N:$AR,MATCH($M31,отсутствия!$A:$A,),DQ$11)&amp;" "&amp;TEXT(INDEX('график 7,8'!$B$5:$AF$16,MONTH($FV$3),DQ$11)&amp;"","Я")),2))</f>
        <v>В</v>
      </c>
      <c r="DR32" s="246"/>
      <c r="DS32" s="246"/>
      <c r="DT32" s="246"/>
      <c r="DU32" s="246" t="str">
        <f>TRIM(LEFT(TRIM(INDEX(отсутствия!$N:$AR,MATCH($M31,отсутствия!$A:$A,),DU$11)&amp;" "&amp;TEXT(INDEX('график 7,8'!$B$5:$AF$16,MONTH($FV$3),DU$11)&amp;"","Я")),2))</f>
        <v>В</v>
      </c>
      <c r="DV32" s="246"/>
      <c r="DW32" s="246"/>
      <c r="DX32" s="246"/>
      <c r="DY32" s="246" t="str">
        <f>TRIM(LEFT(TRIM(INDEX(отсутствия!$N:$AR,MATCH($M31,отсутствия!$A:$A,),DY$11)&amp;" "&amp;TEXT(INDEX('график 7,8'!$B$5:$AF$16,MONTH($FV$3),DY$11)&amp;"","Я")),2))</f>
        <v>ФВ</v>
      </c>
      <c r="DZ32" s="246"/>
      <c r="EA32" s="246"/>
      <c r="EB32" s="246"/>
      <c r="EC32" s="246" t="str">
        <f>TRIM(LEFT(TRIM(INDEX(отсутствия!$N:$AR,MATCH($M31,отсутствия!$A:$A,),EC$11)&amp;" "&amp;TEXT(INDEX('график 7,8'!$B$5:$AF$16,MONTH($FV$3),EC$11)&amp;"","Я")),2))</f>
        <v>Я</v>
      </c>
      <c r="ED32" s="246"/>
      <c r="EE32" s="246"/>
      <c r="EF32" s="246"/>
      <c r="EG32" s="246" t="str">
        <f>TRIM(LEFT(TRIM(INDEX(отсутствия!$N:$AR,MATCH($M31,отсутствия!$A:$A,),EG$11)&amp;" "&amp;TEXT(INDEX('график 7,8'!$B$5:$AF$16,MONTH($FV$3),EG$11)&amp;"","Я")),2))</f>
        <v>Я</v>
      </c>
      <c r="EH32" s="246"/>
      <c r="EI32" s="246"/>
      <c r="EJ32" s="246"/>
      <c r="EK32" s="101" t="str">
        <f>TRIM(LEFT(TRIM(INDEX(отсутствия!$N:$AR,MATCH($M31,отсутствия!$A:$A,),EK$11)&amp;" "&amp;TEXT(INDEX('график 7,8'!$B$5:$AF$16,MONTH($FV$3),EK$11)&amp;"","Я")),2))</f>
        <v>Я</v>
      </c>
      <c r="EL32" s="101" t="str">
        <f>TRIM(LEFT(TRIM(INDEX(отсутствия!$N:$AR,MATCH($M31,отсутствия!$A:$A,),EL$11)&amp;" "&amp;TEXT(INDEX('график 7,8'!$B$5:$AF$16,MONTH($FV$3),EL$11)&amp;"","Я")),2))</f>
        <v>Я</v>
      </c>
      <c r="EM32" s="101" t="str">
        <f>TRIM(LEFT(TRIM(INDEX(отсутствия!$N:$AR,MATCH($M31,отсутствия!$A:$A,),EM$11)&amp;" "&amp;TEXT(INDEX('график 7,8'!$B$5:$AF$16,MONTH($FV$3),EM$11)&amp;"","Я")),2))</f>
        <v>В</v>
      </c>
      <c r="EN32" s="298" t="str">
        <f>TRIM(LEFT(TRIM(INDEX(отсутствия!$N:$AR,MATCH($M31,отсутствия!$A:$A,),EN$11)&amp;" "&amp;TEXT(INDEX('график 7,8'!$B$5:$AF$16,MONTH($FV$3),EN$11)&amp;"","Я")),2))</f>
        <v/>
      </c>
      <c r="EO32" s="300"/>
      <c r="EP32" s="298" t="str">
        <f>TRIM(LEFT(TRIM(INDEX(отсутствия!$N:$AR,MATCH($M31,отсутствия!$A:$A,),EP$11)&amp;" "&amp;TEXT(INDEX('график 7,8'!$B$5:$AF$16,MONTH($FV$3),EP$11)&amp;"","Я")),2))</f>
        <v/>
      </c>
      <c r="EQ32" s="300"/>
      <c r="ER32" s="299"/>
      <c r="ES32" s="298" t="str">
        <f>TRIM(LEFT(TRIM(INDEX(отсутствия!$N:$AR,MATCH($M31,отсутствия!$A:$A,),ES$11)&amp;" "&amp;TEXT(INDEX('график 7,8'!$B$5:$AF$16,MONTH($FV$3),ES$11)&amp;"","Я")),2))</f>
        <v/>
      </c>
      <c r="ET32" s="299"/>
      <c r="EU32" s="242"/>
      <c r="EV32" s="242"/>
      <c r="EW32" s="242"/>
      <c r="EX32" s="242"/>
      <c r="EY32" s="242"/>
      <c r="EZ32" s="242"/>
      <c r="FA32" s="255"/>
      <c r="FB32" s="242"/>
      <c r="FC32" s="242"/>
      <c r="FD32" s="242"/>
      <c r="FE32" s="242"/>
      <c r="FF32" s="242"/>
      <c r="FG32" s="242"/>
      <c r="FH32" s="242"/>
      <c r="FI32" s="102"/>
      <c r="FJ32" s="236"/>
      <c r="FK32" s="236"/>
      <c r="FL32" s="236"/>
      <c r="FM32" s="236"/>
      <c r="FN32" s="236"/>
      <c r="FO32" s="236"/>
      <c r="FP32" s="236"/>
      <c r="FQ32" s="237"/>
    </row>
    <row r="33" spans="1:173" s="95" customFormat="1" ht="15" customHeight="1" x14ac:dyDescent="0.2">
      <c r="A33" s="210"/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1"/>
      <c r="M33" s="214">
        <v>484</v>
      </c>
      <c r="N33" s="215"/>
      <c r="O33" s="215"/>
      <c r="P33" s="215"/>
      <c r="Q33" s="215"/>
      <c r="R33" s="216"/>
      <c r="S33" s="267"/>
      <c r="T33" s="268"/>
      <c r="U33" s="268"/>
      <c r="V33" s="268"/>
      <c r="W33" s="268"/>
      <c r="X33" s="269"/>
      <c r="Y33" s="263"/>
      <c r="Z33" s="264"/>
      <c r="AA33" s="264"/>
      <c r="AB33" s="264"/>
      <c r="AC33" s="264"/>
      <c r="AD33" s="264"/>
      <c r="AE33" s="264"/>
      <c r="AF33" s="264"/>
      <c r="AG33" s="245" t="str">
        <f>IFERROR(INDEX(РВД!$D:$I,MATCH($M33,РВД!$A:$A,)+1,MATCH($BQ$4+AG$11-1,INDEX(РВД!$D:$I,MATCH($M33,РВД!$A:$A,),),)),IF(AG34="Я",INDEX('график 7,8'!$B$5:$AF$16,MONTH($FV$3),AG$11),""))</f>
        <v/>
      </c>
      <c r="AH33" s="245"/>
      <c r="AI33" s="245"/>
      <c r="AJ33" s="245"/>
      <c r="AK33" s="209">
        <f>IFERROR(INDEX(РВД!$D:$I,MATCH($M33,РВД!$A:$A,)+1,MATCH($BQ$4+AK$11-1,INDEX(РВД!$D:$I,MATCH($M33,РВД!$A:$A,),),)),IF(AK34="Я",INDEX('график 7,8'!$B$5:$AF$16,MONTH($FV$3),AK$11),""))</f>
        <v>7.8</v>
      </c>
      <c r="AL33" s="209"/>
      <c r="AM33" s="209"/>
      <c r="AN33" s="209"/>
      <c r="AO33" s="209">
        <f>IFERROR(INDEX(РВД!$D:$I,MATCH($M33,РВД!$A:$A,)+1,MATCH($BQ$4+AO$11-1,INDEX(РВД!$D:$I,MATCH($M33,РВД!$A:$A,),),)),IF(AO34="Я",INDEX('график 7,8'!$B$5:$AF$16,MONTH($FV$3),AO$11),""))</f>
        <v>7.8</v>
      </c>
      <c r="AP33" s="209"/>
      <c r="AQ33" s="209"/>
      <c r="AR33" s="209"/>
      <c r="AS33" s="209">
        <f>IFERROR(INDEX(РВД!$D:$I,MATCH($M33,РВД!$A:$A,)+1,MATCH($BQ$4+AS$11-1,INDEX(РВД!$D:$I,MATCH($M33,РВД!$A:$A,),),)),IF(AS34="Я",INDEX('график 7,8'!$B$5:$AF$16,MONTH($FV$3),AS$11),""))</f>
        <v>7.8</v>
      </c>
      <c r="AT33" s="209"/>
      <c r="AU33" s="209"/>
      <c r="AV33" s="209"/>
      <c r="AW33" s="209">
        <f>IFERROR(INDEX(РВД!$D:$I,MATCH($M33,РВД!$A:$A,)+1,MATCH($BQ$4+AW$11-1,INDEX(РВД!$D:$I,MATCH($M33,РВД!$A:$A,),),)),IF(AW34="Я",INDEX('график 7,8'!$B$5:$AF$16,MONTH($FV$3),AW$11),""))</f>
        <v>7.8</v>
      </c>
      <c r="AX33" s="209"/>
      <c r="AY33" s="209"/>
      <c r="AZ33" s="209"/>
      <c r="BA33" s="209">
        <f>IFERROR(INDEX(РВД!$D:$I,MATCH($M33,РВД!$A:$A,)+1,MATCH($BQ$4+BA$11-1,INDEX(РВД!$D:$I,MATCH($M33,РВД!$A:$A,),),)),IF(BA34="Я",INDEX('график 7,8'!$B$5:$AF$16,MONTH($FV$3),BA$11),""))</f>
        <v>7.8</v>
      </c>
      <c r="BB33" s="209"/>
      <c r="BC33" s="209"/>
      <c r="BD33" s="209"/>
      <c r="BE33" s="209" t="str">
        <f>IFERROR(INDEX(РВД!$D:$I,MATCH($M33,РВД!$A:$A,)+1,MATCH($BQ$4+BE$11-1,INDEX(РВД!$D:$I,MATCH($M33,РВД!$A:$A,),),)),IF(BE34="Я",INDEX('график 7,8'!$B$5:$AF$16,MONTH($FV$3),BE$11),""))</f>
        <v/>
      </c>
      <c r="BF33" s="209"/>
      <c r="BG33" s="209"/>
      <c r="BH33" s="209"/>
      <c r="BI33" s="209" t="str">
        <f>IFERROR(INDEX(РВД!$D:$I,MATCH($M33,РВД!$A:$A,)+1,MATCH($BQ$4+BI$11-1,INDEX(РВД!$D:$I,MATCH($M33,РВД!$A:$A,),),)),IF(BI34="Я",INDEX('график 7,8'!$B$5:$AF$16,MONTH($FV$3),BI$11),""))</f>
        <v/>
      </c>
      <c r="BJ33" s="209"/>
      <c r="BK33" s="209"/>
      <c r="BL33" s="209"/>
      <c r="BM33" s="209">
        <f>IFERROR(INDEX(РВД!$D:$I,MATCH($M33,РВД!$A:$A,)+1,MATCH($BQ$4+BM$11-1,INDEX(РВД!$D:$I,MATCH($M33,РВД!$A:$A,),),)),IF(BM34="Я",INDEX('график 7,8'!$B$5:$AF$16,MONTH($FV$3),BM$11),""))</f>
        <v>7.8</v>
      </c>
      <c r="BN33" s="209"/>
      <c r="BO33" s="209"/>
      <c r="BP33" s="209"/>
      <c r="BQ33" s="209">
        <f>IFERROR(INDEX(РВД!$D:$I,MATCH($M33,РВД!$A:$A,)+1,MATCH($BQ$4+BQ$11-1,INDEX(РВД!$D:$I,MATCH($M33,РВД!$A:$A,),),)),IF(BQ34="Я",INDEX('график 7,8'!$B$5:$AF$16,MONTH($FV$3),BQ$11),""))</f>
        <v>7.8</v>
      </c>
      <c r="BR33" s="209"/>
      <c r="BS33" s="209"/>
      <c r="BT33" s="209"/>
      <c r="BU33" s="209">
        <f>IFERROR(INDEX(РВД!$D:$I,MATCH($M33,РВД!$A:$A,)+1,MATCH($BQ$4+BU$11-1,INDEX(РВД!$D:$I,MATCH($M33,РВД!$A:$A,),),)),IF(BU34="Я",INDEX('график 7,8'!$B$5:$AF$16,MONTH($FV$3),BU$11),""))</f>
        <v>7.8</v>
      </c>
      <c r="BV33" s="209"/>
      <c r="BW33" s="209"/>
      <c r="BX33" s="209"/>
      <c r="BY33" s="209">
        <f>IFERROR(INDEX(РВД!$D:$I,MATCH($M33,РВД!$A:$A,)+1,MATCH($BQ$4+BY$11-1,INDEX(РВД!$D:$I,MATCH($M33,РВД!$A:$A,),),)),IF(BY34="Я",INDEX('график 7,8'!$B$5:$AF$16,MONTH($FV$3),BY$11),""))</f>
        <v>7.8</v>
      </c>
      <c r="BZ33" s="209"/>
      <c r="CA33" s="209"/>
      <c r="CB33" s="209"/>
      <c r="CC33" s="209">
        <f>IFERROR(INDEX(РВД!$D:$I,MATCH($M33,РВД!$A:$A,)+1,MATCH($BQ$4+CC$11-1,INDEX(РВД!$D:$I,MATCH($M33,РВД!$A:$A,),),)),IF(CC34="Я",INDEX('график 7,8'!$B$5:$AF$16,MONTH($FV$3),CC$11),""))</f>
        <v>7.8</v>
      </c>
      <c r="CD33" s="209"/>
      <c r="CE33" s="209"/>
      <c r="CF33" s="209"/>
      <c r="CG33" s="209">
        <f>IFERROR(INDEX(РВД!$D:$I,MATCH($M33,РВД!$A:$A,)+1,MATCH($BQ$4+CG$11-1,INDEX(РВД!$D:$I,MATCH($M33,РВД!$A:$A,),),)),IF(CG34="Я",INDEX('график 7,8'!$B$5:$AF$16,MONTH($FV$3),CG$11),""))</f>
        <v>6</v>
      </c>
      <c r="CH33" s="209"/>
      <c r="CI33" s="209"/>
      <c r="CJ33" s="209"/>
      <c r="CK33" s="209" t="str">
        <f>IFERROR(INDEX(РВД!$D:$I,MATCH($M33,РВД!$A:$A,)+1,MATCH($BQ$4+CK$11-1,INDEX(РВД!$D:$I,MATCH($M33,РВД!$A:$A,),),)),IF(CK34="Я",INDEX('график 7,8'!$B$5:$AF$16,MONTH($FV$3),CK$11),""))</f>
        <v/>
      </c>
      <c r="CL33" s="209"/>
      <c r="CM33" s="209"/>
      <c r="CN33" s="209"/>
      <c r="CO33" s="256">
        <f>SUMIF(AG34:CN34,"Я",AG33:CN33)</f>
        <v>77.999999999999986</v>
      </c>
      <c r="CP33" s="256"/>
      <c r="CQ33" s="256"/>
      <c r="CR33" s="256"/>
      <c r="CS33" s="256"/>
      <c r="CT33" s="256"/>
      <c r="CU33" s="256"/>
      <c r="CV33" s="209">
        <f>IFERROR(INDEX(РВД!$D:$I,MATCH($M33,РВД!$A:$A,)+1,MATCH($BQ$4+CV$11-1,INDEX(РВД!$D:$I,MATCH($M33,РВД!$A:$A,),),)),IF(CV34="Я",INDEX('график 7,8'!$B$5:$AF$16,MONTH($FV$3),CV$11),""))</f>
        <v>7.8</v>
      </c>
      <c r="CW33" s="209"/>
      <c r="CX33" s="209"/>
      <c r="CY33" s="209"/>
      <c r="CZ33" s="256">
        <f>IFERROR(INDEX(РВД!$D:$I,MATCH($M33,РВД!$A:$A,)+1,MATCH($BQ$4+CZ$11-1,INDEX(РВД!$D:$I,MATCH($M33,РВД!$A:$A,),),)),IF(CZ34="Я",INDEX('график 7,8'!$B$5:$AF$16,MONTH($FV$3),CZ$11),""))</f>
        <v>7.8</v>
      </c>
      <c r="DA33" s="256"/>
      <c r="DB33" s="256"/>
      <c r="DC33" s="256"/>
      <c r="DD33" s="256">
        <f>IFERROR(INDEX(РВД!$D:$I,MATCH($M33,РВД!$A:$A,)+1,MATCH($BQ$4+DD$11-1,INDEX(РВД!$D:$I,MATCH($M33,РВД!$A:$A,),),)),IF(DD34="Я",INDEX('график 7,8'!$B$5:$AF$16,MONTH($FV$3),DD$11),""))</f>
        <v>7.8</v>
      </c>
      <c r="DE33" s="256"/>
      <c r="DF33" s="256"/>
      <c r="DG33" s="256"/>
      <c r="DH33" s="256"/>
      <c r="DI33" s="256">
        <f>IFERROR(INDEX(РВД!$D:$I,MATCH($M33,РВД!$A:$A,)+1,MATCH($BQ$4+DI$11-1,INDEX(РВД!$D:$I,MATCH($M33,РВД!$A:$A,),),)),IF(DI34="Я",INDEX('график 7,8'!$B$5:$AF$16,MONTH($FV$3),DI$11),""))</f>
        <v>7.8</v>
      </c>
      <c r="DJ33" s="256"/>
      <c r="DK33" s="256"/>
      <c r="DL33" s="256"/>
      <c r="DM33" s="256">
        <f>IFERROR(INDEX(РВД!$D:$I,MATCH($M33,РВД!$A:$A,)+1,MATCH($BQ$4+DM$11-1,INDEX(РВД!$D:$I,MATCH($M33,РВД!$A:$A,),),)),IF(DM34="Я",INDEX('график 7,8'!$B$5:$AF$16,MONTH($FV$3),DM$11),""))</f>
        <v>7.8</v>
      </c>
      <c r="DN33" s="256"/>
      <c r="DO33" s="256"/>
      <c r="DP33" s="256"/>
      <c r="DQ33" s="256">
        <f>IFERROR(INDEX(РВД!$D:$I,MATCH($M33,РВД!$A:$A,)+1,MATCH($BQ$4+DQ$11-1,INDEX(РВД!$D:$I,MATCH($M33,РВД!$A:$A,),),)),IF(DQ34="Я",INDEX('график 7,8'!$B$5:$AF$16,MONTH($FV$3),DQ$11),""))</f>
        <v>6</v>
      </c>
      <c r="DR33" s="256"/>
      <c r="DS33" s="256"/>
      <c r="DT33" s="256"/>
      <c r="DU33" s="256" t="str">
        <f>IFERROR(INDEX(РВД!$D:$I,MATCH($M33,РВД!$A:$A,)+1,MATCH($BQ$4+DU$11-1,INDEX(РВД!$D:$I,MATCH($M33,РВД!$A:$A,),),)),IF(DU34="Я",INDEX('график 7,8'!$B$5:$AF$16,MONTH($FV$3),DU$11),""))</f>
        <v/>
      </c>
      <c r="DV33" s="256"/>
      <c r="DW33" s="256"/>
      <c r="DX33" s="256"/>
      <c r="DY33" s="256" t="str">
        <f>IFERROR(INDEX(РВД!$D:$I,MATCH($M33,РВД!$A:$A,)+1,MATCH($BQ$4+DY$11-1,INDEX(РВД!$D:$I,MATCH($M33,РВД!$A:$A,),),)),IF(DY34="Я",INDEX('график 7,8'!$B$5:$AF$16,MONTH($FV$3),DY$11),""))</f>
        <v/>
      </c>
      <c r="DZ33" s="256"/>
      <c r="EA33" s="256"/>
      <c r="EB33" s="256"/>
      <c r="EC33" s="256">
        <f>IFERROR(INDEX(РВД!$D:$I,MATCH($M33,РВД!$A:$A,)+1,MATCH($BQ$4+EC$11-1,INDEX(РВД!$D:$I,MATCH($M33,РВД!$A:$A,),),)),IF(EC34="Я",INDEX('график 7,8'!$B$5:$AF$16,MONTH($FV$3),EC$11),""))</f>
        <v>7.8</v>
      </c>
      <c r="ED33" s="256"/>
      <c r="EE33" s="256"/>
      <c r="EF33" s="256"/>
      <c r="EG33" s="256">
        <f>IFERROR(INDEX(РВД!$D:$I,MATCH($M33,РВД!$A:$A,)+1,MATCH($BQ$4+EG$11-1,INDEX(РВД!$D:$I,MATCH($M33,РВД!$A:$A,),),)),IF(EG34="Я",INDEX('график 7,8'!$B$5:$AF$16,MONTH($FV$3),EG$11),""))</f>
        <v>7.8</v>
      </c>
      <c r="EH33" s="256"/>
      <c r="EI33" s="256"/>
      <c r="EJ33" s="256"/>
      <c r="EK33" s="99">
        <f>IFERROR(INDEX(РВД!$D:$I,MATCH($M33,РВД!$A:$A,)+1,MATCH($BQ$4+EK$11-1,INDEX(РВД!$D:$I,MATCH($M33,РВД!$A:$A,),),)),IF(EK34="Я",INDEX('график 7,8'!$B$5:$AF$16,MONTH($FV$3),EK$11),""))</f>
        <v>7.8</v>
      </c>
      <c r="EL33" s="99">
        <f>IFERROR(INDEX(РВД!$D:$I,MATCH($M33,РВД!$A:$A,)+1,MATCH($BQ$4+EL$11-1,INDEX(РВД!$D:$I,MATCH($M33,РВД!$A:$A,),),)),IF(EL34="Я",INDEX('график 7,8'!$B$5:$AF$16,MONTH($FV$3),EL$11),""))</f>
        <v>7.8</v>
      </c>
      <c r="EM33" s="99" t="str">
        <f>IFERROR(INDEX(РВД!$D:$I,MATCH($M33,РВД!$A:$A,)+1,MATCH($BQ$4+EM$11-1,INDEX(РВД!$D:$I,MATCH($M33,РВД!$A:$A,),),)),IF(EM34="Я",INDEX('график 7,8'!$B$5:$AF$16,MONTH($FV$3),EM$11),""))</f>
        <v/>
      </c>
      <c r="EN33" s="250" t="str">
        <f>IFERROR(INDEX(РВД!$D:$I,MATCH($M33,РВД!$A:$A,)+1,MATCH($BQ$4+EN$11-1,INDEX(РВД!$D:$I,MATCH($M33,РВД!$A:$A,),),)),IF(EN34="Я",INDEX('график 7,8'!$B$5:$AF$16,MONTH($FV$3),EN$11),""))</f>
        <v/>
      </c>
      <c r="EO33" s="251"/>
      <c r="EP33" s="252" t="str">
        <f>IFERROR(INDEX(РВД!$D:$I,MATCH($M33,РВД!$A:$A,)+1,MATCH($BQ$4+EP$11-1,INDEX(РВД!$D:$I,MATCH($M33,РВД!$A:$A,),),)),IF(EP34="Я",INDEX('график 7,8'!$B$5:$AF$16,MONTH($FV$3),EP$11),""))</f>
        <v/>
      </c>
      <c r="EQ33" s="253"/>
      <c r="ER33" s="254"/>
      <c r="ES33" s="252" t="str">
        <f>IFERROR(INDEX(РВД!$D:$I,MATCH($M33,РВД!$A:$A,)+1,MATCH($BQ$4+ES$11-1,INDEX(РВД!$D:$I,MATCH($M33,РВД!$A:$A,),),)),IF(ES34="Я",INDEX('график 7,8'!$B$5:$AF$16,MONTH($FV$3),ES$11),""))</f>
        <v/>
      </c>
      <c r="ET33" s="254"/>
      <c r="EU33" s="242" t="str">
        <f>"Я/"&amp;SUMIF(AG34:ET34,"Я",AG33:ET33)</f>
        <v>Я/148,2</v>
      </c>
      <c r="EV33" s="242"/>
      <c r="EW33" s="242"/>
      <c r="EX33" s="242"/>
      <c r="EY33" s="242"/>
      <c r="EZ33" s="242"/>
      <c r="FA33" s="255"/>
      <c r="FB33" s="238">
        <f>(SUMIF(AG34:ET34,"В",AG33:ET33)+SUMIF(AG34:ET34,"ФВ",AG33:ET33))*2</f>
        <v>24</v>
      </c>
      <c r="FC33" s="238"/>
      <c r="FD33" s="238"/>
      <c r="FE33" s="238"/>
      <c r="FF33" s="238"/>
      <c r="FG33" s="238"/>
      <c r="FH33" s="238"/>
      <c r="FI33" s="100">
        <f>COUNTIFS(AG34:ET34,"Я",AG33:ET33,"&lt;&gt;")</f>
        <v>19</v>
      </c>
      <c r="FJ33" s="239"/>
      <c r="FK33" s="239"/>
      <c r="FL33" s="239"/>
      <c r="FM33" s="239"/>
      <c r="FN33" s="239"/>
      <c r="FO33" s="239"/>
      <c r="FP33" s="239"/>
      <c r="FQ33" s="240"/>
    </row>
    <row r="34" spans="1:173" s="95" customFormat="1" ht="15" customHeight="1" x14ac:dyDescent="0.2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3"/>
      <c r="M34" s="217"/>
      <c r="N34" s="218"/>
      <c r="O34" s="218"/>
      <c r="P34" s="218"/>
      <c r="Q34" s="218"/>
      <c r="R34" s="219"/>
      <c r="S34" s="270"/>
      <c r="T34" s="271"/>
      <c r="U34" s="271"/>
      <c r="V34" s="271"/>
      <c r="W34" s="271"/>
      <c r="X34" s="272"/>
      <c r="Y34" s="265"/>
      <c r="Z34" s="266"/>
      <c r="AA34" s="266"/>
      <c r="AB34" s="266"/>
      <c r="AC34" s="266"/>
      <c r="AD34" s="266"/>
      <c r="AE34" s="266"/>
      <c r="AF34" s="266"/>
      <c r="AG34" s="249" t="str">
        <f>TRIM(LEFT(TRIM(INDEX(отсутствия!$N:$AR,MATCH($M33,отсутствия!$A:$A,),AG$11)&amp;" "&amp;TEXT(INDEX('график 7,8'!$B$5:$AF$16,MONTH($FV$3),AG$11)&amp;"","Я")),2))</f>
        <v>В</v>
      </c>
      <c r="AH34" s="249"/>
      <c r="AI34" s="249"/>
      <c r="AJ34" s="249"/>
      <c r="AK34" s="246" t="str">
        <f>TRIM(LEFT(TRIM(INDEX(отсутствия!$N:$AR,MATCH($M33,отсутствия!$A:$A,),AK$11)&amp;" "&amp;TEXT(INDEX('график 7,8'!$B$5:$AF$16,MONTH($FV$3),AK$11)&amp;"","Я")),2))</f>
        <v>Я</v>
      </c>
      <c r="AL34" s="246"/>
      <c r="AM34" s="246"/>
      <c r="AN34" s="246"/>
      <c r="AO34" s="246" t="str">
        <f>TRIM(LEFT(TRIM(INDEX(отсутствия!$N:$AR,MATCH($M33,отсутствия!$A:$A,),AO$11)&amp;" "&amp;TEXT(INDEX('график 7,8'!$B$5:$AF$16,MONTH($FV$3),AO$11)&amp;"","Я")),2))</f>
        <v>Я</v>
      </c>
      <c r="AP34" s="246"/>
      <c r="AQ34" s="246"/>
      <c r="AR34" s="246"/>
      <c r="AS34" s="246" t="str">
        <f>TRIM(LEFT(TRIM(INDEX(отсутствия!$N:$AR,MATCH($M33,отсутствия!$A:$A,),AS$11)&amp;" "&amp;TEXT(INDEX('график 7,8'!$B$5:$AF$16,MONTH($FV$3),AS$11)&amp;"","Я")),2))</f>
        <v>Я</v>
      </c>
      <c r="AT34" s="246"/>
      <c r="AU34" s="246"/>
      <c r="AV34" s="246"/>
      <c r="AW34" s="246" t="str">
        <f>TRIM(LEFT(TRIM(INDEX(отсутствия!$N:$AR,MATCH($M33,отсутствия!$A:$A,),AW$11)&amp;" "&amp;TEXT(INDEX('график 7,8'!$B$5:$AF$16,MONTH($FV$3),AW$11)&amp;"","Я")),2))</f>
        <v>Я</v>
      </c>
      <c r="AX34" s="246"/>
      <c r="AY34" s="246"/>
      <c r="AZ34" s="246"/>
      <c r="BA34" s="246" t="str">
        <f>TRIM(LEFT(TRIM(INDEX(отсутствия!$N:$AR,MATCH($M33,отсутствия!$A:$A,),BA$11)&amp;" "&amp;TEXT(INDEX('график 7,8'!$B$5:$AF$16,MONTH($FV$3),BA$11)&amp;"","Я")),2))</f>
        <v>Я</v>
      </c>
      <c r="BB34" s="246"/>
      <c r="BC34" s="246"/>
      <c r="BD34" s="246"/>
      <c r="BE34" s="246" t="str">
        <f>TRIM(LEFT(TRIM(INDEX(отсутствия!$N:$AR,MATCH($M33,отсутствия!$A:$A,),BE$11)&amp;" "&amp;TEXT(INDEX('график 7,8'!$B$5:$AF$16,MONTH($FV$3),BE$11)&amp;"","Я")),2))</f>
        <v>В</v>
      </c>
      <c r="BF34" s="246"/>
      <c r="BG34" s="246"/>
      <c r="BH34" s="246"/>
      <c r="BI34" s="246" t="str">
        <f>TRIM(LEFT(TRIM(INDEX(отсутствия!$N:$AR,MATCH($M33,отсутствия!$A:$A,),BI$11)&amp;" "&amp;TEXT(INDEX('график 7,8'!$B$5:$AF$16,MONTH($FV$3),BI$11)&amp;"","Я")),2))</f>
        <v>В</v>
      </c>
      <c r="BJ34" s="246"/>
      <c r="BK34" s="246"/>
      <c r="BL34" s="246"/>
      <c r="BM34" s="246" t="str">
        <f>TRIM(LEFT(TRIM(INDEX(отсутствия!$N:$AR,MATCH($M33,отсутствия!$A:$A,),BM$11)&amp;" "&amp;TEXT(INDEX('график 7,8'!$B$5:$AF$16,MONTH($FV$3),BM$11)&amp;"","Я")),2))</f>
        <v>Я</v>
      </c>
      <c r="BN34" s="246"/>
      <c r="BO34" s="246"/>
      <c r="BP34" s="246"/>
      <c r="BQ34" s="246" t="str">
        <f>TRIM(LEFT(TRIM(INDEX(отсутствия!$N:$AR,MATCH($M33,отсутствия!$A:$A,),BQ$11)&amp;" "&amp;TEXT(INDEX('график 7,8'!$B$5:$AF$16,MONTH($FV$3),BQ$11)&amp;"","Я")),2))</f>
        <v>Я</v>
      </c>
      <c r="BR34" s="246"/>
      <c r="BS34" s="246"/>
      <c r="BT34" s="246"/>
      <c r="BU34" s="246" t="str">
        <f>TRIM(LEFT(TRIM(INDEX(отсутствия!$N:$AR,MATCH($M33,отсутствия!$A:$A,),BU$11)&amp;" "&amp;TEXT(INDEX('график 7,8'!$B$5:$AF$16,MONTH($FV$3),BU$11)&amp;"","Я")),2))</f>
        <v>Я</v>
      </c>
      <c r="BV34" s="246"/>
      <c r="BW34" s="246"/>
      <c r="BX34" s="246"/>
      <c r="BY34" s="246" t="str">
        <f>TRIM(LEFT(TRIM(INDEX(отсутствия!$N:$AR,MATCH($M33,отсутствия!$A:$A,),BY$11)&amp;" "&amp;TEXT(INDEX('график 7,8'!$B$5:$AF$16,MONTH($FV$3),BY$11)&amp;"","Я")),2))</f>
        <v>Я</v>
      </c>
      <c r="BZ34" s="246"/>
      <c r="CA34" s="246"/>
      <c r="CB34" s="246"/>
      <c r="CC34" s="246" t="str">
        <f>TRIM(LEFT(TRIM(INDEX(отсутствия!$N:$AR,MATCH($M33,отсутствия!$A:$A,),CC$11)&amp;" "&amp;TEXT(INDEX('график 7,8'!$B$5:$AF$16,MONTH($FV$3),CC$11)&amp;"","Я")),2))</f>
        <v>Я</v>
      </c>
      <c r="CD34" s="246"/>
      <c r="CE34" s="246"/>
      <c r="CF34" s="246"/>
      <c r="CG34" s="246" t="str">
        <f>TRIM(LEFT(TRIM(INDEX(отсутствия!$N:$AR,MATCH($M33,отсутствия!$A:$A,),CG$11)&amp;" "&amp;TEXT(INDEX('график 7,8'!$B$5:$AF$16,MONTH($FV$3),CG$11)&amp;"","Я")),2))</f>
        <v>В</v>
      </c>
      <c r="CH34" s="246"/>
      <c r="CI34" s="246"/>
      <c r="CJ34" s="246"/>
      <c r="CK34" s="246" t="str">
        <f>TRIM(LEFT(TRIM(INDEX(отсутствия!$N:$AR,MATCH($M33,отсутствия!$A:$A,),CK$11)&amp;" "&amp;TEXT(INDEX('график 7,8'!$B$5:$AF$16,MONTH($FV$3),CK$11)&amp;"","Я")),2))</f>
        <v>В</v>
      </c>
      <c r="CL34" s="246"/>
      <c r="CM34" s="246"/>
      <c r="CN34" s="246"/>
      <c r="CO34" s="246"/>
      <c r="CP34" s="246"/>
      <c r="CQ34" s="246"/>
      <c r="CR34" s="246"/>
      <c r="CS34" s="246"/>
      <c r="CT34" s="246"/>
      <c r="CU34" s="246"/>
      <c r="CV34" s="246" t="str">
        <f>TRIM(LEFT(TRIM(INDEX(отсутствия!$N:$AR,MATCH($M33,отсутствия!$A:$A,),CV$11)&amp;" "&amp;TEXT(INDEX('график 7,8'!$B$5:$AF$16,MONTH($FV$3),CV$11)&amp;"","Я")),2))</f>
        <v>Я</v>
      </c>
      <c r="CW34" s="246"/>
      <c r="CX34" s="246"/>
      <c r="CY34" s="246"/>
      <c r="CZ34" s="246" t="str">
        <f>TRIM(LEFT(TRIM(INDEX(отсутствия!$N:$AR,MATCH($M33,отсутствия!$A:$A,),CZ$11)&amp;" "&amp;TEXT(INDEX('график 7,8'!$B$5:$AF$16,MONTH($FV$3),CZ$11)&amp;"","Я")),2))</f>
        <v>Я</v>
      </c>
      <c r="DA34" s="246"/>
      <c r="DB34" s="246"/>
      <c r="DC34" s="246"/>
      <c r="DD34" s="246" t="str">
        <f>TRIM(LEFT(TRIM(INDEX(отсутствия!$N:$AR,MATCH($M33,отсутствия!$A:$A,),DD$11)&amp;" "&amp;TEXT(INDEX('график 7,8'!$B$5:$AF$16,MONTH($FV$3),DD$11)&amp;"","Я")),2))</f>
        <v>Я</v>
      </c>
      <c r="DE34" s="246"/>
      <c r="DF34" s="246"/>
      <c r="DG34" s="246"/>
      <c r="DH34" s="246"/>
      <c r="DI34" s="246" t="str">
        <f>TRIM(LEFT(TRIM(INDEX(отсутствия!$N:$AR,MATCH($M33,отсутствия!$A:$A,),DI$11)&amp;" "&amp;TEXT(INDEX('график 7,8'!$B$5:$AF$16,MONTH($FV$3),DI$11)&amp;"","Я")),2))</f>
        <v>Я</v>
      </c>
      <c r="DJ34" s="246"/>
      <c r="DK34" s="246"/>
      <c r="DL34" s="246"/>
      <c r="DM34" s="246" t="str">
        <f>TRIM(LEFT(TRIM(INDEX(отсутствия!$N:$AR,MATCH($M33,отсутствия!$A:$A,),DM$11)&amp;" "&amp;TEXT(INDEX('график 7,8'!$B$5:$AF$16,MONTH($FV$3),DM$11)&amp;"","Я")),2))</f>
        <v>Я</v>
      </c>
      <c r="DN34" s="246"/>
      <c r="DO34" s="246"/>
      <c r="DP34" s="246"/>
      <c r="DQ34" s="246" t="str">
        <f>TRIM(LEFT(TRIM(INDEX(отсутствия!$N:$AR,MATCH($M33,отсутствия!$A:$A,),DQ$11)&amp;" "&amp;TEXT(INDEX('график 7,8'!$B$5:$AF$16,MONTH($FV$3),DQ$11)&amp;"","Я")),2))</f>
        <v>В</v>
      </c>
      <c r="DR34" s="246"/>
      <c r="DS34" s="246"/>
      <c r="DT34" s="246"/>
      <c r="DU34" s="246" t="str">
        <f>TRIM(LEFT(TRIM(INDEX(отсутствия!$N:$AR,MATCH($M33,отсутствия!$A:$A,),DU$11)&amp;" "&amp;TEXT(INDEX('график 7,8'!$B$5:$AF$16,MONTH($FV$3),DU$11)&amp;"","Я")),2))</f>
        <v>В</v>
      </c>
      <c r="DV34" s="246"/>
      <c r="DW34" s="246"/>
      <c r="DX34" s="246"/>
      <c r="DY34" s="246" t="str">
        <f>TRIM(LEFT(TRIM(INDEX(отсутствия!$N:$AR,MATCH($M33,отсутствия!$A:$A,),DY$11)&amp;" "&amp;TEXT(INDEX('график 7,8'!$B$5:$AF$16,MONTH($FV$3),DY$11)&amp;"","Я")),2))</f>
        <v>ФВ</v>
      </c>
      <c r="DZ34" s="246"/>
      <c r="EA34" s="246"/>
      <c r="EB34" s="246"/>
      <c r="EC34" s="246" t="str">
        <f>TRIM(LEFT(TRIM(INDEX(отсутствия!$N:$AR,MATCH($M33,отсутствия!$A:$A,),EC$11)&amp;" "&amp;TEXT(INDEX('график 7,8'!$B$5:$AF$16,MONTH($FV$3),EC$11)&amp;"","Я")),2))</f>
        <v>Я</v>
      </c>
      <c r="ED34" s="246"/>
      <c r="EE34" s="246"/>
      <c r="EF34" s="246"/>
      <c r="EG34" s="246" t="str">
        <f>TRIM(LEFT(TRIM(INDEX(отсутствия!$N:$AR,MATCH($M33,отсутствия!$A:$A,),EG$11)&amp;" "&amp;TEXT(INDEX('график 7,8'!$B$5:$AF$16,MONTH($FV$3),EG$11)&amp;"","Я")),2))</f>
        <v>Я</v>
      </c>
      <c r="EH34" s="246"/>
      <c r="EI34" s="246"/>
      <c r="EJ34" s="246"/>
      <c r="EK34" s="101" t="str">
        <f>TRIM(LEFT(TRIM(INDEX(отсутствия!$N:$AR,MATCH($M33,отсутствия!$A:$A,),EK$11)&amp;" "&amp;TEXT(INDEX('график 7,8'!$B$5:$AF$16,MONTH($FV$3),EK$11)&amp;"","Я")),2))</f>
        <v>Я</v>
      </c>
      <c r="EL34" s="101" t="str">
        <f>TRIM(LEFT(TRIM(INDEX(отсутствия!$N:$AR,MATCH($M33,отсутствия!$A:$A,),EL$11)&amp;" "&amp;TEXT(INDEX('график 7,8'!$B$5:$AF$16,MONTH($FV$3),EL$11)&amp;"","Я")),2))</f>
        <v>Я</v>
      </c>
      <c r="EM34" s="101" t="str">
        <f>TRIM(LEFT(TRIM(INDEX(отсутствия!$N:$AR,MATCH($M33,отсутствия!$A:$A,),EM$11)&amp;" "&amp;TEXT(INDEX('график 7,8'!$B$5:$AF$16,MONTH($FV$3),EM$11)&amp;"","Я")),2))</f>
        <v>В</v>
      </c>
      <c r="EN34" s="298" t="str">
        <f>TRIM(LEFT(TRIM(INDEX(отсутствия!$N:$AR,MATCH($M33,отсутствия!$A:$A,),EN$11)&amp;" "&amp;TEXT(INDEX('график 7,8'!$B$5:$AF$16,MONTH($FV$3),EN$11)&amp;"","Я")),2))</f>
        <v/>
      </c>
      <c r="EO34" s="300"/>
      <c r="EP34" s="298" t="str">
        <f>TRIM(LEFT(TRIM(INDEX(отсутствия!$N:$AR,MATCH($M33,отсутствия!$A:$A,),EP$11)&amp;" "&amp;TEXT(INDEX('график 7,8'!$B$5:$AF$16,MONTH($FV$3),EP$11)&amp;"","Я")),2))</f>
        <v/>
      </c>
      <c r="EQ34" s="300"/>
      <c r="ER34" s="299"/>
      <c r="ES34" s="298" t="str">
        <f>TRIM(LEFT(TRIM(INDEX(отсутствия!$N:$AR,MATCH($M33,отсутствия!$A:$A,),ES$11)&amp;" "&amp;TEXT(INDEX('график 7,8'!$B$5:$AF$16,MONTH($FV$3),ES$11)&amp;"","Я")),2))</f>
        <v/>
      </c>
      <c r="ET34" s="299"/>
      <c r="EU34" s="242"/>
      <c r="EV34" s="242"/>
      <c r="EW34" s="242"/>
      <c r="EX34" s="242"/>
      <c r="EY34" s="242"/>
      <c r="EZ34" s="242"/>
      <c r="FA34" s="255"/>
      <c r="FB34" s="242"/>
      <c r="FC34" s="242"/>
      <c r="FD34" s="242"/>
      <c r="FE34" s="242"/>
      <c r="FF34" s="242"/>
      <c r="FG34" s="242"/>
      <c r="FH34" s="242"/>
      <c r="FI34" s="102"/>
      <c r="FJ34" s="236"/>
      <c r="FK34" s="236"/>
      <c r="FL34" s="236"/>
      <c r="FM34" s="236"/>
      <c r="FN34" s="236"/>
      <c r="FO34" s="236"/>
      <c r="FP34" s="236"/>
      <c r="FQ34" s="237"/>
    </row>
    <row r="35" spans="1:173" s="95" customFormat="1" ht="15" customHeight="1" x14ac:dyDescent="0.2">
      <c r="A35" s="210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1"/>
      <c r="M35" s="214">
        <v>3496</v>
      </c>
      <c r="N35" s="215"/>
      <c r="O35" s="215"/>
      <c r="P35" s="215"/>
      <c r="Q35" s="215"/>
      <c r="R35" s="216"/>
      <c r="S35" s="267"/>
      <c r="T35" s="268"/>
      <c r="U35" s="268"/>
      <c r="V35" s="268"/>
      <c r="W35" s="268"/>
      <c r="X35" s="269"/>
      <c r="Y35" s="281"/>
      <c r="Z35" s="282"/>
      <c r="AA35" s="282"/>
      <c r="AB35" s="282"/>
      <c r="AC35" s="282"/>
      <c r="AD35" s="282"/>
      <c r="AE35" s="282"/>
      <c r="AF35" s="282"/>
      <c r="AG35" s="245" t="str">
        <f>IFERROR(INDEX(РВД!$D:$I,MATCH($M35,РВД!$A:$A,)+1,MATCH($BQ$4+AG$11-1,INDEX(РВД!$D:$I,MATCH($M35,РВД!$A:$A,),),)),IF(AG36="Я",INDEX('график 7,8'!$B$26:$AF$37,MONTH($FV$3),AG$11),""))</f>
        <v/>
      </c>
      <c r="AH35" s="245"/>
      <c r="AI35" s="245"/>
      <c r="AJ35" s="245"/>
      <c r="AK35" s="209">
        <f>IFERROR(INDEX(РВД!$D:$I,MATCH($M35,РВД!$A:$A,)+1,MATCH($BQ$4+AK$11-1,INDEX(РВД!$D:$I,MATCH($M35,РВД!$A:$A,),),)),IF(AK36="Я",INDEX('график 7,8'!$B$26:$AF$37,MONTH($FV$3),AK$11),""))</f>
        <v>5.85</v>
      </c>
      <c r="AL35" s="209"/>
      <c r="AM35" s="209"/>
      <c r="AN35" s="209"/>
      <c r="AO35" s="209" t="str">
        <f>IFERROR(INDEX(РВД!$D:$I,MATCH($M35,РВД!$A:$A,)+1,MATCH($BQ$4+AO$11-1,INDEX(РВД!$D:$I,MATCH($M35,РВД!$A:$A,),),)),IF(AO36="Я",INDEX('график 7,8'!$B$26:$AF$37,MONTH($FV$3),AO$11),""))</f>
        <v/>
      </c>
      <c r="AP35" s="209"/>
      <c r="AQ35" s="209"/>
      <c r="AR35" s="209"/>
      <c r="AS35" s="209" t="str">
        <f>IFERROR(INDEX(РВД!$D:$I,MATCH($M35,РВД!$A:$A,)+1,MATCH($BQ$4+AS$11-1,INDEX(РВД!$D:$I,MATCH($M35,РВД!$A:$A,),),)),IF(AS36="Я",INDEX('график 7,8'!$B$26:$AF$37,MONTH($FV$3),AS$11),""))</f>
        <v/>
      </c>
      <c r="AT35" s="209"/>
      <c r="AU35" s="209"/>
      <c r="AV35" s="209"/>
      <c r="AW35" s="209" t="str">
        <f>IFERROR(INDEX(РВД!$D:$I,MATCH($M35,РВД!$A:$A,)+1,MATCH($BQ$4+AW$11-1,INDEX(РВД!$D:$I,MATCH($M35,РВД!$A:$A,),),)),IF(AW36="Я",INDEX('график 7,8'!$B$26:$AF$37,MONTH($FV$3),AW$11),""))</f>
        <v/>
      </c>
      <c r="AX35" s="209"/>
      <c r="AY35" s="209"/>
      <c r="AZ35" s="209"/>
      <c r="BA35" s="209" t="str">
        <f>IFERROR(INDEX(РВД!$D:$I,MATCH($M35,РВД!$A:$A,)+1,MATCH($BQ$4+BA$11-1,INDEX(РВД!$D:$I,MATCH($M35,РВД!$A:$A,),),)),IF(BA36="Я",INDEX('график 7,8'!$B$26:$AF$37,MONTH($FV$3),BA$11),""))</f>
        <v/>
      </c>
      <c r="BB35" s="209"/>
      <c r="BC35" s="209"/>
      <c r="BD35" s="209"/>
      <c r="BE35" s="209" t="str">
        <f>IFERROR(INDEX(РВД!$D:$I,MATCH($M35,РВД!$A:$A,)+1,MATCH($BQ$4+BE$11-1,INDEX(РВД!$D:$I,MATCH($M35,РВД!$A:$A,),),)),IF(BE36="Я",INDEX('график 7,8'!$B$26:$AF$37,MONTH($FV$3),BE$11),""))</f>
        <v/>
      </c>
      <c r="BF35" s="209"/>
      <c r="BG35" s="209"/>
      <c r="BH35" s="209"/>
      <c r="BI35" s="209" t="str">
        <f>IFERROR(INDEX(РВД!$D:$I,MATCH($M35,РВД!$A:$A,)+1,MATCH($BQ$4+BI$11-1,INDEX(РВД!$D:$I,MATCH($M35,РВД!$A:$A,),),)),IF(BI36="Я",INDEX('график 7,8'!$B$26:$AF$37,MONTH($FV$3),BI$11),""))</f>
        <v/>
      </c>
      <c r="BJ35" s="209"/>
      <c r="BK35" s="209"/>
      <c r="BL35" s="209"/>
      <c r="BM35" s="209">
        <f>IFERROR(INDEX(РВД!$D:$I,MATCH($M35,РВД!$A:$A,)+1,MATCH($BQ$4+BM$11-1,INDEX(РВД!$D:$I,MATCH($M35,РВД!$A:$A,),),)),IF(BM36="Я",INDEX('график 7,8'!$B$26:$AF$37,MONTH($FV$3),BM$11),""))</f>
        <v>5.85</v>
      </c>
      <c r="BN35" s="209"/>
      <c r="BO35" s="209"/>
      <c r="BP35" s="209"/>
      <c r="BQ35" s="209">
        <f>IFERROR(INDEX(РВД!$D:$I,MATCH($M35,РВД!$A:$A,)+1,MATCH($BQ$4+BQ$11-1,INDEX(РВД!$D:$I,MATCH($M35,РВД!$A:$A,),),)),IF(BQ36="Я",INDEX('график 7,8'!$B$26:$AF$37,MONTH($FV$3),BQ$11),""))</f>
        <v>5.85</v>
      </c>
      <c r="BR35" s="209"/>
      <c r="BS35" s="209"/>
      <c r="BT35" s="209"/>
      <c r="BU35" s="209">
        <f>IFERROR(INDEX(РВД!$D:$I,MATCH($M35,РВД!$A:$A,)+1,MATCH($BQ$4+BU$11-1,INDEX(РВД!$D:$I,MATCH($M35,РВД!$A:$A,),),)),IF(BU36="Я",INDEX('график 7,8'!$B$26:$AF$37,MONTH($FV$3),BU$11),""))</f>
        <v>5.85</v>
      </c>
      <c r="BV35" s="209"/>
      <c r="BW35" s="209"/>
      <c r="BX35" s="209"/>
      <c r="BY35" s="209">
        <f>IFERROR(INDEX(РВД!$D:$I,MATCH($M35,РВД!$A:$A,)+1,MATCH($BQ$4+BY$11-1,INDEX(РВД!$D:$I,MATCH($M35,РВД!$A:$A,),),)),IF(BY36="Я",INDEX('график 7,8'!$B$26:$AF$37,MONTH($FV$3),BY$11),""))</f>
        <v>5.85</v>
      </c>
      <c r="BZ35" s="209"/>
      <c r="CA35" s="209"/>
      <c r="CB35" s="209"/>
      <c r="CC35" s="209">
        <f>IFERROR(INDEX(РВД!$D:$I,MATCH($M35,РВД!$A:$A,)+1,MATCH($BQ$4+CC$11-1,INDEX(РВД!$D:$I,MATCH($M35,РВД!$A:$A,),),)),IF(CC36="Я",INDEX('график 7,8'!$B$26:$AF$37,MONTH($FV$3),CC$11),""))</f>
        <v>5.85</v>
      </c>
      <c r="CD35" s="209"/>
      <c r="CE35" s="209"/>
      <c r="CF35" s="209"/>
      <c r="CG35" s="209" t="str">
        <f>IFERROR(INDEX(РВД!$D:$I,MATCH($M35,РВД!$A:$A,)+1,MATCH($BQ$4+CG$11-1,INDEX(РВД!$D:$I,MATCH($M35,РВД!$A:$A,),),)),IF(CG36="Я",INDEX('график 7,8'!$B$26:$AF$37,MONTH($FV$3),CG$11),""))</f>
        <v/>
      </c>
      <c r="CH35" s="209"/>
      <c r="CI35" s="209"/>
      <c r="CJ35" s="209"/>
      <c r="CK35" s="209" t="str">
        <f>IFERROR(INDEX(РВД!$D:$I,MATCH($M35,РВД!$A:$A,)+1,MATCH($BQ$4+CK$11-1,INDEX(РВД!$D:$I,MATCH($M35,РВД!$A:$A,),),)),IF(CK36="Я",INDEX('график 7,8'!$B$26:$AF$37,MONTH($FV$3),CK$11),""))</f>
        <v/>
      </c>
      <c r="CL35" s="209"/>
      <c r="CM35" s="209"/>
      <c r="CN35" s="209"/>
      <c r="CO35" s="256">
        <f>SUMIF(AG36:CN36,"Я",AG35:CN35)</f>
        <v>35.1</v>
      </c>
      <c r="CP35" s="256"/>
      <c r="CQ35" s="256"/>
      <c r="CR35" s="256"/>
      <c r="CS35" s="256"/>
      <c r="CT35" s="256"/>
      <c r="CU35" s="256"/>
      <c r="CV35" s="209">
        <f>IFERROR(INDEX(РВД!$D:$I,MATCH($M35,РВД!$A:$A,)+1,MATCH($BQ$4+CV$11-1,INDEX(РВД!$D:$I,MATCH($M35,РВД!$A:$A,),),)),IF(CV36="Я",INDEX('график 7,8'!$B$26:$AF$37,MONTH($FV$3),CV$11),""))</f>
        <v>5.85</v>
      </c>
      <c r="CW35" s="209"/>
      <c r="CX35" s="209"/>
      <c r="CY35" s="209"/>
      <c r="CZ35" s="256">
        <f>IFERROR(INDEX(РВД!$D:$I,MATCH($M35,РВД!$A:$A,)+1,MATCH($BQ$4+CZ$11-1,INDEX(РВД!$D:$I,MATCH($M35,РВД!$A:$A,),),)),IF(CZ36="Я",INDEX('график 7,8'!$B$26:$AF$37,MONTH($FV$3),CZ$11),""))</f>
        <v>5.85</v>
      </c>
      <c r="DA35" s="256"/>
      <c r="DB35" s="256"/>
      <c r="DC35" s="256"/>
      <c r="DD35" s="256">
        <f>IFERROR(INDEX(РВД!$D:$I,MATCH($M35,РВД!$A:$A,)+1,MATCH($BQ$4+DD$11-1,INDEX(РВД!$D:$I,MATCH($M35,РВД!$A:$A,),),)),IF(DD36="Я",INDEX('график 7,8'!$B$26:$AF$37,MONTH($FV$3),DD$11),""))</f>
        <v>5.85</v>
      </c>
      <c r="DE35" s="256"/>
      <c r="DF35" s="256"/>
      <c r="DG35" s="256"/>
      <c r="DH35" s="256"/>
      <c r="DI35" s="256">
        <f>IFERROR(INDEX(РВД!$D:$I,MATCH($M35,РВД!$A:$A,)+1,MATCH($BQ$4+DI$11-1,INDEX(РВД!$D:$I,MATCH($M35,РВД!$A:$A,),),)),IF(DI36="Я",INDEX('график 7,8'!$B$26:$AF$37,MONTH($FV$3),DI$11),""))</f>
        <v>5.85</v>
      </c>
      <c r="DJ35" s="256"/>
      <c r="DK35" s="256"/>
      <c r="DL35" s="256"/>
      <c r="DM35" s="256">
        <f>IFERROR(INDEX(РВД!$D:$I,MATCH($M35,РВД!$A:$A,)+1,MATCH($BQ$4+DM$11-1,INDEX(РВД!$D:$I,MATCH($M35,РВД!$A:$A,),),)),IF(DM36="Я",INDEX('график 7,8'!$B$26:$AF$37,MONTH($FV$3),DM$11),""))</f>
        <v>5.85</v>
      </c>
      <c r="DN35" s="256"/>
      <c r="DO35" s="256"/>
      <c r="DP35" s="256"/>
      <c r="DQ35" s="256" t="str">
        <f>IFERROR(INDEX(РВД!$D:$I,MATCH($M35,РВД!$A:$A,)+1,MATCH($BQ$4+DQ$11-1,INDEX(РВД!$D:$I,MATCH($M35,РВД!$A:$A,),),)),IF(DQ36="Я",INDEX('график 7,8'!$B$26:$AF$37,MONTH($FV$3),DQ$11),""))</f>
        <v/>
      </c>
      <c r="DR35" s="256"/>
      <c r="DS35" s="256"/>
      <c r="DT35" s="256"/>
      <c r="DU35" s="256" t="str">
        <f>IFERROR(INDEX(РВД!$D:$I,MATCH($M35,РВД!$A:$A,)+1,MATCH($BQ$4+DU$11-1,INDEX(РВД!$D:$I,MATCH($M35,РВД!$A:$A,),),)),IF(DU36="Я",INDEX('график 7,8'!$B$26:$AF$37,MONTH($FV$3),DU$11),""))</f>
        <v/>
      </c>
      <c r="DV35" s="256"/>
      <c r="DW35" s="256"/>
      <c r="DX35" s="256"/>
      <c r="DY35" s="256" t="str">
        <f>IFERROR(INDEX(РВД!$D:$I,MATCH($M35,РВД!$A:$A,)+1,MATCH($BQ$4+DY$11-1,INDEX(РВД!$D:$I,MATCH($M35,РВД!$A:$A,),),)),IF(DY36="Я",INDEX('график 7,8'!$B$26:$AF$37,MONTH($FV$3),DY$11),""))</f>
        <v/>
      </c>
      <c r="DZ35" s="256"/>
      <c r="EA35" s="256"/>
      <c r="EB35" s="256"/>
      <c r="EC35" s="256">
        <f>IFERROR(INDEX(РВД!$D:$I,MATCH($M35,РВД!$A:$A,)+1,MATCH($BQ$4+EC$11-1,INDEX(РВД!$D:$I,MATCH($M35,РВД!$A:$A,),),)),IF(EC36="Я",INDEX('график 7,8'!$B$26:$AF$37,MONTH($FV$3),EC$11),""))</f>
        <v>5.85</v>
      </c>
      <c r="ED35" s="256"/>
      <c r="EE35" s="256"/>
      <c r="EF35" s="256"/>
      <c r="EG35" s="256">
        <f>IFERROR(INDEX(РВД!$D:$I,MATCH($M35,РВД!$A:$A,)+1,MATCH($BQ$4+EG$11-1,INDEX(РВД!$D:$I,MATCH($M35,РВД!$A:$A,),),)),IF(EG36="Я",INDEX('график 7,8'!$B$26:$AF$37,MONTH($FV$3),EG$11),""))</f>
        <v>5.85</v>
      </c>
      <c r="EH35" s="256"/>
      <c r="EI35" s="256"/>
      <c r="EJ35" s="256"/>
      <c r="EK35" s="99">
        <f>IFERROR(INDEX(РВД!$D:$I,MATCH($M35,РВД!$A:$A,)+1,MATCH($BQ$4+EK$11-1,INDEX(РВД!$D:$I,MATCH($M35,РВД!$A:$A,),),)),IF(EK36="Я",INDEX('график 7,8'!$B$26:$AF$37,MONTH($FV$3),EK$11),""))</f>
        <v>5.85</v>
      </c>
      <c r="EL35" s="99">
        <f>IFERROR(INDEX(РВД!$D:$I,MATCH($M35,РВД!$A:$A,)+1,MATCH($BQ$4+EL$11-1,INDEX(РВД!$D:$I,MATCH($M35,РВД!$A:$A,),),)),IF(EL36="Я",INDEX('график 7,8'!$B$26:$AF$37,MONTH($FV$3),EL$11),""))</f>
        <v>5.85</v>
      </c>
      <c r="EM35" s="99" t="str">
        <f>IFERROR(INDEX(РВД!$D:$I,MATCH($M35,РВД!$A:$A,)+1,MATCH($BQ$4+EM$11-1,INDEX(РВД!$D:$I,MATCH($M35,РВД!$A:$A,),),)),IF(EM36="Я",INDEX('график 7,8'!$B$26:$AF$37,MONTH($FV$3),EM$11),""))</f>
        <v/>
      </c>
      <c r="EN35" s="250" t="str">
        <f>IFERROR(INDEX(РВД!$D:$I,MATCH($M35,РВД!$A:$A,)+1,MATCH($BQ$4+EN$11-1,INDEX(РВД!$D:$I,MATCH($M35,РВД!$A:$A,),),)),IF(EN36="Я",INDEX('график 7,8'!$B$26:$AF$37,MONTH($FV$3),EN$11),""))</f>
        <v/>
      </c>
      <c r="EO35" s="251"/>
      <c r="EP35" s="252" t="str">
        <f>IFERROR(INDEX(РВД!$D:$I,MATCH($M35,РВД!$A:$A,)+1,MATCH($BQ$4+EP$11-1,INDEX(РВД!$D:$I,MATCH($M35,РВД!$A:$A,),),)),IF(EP36="Я",INDEX('график 7,8'!$B$26:$AF$37,MONTH($FV$3),EP$11),""))</f>
        <v/>
      </c>
      <c r="EQ35" s="253"/>
      <c r="ER35" s="254"/>
      <c r="ES35" s="252" t="str">
        <f>IFERROR(INDEX(РВД!$D:$I,MATCH($M35,РВД!$A:$A,)+1,MATCH($BQ$4+ES$11-1,INDEX(РВД!$D:$I,MATCH($M35,РВД!$A:$A,),),)),IF(ES36="Я",INDEX('график 7,8'!$B$26:$AF$37,MONTH($FV$3),ES$11),""))</f>
        <v/>
      </c>
      <c r="ET35" s="254"/>
      <c r="EU35" s="242" t="str">
        <f>"Я/"&amp;SUMIF(AG36:ET36,"Я",AG35:ET35)</f>
        <v>Я/87,75</v>
      </c>
      <c r="EV35" s="242"/>
      <c r="EW35" s="242"/>
      <c r="EX35" s="242"/>
      <c r="EY35" s="242"/>
      <c r="EZ35" s="242"/>
      <c r="FA35" s="255"/>
      <c r="FB35" s="238">
        <f>(SUMIF(AG36:ET36,"В",AG35:ET35)+SUMIF(AG36:ET36,"ФВ",AG35:ET35))*2</f>
        <v>0</v>
      </c>
      <c r="FC35" s="238"/>
      <c r="FD35" s="238"/>
      <c r="FE35" s="238"/>
      <c r="FF35" s="238"/>
      <c r="FG35" s="238"/>
      <c r="FH35" s="238"/>
      <c r="FI35" s="100">
        <f>COUNTIFS(AG36:ET36,"Я",AG35:ET35,"&lt;&gt;")</f>
        <v>15</v>
      </c>
      <c r="FJ35" s="239"/>
      <c r="FK35" s="239"/>
      <c r="FL35" s="239"/>
      <c r="FM35" s="239"/>
      <c r="FN35" s="239"/>
      <c r="FO35" s="239"/>
      <c r="FP35" s="239"/>
      <c r="FQ35" s="240"/>
    </row>
    <row r="36" spans="1:173" s="95" customFormat="1" ht="15" customHeight="1" x14ac:dyDescent="0.2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3"/>
      <c r="M36" s="217"/>
      <c r="N36" s="218"/>
      <c r="O36" s="218"/>
      <c r="P36" s="218"/>
      <c r="Q36" s="218"/>
      <c r="R36" s="219"/>
      <c r="S36" s="270"/>
      <c r="T36" s="271"/>
      <c r="U36" s="271"/>
      <c r="V36" s="271"/>
      <c r="W36" s="271"/>
      <c r="X36" s="272"/>
      <c r="Y36" s="278"/>
      <c r="Z36" s="278"/>
      <c r="AA36" s="278"/>
      <c r="AB36" s="278"/>
      <c r="AC36" s="278"/>
      <c r="AD36" s="278"/>
      <c r="AE36" s="278"/>
      <c r="AF36" s="278"/>
      <c r="AG36" s="249" t="str">
        <f>TRIM(LEFT(TRIM(INDEX(отсутствия!$N:$AR,MATCH($M35,отсутствия!$A:$A,),AG$11)&amp;" "&amp;TEXT(INDEX('график 7,8'!$B$26:$AF$37,MONTH($FV$3),AG$11)&amp;"","Я")),2))</f>
        <v>В</v>
      </c>
      <c r="AH36" s="249"/>
      <c r="AI36" s="249"/>
      <c r="AJ36" s="249"/>
      <c r="AK36" s="246" t="str">
        <f>TRIM(LEFT(TRIM(INDEX(отсутствия!$N:$AR,MATCH($M35,отсутствия!$A:$A,),AK$11)&amp;" "&amp;TEXT(INDEX('график 7,8'!$B$26:$AF$37,MONTH($FV$3),AK$11)&amp;"","Я")),2))</f>
        <v>Я</v>
      </c>
      <c r="AL36" s="246"/>
      <c r="AM36" s="246"/>
      <c r="AN36" s="246"/>
      <c r="AO36" s="246" t="str">
        <f>TRIM(LEFT(TRIM(INDEX(отсутствия!$N:$AR,MATCH($M35,отсутствия!$A:$A,),AO$11)&amp;" "&amp;TEXT(INDEX('график 7,8'!$B$26:$AF$37,MONTH($FV$3),AO$11)&amp;"","Я")),2))</f>
        <v>Б</v>
      </c>
      <c r="AP36" s="246"/>
      <c r="AQ36" s="246"/>
      <c r="AR36" s="246"/>
      <c r="AS36" s="246" t="str">
        <f>TRIM(LEFT(TRIM(INDEX(отсутствия!$N:$AR,MATCH($M35,отсутствия!$A:$A,),AS$11)&amp;" "&amp;TEXT(INDEX('график 7,8'!$B$26:$AF$37,MONTH($FV$3),AS$11)&amp;"","Я")),2))</f>
        <v>Б</v>
      </c>
      <c r="AT36" s="246"/>
      <c r="AU36" s="246"/>
      <c r="AV36" s="246"/>
      <c r="AW36" s="246" t="str">
        <f>TRIM(LEFT(TRIM(INDEX(отсутствия!$N:$AR,MATCH($M35,отсутствия!$A:$A,),AW$11)&amp;" "&amp;TEXT(INDEX('график 7,8'!$B$26:$AF$37,MONTH($FV$3),AW$11)&amp;"","Я")),2))</f>
        <v>Б</v>
      </c>
      <c r="AX36" s="246"/>
      <c r="AY36" s="246"/>
      <c r="AZ36" s="246"/>
      <c r="BA36" s="246" t="str">
        <f>TRIM(LEFT(TRIM(INDEX(отсутствия!$N:$AR,MATCH($M35,отсутствия!$A:$A,),BA$11)&amp;" "&amp;TEXT(INDEX('график 7,8'!$B$26:$AF$37,MONTH($FV$3),BA$11)&amp;"","Я")),2))</f>
        <v>Б</v>
      </c>
      <c r="BB36" s="246"/>
      <c r="BC36" s="246"/>
      <c r="BD36" s="246"/>
      <c r="BE36" s="246" t="str">
        <f>TRIM(LEFT(TRIM(INDEX(отсутствия!$N:$AR,MATCH($M35,отсутствия!$A:$A,),BE$11)&amp;" "&amp;TEXT(INDEX('график 7,8'!$B$26:$AF$37,MONTH($FV$3),BE$11)&amp;"","Я")),2))</f>
        <v>В</v>
      </c>
      <c r="BF36" s="246"/>
      <c r="BG36" s="246"/>
      <c r="BH36" s="246"/>
      <c r="BI36" s="246" t="str">
        <f>TRIM(LEFT(TRIM(INDEX(отсутствия!$N:$AR,MATCH($M35,отсутствия!$A:$A,),BI$11)&amp;" "&amp;TEXT(INDEX('график 7,8'!$B$26:$AF$37,MONTH($FV$3),BI$11)&amp;"","Я")),2))</f>
        <v>В</v>
      </c>
      <c r="BJ36" s="246"/>
      <c r="BK36" s="246"/>
      <c r="BL36" s="246"/>
      <c r="BM36" s="246" t="str">
        <f>TRIM(LEFT(TRIM(INDEX(отсутствия!$N:$AR,MATCH($M35,отсутствия!$A:$A,),BM$11)&amp;" "&amp;TEXT(INDEX('график 7,8'!$B$26:$AF$37,MONTH($FV$3),BM$11)&amp;"","Я")),2))</f>
        <v>Я</v>
      </c>
      <c r="BN36" s="246"/>
      <c r="BO36" s="246"/>
      <c r="BP36" s="246"/>
      <c r="BQ36" s="246" t="str">
        <f>TRIM(LEFT(TRIM(INDEX(отсутствия!$N:$AR,MATCH($M35,отсутствия!$A:$A,),BQ$11)&amp;" "&amp;TEXT(INDEX('график 7,8'!$B$26:$AF$37,MONTH($FV$3),BQ$11)&amp;"","Я")),2))</f>
        <v>Я</v>
      </c>
      <c r="BR36" s="246"/>
      <c r="BS36" s="246"/>
      <c r="BT36" s="246"/>
      <c r="BU36" s="246" t="str">
        <f>TRIM(LEFT(TRIM(INDEX(отсутствия!$N:$AR,MATCH($M35,отсутствия!$A:$A,),BU$11)&amp;" "&amp;TEXT(INDEX('график 7,8'!$B$26:$AF$37,MONTH($FV$3),BU$11)&amp;"","Я")),2))</f>
        <v>Я</v>
      </c>
      <c r="BV36" s="246"/>
      <c r="BW36" s="246"/>
      <c r="BX36" s="246"/>
      <c r="BY36" s="246" t="str">
        <f>TRIM(LEFT(TRIM(INDEX(отсутствия!$N:$AR,MATCH($M35,отсутствия!$A:$A,),BY$11)&amp;" "&amp;TEXT(INDEX('график 7,8'!$B$26:$AF$37,MONTH($FV$3),BY$11)&amp;"","Я")),2))</f>
        <v>Я</v>
      </c>
      <c r="BZ36" s="246"/>
      <c r="CA36" s="246"/>
      <c r="CB36" s="246"/>
      <c r="CC36" s="246" t="str">
        <f>TRIM(LEFT(TRIM(INDEX(отсутствия!$N:$AR,MATCH($M35,отсутствия!$A:$A,),CC$11)&amp;" "&amp;TEXT(INDEX('график 7,8'!$B$26:$AF$37,MONTH($FV$3),CC$11)&amp;"","Я")),2))</f>
        <v>Я</v>
      </c>
      <c r="CD36" s="246"/>
      <c r="CE36" s="246"/>
      <c r="CF36" s="246"/>
      <c r="CG36" s="246" t="str">
        <f>TRIM(LEFT(TRIM(INDEX(отсутствия!$N:$AR,MATCH($M35,отсутствия!$A:$A,),CG$11)&amp;" "&amp;TEXT(INDEX('график 7,8'!$B$26:$AF$37,MONTH($FV$3),CG$11)&amp;"","Я")),2))</f>
        <v>В</v>
      </c>
      <c r="CH36" s="246"/>
      <c r="CI36" s="246"/>
      <c r="CJ36" s="246"/>
      <c r="CK36" s="246" t="str">
        <f>TRIM(LEFT(TRIM(INDEX(отсутствия!$N:$AR,MATCH($M35,отсутствия!$A:$A,),CK$11)&amp;" "&amp;TEXT(INDEX('график 7,8'!$B$26:$AF$37,MONTH($FV$3),CK$11)&amp;"","Я")),2))</f>
        <v>В</v>
      </c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 t="str">
        <f>TRIM(LEFT(TRIM(INDEX(отсутствия!$N:$AR,MATCH($M35,отсутствия!$A:$A,),CV$11)&amp;" "&amp;TEXT(INDEX('график 7,8'!$B$26:$AF$37,MONTH($FV$3),CV$11)&amp;"","Я")),2))</f>
        <v>Я</v>
      </c>
      <c r="CW36" s="246"/>
      <c r="CX36" s="246"/>
      <c r="CY36" s="246"/>
      <c r="CZ36" s="246" t="str">
        <f>TRIM(LEFT(TRIM(INDEX(отсутствия!$N:$AR,MATCH($M35,отсутствия!$A:$A,),CZ$11)&amp;" "&amp;TEXT(INDEX('график 7,8'!$B$26:$AF$37,MONTH($FV$3),CZ$11)&amp;"","Я")),2))</f>
        <v>Я</v>
      </c>
      <c r="DA36" s="246"/>
      <c r="DB36" s="246"/>
      <c r="DC36" s="246"/>
      <c r="DD36" s="246" t="str">
        <f>TRIM(LEFT(TRIM(INDEX(отсутствия!$N:$AR,MATCH($M35,отсутствия!$A:$A,),DD$11)&amp;" "&amp;TEXT(INDEX('график 7,8'!$B$26:$AF$37,MONTH($FV$3),DD$11)&amp;"","Я")),2))</f>
        <v>Я</v>
      </c>
      <c r="DE36" s="246"/>
      <c r="DF36" s="246"/>
      <c r="DG36" s="246"/>
      <c r="DH36" s="246"/>
      <c r="DI36" s="246" t="str">
        <f>TRIM(LEFT(TRIM(INDEX(отсутствия!$N:$AR,MATCH($M35,отсутствия!$A:$A,),DI$11)&amp;" "&amp;TEXT(INDEX('график 7,8'!$B$26:$AF$37,MONTH($FV$3),DI$11)&amp;"","Я")),2))</f>
        <v>Я</v>
      </c>
      <c r="DJ36" s="246"/>
      <c r="DK36" s="246"/>
      <c r="DL36" s="246"/>
      <c r="DM36" s="246" t="str">
        <f>TRIM(LEFT(TRIM(INDEX(отсутствия!$N:$AR,MATCH($M35,отсутствия!$A:$A,),DM$11)&amp;" "&amp;TEXT(INDEX('график 7,8'!$B$26:$AF$37,MONTH($FV$3),DM$11)&amp;"","Я")),2))</f>
        <v>Я</v>
      </c>
      <c r="DN36" s="246"/>
      <c r="DO36" s="246"/>
      <c r="DP36" s="246"/>
      <c r="DQ36" s="246" t="str">
        <f>TRIM(LEFT(TRIM(INDEX(отсутствия!$N:$AR,MATCH($M35,отсутствия!$A:$A,),DQ$11)&amp;" "&amp;TEXT(INDEX('график 7,8'!$B$26:$AF$37,MONTH($FV$3),DQ$11)&amp;"","Я")),2))</f>
        <v>В</v>
      </c>
      <c r="DR36" s="246"/>
      <c r="DS36" s="246"/>
      <c r="DT36" s="246"/>
      <c r="DU36" s="246" t="str">
        <f>TRIM(LEFT(TRIM(INDEX(отсутствия!$N:$AR,MATCH($M35,отсутствия!$A:$A,),DU$11)&amp;" "&amp;TEXT(INDEX('график 7,8'!$B$26:$AF$37,MONTH($FV$3),DU$11)&amp;"","Я")),2))</f>
        <v>В</v>
      </c>
      <c r="DV36" s="246"/>
      <c r="DW36" s="246"/>
      <c r="DX36" s="246"/>
      <c r="DY36" s="246" t="str">
        <f>TRIM(LEFT(TRIM(INDEX(отсутствия!$N:$AR,MATCH($M35,отсутствия!$A:$A,),DY$11)&amp;" "&amp;TEXT(INDEX('график 7,8'!$B$26:$AF$37,MONTH($FV$3),DY$11)&amp;"","Я")),2))</f>
        <v>ФВ</v>
      </c>
      <c r="DZ36" s="246"/>
      <c r="EA36" s="246"/>
      <c r="EB36" s="246"/>
      <c r="EC36" s="246" t="str">
        <f>TRIM(LEFT(TRIM(INDEX(отсутствия!$N:$AR,MATCH($M35,отсутствия!$A:$A,),EC$11)&amp;" "&amp;TEXT(INDEX('график 7,8'!$B$26:$AF$37,MONTH($FV$3),EC$11)&amp;"","Я")),2))</f>
        <v>Я</v>
      </c>
      <c r="ED36" s="246"/>
      <c r="EE36" s="246"/>
      <c r="EF36" s="246"/>
      <c r="EG36" s="246" t="str">
        <f>TRIM(LEFT(TRIM(INDEX(отсутствия!$N:$AR,MATCH($M35,отсутствия!$A:$A,),EG$11)&amp;" "&amp;TEXT(INDEX('график 7,8'!$B$26:$AF$37,MONTH($FV$3),EG$11)&amp;"","Я")),2))</f>
        <v>Я</v>
      </c>
      <c r="EH36" s="246"/>
      <c r="EI36" s="246"/>
      <c r="EJ36" s="246"/>
      <c r="EK36" s="101" t="str">
        <f>TRIM(LEFT(TRIM(INDEX(отсутствия!$N:$AR,MATCH($M35,отсутствия!$A:$A,),EK$11)&amp;" "&amp;TEXT(INDEX('график 7,8'!$B$26:$AF$37,MONTH($FV$3),EK$11)&amp;"","Я")),2))</f>
        <v>Я</v>
      </c>
      <c r="EL36" s="101" t="str">
        <f>TRIM(LEFT(TRIM(INDEX(отсутствия!$N:$AR,MATCH($M35,отсутствия!$A:$A,),EL$11)&amp;" "&amp;TEXT(INDEX('график 7,8'!$B$26:$AF$37,MONTH($FV$3),EL$11)&amp;"","Я")),2))</f>
        <v>Я</v>
      </c>
      <c r="EM36" s="101" t="str">
        <f>TRIM(LEFT(TRIM(INDEX(отсутствия!$N:$AR,MATCH($M35,отсутствия!$A:$A,),EM$11)&amp;" "&amp;TEXT(INDEX('график 7,8'!$B$26:$AF$37,MONTH($FV$3),EM$11)&amp;"","Я")),2))</f>
        <v>В</v>
      </c>
      <c r="EN36" s="298" t="str">
        <f>TRIM(LEFT(TRIM(INDEX(отсутствия!$N:$AR,MATCH($M35,отсутствия!$A:$A,),EN$11)&amp;" "&amp;TEXT(INDEX('график 7,8'!$B$26:$AF$37,MONTH($FV$3),EN$11)&amp;"","Я")),2))</f>
        <v/>
      </c>
      <c r="EO36" s="300"/>
      <c r="EP36" s="298" t="str">
        <f>TRIM(LEFT(TRIM(INDEX(отсутствия!$N:$AR,MATCH($M35,отсутствия!$A:$A,),EP$11)&amp;" "&amp;TEXT(INDEX('график 7,8'!$B$26:$AF$37,MONTH($FV$3),EP$11)&amp;"","Я")),2))</f>
        <v/>
      </c>
      <c r="EQ36" s="300"/>
      <c r="ER36" s="299"/>
      <c r="ES36" s="298" t="str">
        <f>TRIM(LEFT(TRIM(INDEX(отсутствия!$N:$AR,MATCH($M35,отсутствия!$A:$A,),ES$11)&amp;" "&amp;TEXT(INDEX('график 7,8'!$B$26:$AF$37,MONTH($FV$3),ES$11)&amp;"","Я")),2))</f>
        <v/>
      </c>
      <c r="ET36" s="299"/>
      <c r="EU36" s="242"/>
      <c r="EV36" s="242"/>
      <c r="EW36" s="242"/>
      <c r="EX36" s="242"/>
      <c r="EY36" s="242"/>
      <c r="EZ36" s="242"/>
      <c r="FA36" s="255"/>
      <c r="FB36" s="242"/>
      <c r="FC36" s="242"/>
      <c r="FD36" s="242"/>
      <c r="FE36" s="242"/>
      <c r="FF36" s="242"/>
      <c r="FG36" s="242"/>
      <c r="FH36" s="242"/>
      <c r="FI36" s="102"/>
      <c r="FJ36" s="236"/>
      <c r="FK36" s="236"/>
      <c r="FL36" s="236"/>
      <c r="FM36" s="236"/>
      <c r="FN36" s="236"/>
      <c r="FO36" s="236"/>
      <c r="FP36" s="236"/>
      <c r="FQ36" s="237"/>
    </row>
    <row r="37" spans="1:173" s="95" customFormat="1" ht="15" customHeight="1" x14ac:dyDescent="0.2">
      <c r="A37" s="210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1"/>
      <c r="M37" s="214">
        <v>4453</v>
      </c>
      <c r="N37" s="215"/>
      <c r="O37" s="215"/>
      <c r="P37" s="215"/>
      <c r="Q37" s="215"/>
      <c r="R37" s="216"/>
      <c r="S37" s="267"/>
      <c r="T37" s="268"/>
      <c r="U37" s="268"/>
      <c r="V37" s="268"/>
      <c r="W37" s="268"/>
      <c r="X37" s="269"/>
      <c r="Y37" s="281"/>
      <c r="Z37" s="282"/>
      <c r="AA37" s="282"/>
      <c r="AB37" s="282"/>
      <c r="AC37" s="282"/>
      <c r="AD37" s="282"/>
      <c r="AE37" s="282"/>
      <c r="AF37" s="282"/>
      <c r="AG37" s="245" t="str">
        <f>IFERROR(INDEX(РВД!$D:$I,MATCH($M37,РВД!$A:$A,)+1,MATCH($BQ$4+AG$11-1,INDEX(РВД!$D:$I,MATCH($M37,РВД!$A:$A,),),)),IF(AG38="Я",INDEX('график 7,8'!$B$5:$AF$16,MONTH($FV$3),AG$11),""))</f>
        <v/>
      </c>
      <c r="AH37" s="245"/>
      <c r="AI37" s="245"/>
      <c r="AJ37" s="245"/>
      <c r="AK37" s="209">
        <f>IFERROR(INDEX(РВД!$D:$I,MATCH($M37,РВД!$A:$A,)+1,MATCH($BQ$4+AK$11-1,INDEX(РВД!$D:$I,MATCH($M37,РВД!$A:$A,),),)),IF(AK38="Я",INDEX('график 7,8'!$B$5:$AF$16,MONTH($FV$3),AK$11),""))</f>
        <v>7.8</v>
      </c>
      <c r="AL37" s="209"/>
      <c r="AM37" s="209"/>
      <c r="AN37" s="209"/>
      <c r="AO37" s="209">
        <f>IFERROR(INDEX(РВД!$D:$I,MATCH($M37,РВД!$A:$A,)+1,MATCH($BQ$4+AO$11-1,INDEX(РВД!$D:$I,MATCH($M37,РВД!$A:$A,),),)),IF(AO38="Я",INDEX('график 7,8'!$B$5:$AF$16,MONTH($FV$3),AO$11),""))</f>
        <v>7.8</v>
      </c>
      <c r="AP37" s="209"/>
      <c r="AQ37" s="209"/>
      <c r="AR37" s="209"/>
      <c r="AS37" s="209">
        <f>IFERROR(INDEX(РВД!$D:$I,MATCH($M37,РВД!$A:$A,)+1,MATCH($BQ$4+AS$11-1,INDEX(РВД!$D:$I,MATCH($M37,РВД!$A:$A,),),)),IF(AS38="Я",INDEX('график 7,8'!$B$5:$AF$16,MONTH($FV$3),AS$11),""))</f>
        <v>7.8</v>
      </c>
      <c r="AT37" s="209"/>
      <c r="AU37" s="209"/>
      <c r="AV37" s="209"/>
      <c r="AW37" s="209">
        <f>IFERROR(INDEX(РВД!$D:$I,MATCH($M37,РВД!$A:$A,)+1,MATCH($BQ$4+AW$11-1,INDEX(РВД!$D:$I,MATCH($M37,РВД!$A:$A,),),)),IF(AW38="Я",INDEX('график 7,8'!$B$5:$AF$16,MONTH($FV$3),AW$11),""))</f>
        <v>7.8</v>
      </c>
      <c r="AX37" s="209"/>
      <c r="AY37" s="209"/>
      <c r="AZ37" s="209"/>
      <c r="BA37" s="209">
        <f>IFERROR(INDEX(РВД!$D:$I,MATCH($M37,РВД!$A:$A,)+1,MATCH($BQ$4+BA$11-1,INDEX(РВД!$D:$I,MATCH($M37,РВД!$A:$A,),),)),IF(BA38="Я",INDEX('график 7,8'!$B$5:$AF$16,MONTH($FV$3),BA$11),""))</f>
        <v>7.8</v>
      </c>
      <c r="BB37" s="209"/>
      <c r="BC37" s="209"/>
      <c r="BD37" s="209"/>
      <c r="BE37" s="209" t="str">
        <f>IFERROR(INDEX(РВД!$D:$I,MATCH($M37,РВД!$A:$A,)+1,MATCH($BQ$4+BE$11-1,INDEX(РВД!$D:$I,MATCH($M37,РВД!$A:$A,),),)),IF(BE38="Я",INDEX('график 7,8'!$B$5:$AF$16,MONTH($FV$3),BE$11),""))</f>
        <v/>
      </c>
      <c r="BF37" s="209"/>
      <c r="BG37" s="209"/>
      <c r="BH37" s="209"/>
      <c r="BI37" s="209" t="str">
        <f>IFERROR(INDEX(РВД!$D:$I,MATCH($M37,РВД!$A:$A,)+1,MATCH($BQ$4+BI$11-1,INDEX(РВД!$D:$I,MATCH($M37,РВД!$A:$A,),),)),IF(BI38="Я",INDEX('график 7,8'!$B$5:$AF$16,MONTH($FV$3),BI$11),""))</f>
        <v/>
      </c>
      <c r="BJ37" s="209"/>
      <c r="BK37" s="209"/>
      <c r="BL37" s="209"/>
      <c r="BM37" s="209">
        <f>IFERROR(INDEX(РВД!$D:$I,MATCH($M37,РВД!$A:$A,)+1,MATCH($BQ$4+BM$11-1,INDEX(РВД!$D:$I,MATCH($M37,РВД!$A:$A,),),)),IF(BM38="Я",INDEX('график 7,8'!$B$5:$AF$16,MONTH($FV$3),BM$11),""))</f>
        <v>7.8</v>
      </c>
      <c r="BN37" s="209"/>
      <c r="BO37" s="209"/>
      <c r="BP37" s="209"/>
      <c r="BQ37" s="209">
        <f>IFERROR(INDEX(РВД!$D:$I,MATCH($M37,РВД!$A:$A,)+1,MATCH($BQ$4+BQ$11-1,INDEX(РВД!$D:$I,MATCH($M37,РВД!$A:$A,),),)),IF(BQ38="Я",INDEX('график 7,8'!$B$5:$AF$16,MONTH($FV$3),BQ$11),""))</f>
        <v>7.8</v>
      </c>
      <c r="BR37" s="209"/>
      <c r="BS37" s="209"/>
      <c r="BT37" s="209"/>
      <c r="BU37" s="209">
        <f>IFERROR(INDEX(РВД!$D:$I,MATCH($M37,РВД!$A:$A,)+1,MATCH($BQ$4+BU$11-1,INDEX(РВД!$D:$I,MATCH($M37,РВД!$A:$A,),),)),IF(BU38="Я",INDEX('график 7,8'!$B$5:$AF$16,MONTH($FV$3),BU$11),""))</f>
        <v>7.8</v>
      </c>
      <c r="BV37" s="209"/>
      <c r="BW37" s="209"/>
      <c r="BX37" s="209"/>
      <c r="BY37" s="209">
        <f>IFERROR(INDEX(РВД!$D:$I,MATCH($M37,РВД!$A:$A,)+1,MATCH($BQ$4+BY$11-1,INDEX(РВД!$D:$I,MATCH($M37,РВД!$A:$A,),),)),IF(BY38="Я",INDEX('график 7,8'!$B$5:$AF$16,MONTH($FV$3),BY$11),""))</f>
        <v>7.8</v>
      </c>
      <c r="BZ37" s="209"/>
      <c r="CA37" s="209"/>
      <c r="CB37" s="209"/>
      <c r="CC37" s="209">
        <f>IFERROR(INDEX(РВД!$D:$I,MATCH($M37,РВД!$A:$A,)+1,MATCH($BQ$4+CC$11-1,INDEX(РВД!$D:$I,MATCH($M37,РВД!$A:$A,),),)),IF(CC38="Я",INDEX('график 7,8'!$B$5:$AF$16,MONTH($FV$3),CC$11),""))</f>
        <v>7.8</v>
      </c>
      <c r="CD37" s="209"/>
      <c r="CE37" s="209"/>
      <c r="CF37" s="209"/>
      <c r="CG37" s="209" t="str">
        <f>IFERROR(INDEX(РВД!$D:$I,MATCH($M37,РВД!$A:$A,)+1,MATCH($BQ$4+CG$11-1,INDEX(РВД!$D:$I,MATCH($M37,РВД!$A:$A,),),)),IF(CG38="Я",INDEX('график 7,8'!$B$5:$AF$16,MONTH($FV$3),CG$11),""))</f>
        <v/>
      </c>
      <c r="CH37" s="209"/>
      <c r="CI37" s="209"/>
      <c r="CJ37" s="209"/>
      <c r="CK37" s="209" t="str">
        <f>IFERROR(INDEX(РВД!$D:$I,MATCH($M37,РВД!$A:$A,)+1,MATCH($BQ$4+CK$11-1,INDEX(РВД!$D:$I,MATCH($M37,РВД!$A:$A,),),)),IF(CK38="Я",INDEX('график 7,8'!$B$5:$AF$16,MONTH($FV$3),CK$11),""))</f>
        <v/>
      </c>
      <c r="CL37" s="209"/>
      <c r="CM37" s="209"/>
      <c r="CN37" s="209"/>
      <c r="CO37" s="256">
        <f>SUMIF(AG38:CN38,"Я",AG37:CN37)</f>
        <v>77.999999999999986</v>
      </c>
      <c r="CP37" s="256"/>
      <c r="CQ37" s="256"/>
      <c r="CR37" s="256"/>
      <c r="CS37" s="256"/>
      <c r="CT37" s="256"/>
      <c r="CU37" s="256"/>
      <c r="CV37" s="209">
        <f>IFERROR(INDEX(РВД!$D:$I,MATCH($M37,РВД!$A:$A,)+1,MATCH($BQ$4+CV$11-1,INDEX(РВД!$D:$I,MATCH($M37,РВД!$A:$A,),),)),IF(CV38="Я",INDEX('график 7,8'!$B$5:$AF$16,MONTH($FV$3),CV$11),""))</f>
        <v>7.8</v>
      </c>
      <c r="CW37" s="209"/>
      <c r="CX37" s="209"/>
      <c r="CY37" s="209"/>
      <c r="CZ37" s="256">
        <f>IFERROR(INDEX(РВД!$D:$I,MATCH($M37,РВД!$A:$A,)+1,MATCH($BQ$4+CZ$11-1,INDEX(РВД!$D:$I,MATCH($M37,РВД!$A:$A,),),)),IF(CZ38="Я",INDEX('график 7,8'!$B$5:$AF$16,MONTH($FV$3),CZ$11),""))</f>
        <v>7.8</v>
      </c>
      <c r="DA37" s="256"/>
      <c r="DB37" s="256"/>
      <c r="DC37" s="256"/>
      <c r="DD37" s="256">
        <f>IFERROR(INDEX(РВД!$D:$I,MATCH($M37,РВД!$A:$A,)+1,MATCH($BQ$4+DD$11-1,INDEX(РВД!$D:$I,MATCH($M37,РВД!$A:$A,),),)),IF(DD38="Я",INDEX('график 7,8'!$B$5:$AF$16,MONTH($FV$3),DD$11),""))</f>
        <v>7.8</v>
      </c>
      <c r="DE37" s="256"/>
      <c r="DF37" s="256"/>
      <c r="DG37" s="256"/>
      <c r="DH37" s="256"/>
      <c r="DI37" s="256">
        <f>IFERROR(INDEX(РВД!$D:$I,MATCH($M37,РВД!$A:$A,)+1,MATCH($BQ$4+DI$11-1,INDEX(РВД!$D:$I,MATCH($M37,РВД!$A:$A,),),)),IF(DI38="Я",INDEX('график 7,8'!$B$5:$AF$16,MONTH($FV$3),DI$11),""))</f>
        <v>7.8</v>
      </c>
      <c r="DJ37" s="256"/>
      <c r="DK37" s="256"/>
      <c r="DL37" s="256"/>
      <c r="DM37" s="256">
        <f>IFERROR(INDEX(РВД!$D:$I,MATCH($M37,РВД!$A:$A,)+1,MATCH($BQ$4+DM$11-1,INDEX(РВД!$D:$I,MATCH($M37,РВД!$A:$A,),),)),IF(DM38="Я",INDEX('график 7,8'!$B$5:$AF$16,MONTH($FV$3),DM$11),""))</f>
        <v>7.8</v>
      </c>
      <c r="DN37" s="256"/>
      <c r="DO37" s="256"/>
      <c r="DP37" s="256"/>
      <c r="DQ37" s="256" t="str">
        <f>IFERROR(INDEX(РВД!$D:$I,MATCH($M37,РВД!$A:$A,)+1,MATCH($BQ$4+DQ$11-1,INDEX(РВД!$D:$I,MATCH($M37,РВД!$A:$A,),),)),IF(DQ38="Я",INDEX('график 7,8'!$B$5:$AF$16,MONTH($FV$3),DQ$11),""))</f>
        <v/>
      </c>
      <c r="DR37" s="256"/>
      <c r="DS37" s="256"/>
      <c r="DT37" s="256"/>
      <c r="DU37" s="256" t="str">
        <f>IFERROR(INDEX(РВД!$D:$I,MATCH($M37,РВД!$A:$A,)+1,MATCH($BQ$4+DU$11-1,INDEX(РВД!$D:$I,MATCH($M37,РВД!$A:$A,),),)),IF(DU38="Я",INDEX('график 7,8'!$B$5:$AF$16,MONTH($FV$3),DU$11),""))</f>
        <v/>
      </c>
      <c r="DV37" s="256"/>
      <c r="DW37" s="256"/>
      <c r="DX37" s="256"/>
      <c r="DY37" s="256" t="str">
        <f>IFERROR(INDEX(РВД!$D:$I,MATCH($M37,РВД!$A:$A,)+1,MATCH($BQ$4+DY$11-1,INDEX(РВД!$D:$I,MATCH($M37,РВД!$A:$A,),),)),IF(DY38="Я",INDEX('график 7,8'!$B$5:$AF$16,MONTH($FV$3),DY$11),""))</f>
        <v/>
      </c>
      <c r="DZ37" s="256"/>
      <c r="EA37" s="256"/>
      <c r="EB37" s="256"/>
      <c r="EC37" s="256">
        <f>IFERROR(INDEX(РВД!$D:$I,MATCH($M37,РВД!$A:$A,)+1,MATCH($BQ$4+EC$11-1,INDEX(РВД!$D:$I,MATCH($M37,РВД!$A:$A,),),)),IF(EC38="Я",INDEX('график 7,8'!$B$5:$AF$16,MONTH($FV$3),EC$11),""))</f>
        <v>7.8</v>
      </c>
      <c r="ED37" s="256"/>
      <c r="EE37" s="256"/>
      <c r="EF37" s="256"/>
      <c r="EG37" s="256">
        <f>IFERROR(INDEX(РВД!$D:$I,MATCH($M37,РВД!$A:$A,)+1,MATCH($BQ$4+EG$11-1,INDEX(РВД!$D:$I,MATCH($M37,РВД!$A:$A,),),)),IF(EG38="Я",INDEX('график 7,8'!$B$5:$AF$16,MONTH($FV$3),EG$11),""))</f>
        <v>7.8</v>
      </c>
      <c r="EH37" s="256"/>
      <c r="EI37" s="256"/>
      <c r="EJ37" s="256"/>
      <c r="EK37" s="99">
        <f>IFERROR(INDEX(РВД!$D:$I,MATCH($M37,РВД!$A:$A,)+1,MATCH($BQ$4+EK$11-1,INDEX(РВД!$D:$I,MATCH($M37,РВД!$A:$A,),),)),IF(EK38="Я",INDEX('график 7,8'!$B$5:$AF$16,MONTH($FV$3),EK$11),""))</f>
        <v>7.8</v>
      </c>
      <c r="EL37" s="99">
        <f>IFERROR(INDEX(РВД!$D:$I,MATCH($M37,РВД!$A:$A,)+1,MATCH($BQ$4+EL$11-1,INDEX(РВД!$D:$I,MATCH($M37,РВД!$A:$A,),),)),IF(EL38="Я",INDEX('график 7,8'!$B$5:$AF$16,MONTH($FV$3),EL$11),""))</f>
        <v>7.8</v>
      </c>
      <c r="EM37" s="99" t="str">
        <f>IFERROR(INDEX(РВД!$D:$I,MATCH($M37,РВД!$A:$A,)+1,MATCH($BQ$4+EM$11-1,INDEX(РВД!$D:$I,MATCH($M37,РВД!$A:$A,),),)),IF(EM38="Я",INDEX('график 7,8'!$B$5:$AF$16,MONTH($FV$3),EM$11),""))</f>
        <v/>
      </c>
      <c r="EN37" s="250" t="str">
        <f>IFERROR(INDEX(РВД!$D:$I,MATCH($M37,РВД!$A:$A,)+1,MATCH($BQ$4+EN$11-1,INDEX(РВД!$D:$I,MATCH($M37,РВД!$A:$A,),),)),IF(EN38="Я",INDEX('график 7,8'!$B$5:$AF$16,MONTH($FV$3),EN$11),""))</f>
        <v/>
      </c>
      <c r="EO37" s="251"/>
      <c r="EP37" s="252" t="str">
        <f>IFERROR(INDEX(РВД!$D:$I,MATCH($M37,РВД!$A:$A,)+1,MATCH($BQ$4+EP$11-1,INDEX(РВД!$D:$I,MATCH($M37,РВД!$A:$A,),),)),IF(EP38="Я",INDEX('график 7,8'!$B$5:$AF$16,MONTH($FV$3),EP$11),""))</f>
        <v/>
      </c>
      <c r="EQ37" s="253"/>
      <c r="ER37" s="254"/>
      <c r="ES37" s="252" t="str">
        <f>IFERROR(INDEX(РВД!$D:$I,MATCH($M37,РВД!$A:$A,)+1,MATCH($BQ$4+ES$11-1,INDEX(РВД!$D:$I,MATCH($M37,РВД!$A:$A,),),)),IF(ES38="Я",INDEX('график 7,8'!$B$5:$AF$16,MONTH($FV$3),ES$11),""))</f>
        <v/>
      </c>
      <c r="ET37" s="254"/>
      <c r="EU37" s="242" t="str">
        <f>"Я/"&amp;SUMIF(AG38:ET38,"Я",AG37:ET37)</f>
        <v>Я/148,2</v>
      </c>
      <c r="EV37" s="242"/>
      <c r="EW37" s="242"/>
      <c r="EX37" s="242"/>
      <c r="EY37" s="242"/>
      <c r="EZ37" s="242"/>
      <c r="FA37" s="255"/>
      <c r="FB37" s="238">
        <f>(SUMIF(AG38:ET38,"В",AG37:ET37)+SUMIF(AG38:ET38,"ФВ",AG37:ET37))*2</f>
        <v>0</v>
      </c>
      <c r="FC37" s="238"/>
      <c r="FD37" s="238"/>
      <c r="FE37" s="238"/>
      <c r="FF37" s="238"/>
      <c r="FG37" s="238"/>
      <c r="FH37" s="238"/>
      <c r="FI37" s="100">
        <f>COUNTIFS(AG38:ET38,"Я",AG37:ET37,"&lt;&gt;")</f>
        <v>19</v>
      </c>
      <c r="FJ37" s="238"/>
      <c r="FK37" s="238"/>
      <c r="FL37" s="238"/>
      <c r="FM37" s="238"/>
      <c r="FN37" s="238"/>
      <c r="FO37" s="238"/>
      <c r="FP37" s="238"/>
      <c r="FQ37" s="283"/>
    </row>
    <row r="38" spans="1:173" s="95" customFormat="1" ht="15" customHeight="1" x14ac:dyDescent="0.2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3"/>
      <c r="M38" s="217"/>
      <c r="N38" s="218"/>
      <c r="O38" s="218"/>
      <c r="P38" s="218"/>
      <c r="Q38" s="218"/>
      <c r="R38" s="219"/>
      <c r="S38" s="270"/>
      <c r="T38" s="271"/>
      <c r="U38" s="271"/>
      <c r="V38" s="271"/>
      <c r="W38" s="271"/>
      <c r="X38" s="272"/>
      <c r="Y38" s="261"/>
      <c r="Z38" s="262"/>
      <c r="AA38" s="262"/>
      <c r="AB38" s="262"/>
      <c r="AC38" s="262"/>
      <c r="AD38" s="262"/>
      <c r="AE38" s="262"/>
      <c r="AF38" s="262"/>
      <c r="AG38" s="249" t="str">
        <f>TRIM(LEFT(TRIM(INDEX(отсутствия!$N:$AR,MATCH($M37,отсутствия!$A:$A,),AG$11)&amp;" "&amp;TEXT(INDEX('график 7,8'!$B$5:$AF$16,MONTH($FV$3),AG$11)&amp;"","Я")),2))</f>
        <v>В</v>
      </c>
      <c r="AH38" s="249"/>
      <c r="AI38" s="249"/>
      <c r="AJ38" s="249"/>
      <c r="AK38" s="246" t="str">
        <f>TRIM(LEFT(TRIM(INDEX(отсутствия!$N:$AR,MATCH($M37,отсутствия!$A:$A,),AK$11)&amp;" "&amp;TEXT(INDEX('график 7,8'!$B$5:$AF$16,MONTH($FV$3),AK$11)&amp;"","Я")),2))</f>
        <v>Я</v>
      </c>
      <c r="AL38" s="246"/>
      <c r="AM38" s="246"/>
      <c r="AN38" s="246"/>
      <c r="AO38" s="246" t="str">
        <f>TRIM(LEFT(TRIM(INDEX(отсутствия!$N:$AR,MATCH($M37,отсутствия!$A:$A,),AO$11)&amp;" "&amp;TEXT(INDEX('график 7,8'!$B$5:$AF$16,MONTH($FV$3),AO$11)&amp;"","Я")),2))</f>
        <v>Я</v>
      </c>
      <c r="AP38" s="246"/>
      <c r="AQ38" s="246"/>
      <c r="AR38" s="246"/>
      <c r="AS38" s="246" t="str">
        <f>TRIM(LEFT(TRIM(INDEX(отсутствия!$N:$AR,MATCH($M37,отсутствия!$A:$A,),AS$11)&amp;" "&amp;TEXT(INDEX('график 7,8'!$B$5:$AF$16,MONTH($FV$3),AS$11)&amp;"","Я")),2))</f>
        <v>Я</v>
      </c>
      <c r="AT38" s="246"/>
      <c r="AU38" s="246"/>
      <c r="AV38" s="246"/>
      <c r="AW38" s="246" t="str">
        <f>TRIM(LEFT(TRIM(INDEX(отсутствия!$N:$AR,MATCH($M37,отсутствия!$A:$A,),AW$11)&amp;" "&amp;TEXT(INDEX('график 7,8'!$B$5:$AF$16,MONTH($FV$3),AW$11)&amp;"","Я")),2))</f>
        <v>Я</v>
      </c>
      <c r="AX38" s="246"/>
      <c r="AY38" s="246"/>
      <c r="AZ38" s="246"/>
      <c r="BA38" s="246" t="str">
        <f>TRIM(LEFT(TRIM(INDEX(отсутствия!$N:$AR,MATCH($M37,отсутствия!$A:$A,),BA$11)&amp;" "&amp;TEXT(INDEX('график 7,8'!$B$5:$AF$16,MONTH($FV$3),BA$11)&amp;"","Я")),2))</f>
        <v>Я</v>
      </c>
      <c r="BB38" s="246"/>
      <c r="BC38" s="246"/>
      <c r="BD38" s="246"/>
      <c r="BE38" s="246" t="str">
        <f>TRIM(LEFT(TRIM(INDEX(отсутствия!$N:$AR,MATCH($M37,отсутствия!$A:$A,),BE$11)&amp;" "&amp;TEXT(INDEX('график 7,8'!$B$5:$AF$16,MONTH($FV$3),BE$11)&amp;"","Я")),2))</f>
        <v>В</v>
      </c>
      <c r="BF38" s="246"/>
      <c r="BG38" s="246"/>
      <c r="BH38" s="246"/>
      <c r="BI38" s="246" t="str">
        <f>TRIM(LEFT(TRIM(INDEX(отсутствия!$N:$AR,MATCH($M37,отсутствия!$A:$A,),BI$11)&amp;" "&amp;TEXT(INDEX('график 7,8'!$B$5:$AF$16,MONTH($FV$3),BI$11)&amp;"","Я")),2))</f>
        <v>В</v>
      </c>
      <c r="BJ38" s="246"/>
      <c r="BK38" s="246"/>
      <c r="BL38" s="246"/>
      <c r="BM38" s="246" t="str">
        <f>TRIM(LEFT(TRIM(INDEX(отсутствия!$N:$AR,MATCH($M37,отсутствия!$A:$A,),BM$11)&amp;" "&amp;TEXT(INDEX('график 7,8'!$B$5:$AF$16,MONTH($FV$3),BM$11)&amp;"","Я")),2))</f>
        <v>Я</v>
      </c>
      <c r="BN38" s="246"/>
      <c r="BO38" s="246"/>
      <c r="BP38" s="246"/>
      <c r="BQ38" s="246" t="str">
        <f>TRIM(LEFT(TRIM(INDEX(отсутствия!$N:$AR,MATCH($M37,отсутствия!$A:$A,),BQ$11)&amp;" "&amp;TEXT(INDEX('график 7,8'!$B$5:$AF$16,MONTH($FV$3),BQ$11)&amp;"","Я")),2))</f>
        <v>Я</v>
      </c>
      <c r="BR38" s="246"/>
      <c r="BS38" s="246"/>
      <c r="BT38" s="246"/>
      <c r="BU38" s="246" t="str">
        <f>TRIM(LEFT(TRIM(INDEX(отсутствия!$N:$AR,MATCH($M37,отсутствия!$A:$A,),BU$11)&amp;" "&amp;TEXT(INDEX('график 7,8'!$B$5:$AF$16,MONTH($FV$3),BU$11)&amp;"","Я")),2))</f>
        <v>Я</v>
      </c>
      <c r="BV38" s="246"/>
      <c r="BW38" s="246"/>
      <c r="BX38" s="246"/>
      <c r="BY38" s="246" t="str">
        <f>TRIM(LEFT(TRIM(INDEX(отсутствия!$N:$AR,MATCH($M37,отсутствия!$A:$A,),BY$11)&amp;" "&amp;TEXT(INDEX('график 7,8'!$B$5:$AF$16,MONTH($FV$3),BY$11)&amp;"","Я")),2))</f>
        <v>Я</v>
      </c>
      <c r="BZ38" s="246"/>
      <c r="CA38" s="246"/>
      <c r="CB38" s="246"/>
      <c r="CC38" s="246" t="str">
        <f>TRIM(LEFT(TRIM(INDEX(отсутствия!$N:$AR,MATCH($M37,отсутствия!$A:$A,),CC$11)&amp;" "&amp;TEXT(INDEX('график 7,8'!$B$5:$AF$16,MONTH($FV$3),CC$11)&amp;"","Я")),2))</f>
        <v>Я</v>
      </c>
      <c r="CD38" s="246"/>
      <c r="CE38" s="246"/>
      <c r="CF38" s="246"/>
      <c r="CG38" s="246" t="str">
        <f>TRIM(LEFT(TRIM(INDEX(отсутствия!$N:$AR,MATCH($M37,отсутствия!$A:$A,),CG$11)&amp;" "&amp;TEXT(INDEX('график 7,8'!$B$5:$AF$16,MONTH($FV$3),CG$11)&amp;"","Я")),2))</f>
        <v>В</v>
      </c>
      <c r="CH38" s="246"/>
      <c r="CI38" s="246"/>
      <c r="CJ38" s="246"/>
      <c r="CK38" s="246" t="str">
        <f>TRIM(LEFT(TRIM(INDEX(отсутствия!$N:$AR,MATCH($M37,отсутствия!$A:$A,),CK$11)&amp;" "&amp;TEXT(INDEX('график 7,8'!$B$5:$AF$16,MONTH($FV$3),CK$11)&amp;"","Я")),2))</f>
        <v>В</v>
      </c>
      <c r="CL38" s="246"/>
      <c r="CM38" s="246"/>
      <c r="CN38" s="246"/>
      <c r="CO38" s="246"/>
      <c r="CP38" s="246"/>
      <c r="CQ38" s="246"/>
      <c r="CR38" s="246"/>
      <c r="CS38" s="246"/>
      <c r="CT38" s="246"/>
      <c r="CU38" s="246"/>
      <c r="CV38" s="246" t="str">
        <f>TRIM(LEFT(TRIM(INDEX(отсутствия!$N:$AR,MATCH($M37,отсутствия!$A:$A,),CV$11)&amp;" "&amp;TEXT(INDEX('график 7,8'!$B$5:$AF$16,MONTH($FV$3),CV$11)&amp;"","Я")),2))</f>
        <v>Я</v>
      </c>
      <c r="CW38" s="246"/>
      <c r="CX38" s="246"/>
      <c r="CY38" s="246"/>
      <c r="CZ38" s="246" t="str">
        <f>TRIM(LEFT(TRIM(INDEX(отсутствия!$N:$AR,MATCH($M37,отсутствия!$A:$A,),CZ$11)&amp;" "&amp;TEXT(INDEX('график 7,8'!$B$5:$AF$16,MONTH($FV$3),CZ$11)&amp;"","Я")),2))</f>
        <v>Я</v>
      </c>
      <c r="DA38" s="246"/>
      <c r="DB38" s="246"/>
      <c r="DC38" s="246"/>
      <c r="DD38" s="246" t="str">
        <f>TRIM(LEFT(TRIM(INDEX(отсутствия!$N:$AR,MATCH($M37,отсутствия!$A:$A,),DD$11)&amp;" "&amp;TEXT(INDEX('график 7,8'!$B$5:$AF$16,MONTH($FV$3),DD$11)&amp;"","Я")),2))</f>
        <v>Я</v>
      </c>
      <c r="DE38" s="246"/>
      <c r="DF38" s="246"/>
      <c r="DG38" s="246"/>
      <c r="DH38" s="246"/>
      <c r="DI38" s="246" t="str">
        <f>TRIM(LEFT(TRIM(INDEX(отсутствия!$N:$AR,MATCH($M37,отсутствия!$A:$A,),DI$11)&amp;" "&amp;TEXT(INDEX('график 7,8'!$B$5:$AF$16,MONTH($FV$3),DI$11)&amp;"","Я")),2))</f>
        <v>Я</v>
      </c>
      <c r="DJ38" s="246"/>
      <c r="DK38" s="246"/>
      <c r="DL38" s="246"/>
      <c r="DM38" s="246" t="str">
        <f>TRIM(LEFT(TRIM(INDEX(отсутствия!$N:$AR,MATCH($M37,отсутствия!$A:$A,),DM$11)&amp;" "&amp;TEXT(INDEX('график 7,8'!$B$5:$AF$16,MONTH($FV$3),DM$11)&amp;"","Я")),2))</f>
        <v>Я</v>
      </c>
      <c r="DN38" s="246"/>
      <c r="DO38" s="246"/>
      <c r="DP38" s="246"/>
      <c r="DQ38" s="246" t="str">
        <f>TRIM(LEFT(TRIM(INDEX(отсутствия!$N:$AR,MATCH($M37,отсутствия!$A:$A,),DQ$11)&amp;" "&amp;TEXT(INDEX('график 7,8'!$B$5:$AF$16,MONTH($FV$3),DQ$11)&amp;"","Я")),2))</f>
        <v>В</v>
      </c>
      <c r="DR38" s="246"/>
      <c r="DS38" s="246"/>
      <c r="DT38" s="246"/>
      <c r="DU38" s="246" t="str">
        <f>TRIM(LEFT(TRIM(INDEX(отсутствия!$N:$AR,MATCH($M37,отсутствия!$A:$A,),DU$11)&amp;" "&amp;TEXT(INDEX('график 7,8'!$B$5:$AF$16,MONTH($FV$3),DU$11)&amp;"","Я")),2))</f>
        <v>В</v>
      </c>
      <c r="DV38" s="246"/>
      <c r="DW38" s="246"/>
      <c r="DX38" s="246"/>
      <c r="DY38" s="246" t="str">
        <f>TRIM(LEFT(TRIM(INDEX(отсутствия!$N:$AR,MATCH($M37,отсутствия!$A:$A,),DY$11)&amp;" "&amp;TEXT(INDEX('график 7,8'!$B$5:$AF$16,MONTH($FV$3),DY$11)&amp;"","Я")),2))</f>
        <v>ФВ</v>
      </c>
      <c r="DZ38" s="246"/>
      <c r="EA38" s="246"/>
      <c r="EB38" s="246"/>
      <c r="EC38" s="246" t="str">
        <f>TRIM(LEFT(TRIM(INDEX(отсутствия!$N:$AR,MATCH($M37,отсутствия!$A:$A,),EC$11)&amp;" "&amp;TEXT(INDEX('график 7,8'!$B$5:$AF$16,MONTH($FV$3),EC$11)&amp;"","Я")),2))</f>
        <v>Я</v>
      </c>
      <c r="ED38" s="246"/>
      <c r="EE38" s="246"/>
      <c r="EF38" s="246"/>
      <c r="EG38" s="246" t="str">
        <f>TRIM(LEFT(TRIM(INDEX(отсутствия!$N:$AR,MATCH($M37,отсутствия!$A:$A,),EG$11)&amp;" "&amp;TEXT(INDEX('график 7,8'!$B$5:$AF$16,MONTH($FV$3),EG$11)&amp;"","Я")),2))</f>
        <v>Я</v>
      </c>
      <c r="EH38" s="246"/>
      <c r="EI38" s="246"/>
      <c r="EJ38" s="246"/>
      <c r="EK38" s="101" t="str">
        <f>TRIM(LEFT(TRIM(INDEX(отсутствия!$N:$AR,MATCH($M37,отсутствия!$A:$A,),EK$11)&amp;" "&amp;TEXT(INDEX('график 7,8'!$B$5:$AF$16,MONTH($FV$3),EK$11)&amp;"","Я")),2))</f>
        <v>Я</v>
      </c>
      <c r="EL38" s="101" t="str">
        <f>TRIM(LEFT(TRIM(INDEX(отсутствия!$N:$AR,MATCH($M37,отсутствия!$A:$A,),EL$11)&amp;" "&amp;TEXT(INDEX('график 7,8'!$B$5:$AF$16,MONTH($FV$3),EL$11)&amp;"","Я")),2))</f>
        <v>Я</v>
      </c>
      <c r="EM38" s="101" t="str">
        <f>TRIM(LEFT(TRIM(INDEX(отсутствия!$N:$AR,MATCH($M37,отсутствия!$A:$A,),EM$11)&amp;" "&amp;TEXT(INDEX('график 7,8'!$B$5:$AF$16,MONTH($FV$3),EM$11)&amp;"","Я")),2))</f>
        <v>В</v>
      </c>
      <c r="EN38" s="298" t="str">
        <f>TRIM(LEFT(TRIM(INDEX(отсутствия!$N:$AR,MATCH($M37,отсутствия!$A:$A,),EN$11)&amp;" "&amp;TEXT(INDEX('график 7,8'!$B$5:$AF$16,MONTH($FV$3),EN$11)&amp;"","Я")),2))</f>
        <v/>
      </c>
      <c r="EO38" s="300"/>
      <c r="EP38" s="298" t="str">
        <f>TRIM(LEFT(TRIM(INDEX(отсутствия!$N:$AR,MATCH($M37,отсутствия!$A:$A,),EP$11)&amp;" "&amp;TEXT(INDEX('график 7,8'!$B$5:$AF$16,MONTH($FV$3),EP$11)&amp;"","Я")),2))</f>
        <v/>
      </c>
      <c r="EQ38" s="300"/>
      <c r="ER38" s="299"/>
      <c r="ES38" s="298" t="str">
        <f>TRIM(LEFT(TRIM(INDEX(отсутствия!$N:$AR,MATCH($M37,отсутствия!$A:$A,),ES$11)&amp;" "&amp;TEXT(INDEX('график 7,8'!$B$5:$AF$16,MONTH($FV$3),ES$11)&amp;"","Я")),2))</f>
        <v/>
      </c>
      <c r="ET38" s="299"/>
      <c r="EU38" s="242"/>
      <c r="EV38" s="242"/>
      <c r="EW38" s="242"/>
      <c r="EX38" s="242"/>
      <c r="EY38" s="242"/>
      <c r="EZ38" s="242"/>
      <c r="FA38" s="255"/>
      <c r="FB38" s="242"/>
      <c r="FC38" s="242"/>
      <c r="FD38" s="242"/>
      <c r="FE38" s="242"/>
      <c r="FF38" s="242"/>
      <c r="FG38" s="242"/>
      <c r="FH38" s="242"/>
      <c r="FI38" s="102"/>
      <c r="FJ38" s="242"/>
      <c r="FK38" s="242"/>
      <c r="FL38" s="242"/>
      <c r="FM38" s="242"/>
      <c r="FN38" s="242"/>
      <c r="FO38" s="242"/>
      <c r="FP38" s="242"/>
      <c r="FQ38" s="255"/>
    </row>
    <row r="39" spans="1:173" s="95" customFormat="1" ht="15" customHeight="1" x14ac:dyDescent="0.2">
      <c r="A39" s="210"/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1"/>
      <c r="M39" s="214">
        <v>4671</v>
      </c>
      <c r="N39" s="215"/>
      <c r="O39" s="215"/>
      <c r="P39" s="215"/>
      <c r="Q39" s="215"/>
      <c r="R39" s="216"/>
      <c r="S39" s="267"/>
      <c r="T39" s="268"/>
      <c r="U39" s="268"/>
      <c r="V39" s="268"/>
      <c r="W39" s="268"/>
      <c r="X39" s="269"/>
      <c r="Y39" s="281"/>
      <c r="Z39" s="282"/>
      <c r="AA39" s="282"/>
      <c r="AB39" s="282"/>
      <c r="AC39" s="282"/>
      <c r="AD39" s="282"/>
      <c r="AE39" s="282"/>
      <c r="AF39" s="282"/>
      <c r="AG39" s="245" t="str">
        <f>IFERROR(INDEX(РВД!$D:$I,MATCH($M39,РВД!$A:$A,)+1,MATCH($BQ$4+AG$11-1,INDEX(РВД!$D:$I,MATCH($M39,РВД!$A:$A,),),)),IF(AG40="Я",INDEX('график 7,8'!$B$5:$AF$16,MONTH($FV$3),AG$11),""))</f>
        <v/>
      </c>
      <c r="AH39" s="245"/>
      <c r="AI39" s="245"/>
      <c r="AJ39" s="245"/>
      <c r="AK39" s="209">
        <f>IFERROR(INDEX(РВД!$D:$I,MATCH($M39,РВД!$A:$A,)+1,MATCH($BQ$4+AK$11-1,INDEX(РВД!$D:$I,MATCH($M39,РВД!$A:$A,),),)),IF(AK40="Я",INDEX('график 7,8'!$B$5:$AF$16,MONTH($FV$3),AK$11),""))</f>
        <v>7.8</v>
      </c>
      <c r="AL39" s="209"/>
      <c r="AM39" s="209"/>
      <c r="AN39" s="209"/>
      <c r="AO39" s="209">
        <f>IFERROR(INDEX(РВД!$D:$I,MATCH($M39,РВД!$A:$A,)+1,MATCH($BQ$4+AO$11-1,INDEX(РВД!$D:$I,MATCH($M39,РВД!$A:$A,),),)),IF(AO40="Я",INDEX('график 7,8'!$B$5:$AF$16,MONTH($FV$3),AO$11),""))</f>
        <v>7.8</v>
      </c>
      <c r="AP39" s="209"/>
      <c r="AQ39" s="209"/>
      <c r="AR39" s="209"/>
      <c r="AS39" s="209">
        <f>IFERROR(INDEX(РВД!$D:$I,MATCH($M39,РВД!$A:$A,)+1,MATCH($BQ$4+AS$11-1,INDEX(РВД!$D:$I,MATCH($M39,РВД!$A:$A,),),)),IF(AS40="Я",INDEX('график 7,8'!$B$5:$AF$16,MONTH($FV$3),AS$11),""))</f>
        <v>7.8</v>
      </c>
      <c r="AT39" s="209"/>
      <c r="AU39" s="209"/>
      <c r="AV39" s="209"/>
      <c r="AW39" s="209">
        <f>IFERROR(INDEX(РВД!$D:$I,MATCH($M39,РВД!$A:$A,)+1,MATCH($BQ$4+AW$11-1,INDEX(РВД!$D:$I,MATCH($M39,РВД!$A:$A,),),)),IF(AW40="Я",INDEX('график 7,8'!$B$5:$AF$16,MONTH($FV$3),AW$11),""))</f>
        <v>7.8</v>
      </c>
      <c r="AX39" s="209"/>
      <c r="AY39" s="209"/>
      <c r="AZ39" s="209"/>
      <c r="BA39" s="209">
        <f>IFERROR(INDEX(РВД!$D:$I,MATCH($M39,РВД!$A:$A,)+1,MATCH($BQ$4+BA$11-1,INDEX(РВД!$D:$I,MATCH($M39,РВД!$A:$A,),),)),IF(BA40="Я",INDEX('график 7,8'!$B$5:$AF$16,MONTH($FV$3),BA$11),""))</f>
        <v>7.8</v>
      </c>
      <c r="BB39" s="209"/>
      <c r="BC39" s="209"/>
      <c r="BD39" s="209"/>
      <c r="BE39" s="209" t="str">
        <f>IFERROR(INDEX(РВД!$D:$I,MATCH($M39,РВД!$A:$A,)+1,MATCH($BQ$4+BE$11-1,INDEX(РВД!$D:$I,MATCH($M39,РВД!$A:$A,),),)),IF(BE40="Я",INDEX('график 7,8'!$B$5:$AF$16,MONTH($FV$3),BE$11),""))</f>
        <v/>
      </c>
      <c r="BF39" s="209"/>
      <c r="BG39" s="209"/>
      <c r="BH39" s="209"/>
      <c r="BI39" s="209" t="str">
        <f>IFERROR(INDEX(РВД!$D:$I,MATCH($M39,РВД!$A:$A,)+1,MATCH($BQ$4+BI$11-1,INDEX(РВД!$D:$I,MATCH($M39,РВД!$A:$A,),),)),IF(BI40="Я",INDEX('график 7,8'!$B$5:$AF$16,MONTH($FV$3),BI$11),""))</f>
        <v/>
      </c>
      <c r="BJ39" s="209"/>
      <c r="BK39" s="209"/>
      <c r="BL39" s="209"/>
      <c r="BM39" s="209">
        <f>IFERROR(INDEX(РВД!$D:$I,MATCH($M39,РВД!$A:$A,)+1,MATCH($BQ$4+BM$11-1,INDEX(РВД!$D:$I,MATCH($M39,РВД!$A:$A,),),)),IF(BM40="Я",INDEX('график 7,8'!$B$5:$AF$16,MONTH($FV$3),BM$11),""))</f>
        <v>7.8</v>
      </c>
      <c r="BN39" s="209"/>
      <c r="BO39" s="209"/>
      <c r="BP39" s="209"/>
      <c r="BQ39" s="209">
        <f>IFERROR(INDEX(РВД!$D:$I,MATCH($M39,РВД!$A:$A,)+1,MATCH($BQ$4+BQ$11-1,INDEX(РВД!$D:$I,MATCH($M39,РВД!$A:$A,),),)),IF(BQ40="Я",INDEX('график 7,8'!$B$5:$AF$16,MONTH($FV$3),BQ$11),""))</f>
        <v>7.8</v>
      </c>
      <c r="BR39" s="209"/>
      <c r="BS39" s="209"/>
      <c r="BT39" s="209"/>
      <c r="BU39" s="209">
        <f>IFERROR(INDEX(РВД!$D:$I,MATCH($M39,РВД!$A:$A,)+1,MATCH($BQ$4+BU$11-1,INDEX(РВД!$D:$I,MATCH($M39,РВД!$A:$A,),),)),IF(BU40="Я",INDEX('график 7,8'!$B$5:$AF$16,MONTH($FV$3),BU$11),""))</f>
        <v>7.8</v>
      </c>
      <c r="BV39" s="209"/>
      <c r="BW39" s="209"/>
      <c r="BX39" s="209"/>
      <c r="BY39" s="209">
        <f>IFERROR(INDEX(РВД!$D:$I,MATCH($M39,РВД!$A:$A,)+1,MATCH($BQ$4+BY$11-1,INDEX(РВД!$D:$I,MATCH($M39,РВД!$A:$A,),),)),IF(BY40="Я",INDEX('график 7,8'!$B$5:$AF$16,MONTH($FV$3),BY$11),""))</f>
        <v>7.8</v>
      </c>
      <c r="BZ39" s="209"/>
      <c r="CA39" s="209"/>
      <c r="CB39" s="209"/>
      <c r="CC39" s="209">
        <f>IFERROR(INDEX(РВД!$D:$I,MATCH($M39,РВД!$A:$A,)+1,MATCH($BQ$4+CC$11-1,INDEX(РВД!$D:$I,MATCH($M39,РВД!$A:$A,),),)),IF(CC40="Я",INDEX('график 7,8'!$B$5:$AF$16,MONTH($FV$3),CC$11),""))</f>
        <v>7.8</v>
      </c>
      <c r="CD39" s="209"/>
      <c r="CE39" s="209"/>
      <c r="CF39" s="209"/>
      <c r="CG39" s="209" t="str">
        <f>IFERROR(INDEX(РВД!$D:$I,MATCH($M39,РВД!$A:$A,)+1,MATCH($BQ$4+CG$11-1,INDEX(РВД!$D:$I,MATCH($M39,РВД!$A:$A,),),)),IF(CG40="Я",INDEX('график 7,8'!$B$5:$AF$16,MONTH($FV$3),CG$11),""))</f>
        <v/>
      </c>
      <c r="CH39" s="209"/>
      <c r="CI39" s="209"/>
      <c r="CJ39" s="209"/>
      <c r="CK39" s="209" t="str">
        <f>IFERROR(INDEX(РВД!$D:$I,MATCH($M39,РВД!$A:$A,)+1,MATCH($BQ$4+CK$11-1,INDEX(РВД!$D:$I,MATCH($M39,РВД!$A:$A,),),)),IF(CK40="Я",INDEX('график 7,8'!$B$5:$AF$16,MONTH($FV$3),CK$11),""))</f>
        <v/>
      </c>
      <c r="CL39" s="209"/>
      <c r="CM39" s="209"/>
      <c r="CN39" s="209"/>
      <c r="CO39" s="256">
        <f>SUMIF(AG40:CN40,"Я",AG39:CN39)</f>
        <v>77.999999999999986</v>
      </c>
      <c r="CP39" s="256"/>
      <c r="CQ39" s="256"/>
      <c r="CR39" s="256"/>
      <c r="CS39" s="256"/>
      <c r="CT39" s="256"/>
      <c r="CU39" s="256"/>
      <c r="CV39" s="209">
        <f>IFERROR(INDEX(РВД!$D:$I,MATCH($M39,РВД!$A:$A,)+1,MATCH($BQ$4+CV$11-1,INDEX(РВД!$D:$I,MATCH($M39,РВД!$A:$A,),),)),IF(CV40="Я",INDEX('график 7,8'!$B$5:$AF$16,MONTH($FV$3),CV$11),""))</f>
        <v>7.8</v>
      </c>
      <c r="CW39" s="209"/>
      <c r="CX39" s="209"/>
      <c r="CY39" s="209"/>
      <c r="CZ39" s="256">
        <f>IFERROR(INDEX(РВД!$D:$I,MATCH($M39,РВД!$A:$A,)+1,MATCH($BQ$4+CZ$11-1,INDEX(РВД!$D:$I,MATCH($M39,РВД!$A:$A,),),)),IF(CZ40="Я",INDEX('график 7,8'!$B$5:$AF$16,MONTH($FV$3),CZ$11),""))</f>
        <v>7.8</v>
      </c>
      <c r="DA39" s="256"/>
      <c r="DB39" s="256"/>
      <c r="DC39" s="256"/>
      <c r="DD39" s="256">
        <f>IFERROR(INDEX(РВД!$D:$I,MATCH($M39,РВД!$A:$A,)+1,MATCH($BQ$4+DD$11-1,INDEX(РВД!$D:$I,MATCH($M39,РВД!$A:$A,),),)),IF(DD40="Я",INDEX('график 7,8'!$B$5:$AF$16,MONTH($FV$3),DD$11),""))</f>
        <v>7.8</v>
      </c>
      <c r="DE39" s="256"/>
      <c r="DF39" s="256"/>
      <c r="DG39" s="256"/>
      <c r="DH39" s="256"/>
      <c r="DI39" s="256">
        <f>IFERROR(INDEX(РВД!$D:$I,MATCH($M39,РВД!$A:$A,)+1,MATCH($BQ$4+DI$11-1,INDEX(РВД!$D:$I,MATCH($M39,РВД!$A:$A,),),)),IF(DI40="Я",INDEX('график 7,8'!$B$5:$AF$16,MONTH($FV$3),DI$11),""))</f>
        <v>7.8</v>
      </c>
      <c r="DJ39" s="256"/>
      <c r="DK39" s="256"/>
      <c r="DL39" s="256"/>
      <c r="DM39" s="256">
        <f>IFERROR(INDEX(РВД!$D:$I,MATCH($M39,РВД!$A:$A,)+1,MATCH($BQ$4+DM$11-1,INDEX(РВД!$D:$I,MATCH($M39,РВД!$A:$A,),),)),IF(DM40="Я",INDEX('график 7,8'!$B$5:$AF$16,MONTH($FV$3),DM$11),""))</f>
        <v>7.8</v>
      </c>
      <c r="DN39" s="256"/>
      <c r="DO39" s="256"/>
      <c r="DP39" s="256"/>
      <c r="DQ39" s="256" t="str">
        <f>IFERROR(INDEX(РВД!$D:$I,MATCH($M39,РВД!$A:$A,)+1,MATCH($BQ$4+DQ$11-1,INDEX(РВД!$D:$I,MATCH($M39,РВД!$A:$A,),),)),IF(DQ40="Я",INDEX('график 7,8'!$B$5:$AF$16,MONTH($FV$3),DQ$11),""))</f>
        <v/>
      </c>
      <c r="DR39" s="256"/>
      <c r="DS39" s="256"/>
      <c r="DT39" s="256"/>
      <c r="DU39" s="256" t="str">
        <f>IFERROR(INDEX(РВД!$D:$I,MATCH($M39,РВД!$A:$A,)+1,MATCH($BQ$4+DU$11-1,INDEX(РВД!$D:$I,MATCH($M39,РВД!$A:$A,),),)),IF(DU40="Я",INDEX('график 7,8'!$B$5:$AF$16,MONTH($FV$3),DU$11),""))</f>
        <v/>
      </c>
      <c r="DV39" s="256"/>
      <c r="DW39" s="256"/>
      <c r="DX39" s="256"/>
      <c r="DY39" s="256" t="str">
        <f>IFERROR(INDEX(РВД!$D:$I,MATCH($M39,РВД!$A:$A,)+1,MATCH($BQ$4+DY$11-1,INDEX(РВД!$D:$I,MATCH($M39,РВД!$A:$A,),),)),IF(DY40="Я",INDEX('график 7,8'!$B$5:$AF$16,MONTH($FV$3),DY$11),""))</f>
        <v/>
      </c>
      <c r="DZ39" s="256"/>
      <c r="EA39" s="256"/>
      <c r="EB39" s="256"/>
      <c r="EC39" s="256">
        <f>IFERROR(INDEX(РВД!$D:$I,MATCH($M39,РВД!$A:$A,)+1,MATCH($BQ$4+EC$11-1,INDEX(РВД!$D:$I,MATCH($M39,РВД!$A:$A,),),)),IF(EC40="Я",INDEX('график 7,8'!$B$5:$AF$16,MONTH($FV$3),EC$11),""))</f>
        <v>7.8</v>
      </c>
      <c r="ED39" s="256"/>
      <c r="EE39" s="256"/>
      <c r="EF39" s="256"/>
      <c r="EG39" s="256">
        <f>IFERROR(INDEX(РВД!$D:$I,MATCH($M39,РВД!$A:$A,)+1,MATCH($BQ$4+EG$11-1,INDEX(РВД!$D:$I,MATCH($M39,РВД!$A:$A,),),)),IF(EG40="Я",INDEX('график 7,8'!$B$5:$AF$16,MONTH($FV$3),EG$11),""))</f>
        <v>7.8</v>
      </c>
      <c r="EH39" s="256"/>
      <c r="EI39" s="256"/>
      <c r="EJ39" s="256"/>
      <c r="EK39" s="99">
        <f>IFERROR(INDEX(РВД!$D:$I,MATCH($M39,РВД!$A:$A,)+1,MATCH($BQ$4+EK$11-1,INDEX(РВД!$D:$I,MATCH($M39,РВД!$A:$A,),),)),IF(EK40="Я",INDEX('график 7,8'!$B$5:$AF$16,MONTH($FV$3),EK$11),""))</f>
        <v>7.8</v>
      </c>
      <c r="EL39" s="99">
        <f>IFERROR(INDEX(РВД!$D:$I,MATCH($M39,РВД!$A:$A,)+1,MATCH($BQ$4+EL$11-1,INDEX(РВД!$D:$I,MATCH($M39,РВД!$A:$A,),),)),IF(EL40="Я",INDEX('график 7,8'!$B$5:$AF$16,MONTH($FV$3),EL$11),""))</f>
        <v>7.8</v>
      </c>
      <c r="EM39" s="99" t="str">
        <f>IFERROR(INDEX(РВД!$D:$I,MATCH($M39,РВД!$A:$A,)+1,MATCH($BQ$4+EM$11-1,INDEX(РВД!$D:$I,MATCH($M39,РВД!$A:$A,),),)),IF(EM40="Я",INDEX('график 7,8'!$B$5:$AF$16,MONTH($FV$3),EM$11),""))</f>
        <v/>
      </c>
      <c r="EN39" s="250" t="str">
        <f>IFERROR(INDEX(РВД!$D:$I,MATCH($M39,РВД!$A:$A,)+1,MATCH($BQ$4+EN$11-1,INDEX(РВД!$D:$I,MATCH($M39,РВД!$A:$A,),),)),IF(EN40="Я",INDEX('график 7,8'!$B$5:$AF$16,MONTH($FV$3),EN$11),""))</f>
        <v/>
      </c>
      <c r="EO39" s="251"/>
      <c r="EP39" s="252" t="str">
        <f>IFERROR(INDEX(РВД!$D:$I,MATCH($M39,РВД!$A:$A,)+1,MATCH($BQ$4+EP$11-1,INDEX(РВД!$D:$I,MATCH($M39,РВД!$A:$A,),),)),IF(EP40="Я",INDEX('график 7,8'!$B$5:$AF$16,MONTH($FV$3),EP$11),""))</f>
        <v/>
      </c>
      <c r="EQ39" s="253"/>
      <c r="ER39" s="254"/>
      <c r="ES39" s="252" t="str">
        <f>IFERROR(INDEX(РВД!$D:$I,MATCH($M39,РВД!$A:$A,)+1,MATCH($BQ$4+ES$11-1,INDEX(РВД!$D:$I,MATCH($M39,РВД!$A:$A,),),)),IF(ES40="Я",INDEX('график 7,8'!$B$5:$AF$16,MONTH($FV$3),ES$11),""))</f>
        <v/>
      </c>
      <c r="ET39" s="254"/>
      <c r="EU39" s="242" t="str">
        <f>"Я/"&amp;SUMIF(AG40:ET40,"Я",AG39:ET39)</f>
        <v>Я/148,2</v>
      </c>
      <c r="EV39" s="242"/>
      <c r="EW39" s="242"/>
      <c r="EX39" s="242"/>
      <c r="EY39" s="242"/>
      <c r="EZ39" s="242"/>
      <c r="FA39" s="255"/>
      <c r="FB39" s="238">
        <f>(SUMIF(AG40:ET40,"В",AG39:ET39)+SUMIF(AG40:ET40,"ФВ",AG39:ET39))*2</f>
        <v>0</v>
      </c>
      <c r="FC39" s="238"/>
      <c r="FD39" s="238"/>
      <c r="FE39" s="238"/>
      <c r="FF39" s="238"/>
      <c r="FG39" s="238"/>
      <c r="FH39" s="238"/>
      <c r="FI39" s="100">
        <f>COUNTIFS(AG40:ET40,"Я",AG39:ET39,"&lt;&gt;")</f>
        <v>19</v>
      </c>
      <c r="FJ39" s="238"/>
      <c r="FK39" s="238"/>
      <c r="FL39" s="238"/>
      <c r="FM39" s="238"/>
      <c r="FN39" s="238"/>
      <c r="FO39" s="238"/>
      <c r="FP39" s="238"/>
      <c r="FQ39" s="283"/>
    </row>
    <row r="40" spans="1:173" s="95" customFormat="1" ht="13.5" customHeight="1" x14ac:dyDescent="0.2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3"/>
      <c r="M40" s="217"/>
      <c r="N40" s="218"/>
      <c r="O40" s="218"/>
      <c r="P40" s="218"/>
      <c r="Q40" s="218"/>
      <c r="R40" s="219"/>
      <c r="S40" s="270"/>
      <c r="T40" s="271"/>
      <c r="U40" s="271"/>
      <c r="V40" s="271"/>
      <c r="W40" s="271"/>
      <c r="X40" s="272"/>
      <c r="Y40" s="261"/>
      <c r="Z40" s="262"/>
      <c r="AA40" s="262"/>
      <c r="AB40" s="262"/>
      <c r="AC40" s="262"/>
      <c r="AD40" s="262"/>
      <c r="AE40" s="262"/>
      <c r="AF40" s="262"/>
      <c r="AG40" s="249" t="str">
        <f>TRIM(LEFT(TRIM(INDEX(отсутствия!$N:$AR,MATCH($M39,отсутствия!$A:$A,),AG$11)&amp;" "&amp;TEXT(INDEX('график 7,8'!$B$5:$AF$16,MONTH($FV$3),AG$11)&amp;"","Я")),2))</f>
        <v>В</v>
      </c>
      <c r="AH40" s="249"/>
      <c r="AI40" s="249"/>
      <c r="AJ40" s="249"/>
      <c r="AK40" s="246" t="str">
        <f>TRIM(LEFT(TRIM(INDEX(отсутствия!$N:$AR,MATCH($M39,отсутствия!$A:$A,),AK$11)&amp;" "&amp;TEXT(INDEX('график 7,8'!$B$5:$AF$16,MONTH($FV$3),AK$11)&amp;"","Я")),2))</f>
        <v>Я</v>
      </c>
      <c r="AL40" s="246"/>
      <c r="AM40" s="246"/>
      <c r="AN40" s="246"/>
      <c r="AO40" s="246" t="str">
        <f>TRIM(LEFT(TRIM(INDEX(отсутствия!$N:$AR,MATCH($M39,отсутствия!$A:$A,),AO$11)&amp;" "&amp;TEXT(INDEX('график 7,8'!$B$5:$AF$16,MONTH($FV$3),AO$11)&amp;"","Я")),2))</f>
        <v>Я</v>
      </c>
      <c r="AP40" s="246"/>
      <c r="AQ40" s="246"/>
      <c r="AR40" s="246"/>
      <c r="AS40" s="246" t="str">
        <f>TRIM(LEFT(TRIM(INDEX(отсутствия!$N:$AR,MATCH($M39,отсутствия!$A:$A,),AS$11)&amp;" "&amp;TEXT(INDEX('график 7,8'!$B$5:$AF$16,MONTH($FV$3),AS$11)&amp;"","Я")),2))</f>
        <v>Я</v>
      </c>
      <c r="AT40" s="246"/>
      <c r="AU40" s="246"/>
      <c r="AV40" s="246"/>
      <c r="AW40" s="246" t="str">
        <f>TRIM(LEFT(TRIM(INDEX(отсутствия!$N:$AR,MATCH($M39,отсутствия!$A:$A,),AW$11)&amp;" "&amp;TEXT(INDEX('график 7,8'!$B$5:$AF$16,MONTH($FV$3),AW$11)&amp;"","Я")),2))</f>
        <v>Я</v>
      </c>
      <c r="AX40" s="246"/>
      <c r="AY40" s="246"/>
      <c r="AZ40" s="246"/>
      <c r="BA40" s="246" t="str">
        <f>TRIM(LEFT(TRIM(INDEX(отсутствия!$N:$AR,MATCH($M39,отсутствия!$A:$A,),BA$11)&amp;" "&amp;TEXT(INDEX('график 7,8'!$B$5:$AF$16,MONTH($FV$3),BA$11)&amp;"","Я")),2))</f>
        <v>Я</v>
      </c>
      <c r="BB40" s="246"/>
      <c r="BC40" s="246"/>
      <c r="BD40" s="246"/>
      <c r="BE40" s="246" t="str">
        <f>TRIM(LEFT(TRIM(INDEX(отсутствия!$N:$AR,MATCH($M39,отсутствия!$A:$A,),BE$11)&amp;" "&amp;TEXT(INDEX('график 7,8'!$B$5:$AF$16,MONTH($FV$3),BE$11)&amp;"","Я")),2))</f>
        <v>В</v>
      </c>
      <c r="BF40" s="246"/>
      <c r="BG40" s="246"/>
      <c r="BH40" s="246"/>
      <c r="BI40" s="246" t="str">
        <f>TRIM(LEFT(TRIM(INDEX(отсутствия!$N:$AR,MATCH($M39,отсутствия!$A:$A,),BI$11)&amp;" "&amp;TEXT(INDEX('график 7,8'!$B$5:$AF$16,MONTH($FV$3),BI$11)&amp;"","Я")),2))</f>
        <v>В</v>
      </c>
      <c r="BJ40" s="246"/>
      <c r="BK40" s="246"/>
      <c r="BL40" s="246"/>
      <c r="BM40" s="246" t="str">
        <f>TRIM(LEFT(TRIM(INDEX(отсутствия!$N:$AR,MATCH($M39,отсутствия!$A:$A,),BM$11)&amp;" "&amp;TEXT(INDEX('график 7,8'!$B$5:$AF$16,MONTH($FV$3),BM$11)&amp;"","Я")),2))</f>
        <v>Я</v>
      </c>
      <c r="BN40" s="246"/>
      <c r="BO40" s="246"/>
      <c r="BP40" s="246"/>
      <c r="BQ40" s="246" t="str">
        <f>TRIM(LEFT(TRIM(INDEX(отсутствия!$N:$AR,MATCH($M39,отсутствия!$A:$A,),BQ$11)&amp;" "&amp;TEXT(INDEX('график 7,8'!$B$5:$AF$16,MONTH($FV$3),BQ$11)&amp;"","Я")),2))</f>
        <v>Я</v>
      </c>
      <c r="BR40" s="246"/>
      <c r="BS40" s="246"/>
      <c r="BT40" s="246"/>
      <c r="BU40" s="246" t="str">
        <f>TRIM(LEFT(TRIM(INDEX(отсутствия!$N:$AR,MATCH($M39,отсутствия!$A:$A,),BU$11)&amp;" "&amp;TEXT(INDEX('график 7,8'!$B$5:$AF$16,MONTH($FV$3),BU$11)&amp;"","Я")),2))</f>
        <v>Я</v>
      </c>
      <c r="BV40" s="246"/>
      <c r="BW40" s="246"/>
      <c r="BX40" s="246"/>
      <c r="BY40" s="246" t="str">
        <f>TRIM(LEFT(TRIM(INDEX(отсутствия!$N:$AR,MATCH($M39,отсутствия!$A:$A,),BY$11)&amp;" "&amp;TEXT(INDEX('график 7,8'!$B$5:$AF$16,MONTH($FV$3),BY$11)&amp;"","Я")),2))</f>
        <v>Я</v>
      </c>
      <c r="BZ40" s="246"/>
      <c r="CA40" s="246"/>
      <c r="CB40" s="246"/>
      <c r="CC40" s="246" t="str">
        <f>TRIM(LEFT(TRIM(INDEX(отсутствия!$N:$AR,MATCH($M39,отсутствия!$A:$A,),CC$11)&amp;" "&amp;TEXT(INDEX('график 7,8'!$B$5:$AF$16,MONTH($FV$3),CC$11)&amp;"","Я")),2))</f>
        <v>Я</v>
      </c>
      <c r="CD40" s="246"/>
      <c r="CE40" s="246"/>
      <c r="CF40" s="246"/>
      <c r="CG40" s="246" t="str">
        <f>TRIM(LEFT(TRIM(INDEX(отсутствия!$N:$AR,MATCH($M39,отсутствия!$A:$A,),CG$11)&amp;" "&amp;TEXT(INDEX('график 7,8'!$B$5:$AF$16,MONTH($FV$3),CG$11)&amp;"","Я")),2))</f>
        <v>В</v>
      </c>
      <c r="CH40" s="246"/>
      <c r="CI40" s="246"/>
      <c r="CJ40" s="246"/>
      <c r="CK40" s="246" t="str">
        <f>TRIM(LEFT(TRIM(INDEX(отсутствия!$N:$AR,MATCH($M39,отсутствия!$A:$A,),CK$11)&amp;" "&amp;TEXT(INDEX('график 7,8'!$B$5:$AF$16,MONTH($FV$3),CK$11)&amp;"","Я")),2))</f>
        <v>В</v>
      </c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6" t="str">
        <f>TRIM(LEFT(TRIM(INDEX(отсутствия!$N:$AR,MATCH($M39,отсутствия!$A:$A,),CV$11)&amp;" "&amp;TEXT(INDEX('график 7,8'!$B$5:$AF$16,MONTH($FV$3),CV$11)&amp;"","Я")),2))</f>
        <v>Я</v>
      </c>
      <c r="CW40" s="246"/>
      <c r="CX40" s="246"/>
      <c r="CY40" s="246"/>
      <c r="CZ40" s="246" t="str">
        <f>TRIM(LEFT(TRIM(INDEX(отсутствия!$N:$AR,MATCH($M39,отсутствия!$A:$A,),CZ$11)&amp;" "&amp;TEXT(INDEX('график 7,8'!$B$5:$AF$16,MONTH($FV$3),CZ$11)&amp;"","Я")),2))</f>
        <v>Я</v>
      </c>
      <c r="DA40" s="246"/>
      <c r="DB40" s="246"/>
      <c r="DC40" s="246"/>
      <c r="DD40" s="246" t="str">
        <f>TRIM(LEFT(TRIM(INDEX(отсутствия!$N:$AR,MATCH($M39,отсутствия!$A:$A,),DD$11)&amp;" "&amp;TEXT(INDEX('график 7,8'!$B$5:$AF$16,MONTH($FV$3),DD$11)&amp;"","Я")),2))</f>
        <v>Я</v>
      </c>
      <c r="DE40" s="246"/>
      <c r="DF40" s="246"/>
      <c r="DG40" s="246"/>
      <c r="DH40" s="246"/>
      <c r="DI40" s="246" t="str">
        <f>TRIM(LEFT(TRIM(INDEX(отсутствия!$N:$AR,MATCH($M39,отсутствия!$A:$A,),DI$11)&amp;" "&amp;TEXT(INDEX('график 7,8'!$B$5:$AF$16,MONTH($FV$3),DI$11)&amp;"","Я")),2))</f>
        <v>Я</v>
      </c>
      <c r="DJ40" s="246"/>
      <c r="DK40" s="246"/>
      <c r="DL40" s="246"/>
      <c r="DM40" s="246" t="str">
        <f>TRIM(LEFT(TRIM(INDEX(отсутствия!$N:$AR,MATCH($M39,отсутствия!$A:$A,),DM$11)&amp;" "&amp;TEXT(INDEX('график 7,8'!$B$5:$AF$16,MONTH($FV$3),DM$11)&amp;"","Я")),2))</f>
        <v>Я</v>
      </c>
      <c r="DN40" s="246"/>
      <c r="DO40" s="246"/>
      <c r="DP40" s="246"/>
      <c r="DQ40" s="246" t="str">
        <f>TRIM(LEFT(TRIM(INDEX(отсутствия!$N:$AR,MATCH($M39,отсутствия!$A:$A,),DQ$11)&amp;" "&amp;TEXT(INDEX('график 7,8'!$B$5:$AF$16,MONTH($FV$3),DQ$11)&amp;"","Я")),2))</f>
        <v>В</v>
      </c>
      <c r="DR40" s="246"/>
      <c r="DS40" s="246"/>
      <c r="DT40" s="246"/>
      <c r="DU40" s="246" t="str">
        <f>TRIM(LEFT(TRIM(INDEX(отсутствия!$N:$AR,MATCH($M39,отсутствия!$A:$A,),DU$11)&amp;" "&amp;TEXT(INDEX('график 7,8'!$B$5:$AF$16,MONTH($FV$3),DU$11)&amp;"","Я")),2))</f>
        <v>В</v>
      </c>
      <c r="DV40" s="246"/>
      <c r="DW40" s="246"/>
      <c r="DX40" s="246"/>
      <c r="DY40" s="246" t="str">
        <f>TRIM(LEFT(TRIM(INDEX(отсутствия!$N:$AR,MATCH($M39,отсутствия!$A:$A,),DY$11)&amp;" "&amp;TEXT(INDEX('график 7,8'!$B$5:$AF$16,MONTH($FV$3),DY$11)&amp;"","Я")),2))</f>
        <v>ФВ</v>
      </c>
      <c r="DZ40" s="246"/>
      <c r="EA40" s="246"/>
      <c r="EB40" s="246"/>
      <c r="EC40" s="246" t="str">
        <f>TRIM(LEFT(TRIM(INDEX(отсутствия!$N:$AR,MATCH($M39,отсутствия!$A:$A,),EC$11)&amp;" "&amp;TEXT(INDEX('график 7,8'!$B$5:$AF$16,MONTH($FV$3),EC$11)&amp;"","Я")),2))</f>
        <v>Я</v>
      </c>
      <c r="ED40" s="246"/>
      <c r="EE40" s="246"/>
      <c r="EF40" s="246"/>
      <c r="EG40" s="246" t="str">
        <f>TRIM(LEFT(TRIM(INDEX(отсутствия!$N:$AR,MATCH($M39,отсутствия!$A:$A,),EG$11)&amp;" "&amp;TEXT(INDEX('график 7,8'!$B$5:$AF$16,MONTH($FV$3),EG$11)&amp;"","Я")),2))</f>
        <v>Я</v>
      </c>
      <c r="EH40" s="246"/>
      <c r="EI40" s="246"/>
      <c r="EJ40" s="246"/>
      <c r="EK40" s="101" t="str">
        <f>TRIM(LEFT(TRIM(INDEX(отсутствия!$N:$AR,MATCH($M39,отсутствия!$A:$A,),EK$11)&amp;" "&amp;TEXT(INDEX('график 7,8'!$B$5:$AF$16,MONTH($FV$3),EK$11)&amp;"","Я")),2))</f>
        <v>Я</v>
      </c>
      <c r="EL40" s="101" t="str">
        <f>TRIM(LEFT(TRIM(INDEX(отсутствия!$N:$AR,MATCH($M39,отсутствия!$A:$A,),EL$11)&amp;" "&amp;TEXT(INDEX('график 7,8'!$B$5:$AF$16,MONTH($FV$3),EL$11)&amp;"","Я")),2))</f>
        <v>Я</v>
      </c>
      <c r="EM40" s="101" t="str">
        <f>TRIM(LEFT(TRIM(INDEX(отсутствия!$N:$AR,MATCH($M39,отсутствия!$A:$A,),EM$11)&amp;" "&amp;TEXT(INDEX('график 7,8'!$B$5:$AF$16,MONTH($FV$3),EM$11)&amp;"","Я")),2))</f>
        <v>В</v>
      </c>
      <c r="EN40" s="298" t="str">
        <f>TRIM(LEFT(TRIM(INDEX(отсутствия!$N:$AR,MATCH($M39,отсутствия!$A:$A,),EN$11)&amp;" "&amp;TEXT(INDEX('график 7,8'!$B$5:$AF$16,MONTH($FV$3),EN$11)&amp;"","Я")),2))</f>
        <v/>
      </c>
      <c r="EO40" s="300"/>
      <c r="EP40" s="298" t="str">
        <f>TRIM(LEFT(TRIM(INDEX(отсутствия!$N:$AR,MATCH($M39,отсутствия!$A:$A,),EP$11)&amp;" "&amp;TEXT(INDEX('график 7,8'!$B$5:$AF$16,MONTH($FV$3),EP$11)&amp;"","Я")),2))</f>
        <v/>
      </c>
      <c r="EQ40" s="300"/>
      <c r="ER40" s="299"/>
      <c r="ES40" s="298" t="str">
        <f>TRIM(LEFT(TRIM(INDEX(отсутствия!$N:$AR,MATCH($M39,отсутствия!$A:$A,),ES$11)&amp;" "&amp;TEXT(INDEX('график 7,8'!$B$5:$AF$16,MONTH($FV$3),ES$11)&amp;"","Я")),2))</f>
        <v/>
      </c>
      <c r="ET40" s="299"/>
      <c r="EU40" s="242"/>
      <c r="EV40" s="242"/>
      <c r="EW40" s="242"/>
      <c r="EX40" s="242"/>
      <c r="EY40" s="242"/>
      <c r="EZ40" s="242"/>
      <c r="FA40" s="255"/>
      <c r="FB40" s="242"/>
      <c r="FC40" s="242"/>
      <c r="FD40" s="242"/>
      <c r="FE40" s="242"/>
      <c r="FF40" s="242"/>
      <c r="FG40" s="242"/>
      <c r="FH40" s="242"/>
      <c r="FI40" s="102"/>
      <c r="FJ40" s="242"/>
      <c r="FK40" s="242"/>
      <c r="FL40" s="242"/>
      <c r="FM40" s="242"/>
      <c r="FN40" s="242"/>
      <c r="FO40" s="242"/>
      <c r="FP40" s="242"/>
      <c r="FQ40" s="255"/>
    </row>
    <row r="41" spans="1:173" s="95" customFormat="1" ht="17.25" customHeight="1" x14ac:dyDescent="0.2">
      <c r="A41" s="210"/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1"/>
      <c r="M41" s="214">
        <v>4883</v>
      </c>
      <c r="N41" s="215"/>
      <c r="O41" s="215"/>
      <c r="P41" s="215"/>
      <c r="Q41" s="215"/>
      <c r="R41" s="216"/>
      <c r="S41" s="267"/>
      <c r="T41" s="268"/>
      <c r="U41" s="268"/>
      <c r="V41" s="268"/>
      <c r="W41" s="268"/>
      <c r="X41" s="269"/>
      <c r="Y41" s="284"/>
      <c r="Z41" s="285"/>
      <c r="AA41" s="285"/>
      <c r="AB41" s="285"/>
      <c r="AC41" s="285"/>
      <c r="AD41" s="285"/>
      <c r="AE41" s="285"/>
      <c r="AF41" s="285"/>
      <c r="AG41" s="245" t="str">
        <f>IFERROR(INDEX(РВД!$D:$I,MATCH($M41,РВД!$A:$A,)+1,MATCH($BQ$4+AG$11-1,INDEX(РВД!$D:$I,MATCH($M41,РВД!$A:$A,),),)),IF(AG42="Я",INDEX('график 7,8'!$B$48:$AF$59,MONTH($FV$3),AG$11),""))</f>
        <v/>
      </c>
      <c r="AH41" s="245"/>
      <c r="AI41" s="245"/>
      <c r="AJ41" s="245"/>
      <c r="AK41" s="209">
        <f>IFERROR(INDEX(РВД!$D:$I,MATCH($M41,РВД!$A:$A,)+1,MATCH($BQ$4+AK$11-1,INDEX(РВД!$D:$I,MATCH($M41,РВД!$A:$A,),),)),IF(AK42="Я",INDEX('график 7,8'!$B$48:$AF$59,MONTH($FV$3),AK$11),""))</f>
        <v>3.9</v>
      </c>
      <c r="AL41" s="209"/>
      <c r="AM41" s="209"/>
      <c r="AN41" s="209"/>
      <c r="AO41" s="209">
        <f>IFERROR(INDEX(РВД!$D:$I,MATCH($M41,РВД!$A:$A,)+1,MATCH($BQ$4+AO$11-1,INDEX(РВД!$D:$I,MATCH($M41,РВД!$A:$A,),),)),IF(AO42="Я",INDEX('график 7,8'!$B$48:$AF$59,MONTH($FV$3),AO$11),""))</f>
        <v>3.9</v>
      </c>
      <c r="AP41" s="209"/>
      <c r="AQ41" s="209"/>
      <c r="AR41" s="209"/>
      <c r="AS41" s="209">
        <f>IFERROR(INDEX(РВД!$D:$I,MATCH($M41,РВД!$A:$A,)+1,MATCH($BQ$4+AS$11-1,INDEX(РВД!$D:$I,MATCH($M41,РВД!$A:$A,),),)),IF(AS42="Я",INDEX('график 7,8'!$B$48:$AF$59,MONTH($FV$3),AS$11),""))</f>
        <v>3.9</v>
      </c>
      <c r="AT41" s="209"/>
      <c r="AU41" s="209"/>
      <c r="AV41" s="209"/>
      <c r="AW41" s="209">
        <f>IFERROR(INDEX(РВД!$D:$I,MATCH($M41,РВД!$A:$A,)+1,MATCH($BQ$4+AW$11-1,INDEX(РВД!$D:$I,MATCH($M41,РВД!$A:$A,),),)),IF(AW42="Я",INDEX('график 7,8'!$B$48:$AF$59,MONTH($FV$3),AW$11),""))</f>
        <v>3.9</v>
      </c>
      <c r="AX41" s="209"/>
      <c r="AY41" s="209"/>
      <c r="AZ41" s="209"/>
      <c r="BA41" s="209">
        <f>IFERROR(INDEX(РВД!$D:$I,MATCH($M41,РВД!$A:$A,)+1,MATCH($BQ$4+BA$11-1,INDEX(РВД!$D:$I,MATCH($M41,РВД!$A:$A,),),)),IF(BA42="Я",INDEX('график 7,8'!$B$48:$AF$59,MONTH($FV$3),BA$11),""))</f>
        <v>3.9</v>
      </c>
      <c r="BB41" s="209"/>
      <c r="BC41" s="209"/>
      <c r="BD41" s="209"/>
      <c r="BE41" s="209" t="str">
        <f>IFERROR(INDEX(РВД!$D:$I,MATCH($M41,РВД!$A:$A,)+1,MATCH($BQ$4+BE$11-1,INDEX(РВД!$D:$I,MATCH($M41,РВД!$A:$A,),),)),IF(BE42="Я",INDEX('график 7,8'!$B$48:$AF$59,MONTH($FV$3),BE$11),""))</f>
        <v/>
      </c>
      <c r="BF41" s="209"/>
      <c r="BG41" s="209"/>
      <c r="BH41" s="209"/>
      <c r="BI41" s="209" t="str">
        <f>IFERROR(INDEX(РВД!$D:$I,MATCH($M41,РВД!$A:$A,)+1,MATCH($BQ$4+BI$11-1,INDEX(РВД!$D:$I,MATCH($M41,РВД!$A:$A,),),)),IF(BI42="Я",INDEX('график 7,8'!$B$48:$AF$59,MONTH($FV$3),BI$11),""))</f>
        <v/>
      </c>
      <c r="BJ41" s="209"/>
      <c r="BK41" s="209"/>
      <c r="BL41" s="209"/>
      <c r="BM41" s="209">
        <f>IFERROR(INDEX(РВД!$D:$I,MATCH($M41,РВД!$A:$A,)+1,MATCH($BQ$4+BM$11-1,INDEX(РВД!$D:$I,MATCH($M41,РВД!$A:$A,),),)),IF(BM42="Я",INDEX('график 7,8'!$B$48:$AF$59,MONTH($FV$3),BM$11),""))</f>
        <v>3.9</v>
      </c>
      <c r="BN41" s="209"/>
      <c r="BO41" s="209"/>
      <c r="BP41" s="209"/>
      <c r="BQ41" s="209">
        <f>IFERROR(INDEX(РВД!$D:$I,MATCH($M41,РВД!$A:$A,)+1,MATCH($BQ$4+BQ$11-1,INDEX(РВД!$D:$I,MATCH($M41,РВД!$A:$A,),),)),IF(BQ42="Я",INDEX('график 7,8'!$B$48:$AF$59,MONTH($FV$3),BQ$11),""))</f>
        <v>3.9</v>
      </c>
      <c r="BR41" s="209"/>
      <c r="BS41" s="209"/>
      <c r="BT41" s="209"/>
      <c r="BU41" s="209">
        <f>IFERROR(INDEX(РВД!$D:$I,MATCH($M41,РВД!$A:$A,)+1,MATCH($BQ$4+BU$11-1,INDEX(РВД!$D:$I,MATCH($M41,РВД!$A:$A,),),)),IF(BU42="Я",INDEX('график 7,8'!$B$48:$AF$59,MONTH($FV$3),BU$11),""))</f>
        <v>3.9</v>
      </c>
      <c r="BV41" s="209"/>
      <c r="BW41" s="209"/>
      <c r="BX41" s="209"/>
      <c r="BY41" s="209">
        <f>IFERROR(INDEX(РВД!$D:$I,MATCH($M41,РВД!$A:$A,)+1,MATCH($BQ$4+BY$11-1,INDEX(РВД!$D:$I,MATCH($M41,РВД!$A:$A,),),)),IF(BY42="Я",INDEX('график 7,8'!$B$48:$AF$59,MONTH($FV$3),BY$11),""))</f>
        <v>3.9</v>
      </c>
      <c r="BZ41" s="209"/>
      <c r="CA41" s="209"/>
      <c r="CB41" s="209"/>
      <c r="CC41" s="209">
        <f>IFERROR(INDEX(РВД!$D:$I,MATCH($M41,РВД!$A:$A,)+1,MATCH($BQ$4+CC$11-1,INDEX(РВД!$D:$I,MATCH($M41,РВД!$A:$A,),),)),IF(CC42="Я",INDEX('график 7,8'!$B$48:$AF$59,MONTH($FV$3),CC$11),""))</f>
        <v>3.9</v>
      </c>
      <c r="CD41" s="209"/>
      <c r="CE41" s="209"/>
      <c r="CF41" s="209"/>
      <c r="CG41" s="209" t="str">
        <f>IFERROR(INDEX(РВД!$D:$I,MATCH($M41,РВД!$A:$A,)+1,MATCH($BQ$4+CG$11-1,INDEX(РВД!$D:$I,MATCH($M41,РВД!$A:$A,),),)),IF(CG42="Я",INDEX('график 7,8'!$B$48:$AF$59,MONTH($FV$3),CG$11),""))</f>
        <v/>
      </c>
      <c r="CH41" s="209"/>
      <c r="CI41" s="209"/>
      <c r="CJ41" s="209"/>
      <c r="CK41" s="209" t="str">
        <f>IFERROR(INDEX(РВД!$D:$I,MATCH($M41,РВД!$A:$A,)+1,MATCH($BQ$4+CK$11-1,INDEX(РВД!$D:$I,MATCH($M41,РВД!$A:$A,),),)),IF(CK42="Я",INDEX('график 7,8'!$B$48:$AF$59,MONTH($FV$3),CK$11),""))</f>
        <v/>
      </c>
      <c r="CL41" s="209"/>
      <c r="CM41" s="209"/>
      <c r="CN41" s="209"/>
      <c r="CO41" s="256">
        <f>SUMIF(AG42:CN42,"Я",AG41:CN41)</f>
        <v>38.999999999999993</v>
      </c>
      <c r="CP41" s="256"/>
      <c r="CQ41" s="256"/>
      <c r="CR41" s="256"/>
      <c r="CS41" s="256"/>
      <c r="CT41" s="256"/>
      <c r="CU41" s="256"/>
      <c r="CV41" s="209">
        <f>IFERROR(INDEX(РВД!$D:$I,MATCH($M41,РВД!$A:$A,)+1,MATCH($BQ$4+CV$11-1,INDEX(РВД!$D:$I,MATCH($M41,РВД!$A:$A,),),)),IF(CV42="Я",INDEX('график 7,8'!$B$48:$AF$59,MONTH($FV$3),CV$11),""))</f>
        <v>3.9</v>
      </c>
      <c r="CW41" s="209"/>
      <c r="CX41" s="209"/>
      <c r="CY41" s="209"/>
      <c r="CZ41" s="256">
        <f>IFERROR(INDEX(РВД!$D:$I,MATCH($M41,РВД!$A:$A,)+1,MATCH($BQ$4+CZ$11-1,INDEX(РВД!$D:$I,MATCH($M41,РВД!$A:$A,),),)),IF(CZ42="Я",INDEX('график 7,8'!$B$48:$AF$59,MONTH($FV$3),CZ$11),""))</f>
        <v>3.9</v>
      </c>
      <c r="DA41" s="256"/>
      <c r="DB41" s="256"/>
      <c r="DC41" s="256"/>
      <c r="DD41" s="256">
        <f>IFERROR(INDEX(РВД!$D:$I,MATCH($M41,РВД!$A:$A,)+1,MATCH($BQ$4+DD$11-1,INDEX(РВД!$D:$I,MATCH($M41,РВД!$A:$A,),),)),IF(DD42="Я",INDEX('график 7,8'!$B$48:$AF$59,MONTH($FV$3),DD$11),""))</f>
        <v>3.9</v>
      </c>
      <c r="DE41" s="256"/>
      <c r="DF41" s="256"/>
      <c r="DG41" s="256"/>
      <c r="DH41" s="256"/>
      <c r="DI41" s="256">
        <f>IFERROR(INDEX(РВД!$D:$I,MATCH($M41,РВД!$A:$A,)+1,MATCH($BQ$4+DI$11-1,INDEX(РВД!$D:$I,MATCH($M41,РВД!$A:$A,),),)),IF(DI42="Я",INDEX('график 7,8'!$B$48:$AF$59,MONTH($FV$3),DI$11),""))</f>
        <v>3.9</v>
      </c>
      <c r="DJ41" s="256"/>
      <c r="DK41" s="256"/>
      <c r="DL41" s="256"/>
      <c r="DM41" s="256">
        <f>IFERROR(INDEX(РВД!$D:$I,MATCH($M41,РВД!$A:$A,)+1,MATCH($BQ$4+DM$11-1,INDEX(РВД!$D:$I,MATCH($M41,РВД!$A:$A,),),)),IF(DM42="Я",INDEX('график 7,8'!$B$48:$AF$59,MONTH($FV$3),DM$11),""))</f>
        <v>3.9</v>
      </c>
      <c r="DN41" s="256"/>
      <c r="DO41" s="256"/>
      <c r="DP41" s="256"/>
      <c r="DQ41" s="256" t="str">
        <f>IFERROR(INDEX(РВД!$D:$I,MATCH($M41,РВД!$A:$A,)+1,MATCH($BQ$4+DQ$11-1,INDEX(РВД!$D:$I,MATCH($M41,РВД!$A:$A,),),)),IF(DQ42="Я",INDEX('график 7,8'!$B$48:$AF$59,MONTH($FV$3),DQ$11),""))</f>
        <v/>
      </c>
      <c r="DR41" s="256"/>
      <c r="DS41" s="256"/>
      <c r="DT41" s="256"/>
      <c r="DU41" s="256" t="str">
        <f>IFERROR(INDEX(РВД!$D:$I,MATCH($M41,РВД!$A:$A,)+1,MATCH($BQ$4+DU$11-1,INDEX(РВД!$D:$I,MATCH($M41,РВД!$A:$A,),),)),IF(DU42="Я",INDEX('график 7,8'!$B$48:$AF$59,MONTH($FV$3),DU$11),""))</f>
        <v/>
      </c>
      <c r="DV41" s="256"/>
      <c r="DW41" s="256"/>
      <c r="DX41" s="256"/>
      <c r="DY41" s="256" t="str">
        <f>IFERROR(INDEX(РВД!$D:$I,MATCH($M41,РВД!$A:$A,)+1,MATCH($BQ$4+DY$11-1,INDEX(РВД!$D:$I,MATCH($M41,РВД!$A:$A,),),)),IF(DY42="Я",INDEX('график 7,8'!$B$48:$AF$59,MONTH($FV$3),DY$11),""))</f>
        <v/>
      </c>
      <c r="DZ41" s="256"/>
      <c r="EA41" s="256"/>
      <c r="EB41" s="256"/>
      <c r="EC41" s="256">
        <f>IFERROR(INDEX(РВД!$D:$I,MATCH($M41,РВД!$A:$A,)+1,MATCH($BQ$4+EC$11-1,INDEX(РВД!$D:$I,MATCH($M41,РВД!$A:$A,),),)),IF(EC42="Я",INDEX('график 7,8'!$B$48:$AF$59,MONTH($FV$3),EC$11),""))</f>
        <v>3.9</v>
      </c>
      <c r="ED41" s="256"/>
      <c r="EE41" s="256"/>
      <c r="EF41" s="256"/>
      <c r="EG41" s="256">
        <f>IFERROR(INDEX(РВД!$D:$I,MATCH($M41,РВД!$A:$A,)+1,MATCH($BQ$4+EG$11-1,INDEX(РВД!$D:$I,MATCH($M41,РВД!$A:$A,),),)),IF(EG42="Я",INDEX('график 7,8'!$B$48:$AF$59,MONTH($FV$3),EG$11),""))</f>
        <v>3.9</v>
      </c>
      <c r="EH41" s="256"/>
      <c r="EI41" s="256"/>
      <c r="EJ41" s="256"/>
      <c r="EK41" s="99">
        <f>IFERROR(INDEX(РВД!$D:$I,MATCH($M41,РВД!$A:$A,)+1,MATCH($BQ$4+EK$11-1,INDEX(РВД!$D:$I,MATCH($M41,РВД!$A:$A,),),)),IF(EK42="Я",INDEX('график 7,8'!$B$48:$AF$59,MONTH($FV$3),EK$11),""))</f>
        <v>3.9</v>
      </c>
      <c r="EL41" s="99">
        <f>IFERROR(INDEX(РВД!$D:$I,MATCH($M41,РВД!$A:$A,)+1,MATCH($BQ$4+EL$11-1,INDEX(РВД!$D:$I,MATCH($M41,РВД!$A:$A,),),)),IF(EL42="Я",INDEX('график 7,8'!$B$48:$AF$59,MONTH($FV$3),EL$11),""))</f>
        <v>3.9</v>
      </c>
      <c r="EM41" s="99" t="str">
        <f>IFERROR(INDEX(РВД!$D:$I,MATCH($M41,РВД!$A:$A,)+1,MATCH($BQ$4+EM$11-1,INDEX(РВД!$D:$I,MATCH($M41,РВД!$A:$A,),),)),IF(EM42="Я",INDEX('график 7,8'!$B$48:$AF$59,MONTH($FV$3),EM$11),""))</f>
        <v/>
      </c>
      <c r="EN41" s="250" t="str">
        <f>IFERROR(INDEX(РВД!$D:$I,MATCH($M41,РВД!$A:$A,)+1,MATCH($BQ$4+EN$11-1,INDEX(РВД!$D:$I,MATCH($M41,РВД!$A:$A,),),)),IF(EN42="Я",INDEX('график 7,8'!$B$48:$AF$59,MONTH($FV$3),EN$11),""))</f>
        <v/>
      </c>
      <c r="EO41" s="251"/>
      <c r="EP41" s="252" t="str">
        <f>IFERROR(INDEX(РВД!$D:$I,MATCH($M41,РВД!$A:$A,)+1,MATCH($BQ$4+EP$11-1,INDEX(РВД!$D:$I,MATCH($M41,РВД!$A:$A,),),)),IF(EP42="Я",INDEX('график 7,8'!$B$48:$AF$59,MONTH($FV$3),EP$11),""))</f>
        <v/>
      </c>
      <c r="EQ41" s="253"/>
      <c r="ER41" s="254"/>
      <c r="ES41" s="252" t="str">
        <f>IFERROR(INDEX(РВД!$D:$I,MATCH($M41,РВД!$A:$A,)+1,MATCH($BQ$4+ES$11-1,INDEX(РВД!$D:$I,MATCH($M41,РВД!$A:$A,),),)),IF(ES42="Я",INDEX('график 7,8'!$B$48:$AF$59,MONTH($FV$3),ES$11),""))</f>
        <v/>
      </c>
      <c r="ET41" s="254"/>
      <c r="EU41" s="242" t="str">
        <f>"Я/"&amp;SUMIF(AG42:ET42,"Я",AG41:ET41)</f>
        <v>Я/74,1</v>
      </c>
      <c r="EV41" s="242"/>
      <c r="EW41" s="242"/>
      <c r="EX41" s="242"/>
      <c r="EY41" s="242"/>
      <c r="EZ41" s="242"/>
      <c r="FA41" s="255"/>
      <c r="FB41" s="238">
        <f>(SUMIF(AG42:ET42,"В",AG41:ET41)+SUMIF(AG42:ET42,"ФВ",AG41:ET41))*2</f>
        <v>0</v>
      </c>
      <c r="FC41" s="238"/>
      <c r="FD41" s="238"/>
      <c r="FE41" s="238"/>
      <c r="FF41" s="238"/>
      <c r="FG41" s="238"/>
      <c r="FH41" s="238"/>
      <c r="FI41" s="100">
        <f>COUNTIFS(AG42:ET42,"Я",AG41:ET41,"&lt;&gt;")</f>
        <v>19</v>
      </c>
      <c r="FJ41" s="238"/>
      <c r="FK41" s="238"/>
      <c r="FL41" s="238"/>
      <c r="FM41" s="238"/>
      <c r="FN41" s="238"/>
      <c r="FO41" s="238"/>
      <c r="FP41" s="238"/>
      <c r="FQ41" s="283"/>
    </row>
    <row r="42" spans="1:173" s="95" customFormat="1" ht="14.25" customHeight="1" x14ac:dyDescent="0.2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3"/>
      <c r="M42" s="217"/>
      <c r="N42" s="218"/>
      <c r="O42" s="218"/>
      <c r="P42" s="218"/>
      <c r="Q42" s="218"/>
      <c r="R42" s="219"/>
      <c r="S42" s="270"/>
      <c r="T42" s="271"/>
      <c r="U42" s="271"/>
      <c r="V42" s="271"/>
      <c r="W42" s="271"/>
      <c r="X42" s="272"/>
      <c r="Y42" s="286"/>
      <c r="Z42" s="287"/>
      <c r="AA42" s="287"/>
      <c r="AB42" s="287"/>
      <c r="AC42" s="287"/>
      <c r="AD42" s="287"/>
      <c r="AE42" s="287"/>
      <c r="AF42" s="287"/>
      <c r="AG42" s="249" t="str">
        <f>TRIM(LEFT(TRIM(INDEX(отсутствия!$N:$AR,MATCH($M41,отсутствия!$A:$A,),AG$11)&amp;" "&amp;TEXT(INDEX('график 7,8'!$B$48:$AF$59,MONTH($FV$3),AG$11)&amp;"","Я")),2))</f>
        <v>В</v>
      </c>
      <c r="AH42" s="249"/>
      <c r="AI42" s="249"/>
      <c r="AJ42" s="249"/>
      <c r="AK42" s="246" t="str">
        <f>TRIM(LEFT(TRIM(INDEX(отсутствия!$N:$AR,MATCH($M41,отсутствия!$A:$A,),AK$11)&amp;" "&amp;TEXT(INDEX('график 7,8'!$B$48:$AF$59,MONTH($FV$3),AK$11)&amp;"","Я")),2))</f>
        <v>Я</v>
      </c>
      <c r="AL42" s="246"/>
      <c r="AM42" s="246"/>
      <c r="AN42" s="246"/>
      <c r="AO42" s="246" t="str">
        <f>TRIM(LEFT(TRIM(INDEX(отсутствия!$N:$AR,MATCH($M41,отсутствия!$A:$A,),AO$11)&amp;" "&amp;TEXT(INDEX('график 7,8'!$B$48:$AF$59,MONTH($FV$3),AO$11)&amp;"","Я")),2))</f>
        <v>Я</v>
      </c>
      <c r="AP42" s="246"/>
      <c r="AQ42" s="246"/>
      <c r="AR42" s="246"/>
      <c r="AS42" s="246" t="str">
        <f>TRIM(LEFT(TRIM(INDEX(отсутствия!$N:$AR,MATCH($M41,отсутствия!$A:$A,),AS$11)&amp;" "&amp;TEXT(INDEX('график 7,8'!$B$48:$AF$59,MONTH($FV$3),AS$11)&amp;"","Я")),2))</f>
        <v>Я</v>
      </c>
      <c r="AT42" s="246"/>
      <c r="AU42" s="246"/>
      <c r="AV42" s="246"/>
      <c r="AW42" s="246" t="str">
        <f>TRIM(LEFT(TRIM(INDEX(отсутствия!$N:$AR,MATCH($M41,отсутствия!$A:$A,),AW$11)&amp;" "&amp;TEXT(INDEX('график 7,8'!$B$48:$AF$59,MONTH($FV$3),AW$11)&amp;"","Я")),2))</f>
        <v>Я</v>
      </c>
      <c r="AX42" s="246"/>
      <c r="AY42" s="246"/>
      <c r="AZ42" s="246"/>
      <c r="BA42" s="246" t="str">
        <f>TRIM(LEFT(TRIM(INDEX(отсутствия!$N:$AR,MATCH($M41,отсутствия!$A:$A,),BA$11)&amp;" "&amp;TEXT(INDEX('график 7,8'!$B$48:$AF$59,MONTH($FV$3),BA$11)&amp;"","Я")),2))</f>
        <v>Я</v>
      </c>
      <c r="BB42" s="246"/>
      <c r="BC42" s="246"/>
      <c r="BD42" s="246"/>
      <c r="BE42" s="246" t="str">
        <f>TRIM(LEFT(TRIM(INDEX(отсутствия!$N:$AR,MATCH($M41,отсутствия!$A:$A,),BE$11)&amp;" "&amp;TEXT(INDEX('график 7,8'!$B$48:$AF$59,MONTH($FV$3),BE$11)&amp;"","Я")),2))</f>
        <v>В</v>
      </c>
      <c r="BF42" s="246"/>
      <c r="BG42" s="246"/>
      <c r="BH42" s="246"/>
      <c r="BI42" s="246" t="str">
        <f>TRIM(LEFT(TRIM(INDEX(отсутствия!$N:$AR,MATCH($M41,отсутствия!$A:$A,),BI$11)&amp;" "&amp;TEXT(INDEX('график 7,8'!$B$48:$AF$59,MONTH($FV$3),BI$11)&amp;"","Я")),2))</f>
        <v>В</v>
      </c>
      <c r="BJ42" s="246"/>
      <c r="BK42" s="246"/>
      <c r="BL42" s="246"/>
      <c r="BM42" s="246" t="str">
        <f>TRIM(LEFT(TRIM(INDEX(отсутствия!$N:$AR,MATCH($M41,отсутствия!$A:$A,),BM$11)&amp;" "&amp;TEXT(INDEX('график 7,8'!$B$48:$AF$59,MONTH($FV$3),BM$11)&amp;"","Я")),2))</f>
        <v>Я</v>
      </c>
      <c r="BN42" s="246"/>
      <c r="BO42" s="246"/>
      <c r="BP42" s="246"/>
      <c r="BQ42" s="246" t="str">
        <f>TRIM(LEFT(TRIM(INDEX(отсутствия!$N:$AR,MATCH($M41,отсутствия!$A:$A,),BQ$11)&amp;" "&amp;TEXT(INDEX('график 7,8'!$B$48:$AF$59,MONTH($FV$3),BQ$11)&amp;"","Я")),2))</f>
        <v>Я</v>
      </c>
      <c r="BR42" s="246"/>
      <c r="BS42" s="246"/>
      <c r="BT42" s="246"/>
      <c r="BU42" s="246" t="str">
        <f>TRIM(LEFT(TRIM(INDEX(отсутствия!$N:$AR,MATCH($M41,отсутствия!$A:$A,),BU$11)&amp;" "&amp;TEXT(INDEX('график 7,8'!$B$48:$AF$59,MONTH($FV$3),BU$11)&amp;"","Я")),2))</f>
        <v>Я</v>
      </c>
      <c r="BV42" s="246"/>
      <c r="BW42" s="246"/>
      <c r="BX42" s="246"/>
      <c r="BY42" s="246" t="str">
        <f>TRIM(LEFT(TRIM(INDEX(отсутствия!$N:$AR,MATCH($M41,отсутствия!$A:$A,),BY$11)&amp;" "&amp;TEXT(INDEX('график 7,8'!$B$48:$AF$59,MONTH($FV$3),BY$11)&amp;"","Я")),2))</f>
        <v>Я</v>
      </c>
      <c r="BZ42" s="246"/>
      <c r="CA42" s="246"/>
      <c r="CB42" s="246"/>
      <c r="CC42" s="246" t="str">
        <f>TRIM(LEFT(TRIM(INDEX(отсутствия!$N:$AR,MATCH($M41,отсутствия!$A:$A,),CC$11)&amp;" "&amp;TEXT(INDEX('график 7,8'!$B$48:$AF$59,MONTH($FV$3),CC$11)&amp;"","Я")),2))</f>
        <v>Я</v>
      </c>
      <c r="CD42" s="246"/>
      <c r="CE42" s="246"/>
      <c r="CF42" s="246"/>
      <c r="CG42" s="246" t="str">
        <f>TRIM(LEFT(TRIM(INDEX(отсутствия!$N:$AR,MATCH($M41,отсутствия!$A:$A,),CG$11)&amp;" "&amp;TEXT(INDEX('график 7,8'!$B$48:$AF$59,MONTH($FV$3),CG$11)&amp;"","Я")),2))</f>
        <v>В</v>
      </c>
      <c r="CH42" s="246"/>
      <c r="CI42" s="246"/>
      <c r="CJ42" s="246"/>
      <c r="CK42" s="246" t="str">
        <f>TRIM(LEFT(TRIM(INDEX(отсутствия!$N:$AR,MATCH($M41,отсутствия!$A:$A,),CK$11)&amp;" "&amp;TEXT(INDEX('график 7,8'!$B$48:$AF$59,MONTH($FV$3),CK$11)&amp;"","Я")),2))</f>
        <v>В</v>
      </c>
      <c r="CL42" s="246"/>
      <c r="CM42" s="246"/>
      <c r="CN42" s="246"/>
      <c r="CO42" s="246"/>
      <c r="CP42" s="246"/>
      <c r="CQ42" s="246"/>
      <c r="CR42" s="246"/>
      <c r="CS42" s="246"/>
      <c r="CT42" s="246"/>
      <c r="CU42" s="246"/>
      <c r="CV42" s="246" t="str">
        <f>TRIM(LEFT(TRIM(INDEX(отсутствия!$N:$AR,MATCH($M41,отсутствия!$A:$A,),CV$11)&amp;" "&amp;TEXT(INDEX('график 7,8'!$B$48:$AF$59,MONTH($FV$3),CV$11)&amp;"","Я")),2))</f>
        <v>Я</v>
      </c>
      <c r="CW42" s="246"/>
      <c r="CX42" s="246"/>
      <c r="CY42" s="246"/>
      <c r="CZ42" s="246" t="str">
        <f>TRIM(LEFT(TRIM(INDEX(отсутствия!$N:$AR,MATCH($M41,отсутствия!$A:$A,),CZ$11)&amp;" "&amp;TEXT(INDEX('график 7,8'!$B$48:$AF$59,MONTH($FV$3),CZ$11)&amp;"","Я")),2))</f>
        <v>Я</v>
      </c>
      <c r="DA42" s="246"/>
      <c r="DB42" s="246"/>
      <c r="DC42" s="246"/>
      <c r="DD42" s="246" t="str">
        <f>TRIM(LEFT(TRIM(INDEX(отсутствия!$N:$AR,MATCH($M41,отсутствия!$A:$A,),DD$11)&amp;" "&amp;TEXT(INDEX('график 7,8'!$B$48:$AF$59,MONTH($FV$3),DD$11)&amp;"","Я")),2))</f>
        <v>Я</v>
      </c>
      <c r="DE42" s="246"/>
      <c r="DF42" s="246"/>
      <c r="DG42" s="246"/>
      <c r="DH42" s="246"/>
      <c r="DI42" s="246" t="str">
        <f>TRIM(LEFT(TRIM(INDEX(отсутствия!$N:$AR,MATCH($M41,отсутствия!$A:$A,),DI$11)&amp;" "&amp;TEXT(INDEX('график 7,8'!$B$48:$AF$59,MONTH($FV$3),DI$11)&amp;"","Я")),2))</f>
        <v>Я</v>
      </c>
      <c r="DJ42" s="246"/>
      <c r="DK42" s="246"/>
      <c r="DL42" s="246"/>
      <c r="DM42" s="246" t="str">
        <f>TRIM(LEFT(TRIM(INDEX(отсутствия!$N:$AR,MATCH($M41,отсутствия!$A:$A,),DM$11)&amp;" "&amp;TEXT(INDEX('график 7,8'!$B$48:$AF$59,MONTH($FV$3),DM$11)&amp;"","Я")),2))</f>
        <v>Я</v>
      </c>
      <c r="DN42" s="246"/>
      <c r="DO42" s="246"/>
      <c r="DP42" s="246"/>
      <c r="DQ42" s="246" t="str">
        <f>TRIM(LEFT(TRIM(INDEX(отсутствия!$N:$AR,MATCH($M41,отсутствия!$A:$A,),DQ$11)&amp;" "&amp;TEXT(INDEX('график 7,8'!$B$48:$AF$59,MONTH($FV$3),DQ$11)&amp;"","Я")),2))</f>
        <v>В</v>
      </c>
      <c r="DR42" s="246"/>
      <c r="DS42" s="246"/>
      <c r="DT42" s="246"/>
      <c r="DU42" s="246" t="str">
        <f>TRIM(LEFT(TRIM(INDEX(отсутствия!$N:$AR,MATCH($M41,отсутствия!$A:$A,),DU$11)&amp;" "&amp;TEXT(INDEX('график 7,8'!$B$48:$AF$59,MONTH($FV$3),DU$11)&amp;"","Я")),2))</f>
        <v>В</v>
      </c>
      <c r="DV42" s="246"/>
      <c r="DW42" s="246"/>
      <c r="DX42" s="246"/>
      <c r="DY42" s="246" t="str">
        <f>TRIM(LEFT(TRIM(INDEX(отсутствия!$N:$AR,MATCH($M41,отсутствия!$A:$A,),DY$11)&amp;" "&amp;TEXT(INDEX('график 7,8'!$B$48:$AF$59,MONTH($FV$3),DY$11)&amp;"","Я")),2))</f>
        <v>ФВ</v>
      </c>
      <c r="DZ42" s="246"/>
      <c r="EA42" s="246"/>
      <c r="EB42" s="246"/>
      <c r="EC42" s="246" t="str">
        <f>TRIM(LEFT(TRIM(INDEX(отсутствия!$N:$AR,MATCH($M41,отсутствия!$A:$A,),EC$11)&amp;" "&amp;TEXT(INDEX('график 7,8'!$B$48:$AF$59,MONTH($FV$3),EC$11)&amp;"","Я")),2))</f>
        <v>Я</v>
      </c>
      <c r="ED42" s="246"/>
      <c r="EE42" s="246"/>
      <c r="EF42" s="246"/>
      <c r="EG42" s="246" t="str">
        <f>TRIM(LEFT(TRIM(INDEX(отсутствия!$N:$AR,MATCH($M41,отсутствия!$A:$A,),EG$11)&amp;" "&amp;TEXT(INDEX('график 7,8'!$B$48:$AF$59,MONTH($FV$3),EG$11)&amp;"","Я")),2))</f>
        <v>Я</v>
      </c>
      <c r="EH42" s="246"/>
      <c r="EI42" s="246"/>
      <c r="EJ42" s="246"/>
      <c r="EK42" s="101" t="str">
        <f>TRIM(LEFT(TRIM(INDEX(отсутствия!$N:$AR,MATCH($M41,отсутствия!$A:$A,),EK$11)&amp;" "&amp;TEXT(INDEX('график 7,8'!$B$48:$AF$59,MONTH($FV$3),EK$11)&amp;"","Я")),2))</f>
        <v>Я</v>
      </c>
      <c r="EL42" s="101" t="str">
        <f>TRIM(LEFT(TRIM(INDEX(отсутствия!$N:$AR,MATCH($M41,отсутствия!$A:$A,),EL$11)&amp;" "&amp;TEXT(INDEX('график 7,8'!$B$48:$AF$59,MONTH($FV$3),EL$11)&amp;"","Я")),2))</f>
        <v>Я</v>
      </c>
      <c r="EM42" s="101" t="str">
        <f>TRIM(LEFT(TRIM(INDEX(отсутствия!$N:$AR,MATCH($M41,отсутствия!$A:$A,),EM$11)&amp;" "&amp;TEXT(INDEX('график 7,8'!$B$48:$AF$59,MONTH($FV$3),EM$11)&amp;"","Я")),2))</f>
        <v>В</v>
      </c>
      <c r="EN42" s="298" t="str">
        <f>TRIM(LEFT(TRIM(INDEX(отсутствия!$N:$AR,MATCH($M41,отсутствия!$A:$A,),EN$11)&amp;" "&amp;TEXT(INDEX('график 7,8'!$B$48:$AF$59,MONTH($FV$3),EN$11)&amp;"","Я")),2))</f>
        <v/>
      </c>
      <c r="EO42" s="300"/>
      <c r="EP42" s="298" t="str">
        <f>TRIM(LEFT(TRIM(INDEX(отсутствия!$N:$AR,MATCH($M41,отсутствия!$A:$A,),EP$11)&amp;" "&amp;TEXT(INDEX('график 7,8'!$B$48:$AF$59,MONTH($FV$3),EP$11)&amp;"","Я")),2))</f>
        <v/>
      </c>
      <c r="EQ42" s="300"/>
      <c r="ER42" s="299"/>
      <c r="ES42" s="298" t="str">
        <f>TRIM(LEFT(TRIM(INDEX(отсутствия!$N:$AR,MATCH($M41,отсутствия!$A:$A,),ES$11)&amp;" "&amp;TEXT(INDEX('график 7,8'!$B$48:$AF$59,MONTH($FV$3),ES$11)&amp;"","Я")),2))</f>
        <v/>
      </c>
      <c r="ET42" s="299"/>
      <c r="EU42" s="242"/>
      <c r="EV42" s="242"/>
      <c r="EW42" s="242"/>
      <c r="EX42" s="242"/>
      <c r="EY42" s="242"/>
      <c r="EZ42" s="242"/>
      <c r="FA42" s="255"/>
      <c r="FB42" s="242"/>
      <c r="FC42" s="242"/>
      <c r="FD42" s="242"/>
      <c r="FE42" s="242"/>
      <c r="FF42" s="242"/>
      <c r="FG42" s="242"/>
      <c r="FH42" s="242"/>
      <c r="FI42" s="102"/>
      <c r="FJ42" s="288"/>
      <c r="FK42" s="288"/>
      <c r="FL42" s="288"/>
      <c r="FM42" s="288"/>
      <c r="FN42" s="288"/>
      <c r="FO42" s="288"/>
      <c r="FP42" s="288"/>
      <c r="FQ42" s="289"/>
    </row>
    <row r="43" spans="1:173" s="95" customFormat="1" ht="15" customHeight="1" x14ac:dyDescent="0.2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1"/>
      <c r="M43" s="214">
        <v>4991</v>
      </c>
      <c r="N43" s="215"/>
      <c r="O43" s="215"/>
      <c r="P43" s="215"/>
      <c r="Q43" s="215"/>
      <c r="R43" s="216"/>
      <c r="S43" s="267"/>
      <c r="T43" s="268"/>
      <c r="U43" s="268"/>
      <c r="V43" s="268"/>
      <c r="W43" s="268"/>
      <c r="X43" s="269"/>
      <c r="Y43" s="243"/>
      <c r="Z43" s="244"/>
      <c r="AA43" s="244"/>
      <c r="AB43" s="244"/>
      <c r="AC43" s="244"/>
      <c r="AD43" s="244"/>
      <c r="AE43" s="244"/>
      <c r="AF43" s="244"/>
      <c r="AG43" s="245" t="str">
        <f>IFERROR(INDEX(РВД!$D:$I,MATCH($M43,РВД!$A:$A,)+1,MATCH($BQ$4+AG$11-1,INDEX(РВД!$D:$I,MATCH($M43,РВД!$A:$A,),),)),IF(AG44="Я",INDEX('график 7,8'!$B$5:$AF$16,MONTH($FV$3),AG$11),""))</f>
        <v/>
      </c>
      <c r="AH43" s="245"/>
      <c r="AI43" s="245"/>
      <c r="AJ43" s="245"/>
      <c r="AK43" s="209">
        <f>IFERROR(INDEX(РВД!$D:$I,MATCH($M43,РВД!$A:$A,)+1,MATCH($BQ$4+AK$11-1,INDEX(РВД!$D:$I,MATCH($M43,РВД!$A:$A,),),)),IF(AK44="Я",INDEX('график 7,8'!$B$5:$AF$16,MONTH($FV$3),AK$11),""))</f>
        <v>7.8</v>
      </c>
      <c r="AL43" s="209"/>
      <c r="AM43" s="209"/>
      <c r="AN43" s="209"/>
      <c r="AO43" s="209">
        <f>IFERROR(INDEX(РВД!$D:$I,MATCH($M43,РВД!$A:$A,)+1,MATCH($BQ$4+AO$11-1,INDEX(РВД!$D:$I,MATCH($M43,РВД!$A:$A,),),)),IF(AO44="Я",INDEX('график 7,8'!$B$5:$AF$16,MONTH($FV$3),AO$11),""))</f>
        <v>7.8</v>
      </c>
      <c r="AP43" s="209"/>
      <c r="AQ43" s="209"/>
      <c r="AR43" s="209"/>
      <c r="AS43" s="209">
        <f>IFERROR(INDEX(РВД!$D:$I,MATCH($M43,РВД!$A:$A,)+1,MATCH($BQ$4+AS$11-1,INDEX(РВД!$D:$I,MATCH($M43,РВД!$A:$A,),),)),IF(AS44="Я",INDEX('график 7,8'!$B$5:$AF$16,MONTH($FV$3),AS$11),""))</f>
        <v>7.8</v>
      </c>
      <c r="AT43" s="209"/>
      <c r="AU43" s="209"/>
      <c r="AV43" s="209"/>
      <c r="AW43" s="209">
        <f>IFERROR(INDEX(РВД!$D:$I,MATCH($M43,РВД!$A:$A,)+1,MATCH($BQ$4+AW$11-1,INDEX(РВД!$D:$I,MATCH($M43,РВД!$A:$A,),),)),IF(AW44="Я",INDEX('график 7,8'!$B$5:$AF$16,MONTH($FV$3),AW$11),""))</f>
        <v>7.8</v>
      </c>
      <c r="AX43" s="209"/>
      <c r="AY43" s="209"/>
      <c r="AZ43" s="209"/>
      <c r="BA43" s="209">
        <f>IFERROR(INDEX(РВД!$D:$I,MATCH($M43,РВД!$A:$A,)+1,MATCH($BQ$4+BA$11-1,INDEX(РВД!$D:$I,MATCH($M43,РВД!$A:$A,),),)),IF(BA44="Я",INDEX('график 7,8'!$B$5:$AF$16,MONTH($FV$3),BA$11),""))</f>
        <v>7.8</v>
      </c>
      <c r="BB43" s="209"/>
      <c r="BC43" s="209"/>
      <c r="BD43" s="209"/>
      <c r="BE43" s="209">
        <f>IFERROR(INDEX(РВД!$D:$I,MATCH($M43,РВД!$A:$A,)+1,MATCH($BQ$4+BE$11-1,INDEX(РВД!$D:$I,MATCH($M43,РВД!$A:$A,),),)),IF(BE44="Я",INDEX('график 7,8'!$B$5:$AF$16,MONTH($FV$3),BE$11),""))</f>
        <v>6</v>
      </c>
      <c r="BF43" s="209"/>
      <c r="BG43" s="209"/>
      <c r="BH43" s="209"/>
      <c r="BI43" s="209" t="str">
        <f>IFERROR(INDEX(РВД!$D:$I,MATCH($M43,РВД!$A:$A,)+1,MATCH($BQ$4+BI$11-1,INDEX(РВД!$D:$I,MATCH($M43,РВД!$A:$A,),),)),IF(BI44="Я",INDEX('график 7,8'!$B$5:$AF$16,MONTH($FV$3),BI$11),""))</f>
        <v/>
      </c>
      <c r="BJ43" s="209"/>
      <c r="BK43" s="209"/>
      <c r="BL43" s="209"/>
      <c r="BM43" s="209">
        <f>IFERROR(INDEX(РВД!$D:$I,MATCH($M43,РВД!$A:$A,)+1,MATCH($BQ$4+BM$11-1,INDEX(РВД!$D:$I,MATCH($M43,РВД!$A:$A,),),)),IF(BM44="Я",INDEX('график 7,8'!$B$5:$AF$16,MONTH($FV$3),BM$11),""))</f>
        <v>7.8</v>
      </c>
      <c r="BN43" s="209"/>
      <c r="BO43" s="209"/>
      <c r="BP43" s="209"/>
      <c r="BQ43" s="209">
        <f>IFERROR(INDEX(РВД!$D:$I,MATCH($M43,РВД!$A:$A,)+1,MATCH($BQ$4+BQ$11-1,INDEX(РВД!$D:$I,MATCH($M43,РВД!$A:$A,),),)),IF(BQ44="Я",INDEX('график 7,8'!$B$5:$AF$16,MONTH($FV$3),BQ$11),""))</f>
        <v>7.8</v>
      </c>
      <c r="BR43" s="209"/>
      <c r="BS43" s="209"/>
      <c r="BT43" s="209"/>
      <c r="BU43" s="209">
        <f>IFERROR(INDEX(РВД!$D:$I,MATCH($M43,РВД!$A:$A,)+1,MATCH($BQ$4+BU$11-1,INDEX(РВД!$D:$I,MATCH($M43,РВД!$A:$A,),),)),IF(BU44="Я",INDEX('график 7,8'!$B$5:$AF$16,MONTH($FV$3),BU$11),""))</f>
        <v>7.8</v>
      </c>
      <c r="BV43" s="209"/>
      <c r="BW43" s="209"/>
      <c r="BX43" s="209"/>
      <c r="BY43" s="209">
        <f>IFERROR(INDEX(РВД!$D:$I,MATCH($M43,РВД!$A:$A,)+1,MATCH($BQ$4+BY$11-1,INDEX(РВД!$D:$I,MATCH($M43,РВД!$A:$A,),),)),IF(BY44="Я",INDEX('график 7,8'!$B$5:$AF$16,MONTH($FV$3),BY$11),""))</f>
        <v>7.8</v>
      </c>
      <c r="BZ43" s="209"/>
      <c r="CA43" s="209"/>
      <c r="CB43" s="209"/>
      <c r="CC43" s="209">
        <f>IFERROR(INDEX(РВД!$D:$I,MATCH($M43,РВД!$A:$A,)+1,MATCH($BQ$4+CC$11-1,INDEX(РВД!$D:$I,MATCH($M43,РВД!$A:$A,),),)),IF(CC44="Я",INDEX('график 7,8'!$B$5:$AF$16,MONTH($FV$3),CC$11),""))</f>
        <v>7.8</v>
      </c>
      <c r="CD43" s="209"/>
      <c r="CE43" s="209"/>
      <c r="CF43" s="209"/>
      <c r="CG43" s="209" t="str">
        <f>IFERROR(INDEX(РВД!$D:$I,MATCH($M43,РВД!$A:$A,)+1,MATCH($BQ$4+CG$11-1,INDEX(РВД!$D:$I,MATCH($M43,РВД!$A:$A,),),)),IF(CG44="Я",INDEX('график 7,8'!$B$5:$AF$16,MONTH($FV$3),CG$11),""))</f>
        <v/>
      </c>
      <c r="CH43" s="209"/>
      <c r="CI43" s="209"/>
      <c r="CJ43" s="209"/>
      <c r="CK43" s="209" t="str">
        <f>IFERROR(INDEX(РВД!$D:$I,MATCH($M43,РВД!$A:$A,)+1,MATCH($BQ$4+CK$11-1,INDEX(РВД!$D:$I,MATCH($M43,РВД!$A:$A,),),)),IF(CK44="Я",INDEX('график 7,8'!$B$5:$AF$16,MONTH($FV$3),CK$11),""))</f>
        <v/>
      </c>
      <c r="CL43" s="209"/>
      <c r="CM43" s="209"/>
      <c r="CN43" s="209"/>
      <c r="CO43" s="256">
        <f>SUMIF(AG44:CN44,"Я",AG43:CN43)</f>
        <v>77.999999999999986</v>
      </c>
      <c r="CP43" s="256"/>
      <c r="CQ43" s="256"/>
      <c r="CR43" s="256"/>
      <c r="CS43" s="256"/>
      <c r="CT43" s="256"/>
      <c r="CU43" s="256"/>
      <c r="CV43" s="209" t="str">
        <f>IFERROR(INDEX(РВД!$D:$I,MATCH($M43,РВД!$A:$A,)+1,MATCH($BQ$4+CV$11-1,INDEX(РВД!$D:$I,MATCH($M43,РВД!$A:$A,),),)),IF(CV44="Я",INDEX('график 7,8'!$B$5:$AF$16,MONTH($FV$3),CV$11),""))</f>
        <v/>
      </c>
      <c r="CW43" s="209"/>
      <c r="CX43" s="209"/>
      <c r="CY43" s="209"/>
      <c r="CZ43" s="256" t="str">
        <f>IFERROR(INDEX(РВД!$D:$I,MATCH($M43,РВД!$A:$A,)+1,MATCH($BQ$4+CZ$11-1,INDEX(РВД!$D:$I,MATCH($M43,РВД!$A:$A,),),)),IF(CZ44="Я",INDEX('график 7,8'!$B$5:$AF$16,MONTH($FV$3),CZ$11),""))</f>
        <v/>
      </c>
      <c r="DA43" s="256"/>
      <c r="DB43" s="256"/>
      <c r="DC43" s="256"/>
      <c r="DD43" s="256">
        <f>IFERROR(INDEX(РВД!$D:$I,MATCH($M43,РВД!$A:$A,)+1,MATCH($BQ$4+DD$11-1,INDEX(РВД!$D:$I,MATCH($M43,РВД!$A:$A,),),)),IF(DD44="Я",INDEX('график 7,8'!$B$5:$AF$16,MONTH($FV$3),DD$11),""))</f>
        <v>7.8</v>
      </c>
      <c r="DE43" s="256"/>
      <c r="DF43" s="256"/>
      <c r="DG43" s="256"/>
      <c r="DH43" s="256"/>
      <c r="DI43" s="256">
        <f>IFERROR(INDEX(РВД!$D:$I,MATCH($M43,РВД!$A:$A,)+1,MATCH($BQ$4+DI$11-1,INDEX(РВД!$D:$I,MATCH($M43,РВД!$A:$A,),),)),IF(DI44="Я",INDEX('график 7,8'!$B$5:$AF$16,MONTH($FV$3),DI$11),""))</f>
        <v>7.8</v>
      </c>
      <c r="DJ43" s="256"/>
      <c r="DK43" s="256"/>
      <c r="DL43" s="256"/>
      <c r="DM43" s="256" t="str">
        <f>IFERROR(INDEX(РВД!$D:$I,MATCH($M43,РВД!$A:$A,)+1,MATCH($BQ$4+DM$11-1,INDEX(РВД!$D:$I,MATCH($M43,РВД!$A:$A,),),)),IF(DM44="Я",INDEX('график 7,8'!$B$5:$AF$16,MONTH($FV$3),DM$11),""))</f>
        <v/>
      </c>
      <c r="DN43" s="256"/>
      <c r="DO43" s="256"/>
      <c r="DP43" s="256"/>
      <c r="DQ43" s="256" t="str">
        <f>IFERROR(INDEX(РВД!$D:$I,MATCH($M43,РВД!$A:$A,)+1,MATCH($BQ$4+DQ$11-1,INDEX(РВД!$D:$I,MATCH($M43,РВД!$A:$A,),),)),IF(DQ44="Я",INDEX('график 7,8'!$B$5:$AF$16,MONTH($FV$3),DQ$11),""))</f>
        <v/>
      </c>
      <c r="DR43" s="256"/>
      <c r="DS43" s="256"/>
      <c r="DT43" s="256"/>
      <c r="DU43" s="256" t="str">
        <f>IFERROR(INDEX(РВД!$D:$I,MATCH($M43,РВД!$A:$A,)+1,MATCH($BQ$4+DU$11-1,INDEX(РВД!$D:$I,MATCH($M43,РВД!$A:$A,),),)),IF(DU44="Я",INDEX('график 7,8'!$B$5:$AF$16,MONTH($FV$3),DU$11),""))</f>
        <v/>
      </c>
      <c r="DV43" s="256"/>
      <c r="DW43" s="256"/>
      <c r="DX43" s="256"/>
      <c r="DY43" s="256" t="str">
        <f>IFERROR(INDEX(РВД!$D:$I,MATCH($M43,РВД!$A:$A,)+1,MATCH($BQ$4+DY$11-1,INDEX(РВД!$D:$I,MATCH($M43,РВД!$A:$A,),),)),IF(DY44="Я",INDEX('график 7,8'!$B$5:$AF$16,MONTH($FV$3),DY$11),""))</f>
        <v/>
      </c>
      <c r="DZ43" s="256"/>
      <c r="EA43" s="256"/>
      <c r="EB43" s="256"/>
      <c r="EC43" s="256" t="str">
        <f>IFERROR(INDEX(РВД!$D:$I,MATCH($M43,РВД!$A:$A,)+1,MATCH($BQ$4+EC$11-1,INDEX(РВД!$D:$I,MATCH($M43,РВД!$A:$A,),),)),IF(EC44="Я",INDEX('график 7,8'!$B$5:$AF$16,MONTH($FV$3),EC$11),""))</f>
        <v/>
      </c>
      <c r="ED43" s="256"/>
      <c r="EE43" s="256"/>
      <c r="EF43" s="256"/>
      <c r="EG43" s="256" t="str">
        <f>IFERROR(INDEX(РВД!$D:$I,MATCH($M43,РВД!$A:$A,)+1,MATCH($BQ$4+EG$11-1,INDEX(РВД!$D:$I,MATCH($M43,РВД!$A:$A,),),)),IF(EG44="Я",INDEX('график 7,8'!$B$5:$AF$16,MONTH($FV$3),EG$11),""))</f>
        <v/>
      </c>
      <c r="EH43" s="256"/>
      <c r="EI43" s="256"/>
      <c r="EJ43" s="256"/>
      <c r="EK43" s="99" t="str">
        <f>IFERROR(INDEX(РВД!$D:$I,MATCH($M43,РВД!$A:$A,)+1,MATCH($BQ$4+EK$11-1,INDEX(РВД!$D:$I,MATCH($M43,РВД!$A:$A,),),)),IF(EK44="Я",INDEX('график 7,8'!$B$5:$AF$16,MONTH($FV$3),EK$11),""))</f>
        <v/>
      </c>
      <c r="EL43" s="99" t="str">
        <f>IFERROR(INDEX(РВД!$D:$I,MATCH($M43,РВД!$A:$A,)+1,MATCH($BQ$4+EL$11-1,INDEX(РВД!$D:$I,MATCH($M43,РВД!$A:$A,),),)),IF(EL44="Я",INDEX('график 7,8'!$B$5:$AF$16,MONTH($FV$3),EL$11),""))</f>
        <v/>
      </c>
      <c r="EM43" s="99" t="str">
        <f>IFERROR(INDEX(РВД!$D:$I,MATCH($M43,РВД!$A:$A,)+1,MATCH($BQ$4+EM$11-1,INDEX(РВД!$D:$I,MATCH($M43,РВД!$A:$A,),),)),IF(EM44="Я",INDEX('график 7,8'!$B$5:$AF$16,MONTH($FV$3),EM$11),""))</f>
        <v/>
      </c>
      <c r="EN43" s="250" t="str">
        <f>IFERROR(INDEX(РВД!$D:$I,MATCH($M43,РВД!$A:$A,)+1,MATCH($BQ$4+EN$11-1,INDEX(РВД!$D:$I,MATCH($M43,РВД!$A:$A,),),)),IF(EN44="Я",INDEX('график 7,8'!$B$5:$AF$16,MONTH($FV$3),EN$11),""))</f>
        <v/>
      </c>
      <c r="EO43" s="251"/>
      <c r="EP43" s="252" t="str">
        <f>IFERROR(INDEX(РВД!$D:$I,MATCH($M43,РВД!$A:$A,)+1,MATCH($BQ$4+EP$11-1,INDEX(РВД!$D:$I,MATCH($M43,РВД!$A:$A,),),)),IF(EP44="Я",INDEX('график 7,8'!$B$5:$AF$16,MONTH($FV$3),EP$11),""))</f>
        <v/>
      </c>
      <c r="EQ43" s="253"/>
      <c r="ER43" s="254"/>
      <c r="ES43" s="252" t="str">
        <f>IFERROR(INDEX(РВД!$D:$I,MATCH($M43,РВД!$A:$A,)+1,MATCH($BQ$4+ES$11-1,INDEX(РВД!$D:$I,MATCH($M43,РВД!$A:$A,),),)),IF(ES44="Я",INDEX('график 7,8'!$B$5:$AF$16,MONTH($FV$3),ES$11),""))</f>
        <v/>
      </c>
      <c r="ET43" s="254"/>
      <c r="EU43" s="242" t="str">
        <f>"Я/"&amp;SUMIF(AG44:ET44,"Я",AG43:ET43)</f>
        <v>Я/93,6</v>
      </c>
      <c r="EV43" s="242"/>
      <c r="EW43" s="242"/>
      <c r="EX43" s="242"/>
      <c r="EY43" s="242"/>
      <c r="EZ43" s="242"/>
      <c r="FA43" s="255"/>
      <c r="FB43" s="238">
        <f>(SUMIF(AG44:ET44,"В",AG43:ET43)+SUMIF(AG44:ET44,"ФВ",AG43:ET43))*2</f>
        <v>12</v>
      </c>
      <c r="FC43" s="238"/>
      <c r="FD43" s="238"/>
      <c r="FE43" s="238"/>
      <c r="FF43" s="238"/>
      <c r="FG43" s="238"/>
      <c r="FH43" s="238"/>
      <c r="FI43" s="100">
        <f>COUNTIFS(AG44:ET44,"Я",AG43:ET43,"&lt;&gt;")</f>
        <v>12</v>
      </c>
      <c r="FJ43" s="238"/>
      <c r="FK43" s="238"/>
      <c r="FL43" s="238"/>
      <c r="FM43" s="238"/>
      <c r="FN43" s="238"/>
      <c r="FO43" s="238"/>
      <c r="FP43" s="238"/>
      <c r="FQ43" s="283"/>
    </row>
    <row r="44" spans="1:173" s="95" customFormat="1" ht="15" customHeight="1" x14ac:dyDescent="0.2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3"/>
      <c r="M44" s="217"/>
      <c r="N44" s="218"/>
      <c r="O44" s="218"/>
      <c r="P44" s="218"/>
      <c r="Q44" s="218"/>
      <c r="R44" s="219"/>
      <c r="S44" s="270"/>
      <c r="T44" s="271"/>
      <c r="U44" s="271"/>
      <c r="V44" s="271"/>
      <c r="W44" s="271"/>
      <c r="X44" s="272"/>
      <c r="Y44" s="247"/>
      <c r="Z44" s="248"/>
      <c r="AA44" s="248"/>
      <c r="AB44" s="248"/>
      <c r="AC44" s="248"/>
      <c r="AD44" s="248"/>
      <c r="AE44" s="248"/>
      <c r="AF44" s="248"/>
      <c r="AG44" s="249" t="str">
        <f>TRIM(LEFT(TRIM(INDEX(отсутствия!$N:$AR,MATCH($M43,отсутствия!$A:$A,),AG$11)&amp;" "&amp;TEXT(INDEX('график 7,8'!$B$5:$AF$16,MONTH($FV$3),AG$11)&amp;"","Я")),2))</f>
        <v>В</v>
      </c>
      <c r="AH44" s="249"/>
      <c r="AI44" s="249"/>
      <c r="AJ44" s="249"/>
      <c r="AK44" s="246" t="str">
        <f>TRIM(LEFT(TRIM(INDEX(отсутствия!$N:$AR,MATCH($M43,отсутствия!$A:$A,),AK$11)&amp;" "&amp;TEXT(INDEX('график 7,8'!$B$5:$AF$16,MONTH($FV$3),AK$11)&amp;"","Я")),2))</f>
        <v>Я</v>
      </c>
      <c r="AL44" s="246"/>
      <c r="AM44" s="246"/>
      <c r="AN44" s="246"/>
      <c r="AO44" s="246" t="str">
        <f>TRIM(LEFT(TRIM(INDEX(отсутствия!$N:$AR,MATCH($M43,отсутствия!$A:$A,),AO$11)&amp;" "&amp;TEXT(INDEX('график 7,8'!$B$5:$AF$16,MONTH($FV$3),AO$11)&amp;"","Я")),2))</f>
        <v>Я</v>
      </c>
      <c r="AP44" s="246"/>
      <c r="AQ44" s="246"/>
      <c r="AR44" s="246"/>
      <c r="AS44" s="246" t="str">
        <f>TRIM(LEFT(TRIM(INDEX(отсутствия!$N:$AR,MATCH($M43,отсутствия!$A:$A,),AS$11)&amp;" "&amp;TEXT(INDEX('график 7,8'!$B$5:$AF$16,MONTH($FV$3),AS$11)&amp;"","Я")),2))</f>
        <v>Я</v>
      </c>
      <c r="AT44" s="246"/>
      <c r="AU44" s="246"/>
      <c r="AV44" s="246"/>
      <c r="AW44" s="246" t="str">
        <f>TRIM(LEFT(TRIM(INDEX(отсутствия!$N:$AR,MATCH($M43,отсутствия!$A:$A,),AW$11)&amp;" "&amp;TEXT(INDEX('график 7,8'!$B$5:$AF$16,MONTH($FV$3),AW$11)&amp;"","Я")),2))</f>
        <v>Я</v>
      </c>
      <c r="AX44" s="246"/>
      <c r="AY44" s="246"/>
      <c r="AZ44" s="246"/>
      <c r="BA44" s="246" t="str">
        <f>TRIM(LEFT(TRIM(INDEX(отсутствия!$N:$AR,MATCH($M43,отсутствия!$A:$A,),BA$11)&amp;" "&amp;TEXT(INDEX('график 7,8'!$B$5:$AF$16,MONTH($FV$3),BA$11)&amp;"","Я")),2))</f>
        <v>Я</v>
      </c>
      <c r="BB44" s="246"/>
      <c r="BC44" s="246"/>
      <c r="BD44" s="246"/>
      <c r="BE44" s="246" t="str">
        <f>TRIM(LEFT(TRIM(INDEX(отсутствия!$N:$AR,MATCH($M43,отсутствия!$A:$A,),BE$11)&amp;" "&amp;TEXT(INDEX('график 7,8'!$B$5:$AF$16,MONTH($FV$3),BE$11)&amp;"","Я")),2))</f>
        <v>В</v>
      </c>
      <c r="BF44" s="246"/>
      <c r="BG44" s="246"/>
      <c r="BH44" s="246"/>
      <c r="BI44" s="246" t="str">
        <f>TRIM(LEFT(TRIM(INDEX(отсутствия!$N:$AR,MATCH($M43,отсутствия!$A:$A,),BI$11)&amp;" "&amp;TEXT(INDEX('график 7,8'!$B$5:$AF$16,MONTH($FV$3),BI$11)&amp;"","Я")),2))</f>
        <v>В</v>
      </c>
      <c r="BJ44" s="246"/>
      <c r="BK44" s="246"/>
      <c r="BL44" s="246"/>
      <c r="BM44" s="246" t="str">
        <f>TRIM(LEFT(TRIM(INDEX(отсутствия!$N:$AR,MATCH($M43,отсутствия!$A:$A,),BM$11)&amp;" "&amp;TEXT(INDEX('график 7,8'!$B$5:$AF$16,MONTH($FV$3),BM$11)&amp;"","Я")),2))</f>
        <v>Я</v>
      </c>
      <c r="BN44" s="246"/>
      <c r="BO44" s="246"/>
      <c r="BP44" s="246"/>
      <c r="BQ44" s="246" t="str">
        <f>TRIM(LEFT(TRIM(INDEX(отсутствия!$N:$AR,MATCH($M43,отсутствия!$A:$A,),BQ$11)&amp;" "&amp;TEXT(INDEX('график 7,8'!$B$5:$AF$16,MONTH($FV$3),BQ$11)&amp;"","Я")),2))</f>
        <v>Я</v>
      </c>
      <c r="BR44" s="246"/>
      <c r="BS44" s="246"/>
      <c r="BT44" s="246"/>
      <c r="BU44" s="246" t="str">
        <f>TRIM(LEFT(TRIM(INDEX(отсутствия!$N:$AR,MATCH($M43,отсутствия!$A:$A,),BU$11)&amp;" "&amp;TEXT(INDEX('график 7,8'!$B$5:$AF$16,MONTH($FV$3),BU$11)&amp;"","Я")),2))</f>
        <v>Я</v>
      </c>
      <c r="BV44" s="246"/>
      <c r="BW44" s="246"/>
      <c r="BX44" s="246"/>
      <c r="BY44" s="246" t="str">
        <f>TRIM(LEFT(TRIM(INDEX(отсутствия!$N:$AR,MATCH($M43,отсутствия!$A:$A,),BY$11)&amp;" "&amp;TEXT(INDEX('график 7,8'!$B$5:$AF$16,MONTH($FV$3),BY$11)&amp;"","Я")),2))</f>
        <v>Я</v>
      </c>
      <c r="BZ44" s="246"/>
      <c r="CA44" s="246"/>
      <c r="CB44" s="246"/>
      <c r="CC44" s="246" t="str">
        <f>TRIM(LEFT(TRIM(INDEX(отсутствия!$N:$AR,MATCH($M43,отсутствия!$A:$A,),CC$11)&amp;" "&amp;TEXT(INDEX('график 7,8'!$B$5:$AF$16,MONTH($FV$3),CC$11)&amp;"","Я")),2))</f>
        <v>Я</v>
      </c>
      <c r="CD44" s="246"/>
      <c r="CE44" s="246"/>
      <c r="CF44" s="246"/>
      <c r="CG44" s="246" t="str">
        <f>TRIM(LEFT(TRIM(INDEX(отсутствия!$N:$AR,MATCH($M43,отсутствия!$A:$A,),CG$11)&amp;" "&amp;TEXT(INDEX('график 7,8'!$B$5:$AF$16,MONTH($FV$3),CG$11)&amp;"","Я")),2))</f>
        <v>В</v>
      </c>
      <c r="CH44" s="246"/>
      <c r="CI44" s="246"/>
      <c r="CJ44" s="246"/>
      <c r="CK44" s="246" t="str">
        <f>TRIM(LEFT(TRIM(INDEX(отсутствия!$N:$AR,MATCH($M43,отсутствия!$A:$A,),CK$11)&amp;" "&amp;TEXT(INDEX('график 7,8'!$B$5:$AF$16,MONTH($FV$3),CK$11)&amp;"","Я")),2))</f>
        <v>В</v>
      </c>
      <c r="CL44" s="246"/>
      <c r="CM44" s="246"/>
      <c r="CN44" s="246"/>
      <c r="CO44" s="246"/>
      <c r="CP44" s="246"/>
      <c r="CQ44" s="246"/>
      <c r="CR44" s="246"/>
      <c r="CS44" s="246"/>
      <c r="CT44" s="246"/>
      <c r="CU44" s="246"/>
      <c r="CV44" s="246" t="str">
        <f>TRIM(LEFT(TRIM(INDEX(отсутствия!$N:$AR,MATCH($M43,отсутствия!$A:$A,),CV$11)&amp;" "&amp;TEXT(INDEX('график 7,8'!$B$5:$AF$16,MONTH($FV$3),CV$11)&amp;"","Я")),2))</f>
        <v>Б</v>
      </c>
      <c r="CW44" s="246"/>
      <c r="CX44" s="246"/>
      <c r="CY44" s="246"/>
      <c r="CZ44" s="246" t="str">
        <f>TRIM(LEFT(TRIM(INDEX(отсутствия!$N:$AR,MATCH($M43,отсутствия!$A:$A,),CZ$11)&amp;" "&amp;TEXT(INDEX('график 7,8'!$B$5:$AF$16,MONTH($FV$3),CZ$11)&amp;"","Я")),2))</f>
        <v>Б</v>
      </c>
      <c r="DA44" s="246"/>
      <c r="DB44" s="246"/>
      <c r="DC44" s="246"/>
      <c r="DD44" s="246" t="str">
        <f>TRIM(LEFT(TRIM(INDEX(отсутствия!$N:$AR,MATCH($M43,отсутствия!$A:$A,),DD$11)&amp;" "&amp;TEXT(INDEX('график 7,8'!$B$5:$AF$16,MONTH($FV$3),DD$11)&amp;"","Я")),2))</f>
        <v>Я</v>
      </c>
      <c r="DE44" s="246"/>
      <c r="DF44" s="246"/>
      <c r="DG44" s="246"/>
      <c r="DH44" s="246"/>
      <c r="DI44" s="246" t="str">
        <f>TRIM(LEFT(TRIM(INDEX(отсутствия!$N:$AR,MATCH($M43,отсутствия!$A:$A,),DI$11)&amp;" "&amp;TEXT(INDEX('график 7,8'!$B$5:$AF$16,MONTH($FV$3),DI$11)&amp;"","Я")),2))</f>
        <v>Я</v>
      </c>
      <c r="DJ44" s="246"/>
      <c r="DK44" s="246"/>
      <c r="DL44" s="246"/>
      <c r="DM44" s="246" t="str">
        <f>TRIM(LEFT(TRIM(INDEX(отсутствия!$N:$AR,MATCH($M43,отсутствия!$A:$A,),DM$11)&amp;" "&amp;TEXT(INDEX('график 7,8'!$B$5:$AF$16,MONTH($FV$3),DM$11)&amp;"","Я")),2))</f>
        <v>О</v>
      </c>
      <c r="DN44" s="246"/>
      <c r="DO44" s="246"/>
      <c r="DP44" s="246"/>
      <c r="DQ44" s="246" t="str">
        <f>TRIM(LEFT(TRIM(INDEX(отсутствия!$N:$AR,MATCH($M43,отсутствия!$A:$A,),DQ$11)&amp;" "&amp;TEXT(INDEX('график 7,8'!$B$5:$AF$16,MONTH($FV$3),DQ$11)&amp;"","Я")),2))</f>
        <v>О</v>
      </c>
      <c r="DR44" s="246"/>
      <c r="DS44" s="246"/>
      <c r="DT44" s="246"/>
      <c r="DU44" s="246" t="str">
        <f>TRIM(LEFT(TRIM(INDEX(отсутствия!$N:$AR,MATCH($M43,отсутствия!$A:$A,),DU$11)&amp;" "&amp;TEXT(INDEX('график 7,8'!$B$5:$AF$16,MONTH($FV$3),DU$11)&amp;"","Я")),2))</f>
        <v>О</v>
      </c>
      <c r="DV44" s="246"/>
      <c r="DW44" s="246"/>
      <c r="DX44" s="246"/>
      <c r="DY44" s="246" t="str">
        <f>TRIM(LEFT(TRIM(INDEX(отсутствия!$N:$AR,MATCH($M43,отсутствия!$A:$A,),DY$11)&amp;" "&amp;TEXT(INDEX('график 7,8'!$B$5:$AF$16,MONTH($FV$3),DY$11)&amp;"","Я")),2))</f>
        <v>О</v>
      </c>
      <c r="DZ44" s="246"/>
      <c r="EA44" s="246"/>
      <c r="EB44" s="246"/>
      <c r="EC44" s="246" t="str">
        <f>TRIM(LEFT(TRIM(INDEX(отсутствия!$N:$AR,MATCH($M43,отсутствия!$A:$A,),EC$11)&amp;" "&amp;TEXT(INDEX('график 7,8'!$B$5:$AF$16,MONTH($FV$3),EC$11)&amp;"","Я")),2))</f>
        <v>О</v>
      </c>
      <c r="ED44" s="246"/>
      <c r="EE44" s="246"/>
      <c r="EF44" s="246"/>
      <c r="EG44" s="246" t="str">
        <f>TRIM(LEFT(TRIM(INDEX(отсутствия!$N:$AR,MATCH($M43,отсутствия!$A:$A,),EG$11)&amp;" "&amp;TEXT(INDEX('график 7,8'!$B$5:$AF$16,MONTH($FV$3),EG$11)&amp;"","Я")),2))</f>
        <v>О</v>
      </c>
      <c r="EH44" s="246"/>
      <c r="EI44" s="246"/>
      <c r="EJ44" s="246"/>
      <c r="EK44" s="101" t="str">
        <f>TRIM(LEFT(TRIM(INDEX(отсутствия!$N:$AR,MATCH($M43,отсутствия!$A:$A,),EK$11)&amp;" "&amp;TEXT(INDEX('график 7,8'!$B$5:$AF$16,MONTH($FV$3),EK$11)&amp;"","Я")),2))</f>
        <v>О</v>
      </c>
      <c r="EL44" s="101" t="str">
        <f>TRIM(LEFT(TRIM(INDEX(отсутствия!$N:$AR,MATCH($M43,отсутствия!$A:$A,),EL$11)&amp;" "&amp;TEXT(INDEX('график 7,8'!$B$5:$AF$16,MONTH($FV$3),EL$11)&amp;"","Я")),2))</f>
        <v>О</v>
      </c>
      <c r="EM44" s="101" t="str">
        <f>TRIM(LEFT(TRIM(INDEX(отсутствия!$N:$AR,MATCH($M43,отсутствия!$A:$A,),EM$11)&amp;" "&amp;TEXT(INDEX('график 7,8'!$B$5:$AF$16,MONTH($FV$3),EM$11)&amp;"","Я")),2))</f>
        <v>О</v>
      </c>
      <c r="EN44" s="298" t="str">
        <f>TRIM(LEFT(TRIM(INDEX(отсутствия!$N:$AR,MATCH($M43,отсутствия!$A:$A,),EN$11)&amp;" "&amp;TEXT(INDEX('график 7,8'!$B$5:$AF$16,MONTH($FV$3),EN$11)&amp;"","Я")),2))</f>
        <v/>
      </c>
      <c r="EO44" s="300"/>
      <c r="EP44" s="298" t="str">
        <f>TRIM(LEFT(TRIM(INDEX(отсутствия!$N:$AR,MATCH($M43,отсутствия!$A:$A,),EP$11)&amp;" "&amp;TEXT(INDEX('график 7,8'!$B$5:$AF$16,MONTH($FV$3),EP$11)&amp;"","Я")),2))</f>
        <v/>
      </c>
      <c r="EQ44" s="300"/>
      <c r="ER44" s="299"/>
      <c r="ES44" s="298" t="str">
        <f>TRIM(LEFT(TRIM(INDEX(отсутствия!$N:$AR,MATCH($M43,отсутствия!$A:$A,),ES$11)&amp;" "&amp;TEXT(INDEX('график 7,8'!$B$5:$AF$16,MONTH($FV$3),ES$11)&amp;"","Я")),2))</f>
        <v/>
      </c>
      <c r="ET44" s="299"/>
      <c r="EU44" s="242"/>
      <c r="EV44" s="242"/>
      <c r="EW44" s="242"/>
      <c r="EX44" s="242"/>
      <c r="EY44" s="242"/>
      <c r="EZ44" s="242"/>
      <c r="FA44" s="255"/>
      <c r="FB44" s="242"/>
      <c r="FC44" s="242"/>
      <c r="FD44" s="242"/>
      <c r="FE44" s="242"/>
      <c r="FF44" s="242"/>
      <c r="FG44" s="242"/>
      <c r="FH44" s="242"/>
      <c r="FI44" s="102"/>
      <c r="FJ44" s="288"/>
      <c r="FK44" s="288"/>
      <c r="FL44" s="288"/>
      <c r="FM44" s="288"/>
      <c r="FN44" s="288"/>
      <c r="FO44" s="288"/>
      <c r="FP44" s="288"/>
      <c r="FQ44" s="289"/>
    </row>
    <row r="45" spans="1:173" s="95" customFormat="1" ht="15" customHeight="1" x14ac:dyDescent="0.2">
      <c r="A45" s="210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1"/>
      <c r="M45" s="214">
        <v>4990</v>
      </c>
      <c r="N45" s="215"/>
      <c r="O45" s="215"/>
      <c r="P45" s="215"/>
      <c r="Q45" s="215"/>
      <c r="R45" s="216"/>
      <c r="S45" s="267"/>
      <c r="T45" s="268"/>
      <c r="U45" s="268"/>
      <c r="V45" s="268"/>
      <c r="W45" s="268"/>
      <c r="X45" s="269"/>
      <c r="Y45" s="284"/>
      <c r="Z45" s="282"/>
      <c r="AA45" s="282"/>
      <c r="AB45" s="282"/>
      <c r="AC45" s="282"/>
      <c r="AD45" s="282"/>
      <c r="AE45" s="282"/>
      <c r="AF45" s="282"/>
      <c r="AG45" s="245" t="str">
        <f>IFERROR(INDEX(РВД!$D:$I,MATCH($M45,РВД!$A:$A,)+1,MATCH($BQ$4+AG$11-1,INDEX(РВД!$D:$I,MATCH($M45,РВД!$A:$A,),),)),IF(AG46="Я",INDEX('график 7,8'!$B$48:$AF$59,MONTH($FV$3),AG$11),""))</f>
        <v/>
      </c>
      <c r="AH45" s="245"/>
      <c r="AI45" s="245"/>
      <c r="AJ45" s="245"/>
      <c r="AK45" s="209">
        <f>IFERROR(INDEX(РВД!$D:$I,MATCH($M45,РВД!$A:$A,)+1,MATCH($BQ$4+AK$11-1,INDEX(РВД!$D:$I,MATCH($M45,РВД!$A:$A,),),)),IF(AK46="Я",INDEX('график 7,8'!$B$48:$AF$59,MONTH($FV$3),AK$11),""))</f>
        <v>3.9</v>
      </c>
      <c r="AL45" s="209"/>
      <c r="AM45" s="209"/>
      <c r="AN45" s="209"/>
      <c r="AO45" s="209">
        <f>IFERROR(INDEX(РВД!$D:$I,MATCH($M45,РВД!$A:$A,)+1,MATCH($BQ$4+AO$11-1,INDEX(РВД!$D:$I,MATCH($M45,РВД!$A:$A,),),)),IF(AO46="Я",INDEX('график 7,8'!$B$48:$AF$59,MONTH($FV$3),AO$11),""))</f>
        <v>3.9</v>
      </c>
      <c r="AP45" s="209"/>
      <c r="AQ45" s="209"/>
      <c r="AR45" s="209"/>
      <c r="AS45" s="209">
        <f>IFERROR(INDEX(РВД!$D:$I,MATCH($M45,РВД!$A:$A,)+1,MATCH($BQ$4+AS$11-1,INDEX(РВД!$D:$I,MATCH($M45,РВД!$A:$A,),),)),IF(AS46="Я",INDEX('график 7,8'!$B$48:$AF$59,MONTH($FV$3),AS$11),""))</f>
        <v>3.9</v>
      </c>
      <c r="AT45" s="209"/>
      <c r="AU45" s="209"/>
      <c r="AV45" s="209"/>
      <c r="AW45" s="209" t="str">
        <f>IFERROR(INDEX(РВД!$D:$I,MATCH($M45,РВД!$A:$A,)+1,MATCH($BQ$4+AW$11-1,INDEX(РВД!$D:$I,MATCH($M45,РВД!$A:$A,),),)),IF(AW46="Я",INDEX('график 7,8'!$B$48:$AF$59,MONTH($FV$3),AW$11),""))</f>
        <v/>
      </c>
      <c r="AX45" s="209"/>
      <c r="AY45" s="209"/>
      <c r="AZ45" s="209"/>
      <c r="BA45" s="209" t="str">
        <f>IFERROR(INDEX(РВД!$D:$I,MATCH($M45,РВД!$A:$A,)+1,MATCH($BQ$4+BA$11-1,INDEX(РВД!$D:$I,MATCH($M45,РВД!$A:$A,),),)),IF(BA46="Я",INDEX('график 7,8'!$B$48:$AF$59,MONTH($FV$3),BA$11),""))</f>
        <v/>
      </c>
      <c r="BB45" s="209"/>
      <c r="BC45" s="209"/>
      <c r="BD45" s="209"/>
      <c r="BE45" s="209" t="str">
        <f>IFERROR(INDEX(РВД!$D:$I,MATCH($M45,РВД!$A:$A,)+1,MATCH($BQ$4+BE$11-1,INDEX(РВД!$D:$I,MATCH($M45,РВД!$A:$A,),),)),IF(BE46="Я",INDEX('график 7,8'!$B$48:$AF$59,MONTH($FV$3),BE$11),""))</f>
        <v/>
      </c>
      <c r="BF45" s="209"/>
      <c r="BG45" s="209"/>
      <c r="BH45" s="209"/>
      <c r="BI45" s="209" t="str">
        <f>IFERROR(INDEX(РВД!$D:$I,MATCH($M45,РВД!$A:$A,)+1,MATCH($BQ$4+BI$11-1,INDEX(РВД!$D:$I,MATCH($M45,РВД!$A:$A,),),)),IF(BI46="Я",INDEX('график 7,8'!$B$48:$AF$59,MONTH($FV$3),BI$11),""))</f>
        <v/>
      </c>
      <c r="BJ45" s="209"/>
      <c r="BK45" s="209"/>
      <c r="BL45" s="209"/>
      <c r="BM45" s="209">
        <f>IFERROR(INDEX(РВД!$D:$I,MATCH($M45,РВД!$A:$A,)+1,MATCH($BQ$4+BM$11-1,INDEX(РВД!$D:$I,MATCH($M45,РВД!$A:$A,),),)),IF(BM46="Я",INDEX('график 7,8'!$B$48:$AF$59,MONTH($FV$3),BM$11),""))</f>
        <v>3.9</v>
      </c>
      <c r="BN45" s="209"/>
      <c r="BO45" s="209"/>
      <c r="BP45" s="209"/>
      <c r="BQ45" s="209">
        <f>IFERROR(INDEX(РВД!$D:$I,MATCH($M45,РВД!$A:$A,)+1,MATCH($BQ$4+BQ$11-1,INDEX(РВД!$D:$I,MATCH($M45,РВД!$A:$A,),),)),IF(BQ46="Я",INDEX('график 7,8'!$B$48:$AF$59,MONTH($FV$3),BQ$11),""))</f>
        <v>3.9</v>
      </c>
      <c r="BR45" s="209"/>
      <c r="BS45" s="209"/>
      <c r="BT45" s="209"/>
      <c r="BU45" s="209">
        <f>IFERROR(INDEX(РВД!$D:$I,MATCH($M45,РВД!$A:$A,)+1,MATCH($BQ$4+BU$11-1,INDEX(РВД!$D:$I,MATCH($M45,РВД!$A:$A,),),)),IF(BU46="Я",INDEX('график 7,8'!$B$48:$AF$59,MONTH($FV$3),BU$11),""))</f>
        <v>3.9</v>
      </c>
      <c r="BV45" s="209"/>
      <c r="BW45" s="209"/>
      <c r="BX45" s="209"/>
      <c r="BY45" s="209">
        <f>IFERROR(INDEX(РВД!$D:$I,MATCH($M45,РВД!$A:$A,)+1,MATCH($BQ$4+BY$11-1,INDEX(РВД!$D:$I,MATCH($M45,РВД!$A:$A,),),)),IF(BY46="Я",INDEX('график 7,8'!$B$48:$AF$59,MONTH($FV$3),BY$11),""))</f>
        <v>3.9</v>
      </c>
      <c r="BZ45" s="209"/>
      <c r="CA45" s="209"/>
      <c r="CB45" s="209"/>
      <c r="CC45" s="209">
        <f>IFERROR(INDEX(РВД!$D:$I,MATCH($M45,РВД!$A:$A,)+1,MATCH($BQ$4+CC$11-1,INDEX(РВД!$D:$I,MATCH($M45,РВД!$A:$A,),),)),IF(CC46="Я",INDEX('график 7,8'!$B$48:$AF$59,MONTH($FV$3),CC$11),""))</f>
        <v>3.9</v>
      </c>
      <c r="CD45" s="209"/>
      <c r="CE45" s="209"/>
      <c r="CF45" s="209"/>
      <c r="CG45" s="209" t="str">
        <f>IFERROR(INDEX(РВД!$D:$I,MATCH($M45,РВД!$A:$A,)+1,MATCH($BQ$4+CG$11-1,INDEX(РВД!$D:$I,MATCH($M45,РВД!$A:$A,),),)),IF(CG46="Я",INDEX('график 7,8'!$B$48:$AF$59,MONTH($FV$3),CG$11),""))</f>
        <v/>
      </c>
      <c r="CH45" s="209"/>
      <c r="CI45" s="209"/>
      <c r="CJ45" s="209"/>
      <c r="CK45" s="209" t="str">
        <f>IFERROR(INDEX(РВД!$D:$I,MATCH($M45,РВД!$A:$A,)+1,MATCH($BQ$4+CK$11-1,INDEX(РВД!$D:$I,MATCH($M45,РВД!$A:$A,),),)),IF(CK46="Я",INDEX('график 7,8'!$B$48:$AF$59,MONTH($FV$3),CK$11),""))</f>
        <v/>
      </c>
      <c r="CL45" s="209"/>
      <c r="CM45" s="209"/>
      <c r="CN45" s="209"/>
      <c r="CO45" s="256">
        <f>SUMIF(AG46:CN46,"Я",AG45:CN45)</f>
        <v>31.199999999999996</v>
      </c>
      <c r="CP45" s="256"/>
      <c r="CQ45" s="256"/>
      <c r="CR45" s="256"/>
      <c r="CS45" s="256"/>
      <c r="CT45" s="256"/>
      <c r="CU45" s="256"/>
      <c r="CV45" s="209">
        <f>IFERROR(INDEX(РВД!$D:$I,MATCH($M45,РВД!$A:$A,)+1,MATCH($BQ$4+CV$11-1,INDEX(РВД!$D:$I,MATCH($M45,РВД!$A:$A,),),)),IF(CV46="Я",INDEX('график 7,8'!$B$48:$AF$59,MONTH($FV$3),CV$11),""))</f>
        <v>3.9</v>
      </c>
      <c r="CW45" s="209"/>
      <c r="CX45" s="209"/>
      <c r="CY45" s="209"/>
      <c r="CZ45" s="256">
        <f>IFERROR(INDEX(РВД!$D:$I,MATCH($M45,РВД!$A:$A,)+1,MATCH($BQ$4+CZ$11-1,INDEX(РВД!$D:$I,MATCH($M45,РВД!$A:$A,),),)),IF(CZ46="Я",INDEX('график 7,8'!$B$48:$AF$59,MONTH($FV$3),CZ$11),""))</f>
        <v>3.9</v>
      </c>
      <c r="DA45" s="256"/>
      <c r="DB45" s="256"/>
      <c r="DC45" s="256"/>
      <c r="DD45" s="256">
        <f>IFERROR(INDEX(РВД!$D:$I,MATCH($M45,РВД!$A:$A,)+1,MATCH($BQ$4+DD$11-1,INDEX(РВД!$D:$I,MATCH($M45,РВД!$A:$A,),),)),IF(DD46="Я",INDEX('график 7,8'!$B$48:$AF$59,MONTH($FV$3),DD$11),""))</f>
        <v>3.9</v>
      </c>
      <c r="DE45" s="256"/>
      <c r="DF45" s="256"/>
      <c r="DG45" s="256"/>
      <c r="DH45" s="256"/>
      <c r="DI45" s="256">
        <f>IFERROR(INDEX(РВД!$D:$I,MATCH($M45,РВД!$A:$A,)+1,MATCH($BQ$4+DI$11-1,INDEX(РВД!$D:$I,MATCH($M45,РВД!$A:$A,),),)),IF(DI46="Я",INDEX('график 7,8'!$B$48:$AF$59,MONTH($FV$3),DI$11),""))</f>
        <v>3.9</v>
      </c>
      <c r="DJ45" s="256"/>
      <c r="DK45" s="256"/>
      <c r="DL45" s="256"/>
      <c r="DM45" s="256">
        <f>IFERROR(INDEX(РВД!$D:$I,MATCH($M45,РВД!$A:$A,)+1,MATCH($BQ$4+DM$11-1,INDEX(РВД!$D:$I,MATCH($M45,РВД!$A:$A,),),)),IF(DM46="Я",INDEX('график 7,8'!$B$48:$AF$59,MONTH($FV$3),DM$11),""))</f>
        <v>3.9</v>
      </c>
      <c r="DN45" s="256"/>
      <c r="DO45" s="256"/>
      <c r="DP45" s="256"/>
      <c r="DQ45" s="256" t="str">
        <f>IFERROR(INDEX(РВД!$D:$I,MATCH($M45,РВД!$A:$A,)+1,MATCH($BQ$4+DQ$11-1,INDEX(РВД!$D:$I,MATCH($M45,РВД!$A:$A,),),)),IF(DQ46="Я",INDEX('график 7,8'!$B$48:$AF$59,MONTH($FV$3),DQ$11),""))</f>
        <v/>
      </c>
      <c r="DR45" s="256"/>
      <c r="DS45" s="256"/>
      <c r="DT45" s="256"/>
      <c r="DU45" s="256" t="str">
        <f>IFERROR(INDEX(РВД!$D:$I,MATCH($M45,РВД!$A:$A,)+1,MATCH($BQ$4+DU$11-1,INDEX(РВД!$D:$I,MATCH($M45,РВД!$A:$A,),),)),IF(DU46="Я",INDEX('график 7,8'!$B$48:$AF$59,MONTH($FV$3),DU$11),""))</f>
        <v/>
      </c>
      <c r="DV45" s="256"/>
      <c r="DW45" s="256"/>
      <c r="DX45" s="256"/>
      <c r="DY45" s="256" t="str">
        <f>IFERROR(INDEX(РВД!$D:$I,MATCH($M45,РВД!$A:$A,)+1,MATCH($BQ$4+DY$11-1,INDEX(РВД!$D:$I,MATCH($M45,РВД!$A:$A,),),)),IF(DY46="Я",INDEX('график 7,8'!$B$48:$AF$59,MONTH($FV$3),DY$11),""))</f>
        <v/>
      </c>
      <c r="DZ45" s="256"/>
      <c r="EA45" s="256"/>
      <c r="EB45" s="256"/>
      <c r="EC45" s="256">
        <f>IFERROR(INDEX(РВД!$D:$I,MATCH($M45,РВД!$A:$A,)+1,MATCH($BQ$4+EC$11-1,INDEX(РВД!$D:$I,MATCH($M45,РВД!$A:$A,),),)),IF(EC46="Я",INDEX('график 7,8'!$B$48:$AF$59,MONTH($FV$3),EC$11),""))</f>
        <v>3.9</v>
      </c>
      <c r="ED45" s="256"/>
      <c r="EE45" s="256"/>
      <c r="EF45" s="256"/>
      <c r="EG45" s="256">
        <f>IFERROR(INDEX(РВД!$D:$I,MATCH($M45,РВД!$A:$A,)+1,MATCH($BQ$4+EG$11-1,INDEX(РВД!$D:$I,MATCH($M45,РВД!$A:$A,),),)),IF(EG46="Я",INDEX('график 7,8'!$B$48:$AF$59,MONTH($FV$3),EG$11),""))</f>
        <v>3.9</v>
      </c>
      <c r="EH45" s="256"/>
      <c r="EI45" s="256"/>
      <c r="EJ45" s="256"/>
      <c r="EK45" s="99">
        <f>IFERROR(INDEX(РВД!$D:$I,MATCH($M45,РВД!$A:$A,)+1,MATCH($BQ$4+EK$11-1,INDEX(РВД!$D:$I,MATCH($M45,РВД!$A:$A,),),)),IF(EK46="Я",INDEX('график 7,8'!$B$48:$AF$59,MONTH($FV$3),EK$11),""))</f>
        <v>3.9</v>
      </c>
      <c r="EL45" s="99">
        <f>IFERROR(INDEX(РВД!$D:$I,MATCH($M45,РВД!$A:$A,)+1,MATCH($BQ$4+EL$11-1,INDEX(РВД!$D:$I,MATCH($M45,РВД!$A:$A,),),)),IF(EL46="Я",INDEX('график 7,8'!$B$48:$AF$59,MONTH($FV$3),EL$11),""))</f>
        <v>3.9</v>
      </c>
      <c r="EM45" s="99">
        <f>IFERROR(INDEX(РВД!$D:$I,MATCH($M45,РВД!$A:$A,)+1,MATCH($BQ$4+EM$11-1,INDEX(РВД!$D:$I,MATCH($M45,РВД!$A:$A,),),)),IF(EM46="Я",INDEX('график 7,8'!$B$48:$AF$59,MONTH($FV$3),EM$11),""))</f>
        <v>6</v>
      </c>
      <c r="EN45" s="250" t="str">
        <f>IFERROR(INDEX(РВД!$D:$I,MATCH($M45,РВД!$A:$A,)+1,MATCH($BQ$4+EN$11-1,INDEX(РВД!$D:$I,MATCH($M45,РВД!$A:$A,),),)),IF(EN46="Я",INDEX('график 7,8'!$B$48:$AF$59,MONTH($FV$3),EN$11),""))</f>
        <v/>
      </c>
      <c r="EO45" s="251"/>
      <c r="EP45" s="252" t="str">
        <f>IFERROR(INDEX(РВД!$D:$I,MATCH($M45,РВД!$A:$A,)+1,MATCH($BQ$4+EP$11-1,INDEX(РВД!$D:$I,MATCH($M45,РВД!$A:$A,),),)),IF(EP46="Я",INDEX('график 7,8'!$B$48:$AF$59,MONTH($FV$3),EP$11),""))</f>
        <v/>
      </c>
      <c r="EQ45" s="253"/>
      <c r="ER45" s="254"/>
      <c r="ES45" s="252" t="str">
        <f>IFERROR(INDEX(РВД!$D:$I,MATCH($M45,РВД!$A:$A,)+1,MATCH($BQ$4+ES$11-1,INDEX(РВД!$D:$I,MATCH($M45,РВД!$A:$A,),),)),IF(ES46="Я",INDEX('график 7,8'!$B$48:$AF$59,MONTH($FV$3),ES$11),""))</f>
        <v/>
      </c>
      <c r="ET45" s="254"/>
      <c r="EU45" s="242" t="str">
        <f>"Я/"&amp;SUMIF(AG46:ET46,"Я",AG45:ET45)</f>
        <v>Я/66,3</v>
      </c>
      <c r="EV45" s="242"/>
      <c r="EW45" s="242"/>
      <c r="EX45" s="242"/>
      <c r="EY45" s="242"/>
      <c r="EZ45" s="242"/>
      <c r="FA45" s="255"/>
      <c r="FB45" s="238">
        <f>(SUMIF(AG46:ET46,"В",AG45:ET45)+SUMIF(AG46:ET46,"ФВ",AG45:ET45))*2</f>
        <v>12</v>
      </c>
      <c r="FC45" s="238"/>
      <c r="FD45" s="238"/>
      <c r="FE45" s="238"/>
      <c r="FF45" s="238"/>
      <c r="FG45" s="238"/>
      <c r="FH45" s="238"/>
      <c r="FI45" s="100">
        <f>COUNTIFS(AG46:ET46,"Я",AG45:ET45,"&lt;&gt;")</f>
        <v>17</v>
      </c>
      <c r="FJ45" s="238"/>
      <c r="FK45" s="238"/>
      <c r="FL45" s="238"/>
      <c r="FM45" s="238"/>
      <c r="FN45" s="238"/>
      <c r="FO45" s="238"/>
      <c r="FP45" s="238"/>
      <c r="FQ45" s="283"/>
    </row>
    <row r="46" spans="1:173" s="95" customFormat="1" ht="15" customHeight="1" x14ac:dyDescent="0.2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3"/>
      <c r="M46" s="217"/>
      <c r="N46" s="218"/>
      <c r="O46" s="218"/>
      <c r="P46" s="218"/>
      <c r="Q46" s="218"/>
      <c r="R46" s="219"/>
      <c r="S46" s="270"/>
      <c r="T46" s="271"/>
      <c r="U46" s="271"/>
      <c r="V46" s="271"/>
      <c r="W46" s="271"/>
      <c r="X46" s="272"/>
      <c r="Y46" s="261"/>
      <c r="Z46" s="262"/>
      <c r="AA46" s="262"/>
      <c r="AB46" s="262"/>
      <c r="AC46" s="262"/>
      <c r="AD46" s="262"/>
      <c r="AE46" s="262"/>
      <c r="AF46" s="262"/>
      <c r="AG46" s="249" t="str">
        <f>TRIM(LEFT(TRIM(INDEX(отсутствия!$N:$AR,MATCH($M45,отсутствия!$A:$A,),AG$11)&amp;" "&amp;TEXT(INDEX('график 7,8'!$B$48:$AF$59,MONTH($FV$3),AG$11)&amp;"","Я")),2))</f>
        <v>В</v>
      </c>
      <c r="AH46" s="249"/>
      <c r="AI46" s="249"/>
      <c r="AJ46" s="249"/>
      <c r="AK46" s="246" t="str">
        <f>TRIM(LEFT(TRIM(INDEX(отсутствия!$N:$AR,MATCH($M45,отсутствия!$A:$A,),AK$11)&amp;" "&amp;TEXT(INDEX('график 7,8'!$B$48:$AF$59,MONTH($FV$3),AK$11)&amp;"","Я")),2))</f>
        <v>Я</v>
      </c>
      <c r="AL46" s="246"/>
      <c r="AM46" s="246"/>
      <c r="AN46" s="246"/>
      <c r="AO46" s="246" t="str">
        <f>TRIM(LEFT(TRIM(INDEX(отсутствия!$N:$AR,MATCH($M45,отсутствия!$A:$A,),AO$11)&amp;" "&amp;TEXT(INDEX('график 7,8'!$B$48:$AF$59,MONTH($FV$3),AO$11)&amp;"","Я")),2))</f>
        <v>Я</v>
      </c>
      <c r="AP46" s="246"/>
      <c r="AQ46" s="246"/>
      <c r="AR46" s="246"/>
      <c r="AS46" s="246" t="str">
        <f>TRIM(LEFT(TRIM(INDEX(отсутствия!$N:$AR,MATCH($M45,отсутствия!$A:$A,),AS$11)&amp;" "&amp;TEXT(INDEX('график 7,8'!$B$48:$AF$59,MONTH($FV$3),AS$11)&amp;"","Я")),2))</f>
        <v>Я</v>
      </c>
      <c r="AT46" s="246"/>
      <c r="AU46" s="246"/>
      <c r="AV46" s="246"/>
      <c r="AW46" s="246" t="str">
        <f>TRIM(LEFT(TRIM(INDEX(отсутствия!$N:$AR,MATCH($M45,отсутствия!$A:$A,),AW$11)&amp;" "&amp;TEXT(INDEX('график 7,8'!$B$48:$AF$59,MONTH($FV$3),AW$11)&amp;"","Я")),2))</f>
        <v>Б</v>
      </c>
      <c r="AX46" s="246"/>
      <c r="AY46" s="246"/>
      <c r="AZ46" s="246"/>
      <c r="BA46" s="246" t="str">
        <f>TRIM(LEFT(TRIM(INDEX(отсутствия!$N:$AR,MATCH($M45,отсутствия!$A:$A,),BA$11)&amp;" "&amp;TEXT(INDEX('график 7,8'!$B$48:$AF$59,MONTH($FV$3),BA$11)&amp;"","Я")),2))</f>
        <v>Б</v>
      </c>
      <c r="BB46" s="246"/>
      <c r="BC46" s="246"/>
      <c r="BD46" s="246"/>
      <c r="BE46" s="246" t="str">
        <f>TRIM(LEFT(TRIM(INDEX(отсутствия!$N:$AR,MATCH($M45,отсутствия!$A:$A,),BE$11)&amp;" "&amp;TEXT(INDEX('график 7,8'!$B$48:$AF$59,MONTH($FV$3),BE$11)&amp;"","Я")),2))</f>
        <v>В</v>
      </c>
      <c r="BF46" s="246"/>
      <c r="BG46" s="246"/>
      <c r="BH46" s="246"/>
      <c r="BI46" s="246" t="str">
        <f>TRIM(LEFT(TRIM(INDEX(отсутствия!$N:$AR,MATCH($M45,отсутствия!$A:$A,),BI$11)&amp;" "&amp;TEXT(INDEX('график 7,8'!$B$48:$AF$59,MONTH($FV$3),BI$11)&amp;"","Я")),2))</f>
        <v>В</v>
      </c>
      <c r="BJ46" s="246"/>
      <c r="BK46" s="246"/>
      <c r="BL46" s="246"/>
      <c r="BM46" s="246" t="str">
        <f>TRIM(LEFT(TRIM(INDEX(отсутствия!$N:$AR,MATCH($M45,отсутствия!$A:$A,),BM$11)&amp;" "&amp;TEXT(INDEX('график 7,8'!$B$48:$AF$59,MONTH($FV$3),BM$11)&amp;"","Я")),2))</f>
        <v>Я</v>
      </c>
      <c r="BN46" s="246"/>
      <c r="BO46" s="246"/>
      <c r="BP46" s="246"/>
      <c r="BQ46" s="246" t="str">
        <f>TRIM(LEFT(TRIM(INDEX(отсутствия!$N:$AR,MATCH($M45,отсутствия!$A:$A,),BQ$11)&amp;" "&amp;TEXT(INDEX('график 7,8'!$B$48:$AF$59,MONTH($FV$3),BQ$11)&amp;"","Я")),2))</f>
        <v>Я</v>
      </c>
      <c r="BR46" s="246"/>
      <c r="BS46" s="246"/>
      <c r="BT46" s="246"/>
      <c r="BU46" s="246" t="str">
        <f>TRIM(LEFT(TRIM(INDEX(отсутствия!$N:$AR,MATCH($M45,отсутствия!$A:$A,),BU$11)&amp;" "&amp;TEXT(INDEX('график 7,8'!$B$48:$AF$59,MONTH($FV$3),BU$11)&amp;"","Я")),2))</f>
        <v>Я</v>
      </c>
      <c r="BV46" s="246"/>
      <c r="BW46" s="246"/>
      <c r="BX46" s="246"/>
      <c r="BY46" s="246" t="str">
        <f>TRIM(LEFT(TRIM(INDEX(отсутствия!$N:$AR,MATCH($M45,отсутствия!$A:$A,),BY$11)&amp;" "&amp;TEXT(INDEX('график 7,8'!$B$48:$AF$59,MONTH($FV$3),BY$11)&amp;"","Я")),2))</f>
        <v>Я</v>
      </c>
      <c r="BZ46" s="246"/>
      <c r="CA46" s="246"/>
      <c r="CB46" s="246"/>
      <c r="CC46" s="246" t="str">
        <f>TRIM(LEFT(TRIM(INDEX(отсутствия!$N:$AR,MATCH($M45,отсутствия!$A:$A,),CC$11)&amp;" "&amp;TEXT(INDEX('график 7,8'!$B$48:$AF$59,MONTH($FV$3),CC$11)&amp;"","Я")),2))</f>
        <v>Я</v>
      </c>
      <c r="CD46" s="246"/>
      <c r="CE46" s="246"/>
      <c r="CF46" s="246"/>
      <c r="CG46" s="246" t="str">
        <f>TRIM(LEFT(TRIM(INDEX(отсутствия!$N:$AR,MATCH($M45,отсутствия!$A:$A,),CG$11)&amp;" "&amp;TEXT(INDEX('график 7,8'!$B$48:$AF$59,MONTH($FV$3),CG$11)&amp;"","Я")),2))</f>
        <v>В</v>
      </c>
      <c r="CH46" s="246"/>
      <c r="CI46" s="246"/>
      <c r="CJ46" s="246"/>
      <c r="CK46" s="246" t="str">
        <f>TRIM(LEFT(TRIM(INDEX(отсутствия!$N:$AR,MATCH($M45,отсутствия!$A:$A,),CK$11)&amp;" "&amp;TEXT(INDEX('график 7,8'!$B$48:$AF$59,MONTH($FV$3),CK$11)&amp;"","Я")),2))</f>
        <v>В</v>
      </c>
      <c r="CL46" s="246"/>
      <c r="CM46" s="246"/>
      <c r="CN46" s="246"/>
      <c r="CO46" s="246"/>
      <c r="CP46" s="246"/>
      <c r="CQ46" s="246"/>
      <c r="CR46" s="246"/>
      <c r="CS46" s="246"/>
      <c r="CT46" s="246"/>
      <c r="CU46" s="246"/>
      <c r="CV46" s="246" t="str">
        <f>TRIM(LEFT(TRIM(INDEX(отсутствия!$N:$AR,MATCH($M45,отсутствия!$A:$A,),CV$11)&amp;" "&amp;TEXT(INDEX('график 7,8'!$B$48:$AF$59,MONTH($FV$3),CV$11)&amp;"","Я")),2))</f>
        <v>Я</v>
      </c>
      <c r="CW46" s="246"/>
      <c r="CX46" s="246"/>
      <c r="CY46" s="246"/>
      <c r="CZ46" s="246" t="str">
        <f>TRIM(LEFT(TRIM(INDEX(отсутствия!$N:$AR,MATCH($M45,отсутствия!$A:$A,),CZ$11)&amp;" "&amp;TEXT(INDEX('график 7,8'!$B$48:$AF$59,MONTH($FV$3),CZ$11)&amp;"","Я")),2))</f>
        <v>Я</v>
      </c>
      <c r="DA46" s="246"/>
      <c r="DB46" s="246"/>
      <c r="DC46" s="246"/>
      <c r="DD46" s="246" t="str">
        <f>TRIM(LEFT(TRIM(INDEX(отсутствия!$N:$AR,MATCH($M45,отсутствия!$A:$A,),DD$11)&amp;" "&amp;TEXT(INDEX('график 7,8'!$B$48:$AF$59,MONTH($FV$3),DD$11)&amp;"","Я")),2))</f>
        <v>Я</v>
      </c>
      <c r="DE46" s="246"/>
      <c r="DF46" s="246"/>
      <c r="DG46" s="246"/>
      <c r="DH46" s="246"/>
      <c r="DI46" s="246" t="str">
        <f>TRIM(LEFT(TRIM(INDEX(отсутствия!$N:$AR,MATCH($M45,отсутствия!$A:$A,),DI$11)&amp;" "&amp;TEXT(INDEX('график 7,8'!$B$48:$AF$59,MONTH($FV$3),DI$11)&amp;"","Я")),2))</f>
        <v>Я</v>
      </c>
      <c r="DJ46" s="246"/>
      <c r="DK46" s="246"/>
      <c r="DL46" s="246"/>
      <c r="DM46" s="246" t="str">
        <f>TRIM(LEFT(TRIM(INDEX(отсутствия!$N:$AR,MATCH($M45,отсутствия!$A:$A,),DM$11)&amp;" "&amp;TEXT(INDEX('график 7,8'!$B$48:$AF$59,MONTH($FV$3),DM$11)&amp;"","Я")),2))</f>
        <v>Я</v>
      </c>
      <c r="DN46" s="246"/>
      <c r="DO46" s="246"/>
      <c r="DP46" s="246"/>
      <c r="DQ46" s="246" t="str">
        <f>TRIM(LEFT(TRIM(INDEX(отсутствия!$N:$AR,MATCH($M45,отсутствия!$A:$A,),DQ$11)&amp;" "&amp;TEXT(INDEX('график 7,8'!$B$48:$AF$59,MONTH($FV$3),DQ$11)&amp;"","Я")),2))</f>
        <v>В</v>
      </c>
      <c r="DR46" s="246"/>
      <c r="DS46" s="246"/>
      <c r="DT46" s="246"/>
      <c r="DU46" s="246" t="str">
        <f>TRIM(LEFT(TRIM(INDEX(отсутствия!$N:$AR,MATCH($M45,отсутствия!$A:$A,),DU$11)&amp;" "&amp;TEXT(INDEX('график 7,8'!$B$48:$AF$59,MONTH($FV$3),DU$11)&amp;"","Я")),2))</f>
        <v>В</v>
      </c>
      <c r="DV46" s="246"/>
      <c r="DW46" s="246"/>
      <c r="DX46" s="246"/>
      <c r="DY46" s="246" t="str">
        <f>TRIM(LEFT(TRIM(INDEX(отсутствия!$N:$AR,MATCH($M45,отсутствия!$A:$A,),DY$11)&amp;" "&amp;TEXT(INDEX('график 7,8'!$B$48:$AF$59,MONTH($FV$3),DY$11)&amp;"","Я")),2))</f>
        <v>ФВ</v>
      </c>
      <c r="DZ46" s="246"/>
      <c r="EA46" s="246"/>
      <c r="EB46" s="246"/>
      <c r="EC46" s="246" t="str">
        <f>TRIM(LEFT(TRIM(INDEX(отсутствия!$N:$AR,MATCH($M45,отсутствия!$A:$A,),EC$11)&amp;" "&amp;TEXT(INDEX('график 7,8'!$B$48:$AF$59,MONTH($FV$3),EC$11)&amp;"","Я")),2))</f>
        <v>Я</v>
      </c>
      <c r="ED46" s="246"/>
      <c r="EE46" s="246"/>
      <c r="EF46" s="246"/>
      <c r="EG46" s="246" t="str">
        <f>TRIM(LEFT(TRIM(INDEX(отсутствия!$N:$AR,MATCH($M45,отсутствия!$A:$A,),EG$11)&amp;" "&amp;TEXT(INDEX('график 7,8'!$B$48:$AF$59,MONTH($FV$3),EG$11)&amp;"","Я")),2))</f>
        <v>Я</v>
      </c>
      <c r="EH46" s="246"/>
      <c r="EI46" s="246"/>
      <c r="EJ46" s="246"/>
      <c r="EK46" s="101" t="str">
        <f>TRIM(LEFT(TRIM(INDEX(отсутствия!$N:$AR,MATCH($M45,отсутствия!$A:$A,),EK$11)&amp;" "&amp;TEXT(INDEX('график 7,8'!$B$48:$AF$59,MONTH($FV$3),EK$11)&amp;"","Я")),2))</f>
        <v>Я</v>
      </c>
      <c r="EL46" s="101" t="str">
        <f>TRIM(LEFT(TRIM(INDEX(отсутствия!$N:$AR,MATCH($M45,отсутствия!$A:$A,),EL$11)&amp;" "&amp;TEXT(INDEX('график 7,8'!$B$48:$AF$59,MONTH($FV$3),EL$11)&amp;"","Я")),2))</f>
        <v>Я</v>
      </c>
      <c r="EM46" s="101" t="str">
        <f>TRIM(LEFT(TRIM(INDEX(отсутствия!$N:$AR,MATCH($M45,отсутствия!$A:$A,),EM$11)&amp;" "&amp;TEXT(INDEX('график 7,8'!$B$48:$AF$59,MONTH($FV$3),EM$11)&amp;"","Я")),2))</f>
        <v>В</v>
      </c>
      <c r="EN46" s="298" t="str">
        <f>TRIM(LEFT(TRIM(INDEX(отсутствия!$N:$AR,MATCH($M45,отсутствия!$A:$A,),EN$11)&amp;" "&amp;TEXT(INDEX('график 7,8'!$B$48:$AF$59,MONTH($FV$3),EN$11)&amp;"","Я")),2))</f>
        <v/>
      </c>
      <c r="EO46" s="300"/>
      <c r="EP46" s="298" t="str">
        <f>TRIM(LEFT(TRIM(INDEX(отсутствия!$N:$AR,MATCH($M45,отсутствия!$A:$A,),EP$11)&amp;" "&amp;TEXT(INDEX('график 7,8'!$B$48:$AF$59,MONTH($FV$3),EP$11)&amp;"","Я")),2))</f>
        <v/>
      </c>
      <c r="EQ46" s="300"/>
      <c r="ER46" s="299"/>
      <c r="ES46" s="298" t="str">
        <f>TRIM(LEFT(TRIM(INDEX(отсутствия!$N:$AR,MATCH($M45,отсутствия!$A:$A,),ES$11)&amp;" "&amp;TEXT(INDEX('график 7,8'!$B$48:$AF$59,MONTH($FV$3),ES$11)&amp;"","Я")),2))</f>
        <v/>
      </c>
      <c r="ET46" s="299"/>
      <c r="EU46" s="242"/>
      <c r="EV46" s="242"/>
      <c r="EW46" s="242"/>
      <c r="EX46" s="242"/>
      <c r="EY46" s="242"/>
      <c r="EZ46" s="242"/>
      <c r="FA46" s="255"/>
      <c r="FB46" s="242"/>
      <c r="FC46" s="242"/>
      <c r="FD46" s="242"/>
      <c r="FE46" s="242"/>
      <c r="FF46" s="242"/>
      <c r="FG46" s="242"/>
      <c r="FH46" s="242"/>
      <c r="FI46" s="102"/>
      <c r="FJ46" s="288"/>
      <c r="FK46" s="288"/>
      <c r="FL46" s="288"/>
      <c r="FM46" s="288"/>
      <c r="FN46" s="288"/>
      <c r="FO46" s="288"/>
      <c r="FP46" s="288"/>
      <c r="FQ46" s="289"/>
    </row>
    <row r="47" spans="1:173" s="95" customFormat="1" ht="15" customHeight="1" x14ac:dyDescent="0.2">
      <c r="A47" s="210"/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1"/>
      <c r="M47" s="214">
        <v>5015</v>
      </c>
      <c r="N47" s="215"/>
      <c r="O47" s="215"/>
      <c r="P47" s="215"/>
      <c r="Q47" s="215"/>
      <c r="R47" s="216"/>
      <c r="S47" s="290"/>
      <c r="T47" s="291"/>
      <c r="U47" s="291"/>
      <c r="V47" s="291"/>
      <c r="W47" s="291"/>
      <c r="X47" s="292"/>
      <c r="Y47" s="273"/>
      <c r="Z47" s="273"/>
      <c r="AA47" s="273"/>
      <c r="AB47" s="273"/>
      <c r="AC47" s="273"/>
      <c r="AD47" s="273"/>
      <c r="AE47" s="273"/>
      <c r="AF47" s="273"/>
      <c r="AG47" s="245" t="str">
        <f>IFERROR(INDEX(РВД!$D:$I,MATCH($M47,РВД!$A:$A,)+1,MATCH($BQ$4+AG$11-1,INDEX(РВД!$D:$I,MATCH($M47,РВД!$A:$A,),),)),IF(AG48="Я",INDEX('график 7,8'!$B$5:$AF$16,MONTH($FV$3),AG$11),""))</f>
        <v/>
      </c>
      <c r="AH47" s="245"/>
      <c r="AI47" s="245"/>
      <c r="AJ47" s="245"/>
      <c r="AK47" s="209">
        <f>IFERROR(INDEX(РВД!$D:$I,MATCH($M47,РВД!$A:$A,)+1,MATCH($BQ$4+AK$11-1,INDEX(РВД!$D:$I,MATCH($M47,РВД!$A:$A,),),)),IF(AK48="Я",INDEX('график 7,8'!$B$5:$AF$16,MONTH($FV$3),AK$11),""))</f>
        <v>7.8</v>
      </c>
      <c r="AL47" s="209"/>
      <c r="AM47" s="209"/>
      <c r="AN47" s="209"/>
      <c r="AO47" s="209">
        <f>IFERROR(INDEX(РВД!$D:$I,MATCH($M47,РВД!$A:$A,)+1,MATCH($BQ$4+AO$11-1,INDEX(РВД!$D:$I,MATCH($M47,РВД!$A:$A,),),)),IF(AO48="Я",INDEX('график 7,8'!$B$5:$AF$16,MONTH($FV$3),AO$11),""))</f>
        <v>7.8</v>
      </c>
      <c r="AP47" s="209"/>
      <c r="AQ47" s="209"/>
      <c r="AR47" s="209"/>
      <c r="AS47" s="209">
        <f>IFERROR(INDEX(РВД!$D:$I,MATCH($M47,РВД!$A:$A,)+1,MATCH($BQ$4+AS$11-1,INDEX(РВД!$D:$I,MATCH($M47,РВД!$A:$A,),),)),IF(AS48="Я",INDEX('график 7,8'!$B$5:$AF$16,MONTH($FV$3),AS$11),""))</f>
        <v>7.8</v>
      </c>
      <c r="AT47" s="209"/>
      <c r="AU47" s="209"/>
      <c r="AV47" s="209"/>
      <c r="AW47" s="209">
        <f>IFERROR(INDEX(РВД!$D:$I,MATCH($M47,РВД!$A:$A,)+1,MATCH($BQ$4+AW$11-1,INDEX(РВД!$D:$I,MATCH($M47,РВД!$A:$A,),),)),IF(AW48="Я",INDEX('график 7,8'!$B$5:$AF$16,MONTH($FV$3),AW$11),""))</f>
        <v>7.8</v>
      </c>
      <c r="AX47" s="209"/>
      <c r="AY47" s="209"/>
      <c r="AZ47" s="209"/>
      <c r="BA47" s="209">
        <f>IFERROR(INDEX(РВД!$D:$I,MATCH($M47,РВД!$A:$A,)+1,MATCH($BQ$4+BA$11-1,INDEX(РВД!$D:$I,MATCH($M47,РВД!$A:$A,),),)),IF(BA48="Я",INDEX('график 7,8'!$B$5:$AF$16,MONTH($FV$3),BA$11),""))</f>
        <v>7.8</v>
      </c>
      <c r="BB47" s="209"/>
      <c r="BC47" s="209"/>
      <c r="BD47" s="209"/>
      <c r="BE47" s="209" t="str">
        <f>IFERROR(INDEX(РВД!$D:$I,MATCH($M47,РВД!$A:$A,)+1,MATCH($BQ$4+BE$11-1,INDEX(РВД!$D:$I,MATCH($M47,РВД!$A:$A,),),)),IF(BE48="Я",INDEX('график 7,8'!$B$5:$AF$16,MONTH($FV$3),BE$11),""))</f>
        <v/>
      </c>
      <c r="BF47" s="209"/>
      <c r="BG47" s="209"/>
      <c r="BH47" s="209"/>
      <c r="BI47" s="209" t="str">
        <f>IFERROR(INDEX(РВД!$D:$I,MATCH($M47,РВД!$A:$A,)+1,MATCH($BQ$4+BI$11-1,INDEX(РВД!$D:$I,MATCH($M47,РВД!$A:$A,),),)),IF(BI48="Я",INDEX('график 7,8'!$B$5:$AF$16,MONTH($FV$3),BI$11),""))</f>
        <v/>
      </c>
      <c r="BJ47" s="209"/>
      <c r="BK47" s="209"/>
      <c r="BL47" s="209"/>
      <c r="BM47" s="209">
        <f>IFERROR(INDEX(РВД!$D:$I,MATCH($M47,РВД!$A:$A,)+1,MATCH($BQ$4+BM$11-1,INDEX(РВД!$D:$I,MATCH($M47,РВД!$A:$A,),),)),IF(BM48="Я",INDEX('график 7,8'!$B$5:$AF$16,MONTH($FV$3),BM$11),""))</f>
        <v>7.8</v>
      </c>
      <c r="BN47" s="209"/>
      <c r="BO47" s="209"/>
      <c r="BP47" s="209"/>
      <c r="BQ47" s="209">
        <f>IFERROR(INDEX(РВД!$D:$I,MATCH($M47,РВД!$A:$A,)+1,MATCH($BQ$4+BQ$11-1,INDEX(РВД!$D:$I,MATCH($M47,РВД!$A:$A,),),)),IF(BQ48="Я",INDEX('график 7,8'!$B$5:$AF$16,MONTH($FV$3),BQ$11),""))</f>
        <v>7.8</v>
      </c>
      <c r="BR47" s="209"/>
      <c r="BS47" s="209"/>
      <c r="BT47" s="209"/>
      <c r="BU47" s="209">
        <f>IFERROR(INDEX(РВД!$D:$I,MATCH($M47,РВД!$A:$A,)+1,MATCH($BQ$4+BU$11-1,INDEX(РВД!$D:$I,MATCH($M47,РВД!$A:$A,),),)),IF(BU48="Я",INDEX('график 7,8'!$B$5:$AF$16,MONTH($FV$3),BU$11),""))</f>
        <v>7.8</v>
      </c>
      <c r="BV47" s="209"/>
      <c r="BW47" s="209"/>
      <c r="BX47" s="209"/>
      <c r="BY47" s="209">
        <f>IFERROR(INDEX(РВД!$D:$I,MATCH($M47,РВД!$A:$A,)+1,MATCH($BQ$4+BY$11-1,INDEX(РВД!$D:$I,MATCH($M47,РВД!$A:$A,),),)),IF(BY48="Я",INDEX('график 7,8'!$B$5:$AF$16,MONTH($FV$3),BY$11),""))</f>
        <v>7.8</v>
      </c>
      <c r="BZ47" s="209"/>
      <c r="CA47" s="209"/>
      <c r="CB47" s="209"/>
      <c r="CC47" s="209">
        <f>IFERROR(INDEX(РВД!$D:$I,MATCH($M47,РВД!$A:$A,)+1,MATCH($BQ$4+CC$11-1,INDEX(РВД!$D:$I,MATCH($M47,РВД!$A:$A,),),)),IF(CC48="Я",INDEX('график 7,8'!$B$5:$AF$16,MONTH($FV$3),CC$11),""))</f>
        <v>7.8</v>
      </c>
      <c r="CD47" s="209"/>
      <c r="CE47" s="209"/>
      <c r="CF47" s="209"/>
      <c r="CG47" s="209" t="str">
        <f>IFERROR(INDEX(РВД!$D:$I,MATCH($M47,РВД!$A:$A,)+1,MATCH($BQ$4+CG$11-1,INDEX(РВД!$D:$I,MATCH($M47,РВД!$A:$A,),),)),IF(CG48="Я",INDEX('график 7,8'!$B$5:$AF$16,MONTH($FV$3),CG$11),""))</f>
        <v/>
      </c>
      <c r="CH47" s="209"/>
      <c r="CI47" s="209"/>
      <c r="CJ47" s="209"/>
      <c r="CK47" s="209" t="str">
        <f>IFERROR(INDEX(РВД!$D:$I,MATCH($M47,РВД!$A:$A,)+1,MATCH($BQ$4+CK$11-1,INDEX(РВД!$D:$I,MATCH($M47,РВД!$A:$A,),),)),IF(CK48="Я",INDEX('график 7,8'!$B$5:$AF$16,MONTH($FV$3),CK$11),""))</f>
        <v/>
      </c>
      <c r="CL47" s="209"/>
      <c r="CM47" s="209"/>
      <c r="CN47" s="209"/>
      <c r="CO47" s="256">
        <f>SUMIF(AG48:CN48,"Я",AG47:CN47)</f>
        <v>77.999999999999986</v>
      </c>
      <c r="CP47" s="256"/>
      <c r="CQ47" s="256"/>
      <c r="CR47" s="256"/>
      <c r="CS47" s="256"/>
      <c r="CT47" s="256"/>
      <c r="CU47" s="256"/>
      <c r="CV47" s="209">
        <f>IFERROR(INDEX(РВД!$D:$I,MATCH($M47,РВД!$A:$A,)+1,MATCH($BQ$4+CV$11-1,INDEX(РВД!$D:$I,MATCH($M47,РВД!$A:$A,),),)),IF(CV48="Я",INDEX('график 7,8'!$B$5:$AF$16,MONTH($FV$3),CV$11),""))</f>
        <v>7.8</v>
      </c>
      <c r="CW47" s="209"/>
      <c r="CX47" s="209"/>
      <c r="CY47" s="209"/>
      <c r="CZ47" s="256">
        <f>IFERROR(INDEX(РВД!$D:$I,MATCH($M47,РВД!$A:$A,)+1,MATCH($BQ$4+CZ$11-1,INDEX(РВД!$D:$I,MATCH($M47,РВД!$A:$A,),),)),IF(CZ48="Я",INDEX('график 7,8'!$B$5:$AF$16,MONTH($FV$3),CZ$11),""))</f>
        <v>7.8</v>
      </c>
      <c r="DA47" s="256"/>
      <c r="DB47" s="256"/>
      <c r="DC47" s="256"/>
      <c r="DD47" s="256">
        <f>IFERROR(INDEX(РВД!$D:$I,MATCH($M47,РВД!$A:$A,)+1,MATCH($BQ$4+DD$11-1,INDEX(РВД!$D:$I,MATCH($M47,РВД!$A:$A,),),)),IF(DD48="Я",INDEX('график 7,8'!$B$5:$AF$16,MONTH($FV$3),DD$11),""))</f>
        <v>7.8</v>
      </c>
      <c r="DE47" s="256"/>
      <c r="DF47" s="256"/>
      <c r="DG47" s="256"/>
      <c r="DH47" s="256"/>
      <c r="DI47" s="256">
        <f>IFERROR(INDEX(РВД!$D:$I,MATCH($M47,РВД!$A:$A,)+1,MATCH($BQ$4+DI$11-1,INDEX(РВД!$D:$I,MATCH($M47,РВД!$A:$A,),),)),IF(DI48="Я",INDEX('график 7,8'!$B$5:$AF$16,MONTH($FV$3),DI$11),""))</f>
        <v>7.8</v>
      </c>
      <c r="DJ47" s="256"/>
      <c r="DK47" s="256"/>
      <c r="DL47" s="256"/>
      <c r="DM47" s="256">
        <f>IFERROR(INDEX(РВД!$D:$I,MATCH($M47,РВД!$A:$A,)+1,MATCH($BQ$4+DM$11-1,INDEX(РВД!$D:$I,MATCH($M47,РВД!$A:$A,),),)),IF(DM48="Я",INDEX('график 7,8'!$B$5:$AF$16,MONTH($FV$3),DM$11),""))</f>
        <v>7.8</v>
      </c>
      <c r="DN47" s="256"/>
      <c r="DO47" s="256"/>
      <c r="DP47" s="256"/>
      <c r="DQ47" s="256" t="str">
        <f>IFERROR(INDEX(РВД!$D:$I,MATCH($M47,РВД!$A:$A,)+1,MATCH($BQ$4+DQ$11-1,INDEX(РВД!$D:$I,MATCH($M47,РВД!$A:$A,),),)),IF(DQ48="Я",INDEX('график 7,8'!$B$5:$AF$16,MONTH($FV$3),DQ$11),""))</f>
        <v/>
      </c>
      <c r="DR47" s="256"/>
      <c r="DS47" s="256"/>
      <c r="DT47" s="256"/>
      <c r="DU47" s="256" t="str">
        <f>IFERROR(INDEX(РВД!$D:$I,MATCH($M47,РВД!$A:$A,)+1,MATCH($BQ$4+DU$11-1,INDEX(РВД!$D:$I,MATCH($M47,РВД!$A:$A,),),)),IF(DU48="Я",INDEX('график 7,8'!$B$5:$AF$16,MONTH($FV$3),DU$11),""))</f>
        <v/>
      </c>
      <c r="DV47" s="256"/>
      <c r="DW47" s="256"/>
      <c r="DX47" s="256"/>
      <c r="DY47" s="256" t="str">
        <f>IFERROR(INDEX(РВД!$D:$I,MATCH($M47,РВД!$A:$A,)+1,MATCH($BQ$4+DY$11-1,INDEX(РВД!$D:$I,MATCH($M47,РВД!$A:$A,),),)),IF(DY48="Я",INDEX('график 7,8'!$B$5:$AF$16,MONTH($FV$3),DY$11),""))</f>
        <v/>
      </c>
      <c r="DZ47" s="256"/>
      <c r="EA47" s="256"/>
      <c r="EB47" s="256"/>
      <c r="EC47" s="256">
        <f>IFERROR(INDEX(РВД!$D:$I,MATCH($M47,РВД!$A:$A,)+1,MATCH($BQ$4+EC$11-1,INDEX(РВД!$D:$I,MATCH($M47,РВД!$A:$A,),),)),IF(EC48="Я",INDEX('график 7,8'!$B$5:$AF$16,MONTH($FV$3),EC$11),""))</f>
        <v>7.8</v>
      </c>
      <c r="ED47" s="256"/>
      <c r="EE47" s="256"/>
      <c r="EF47" s="256"/>
      <c r="EG47" s="256">
        <f>IFERROR(INDEX(РВД!$D:$I,MATCH($M47,РВД!$A:$A,)+1,MATCH($BQ$4+EG$11-1,INDEX(РВД!$D:$I,MATCH($M47,РВД!$A:$A,),),)),IF(EG48="Я",INDEX('график 7,8'!$B$5:$AF$16,MONTH($FV$3),EG$11),""))</f>
        <v>7.8</v>
      </c>
      <c r="EH47" s="256"/>
      <c r="EI47" s="256"/>
      <c r="EJ47" s="256"/>
      <c r="EK47" s="99">
        <f>IFERROR(INDEX(РВД!$D:$I,MATCH($M47,РВД!$A:$A,)+1,MATCH($BQ$4+EK$11-1,INDEX(РВД!$D:$I,MATCH($M47,РВД!$A:$A,),),)),IF(EK48="Я",INDEX('график 7,8'!$B$5:$AF$16,MONTH($FV$3),EK$11),""))</f>
        <v>7.8</v>
      </c>
      <c r="EL47" s="99">
        <f>IFERROR(INDEX(РВД!$D:$I,MATCH($M47,РВД!$A:$A,)+1,MATCH($BQ$4+EL$11-1,INDEX(РВД!$D:$I,MATCH($M47,РВД!$A:$A,),),)),IF(EL48="Я",INDEX('график 7,8'!$B$5:$AF$16,MONTH($FV$3),EL$11),""))</f>
        <v>7.8</v>
      </c>
      <c r="EM47" s="99" t="str">
        <f>IFERROR(INDEX(РВД!$D:$I,MATCH($M47,РВД!$A:$A,)+1,MATCH($BQ$4+EM$11-1,INDEX(РВД!$D:$I,MATCH($M47,РВД!$A:$A,),),)),IF(EM48="Я",INDEX('график 7,8'!$B$5:$AF$16,MONTH($FV$3),EM$11),""))</f>
        <v/>
      </c>
      <c r="EN47" s="250" t="str">
        <f>IFERROR(INDEX(РВД!$D:$I,MATCH($M47,РВД!$A:$A,)+1,MATCH($BQ$4+EN$11-1,INDEX(РВД!$D:$I,MATCH($M47,РВД!$A:$A,),),)),IF(EN48="Я",INDEX('график 7,8'!$B$5:$AF$16,MONTH($FV$3),EN$11),""))</f>
        <v/>
      </c>
      <c r="EO47" s="251"/>
      <c r="EP47" s="252" t="str">
        <f>IFERROR(INDEX(РВД!$D:$I,MATCH($M47,РВД!$A:$A,)+1,MATCH($BQ$4+EP$11-1,INDEX(РВД!$D:$I,MATCH($M47,РВД!$A:$A,),),)),IF(EP48="Я",INDEX('график 7,8'!$B$5:$AF$16,MONTH($FV$3),EP$11),""))</f>
        <v/>
      </c>
      <c r="EQ47" s="253"/>
      <c r="ER47" s="254"/>
      <c r="ES47" s="252" t="str">
        <f>IFERROR(INDEX(РВД!$D:$I,MATCH($M47,РВД!$A:$A,)+1,MATCH($BQ$4+ES$11-1,INDEX(РВД!$D:$I,MATCH($M47,РВД!$A:$A,),),)),IF(ES48="Я",INDEX('график 7,8'!$B$5:$AF$16,MONTH($FV$3),ES$11),""))</f>
        <v/>
      </c>
      <c r="ET47" s="254"/>
      <c r="EU47" s="242" t="str">
        <f>"Я/"&amp;SUMIF(AG48:ET48,"Я",AG47:ET47)</f>
        <v>Я/148,2</v>
      </c>
      <c r="EV47" s="242"/>
      <c r="EW47" s="242"/>
      <c r="EX47" s="242"/>
      <c r="EY47" s="242"/>
      <c r="EZ47" s="242"/>
      <c r="FA47" s="255"/>
      <c r="FB47" s="238">
        <f>(SUMIF(AG48:ET48,"В",AG47:ET47)+SUMIF(AG48:ET48,"ФВ",AG47:ET47))*2</f>
        <v>0</v>
      </c>
      <c r="FC47" s="238"/>
      <c r="FD47" s="238"/>
      <c r="FE47" s="238"/>
      <c r="FF47" s="238"/>
      <c r="FG47" s="238"/>
      <c r="FH47" s="238"/>
      <c r="FI47" s="100">
        <f>COUNTIFS(AG48:ET48,"Я",AG47:ET47,"&lt;&gt;")</f>
        <v>19</v>
      </c>
      <c r="FJ47" s="296"/>
      <c r="FK47" s="296"/>
      <c r="FL47" s="296"/>
      <c r="FM47" s="296"/>
      <c r="FN47" s="296"/>
      <c r="FO47" s="296"/>
      <c r="FP47" s="296"/>
      <c r="FQ47" s="297"/>
    </row>
    <row r="48" spans="1:173" s="95" customFormat="1" ht="15" customHeight="1" x14ac:dyDescent="0.2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3"/>
      <c r="M48" s="217"/>
      <c r="N48" s="218"/>
      <c r="O48" s="218"/>
      <c r="P48" s="218"/>
      <c r="Q48" s="218"/>
      <c r="R48" s="219"/>
      <c r="S48" s="293"/>
      <c r="T48" s="294"/>
      <c r="U48" s="294"/>
      <c r="V48" s="294"/>
      <c r="W48" s="294"/>
      <c r="X48" s="295"/>
      <c r="Y48" s="278"/>
      <c r="Z48" s="278"/>
      <c r="AA48" s="278"/>
      <c r="AB48" s="278"/>
      <c r="AC48" s="278"/>
      <c r="AD48" s="278"/>
      <c r="AE48" s="278"/>
      <c r="AF48" s="278"/>
      <c r="AG48" s="249" t="str">
        <f>TRIM(LEFT(TRIM(INDEX(отсутствия!$N:$AR,MATCH($M47,отсутствия!$A:$A,),AG$11)&amp;" "&amp;TEXT(INDEX('график 7,8'!$B$5:$AF$16,MONTH($FV$3),AG$11)&amp;"","Я")),2))</f>
        <v>В</v>
      </c>
      <c r="AH48" s="249"/>
      <c r="AI48" s="249"/>
      <c r="AJ48" s="249"/>
      <c r="AK48" s="246" t="str">
        <f>TRIM(LEFT(TRIM(INDEX(отсутствия!$N:$AR,MATCH($M47,отсутствия!$A:$A,),AK$11)&amp;" "&amp;TEXT(INDEX('график 7,8'!$B$5:$AF$16,MONTH($FV$3),AK$11)&amp;"","Я")),2))</f>
        <v>Я</v>
      </c>
      <c r="AL48" s="246"/>
      <c r="AM48" s="246"/>
      <c r="AN48" s="246"/>
      <c r="AO48" s="246" t="str">
        <f>TRIM(LEFT(TRIM(INDEX(отсутствия!$N:$AR,MATCH($M47,отсутствия!$A:$A,),AO$11)&amp;" "&amp;TEXT(INDEX('график 7,8'!$B$5:$AF$16,MONTH($FV$3),AO$11)&amp;"","Я")),2))</f>
        <v>Я</v>
      </c>
      <c r="AP48" s="246"/>
      <c r="AQ48" s="246"/>
      <c r="AR48" s="246"/>
      <c r="AS48" s="246" t="str">
        <f>TRIM(LEFT(TRIM(INDEX(отсутствия!$N:$AR,MATCH($M47,отсутствия!$A:$A,),AS$11)&amp;" "&amp;TEXT(INDEX('график 7,8'!$B$5:$AF$16,MONTH($FV$3),AS$11)&amp;"","Я")),2))</f>
        <v>Я</v>
      </c>
      <c r="AT48" s="246"/>
      <c r="AU48" s="246"/>
      <c r="AV48" s="246"/>
      <c r="AW48" s="246" t="str">
        <f>TRIM(LEFT(TRIM(INDEX(отсутствия!$N:$AR,MATCH($M47,отсутствия!$A:$A,),AW$11)&amp;" "&amp;TEXT(INDEX('график 7,8'!$B$5:$AF$16,MONTH($FV$3),AW$11)&amp;"","Я")),2))</f>
        <v>Я</v>
      </c>
      <c r="AX48" s="246"/>
      <c r="AY48" s="246"/>
      <c r="AZ48" s="246"/>
      <c r="BA48" s="246" t="str">
        <f>TRIM(LEFT(TRIM(INDEX(отсутствия!$N:$AR,MATCH($M47,отсутствия!$A:$A,),BA$11)&amp;" "&amp;TEXT(INDEX('график 7,8'!$B$5:$AF$16,MONTH($FV$3),BA$11)&amp;"","Я")),2))</f>
        <v>Я</v>
      </c>
      <c r="BB48" s="246"/>
      <c r="BC48" s="246"/>
      <c r="BD48" s="246"/>
      <c r="BE48" s="246" t="str">
        <f>TRIM(LEFT(TRIM(INDEX(отсутствия!$N:$AR,MATCH($M47,отсутствия!$A:$A,),BE$11)&amp;" "&amp;TEXT(INDEX('график 7,8'!$B$5:$AF$16,MONTH($FV$3),BE$11)&amp;"","Я")),2))</f>
        <v>В</v>
      </c>
      <c r="BF48" s="246"/>
      <c r="BG48" s="246"/>
      <c r="BH48" s="246"/>
      <c r="BI48" s="246" t="str">
        <f>TRIM(LEFT(TRIM(INDEX(отсутствия!$N:$AR,MATCH($M47,отсутствия!$A:$A,),BI$11)&amp;" "&amp;TEXT(INDEX('график 7,8'!$B$5:$AF$16,MONTH($FV$3),BI$11)&amp;"","Я")),2))</f>
        <v>В</v>
      </c>
      <c r="BJ48" s="246"/>
      <c r="BK48" s="246"/>
      <c r="BL48" s="246"/>
      <c r="BM48" s="246" t="str">
        <f>TRIM(LEFT(TRIM(INDEX(отсутствия!$N:$AR,MATCH($M47,отсутствия!$A:$A,),BM$11)&amp;" "&amp;TEXT(INDEX('график 7,8'!$B$5:$AF$16,MONTH($FV$3),BM$11)&amp;"","Я")),2))</f>
        <v>Я</v>
      </c>
      <c r="BN48" s="246"/>
      <c r="BO48" s="246"/>
      <c r="BP48" s="246"/>
      <c r="BQ48" s="246" t="str">
        <f>TRIM(LEFT(TRIM(INDEX(отсутствия!$N:$AR,MATCH($M47,отсутствия!$A:$A,),BQ$11)&amp;" "&amp;TEXT(INDEX('график 7,8'!$B$5:$AF$16,MONTH($FV$3),BQ$11)&amp;"","Я")),2))</f>
        <v>Я</v>
      </c>
      <c r="BR48" s="246"/>
      <c r="BS48" s="246"/>
      <c r="BT48" s="246"/>
      <c r="BU48" s="246" t="str">
        <f>TRIM(LEFT(TRIM(INDEX(отсутствия!$N:$AR,MATCH($M47,отсутствия!$A:$A,),BU$11)&amp;" "&amp;TEXT(INDEX('график 7,8'!$B$5:$AF$16,MONTH($FV$3),BU$11)&amp;"","Я")),2))</f>
        <v>Я</v>
      </c>
      <c r="BV48" s="246"/>
      <c r="BW48" s="246"/>
      <c r="BX48" s="246"/>
      <c r="BY48" s="246" t="str">
        <f>TRIM(LEFT(TRIM(INDEX(отсутствия!$N:$AR,MATCH($M47,отсутствия!$A:$A,),BY$11)&amp;" "&amp;TEXT(INDEX('график 7,8'!$B$5:$AF$16,MONTH($FV$3),BY$11)&amp;"","Я")),2))</f>
        <v>Я</v>
      </c>
      <c r="BZ48" s="246"/>
      <c r="CA48" s="246"/>
      <c r="CB48" s="246"/>
      <c r="CC48" s="246" t="str">
        <f>TRIM(LEFT(TRIM(INDEX(отсутствия!$N:$AR,MATCH($M47,отсутствия!$A:$A,),CC$11)&amp;" "&amp;TEXT(INDEX('график 7,8'!$B$5:$AF$16,MONTH($FV$3),CC$11)&amp;"","Я")),2))</f>
        <v>Я</v>
      </c>
      <c r="CD48" s="246"/>
      <c r="CE48" s="246"/>
      <c r="CF48" s="246"/>
      <c r="CG48" s="246" t="str">
        <f>TRIM(LEFT(TRIM(INDEX(отсутствия!$N:$AR,MATCH($M47,отсутствия!$A:$A,),CG$11)&amp;" "&amp;TEXT(INDEX('график 7,8'!$B$5:$AF$16,MONTH($FV$3),CG$11)&amp;"","Я")),2))</f>
        <v>В</v>
      </c>
      <c r="CH48" s="246"/>
      <c r="CI48" s="246"/>
      <c r="CJ48" s="246"/>
      <c r="CK48" s="246" t="str">
        <f>TRIM(LEFT(TRIM(INDEX(отсутствия!$N:$AR,MATCH($M47,отсутствия!$A:$A,),CK$11)&amp;" "&amp;TEXT(INDEX('график 7,8'!$B$5:$AF$16,MONTH($FV$3),CK$11)&amp;"","Я")),2))</f>
        <v>В</v>
      </c>
      <c r="CL48" s="246"/>
      <c r="CM48" s="246"/>
      <c r="CN48" s="246"/>
      <c r="CO48" s="246"/>
      <c r="CP48" s="246"/>
      <c r="CQ48" s="246"/>
      <c r="CR48" s="246"/>
      <c r="CS48" s="246"/>
      <c r="CT48" s="246"/>
      <c r="CU48" s="246"/>
      <c r="CV48" s="246" t="str">
        <f>TRIM(LEFT(TRIM(INDEX(отсутствия!$N:$AR,MATCH($M47,отсутствия!$A:$A,),CV$11)&amp;" "&amp;TEXT(INDEX('график 7,8'!$B$5:$AF$16,MONTH($FV$3),CV$11)&amp;"","Я")),2))</f>
        <v>Я</v>
      </c>
      <c r="CW48" s="246"/>
      <c r="CX48" s="246"/>
      <c r="CY48" s="246"/>
      <c r="CZ48" s="246" t="str">
        <f>TRIM(LEFT(TRIM(INDEX(отсутствия!$N:$AR,MATCH($M47,отсутствия!$A:$A,),CZ$11)&amp;" "&amp;TEXT(INDEX('график 7,8'!$B$5:$AF$16,MONTH($FV$3),CZ$11)&amp;"","Я")),2))</f>
        <v>Я</v>
      </c>
      <c r="DA48" s="246"/>
      <c r="DB48" s="246"/>
      <c r="DC48" s="246"/>
      <c r="DD48" s="246" t="str">
        <f>TRIM(LEFT(TRIM(INDEX(отсутствия!$N:$AR,MATCH($M47,отсутствия!$A:$A,),DD$11)&amp;" "&amp;TEXT(INDEX('график 7,8'!$B$5:$AF$16,MONTH($FV$3),DD$11)&amp;"","Я")),2))</f>
        <v>Я</v>
      </c>
      <c r="DE48" s="246"/>
      <c r="DF48" s="246"/>
      <c r="DG48" s="246"/>
      <c r="DH48" s="246"/>
      <c r="DI48" s="246" t="str">
        <f>TRIM(LEFT(TRIM(INDEX(отсутствия!$N:$AR,MATCH($M47,отсутствия!$A:$A,),DI$11)&amp;" "&amp;TEXT(INDEX('график 7,8'!$B$5:$AF$16,MONTH($FV$3),DI$11)&amp;"","Я")),2))</f>
        <v>Я</v>
      </c>
      <c r="DJ48" s="246"/>
      <c r="DK48" s="246"/>
      <c r="DL48" s="246"/>
      <c r="DM48" s="246" t="str">
        <f>TRIM(LEFT(TRIM(INDEX(отсутствия!$N:$AR,MATCH($M47,отсутствия!$A:$A,),DM$11)&amp;" "&amp;TEXT(INDEX('график 7,8'!$B$5:$AF$16,MONTH($FV$3),DM$11)&amp;"","Я")),2))</f>
        <v>Я</v>
      </c>
      <c r="DN48" s="246"/>
      <c r="DO48" s="246"/>
      <c r="DP48" s="246"/>
      <c r="DQ48" s="246" t="str">
        <f>TRIM(LEFT(TRIM(INDEX(отсутствия!$N:$AR,MATCH($M47,отсутствия!$A:$A,),DQ$11)&amp;" "&amp;TEXT(INDEX('график 7,8'!$B$5:$AF$16,MONTH($FV$3),DQ$11)&amp;"","Я")),2))</f>
        <v>В</v>
      </c>
      <c r="DR48" s="246"/>
      <c r="DS48" s="246"/>
      <c r="DT48" s="246"/>
      <c r="DU48" s="246" t="str">
        <f>TRIM(LEFT(TRIM(INDEX(отсутствия!$N:$AR,MATCH($M47,отсутствия!$A:$A,),DU$11)&amp;" "&amp;TEXT(INDEX('график 7,8'!$B$5:$AF$16,MONTH($FV$3),DU$11)&amp;"","Я")),2))</f>
        <v>В</v>
      </c>
      <c r="DV48" s="246"/>
      <c r="DW48" s="246"/>
      <c r="DX48" s="246"/>
      <c r="DY48" s="246" t="str">
        <f>TRIM(LEFT(TRIM(INDEX(отсутствия!$N:$AR,MATCH($M47,отсутствия!$A:$A,),DY$11)&amp;" "&amp;TEXT(INDEX('график 7,8'!$B$5:$AF$16,MONTH($FV$3),DY$11)&amp;"","Я")),2))</f>
        <v>ФВ</v>
      </c>
      <c r="DZ48" s="246"/>
      <c r="EA48" s="246"/>
      <c r="EB48" s="246"/>
      <c r="EC48" s="246" t="str">
        <f>TRIM(LEFT(TRIM(INDEX(отсутствия!$N:$AR,MATCH($M47,отсутствия!$A:$A,),EC$11)&amp;" "&amp;TEXT(INDEX('график 7,8'!$B$5:$AF$16,MONTH($FV$3),EC$11)&amp;"","Я")),2))</f>
        <v>Я</v>
      </c>
      <c r="ED48" s="246"/>
      <c r="EE48" s="246"/>
      <c r="EF48" s="246"/>
      <c r="EG48" s="246" t="str">
        <f>TRIM(LEFT(TRIM(INDEX(отсутствия!$N:$AR,MATCH($M47,отсутствия!$A:$A,),EG$11)&amp;" "&amp;TEXT(INDEX('график 7,8'!$B$5:$AF$16,MONTH($FV$3),EG$11)&amp;"","Я")),2))</f>
        <v>Я</v>
      </c>
      <c r="EH48" s="246"/>
      <c r="EI48" s="246"/>
      <c r="EJ48" s="246"/>
      <c r="EK48" s="101" t="str">
        <f>TRIM(LEFT(TRIM(INDEX(отсутствия!$N:$AR,MATCH($M47,отсутствия!$A:$A,),EK$11)&amp;" "&amp;TEXT(INDEX('график 7,8'!$B$5:$AF$16,MONTH($FV$3),EK$11)&amp;"","Я")),2))</f>
        <v>Я</v>
      </c>
      <c r="EL48" s="101" t="str">
        <f>TRIM(LEFT(TRIM(INDEX(отсутствия!$N:$AR,MATCH($M47,отсутствия!$A:$A,),EL$11)&amp;" "&amp;TEXT(INDEX('график 7,8'!$B$5:$AF$16,MONTH($FV$3),EL$11)&amp;"","Я")),2))</f>
        <v>Я</v>
      </c>
      <c r="EM48" s="101" t="str">
        <f>TRIM(LEFT(TRIM(INDEX(отсутствия!$N:$AR,MATCH($M47,отсутствия!$A:$A,),EM$11)&amp;" "&amp;TEXT(INDEX('график 7,8'!$B$5:$AF$16,MONTH($FV$3),EM$11)&amp;"","Я")),2))</f>
        <v>В</v>
      </c>
      <c r="EN48" s="298" t="str">
        <f>TRIM(LEFT(TRIM(INDEX(отсутствия!$N:$AR,MATCH($M47,отсутствия!$A:$A,),EN$11)&amp;" "&amp;TEXT(INDEX('график 7,8'!$B$5:$AF$16,MONTH($FV$3),EN$11)&amp;"","Я")),2))</f>
        <v/>
      </c>
      <c r="EO48" s="300"/>
      <c r="EP48" s="298" t="str">
        <f>TRIM(LEFT(TRIM(INDEX(отсутствия!$N:$AR,MATCH($M47,отсутствия!$A:$A,),EP$11)&amp;" "&amp;TEXT(INDEX('график 7,8'!$B$5:$AF$16,MONTH($FV$3),EP$11)&amp;"","Я")),2))</f>
        <v/>
      </c>
      <c r="EQ48" s="300"/>
      <c r="ER48" s="299"/>
      <c r="ES48" s="298" t="str">
        <f>TRIM(LEFT(TRIM(INDEX(отсутствия!$N:$AR,MATCH($M47,отсутствия!$A:$A,),ES$11)&amp;" "&amp;TEXT(INDEX('график 7,8'!$B$5:$AF$16,MONTH($FV$3),ES$11)&amp;"","Я")),2))</f>
        <v/>
      </c>
      <c r="ET48" s="299"/>
      <c r="EU48" s="242"/>
      <c r="EV48" s="242"/>
      <c r="EW48" s="242"/>
      <c r="EX48" s="242"/>
      <c r="EY48" s="242"/>
      <c r="EZ48" s="242"/>
      <c r="FA48" s="255"/>
      <c r="FB48" s="242"/>
      <c r="FC48" s="242"/>
      <c r="FD48" s="242"/>
      <c r="FE48" s="242"/>
      <c r="FF48" s="242"/>
      <c r="FG48" s="242"/>
      <c r="FH48" s="242"/>
      <c r="FI48" s="102"/>
      <c r="FJ48" s="288"/>
      <c r="FK48" s="288"/>
      <c r="FL48" s="288"/>
      <c r="FM48" s="288"/>
      <c r="FN48" s="288"/>
      <c r="FO48" s="288"/>
      <c r="FP48" s="288"/>
      <c r="FQ48" s="289"/>
    </row>
    <row r="49" spans="1:173" s="95" customFormat="1" ht="15" customHeight="1" x14ac:dyDescent="0.2">
      <c r="A49" s="210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1"/>
      <c r="M49" s="214">
        <v>5021</v>
      </c>
      <c r="N49" s="215"/>
      <c r="O49" s="215"/>
      <c r="P49" s="215"/>
      <c r="Q49" s="215"/>
      <c r="R49" s="216"/>
      <c r="S49" s="267"/>
      <c r="T49" s="268"/>
      <c r="U49" s="268"/>
      <c r="V49" s="268"/>
      <c r="W49" s="268"/>
      <c r="X49" s="269"/>
      <c r="Y49" s="281"/>
      <c r="Z49" s="282"/>
      <c r="AA49" s="282"/>
      <c r="AB49" s="282"/>
      <c r="AC49" s="282"/>
      <c r="AD49" s="282"/>
      <c r="AE49" s="282"/>
      <c r="AF49" s="282"/>
      <c r="AG49" s="245" t="str">
        <f>IFERROR(INDEX(РВД!$D:$I,MATCH($M49,РВД!$A:$A,)+1,MATCH($BQ$4+AG$11-1,INDEX(РВД!$D:$I,MATCH($M49,РВД!$A:$A,),),)),IF(AG50="Я",INDEX('график 7,8'!$B$5:$AF$16,MONTH($FV$3),AG$11),""))</f>
        <v/>
      </c>
      <c r="AH49" s="245"/>
      <c r="AI49" s="245"/>
      <c r="AJ49" s="245"/>
      <c r="AK49" s="209">
        <f>IFERROR(INDEX(РВД!$D:$I,MATCH($M49,РВД!$A:$A,)+1,MATCH($BQ$4+AK$11-1,INDEX(РВД!$D:$I,MATCH($M49,РВД!$A:$A,),),)),IF(AK50="Я",INDEX('график 7,8'!$B$5:$AF$16,MONTH($FV$3),AK$11),""))</f>
        <v>7.8</v>
      </c>
      <c r="AL49" s="209"/>
      <c r="AM49" s="209"/>
      <c r="AN49" s="209"/>
      <c r="AO49" s="209">
        <f>IFERROR(INDEX(РВД!$D:$I,MATCH($M49,РВД!$A:$A,)+1,MATCH($BQ$4+AO$11-1,INDEX(РВД!$D:$I,MATCH($M49,РВД!$A:$A,),),)),IF(AO50="Я",INDEX('график 7,8'!$B$5:$AF$16,MONTH($FV$3),AO$11),""))</f>
        <v>7.8</v>
      </c>
      <c r="AP49" s="209"/>
      <c r="AQ49" s="209"/>
      <c r="AR49" s="209"/>
      <c r="AS49" s="209">
        <f>IFERROR(INDEX(РВД!$D:$I,MATCH($M49,РВД!$A:$A,)+1,MATCH($BQ$4+AS$11-1,INDEX(РВД!$D:$I,MATCH($M49,РВД!$A:$A,),),)),IF(AS50="Я",INDEX('график 7,8'!$B$5:$AF$16,MONTH($FV$3),AS$11),""))</f>
        <v>7.8</v>
      </c>
      <c r="AT49" s="209"/>
      <c r="AU49" s="209"/>
      <c r="AV49" s="209"/>
      <c r="AW49" s="209">
        <f>IFERROR(INDEX(РВД!$D:$I,MATCH($M49,РВД!$A:$A,)+1,MATCH($BQ$4+AW$11-1,INDEX(РВД!$D:$I,MATCH($M49,РВД!$A:$A,),),)),IF(AW50="Я",INDEX('график 7,8'!$B$5:$AF$16,MONTH($FV$3),AW$11),""))</f>
        <v>7.8</v>
      </c>
      <c r="AX49" s="209"/>
      <c r="AY49" s="209"/>
      <c r="AZ49" s="209"/>
      <c r="BA49" s="209">
        <f>IFERROR(INDEX(РВД!$D:$I,MATCH($M49,РВД!$A:$A,)+1,MATCH($BQ$4+BA$11-1,INDEX(РВД!$D:$I,MATCH($M49,РВД!$A:$A,),),)),IF(BA50="Я",INDEX('график 7,8'!$B$5:$AF$16,MONTH($FV$3),BA$11),""))</f>
        <v>7.8</v>
      </c>
      <c r="BB49" s="209"/>
      <c r="BC49" s="209"/>
      <c r="BD49" s="209"/>
      <c r="BE49" s="209" t="str">
        <f>IFERROR(INDEX(РВД!$D:$I,MATCH($M49,РВД!$A:$A,)+1,MATCH($BQ$4+BE$11-1,INDEX(РВД!$D:$I,MATCH($M49,РВД!$A:$A,),),)),IF(BE50="Я",INDEX('график 7,8'!$B$5:$AF$16,MONTH($FV$3),BE$11),""))</f>
        <v/>
      </c>
      <c r="BF49" s="209"/>
      <c r="BG49" s="209"/>
      <c r="BH49" s="209"/>
      <c r="BI49" s="209" t="str">
        <f>IFERROR(INDEX(РВД!$D:$I,MATCH($M49,РВД!$A:$A,)+1,MATCH($BQ$4+BI$11-1,INDEX(РВД!$D:$I,MATCH($M49,РВД!$A:$A,),),)),IF(BI50="Я",INDEX('график 7,8'!$B$5:$AF$16,MONTH($FV$3),BI$11),""))</f>
        <v/>
      </c>
      <c r="BJ49" s="209"/>
      <c r="BK49" s="209"/>
      <c r="BL49" s="209"/>
      <c r="BM49" s="209">
        <f>IFERROR(INDEX(РВД!$D:$I,MATCH($M49,РВД!$A:$A,)+1,MATCH($BQ$4+BM$11-1,INDEX(РВД!$D:$I,MATCH($M49,РВД!$A:$A,),),)),IF(BM50="Я",INDEX('график 7,8'!$B$5:$AF$16,MONTH($FV$3),BM$11),""))</f>
        <v>7.8</v>
      </c>
      <c r="BN49" s="209"/>
      <c r="BO49" s="209"/>
      <c r="BP49" s="209"/>
      <c r="BQ49" s="209">
        <f>IFERROR(INDEX(РВД!$D:$I,MATCH($M49,РВД!$A:$A,)+1,MATCH($BQ$4+BQ$11-1,INDEX(РВД!$D:$I,MATCH($M49,РВД!$A:$A,),),)),IF(BQ50="Я",INDEX('график 7,8'!$B$5:$AF$16,MONTH($FV$3),BQ$11),""))</f>
        <v>7.8</v>
      </c>
      <c r="BR49" s="209"/>
      <c r="BS49" s="209"/>
      <c r="BT49" s="209"/>
      <c r="BU49" s="209">
        <f>IFERROR(INDEX(РВД!$D:$I,MATCH($M49,РВД!$A:$A,)+1,MATCH($BQ$4+BU$11-1,INDEX(РВД!$D:$I,MATCH($M49,РВД!$A:$A,),),)),IF(BU50="Я",INDEX('график 7,8'!$B$5:$AF$16,MONTH($FV$3),BU$11),""))</f>
        <v>7.8</v>
      </c>
      <c r="BV49" s="209"/>
      <c r="BW49" s="209"/>
      <c r="BX49" s="209"/>
      <c r="BY49" s="209">
        <f>IFERROR(INDEX(РВД!$D:$I,MATCH($M49,РВД!$A:$A,)+1,MATCH($BQ$4+BY$11-1,INDEX(РВД!$D:$I,MATCH($M49,РВД!$A:$A,),),)),IF(BY50="Я",INDEX('график 7,8'!$B$5:$AF$16,MONTH($FV$3),BY$11),""))</f>
        <v>7.8</v>
      </c>
      <c r="BZ49" s="209"/>
      <c r="CA49" s="209"/>
      <c r="CB49" s="209"/>
      <c r="CC49" s="209">
        <f>IFERROR(INDEX(РВД!$D:$I,MATCH($M49,РВД!$A:$A,)+1,MATCH($BQ$4+CC$11-1,INDEX(РВД!$D:$I,MATCH($M49,РВД!$A:$A,),),)),IF(CC50="Я",INDEX('график 7,8'!$B$5:$AF$16,MONTH($FV$3),CC$11),""))</f>
        <v>7.8</v>
      </c>
      <c r="CD49" s="209"/>
      <c r="CE49" s="209"/>
      <c r="CF49" s="209"/>
      <c r="CG49" s="209" t="str">
        <f>IFERROR(INDEX(РВД!$D:$I,MATCH($M49,РВД!$A:$A,)+1,MATCH($BQ$4+CG$11-1,INDEX(РВД!$D:$I,MATCH($M49,РВД!$A:$A,),),)),IF(CG50="Я",INDEX('график 7,8'!$B$5:$AF$16,MONTH($FV$3),CG$11),""))</f>
        <v/>
      </c>
      <c r="CH49" s="209"/>
      <c r="CI49" s="209"/>
      <c r="CJ49" s="209"/>
      <c r="CK49" s="209" t="str">
        <f>IFERROR(INDEX(РВД!$D:$I,MATCH($M49,РВД!$A:$A,)+1,MATCH($BQ$4+CK$11-1,INDEX(РВД!$D:$I,MATCH($M49,РВД!$A:$A,),),)),IF(CK50="Я",INDEX('график 7,8'!$B$5:$AF$16,MONTH($FV$3),CK$11),""))</f>
        <v/>
      </c>
      <c r="CL49" s="209"/>
      <c r="CM49" s="209"/>
      <c r="CN49" s="209"/>
      <c r="CO49" s="256">
        <f>SUMIF(AG50:CN50,"Я",AG49:CN49)</f>
        <v>77.999999999999986</v>
      </c>
      <c r="CP49" s="256"/>
      <c r="CQ49" s="256"/>
      <c r="CR49" s="256"/>
      <c r="CS49" s="256"/>
      <c r="CT49" s="256"/>
      <c r="CU49" s="256"/>
      <c r="CV49" s="209">
        <f>IFERROR(INDEX(РВД!$D:$I,MATCH($M49,РВД!$A:$A,)+1,MATCH($BQ$4+CV$11-1,INDEX(РВД!$D:$I,MATCH($M49,РВД!$A:$A,),),)),IF(CV50="Я",INDEX('график 7,8'!$B$5:$AF$16,MONTH($FV$3),CV$11),""))</f>
        <v>7.8</v>
      </c>
      <c r="CW49" s="209"/>
      <c r="CX49" s="209"/>
      <c r="CY49" s="209"/>
      <c r="CZ49" s="256">
        <f>IFERROR(INDEX(РВД!$D:$I,MATCH($M49,РВД!$A:$A,)+1,MATCH($BQ$4+CZ$11-1,INDEX(РВД!$D:$I,MATCH($M49,РВД!$A:$A,),),)),IF(CZ50="Я",INDEX('график 7,8'!$B$5:$AF$16,MONTH($FV$3),CZ$11),""))</f>
        <v>7.8</v>
      </c>
      <c r="DA49" s="256"/>
      <c r="DB49" s="256"/>
      <c r="DC49" s="256"/>
      <c r="DD49" s="256">
        <f>IFERROR(INDEX(РВД!$D:$I,MATCH($M49,РВД!$A:$A,)+1,MATCH($BQ$4+DD$11-1,INDEX(РВД!$D:$I,MATCH($M49,РВД!$A:$A,),),)),IF(DD50="Я",INDEX('график 7,8'!$B$5:$AF$16,MONTH($FV$3),DD$11),""))</f>
        <v>7.8</v>
      </c>
      <c r="DE49" s="256"/>
      <c r="DF49" s="256"/>
      <c r="DG49" s="256"/>
      <c r="DH49" s="256"/>
      <c r="DI49" s="256">
        <f>IFERROR(INDEX(РВД!$D:$I,MATCH($M49,РВД!$A:$A,)+1,MATCH($BQ$4+DI$11-1,INDEX(РВД!$D:$I,MATCH($M49,РВД!$A:$A,),),)),IF(DI50="Я",INDEX('график 7,8'!$B$5:$AF$16,MONTH($FV$3),DI$11),""))</f>
        <v>7.8</v>
      </c>
      <c r="DJ49" s="256"/>
      <c r="DK49" s="256"/>
      <c r="DL49" s="256"/>
      <c r="DM49" s="256">
        <f>IFERROR(INDEX(РВД!$D:$I,MATCH($M49,РВД!$A:$A,)+1,MATCH($BQ$4+DM$11-1,INDEX(РВД!$D:$I,MATCH($M49,РВД!$A:$A,),),)),IF(DM50="Я",INDEX('график 7,8'!$B$5:$AF$16,MONTH($FV$3),DM$11),""))</f>
        <v>7.8</v>
      </c>
      <c r="DN49" s="256"/>
      <c r="DO49" s="256"/>
      <c r="DP49" s="256"/>
      <c r="DQ49" s="256" t="str">
        <f>IFERROR(INDEX(РВД!$D:$I,MATCH($M49,РВД!$A:$A,)+1,MATCH($BQ$4+DQ$11-1,INDEX(РВД!$D:$I,MATCH($M49,РВД!$A:$A,),),)),IF(DQ50="Я",INDEX('график 7,8'!$B$5:$AF$16,MONTH($FV$3),DQ$11),""))</f>
        <v/>
      </c>
      <c r="DR49" s="256"/>
      <c r="DS49" s="256"/>
      <c r="DT49" s="256"/>
      <c r="DU49" s="256" t="str">
        <f>IFERROR(INDEX(РВД!$D:$I,MATCH($M49,РВД!$A:$A,)+1,MATCH($BQ$4+DU$11-1,INDEX(РВД!$D:$I,MATCH($M49,РВД!$A:$A,),),)),IF(DU50="Я",INDEX('график 7,8'!$B$5:$AF$16,MONTH($FV$3),DU$11),""))</f>
        <v/>
      </c>
      <c r="DV49" s="256"/>
      <c r="DW49" s="256"/>
      <c r="DX49" s="256"/>
      <c r="DY49" s="256" t="str">
        <f>IFERROR(INDEX(РВД!$D:$I,MATCH($M49,РВД!$A:$A,)+1,MATCH($BQ$4+DY$11-1,INDEX(РВД!$D:$I,MATCH($M49,РВД!$A:$A,),),)),IF(DY50="Я",INDEX('график 7,8'!$B$5:$AF$16,MONTH($FV$3),DY$11),""))</f>
        <v/>
      </c>
      <c r="DZ49" s="256"/>
      <c r="EA49" s="256"/>
      <c r="EB49" s="256"/>
      <c r="EC49" s="256">
        <f>IFERROR(INDEX(РВД!$D:$I,MATCH($M49,РВД!$A:$A,)+1,MATCH($BQ$4+EC$11-1,INDEX(РВД!$D:$I,MATCH($M49,РВД!$A:$A,),),)),IF(EC50="Я",INDEX('график 7,8'!$B$5:$AF$16,MONTH($FV$3),EC$11),""))</f>
        <v>7.8</v>
      </c>
      <c r="ED49" s="256"/>
      <c r="EE49" s="256"/>
      <c r="EF49" s="256"/>
      <c r="EG49" s="256">
        <f>IFERROR(INDEX(РВД!$D:$I,MATCH($M49,РВД!$A:$A,)+1,MATCH($BQ$4+EG$11-1,INDEX(РВД!$D:$I,MATCH($M49,РВД!$A:$A,),),)),IF(EG50="Я",INDEX('график 7,8'!$B$5:$AF$16,MONTH($FV$3),EG$11),""))</f>
        <v>7.8</v>
      </c>
      <c r="EH49" s="256"/>
      <c r="EI49" s="256"/>
      <c r="EJ49" s="256"/>
      <c r="EK49" s="99">
        <f>IFERROR(INDEX(РВД!$D:$I,MATCH($M49,РВД!$A:$A,)+1,MATCH($BQ$4+EK$11-1,INDEX(РВД!$D:$I,MATCH($M49,РВД!$A:$A,),),)),IF(EK50="Я",INDEX('график 7,8'!$B$5:$AF$16,MONTH($FV$3),EK$11),""))</f>
        <v>7.8</v>
      </c>
      <c r="EL49" s="99">
        <f>IFERROR(INDEX(РВД!$D:$I,MATCH($M49,РВД!$A:$A,)+1,MATCH($BQ$4+EL$11-1,INDEX(РВД!$D:$I,MATCH($M49,РВД!$A:$A,),),)),IF(EL50="Я",INDEX('график 7,8'!$B$5:$AF$16,MONTH($FV$3),EL$11),""))</f>
        <v>7.8</v>
      </c>
      <c r="EM49" s="99" t="str">
        <f>IFERROR(INDEX(РВД!$D:$I,MATCH($M49,РВД!$A:$A,)+1,MATCH($BQ$4+EM$11-1,INDEX(РВД!$D:$I,MATCH($M49,РВД!$A:$A,),),)),IF(EM50="Я",INDEX('график 7,8'!$B$5:$AF$16,MONTH($FV$3),EM$11),""))</f>
        <v/>
      </c>
      <c r="EN49" s="250" t="str">
        <f>IFERROR(INDEX(РВД!$D:$I,MATCH($M49,РВД!$A:$A,)+1,MATCH($BQ$4+EN$11-1,INDEX(РВД!$D:$I,MATCH($M49,РВД!$A:$A,),),)),IF(EN50="Я",INDEX('график 7,8'!$B$5:$AF$16,MONTH($FV$3),EN$11),""))</f>
        <v/>
      </c>
      <c r="EO49" s="251"/>
      <c r="EP49" s="252" t="str">
        <f>IFERROR(INDEX(РВД!$D:$I,MATCH($M49,РВД!$A:$A,)+1,MATCH($BQ$4+EP$11-1,INDEX(РВД!$D:$I,MATCH($M49,РВД!$A:$A,),),)),IF(EP50="Я",INDEX('график 7,8'!$B$5:$AF$16,MONTH($FV$3),EP$11),""))</f>
        <v/>
      </c>
      <c r="EQ49" s="253"/>
      <c r="ER49" s="254"/>
      <c r="ES49" s="252" t="str">
        <f>IFERROR(INDEX(РВД!$D:$I,MATCH($M49,РВД!$A:$A,)+1,MATCH($BQ$4+ES$11-1,INDEX(РВД!$D:$I,MATCH($M49,РВД!$A:$A,),),)),IF(ES50="Я",INDEX('график 7,8'!$B$5:$AF$16,MONTH($FV$3),ES$11),""))</f>
        <v/>
      </c>
      <c r="ET49" s="254"/>
      <c r="EU49" s="242" t="str">
        <f>"Я/"&amp;SUMIF(AG50:ET50,"Я",AG49:ET49)</f>
        <v>Я/148,2</v>
      </c>
      <c r="EV49" s="242"/>
      <c r="EW49" s="242"/>
      <c r="EX49" s="242"/>
      <c r="EY49" s="242"/>
      <c r="EZ49" s="242"/>
      <c r="FA49" s="255"/>
      <c r="FB49" s="238">
        <f>(SUMIF(AG50:ET50,"В",AG49:ET49)+SUMIF(AG50:ET50,"ФВ",AG49:ET49))*2</f>
        <v>0</v>
      </c>
      <c r="FC49" s="238"/>
      <c r="FD49" s="238"/>
      <c r="FE49" s="238"/>
      <c r="FF49" s="238"/>
      <c r="FG49" s="238"/>
      <c r="FH49" s="238"/>
      <c r="FI49" s="100">
        <f>COUNTIFS(AG50:ET50,"Я",AG49:ET49,"&lt;&gt;")</f>
        <v>19</v>
      </c>
      <c r="FJ49" s="238"/>
      <c r="FK49" s="238"/>
      <c r="FL49" s="238"/>
      <c r="FM49" s="238"/>
      <c r="FN49" s="238"/>
      <c r="FO49" s="238"/>
      <c r="FP49" s="238"/>
      <c r="FQ49" s="283"/>
    </row>
    <row r="50" spans="1:173" s="95" customFormat="1" ht="15" customHeight="1" x14ac:dyDescent="0.2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3"/>
      <c r="M50" s="217"/>
      <c r="N50" s="218"/>
      <c r="O50" s="218"/>
      <c r="P50" s="218"/>
      <c r="Q50" s="218"/>
      <c r="R50" s="219"/>
      <c r="S50" s="270"/>
      <c r="T50" s="271"/>
      <c r="U50" s="271"/>
      <c r="V50" s="271"/>
      <c r="W50" s="271"/>
      <c r="X50" s="272"/>
      <c r="Y50" s="261"/>
      <c r="Z50" s="262"/>
      <c r="AA50" s="262"/>
      <c r="AB50" s="262"/>
      <c r="AC50" s="262"/>
      <c r="AD50" s="262"/>
      <c r="AE50" s="262"/>
      <c r="AF50" s="262"/>
      <c r="AG50" s="249" t="str">
        <f>TRIM(LEFT(TRIM(INDEX(отсутствия!$N:$AR,MATCH($M49,отсутствия!$A:$A,),AG$11)&amp;" "&amp;TEXT(INDEX('график 7,8'!$B$5:$AF$16,MONTH($FV$3),AG$11)&amp;"","Я")),2))</f>
        <v>В</v>
      </c>
      <c r="AH50" s="249"/>
      <c r="AI50" s="249"/>
      <c r="AJ50" s="249"/>
      <c r="AK50" s="246" t="str">
        <f>TRIM(LEFT(TRIM(INDEX(отсутствия!$N:$AR,MATCH($M49,отсутствия!$A:$A,),AK$11)&amp;" "&amp;TEXT(INDEX('график 7,8'!$B$5:$AF$16,MONTH($FV$3),AK$11)&amp;"","Я")),2))</f>
        <v>Я</v>
      </c>
      <c r="AL50" s="246"/>
      <c r="AM50" s="246"/>
      <c r="AN50" s="246"/>
      <c r="AO50" s="246" t="str">
        <f>TRIM(LEFT(TRIM(INDEX(отсутствия!$N:$AR,MATCH($M49,отсутствия!$A:$A,),AO$11)&amp;" "&amp;TEXT(INDEX('график 7,8'!$B$5:$AF$16,MONTH($FV$3),AO$11)&amp;"","Я")),2))</f>
        <v>Я</v>
      </c>
      <c r="AP50" s="246"/>
      <c r="AQ50" s="246"/>
      <c r="AR50" s="246"/>
      <c r="AS50" s="246" t="str">
        <f>TRIM(LEFT(TRIM(INDEX(отсутствия!$N:$AR,MATCH($M49,отсутствия!$A:$A,),AS$11)&amp;" "&amp;TEXT(INDEX('график 7,8'!$B$5:$AF$16,MONTH($FV$3),AS$11)&amp;"","Я")),2))</f>
        <v>Я</v>
      </c>
      <c r="AT50" s="246"/>
      <c r="AU50" s="246"/>
      <c r="AV50" s="246"/>
      <c r="AW50" s="246" t="str">
        <f>TRIM(LEFT(TRIM(INDEX(отсутствия!$N:$AR,MATCH($M49,отсутствия!$A:$A,),AW$11)&amp;" "&amp;TEXT(INDEX('график 7,8'!$B$5:$AF$16,MONTH($FV$3),AW$11)&amp;"","Я")),2))</f>
        <v>Я</v>
      </c>
      <c r="AX50" s="246"/>
      <c r="AY50" s="246"/>
      <c r="AZ50" s="246"/>
      <c r="BA50" s="246" t="str">
        <f>TRIM(LEFT(TRIM(INDEX(отсутствия!$N:$AR,MATCH($M49,отсутствия!$A:$A,),BA$11)&amp;" "&amp;TEXT(INDEX('график 7,8'!$B$5:$AF$16,MONTH($FV$3),BA$11)&amp;"","Я")),2))</f>
        <v>Я</v>
      </c>
      <c r="BB50" s="246"/>
      <c r="BC50" s="246"/>
      <c r="BD50" s="246"/>
      <c r="BE50" s="246" t="str">
        <f>TRIM(LEFT(TRIM(INDEX(отсутствия!$N:$AR,MATCH($M49,отсутствия!$A:$A,),BE$11)&amp;" "&amp;TEXT(INDEX('график 7,8'!$B$5:$AF$16,MONTH($FV$3),BE$11)&amp;"","Я")),2))</f>
        <v>В</v>
      </c>
      <c r="BF50" s="246"/>
      <c r="BG50" s="246"/>
      <c r="BH50" s="246"/>
      <c r="BI50" s="246" t="str">
        <f>TRIM(LEFT(TRIM(INDEX(отсутствия!$N:$AR,MATCH($M49,отсутствия!$A:$A,),BI$11)&amp;" "&amp;TEXT(INDEX('график 7,8'!$B$5:$AF$16,MONTH($FV$3),BI$11)&amp;"","Я")),2))</f>
        <v>В</v>
      </c>
      <c r="BJ50" s="246"/>
      <c r="BK50" s="246"/>
      <c r="BL50" s="246"/>
      <c r="BM50" s="246" t="str">
        <f>TRIM(LEFT(TRIM(INDEX(отсутствия!$N:$AR,MATCH($M49,отсутствия!$A:$A,),BM$11)&amp;" "&amp;TEXT(INDEX('график 7,8'!$B$5:$AF$16,MONTH($FV$3),BM$11)&amp;"","Я")),2))</f>
        <v>Я</v>
      </c>
      <c r="BN50" s="246"/>
      <c r="BO50" s="246"/>
      <c r="BP50" s="246"/>
      <c r="BQ50" s="246" t="str">
        <f>TRIM(LEFT(TRIM(INDEX(отсутствия!$N:$AR,MATCH($M49,отсутствия!$A:$A,),BQ$11)&amp;" "&amp;TEXT(INDEX('график 7,8'!$B$5:$AF$16,MONTH($FV$3),BQ$11)&amp;"","Я")),2))</f>
        <v>Я</v>
      </c>
      <c r="BR50" s="246"/>
      <c r="BS50" s="246"/>
      <c r="BT50" s="246"/>
      <c r="BU50" s="246" t="str">
        <f>TRIM(LEFT(TRIM(INDEX(отсутствия!$N:$AR,MATCH($M49,отсутствия!$A:$A,),BU$11)&amp;" "&amp;TEXT(INDEX('график 7,8'!$B$5:$AF$16,MONTH($FV$3),BU$11)&amp;"","Я")),2))</f>
        <v>Я</v>
      </c>
      <c r="BV50" s="246"/>
      <c r="BW50" s="246"/>
      <c r="BX50" s="246"/>
      <c r="BY50" s="246" t="str">
        <f>TRIM(LEFT(TRIM(INDEX(отсутствия!$N:$AR,MATCH($M49,отсутствия!$A:$A,),BY$11)&amp;" "&amp;TEXT(INDEX('график 7,8'!$B$5:$AF$16,MONTH($FV$3),BY$11)&amp;"","Я")),2))</f>
        <v>Я</v>
      </c>
      <c r="BZ50" s="246"/>
      <c r="CA50" s="246"/>
      <c r="CB50" s="246"/>
      <c r="CC50" s="246" t="str">
        <f>TRIM(LEFT(TRIM(INDEX(отсутствия!$N:$AR,MATCH($M49,отсутствия!$A:$A,),CC$11)&amp;" "&amp;TEXT(INDEX('график 7,8'!$B$5:$AF$16,MONTH($FV$3),CC$11)&amp;"","Я")),2))</f>
        <v>Я</v>
      </c>
      <c r="CD50" s="246"/>
      <c r="CE50" s="246"/>
      <c r="CF50" s="246"/>
      <c r="CG50" s="246" t="str">
        <f>TRIM(LEFT(TRIM(INDEX(отсутствия!$N:$AR,MATCH($M49,отсутствия!$A:$A,),CG$11)&amp;" "&amp;TEXT(INDEX('график 7,8'!$B$5:$AF$16,MONTH($FV$3),CG$11)&amp;"","Я")),2))</f>
        <v>В</v>
      </c>
      <c r="CH50" s="246"/>
      <c r="CI50" s="246"/>
      <c r="CJ50" s="246"/>
      <c r="CK50" s="246" t="str">
        <f>TRIM(LEFT(TRIM(INDEX(отсутствия!$N:$AR,MATCH($M49,отсутствия!$A:$A,),CK$11)&amp;" "&amp;TEXT(INDEX('график 7,8'!$B$5:$AF$16,MONTH($FV$3),CK$11)&amp;"","Я")),2))</f>
        <v>В</v>
      </c>
      <c r="CL50" s="246"/>
      <c r="CM50" s="246"/>
      <c r="CN50" s="246"/>
      <c r="CO50" s="246"/>
      <c r="CP50" s="246"/>
      <c r="CQ50" s="246"/>
      <c r="CR50" s="246"/>
      <c r="CS50" s="246"/>
      <c r="CT50" s="246"/>
      <c r="CU50" s="246"/>
      <c r="CV50" s="246" t="str">
        <f>TRIM(LEFT(TRIM(INDEX(отсутствия!$N:$AR,MATCH($M49,отсутствия!$A:$A,),CV$11)&amp;" "&amp;TEXT(INDEX('график 7,8'!$B$5:$AF$16,MONTH($FV$3),CV$11)&amp;"","Я")),2))</f>
        <v>Я</v>
      </c>
      <c r="CW50" s="246"/>
      <c r="CX50" s="246"/>
      <c r="CY50" s="246"/>
      <c r="CZ50" s="246" t="str">
        <f>TRIM(LEFT(TRIM(INDEX(отсутствия!$N:$AR,MATCH($M49,отсутствия!$A:$A,),CZ$11)&amp;" "&amp;TEXT(INDEX('график 7,8'!$B$5:$AF$16,MONTH($FV$3),CZ$11)&amp;"","Я")),2))</f>
        <v>Я</v>
      </c>
      <c r="DA50" s="246"/>
      <c r="DB50" s="246"/>
      <c r="DC50" s="246"/>
      <c r="DD50" s="246" t="str">
        <f>TRIM(LEFT(TRIM(INDEX(отсутствия!$N:$AR,MATCH($M49,отсутствия!$A:$A,),DD$11)&amp;" "&amp;TEXT(INDEX('график 7,8'!$B$5:$AF$16,MONTH($FV$3),DD$11)&amp;"","Я")),2))</f>
        <v>Я</v>
      </c>
      <c r="DE50" s="246"/>
      <c r="DF50" s="246"/>
      <c r="DG50" s="246"/>
      <c r="DH50" s="246"/>
      <c r="DI50" s="246" t="str">
        <f>TRIM(LEFT(TRIM(INDEX(отсутствия!$N:$AR,MATCH($M49,отсутствия!$A:$A,),DI$11)&amp;" "&amp;TEXT(INDEX('график 7,8'!$B$5:$AF$16,MONTH($FV$3),DI$11)&amp;"","Я")),2))</f>
        <v>Я</v>
      </c>
      <c r="DJ50" s="246"/>
      <c r="DK50" s="246"/>
      <c r="DL50" s="246"/>
      <c r="DM50" s="246" t="str">
        <f>TRIM(LEFT(TRIM(INDEX(отсутствия!$N:$AR,MATCH($M49,отсутствия!$A:$A,),DM$11)&amp;" "&amp;TEXT(INDEX('график 7,8'!$B$5:$AF$16,MONTH($FV$3),DM$11)&amp;"","Я")),2))</f>
        <v>Я</v>
      </c>
      <c r="DN50" s="246"/>
      <c r="DO50" s="246"/>
      <c r="DP50" s="246"/>
      <c r="DQ50" s="246" t="str">
        <f>TRIM(LEFT(TRIM(INDEX(отсутствия!$N:$AR,MATCH($M49,отсутствия!$A:$A,),DQ$11)&amp;" "&amp;TEXT(INDEX('график 7,8'!$B$5:$AF$16,MONTH($FV$3),DQ$11)&amp;"","Я")),2))</f>
        <v>В</v>
      </c>
      <c r="DR50" s="246"/>
      <c r="DS50" s="246"/>
      <c r="DT50" s="246"/>
      <c r="DU50" s="246" t="str">
        <f>TRIM(LEFT(TRIM(INDEX(отсутствия!$N:$AR,MATCH($M49,отсутствия!$A:$A,),DU$11)&amp;" "&amp;TEXT(INDEX('график 7,8'!$B$5:$AF$16,MONTH($FV$3),DU$11)&amp;"","Я")),2))</f>
        <v>В</v>
      </c>
      <c r="DV50" s="246"/>
      <c r="DW50" s="246"/>
      <c r="DX50" s="246"/>
      <c r="DY50" s="246" t="str">
        <f>TRIM(LEFT(TRIM(INDEX(отсутствия!$N:$AR,MATCH($M49,отсутствия!$A:$A,),DY$11)&amp;" "&amp;TEXT(INDEX('график 7,8'!$B$5:$AF$16,MONTH($FV$3),DY$11)&amp;"","Я")),2))</f>
        <v>ФВ</v>
      </c>
      <c r="DZ50" s="246"/>
      <c r="EA50" s="246"/>
      <c r="EB50" s="246"/>
      <c r="EC50" s="246" t="str">
        <f>TRIM(LEFT(TRIM(INDEX(отсутствия!$N:$AR,MATCH($M49,отсутствия!$A:$A,),EC$11)&amp;" "&amp;TEXT(INDEX('график 7,8'!$B$5:$AF$16,MONTH($FV$3),EC$11)&amp;"","Я")),2))</f>
        <v>Я</v>
      </c>
      <c r="ED50" s="246"/>
      <c r="EE50" s="246"/>
      <c r="EF50" s="246"/>
      <c r="EG50" s="246" t="str">
        <f>TRIM(LEFT(TRIM(INDEX(отсутствия!$N:$AR,MATCH($M49,отсутствия!$A:$A,),EG$11)&amp;" "&amp;TEXT(INDEX('график 7,8'!$B$5:$AF$16,MONTH($FV$3),EG$11)&amp;"","Я")),2))</f>
        <v>Я</v>
      </c>
      <c r="EH50" s="246"/>
      <c r="EI50" s="246"/>
      <c r="EJ50" s="246"/>
      <c r="EK50" s="101" t="str">
        <f>TRIM(LEFT(TRIM(INDEX(отсутствия!$N:$AR,MATCH($M49,отсутствия!$A:$A,),EK$11)&amp;" "&amp;TEXT(INDEX('график 7,8'!$B$5:$AF$16,MONTH($FV$3),EK$11)&amp;"","Я")),2))</f>
        <v>Я</v>
      </c>
      <c r="EL50" s="101" t="str">
        <f>TRIM(LEFT(TRIM(INDEX(отсутствия!$N:$AR,MATCH($M49,отсутствия!$A:$A,),EL$11)&amp;" "&amp;TEXT(INDEX('график 7,8'!$B$5:$AF$16,MONTH($FV$3),EL$11)&amp;"","Я")),2))</f>
        <v>Я</v>
      </c>
      <c r="EM50" s="101" t="str">
        <f>TRIM(LEFT(TRIM(INDEX(отсутствия!$N:$AR,MATCH($M49,отсутствия!$A:$A,),EM$11)&amp;" "&amp;TEXT(INDEX('график 7,8'!$B$5:$AF$16,MONTH($FV$3),EM$11)&amp;"","Я")),2))</f>
        <v>В</v>
      </c>
      <c r="EN50" s="298" t="str">
        <f>TRIM(LEFT(TRIM(INDEX(отсутствия!$N:$AR,MATCH($M49,отсутствия!$A:$A,),EN$11)&amp;" "&amp;TEXT(INDEX('график 7,8'!$B$5:$AF$16,MONTH($FV$3),EN$11)&amp;"","Я")),2))</f>
        <v/>
      </c>
      <c r="EO50" s="300"/>
      <c r="EP50" s="298" t="str">
        <f>TRIM(LEFT(TRIM(INDEX(отсутствия!$N:$AR,MATCH($M49,отсутствия!$A:$A,),EP$11)&amp;" "&amp;TEXT(INDEX('график 7,8'!$B$5:$AF$16,MONTH($FV$3),EP$11)&amp;"","Я")),2))</f>
        <v/>
      </c>
      <c r="EQ50" s="300"/>
      <c r="ER50" s="299"/>
      <c r="ES50" s="298" t="str">
        <f>TRIM(LEFT(TRIM(INDEX(отсутствия!$N:$AR,MATCH($M49,отсутствия!$A:$A,),ES$11)&amp;" "&amp;TEXT(INDEX('график 7,8'!$B$5:$AF$16,MONTH($FV$3),ES$11)&amp;"","Я")),2))</f>
        <v/>
      </c>
      <c r="ET50" s="299"/>
      <c r="EU50" s="242"/>
      <c r="EV50" s="242"/>
      <c r="EW50" s="242"/>
      <c r="EX50" s="242"/>
      <c r="EY50" s="242"/>
      <c r="EZ50" s="242"/>
      <c r="FA50" s="255"/>
      <c r="FB50" s="242"/>
      <c r="FC50" s="242"/>
      <c r="FD50" s="242"/>
      <c r="FE50" s="242"/>
      <c r="FF50" s="242"/>
      <c r="FG50" s="242"/>
      <c r="FH50" s="242"/>
      <c r="FI50" s="102"/>
      <c r="FJ50" s="288"/>
      <c r="FK50" s="288"/>
      <c r="FL50" s="288"/>
      <c r="FM50" s="288"/>
      <c r="FN50" s="288"/>
      <c r="FO50" s="288"/>
      <c r="FP50" s="288"/>
      <c r="FQ50" s="289"/>
    </row>
    <row r="51" spans="1:173" s="95" customFormat="1" ht="15" customHeight="1" x14ac:dyDescent="0.2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1"/>
      <c r="M51" s="214">
        <v>5035</v>
      </c>
      <c r="N51" s="215"/>
      <c r="O51" s="215"/>
      <c r="P51" s="215"/>
      <c r="Q51" s="215"/>
      <c r="R51" s="216"/>
      <c r="S51" s="267"/>
      <c r="T51" s="268"/>
      <c r="U51" s="268"/>
      <c r="V51" s="268"/>
      <c r="W51" s="268"/>
      <c r="X51" s="269"/>
      <c r="Y51" s="281"/>
      <c r="Z51" s="282"/>
      <c r="AA51" s="282"/>
      <c r="AB51" s="282"/>
      <c r="AC51" s="282"/>
      <c r="AD51" s="282"/>
      <c r="AE51" s="282"/>
      <c r="AF51" s="282"/>
      <c r="AG51" s="245" t="str">
        <f>IFERROR(INDEX(РВД!$D:$I,MATCH($M51,РВД!$A:$A,)+1,MATCH($BQ$4+AG$11-1,INDEX(РВД!$D:$I,MATCH($M51,РВД!$A:$A,),),)),IF(AG52="Я",INDEX('график 7,8'!$B$5:$AF$16,MONTH($FV$3),AG$11),""))</f>
        <v/>
      </c>
      <c r="AH51" s="245"/>
      <c r="AI51" s="245"/>
      <c r="AJ51" s="245"/>
      <c r="AK51" s="209">
        <f>IFERROR(INDEX(РВД!$D:$I,MATCH($M51,РВД!$A:$A,)+1,MATCH($BQ$4+AK$11-1,INDEX(РВД!$D:$I,MATCH($M51,РВД!$A:$A,),),)),IF(AK52="Я",INDEX('график 7,8'!$B$5:$AF$16,MONTH($FV$3),AK$11),""))</f>
        <v>7.8</v>
      </c>
      <c r="AL51" s="209"/>
      <c r="AM51" s="209"/>
      <c r="AN51" s="209"/>
      <c r="AO51" s="209">
        <f>IFERROR(INDEX(РВД!$D:$I,MATCH($M51,РВД!$A:$A,)+1,MATCH($BQ$4+AO$11-1,INDEX(РВД!$D:$I,MATCH($M51,РВД!$A:$A,),),)),IF(AO52="Я",INDEX('график 7,8'!$B$5:$AF$16,MONTH($FV$3),AO$11),""))</f>
        <v>7.8</v>
      </c>
      <c r="AP51" s="209"/>
      <c r="AQ51" s="209"/>
      <c r="AR51" s="209"/>
      <c r="AS51" s="209">
        <f>IFERROR(INDEX(РВД!$D:$I,MATCH($M51,РВД!$A:$A,)+1,MATCH($BQ$4+AS$11-1,INDEX(РВД!$D:$I,MATCH($M51,РВД!$A:$A,),),)),IF(AS52="Я",INDEX('график 7,8'!$B$5:$AF$16,MONTH($FV$3),AS$11),""))</f>
        <v>7.8</v>
      </c>
      <c r="AT51" s="209"/>
      <c r="AU51" s="209"/>
      <c r="AV51" s="209"/>
      <c r="AW51" s="209">
        <f>IFERROR(INDEX(РВД!$D:$I,MATCH($M51,РВД!$A:$A,)+1,MATCH($BQ$4+AW$11-1,INDEX(РВД!$D:$I,MATCH($M51,РВД!$A:$A,),),)),IF(AW52="Я",INDEX('график 7,8'!$B$5:$AF$16,MONTH($FV$3),AW$11),""))</f>
        <v>7.8</v>
      </c>
      <c r="AX51" s="209"/>
      <c r="AY51" s="209"/>
      <c r="AZ51" s="209"/>
      <c r="BA51" s="209">
        <f>IFERROR(INDEX(РВД!$D:$I,MATCH($M51,РВД!$A:$A,)+1,MATCH($BQ$4+BA$11-1,INDEX(РВД!$D:$I,MATCH($M51,РВД!$A:$A,),),)),IF(BA52="Я",INDEX('график 7,8'!$B$5:$AF$16,MONTH($FV$3),BA$11),""))</f>
        <v>7.8</v>
      </c>
      <c r="BB51" s="209"/>
      <c r="BC51" s="209"/>
      <c r="BD51" s="209"/>
      <c r="BE51" s="209" t="str">
        <f>IFERROR(INDEX(РВД!$D:$I,MATCH($M51,РВД!$A:$A,)+1,MATCH($BQ$4+BE$11-1,INDEX(РВД!$D:$I,MATCH($M51,РВД!$A:$A,),),)),IF(BE52="Я",INDEX('график 7,8'!$B$5:$AF$16,MONTH($FV$3),BE$11),""))</f>
        <v/>
      </c>
      <c r="BF51" s="209"/>
      <c r="BG51" s="209"/>
      <c r="BH51" s="209"/>
      <c r="BI51" s="209" t="str">
        <f>IFERROR(INDEX(РВД!$D:$I,MATCH($M51,РВД!$A:$A,)+1,MATCH($BQ$4+BI$11-1,INDEX(РВД!$D:$I,MATCH($M51,РВД!$A:$A,),),)),IF(BI52="Я",INDEX('график 7,8'!$B$5:$AF$16,MONTH($FV$3),BI$11),""))</f>
        <v/>
      </c>
      <c r="BJ51" s="209"/>
      <c r="BK51" s="209"/>
      <c r="BL51" s="209"/>
      <c r="BM51" s="209">
        <f>IFERROR(INDEX(РВД!$D:$I,MATCH($M51,РВД!$A:$A,)+1,MATCH($BQ$4+BM$11-1,INDEX(РВД!$D:$I,MATCH($M51,РВД!$A:$A,),),)),IF(BM52="Я",INDEX('график 7,8'!$B$5:$AF$16,MONTH($FV$3),BM$11),""))</f>
        <v>7.8</v>
      </c>
      <c r="BN51" s="209"/>
      <c r="BO51" s="209"/>
      <c r="BP51" s="209"/>
      <c r="BQ51" s="209">
        <f>IFERROR(INDEX(РВД!$D:$I,MATCH($M51,РВД!$A:$A,)+1,MATCH($BQ$4+BQ$11-1,INDEX(РВД!$D:$I,MATCH($M51,РВД!$A:$A,),),)),IF(BQ52="Я",INDEX('график 7,8'!$B$5:$AF$16,MONTH($FV$3),BQ$11),""))</f>
        <v>7.8</v>
      </c>
      <c r="BR51" s="209"/>
      <c r="BS51" s="209"/>
      <c r="BT51" s="209"/>
      <c r="BU51" s="209">
        <f>IFERROR(INDEX(РВД!$D:$I,MATCH($M51,РВД!$A:$A,)+1,MATCH($BQ$4+BU$11-1,INDEX(РВД!$D:$I,MATCH($M51,РВД!$A:$A,),),)),IF(BU52="Я",INDEX('график 7,8'!$B$5:$AF$16,MONTH($FV$3),BU$11),""))</f>
        <v>7.8</v>
      </c>
      <c r="BV51" s="209"/>
      <c r="BW51" s="209"/>
      <c r="BX51" s="209"/>
      <c r="BY51" s="209">
        <f>IFERROR(INDEX(РВД!$D:$I,MATCH($M51,РВД!$A:$A,)+1,MATCH($BQ$4+BY$11-1,INDEX(РВД!$D:$I,MATCH($M51,РВД!$A:$A,),),)),IF(BY52="Я",INDEX('график 7,8'!$B$5:$AF$16,MONTH($FV$3),BY$11),""))</f>
        <v>7.8</v>
      </c>
      <c r="BZ51" s="209"/>
      <c r="CA51" s="209"/>
      <c r="CB51" s="209"/>
      <c r="CC51" s="209">
        <f>IFERROR(INDEX(РВД!$D:$I,MATCH($M51,РВД!$A:$A,)+1,MATCH($BQ$4+CC$11-1,INDEX(РВД!$D:$I,MATCH($M51,РВД!$A:$A,),),)),IF(CC52="Я",INDEX('график 7,8'!$B$5:$AF$16,MONTH($FV$3),CC$11),""))</f>
        <v>7.8</v>
      </c>
      <c r="CD51" s="209"/>
      <c r="CE51" s="209"/>
      <c r="CF51" s="209"/>
      <c r="CG51" s="209" t="str">
        <f>IFERROR(INDEX(РВД!$D:$I,MATCH($M51,РВД!$A:$A,)+1,MATCH($BQ$4+CG$11-1,INDEX(РВД!$D:$I,MATCH($M51,РВД!$A:$A,),),)),IF(CG52="Я",INDEX('график 7,8'!$B$5:$AF$16,MONTH($FV$3),CG$11),""))</f>
        <v/>
      </c>
      <c r="CH51" s="209"/>
      <c r="CI51" s="209"/>
      <c r="CJ51" s="209"/>
      <c r="CK51" s="209" t="str">
        <f>IFERROR(INDEX(РВД!$D:$I,MATCH($M51,РВД!$A:$A,)+1,MATCH($BQ$4+CK$11-1,INDEX(РВД!$D:$I,MATCH($M51,РВД!$A:$A,),),)),IF(CK52="Я",INDEX('график 7,8'!$B$5:$AF$16,MONTH($FV$3),CK$11),""))</f>
        <v/>
      </c>
      <c r="CL51" s="209"/>
      <c r="CM51" s="209"/>
      <c r="CN51" s="209"/>
      <c r="CO51" s="256">
        <f>SUMIF(AG52:CN52,"Я",AG51:CN51)</f>
        <v>77.999999999999986</v>
      </c>
      <c r="CP51" s="256"/>
      <c r="CQ51" s="256"/>
      <c r="CR51" s="256"/>
      <c r="CS51" s="256"/>
      <c r="CT51" s="256"/>
      <c r="CU51" s="256"/>
      <c r="CV51" s="209">
        <f>IFERROR(INDEX(РВД!$D:$I,MATCH($M51,РВД!$A:$A,)+1,MATCH($BQ$4+CV$11-1,INDEX(РВД!$D:$I,MATCH($M51,РВД!$A:$A,),),)),IF(CV52="Я",INDEX('график 7,8'!$B$5:$AF$16,MONTH($FV$3),CV$11),""))</f>
        <v>7.8</v>
      </c>
      <c r="CW51" s="209"/>
      <c r="CX51" s="209"/>
      <c r="CY51" s="209"/>
      <c r="CZ51" s="256">
        <f>IFERROR(INDEX(РВД!$D:$I,MATCH($M51,РВД!$A:$A,)+1,MATCH($BQ$4+CZ$11-1,INDEX(РВД!$D:$I,MATCH($M51,РВД!$A:$A,),),)),IF(CZ52="Я",INDEX('график 7,8'!$B$5:$AF$16,MONTH($FV$3),CZ$11),""))</f>
        <v>7.8</v>
      </c>
      <c r="DA51" s="256"/>
      <c r="DB51" s="256"/>
      <c r="DC51" s="256"/>
      <c r="DD51" s="256">
        <f>IFERROR(INDEX(РВД!$D:$I,MATCH($M51,РВД!$A:$A,)+1,MATCH($BQ$4+DD$11-1,INDEX(РВД!$D:$I,MATCH($M51,РВД!$A:$A,),),)),IF(DD52="Я",INDEX('график 7,8'!$B$5:$AF$16,MONTH($FV$3),DD$11),""))</f>
        <v>7.8</v>
      </c>
      <c r="DE51" s="256"/>
      <c r="DF51" s="256"/>
      <c r="DG51" s="256"/>
      <c r="DH51" s="256"/>
      <c r="DI51" s="256">
        <f>IFERROR(INDEX(РВД!$D:$I,MATCH($M51,РВД!$A:$A,)+1,MATCH($BQ$4+DI$11-1,INDEX(РВД!$D:$I,MATCH($M51,РВД!$A:$A,),),)),IF(DI52="Я",INDEX('график 7,8'!$B$5:$AF$16,MONTH($FV$3),DI$11),""))</f>
        <v>7.8</v>
      </c>
      <c r="DJ51" s="256"/>
      <c r="DK51" s="256"/>
      <c r="DL51" s="256"/>
      <c r="DM51" s="256">
        <f>IFERROR(INDEX(РВД!$D:$I,MATCH($M51,РВД!$A:$A,)+1,MATCH($BQ$4+DM$11-1,INDEX(РВД!$D:$I,MATCH($M51,РВД!$A:$A,),),)),IF(DM52="Я",INDEX('график 7,8'!$B$5:$AF$16,MONTH($FV$3),DM$11),""))</f>
        <v>7.8</v>
      </c>
      <c r="DN51" s="256"/>
      <c r="DO51" s="256"/>
      <c r="DP51" s="256"/>
      <c r="DQ51" s="256">
        <f>IFERROR(INDEX(РВД!$D:$I,MATCH($M51,РВД!$A:$A,)+1,MATCH($BQ$4+DQ$11-1,INDEX(РВД!$D:$I,MATCH($M51,РВД!$A:$A,),),)),IF(DQ52="Я",INDEX('график 7,8'!$B$5:$AF$16,MONTH($FV$3),DQ$11),""))</f>
        <v>6</v>
      </c>
      <c r="DR51" s="256"/>
      <c r="DS51" s="256"/>
      <c r="DT51" s="256"/>
      <c r="DU51" s="256" t="str">
        <f>IFERROR(INDEX(РВД!$D:$I,MATCH($M51,РВД!$A:$A,)+1,MATCH($BQ$4+DU$11-1,INDEX(РВД!$D:$I,MATCH($M51,РВД!$A:$A,),),)),IF(DU52="Я",INDEX('график 7,8'!$B$5:$AF$16,MONTH($FV$3),DU$11),""))</f>
        <v/>
      </c>
      <c r="DV51" s="256"/>
      <c r="DW51" s="256"/>
      <c r="DX51" s="256"/>
      <c r="DY51" s="256" t="str">
        <f>IFERROR(INDEX(РВД!$D:$I,MATCH($M51,РВД!$A:$A,)+1,MATCH($BQ$4+DY$11-1,INDEX(РВД!$D:$I,MATCH($M51,РВД!$A:$A,),),)),IF(DY52="Я",INDEX('график 7,8'!$B$5:$AF$16,MONTH($FV$3),DY$11),""))</f>
        <v/>
      </c>
      <c r="DZ51" s="256"/>
      <c r="EA51" s="256"/>
      <c r="EB51" s="256"/>
      <c r="EC51" s="256">
        <f>IFERROR(INDEX(РВД!$D:$I,MATCH($M51,РВД!$A:$A,)+1,MATCH($BQ$4+EC$11-1,INDEX(РВД!$D:$I,MATCH($M51,РВД!$A:$A,),),)),IF(EC52="Я",INDEX('график 7,8'!$B$5:$AF$16,MONTH($FV$3),EC$11),""))</f>
        <v>7.8</v>
      </c>
      <c r="ED51" s="256"/>
      <c r="EE51" s="256"/>
      <c r="EF51" s="256"/>
      <c r="EG51" s="256">
        <f>IFERROR(INDEX(РВД!$D:$I,MATCH($M51,РВД!$A:$A,)+1,MATCH($BQ$4+EG$11-1,INDEX(РВД!$D:$I,MATCH($M51,РВД!$A:$A,),),)),IF(EG52="Я",INDEX('график 7,8'!$B$5:$AF$16,MONTH($FV$3),EG$11),""))</f>
        <v>7.8</v>
      </c>
      <c r="EH51" s="256"/>
      <c r="EI51" s="256"/>
      <c r="EJ51" s="256"/>
      <c r="EK51" s="99">
        <f>IFERROR(INDEX(РВД!$D:$I,MATCH($M51,РВД!$A:$A,)+1,MATCH($BQ$4+EK$11-1,INDEX(РВД!$D:$I,MATCH($M51,РВД!$A:$A,),),)),IF(EK52="Я",INDEX('график 7,8'!$B$5:$AF$16,MONTH($FV$3),EK$11),""))</f>
        <v>7.8</v>
      </c>
      <c r="EL51" s="99">
        <f>IFERROR(INDEX(РВД!$D:$I,MATCH($M51,РВД!$A:$A,)+1,MATCH($BQ$4+EL$11-1,INDEX(РВД!$D:$I,MATCH($M51,РВД!$A:$A,),),)),IF(EL52="Я",INDEX('график 7,8'!$B$5:$AF$16,MONTH($FV$3),EL$11),""))</f>
        <v>7.8</v>
      </c>
      <c r="EM51" s="99" t="str">
        <f>IFERROR(INDEX(РВД!$D:$I,MATCH($M51,РВД!$A:$A,)+1,MATCH($BQ$4+EM$11-1,INDEX(РВД!$D:$I,MATCH($M51,РВД!$A:$A,),),)),IF(EM52="Я",INDEX('график 7,8'!$B$5:$AF$16,MONTH($FV$3),EM$11),""))</f>
        <v/>
      </c>
      <c r="EN51" s="250" t="str">
        <f>IFERROR(INDEX(РВД!$D:$I,MATCH($M51,РВД!$A:$A,)+1,MATCH($BQ$4+EN$11-1,INDEX(РВД!$D:$I,MATCH($M51,РВД!$A:$A,),),)),IF(EN52="Я",INDEX('график 7,8'!$B$5:$AF$16,MONTH($FV$3),EN$11),""))</f>
        <v/>
      </c>
      <c r="EO51" s="251"/>
      <c r="EP51" s="252" t="str">
        <f>IFERROR(INDEX(РВД!$D:$I,MATCH($M51,РВД!$A:$A,)+1,MATCH($BQ$4+EP$11-1,INDEX(РВД!$D:$I,MATCH($M51,РВД!$A:$A,),),)),IF(EP52="Я",INDEX('график 7,8'!$B$5:$AF$16,MONTH($FV$3),EP$11),""))</f>
        <v/>
      </c>
      <c r="EQ51" s="253"/>
      <c r="ER51" s="254"/>
      <c r="ES51" s="252" t="str">
        <f>IFERROR(INDEX(РВД!$D:$I,MATCH($M51,РВД!$A:$A,)+1,MATCH($BQ$4+ES$11-1,INDEX(РВД!$D:$I,MATCH($M51,РВД!$A:$A,),),)),IF(ES52="Я",INDEX('график 7,8'!$B$5:$AF$16,MONTH($FV$3),ES$11),""))</f>
        <v/>
      </c>
      <c r="ET51" s="254"/>
      <c r="EU51" s="242" t="str">
        <f>"Я/"&amp;SUMIF(AG52:ET52,"Я",AG51:ET51)</f>
        <v>Я/148,2</v>
      </c>
      <c r="EV51" s="242"/>
      <c r="EW51" s="242"/>
      <c r="EX51" s="242"/>
      <c r="EY51" s="242"/>
      <c r="EZ51" s="242"/>
      <c r="FA51" s="255"/>
      <c r="FB51" s="238">
        <f>(SUMIF(AG52:ET52,"В",AG51:ET51)+SUMIF(AG52:ET52,"ФВ",AG51:ET51))*2</f>
        <v>12</v>
      </c>
      <c r="FC51" s="238"/>
      <c r="FD51" s="238"/>
      <c r="FE51" s="238"/>
      <c r="FF51" s="238"/>
      <c r="FG51" s="238"/>
      <c r="FH51" s="238"/>
      <c r="FI51" s="100">
        <f>COUNTIFS(AG52:ET52,"Я",AG51:ET51,"&lt;&gt;")</f>
        <v>19</v>
      </c>
      <c r="FJ51" s="301"/>
      <c r="FK51" s="301"/>
      <c r="FL51" s="301"/>
      <c r="FM51" s="301"/>
      <c r="FN51" s="301"/>
      <c r="FO51" s="301"/>
      <c r="FP51" s="301"/>
      <c r="FQ51" s="302"/>
    </row>
    <row r="52" spans="1:173" s="95" customFormat="1" ht="15" customHeight="1" x14ac:dyDescent="0.2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3"/>
      <c r="M52" s="217"/>
      <c r="N52" s="218"/>
      <c r="O52" s="218"/>
      <c r="P52" s="218"/>
      <c r="Q52" s="218"/>
      <c r="R52" s="219"/>
      <c r="S52" s="270"/>
      <c r="T52" s="271"/>
      <c r="U52" s="271"/>
      <c r="V52" s="271"/>
      <c r="W52" s="271"/>
      <c r="X52" s="272"/>
      <c r="Y52" s="261"/>
      <c r="Z52" s="262"/>
      <c r="AA52" s="262"/>
      <c r="AB52" s="262"/>
      <c r="AC52" s="262"/>
      <c r="AD52" s="262"/>
      <c r="AE52" s="262"/>
      <c r="AF52" s="262"/>
      <c r="AG52" s="249" t="str">
        <f>TRIM(LEFT(TRIM(INDEX(отсутствия!$N:$AR,MATCH($M51,отсутствия!$A:$A,),AG$11)&amp;" "&amp;TEXT(INDEX('график 7,8'!$B$5:$AF$16,MONTH($FV$3),AG$11)&amp;"","Я")),2))</f>
        <v>В</v>
      </c>
      <c r="AH52" s="249"/>
      <c r="AI52" s="249"/>
      <c r="AJ52" s="249"/>
      <c r="AK52" s="246" t="str">
        <f>TRIM(LEFT(TRIM(INDEX(отсутствия!$N:$AR,MATCH($M51,отсутствия!$A:$A,),AK$11)&amp;" "&amp;TEXT(INDEX('график 7,8'!$B$5:$AF$16,MONTH($FV$3),AK$11)&amp;"","Я")),2))</f>
        <v>Я</v>
      </c>
      <c r="AL52" s="246"/>
      <c r="AM52" s="246"/>
      <c r="AN52" s="246"/>
      <c r="AO52" s="246" t="str">
        <f>TRIM(LEFT(TRIM(INDEX(отсутствия!$N:$AR,MATCH($M51,отсутствия!$A:$A,),AO$11)&amp;" "&amp;TEXT(INDEX('график 7,8'!$B$5:$AF$16,MONTH($FV$3),AO$11)&amp;"","Я")),2))</f>
        <v>Я</v>
      </c>
      <c r="AP52" s="246"/>
      <c r="AQ52" s="246"/>
      <c r="AR52" s="246"/>
      <c r="AS52" s="246" t="str">
        <f>TRIM(LEFT(TRIM(INDEX(отсутствия!$N:$AR,MATCH($M51,отсутствия!$A:$A,),AS$11)&amp;" "&amp;TEXT(INDEX('график 7,8'!$B$5:$AF$16,MONTH($FV$3),AS$11)&amp;"","Я")),2))</f>
        <v>Я</v>
      </c>
      <c r="AT52" s="246"/>
      <c r="AU52" s="246"/>
      <c r="AV52" s="246"/>
      <c r="AW52" s="246" t="str">
        <f>TRIM(LEFT(TRIM(INDEX(отсутствия!$N:$AR,MATCH($M51,отсутствия!$A:$A,),AW$11)&amp;" "&amp;TEXT(INDEX('график 7,8'!$B$5:$AF$16,MONTH($FV$3),AW$11)&amp;"","Я")),2))</f>
        <v>Я</v>
      </c>
      <c r="AX52" s="246"/>
      <c r="AY52" s="246"/>
      <c r="AZ52" s="246"/>
      <c r="BA52" s="246" t="str">
        <f>TRIM(LEFT(TRIM(INDEX(отсутствия!$N:$AR,MATCH($M51,отсутствия!$A:$A,),BA$11)&amp;" "&amp;TEXT(INDEX('график 7,8'!$B$5:$AF$16,MONTH($FV$3),BA$11)&amp;"","Я")),2))</f>
        <v>Я</v>
      </c>
      <c r="BB52" s="246"/>
      <c r="BC52" s="246"/>
      <c r="BD52" s="246"/>
      <c r="BE52" s="246" t="str">
        <f>TRIM(LEFT(TRIM(INDEX(отсутствия!$N:$AR,MATCH($M51,отсутствия!$A:$A,),BE$11)&amp;" "&amp;TEXT(INDEX('график 7,8'!$B$5:$AF$16,MONTH($FV$3),BE$11)&amp;"","Я")),2))</f>
        <v>В</v>
      </c>
      <c r="BF52" s="246"/>
      <c r="BG52" s="246"/>
      <c r="BH52" s="246"/>
      <c r="BI52" s="246" t="str">
        <f>TRIM(LEFT(TRIM(INDEX(отсутствия!$N:$AR,MATCH($M51,отсутствия!$A:$A,),BI$11)&amp;" "&amp;TEXT(INDEX('график 7,8'!$B$5:$AF$16,MONTH($FV$3),BI$11)&amp;"","Я")),2))</f>
        <v>В</v>
      </c>
      <c r="BJ52" s="246"/>
      <c r="BK52" s="246"/>
      <c r="BL52" s="246"/>
      <c r="BM52" s="246" t="str">
        <f>TRIM(LEFT(TRIM(INDEX(отсутствия!$N:$AR,MATCH($M51,отсутствия!$A:$A,),BM$11)&amp;" "&amp;TEXT(INDEX('график 7,8'!$B$5:$AF$16,MONTH($FV$3),BM$11)&amp;"","Я")),2))</f>
        <v>Я</v>
      </c>
      <c r="BN52" s="246"/>
      <c r="BO52" s="246"/>
      <c r="BP52" s="246"/>
      <c r="BQ52" s="246" t="str">
        <f>TRIM(LEFT(TRIM(INDEX(отсутствия!$N:$AR,MATCH($M51,отсутствия!$A:$A,),BQ$11)&amp;" "&amp;TEXT(INDEX('график 7,8'!$B$5:$AF$16,MONTH($FV$3),BQ$11)&amp;"","Я")),2))</f>
        <v>Я</v>
      </c>
      <c r="BR52" s="246"/>
      <c r="BS52" s="246"/>
      <c r="BT52" s="246"/>
      <c r="BU52" s="246" t="str">
        <f>TRIM(LEFT(TRIM(INDEX(отсутствия!$N:$AR,MATCH($M51,отсутствия!$A:$A,),BU$11)&amp;" "&amp;TEXT(INDEX('график 7,8'!$B$5:$AF$16,MONTH($FV$3),BU$11)&amp;"","Я")),2))</f>
        <v>Я</v>
      </c>
      <c r="BV52" s="246"/>
      <c r="BW52" s="246"/>
      <c r="BX52" s="246"/>
      <c r="BY52" s="246" t="str">
        <f>TRIM(LEFT(TRIM(INDEX(отсутствия!$N:$AR,MATCH($M51,отсутствия!$A:$A,),BY$11)&amp;" "&amp;TEXT(INDEX('график 7,8'!$B$5:$AF$16,MONTH($FV$3),BY$11)&amp;"","Я")),2))</f>
        <v>Я</v>
      </c>
      <c r="BZ52" s="246"/>
      <c r="CA52" s="246"/>
      <c r="CB52" s="246"/>
      <c r="CC52" s="246" t="str">
        <f>TRIM(LEFT(TRIM(INDEX(отсутствия!$N:$AR,MATCH($M51,отсутствия!$A:$A,),CC$11)&amp;" "&amp;TEXT(INDEX('график 7,8'!$B$5:$AF$16,MONTH($FV$3),CC$11)&amp;"","Я")),2))</f>
        <v>Я</v>
      </c>
      <c r="CD52" s="246"/>
      <c r="CE52" s="246"/>
      <c r="CF52" s="246"/>
      <c r="CG52" s="246" t="str">
        <f>TRIM(LEFT(TRIM(INDEX(отсутствия!$N:$AR,MATCH($M51,отсутствия!$A:$A,),CG$11)&amp;" "&amp;TEXT(INDEX('график 7,8'!$B$5:$AF$16,MONTH($FV$3),CG$11)&amp;"","Я")),2))</f>
        <v>В</v>
      </c>
      <c r="CH52" s="246"/>
      <c r="CI52" s="246"/>
      <c r="CJ52" s="246"/>
      <c r="CK52" s="246" t="str">
        <f>TRIM(LEFT(TRIM(INDEX(отсутствия!$N:$AR,MATCH($M51,отсутствия!$A:$A,),CK$11)&amp;" "&amp;TEXT(INDEX('график 7,8'!$B$5:$AF$16,MONTH($FV$3),CK$11)&amp;"","Я")),2))</f>
        <v>В</v>
      </c>
      <c r="CL52" s="246"/>
      <c r="CM52" s="246"/>
      <c r="CN52" s="246"/>
      <c r="CO52" s="246"/>
      <c r="CP52" s="246"/>
      <c r="CQ52" s="246"/>
      <c r="CR52" s="246"/>
      <c r="CS52" s="246"/>
      <c r="CT52" s="246"/>
      <c r="CU52" s="246"/>
      <c r="CV52" s="246" t="str">
        <f>TRIM(LEFT(TRIM(INDEX(отсутствия!$N:$AR,MATCH($M51,отсутствия!$A:$A,),CV$11)&amp;" "&amp;TEXT(INDEX('график 7,8'!$B$5:$AF$16,MONTH($FV$3),CV$11)&amp;"","Я")),2))</f>
        <v>Я</v>
      </c>
      <c r="CW52" s="246"/>
      <c r="CX52" s="246"/>
      <c r="CY52" s="246"/>
      <c r="CZ52" s="246" t="str">
        <f>TRIM(LEFT(TRIM(INDEX(отсутствия!$N:$AR,MATCH($M51,отсутствия!$A:$A,),CZ$11)&amp;" "&amp;TEXT(INDEX('график 7,8'!$B$5:$AF$16,MONTH($FV$3),CZ$11)&amp;"","Я")),2))</f>
        <v>Я</v>
      </c>
      <c r="DA52" s="246"/>
      <c r="DB52" s="246"/>
      <c r="DC52" s="246"/>
      <c r="DD52" s="246" t="str">
        <f>TRIM(LEFT(TRIM(INDEX(отсутствия!$N:$AR,MATCH($M51,отсутствия!$A:$A,),DD$11)&amp;" "&amp;TEXT(INDEX('график 7,8'!$B$5:$AF$16,MONTH($FV$3),DD$11)&amp;"","Я")),2))</f>
        <v>Я</v>
      </c>
      <c r="DE52" s="246"/>
      <c r="DF52" s="246"/>
      <c r="DG52" s="246"/>
      <c r="DH52" s="246"/>
      <c r="DI52" s="246" t="str">
        <f>TRIM(LEFT(TRIM(INDEX(отсутствия!$N:$AR,MATCH($M51,отсутствия!$A:$A,),DI$11)&amp;" "&amp;TEXT(INDEX('график 7,8'!$B$5:$AF$16,MONTH($FV$3),DI$11)&amp;"","Я")),2))</f>
        <v>Я</v>
      </c>
      <c r="DJ52" s="246"/>
      <c r="DK52" s="246"/>
      <c r="DL52" s="246"/>
      <c r="DM52" s="246" t="str">
        <f>TRIM(LEFT(TRIM(INDEX(отсутствия!$N:$AR,MATCH($M51,отсутствия!$A:$A,),DM$11)&amp;" "&amp;TEXT(INDEX('график 7,8'!$B$5:$AF$16,MONTH($FV$3),DM$11)&amp;"","Я")),2))</f>
        <v>Я</v>
      </c>
      <c r="DN52" s="246"/>
      <c r="DO52" s="246"/>
      <c r="DP52" s="246"/>
      <c r="DQ52" s="246" t="str">
        <f>TRIM(LEFT(TRIM(INDEX(отсутствия!$N:$AR,MATCH($M51,отсутствия!$A:$A,),DQ$11)&amp;" "&amp;TEXT(INDEX('график 7,8'!$B$5:$AF$16,MONTH($FV$3),DQ$11)&amp;"","Я")),2))</f>
        <v>В</v>
      </c>
      <c r="DR52" s="246"/>
      <c r="DS52" s="246"/>
      <c r="DT52" s="246"/>
      <c r="DU52" s="246" t="str">
        <f>TRIM(LEFT(TRIM(INDEX(отсутствия!$N:$AR,MATCH($M51,отсутствия!$A:$A,),DU$11)&amp;" "&amp;TEXT(INDEX('график 7,8'!$B$5:$AF$16,MONTH($FV$3),DU$11)&amp;"","Я")),2))</f>
        <v>В</v>
      </c>
      <c r="DV52" s="246"/>
      <c r="DW52" s="246"/>
      <c r="DX52" s="246"/>
      <c r="DY52" s="246" t="str">
        <f>TRIM(LEFT(TRIM(INDEX(отсутствия!$N:$AR,MATCH($M51,отсутствия!$A:$A,),DY$11)&amp;" "&amp;TEXT(INDEX('график 7,8'!$B$5:$AF$16,MONTH($FV$3),DY$11)&amp;"","Я")),2))</f>
        <v>ФВ</v>
      </c>
      <c r="DZ52" s="246"/>
      <c r="EA52" s="246"/>
      <c r="EB52" s="246"/>
      <c r="EC52" s="246" t="str">
        <f>TRIM(LEFT(TRIM(INDEX(отсутствия!$N:$AR,MATCH($M51,отсутствия!$A:$A,),EC$11)&amp;" "&amp;TEXT(INDEX('график 7,8'!$B$5:$AF$16,MONTH($FV$3),EC$11)&amp;"","Я")),2))</f>
        <v>Я</v>
      </c>
      <c r="ED52" s="246"/>
      <c r="EE52" s="246"/>
      <c r="EF52" s="246"/>
      <c r="EG52" s="246" t="str">
        <f>TRIM(LEFT(TRIM(INDEX(отсутствия!$N:$AR,MATCH($M51,отсутствия!$A:$A,),EG$11)&amp;" "&amp;TEXT(INDEX('график 7,8'!$B$5:$AF$16,MONTH($FV$3),EG$11)&amp;"","Я")),2))</f>
        <v>Я</v>
      </c>
      <c r="EH52" s="246"/>
      <c r="EI52" s="246"/>
      <c r="EJ52" s="246"/>
      <c r="EK52" s="101" t="str">
        <f>TRIM(LEFT(TRIM(INDEX(отсутствия!$N:$AR,MATCH($M51,отсутствия!$A:$A,),EK$11)&amp;" "&amp;TEXT(INDEX('график 7,8'!$B$5:$AF$16,MONTH($FV$3),EK$11)&amp;"","Я")),2))</f>
        <v>Я</v>
      </c>
      <c r="EL52" s="101" t="str">
        <f>TRIM(LEFT(TRIM(INDEX(отсутствия!$N:$AR,MATCH($M51,отсутствия!$A:$A,),EL$11)&amp;" "&amp;TEXT(INDEX('график 7,8'!$B$5:$AF$16,MONTH($FV$3),EL$11)&amp;"","Я")),2))</f>
        <v>Я</v>
      </c>
      <c r="EM52" s="101" t="str">
        <f>TRIM(LEFT(TRIM(INDEX(отсутствия!$N:$AR,MATCH($M51,отсутствия!$A:$A,),EM$11)&amp;" "&amp;TEXT(INDEX('график 7,8'!$B$5:$AF$16,MONTH($FV$3),EM$11)&amp;"","Я")),2))</f>
        <v>В</v>
      </c>
      <c r="EN52" s="298" t="str">
        <f>TRIM(LEFT(TRIM(INDEX(отсутствия!$N:$AR,MATCH($M51,отсутствия!$A:$A,),EN$11)&amp;" "&amp;TEXT(INDEX('график 7,8'!$B$5:$AF$16,MONTH($FV$3),EN$11)&amp;"","Я")),2))</f>
        <v/>
      </c>
      <c r="EO52" s="300"/>
      <c r="EP52" s="298" t="str">
        <f>TRIM(LEFT(TRIM(INDEX(отсутствия!$N:$AR,MATCH($M51,отсутствия!$A:$A,),EP$11)&amp;" "&amp;TEXT(INDEX('график 7,8'!$B$5:$AF$16,MONTH($FV$3),EP$11)&amp;"","Я")),2))</f>
        <v/>
      </c>
      <c r="EQ52" s="300"/>
      <c r="ER52" s="299"/>
      <c r="ES52" s="298" t="str">
        <f>TRIM(LEFT(TRIM(INDEX(отсутствия!$N:$AR,MATCH($M51,отсутствия!$A:$A,),ES$11)&amp;" "&amp;TEXT(INDEX('график 7,8'!$B$5:$AF$16,MONTH($FV$3),ES$11)&amp;"","Я")),2))</f>
        <v/>
      </c>
      <c r="ET52" s="299"/>
      <c r="EU52" s="242"/>
      <c r="EV52" s="242"/>
      <c r="EW52" s="242"/>
      <c r="EX52" s="242"/>
      <c r="EY52" s="242"/>
      <c r="EZ52" s="242"/>
      <c r="FA52" s="255"/>
      <c r="FB52" s="242"/>
      <c r="FC52" s="242"/>
      <c r="FD52" s="242"/>
      <c r="FE52" s="242"/>
      <c r="FF52" s="242"/>
      <c r="FG52" s="242"/>
      <c r="FH52" s="242"/>
      <c r="FI52" s="102"/>
      <c r="FJ52" s="288"/>
      <c r="FK52" s="288"/>
      <c r="FL52" s="288"/>
      <c r="FM52" s="288"/>
      <c r="FN52" s="288"/>
      <c r="FO52" s="288"/>
      <c r="FP52" s="288"/>
      <c r="FQ52" s="289"/>
    </row>
    <row r="53" spans="1:173" s="95" customFormat="1" ht="20.25" customHeight="1" x14ac:dyDescent="0.2">
      <c r="A53" s="210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1"/>
      <c r="M53" s="214">
        <v>5119</v>
      </c>
      <c r="N53" s="215"/>
      <c r="O53" s="215"/>
      <c r="P53" s="215"/>
      <c r="Q53" s="215"/>
      <c r="R53" s="216"/>
      <c r="S53" s="267"/>
      <c r="T53" s="268"/>
      <c r="U53" s="268"/>
      <c r="V53" s="268"/>
      <c r="W53" s="268"/>
      <c r="X53" s="269"/>
      <c r="Y53" s="281"/>
      <c r="Z53" s="282"/>
      <c r="AA53" s="282"/>
      <c r="AB53" s="282"/>
      <c r="AC53" s="282"/>
      <c r="AD53" s="282"/>
      <c r="AE53" s="282"/>
      <c r="AF53" s="282"/>
      <c r="AG53" s="245" t="str">
        <f>IFERROR(INDEX(РВД!$D:$I,MATCH($M53,РВД!$A:$A,)+1,MATCH($BQ$4+AG$11-1,INDEX(РВД!$D:$I,MATCH($M53,РВД!$A:$A,),),)),IF(AG54="Я",INDEX('график 7,8'!$B$48:$AF$59,MONTH($FV$3),AG$11),""))</f>
        <v/>
      </c>
      <c r="AH53" s="245"/>
      <c r="AI53" s="245"/>
      <c r="AJ53" s="245"/>
      <c r="AK53" s="209">
        <f>IFERROR(INDEX(РВД!$D:$I,MATCH($M53,РВД!$A:$A,)+1,MATCH($BQ$4+AK$11-1,INDEX(РВД!$D:$I,MATCH($M53,РВД!$A:$A,),),)),IF(AK54="Я",INDEX('график 7,8'!$B$48:$AF$59,MONTH($FV$3),AK$11),""))</f>
        <v>3.9</v>
      </c>
      <c r="AL53" s="209"/>
      <c r="AM53" s="209"/>
      <c r="AN53" s="209"/>
      <c r="AO53" s="209">
        <f>IFERROR(INDEX(РВД!$D:$I,MATCH($M53,РВД!$A:$A,)+1,MATCH($BQ$4+AO$11-1,INDEX(РВД!$D:$I,MATCH($M53,РВД!$A:$A,),),)),IF(AO54="Я",INDEX('график 7,8'!$B$48:$AF$59,MONTH($FV$3),AO$11),""))</f>
        <v>3.9</v>
      </c>
      <c r="AP53" s="209"/>
      <c r="AQ53" s="209"/>
      <c r="AR53" s="209"/>
      <c r="AS53" s="209">
        <f>IFERROR(INDEX(РВД!$D:$I,MATCH($M53,РВД!$A:$A,)+1,MATCH($BQ$4+AS$11-1,INDEX(РВД!$D:$I,MATCH($M53,РВД!$A:$A,),),)),IF(AS54="Я",INDEX('график 7,8'!$B$48:$AF$59,MONTH($FV$3),AS$11),""))</f>
        <v>3.9</v>
      </c>
      <c r="AT53" s="209"/>
      <c r="AU53" s="209"/>
      <c r="AV53" s="209"/>
      <c r="AW53" s="209">
        <f>IFERROR(INDEX(РВД!$D:$I,MATCH($M53,РВД!$A:$A,)+1,MATCH($BQ$4+AW$11-1,INDEX(РВД!$D:$I,MATCH($M53,РВД!$A:$A,),),)),IF(AW54="Я",INDEX('график 7,8'!$B$48:$AF$59,MONTH($FV$3),AW$11),""))</f>
        <v>3.9</v>
      </c>
      <c r="AX53" s="209"/>
      <c r="AY53" s="209"/>
      <c r="AZ53" s="209"/>
      <c r="BA53" s="209">
        <f>IFERROR(INDEX(РВД!$D:$I,MATCH($M53,РВД!$A:$A,)+1,MATCH($BQ$4+BA$11-1,INDEX(РВД!$D:$I,MATCH($M53,РВД!$A:$A,),),)),IF(BA54="Я",INDEX('график 7,8'!$B$48:$AF$59,MONTH($FV$3),BA$11),""))</f>
        <v>3.9</v>
      </c>
      <c r="BB53" s="209"/>
      <c r="BC53" s="209"/>
      <c r="BD53" s="209"/>
      <c r="BE53" s="209" t="str">
        <f>IFERROR(INDEX(РВД!$D:$I,MATCH($M53,РВД!$A:$A,)+1,MATCH($BQ$4+BE$11-1,INDEX(РВД!$D:$I,MATCH($M53,РВД!$A:$A,),),)),IF(BE54="Я",INDEX('график 7,8'!$B$48:$AF$59,MONTH($FV$3),BE$11),""))</f>
        <v/>
      </c>
      <c r="BF53" s="209"/>
      <c r="BG53" s="209"/>
      <c r="BH53" s="209"/>
      <c r="BI53" s="209" t="str">
        <f>IFERROR(INDEX(РВД!$D:$I,MATCH($M53,РВД!$A:$A,)+1,MATCH($BQ$4+BI$11-1,INDEX(РВД!$D:$I,MATCH($M53,РВД!$A:$A,),),)),IF(BI54="Я",INDEX('график 7,8'!$B$48:$AF$59,MONTH($FV$3),BI$11),""))</f>
        <v/>
      </c>
      <c r="BJ53" s="209"/>
      <c r="BK53" s="209"/>
      <c r="BL53" s="209"/>
      <c r="BM53" s="209">
        <f>IFERROR(INDEX(РВД!$D:$I,MATCH($M53,РВД!$A:$A,)+1,MATCH($BQ$4+BM$11-1,INDEX(РВД!$D:$I,MATCH($M53,РВД!$A:$A,),),)),IF(BM54="Я",INDEX('график 7,8'!$B$48:$AF$59,MONTH($FV$3),BM$11),""))</f>
        <v>3.9</v>
      </c>
      <c r="BN53" s="209"/>
      <c r="BO53" s="209"/>
      <c r="BP53" s="209"/>
      <c r="BQ53" s="209">
        <f>IFERROR(INDEX(РВД!$D:$I,MATCH($M53,РВД!$A:$A,)+1,MATCH($BQ$4+BQ$11-1,INDEX(РВД!$D:$I,MATCH($M53,РВД!$A:$A,),),)),IF(BQ54="Я",INDEX('график 7,8'!$B$48:$AF$59,MONTH($FV$3),BQ$11),""))</f>
        <v>3.9</v>
      </c>
      <c r="BR53" s="209"/>
      <c r="BS53" s="209"/>
      <c r="BT53" s="209"/>
      <c r="BU53" s="209">
        <f>IFERROR(INDEX(РВД!$D:$I,MATCH($M53,РВД!$A:$A,)+1,MATCH($BQ$4+BU$11-1,INDEX(РВД!$D:$I,MATCH($M53,РВД!$A:$A,),),)),IF(BU54="Я",INDEX('график 7,8'!$B$48:$AF$59,MONTH($FV$3),BU$11),""))</f>
        <v>3.9</v>
      </c>
      <c r="BV53" s="209"/>
      <c r="BW53" s="209"/>
      <c r="BX53" s="209"/>
      <c r="BY53" s="209">
        <f>IFERROR(INDEX(РВД!$D:$I,MATCH($M53,РВД!$A:$A,)+1,MATCH($BQ$4+BY$11-1,INDEX(РВД!$D:$I,MATCH($M53,РВД!$A:$A,),),)),IF(BY54="Я",INDEX('график 7,8'!$B$48:$AF$59,MONTH($FV$3),BY$11),""))</f>
        <v>3.9</v>
      </c>
      <c r="BZ53" s="209"/>
      <c r="CA53" s="209"/>
      <c r="CB53" s="209"/>
      <c r="CC53" s="209">
        <f>IFERROR(INDEX(РВД!$D:$I,MATCH($M53,РВД!$A:$A,)+1,MATCH($BQ$4+CC$11-1,INDEX(РВД!$D:$I,MATCH($M53,РВД!$A:$A,),),)),IF(CC54="Я",INDEX('график 7,8'!$B$48:$AF$59,MONTH($FV$3),CC$11),""))</f>
        <v>3.9</v>
      </c>
      <c r="CD53" s="209"/>
      <c r="CE53" s="209"/>
      <c r="CF53" s="209"/>
      <c r="CG53" s="209" t="str">
        <f>IFERROR(INDEX(РВД!$D:$I,MATCH($M53,РВД!$A:$A,)+1,MATCH($BQ$4+CG$11-1,INDEX(РВД!$D:$I,MATCH($M53,РВД!$A:$A,),),)),IF(CG54="Я",INDEX('график 7,8'!$B$48:$AF$59,MONTH($FV$3),CG$11),""))</f>
        <v/>
      </c>
      <c r="CH53" s="209"/>
      <c r="CI53" s="209"/>
      <c r="CJ53" s="209"/>
      <c r="CK53" s="209" t="str">
        <f>IFERROR(INDEX(РВД!$D:$I,MATCH($M53,РВД!$A:$A,)+1,MATCH($BQ$4+CK$11-1,INDEX(РВД!$D:$I,MATCH($M53,РВД!$A:$A,),),)),IF(CK54="Я",INDEX('график 7,8'!$B$48:$AF$59,MONTH($FV$3),CK$11),""))</f>
        <v/>
      </c>
      <c r="CL53" s="209"/>
      <c r="CM53" s="209"/>
      <c r="CN53" s="209"/>
      <c r="CO53" s="256">
        <f>SUMIF(AG54:CN54,"Я",AG53:CN53)</f>
        <v>38.999999999999993</v>
      </c>
      <c r="CP53" s="256"/>
      <c r="CQ53" s="256"/>
      <c r="CR53" s="256"/>
      <c r="CS53" s="256"/>
      <c r="CT53" s="256"/>
      <c r="CU53" s="256"/>
      <c r="CV53" s="209">
        <f>IFERROR(INDEX(РВД!$D:$I,MATCH($M53,РВД!$A:$A,)+1,MATCH($BQ$4+CV$11-1,INDEX(РВД!$D:$I,MATCH($M53,РВД!$A:$A,),),)),IF(CV54="Я",INDEX('график 7,8'!$B$48:$AF$59,MONTH($FV$3),CV$11),""))</f>
        <v>3.9</v>
      </c>
      <c r="CW53" s="209"/>
      <c r="CX53" s="209"/>
      <c r="CY53" s="209"/>
      <c r="CZ53" s="256">
        <f>IFERROR(INDEX(РВД!$D:$I,MATCH($M53,РВД!$A:$A,)+1,MATCH($BQ$4+CZ$11-1,INDEX(РВД!$D:$I,MATCH($M53,РВД!$A:$A,),),)),IF(CZ54="Я",INDEX('график 7,8'!$B$48:$AF$59,MONTH($FV$3),CZ$11),""))</f>
        <v>3.9</v>
      </c>
      <c r="DA53" s="256"/>
      <c r="DB53" s="256"/>
      <c r="DC53" s="256"/>
      <c r="DD53" s="256">
        <f>IFERROR(INDEX(РВД!$D:$I,MATCH($M53,РВД!$A:$A,)+1,MATCH($BQ$4+DD$11-1,INDEX(РВД!$D:$I,MATCH($M53,РВД!$A:$A,),),)),IF(DD54="Я",INDEX('график 7,8'!$B$48:$AF$59,MONTH($FV$3),DD$11),""))</f>
        <v>3.9</v>
      </c>
      <c r="DE53" s="256"/>
      <c r="DF53" s="256"/>
      <c r="DG53" s="256"/>
      <c r="DH53" s="256"/>
      <c r="DI53" s="256">
        <f>IFERROR(INDEX(РВД!$D:$I,MATCH($M53,РВД!$A:$A,)+1,MATCH($BQ$4+DI$11-1,INDEX(РВД!$D:$I,MATCH($M53,РВД!$A:$A,),),)),IF(DI54="Я",INDEX('график 7,8'!$B$48:$AF$59,MONTH($FV$3),DI$11),""))</f>
        <v>3.9</v>
      </c>
      <c r="DJ53" s="256"/>
      <c r="DK53" s="256"/>
      <c r="DL53" s="256"/>
      <c r="DM53" s="256">
        <f>IFERROR(INDEX(РВД!$D:$I,MATCH($M53,РВД!$A:$A,)+1,MATCH($BQ$4+DM$11-1,INDEX(РВД!$D:$I,MATCH($M53,РВД!$A:$A,),),)),IF(DM54="Я",INDEX('график 7,8'!$B$48:$AF$59,MONTH($FV$3),DM$11),""))</f>
        <v>3.9</v>
      </c>
      <c r="DN53" s="256"/>
      <c r="DO53" s="256"/>
      <c r="DP53" s="256"/>
      <c r="DQ53" s="256" t="str">
        <f>IFERROR(INDEX(РВД!$D:$I,MATCH($M53,РВД!$A:$A,)+1,MATCH($BQ$4+DQ$11-1,INDEX(РВД!$D:$I,MATCH($M53,РВД!$A:$A,),),)),IF(DQ54="Я",INDEX('график 7,8'!$B$48:$AF$59,MONTH($FV$3),DQ$11),""))</f>
        <v/>
      </c>
      <c r="DR53" s="256"/>
      <c r="DS53" s="256"/>
      <c r="DT53" s="256"/>
      <c r="DU53" s="256" t="str">
        <f>IFERROR(INDEX(РВД!$D:$I,MATCH($M53,РВД!$A:$A,)+1,MATCH($BQ$4+DU$11-1,INDEX(РВД!$D:$I,MATCH($M53,РВД!$A:$A,),),)),IF(DU54="Я",INDEX('график 7,8'!$B$48:$AF$59,MONTH($FV$3),DU$11),""))</f>
        <v/>
      </c>
      <c r="DV53" s="256"/>
      <c r="DW53" s="256"/>
      <c r="DX53" s="256"/>
      <c r="DY53" s="256" t="str">
        <f>IFERROR(INDEX(РВД!$D:$I,MATCH($M53,РВД!$A:$A,)+1,MATCH($BQ$4+DY$11-1,INDEX(РВД!$D:$I,MATCH($M53,РВД!$A:$A,),),)),IF(DY54="Я",INDEX('график 7,8'!$B$48:$AF$59,MONTH($FV$3),DY$11),""))</f>
        <v/>
      </c>
      <c r="DZ53" s="256"/>
      <c r="EA53" s="256"/>
      <c r="EB53" s="256"/>
      <c r="EC53" s="256">
        <f>IFERROR(INDEX(РВД!$D:$I,MATCH($M53,РВД!$A:$A,)+1,MATCH($BQ$4+EC$11-1,INDEX(РВД!$D:$I,MATCH($M53,РВД!$A:$A,),),)),IF(EC54="Я",INDEX('график 7,8'!$B$48:$AF$59,MONTH($FV$3),EC$11),""))</f>
        <v>3.9</v>
      </c>
      <c r="ED53" s="256"/>
      <c r="EE53" s="256"/>
      <c r="EF53" s="256"/>
      <c r="EG53" s="256">
        <f>IFERROR(INDEX(РВД!$D:$I,MATCH($M53,РВД!$A:$A,)+1,MATCH($BQ$4+EG$11-1,INDEX(РВД!$D:$I,MATCH($M53,РВД!$A:$A,),),)),IF(EG54="Я",INDEX('график 7,8'!$B$48:$AF$59,MONTH($FV$3),EG$11),""))</f>
        <v>3.9</v>
      </c>
      <c r="EH53" s="256"/>
      <c r="EI53" s="256"/>
      <c r="EJ53" s="256"/>
      <c r="EK53" s="99">
        <f>IFERROR(INDEX(РВД!$D:$I,MATCH($M53,РВД!$A:$A,)+1,MATCH($BQ$4+EK$11-1,INDEX(РВД!$D:$I,MATCH($M53,РВД!$A:$A,),),)),IF(EK54="Я",INDEX('график 7,8'!$B$48:$AF$59,MONTH($FV$3),EK$11),""))</f>
        <v>3.9</v>
      </c>
      <c r="EL53" s="99">
        <f>IFERROR(INDEX(РВД!$D:$I,MATCH($M53,РВД!$A:$A,)+1,MATCH($BQ$4+EL$11-1,INDEX(РВД!$D:$I,MATCH($M53,РВД!$A:$A,),),)),IF(EL54="Я",INDEX('график 7,8'!$B$48:$AF$59,MONTH($FV$3),EL$11),""))</f>
        <v>3.9</v>
      </c>
      <c r="EM53" s="99" t="str">
        <f>IFERROR(INDEX(РВД!$D:$I,MATCH($M53,РВД!$A:$A,)+1,MATCH($BQ$4+EM$11-1,INDEX(РВД!$D:$I,MATCH($M53,РВД!$A:$A,),),)),IF(EM54="Я",INDEX('график 7,8'!$B$48:$AF$59,MONTH($FV$3),EM$11),""))</f>
        <v/>
      </c>
      <c r="EN53" s="250" t="str">
        <f>IFERROR(INDEX(РВД!$D:$I,MATCH($M53,РВД!$A:$A,)+1,MATCH($BQ$4+EN$11-1,INDEX(РВД!$D:$I,MATCH($M53,РВД!$A:$A,),),)),IF(EN54="Я",INDEX('график 7,8'!$B$48:$AF$59,MONTH($FV$3),EN$11),""))</f>
        <v/>
      </c>
      <c r="EO53" s="251"/>
      <c r="EP53" s="252" t="str">
        <f>IFERROR(INDEX(РВД!$D:$I,MATCH($M53,РВД!$A:$A,)+1,MATCH($BQ$4+EP$11-1,INDEX(РВД!$D:$I,MATCH($M53,РВД!$A:$A,),),)),IF(EP54="Я",INDEX('график 7,8'!$B$48:$AF$59,MONTH($FV$3),EP$11),""))</f>
        <v/>
      </c>
      <c r="EQ53" s="253"/>
      <c r="ER53" s="254"/>
      <c r="ES53" s="252" t="str">
        <f>IFERROR(INDEX(РВД!$D:$I,MATCH($M53,РВД!$A:$A,)+1,MATCH($BQ$4+ES$11-1,INDEX(РВД!$D:$I,MATCH($M53,РВД!$A:$A,),),)),IF(ES54="Я",INDEX('график 7,8'!$B$48:$AF$59,MONTH($FV$3),ES$11),""))</f>
        <v/>
      </c>
      <c r="ET53" s="254"/>
      <c r="EU53" s="242" t="str">
        <f>"Я/"&amp;SUMIF(AG54:ET54,"Я",AG53:ET53)</f>
        <v>Я/74,1</v>
      </c>
      <c r="EV53" s="242"/>
      <c r="EW53" s="242"/>
      <c r="EX53" s="242"/>
      <c r="EY53" s="242"/>
      <c r="EZ53" s="242"/>
      <c r="FA53" s="255"/>
      <c r="FB53" s="238">
        <f>(SUMIF(AG54:ET54,"В",AG53:ET53)+SUMIF(AG54:ET54,"ФВ",AG53:ET53))*2</f>
        <v>0</v>
      </c>
      <c r="FC53" s="238"/>
      <c r="FD53" s="238"/>
      <c r="FE53" s="238"/>
      <c r="FF53" s="238"/>
      <c r="FG53" s="238"/>
      <c r="FH53" s="238"/>
      <c r="FI53" s="100">
        <f>COUNTIFS(AG54:ET54,"Я",AG53:ET53,"&lt;&gt;")</f>
        <v>19</v>
      </c>
      <c r="FJ53" s="238"/>
      <c r="FK53" s="238"/>
      <c r="FL53" s="238"/>
      <c r="FM53" s="238"/>
      <c r="FN53" s="238"/>
      <c r="FO53" s="238"/>
      <c r="FP53" s="238"/>
      <c r="FQ53" s="283"/>
    </row>
    <row r="54" spans="1:173" s="95" customFormat="1" ht="15.75" customHeight="1" x14ac:dyDescent="0.2">
      <c r="A54" s="212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3"/>
      <c r="M54" s="217"/>
      <c r="N54" s="218"/>
      <c r="O54" s="218"/>
      <c r="P54" s="218"/>
      <c r="Q54" s="218"/>
      <c r="R54" s="219"/>
      <c r="S54" s="270"/>
      <c r="T54" s="271"/>
      <c r="U54" s="271"/>
      <c r="V54" s="271"/>
      <c r="W54" s="271"/>
      <c r="X54" s="272"/>
      <c r="Y54" s="261"/>
      <c r="Z54" s="262"/>
      <c r="AA54" s="262"/>
      <c r="AB54" s="262"/>
      <c r="AC54" s="262"/>
      <c r="AD54" s="262"/>
      <c r="AE54" s="262"/>
      <c r="AF54" s="262"/>
      <c r="AG54" s="249" t="str">
        <f>TRIM(LEFT(TRIM(INDEX(отсутствия!$N:$AR,MATCH($M53,отсутствия!$A:$A,),AG$11)&amp;" "&amp;TEXT(INDEX('график 7,8'!$B$48:$AF$59,MONTH($FV$3),AG$11)&amp;"","Я")),2))</f>
        <v>В</v>
      </c>
      <c r="AH54" s="249"/>
      <c r="AI54" s="249"/>
      <c r="AJ54" s="249"/>
      <c r="AK54" s="246" t="str">
        <f>TRIM(LEFT(TRIM(INDEX(отсутствия!$N:$AR,MATCH($M53,отсутствия!$A:$A,),AK$11)&amp;" "&amp;TEXT(INDEX('график 7,8'!$B$48:$AF$59,MONTH($FV$3),AK$11)&amp;"","Я")),2))</f>
        <v>Я</v>
      </c>
      <c r="AL54" s="246"/>
      <c r="AM54" s="246"/>
      <c r="AN54" s="246"/>
      <c r="AO54" s="246" t="str">
        <f>TRIM(LEFT(TRIM(INDEX(отсутствия!$N:$AR,MATCH($M53,отсутствия!$A:$A,),AO$11)&amp;" "&amp;TEXT(INDEX('график 7,8'!$B$48:$AF$59,MONTH($FV$3),AO$11)&amp;"","Я")),2))</f>
        <v>Я</v>
      </c>
      <c r="AP54" s="246"/>
      <c r="AQ54" s="246"/>
      <c r="AR54" s="246"/>
      <c r="AS54" s="246" t="str">
        <f>TRIM(LEFT(TRIM(INDEX(отсутствия!$N:$AR,MATCH($M53,отсутствия!$A:$A,),AS$11)&amp;" "&amp;TEXT(INDEX('график 7,8'!$B$48:$AF$59,MONTH($FV$3),AS$11)&amp;"","Я")),2))</f>
        <v>Я</v>
      </c>
      <c r="AT54" s="246"/>
      <c r="AU54" s="246"/>
      <c r="AV54" s="246"/>
      <c r="AW54" s="246" t="str">
        <f>TRIM(LEFT(TRIM(INDEX(отсутствия!$N:$AR,MATCH($M53,отсутствия!$A:$A,),AW$11)&amp;" "&amp;TEXT(INDEX('график 7,8'!$B$48:$AF$59,MONTH($FV$3),AW$11)&amp;"","Я")),2))</f>
        <v>Я</v>
      </c>
      <c r="AX54" s="246"/>
      <c r="AY54" s="246"/>
      <c r="AZ54" s="246"/>
      <c r="BA54" s="246" t="str">
        <f>TRIM(LEFT(TRIM(INDEX(отсутствия!$N:$AR,MATCH($M53,отсутствия!$A:$A,),BA$11)&amp;" "&amp;TEXT(INDEX('график 7,8'!$B$48:$AF$59,MONTH($FV$3),BA$11)&amp;"","Я")),2))</f>
        <v>Я</v>
      </c>
      <c r="BB54" s="246"/>
      <c r="BC54" s="246"/>
      <c r="BD54" s="246"/>
      <c r="BE54" s="246" t="str">
        <f>TRIM(LEFT(TRIM(INDEX(отсутствия!$N:$AR,MATCH($M53,отсутствия!$A:$A,),BE$11)&amp;" "&amp;TEXT(INDEX('график 7,8'!$B$48:$AF$59,MONTH($FV$3),BE$11)&amp;"","Я")),2))</f>
        <v>В</v>
      </c>
      <c r="BF54" s="246"/>
      <c r="BG54" s="246"/>
      <c r="BH54" s="246"/>
      <c r="BI54" s="246" t="str">
        <f>TRIM(LEFT(TRIM(INDEX(отсутствия!$N:$AR,MATCH($M53,отсутствия!$A:$A,),BI$11)&amp;" "&amp;TEXT(INDEX('график 7,8'!$B$48:$AF$59,MONTH($FV$3),BI$11)&amp;"","Я")),2))</f>
        <v>В</v>
      </c>
      <c r="BJ54" s="246"/>
      <c r="BK54" s="246"/>
      <c r="BL54" s="246"/>
      <c r="BM54" s="246" t="str">
        <f>TRIM(LEFT(TRIM(INDEX(отсутствия!$N:$AR,MATCH($M53,отсутствия!$A:$A,),BM$11)&amp;" "&amp;TEXT(INDEX('график 7,8'!$B$48:$AF$59,MONTH($FV$3),BM$11)&amp;"","Я")),2))</f>
        <v>Я</v>
      </c>
      <c r="BN54" s="246"/>
      <c r="BO54" s="246"/>
      <c r="BP54" s="246"/>
      <c r="BQ54" s="246" t="str">
        <f>TRIM(LEFT(TRIM(INDEX(отсутствия!$N:$AR,MATCH($M53,отсутствия!$A:$A,),BQ$11)&amp;" "&amp;TEXT(INDEX('график 7,8'!$B$48:$AF$59,MONTH($FV$3),BQ$11)&amp;"","Я")),2))</f>
        <v>Я</v>
      </c>
      <c r="BR54" s="246"/>
      <c r="BS54" s="246"/>
      <c r="BT54" s="246"/>
      <c r="BU54" s="246" t="str">
        <f>TRIM(LEFT(TRIM(INDEX(отсутствия!$N:$AR,MATCH($M53,отсутствия!$A:$A,),BU$11)&amp;" "&amp;TEXT(INDEX('график 7,8'!$B$48:$AF$59,MONTH($FV$3),BU$11)&amp;"","Я")),2))</f>
        <v>Я</v>
      </c>
      <c r="BV54" s="246"/>
      <c r="BW54" s="246"/>
      <c r="BX54" s="246"/>
      <c r="BY54" s="246" t="str">
        <f>TRIM(LEFT(TRIM(INDEX(отсутствия!$N:$AR,MATCH($M53,отсутствия!$A:$A,),BY$11)&amp;" "&amp;TEXT(INDEX('график 7,8'!$B$48:$AF$59,MONTH($FV$3),BY$11)&amp;"","Я")),2))</f>
        <v>Я</v>
      </c>
      <c r="BZ54" s="246"/>
      <c r="CA54" s="246"/>
      <c r="CB54" s="246"/>
      <c r="CC54" s="246" t="str">
        <f>TRIM(LEFT(TRIM(INDEX(отсутствия!$N:$AR,MATCH($M53,отсутствия!$A:$A,),CC$11)&amp;" "&amp;TEXT(INDEX('график 7,8'!$B$48:$AF$59,MONTH($FV$3),CC$11)&amp;"","Я")),2))</f>
        <v>Я</v>
      </c>
      <c r="CD54" s="246"/>
      <c r="CE54" s="246"/>
      <c r="CF54" s="246"/>
      <c r="CG54" s="246" t="str">
        <f>TRIM(LEFT(TRIM(INDEX(отсутствия!$N:$AR,MATCH($M53,отсутствия!$A:$A,),CG$11)&amp;" "&amp;TEXT(INDEX('график 7,8'!$B$48:$AF$59,MONTH($FV$3),CG$11)&amp;"","Я")),2))</f>
        <v>В</v>
      </c>
      <c r="CH54" s="246"/>
      <c r="CI54" s="246"/>
      <c r="CJ54" s="246"/>
      <c r="CK54" s="246" t="str">
        <f>TRIM(LEFT(TRIM(INDEX(отсутствия!$N:$AR,MATCH($M53,отсутствия!$A:$A,),CK$11)&amp;" "&amp;TEXT(INDEX('график 7,8'!$B$48:$AF$59,MONTH($FV$3),CK$11)&amp;"","Я")),2))</f>
        <v>В</v>
      </c>
      <c r="CL54" s="246"/>
      <c r="CM54" s="246"/>
      <c r="CN54" s="246"/>
      <c r="CO54" s="246"/>
      <c r="CP54" s="246"/>
      <c r="CQ54" s="246"/>
      <c r="CR54" s="246"/>
      <c r="CS54" s="246"/>
      <c r="CT54" s="246"/>
      <c r="CU54" s="246"/>
      <c r="CV54" s="246" t="str">
        <f>TRIM(LEFT(TRIM(INDEX(отсутствия!$N:$AR,MATCH($M53,отсутствия!$A:$A,),CV$11)&amp;" "&amp;TEXT(INDEX('график 7,8'!$B$48:$AF$59,MONTH($FV$3),CV$11)&amp;"","Я")),2))</f>
        <v>Я</v>
      </c>
      <c r="CW54" s="246"/>
      <c r="CX54" s="246"/>
      <c r="CY54" s="246"/>
      <c r="CZ54" s="246" t="str">
        <f>TRIM(LEFT(TRIM(INDEX(отсутствия!$N:$AR,MATCH($M53,отсутствия!$A:$A,),CZ$11)&amp;" "&amp;TEXT(INDEX('график 7,8'!$B$48:$AF$59,MONTH($FV$3),CZ$11)&amp;"","Я")),2))</f>
        <v>Я</v>
      </c>
      <c r="DA54" s="246"/>
      <c r="DB54" s="246"/>
      <c r="DC54" s="246"/>
      <c r="DD54" s="246" t="str">
        <f>TRIM(LEFT(TRIM(INDEX(отсутствия!$N:$AR,MATCH($M53,отсутствия!$A:$A,),DD$11)&amp;" "&amp;TEXT(INDEX('график 7,8'!$B$48:$AF$59,MONTH($FV$3),DD$11)&amp;"","Я")),2))</f>
        <v>Я</v>
      </c>
      <c r="DE54" s="246"/>
      <c r="DF54" s="246"/>
      <c r="DG54" s="246"/>
      <c r="DH54" s="246"/>
      <c r="DI54" s="246" t="str">
        <f>TRIM(LEFT(TRIM(INDEX(отсутствия!$N:$AR,MATCH($M53,отсутствия!$A:$A,),DI$11)&amp;" "&amp;TEXT(INDEX('график 7,8'!$B$48:$AF$59,MONTH($FV$3),DI$11)&amp;"","Я")),2))</f>
        <v>Я</v>
      </c>
      <c r="DJ54" s="246"/>
      <c r="DK54" s="246"/>
      <c r="DL54" s="246"/>
      <c r="DM54" s="246" t="str">
        <f>TRIM(LEFT(TRIM(INDEX(отсутствия!$N:$AR,MATCH($M53,отсутствия!$A:$A,),DM$11)&amp;" "&amp;TEXT(INDEX('график 7,8'!$B$48:$AF$59,MONTH($FV$3),DM$11)&amp;"","Я")),2))</f>
        <v>Я</v>
      </c>
      <c r="DN54" s="246"/>
      <c r="DO54" s="246"/>
      <c r="DP54" s="246"/>
      <c r="DQ54" s="246" t="str">
        <f>TRIM(LEFT(TRIM(INDEX(отсутствия!$N:$AR,MATCH($M53,отсутствия!$A:$A,),DQ$11)&amp;" "&amp;TEXT(INDEX('график 7,8'!$B$48:$AF$59,MONTH($FV$3),DQ$11)&amp;"","Я")),2))</f>
        <v>В</v>
      </c>
      <c r="DR54" s="246"/>
      <c r="DS54" s="246"/>
      <c r="DT54" s="246"/>
      <c r="DU54" s="246" t="str">
        <f>TRIM(LEFT(TRIM(INDEX(отсутствия!$N:$AR,MATCH($M53,отсутствия!$A:$A,),DU$11)&amp;" "&amp;TEXT(INDEX('график 7,8'!$B$48:$AF$59,MONTH($FV$3),DU$11)&amp;"","Я")),2))</f>
        <v>В</v>
      </c>
      <c r="DV54" s="246"/>
      <c r="DW54" s="246"/>
      <c r="DX54" s="246"/>
      <c r="DY54" s="246" t="str">
        <f>TRIM(LEFT(TRIM(INDEX(отсутствия!$N:$AR,MATCH($M53,отсутствия!$A:$A,),DY$11)&amp;" "&amp;TEXT(INDEX('график 7,8'!$B$48:$AF$59,MONTH($FV$3),DY$11)&amp;"","Я")),2))</f>
        <v>ФВ</v>
      </c>
      <c r="DZ54" s="246"/>
      <c r="EA54" s="246"/>
      <c r="EB54" s="246"/>
      <c r="EC54" s="246" t="str">
        <f>TRIM(LEFT(TRIM(INDEX(отсутствия!$N:$AR,MATCH($M53,отсутствия!$A:$A,),EC$11)&amp;" "&amp;TEXT(INDEX('график 7,8'!$B$48:$AF$59,MONTH($FV$3),EC$11)&amp;"","Я")),2))</f>
        <v>Я</v>
      </c>
      <c r="ED54" s="246"/>
      <c r="EE54" s="246"/>
      <c r="EF54" s="246"/>
      <c r="EG54" s="246" t="str">
        <f>TRIM(LEFT(TRIM(INDEX(отсутствия!$N:$AR,MATCH($M53,отсутствия!$A:$A,),EG$11)&amp;" "&amp;TEXT(INDEX('график 7,8'!$B$48:$AF$59,MONTH($FV$3),EG$11)&amp;"","Я")),2))</f>
        <v>Я</v>
      </c>
      <c r="EH54" s="246"/>
      <c r="EI54" s="246"/>
      <c r="EJ54" s="246"/>
      <c r="EK54" s="101" t="str">
        <f>TRIM(LEFT(TRIM(INDEX(отсутствия!$N:$AR,MATCH($M53,отсутствия!$A:$A,),EK$11)&amp;" "&amp;TEXT(INDEX('график 7,8'!$B$48:$AF$59,MONTH($FV$3),EK$11)&amp;"","Я")),2))</f>
        <v>Я</v>
      </c>
      <c r="EL54" s="101" t="str">
        <f>TRIM(LEFT(TRIM(INDEX(отсутствия!$N:$AR,MATCH($M53,отсутствия!$A:$A,),EL$11)&amp;" "&amp;TEXT(INDEX('график 7,8'!$B$48:$AF$59,MONTH($FV$3),EL$11)&amp;"","Я")),2))</f>
        <v>Я</v>
      </c>
      <c r="EM54" s="101" t="str">
        <f>TRIM(LEFT(TRIM(INDEX(отсутствия!$N:$AR,MATCH($M53,отсутствия!$A:$A,),EM$11)&amp;" "&amp;TEXT(INDEX('график 7,8'!$B$48:$AF$59,MONTH($FV$3),EM$11)&amp;"","Я")),2))</f>
        <v>В</v>
      </c>
      <c r="EN54" s="298" t="str">
        <f>TRIM(LEFT(TRIM(INDEX(отсутствия!$N:$AR,MATCH($M53,отсутствия!$A:$A,),EN$11)&amp;" "&amp;TEXT(INDEX('график 7,8'!$B$48:$AF$59,MONTH($FV$3),EN$11)&amp;"","Я")),2))</f>
        <v/>
      </c>
      <c r="EO54" s="300"/>
      <c r="EP54" s="298" t="str">
        <f>TRIM(LEFT(TRIM(INDEX(отсутствия!$N:$AR,MATCH($M53,отсутствия!$A:$A,),EP$11)&amp;" "&amp;TEXT(INDEX('график 7,8'!$B$48:$AF$59,MONTH($FV$3),EP$11)&amp;"","Я")),2))</f>
        <v/>
      </c>
      <c r="EQ54" s="300"/>
      <c r="ER54" s="299"/>
      <c r="ES54" s="298" t="str">
        <f>TRIM(LEFT(TRIM(INDEX(отсутствия!$N:$AR,MATCH($M53,отсутствия!$A:$A,),ES$11)&amp;" "&amp;TEXT(INDEX('график 7,8'!$B$48:$AF$59,MONTH($FV$3),ES$11)&amp;"","Я")),2))</f>
        <v/>
      </c>
      <c r="ET54" s="299"/>
      <c r="EU54" s="242"/>
      <c r="EV54" s="242"/>
      <c r="EW54" s="242"/>
      <c r="EX54" s="242"/>
      <c r="EY54" s="242"/>
      <c r="EZ54" s="242"/>
      <c r="FA54" s="255"/>
      <c r="FB54" s="242"/>
      <c r="FC54" s="242"/>
      <c r="FD54" s="242"/>
      <c r="FE54" s="242"/>
      <c r="FF54" s="242"/>
      <c r="FG54" s="242"/>
      <c r="FH54" s="242"/>
      <c r="FI54" s="102"/>
      <c r="FJ54" s="288"/>
      <c r="FK54" s="288"/>
      <c r="FL54" s="288"/>
      <c r="FM54" s="288"/>
      <c r="FN54" s="288"/>
      <c r="FO54" s="288"/>
      <c r="FP54" s="288"/>
      <c r="FQ54" s="289"/>
    </row>
    <row r="55" spans="1:173" s="95" customFormat="1" ht="15" customHeight="1" x14ac:dyDescent="0.2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1"/>
      <c r="M55" s="214">
        <v>5140</v>
      </c>
      <c r="N55" s="215"/>
      <c r="O55" s="215"/>
      <c r="P55" s="215"/>
      <c r="Q55" s="215"/>
      <c r="R55" s="216"/>
      <c r="S55" s="267"/>
      <c r="T55" s="268"/>
      <c r="U55" s="268"/>
      <c r="V55" s="268"/>
      <c r="W55" s="268"/>
      <c r="X55" s="269"/>
      <c r="Y55" s="284"/>
      <c r="Z55" s="282"/>
      <c r="AA55" s="282"/>
      <c r="AB55" s="282"/>
      <c r="AC55" s="282"/>
      <c r="AD55" s="282"/>
      <c r="AE55" s="282"/>
      <c r="AF55" s="282"/>
      <c r="AG55" s="245" t="str">
        <f>IFERROR(INDEX(РВД!$D:$I,MATCH($M55,РВД!$A:$A,)+1,MATCH($BQ$4+AG$11-1,INDEX(РВД!$D:$I,MATCH($M55,РВД!$A:$A,),),)),IF(AG56="Я",INDEX('график 7,8'!$B$48:$AF$59,MONTH($FV$3),AG$11),""))</f>
        <v/>
      </c>
      <c r="AH55" s="245"/>
      <c r="AI55" s="245"/>
      <c r="AJ55" s="245"/>
      <c r="AK55" s="209">
        <f>IFERROR(INDEX(РВД!$D:$I,MATCH($M55,РВД!$A:$A,)+1,MATCH($BQ$4+AK$11-1,INDEX(РВД!$D:$I,MATCH($M55,РВД!$A:$A,),),)),IF(AK56="Я",INDEX('график 7,8'!$B$48:$AF$59,MONTH($FV$3),AK$11),""))</f>
        <v>3.9</v>
      </c>
      <c r="AL55" s="209"/>
      <c r="AM55" s="209"/>
      <c r="AN55" s="209"/>
      <c r="AO55" s="209">
        <f>IFERROR(INDEX(РВД!$D:$I,MATCH($M55,РВД!$A:$A,)+1,MATCH($BQ$4+AO$11-1,INDEX(РВД!$D:$I,MATCH($M55,РВД!$A:$A,),),)),IF(AO56="Я",INDEX('график 7,8'!$B$48:$AF$59,MONTH($FV$3),AO$11),""))</f>
        <v>3.9</v>
      </c>
      <c r="AP55" s="209"/>
      <c r="AQ55" s="209"/>
      <c r="AR55" s="209"/>
      <c r="AS55" s="209">
        <f>IFERROR(INDEX(РВД!$D:$I,MATCH($M55,РВД!$A:$A,)+1,MATCH($BQ$4+AS$11-1,INDEX(РВД!$D:$I,MATCH($M55,РВД!$A:$A,),),)),IF(AS56="Я",INDEX('график 7,8'!$B$48:$AF$59,MONTH($FV$3),AS$11),""))</f>
        <v>3.9</v>
      </c>
      <c r="AT55" s="209"/>
      <c r="AU55" s="209"/>
      <c r="AV55" s="209"/>
      <c r="AW55" s="209">
        <f>IFERROR(INDEX(РВД!$D:$I,MATCH($M55,РВД!$A:$A,)+1,MATCH($BQ$4+AW$11-1,INDEX(РВД!$D:$I,MATCH($M55,РВД!$A:$A,),),)),IF(AW56="Я",INDEX('график 7,8'!$B$48:$AF$59,MONTH($FV$3),AW$11),""))</f>
        <v>3.9</v>
      </c>
      <c r="AX55" s="209"/>
      <c r="AY55" s="209"/>
      <c r="AZ55" s="209"/>
      <c r="BA55" s="209">
        <f>IFERROR(INDEX(РВД!$D:$I,MATCH($M55,РВД!$A:$A,)+1,MATCH($BQ$4+BA$11-1,INDEX(РВД!$D:$I,MATCH($M55,РВД!$A:$A,),),)),IF(BA56="Я",INDEX('график 7,8'!$B$48:$AF$59,MONTH($FV$3),BA$11),""))</f>
        <v>3.9</v>
      </c>
      <c r="BB55" s="209"/>
      <c r="BC55" s="209"/>
      <c r="BD55" s="209"/>
      <c r="BE55" s="209" t="str">
        <f>IFERROR(INDEX(РВД!$D:$I,MATCH($M55,РВД!$A:$A,)+1,MATCH($BQ$4+BE$11-1,INDEX(РВД!$D:$I,MATCH($M55,РВД!$A:$A,),),)),IF(BE56="Я",INDEX('график 7,8'!$B$48:$AF$59,MONTH($FV$3),BE$11),""))</f>
        <v/>
      </c>
      <c r="BF55" s="209"/>
      <c r="BG55" s="209"/>
      <c r="BH55" s="209"/>
      <c r="BI55" s="209" t="str">
        <f>IFERROR(INDEX(РВД!$D:$I,MATCH($M55,РВД!$A:$A,)+1,MATCH($BQ$4+BI$11-1,INDEX(РВД!$D:$I,MATCH($M55,РВД!$A:$A,),),)),IF(BI56="Я",INDEX('график 7,8'!$B$48:$AF$59,MONTH($FV$3),BI$11),""))</f>
        <v/>
      </c>
      <c r="BJ55" s="209"/>
      <c r="BK55" s="209"/>
      <c r="BL55" s="209"/>
      <c r="BM55" s="209">
        <f>IFERROR(INDEX(РВД!$D:$I,MATCH($M55,РВД!$A:$A,)+1,MATCH($BQ$4+BM$11-1,INDEX(РВД!$D:$I,MATCH($M55,РВД!$A:$A,),),)),IF(BM56="Я",INDEX('график 7,8'!$B$48:$AF$59,MONTH($FV$3),BM$11),""))</f>
        <v>3.9</v>
      </c>
      <c r="BN55" s="209"/>
      <c r="BO55" s="209"/>
      <c r="BP55" s="209"/>
      <c r="BQ55" s="209">
        <f>IFERROR(INDEX(РВД!$D:$I,MATCH($M55,РВД!$A:$A,)+1,MATCH($BQ$4+BQ$11-1,INDEX(РВД!$D:$I,MATCH($M55,РВД!$A:$A,),),)),IF(BQ56="Я",INDEX('график 7,8'!$B$48:$AF$59,MONTH($FV$3),BQ$11),""))</f>
        <v>3.9</v>
      </c>
      <c r="BR55" s="209"/>
      <c r="BS55" s="209"/>
      <c r="BT55" s="209"/>
      <c r="BU55" s="209">
        <f>IFERROR(INDEX(РВД!$D:$I,MATCH($M55,РВД!$A:$A,)+1,MATCH($BQ$4+BU$11-1,INDEX(РВД!$D:$I,MATCH($M55,РВД!$A:$A,),),)),IF(BU56="Я",INDEX('график 7,8'!$B$48:$AF$59,MONTH($FV$3),BU$11),""))</f>
        <v>3.9</v>
      </c>
      <c r="BV55" s="209"/>
      <c r="BW55" s="209"/>
      <c r="BX55" s="209"/>
      <c r="BY55" s="209">
        <f>IFERROR(INDEX(РВД!$D:$I,MATCH($M55,РВД!$A:$A,)+1,MATCH($BQ$4+BY$11-1,INDEX(РВД!$D:$I,MATCH($M55,РВД!$A:$A,),),)),IF(BY56="Я",INDEX('график 7,8'!$B$48:$AF$59,MONTH($FV$3),BY$11),""))</f>
        <v>3.9</v>
      </c>
      <c r="BZ55" s="209"/>
      <c r="CA55" s="209"/>
      <c r="CB55" s="209"/>
      <c r="CC55" s="209">
        <f>IFERROR(INDEX(РВД!$D:$I,MATCH($M55,РВД!$A:$A,)+1,MATCH($BQ$4+CC$11-1,INDEX(РВД!$D:$I,MATCH($M55,РВД!$A:$A,),),)),IF(CC56="Я",INDEX('график 7,8'!$B$48:$AF$59,MONTH($FV$3),CC$11),""))</f>
        <v>3.9</v>
      </c>
      <c r="CD55" s="209"/>
      <c r="CE55" s="209"/>
      <c r="CF55" s="209"/>
      <c r="CG55" s="209" t="str">
        <f>IFERROR(INDEX(РВД!$D:$I,MATCH($M55,РВД!$A:$A,)+1,MATCH($BQ$4+CG$11-1,INDEX(РВД!$D:$I,MATCH($M55,РВД!$A:$A,),),)),IF(CG56="Я",INDEX('график 7,8'!$B$48:$AF$59,MONTH($FV$3),CG$11),""))</f>
        <v/>
      </c>
      <c r="CH55" s="209"/>
      <c r="CI55" s="209"/>
      <c r="CJ55" s="209"/>
      <c r="CK55" s="209" t="str">
        <f>IFERROR(INDEX(РВД!$D:$I,MATCH($M55,РВД!$A:$A,)+1,MATCH($BQ$4+CK$11-1,INDEX(РВД!$D:$I,MATCH($M55,РВД!$A:$A,),),)),IF(CK56="Я",INDEX('график 7,8'!$B$48:$AF$59,MONTH($FV$3),CK$11),""))</f>
        <v/>
      </c>
      <c r="CL55" s="209"/>
      <c r="CM55" s="209"/>
      <c r="CN55" s="209"/>
      <c r="CO55" s="256">
        <f>SUMIF(AG56:CN56,"Я",AG55:CN55)</f>
        <v>38.999999999999993</v>
      </c>
      <c r="CP55" s="256"/>
      <c r="CQ55" s="256"/>
      <c r="CR55" s="256"/>
      <c r="CS55" s="256"/>
      <c r="CT55" s="256"/>
      <c r="CU55" s="256"/>
      <c r="CV55" s="209">
        <f>IFERROR(INDEX(РВД!$D:$I,MATCH($M55,РВД!$A:$A,)+1,MATCH($BQ$4+CV$11-1,INDEX(РВД!$D:$I,MATCH($M55,РВД!$A:$A,),),)),IF(CV56="Я",INDEX('график 7,8'!$B$48:$AF$59,MONTH($FV$3),CV$11),""))</f>
        <v>3.9</v>
      </c>
      <c r="CW55" s="209"/>
      <c r="CX55" s="209"/>
      <c r="CY55" s="209"/>
      <c r="CZ55" s="256">
        <f>IFERROR(INDEX(РВД!$D:$I,MATCH($M55,РВД!$A:$A,)+1,MATCH($BQ$4+CZ$11-1,INDEX(РВД!$D:$I,MATCH($M55,РВД!$A:$A,),),)),IF(CZ56="Я",INDEX('график 7,8'!$B$48:$AF$59,MONTH($FV$3),CZ$11),""))</f>
        <v>3.9</v>
      </c>
      <c r="DA55" s="256"/>
      <c r="DB55" s="256"/>
      <c r="DC55" s="256"/>
      <c r="DD55" s="256">
        <f>IFERROR(INDEX(РВД!$D:$I,MATCH($M55,РВД!$A:$A,)+1,MATCH($BQ$4+DD$11-1,INDEX(РВД!$D:$I,MATCH($M55,РВД!$A:$A,),),)),IF(DD56="Я",INDEX('график 7,8'!$B$48:$AF$59,MONTH($FV$3),DD$11),""))</f>
        <v>3.9</v>
      </c>
      <c r="DE55" s="256"/>
      <c r="DF55" s="256"/>
      <c r="DG55" s="256"/>
      <c r="DH55" s="256"/>
      <c r="DI55" s="256">
        <f>IFERROR(INDEX(РВД!$D:$I,MATCH($M55,РВД!$A:$A,)+1,MATCH($BQ$4+DI$11-1,INDEX(РВД!$D:$I,MATCH($M55,РВД!$A:$A,),),)),IF(DI56="Я",INDEX('график 7,8'!$B$48:$AF$59,MONTH($FV$3),DI$11),""))</f>
        <v>3.9</v>
      </c>
      <c r="DJ55" s="256"/>
      <c r="DK55" s="256"/>
      <c r="DL55" s="256"/>
      <c r="DM55" s="256">
        <f>IFERROR(INDEX(РВД!$D:$I,MATCH($M55,РВД!$A:$A,)+1,MATCH($BQ$4+DM$11-1,INDEX(РВД!$D:$I,MATCH($M55,РВД!$A:$A,),),)),IF(DM56="Я",INDEX('график 7,8'!$B$48:$AF$59,MONTH($FV$3),DM$11),""))</f>
        <v>3.9</v>
      </c>
      <c r="DN55" s="256"/>
      <c r="DO55" s="256"/>
      <c r="DP55" s="256"/>
      <c r="DQ55" s="256" t="str">
        <f>IFERROR(INDEX(РВД!$D:$I,MATCH($M55,РВД!$A:$A,)+1,MATCH($BQ$4+DQ$11-1,INDEX(РВД!$D:$I,MATCH($M55,РВД!$A:$A,),),)),IF(DQ56="Я",INDEX('график 7,8'!$B$48:$AF$59,MONTH($FV$3),DQ$11),""))</f>
        <v/>
      </c>
      <c r="DR55" s="256"/>
      <c r="DS55" s="256"/>
      <c r="DT55" s="256"/>
      <c r="DU55" s="256" t="str">
        <f>IFERROR(INDEX(РВД!$D:$I,MATCH($M55,РВД!$A:$A,)+1,MATCH($BQ$4+DU$11-1,INDEX(РВД!$D:$I,MATCH($M55,РВД!$A:$A,),),)),IF(DU56="Я",INDEX('график 7,8'!$B$48:$AF$59,MONTH($FV$3),DU$11),""))</f>
        <v/>
      </c>
      <c r="DV55" s="256"/>
      <c r="DW55" s="256"/>
      <c r="DX55" s="256"/>
      <c r="DY55" s="256" t="str">
        <f>IFERROR(INDEX(РВД!$D:$I,MATCH($M55,РВД!$A:$A,)+1,MATCH($BQ$4+DY$11-1,INDEX(РВД!$D:$I,MATCH($M55,РВД!$A:$A,),),)),IF(DY56="Я",INDEX('график 7,8'!$B$48:$AF$59,MONTH($FV$3),DY$11),""))</f>
        <v/>
      </c>
      <c r="DZ55" s="256"/>
      <c r="EA55" s="256"/>
      <c r="EB55" s="256"/>
      <c r="EC55" s="256">
        <f>IFERROR(INDEX(РВД!$D:$I,MATCH($M55,РВД!$A:$A,)+1,MATCH($BQ$4+EC$11-1,INDEX(РВД!$D:$I,MATCH($M55,РВД!$A:$A,),),)),IF(EC56="Я",INDEX('график 7,8'!$B$48:$AF$59,MONTH($FV$3),EC$11),""))</f>
        <v>3.9</v>
      </c>
      <c r="ED55" s="256"/>
      <c r="EE55" s="256"/>
      <c r="EF55" s="256"/>
      <c r="EG55" s="256">
        <f>IFERROR(INDEX(РВД!$D:$I,MATCH($M55,РВД!$A:$A,)+1,MATCH($BQ$4+EG$11-1,INDEX(РВД!$D:$I,MATCH($M55,РВД!$A:$A,),),)),IF(EG56="Я",INDEX('график 7,8'!$B$48:$AF$59,MONTH($FV$3),EG$11),""))</f>
        <v>3.9</v>
      </c>
      <c r="EH55" s="256"/>
      <c r="EI55" s="256"/>
      <c r="EJ55" s="256"/>
      <c r="EK55" s="99">
        <f>IFERROR(INDEX(РВД!$D:$I,MATCH($M55,РВД!$A:$A,)+1,MATCH($BQ$4+EK$11-1,INDEX(РВД!$D:$I,MATCH($M55,РВД!$A:$A,),),)),IF(EK56="Я",INDEX('график 7,8'!$B$48:$AF$59,MONTH($FV$3),EK$11),""))</f>
        <v>3.9</v>
      </c>
      <c r="EL55" s="99">
        <f>IFERROR(INDEX(РВД!$D:$I,MATCH($M55,РВД!$A:$A,)+1,MATCH($BQ$4+EL$11-1,INDEX(РВД!$D:$I,MATCH($M55,РВД!$A:$A,),),)),IF(EL56="Я",INDEX('график 7,8'!$B$48:$AF$59,MONTH($FV$3),EL$11),""))</f>
        <v>3.9</v>
      </c>
      <c r="EM55" s="99" t="str">
        <f>IFERROR(INDEX(РВД!$D:$I,MATCH($M55,РВД!$A:$A,)+1,MATCH($BQ$4+EM$11-1,INDEX(РВД!$D:$I,MATCH($M55,РВД!$A:$A,),),)),IF(EM56="Я",INDEX('график 7,8'!$B$48:$AF$59,MONTH($FV$3),EM$11),""))</f>
        <v/>
      </c>
      <c r="EN55" s="250" t="str">
        <f>IFERROR(INDEX(РВД!$D:$I,MATCH($M55,РВД!$A:$A,)+1,MATCH($BQ$4+EN$11-1,INDEX(РВД!$D:$I,MATCH($M55,РВД!$A:$A,),),)),IF(EN56="Я",INDEX('график 7,8'!$B$48:$AF$59,MONTH($FV$3),EN$11),""))</f>
        <v/>
      </c>
      <c r="EO55" s="251"/>
      <c r="EP55" s="252" t="str">
        <f>IFERROR(INDEX(РВД!$D:$I,MATCH($M55,РВД!$A:$A,)+1,MATCH($BQ$4+EP$11-1,INDEX(РВД!$D:$I,MATCH($M55,РВД!$A:$A,),),)),IF(EP56="Я",INDEX('график 7,8'!$B$48:$AF$59,MONTH($FV$3),EP$11),""))</f>
        <v/>
      </c>
      <c r="EQ55" s="253"/>
      <c r="ER55" s="254"/>
      <c r="ES55" s="252" t="str">
        <f>IFERROR(INDEX(РВД!$D:$I,MATCH($M55,РВД!$A:$A,)+1,MATCH($BQ$4+ES$11-1,INDEX(РВД!$D:$I,MATCH($M55,РВД!$A:$A,),),)),IF(ES56="Я",INDEX('график 7,8'!$B$48:$AF$59,MONTH($FV$3),ES$11),""))</f>
        <v/>
      </c>
      <c r="ET55" s="254"/>
      <c r="EU55" s="242" t="str">
        <f>"Я/"&amp;SUMIF(AG56:ET56,"Я",AG55:ET55)</f>
        <v>Я/74,1</v>
      </c>
      <c r="EV55" s="242"/>
      <c r="EW55" s="242"/>
      <c r="EX55" s="242"/>
      <c r="EY55" s="242"/>
      <c r="EZ55" s="242"/>
      <c r="FA55" s="255"/>
      <c r="FB55" s="238">
        <f>(SUMIF(AG56:ET56,"В",AG55:ET55)+SUMIF(AG56:ET56,"ФВ",AG55:ET55))*2</f>
        <v>0</v>
      </c>
      <c r="FC55" s="238"/>
      <c r="FD55" s="238"/>
      <c r="FE55" s="238"/>
      <c r="FF55" s="238"/>
      <c r="FG55" s="238"/>
      <c r="FH55" s="238"/>
      <c r="FI55" s="100">
        <f>COUNTIFS(AG56:ET56,"Я",AG55:ET55,"&lt;&gt;")</f>
        <v>19</v>
      </c>
      <c r="FJ55" s="238"/>
      <c r="FK55" s="238"/>
      <c r="FL55" s="238"/>
      <c r="FM55" s="238"/>
      <c r="FN55" s="238"/>
      <c r="FO55" s="238"/>
      <c r="FP55" s="238"/>
      <c r="FQ55" s="283"/>
    </row>
    <row r="56" spans="1:173" s="95" customFormat="1" ht="15" customHeight="1" x14ac:dyDescent="0.2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3"/>
      <c r="M56" s="217"/>
      <c r="N56" s="218"/>
      <c r="O56" s="218"/>
      <c r="P56" s="218"/>
      <c r="Q56" s="218"/>
      <c r="R56" s="219"/>
      <c r="S56" s="270"/>
      <c r="T56" s="271"/>
      <c r="U56" s="271"/>
      <c r="V56" s="271"/>
      <c r="W56" s="271"/>
      <c r="X56" s="272"/>
      <c r="Y56" s="261"/>
      <c r="Z56" s="262"/>
      <c r="AA56" s="262"/>
      <c r="AB56" s="262"/>
      <c r="AC56" s="262"/>
      <c r="AD56" s="262"/>
      <c r="AE56" s="262"/>
      <c r="AF56" s="262"/>
      <c r="AG56" s="249" t="str">
        <f>TRIM(LEFT(TRIM(INDEX(отсутствия!$N:$AR,MATCH($M55,отсутствия!$A:$A,),AG$11)&amp;" "&amp;TEXT(INDEX('график 7,8'!$B$48:$AF$59,MONTH($FV$3),AG$11)&amp;"","Я")),2))</f>
        <v>В</v>
      </c>
      <c r="AH56" s="249"/>
      <c r="AI56" s="249"/>
      <c r="AJ56" s="249"/>
      <c r="AK56" s="246" t="str">
        <f>TRIM(LEFT(TRIM(INDEX(отсутствия!$N:$AR,MATCH($M55,отсутствия!$A:$A,),AK$11)&amp;" "&amp;TEXT(INDEX('график 7,8'!$B$48:$AF$59,MONTH($FV$3),AK$11)&amp;"","Я")),2))</f>
        <v>Я</v>
      </c>
      <c r="AL56" s="246"/>
      <c r="AM56" s="246"/>
      <c r="AN56" s="246"/>
      <c r="AO56" s="246" t="str">
        <f>TRIM(LEFT(TRIM(INDEX(отсутствия!$N:$AR,MATCH($M55,отсутствия!$A:$A,),AO$11)&amp;" "&amp;TEXT(INDEX('график 7,8'!$B$48:$AF$59,MONTH($FV$3),AO$11)&amp;"","Я")),2))</f>
        <v>Я</v>
      </c>
      <c r="AP56" s="246"/>
      <c r="AQ56" s="246"/>
      <c r="AR56" s="246"/>
      <c r="AS56" s="246" t="str">
        <f>TRIM(LEFT(TRIM(INDEX(отсутствия!$N:$AR,MATCH($M55,отсутствия!$A:$A,),AS$11)&amp;" "&amp;TEXT(INDEX('график 7,8'!$B$48:$AF$59,MONTH($FV$3),AS$11)&amp;"","Я")),2))</f>
        <v>Я</v>
      </c>
      <c r="AT56" s="246"/>
      <c r="AU56" s="246"/>
      <c r="AV56" s="246"/>
      <c r="AW56" s="246" t="str">
        <f>TRIM(LEFT(TRIM(INDEX(отсутствия!$N:$AR,MATCH($M55,отсутствия!$A:$A,),AW$11)&amp;" "&amp;TEXT(INDEX('график 7,8'!$B$48:$AF$59,MONTH($FV$3),AW$11)&amp;"","Я")),2))</f>
        <v>Я</v>
      </c>
      <c r="AX56" s="246"/>
      <c r="AY56" s="246"/>
      <c r="AZ56" s="246"/>
      <c r="BA56" s="246" t="str">
        <f>TRIM(LEFT(TRIM(INDEX(отсутствия!$N:$AR,MATCH($M55,отсутствия!$A:$A,),BA$11)&amp;" "&amp;TEXT(INDEX('график 7,8'!$B$48:$AF$59,MONTH($FV$3),BA$11)&amp;"","Я")),2))</f>
        <v>Я</v>
      </c>
      <c r="BB56" s="246"/>
      <c r="BC56" s="246"/>
      <c r="BD56" s="246"/>
      <c r="BE56" s="246" t="str">
        <f>TRIM(LEFT(TRIM(INDEX(отсутствия!$N:$AR,MATCH($M55,отсутствия!$A:$A,),BE$11)&amp;" "&amp;TEXT(INDEX('график 7,8'!$B$48:$AF$59,MONTH($FV$3),BE$11)&amp;"","Я")),2))</f>
        <v>В</v>
      </c>
      <c r="BF56" s="246"/>
      <c r="BG56" s="246"/>
      <c r="BH56" s="246"/>
      <c r="BI56" s="246" t="str">
        <f>TRIM(LEFT(TRIM(INDEX(отсутствия!$N:$AR,MATCH($M55,отсутствия!$A:$A,),BI$11)&amp;" "&amp;TEXT(INDEX('график 7,8'!$B$48:$AF$59,MONTH($FV$3),BI$11)&amp;"","Я")),2))</f>
        <v>В</v>
      </c>
      <c r="BJ56" s="246"/>
      <c r="BK56" s="246"/>
      <c r="BL56" s="246"/>
      <c r="BM56" s="246" t="str">
        <f>TRIM(LEFT(TRIM(INDEX(отсутствия!$N:$AR,MATCH($M55,отсутствия!$A:$A,),BM$11)&amp;" "&amp;TEXT(INDEX('график 7,8'!$B$48:$AF$59,MONTH($FV$3),BM$11)&amp;"","Я")),2))</f>
        <v>Я</v>
      </c>
      <c r="BN56" s="246"/>
      <c r="BO56" s="246"/>
      <c r="BP56" s="246"/>
      <c r="BQ56" s="246" t="str">
        <f>TRIM(LEFT(TRIM(INDEX(отсутствия!$N:$AR,MATCH($M55,отсутствия!$A:$A,),BQ$11)&amp;" "&amp;TEXT(INDEX('график 7,8'!$B$48:$AF$59,MONTH($FV$3),BQ$11)&amp;"","Я")),2))</f>
        <v>Я</v>
      </c>
      <c r="BR56" s="246"/>
      <c r="BS56" s="246"/>
      <c r="BT56" s="246"/>
      <c r="BU56" s="246" t="str">
        <f>TRIM(LEFT(TRIM(INDEX(отсутствия!$N:$AR,MATCH($M55,отсутствия!$A:$A,),BU$11)&amp;" "&amp;TEXT(INDEX('график 7,8'!$B$48:$AF$59,MONTH($FV$3),BU$11)&amp;"","Я")),2))</f>
        <v>Я</v>
      </c>
      <c r="BV56" s="246"/>
      <c r="BW56" s="246"/>
      <c r="BX56" s="246"/>
      <c r="BY56" s="246" t="str">
        <f>TRIM(LEFT(TRIM(INDEX(отсутствия!$N:$AR,MATCH($M55,отсутствия!$A:$A,),BY$11)&amp;" "&amp;TEXT(INDEX('график 7,8'!$B$48:$AF$59,MONTH($FV$3),BY$11)&amp;"","Я")),2))</f>
        <v>Я</v>
      </c>
      <c r="BZ56" s="246"/>
      <c r="CA56" s="246"/>
      <c r="CB56" s="246"/>
      <c r="CC56" s="246" t="str">
        <f>TRIM(LEFT(TRIM(INDEX(отсутствия!$N:$AR,MATCH($M55,отсутствия!$A:$A,),CC$11)&amp;" "&amp;TEXT(INDEX('график 7,8'!$B$48:$AF$59,MONTH($FV$3),CC$11)&amp;"","Я")),2))</f>
        <v>Я</v>
      </c>
      <c r="CD56" s="246"/>
      <c r="CE56" s="246"/>
      <c r="CF56" s="246"/>
      <c r="CG56" s="246" t="str">
        <f>TRIM(LEFT(TRIM(INDEX(отсутствия!$N:$AR,MATCH($M55,отсутствия!$A:$A,),CG$11)&amp;" "&amp;TEXT(INDEX('график 7,8'!$B$48:$AF$59,MONTH($FV$3),CG$11)&amp;"","Я")),2))</f>
        <v>В</v>
      </c>
      <c r="CH56" s="246"/>
      <c r="CI56" s="246"/>
      <c r="CJ56" s="246"/>
      <c r="CK56" s="246" t="str">
        <f>TRIM(LEFT(TRIM(INDEX(отсутствия!$N:$AR,MATCH($M55,отсутствия!$A:$A,),CK$11)&amp;" "&amp;TEXT(INDEX('график 7,8'!$B$48:$AF$59,MONTH($FV$3),CK$11)&amp;"","Я")),2))</f>
        <v>В</v>
      </c>
      <c r="CL56" s="246"/>
      <c r="CM56" s="246"/>
      <c r="CN56" s="246"/>
      <c r="CO56" s="246"/>
      <c r="CP56" s="246"/>
      <c r="CQ56" s="246"/>
      <c r="CR56" s="246"/>
      <c r="CS56" s="246"/>
      <c r="CT56" s="246"/>
      <c r="CU56" s="246"/>
      <c r="CV56" s="246" t="str">
        <f>TRIM(LEFT(TRIM(INDEX(отсутствия!$N:$AR,MATCH($M55,отсутствия!$A:$A,),CV$11)&amp;" "&amp;TEXT(INDEX('график 7,8'!$B$48:$AF$59,MONTH($FV$3),CV$11)&amp;"","Я")),2))</f>
        <v>Я</v>
      </c>
      <c r="CW56" s="246"/>
      <c r="CX56" s="246"/>
      <c r="CY56" s="246"/>
      <c r="CZ56" s="246" t="str">
        <f>TRIM(LEFT(TRIM(INDEX(отсутствия!$N:$AR,MATCH($M55,отсутствия!$A:$A,),CZ$11)&amp;" "&amp;TEXT(INDEX('график 7,8'!$B$48:$AF$59,MONTH($FV$3),CZ$11)&amp;"","Я")),2))</f>
        <v>Я</v>
      </c>
      <c r="DA56" s="246"/>
      <c r="DB56" s="246"/>
      <c r="DC56" s="246"/>
      <c r="DD56" s="246" t="str">
        <f>TRIM(LEFT(TRIM(INDEX(отсутствия!$N:$AR,MATCH($M55,отсутствия!$A:$A,),DD$11)&amp;" "&amp;TEXT(INDEX('график 7,8'!$B$48:$AF$59,MONTH($FV$3),DD$11)&amp;"","Я")),2))</f>
        <v>Я</v>
      </c>
      <c r="DE56" s="246"/>
      <c r="DF56" s="246"/>
      <c r="DG56" s="246"/>
      <c r="DH56" s="246"/>
      <c r="DI56" s="246" t="str">
        <f>TRIM(LEFT(TRIM(INDEX(отсутствия!$N:$AR,MATCH($M55,отсутствия!$A:$A,),DI$11)&amp;" "&amp;TEXT(INDEX('график 7,8'!$B$48:$AF$59,MONTH($FV$3),DI$11)&amp;"","Я")),2))</f>
        <v>Я</v>
      </c>
      <c r="DJ56" s="246"/>
      <c r="DK56" s="246"/>
      <c r="DL56" s="246"/>
      <c r="DM56" s="246" t="str">
        <f>TRIM(LEFT(TRIM(INDEX(отсутствия!$N:$AR,MATCH($M55,отсутствия!$A:$A,),DM$11)&amp;" "&amp;TEXT(INDEX('график 7,8'!$B$48:$AF$59,MONTH($FV$3),DM$11)&amp;"","Я")),2))</f>
        <v>Я</v>
      </c>
      <c r="DN56" s="246"/>
      <c r="DO56" s="246"/>
      <c r="DP56" s="246"/>
      <c r="DQ56" s="246" t="str">
        <f>TRIM(LEFT(TRIM(INDEX(отсутствия!$N:$AR,MATCH($M55,отсутствия!$A:$A,),DQ$11)&amp;" "&amp;TEXT(INDEX('график 7,8'!$B$48:$AF$59,MONTH($FV$3),DQ$11)&amp;"","Я")),2))</f>
        <v>В</v>
      </c>
      <c r="DR56" s="246"/>
      <c r="DS56" s="246"/>
      <c r="DT56" s="246"/>
      <c r="DU56" s="246" t="str">
        <f>TRIM(LEFT(TRIM(INDEX(отсутствия!$N:$AR,MATCH($M55,отсутствия!$A:$A,),DU$11)&amp;" "&amp;TEXT(INDEX('график 7,8'!$B$48:$AF$59,MONTH($FV$3),DU$11)&amp;"","Я")),2))</f>
        <v>В</v>
      </c>
      <c r="DV56" s="246"/>
      <c r="DW56" s="246"/>
      <c r="DX56" s="246"/>
      <c r="DY56" s="246" t="str">
        <f>TRIM(LEFT(TRIM(INDEX(отсутствия!$N:$AR,MATCH($M55,отсутствия!$A:$A,),DY$11)&amp;" "&amp;TEXT(INDEX('график 7,8'!$B$48:$AF$59,MONTH($FV$3),DY$11)&amp;"","Я")),2))</f>
        <v>ФВ</v>
      </c>
      <c r="DZ56" s="246"/>
      <c r="EA56" s="246"/>
      <c r="EB56" s="246"/>
      <c r="EC56" s="246" t="str">
        <f>TRIM(LEFT(TRIM(INDEX(отсутствия!$N:$AR,MATCH($M55,отсутствия!$A:$A,),EC$11)&amp;" "&amp;TEXT(INDEX('график 7,8'!$B$48:$AF$59,MONTH($FV$3),EC$11)&amp;"","Я")),2))</f>
        <v>Я</v>
      </c>
      <c r="ED56" s="246"/>
      <c r="EE56" s="246"/>
      <c r="EF56" s="246"/>
      <c r="EG56" s="246" t="str">
        <f>TRIM(LEFT(TRIM(INDEX(отсутствия!$N:$AR,MATCH($M55,отсутствия!$A:$A,),EG$11)&amp;" "&amp;TEXT(INDEX('график 7,8'!$B$48:$AF$59,MONTH($FV$3),EG$11)&amp;"","Я")),2))</f>
        <v>Я</v>
      </c>
      <c r="EH56" s="246"/>
      <c r="EI56" s="246"/>
      <c r="EJ56" s="246"/>
      <c r="EK56" s="101" t="str">
        <f>TRIM(LEFT(TRIM(INDEX(отсутствия!$N:$AR,MATCH($M55,отсутствия!$A:$A,),EK$11)&amp;" "&amp;TEXT(INDEX('график 7,8'!$B$48:$AF$59,MONTH($FV$3),EK$11)&amp;"","Я")),2))</f>
        <v>Я</v>
      </c>
      <c r="EL56" s="101" t="str">
        <f>TRIM(LEFT(TRIM(INDEX(отсутствия!$N:$AR,MATCH($M55,отсутствия!$A:$A,),EL$11)&amp;" "&amp;TEXT(INDEX('график 7,8'!$B$48:$AF$59,MONTH($FV$3),EL$11)&amp;"","Я")),2))</f>
        <v>Я</v>
      </c>
      <c r="EM56" s="101" t="str">
        <f>TRIM(LEFT(TRIM(INDEX(отсутствия!$N:$AR,MATCH($M55,отсутствия!$A:$A,),EM$11)&amp;" "&amp;TEXT(INDEX('график 7,8'!$B$48:$AF$59,MONTH($FV$3),EM$11)&amp;"","Я")),2))</f>
        <v>В</v>
      </c>
      <c r="EN56" s="298" t="str">
        <f>TRIM(LEFT(TRIM(INDEX(отсутствия!$N:$AR,MATCH($M55,отсутствия!$A:$A,),EN$11)&amp;" "&amp;TEXT(INDEX('график 7,8'!$B$48:$AF$59,MONTH($FV$3),EN$11)&amp;"","Я")),2))</f>
        <v/>
      </c>
      <c r="EO56" s="300"/>
      <c r="EP56" s="298" t="str">
        <f>TRIM(LEFT(TRIM(INDEX(отсутствия!$N:$AR,MATCH($M55,отсутствия!$A:$A,),EP$11)&amp;" "&amp;TEXT(INDEX('график 7,8'!$B$48:$AF$59,MONTH($FV$3),EP$11)&amp;"","Я")),2))</f>
        <v/>
      </c>
      <c r="EQ56" s="300"/>
      <c r="ER56" s="299"/>
      <c r="ES56" s="298" t="str">
        <f>TRIM(LEFT(TRIM(INDEX(отсутствия!$N:$AR,MATCH($M55,отсутствия!$A:$A,),ES$11)&amp;" "&amp;TEXT(INDEX('график 7,8'!$B$48:$AF$59,MONTH($FV$3),ES$11)&amp;"","Я")),2))</f>
        <v/>
      </c>
      <c r="ET56" s="299"/>
      <c r="EU56" s="242"/>
      <c r="EV56" s="242"/>
      <c r="EW56" s="242"/>
      <c r="EX56" s="242"/>
      <c r="EY56" s="242"/>
      <c r="EZ56" s="242"/>
      <c r="FA56" s="255"/>
      <c r="FB56" s="242"/>
      <c r="FC56" s="242"/>
      <c r="FD56" s="242"/>
      <c r="FE56" s="242"/>
      <c r="FF56" s="242"/>
      <c r="FG56" s="242"/>
      <c r="FH56" s="242"/>
      <c r="FI56" s="102"/>
      <c r="FJ56" s="288"/>
      <c r="FK56" s="288"/>
      <c r="FL56" s="288"/>
      <c r="FM56" s="288"/>
      <c r="FN56" s="288"/>
      <c r="FO56" s="288"/>
      <c r="FP56" s="288"/>
      <c r="FQ56" s="289"/>
    </row>
    <row r="57" spans="1:173" s="95" customFormat="1" ht="15" customHeight="1" x14ac:dyDescent="0.2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1"/>
      <c r="M57" s="303">
        <v>5241</v>
      </c>
      <c r="N57" s="304"/>
      <c r="O57" s="304"/>
      <c r="P57" s="304"/>
      <c r="Q57" s="304"/>
      <c r="R57" s="305"/>
      <c r="S57" s="267"/>
      <c r="T57" s="268"/>
      <c r="U57" s="268"/>
      <c r="V57" s="268"/>
      <c r="W57" s="268"/>
      <c r="X57" s="269"/>
      <c r="Y57" s="273"/>
      <c r="Z57" s="273"/>
      <c r="AA57" s="273"/>
      <c r="AB57" s="273"/>
      <c r="AC57" s="273"/>
      <c r="AD57" s="273"/>
      <c r="AE57" s="273"/>
      <c r="AF57" s="273"/>
      <c r="AG57" s="245" t="str">
        <f>IFERROR(INDEX(РВД!$D:$I,MATCH($M57,РВД!$A:$A,)+1,MATCH($BQ$4+AG$11-1,INDEX(РВД!$D:$I,MATCH($M57,РВД!$A:$A,),),)),IF(AG58="Я",INDEX('график 7,8'!$B$48:$AF$59,MONTH($FV$3),AG$11),""))</f>
        <v/>
      </c>
      <c r="AH57" s="245"/>
      <c r="AI57" s="245"/>
      <c r="AJ57" s="245"/>
      <c r="AK57" s="209">
        <f>IFERROR(INDEX(РВД!$D:$I,MATCH($M57,РВД!$A:$A,)+1,MATCH($BQ$4+AK$11-1,INDEX(РВД!$D:$I,MATCH($M57,РВД!$A:$A,),),)),IF(AK58="Я",INDEX('график 7,8'!$B$48:$AF$59,MONTH($FV$3),AK$11),""))</f>
        <v>3.9</v>
      </c>
      <c r="AL57" s="209"/>
      <c r="AM57" s="209"/>
      <c r="AN57" s="209"/>
      <c r="AO57" s="209" t="str">
        <f>IFERROR(INDEX(РВД!$D:$I,MATCH($M57,РВД!$A:$A,)+1,MATCH($BQ$4+AO$11-1,INDEX(РВД!$D:$I,MATCH($M57,РВД!$A:$A,),),)),IF(AO58="Я",INDEX('график 7,8'!$B$48:$AF$59,MONTH($FV$3),AO$11),""))</f>
        <v/>
      </c>
      <c r="AP57" s="209"/>
      <c r="AQ57" s="209"/>
      <c r="AR57" s="209"/>
      <c r="AS57" s="209" t="str">
        <f>IFERROR(INDEX(РВД!$D:$I,MATCH($M57,РВД!$A:$A,)+1,MATCH($BQ$4+AS$11-1,INDEX(РВД!$D:$I,MATCH($M57,РВД!$A:$A,),),)),IF(AS58="Я",INDEX('график 7,8'!$B$48:$AF$59,MONTH($FV$3),AS$11),""))</f>
        <v/>
      </c>
      <c r="AT57" s="209"/>
      <c r="AU57" s="209"/>
      <c r="AV57" s="209"/>
      <c r="AW57" s="209" t="str">
        <f>IFERROR(INDEX(РВД!$D:$I,MATCH($M57,РВД!$A:$A,)+1,MATCH($BQ$4+AW$11-1,INDEX(РВД!$D:$I,MATCH($M57,РВД!$A:$A,),),)),IF(AW58="Я",INDEX('график 7,8'!$B$48:$AF$59,MONTH($FV$3),AW$11),""))</f>
        <v/>
      </c>
      <c r="AX57" s="209"/>
      <c r="AY57" s="209"/>
      <c r="AZ57" s="209"/>
      <c r="BA57" s="209" t="str">
        <f>IFERROR(INDEX(РВД!$D:$I,MATCH($M57,РВД!$A:$A,)+1,MATCH($BQ$4+BA$11-1,INDEX(РВД!$D:$I,MATCH($M57,РВД!$A:$A,),),)),IF(BA58="Я",INDEX('график 7,8'!$B$48:$AF$59,MONTH($FV$3),BA$11),""))</f>
        <v/>
      </c>
      <c r="BB57" s="209"/>
      <c r="BC57" s="209"/>
      <c r="BD57" s="209"/>
      <c r="BE57" s="209" t="str">
        <f>IFERROR(INDEX(РВД!$D:$I,MATCH($M57,РВД!$A:$A,)+1,MATCH($BQ$4+BE$11-1,INDEX(РВД!$D:$I,MATCH($M57,РВД!$A:$A,),),)),IF(BE58="Я",INDEX('график 7,8'!$B$48:$AF$59,MONTH($FV$3),BE$11),""))</f>
        <v/>
      </c>
      <c r="BF57" s="209"/>
      <c r="BG57" s="209"/>
      <c r="BH57" s="209"/>
      <c r="BI57" s="209" t="str">
        <f>IFERROR(INDEX(РВД!$D:$I,MATCH($M57,РВД!$A:$A,)+1,MATCH($BQ$4+BI$11-1,INDEX(РВД!$D:$I,MATCH($M57,РВД!$A:$A,),),)),IF(BI58="Я",INDEX('график 7,8'!$B$48:$AF$59,MONTH($FV$3),BI$11),""))</f>
        <v/>
      </c>
      <c r="BJ57" s="209"/>
      <c r="BK57" s="209"/>
      <c r="BL57" s="209"/>
      <c r="BM57" s="209" t="str">
        <f>IFERROR(INDEX(РВД!$D:$I,MATCH($M57,РВД!$A:$A,)+1,MATCH($BQ$4+BM$11-1,INDEX(РВД!$D:$I,MATCH($M57,РВД!$A:$A,),),)),IF(BM58="Я",INDEX('график 7,8'!$B$48:$AF$59,MONTH($FV$3),BM$11),""))</f>
        <v/>
      </c>
      <c r="BN57" s="209"/>
      <c r="BO57" s="209"/>
      <c r="BP57" s="209"/>
      <c r="BQ57" s="209">
        <f>IFERROR(INDEX(РВД!$D:$I,MATCH($M57,РВД!$A:$A,)+1,MATCH($BQ$4+BQ$11-1,INDEX(РВД!$D:$I,MATCH($M57,РВД!$A:$A,),),)),IF(BQ58="Я",INDEX('график 7,8'!$B$48:$AF$59,MONTH($FV$3),BQ$11),""))</f>
        <v>3.9</v>
      </c>
      <c r="BR57" s="209"/>
      <c r="BS57" s="209"/>
      <c r="BT57" s="209"/>
      <c r="BU57" s="209">
        <f>IFERROR(INDEX(РВД!$D:$I,MATCH($M57,РВД!$A:$A,)+1,MATCH($BQ$4+BU$11-1,INDEX(РВД!$D:$I,MATCH($M57,РВД!$A:$A,),),)),IF(BU58="Я",INDEX('график 7,8'!$B$48:$AF$59,MONTH($FV$3),BU$11),""))</f>
        <v>3.9</v>
      </c>
      <c r="BV57" s="209"/>
      <c r="BW57" s="209"/>
      <c r="BX57" s="209"/>
      <c r="BY57" s="209">
        <f>IFERROR(INDEX(РВД!$D:$I,MATCH($M57,РВД!$A:$A,)+1,MATCH($BQ$4+BY$11-1,INDEX(РВД!$D:$I,MATCH($M57,РВД!$A:$A,),),)),IF(BY58="Я",INDEX('график 7,8'!$B$48:$AF$59,MONTH($FV$3),BY$11),""))</f>
        <v>3.9</v>
      </c>
      <c r="BZ57" s="209"/>
      <c r="CA57" s="209"/>
      <c r="CB57" s="209"/>
      <c r="CC57" s="209">
        <f>IFERROR(INDEX(РВД!$D:$I,MATCH($M57,РВД!$A:$A,)+1,MATCH($BQ$4+CC$11-1,INDEX(РВД!$D:$I,MATCH($M57,РВД!$A:$A,),),)),IF(CC58="Я",INDEX('график 7,8'!$B$48:$AF$59,MONTH($FV$3),CC$11),""))</f>
        <v>3.9</v>
      </c>
      <c r="CD57" s="209"/>
      <c r="CE57" s="209"/>
      <c r="CF57" s="209"/>
      <c r="CG57" s="209" t="str">
        <f>IFERROR(INDEX(РВД!$D:$I,MATCH($M57,РВД!$A:$A,)+1,MATCH($BQ$4+CG$11-1,INDEX(РВД!$D:$I,MATCH($M57,РВД!$A:$A,),),)),IF(CG58="Я",INDEX('график 7,8'!$B$48:$AF$59,MONTH($FV$3),CG$11),""))</f>
        <v/>
      </c>
      <c r="CH57" s="209"/>
      <c r="CI57" s="209"/>
      <c r="CJ57" s="209"/>
      <c r="CK57" s="209" t="str">
        <f>IFERROR(INDEX(РВД!$D:$I,MATCH($M57,РВД!$A:$A,)+1,MATCH($BQ$4+CK$11-1,INDEX(РВД!$D:$I,MATCH($M57,РВД!$A:$A,),),)),IF(CK58="Я",INDEX('график 7,8'!$B$48:$AF$59,MONTH($FV$3),CK$11),""))</f>
        <v/>
      </c>
      <c r="CL57" s="209"/>
      <c r="CM57" s="209"/>
      <c r="CN57" s="209"/>
      <c r="CO57" s="256">
        <f>SUMIF(AG58:CN58,"Я",AG57:CN57)</f>
        <v>19.5</v>
      </c>
      <c r="CP57" s="256"/>
      <c r="CQ57" s="256"/>
      <c r="CR57" s="256"/>
      <c r="CS57" s="256"/>
      <c r="CT57" s="256"/>
      <c r="CU57" s="256"/>
      <c r="CV57" s="209">
        <f>IFERROR(INDEX(РВД!$D:$I,MATCH($M57,РВД!$A:$A,)+1,MATCH($BQ$4+CV$11-1,INDEX(РВД!$D:$I,MATCH($M57,РВД!$A:$A,),),)),IF(CV58="Я",INDEX('график 7,8'!$B$48:$AF$59,MONTH($FV$3),CV$11),""))</f>
        <v>3.9</v>
      </c>
      <c r="CW57" s="209"/>
      <c r="CX57" s="209"/>
      <c r="CY57" s="209"/>
      <c r="CZ57" s="256">
        <f>IFERROR(INDEX(РВД!$D:$I,MATCH($M57,РВД!$A:$A,)+1,MATCH($BQ$4+CZ$11-1,INDEX(РВД!$D:$I,MATCH($M57,РВД!$A:$A,),),)),IF(CZ58="Я",INDEX('график 7,8'!$B$48:$AF$59,MONTH($FV$3),CZ$11),""))</f>
        <v>3.9</v>
      </c>
      <c r="DA57" s="256"/>
      <c r="DB57" s="256"/>
      <c r="DC57" s="256"/>
      <c r="DD57" s="256">
        <f>IFERROR(INDEX(РВД!$D:$I,MATCH($M57,РВД!$A:$A,)+1,MATCH($BQ$4+DD$11-1,INDEX(РВД!$D:$I,MATCH($M57,РВД!$A:$A,),),)),IF(DD58="Я",INDEX('график 7,8'!$B$48:$AF$59,MONTH($FV$3),DD$11),""))</f>
        <v>3.9</v>
      </c>
      <c r="DE57" s="256"/>
      <c r="DF57" s="256"/>
      <c r="DG57" s="256"/>
      <c r="DH57" s="256"/>
      <c r="DI57" s="256">
        <f>IFERROR(INDEX(РВД!$D:$I,MATCH($M57,РВД!$A:$A,)+1,MATCH($BQ$4+DI$11-1,INDEX(РВД!$D:$I,MATCH($M57,РВД!$A:$A,),),)),IF(DI58="Я",INDEX('график 7,8'!$B$48:$AF$59,MONTH($FV$3),DI$11),""))</f>
        <v>3.9</v>
      </c>
      <c r="DJ57" s="256"/>
      <c r="DK57" s="256"/>
      <c r="DL57" s="256"/>
      <c r="DM57" s="256">
        <f>IFERROR(INDEX(РВД!$D:$I,MATCH($M57,РВД!$A:$A,)+1,MATCH($BQ$4+DM$11-1,INDEX(РВД!$D:$I,MATCH($M57,РВД!$A:$A,),),)),IF(DM58="Я",INDEX('график 7,8'!$B$48:$AF$59,MONTH($FV$3),DM$11),""))</f>
        <v>3.9</v>
      </c>
      <c r="DN57" s="256"/>
      <c r="DO57" s="256"/>
      <c r="DP57" s="256"/>
      <c r="DQ57" s="256" t="str">
        <f>IFERROR(INDEX(РВД!$D:$I,MATCH($M57,РВД!$A:$A,)+1,MATCH($BQ$4+DQ$11-1,INDEX(РВД!$D:$I,MATCH($M57,РВД!$A:$A,),),)),IF(DQ58="Я",INDEX('график 7,8'!$B$48:$AF$59,MONTH($FV$3),DQ$11),""))</f>
        <v/>
      </c>
      <c r="DR57" s="256"/>
      <c r="DS57" s="256"/>
      <c r="DT57" s="256"/>
      <c r="DU57" s="256" t="str">
        <f>IFERROR(INDEX(РВД!$D:$I,MATCH($M57,РВД!$A:$A,)+1,MATCH($BQ$4+DU$11-1,INDEX(РВД!$D:$I,MATCH($M57,РВД!$A:$A,),),)),IF(DU58="Я",INDEX('график 7,8'!$B$48:$AF$59,MONTH($FV$3),DU$11),""))</f>
        <v/>
      </c>
      <c r="DV57" s="256"/>
      <c r="DW57" s="256"/>
      <c r="DX57" s="256"/>
      <c r="DY57" s="256" t="str">
        <f>IFERROR(INDEX(РВД!$D:$I,MATCH($M57,РВД!$A:$A,)+1,MATCH($BQ$4+DY$11-1,INDEX(РВД!$D:$I,MATCH($M57,РВД!$A:$A,),),)),IF(DY58="Я",INDEX('график 7,8'!$B$48:$AF$59,MONTH($FV$3),DY$11),""))</f>
        <v/>
      </c>
      <c r="DZ57" s="256"/>
      <c r="EA57" s="256"/>
      <c r="EB57" s="256"/>
      <c r="EC57" s="256">
        <f>IFERROR(INDEX(РВД!$D:$I,MATCH($M57,РВД!$A:$A,)+1,MATCH($BQ$4+EC$11-1,INDEX(РВД!$D:$I,MATCH($M57,РВД!$A:$A,),),)),IF(EC58="Я",INDEX('график 7,8'!$B$48:$AF$59,MONTH($FV$3),EC$11),""))</f>
        <v>3.9</v>
      </c>
      <c r="ED57" s="256"/>
      <c r="EE57" s="256"/>
      <c r="EF57" s="256"/>
      <c r="EG57" s="256">
        <f>IFERROR(INDEX(РВД!$D:$I,MATCH($M57,РВД!$A:$A,)+1,MATCH($BQ$4+EG$11-1,INDEX(РВД!$D:$I,MATCH($M57,РВД!$A:$A,),),)),IF(EG58="Я",INDEX('график 7,8'!$B$48:$AF$59,MONTH($FV$3),EG$11),""))</f>
        <v>3.9</v>
      </c>
      <c r="EH57" s="256"/>
      <c r="EI57" s="256"/>
      <c r="EJ57" s="256"/>
      <c r="EK57" s="99">
        <f>IFERROR(INDEX(РВД!$D:$I,MATCH($M57,РВД!$A:$A,)+1,MATCH($BQ$4+EK$11-1,INDEX(РВД!$D:$I,MATCH($M57,РВД!$A:$A,),),)),IF(EK58="Я",INDEX('график 7,8'!$B$48:$AF$59,MONTH($FV$3),EK$11),""))</f>
        <v>3.9</v>
      </c>
      <c r="EL57" s="99">
        <f>IFERROR(INDEX(РВД!$D:$I,MATCH($M57,РВД!$A:$A,)+1,MATCH($BQ$4+EL$11-1,INDEX(РВД!$D:$I,MATCH($M57,РВД!$A:$A,),),)),IF(EL58="Я",INDEX('график 7,8'!$B$48:$AF$59,MONTH($FV$3),EL$11),""))</f>
        <v>3.9</v>
      </c>
      <c r="EM57" s="99" t="str">
        <f>IFERROR(INDEX(РВД!$D:$I,MATCH($M57,РВД!$A:$A,)+1,MATCH($BQ$4+EM$11-1,INDEX(РВД!$D:$I,MATCH($M57,РВД!$A:$A,),),)),IF(EM58="Я",INDEX('график 7,8'!$B$48:$AF$59,MONTH($FV$3),EM$11),""))</f>
        <v/>
      </c>
      <c r="EN57" s="250" t="str">
        <f>IFERROR(INDEX(РВД!$D:$I,MATCH($M57,РВД!$A:$A,)+1,MATCH($BQ$4+EN$11-1,INDEX(РВД!$D:$I,MATCH($M57,РВД!$A:$A,),),)),IF(EN58="Я",INDEX('график 7,8'!$B$48:$AF$59,MONTH($FV$3),EN$11),""))</f>
        <v/>
      </c>
      <c r="EO57" s="251"/>
      <c r="EP57" s="252" t="str">
        <f>IFERROR(INDEX(РВД!$D:$I,MATCH($M57,РВД!$A:$A,)+1,MATCH($BQ$4+EP$11-1,INDEX(РВД!$D:$I,MATCH($M57,РВД!$A:$A,),),)),IF(EP58="Я",INDEX('график 7,8'!$B$48:$AF$59,MONTH($FV$3),EP$11),""))</f>
        <v/>
      </c>
      <c r="EQ57" s="253"/>
      <c r="ER57" s="254"/>
      <c r="ES57" s="252" t="str">
        <f>IFERROR(INDEX(РВД!$D:$I,MATCH($M57,РВД!$A:$A,)+1,MATCH($BQ$4+ES$11-1,INDEX(РВД!$D:$I,MATCH($M57,РВД!$A:$A,),),)),IF(ES58="Я",INDEX('график 7,8'!$B$48:$AF$59,MONTH($FV$3),ES$11),""))</f>
        <v/>
      </c>
      <c r="ET57" s="254"/>
      <c r="EU57" s="242" t="str">
        <f>"Я/"&amp;SUMIF(AG58:ET58,"Я",AG57:ET57)</f>
        <v>Я/54,6</v>
      </c>
      <c r="EV57" s="242"/>
      <c r="EW57" s="242"/>
      <c r="EX57" s="242"/>
      <c r="EY57" s="242"/>
      <c r="EZ57" s="242"/>
      <c r="FA57" s="255"/>
      <c r="FB57" s="238">
        <f>(SUMIF(AG58:ET58,"В",AG57:ET57)+SUMIF(AG58:ET58,"ФВ",AG57:ET57))*2</f>
        <v>0</v>
      </c>
      <c r="FC57" s="238"/>
      <c r="FD57" s="238"/>
      <c r="FE57" s="238"/>
      <c r="FF57" s="238"/>
      <c r="FG57" s="238"/>
      <c r="FH57" s="238"/>
      <c r="FI57" s="139">
        <f>COUNTIFS(AG58:ET58,"Я",AG57:ET57,"&lt;&gt;")</f>
        <v>14</v>
      </c>
      <c r="FJ57" s="296"/>
      <c r="FK57" s="296"/>
      <c r="FL57" s="296"/>
      <c r="FM57" s="296"/>
      <c r="FN57" s="296"/>
      <c r="FO57" s="296"/>
      <c r="FP57" s="296"/>
      <c r="FQ57" s="297"/>
    </row>
    <row r="58" spans="1:173" s="95" customFormat="1" ht="15" customHeight="1" x14ac:dyDescent="0.2">
      <c r="A58" s="212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3"/>
      <c r="M58" s="306"/>
      <c r="N58" s="307"/>
      <c r="O58" s="307"/>
      <c r="P58" s="307"/>
      <c r="Q58" s="307"/>
      <c r="R58" s="308"/>
      <c r="S58" s="270"/>
      <c r="T58" s="271"/>
      <c r="U58" s="271"/>
      <c r="V58" s="271"/>
      <c r="W58" s="271"/>
      <c r="X58" s="272"/>
      <c r="Y58" s="278"/>
      <c r="Z58" s="278"/>
      <c r="AA58" s="278"/>
      <c r="AB58" s="278"/>
      <c r="AC58" s="278"/>
      <c r="AD58" s="278"/>
      <c r="AE58" s="278"/>
      <c r="AF58" s="278"/>
      <c r="AG58" s="249" t="str">
        <f>TRIM(LEFT(TRIM(INDEX(отсутствия!$N:$AR,MATCH($M57,отсутствия!$A:$A,),AG$11)&amp;" "&amp;TEXT(INDEX('график 7,8'!$B$48:$AF$59,MONTH($FV$3),AG$11)&amp;"","Я")),2))</f>
        <v>В</v>
      </c>
      <c r="AH58" s="249"/>
      <c r="AI58" s="249"/>
      <c r="AJ58" s="249"/>
      <c r="AK58" s="246" t="str">
        <f>TRIM(LEFT(TRIM(INDEX(отсутствия!$N:$AR,MATCH($M57,отсутствия!$A:$A,),AK$11)&amp;" "&amp;TEXT(INDEX('график 7,8'!$B$48:$AF$59,MONTH($FV$3),AK$11)&amp;"","Я")),2))</f>
        <v>Я</v>
      </c>
      <c r="AL58" s="246"/>
      <c r="AM58" s="246"/>
      <c r="AN58" s="246"/>
      <c r="AO58" s="246" t="str">
        <f>TRIM(LEFT(TRIM(INDEX(отсутствия!$N:$AR,MATCH($M57,отсутствия!$A:$A,),AO$11)&amp;" "&amp;TEXT(INDEX('график 7,8'!$B$48:$AF$59,MONTH($FV$3),AO$11)&amp;"","Я")),2))</f>
        <v>Б</v>
      </c>
      <c r="AP58" s="246"/>
      <c r="AQ58" s="246"/>
      <c r="AR58" s="246"/>
      <c r="AS58" s="246" t="str">
        <f>TRIM(LEFT(TRIM(INDEX(отсутствия!$N:$AR,MATCH($M57,отсутствия!$A:$A,),AS$11)&amp;" "&amp;TEXT(INDEX('график 7,8'!$B$48:$AF$59,MONTH($FV$3),AS$11)&amp;"","Я")),2))</f>
        <v>Б</v>
      </c>
      <c r="AT58" s="246"/>
      <c r="AU58" s="246"/>
      <c r="AV58" s="246"/>
      <c r="AW58" s="246" t="str">
        <f>TRIM(LEFT(TRIM(INDEX(отсутствия!$N:$AR,MATCH($M57,отсутствия!$A:$A,),AW$11)&amp;" "&amp;TEXT(INDEX('график 7,8'!$B$48:$AF$59,MONTH($FV$3),AW$11)&amp;"","Я")),2))</f>
        <v>Б</v>
      </c>
      <c r="AX58" s="246"/>
      <c r="AY58" s="246"/>
      <c r="AZ58" s="246"/>
      <c r="BA58" s="246" t="str">
        <f>TRIM(LEFT(TRIM(INDEX(отсутствия!$N:$AR,MATCH($M57,отсутствия!$A:$A,),BA$11)&amp;" "&amp;TEXT(INDEX('график 7,8'!$B$48:$AF$59,MONTH($FV$3),BA$11)&amp;"","Я")),2))</f>
        <v>Б</v>
      </c>
      <c r="BB58" s="246"/>
      <c r="BC58" s="246"/>
      <c r="BD58" s="246"/>
      <c r="BE58" s="246" t="str">
        <f>TRIM(LEFT(TRIM(INDEX(отсутствия!$N:$AR,MATCH($M57,отсутствия!$A:$A,),BE$11)&amp;" "&amp;TEXT(INDEX('график 7,8'!$B$48:$AF$59,MONTH($FV$3),BE$11)&amp;"","Я")),2))</f>
        <v>Б</v>
      </c>
      <c r="BF58" s="246"/>
      <c r="BG58" s="246"/>
      <c r="BH58" s="246"/>
      <c r="BI58" s="246" t="str">
        <f>TRIM(LEFT(TRIM(INDEX(отсутствия!$N:$AR,MATCH($M57,отсутствия!$A:$A,),BI$11)&amp;" "&amp;TEXT(INDEX('график 7,8'!$B$48:$AF$59,MONTH($FV$3),BI$11)&amp;"","Я")),2))</f>
        <v>Б</v>
      </c>
      <c r="BJ58" s="246"/>
      <c r="BK58" s="246"/>
      <c r="BL58" s="246"/>
      <c r="BM58" s="246" t="str">
        <f>TRIM(LEFT(TRIM(INDEX(отсутствия!$N:$AR,MATCH($M57,отсутствия!$A:$A,),BM$11)&amp;" "&amp;TEXT(INDEX('график 7,8'!$B$48:$AF$59,MONTH($FV$3),BM$11)&amp;"","Я")),2))</f>
        <v>Б</v>
      </c>
      <c r="BN58" s="246"/>
      <c r="BO58" s="246"/>
      <c r="BP58" s="246"/>
      <c r="BQ58" s="246" t="str">
        <f>TRIM(LEFT(TRIM(INDEX(отсутствия!$N:$AR,MATCH($M57,отсутствия!$A:$A,),BQ$11)&amp;" "&amp;TEXT(INDEX('график 7,8'!$B$48:$AF$59,MONTH($FV$3),BQ$11)&amp;"","Я")),2))</f>
        <v>Я</v>
      </c>
      <c r="BR58" s="246"/>
      <c r="BS58" s="246"/>
      <c r="BT58" s="246"/>
      <c r="BU58" s="246" t="str">
        <f>TRIM(LEFT(TRIM(INDEX(отсутствия!$N:$AR,MATCH($M57,отсутствия!$A:$A,),BU$11)&amp;" "&amp;TEXT(INDEX('график 7,8'!$B$48:$AF$59,MONTH($FV$3),BU$11)&amp;"","Я")),2))</f>
        <v>Я</v>
      </c>
      <c r="BV58" s="246"/>
      <c r="BW58" s="246"/>
      <c r="BX58" s="246"/>
      <c r="BY58" s="246" t="str">
        <f>TRIM(LEFT(TRIM(INDEX(отсутствия!$N:$AR,MATCH($M57,отсутствия!$A:$A,),BY$11)&amp;" "&amp;TEXT(INDEX('график 7,8'!$B$48:$AF$59,MONTH($FV$3),BY$11)&amp;"","Я")),2))</f>
        <v>Я</v>
      </c>
      <c r="BZ58" s="246"/>
      <c r="CA58" s="246"/>
      <c r="CB58" s="246"/>
      <c r="CC58" s="246" t="str">
        <f>TRIM(LEFT(TRIM(INDEX(отсутствия!$N:$AR,MATCH($M57,отсутствия!$A:$A,),CC$11)&amp;" "&amp;TEXT(INDEX('график 7,8'!$B$48:$AF$59,MONTH($FV$3),CC$11)&amp;"","Я")),2))</f>
        <v>Я</v>
      </c>
      <c r="CD58" s="246"/>
      <c r="CE58" s="246"/>
      <c r="CF58" s="246"/>
      <c r="CG58" s="246" t="str">
        <f>TRIM(LEFT(TRIM(INDEX(отсутствия!$N:$AR,MATCH($M57,отсутствия!$A:$A,),CG$11)&amp;" "&amp;TEXT(INDEX('график 7,8'!$B$48:$AF$59,MONTH($FV$3),CG$11)&amp;"","Я")),2))</f>
        <v>В</v>
      </c>
      <c r="CH58" s="246"/>
      <c r="CI58" s="246"/>
      <c r="CJ58" s="246"/>
      <c r="CK58" s="246" t="str">
        <f>TRIM(LEFT(TRIM(INDEX(отсутствия!$N:$AR,MATCH($M57,отсутствия!$A:$A,),CK$11)&amp;" "&amp;TEXT(INDEX('график 7,8'!$B$48:$AF$59,MONTH($FV$3),CK$11)&amp;"","Я")),2))</f>
        <v>В</v>
      </c>
      <c r="CL58" s="246"/>
      <c r="CM58" s="246"/>
      <c r="CN58" s="246"/>
      <c r="CO58" s="246"/>
      <c r="CP58" s="246"/>
      <c r="CQ58" s="246"/>
      <c r="CR58" s="246"/>
      <c r="CS58" s="246"/>
      <c r="CT58" s="246"/>
      <c r="CU58" s="246"/>
      <c r="CV58" s="246" t="str">
        <f>TRIM(LEFT(TRIM(INDEX(отсутствия!$N:$AR,MATCH($M57,отсутствия!$A:$A,),CV$11)&amp;" "&amp;TEXT(INDEX('график 7,8'!$B$48:$AF$59,MONTH($FV$3),CV$11)&amp;"","Я")),2))</f>
        <v>Я</v>
      </c>
      <c r="CW58" s="246"/>
      <c r="CX58" s="246"/>
      <c r="CY58" s="246"/>
      <c r="CZ58" s="246" t="str">
        <f>TRIM(LEFT(TRIM(INDEX(отсутствия!$N:$AR,MATCH($M57,отсутствия!$A:$A,),CZ$11)&amp;" "&amp;TEXT(INDEX('график 7,8'!$B$48:$AF$59,MONTH($FV$3),CZ$11)&amp;"","Я")),2))</f>
        <v>Я</v>
      </c>
      <c r="DA58" s="246"/>
      <c r="DB58" s="246"/>
      <c r="DC58" s="246"/>
      <c r="DD58" s="246" t="str">
        <f>TRIM(LEFT(TRIM(INDEX(отсутствия!$N:$AR,MATCH($M57,отсутствия!$A:$A,),DD$11)&amp;" "&amp;TEXT(INDEX('график 7,8'!$B$48:$AF$59,MONTH($FV$3),DD$11)&amp;"","Я")),2))</f>
        <v>Я</v>
      </c>
      <c r="DE58" s="246"/>
      <c r="DF58" s="246"/>
      <c r="DG58" s="246"/>
      <c r="DH58" s="246"/>
      <c r="DI58" s="246" t="str">
        <f>TRIM(LEFT(TRIM(INDEX(отсутствия!$N:$AR,MATCH($M57,отсутствия!$A:$A,),DI$11)&amp;" "&amp;TEXT(INDEX('график 7,8'!$B$48:$AF$59,MONTH($FV$3),DI$11)&amp;"","Я")),2))</f>
        <v>Я</v>
      </c>
      <c r="DJ58" s="246"/>
      <c r="DK58" s="246"/>
      <c r="DL58" s="246"/>
      <c r="DM58" s="246" t="str">
        <f>TRIM(LEFT(TRIM(INDEX(отсутствия!$N:$AR,MATCH($M57,отсутствия!$A:$A,),DM$11)&amp;" "&amp;TEXT(INDEX('график 7,8'!$B$48:$AF$59,MONTH($FV$3),DM$11)&amp;"","Я")),2))</f>
        <v>Я</v>
      </c>
      <c r="DN58" s="246"/>
      <c r="DO58" s="246"/>
      <c r="DP58" s="246"/>
      <c r="DQ58" s="246" t="str">
        <f>TRIM(LEFT(TRIM(INDEX(отсутствия!$N:$AR,MATCH($M57,отсутствия!$A:$A,),DQ$11)&amp;" "&amp;TEXT(INDEX('график 7,8'!$B$48:$AF$59,MONTH($FV$3),DQ$11)&amp;"","Я")),2))</f>
        <v>В</v>
      </c>
      <c r="DR58" s="246"/>
      <c r="DS58" s="246"/>
      <c r="DT58" s="246"/>
      <c r="DU58" s="246" t="str">
        <f>TRIM(LEFT(TRIM(INDEX(отсутствия!$N:$AR,MATCH($M57,отсутствия!$A:$A,),DU$11)&amp;" "&amp;TEXT(INDEX('график 7,8'!$B$48:$AF$59,MONTH($FV$3),DU$11)&amp;"","Я")),2))</f>
        <v>В</v>
      </c>
      <c r="DV58" s="246"/>
      <c r="DW58" s="246"/>
      <c r="DX58" s="246"/>
      <c r="DY58" s="246" t="str">
        <f>TRIM(LEFT(TRIM(INDEX(отсутствия!$N:$AR,MATCH($M57,отсутствия!$A:$A,),DY$11)&amp;" "&amp;TEXT(INDEX('график 7,8'!$B$48:$AF$59,MONTH($FV$3),DY$11)&amp;"","Я")),2))</f>
        <v>ФВ</v>
      </c>
      <c r="DZ58" s="246"/>
      <c r="EA58" s="246"/>
      <c r="EB58" s="246"/>
      <c r="EC58" s="246" t="str">
        <f>TRIM(LEFT(TRIM(INDEX(отсутствия!$N:$AR,MATCH($M57,отсутствия!$A:$A,),EC$11)&amp;" "&amp;TEXT(INDEX('график 7,8'!$B$48:$AF$59,MONTH($FV$3),EC$11)&amp;"","Я")),2))</f>
        <v>Я</v>
      </c>
      <c r="ED58" s="246"/>
      <c r="EE58" s="246"/>
      <c r="EF58" s="246"/>
      <c r="EG58" s="246" t="str">
        <f>TRIM(LEFT(TRIM(INDEX(отсутствия!$N:$AR,MATCH($M57,отсутствия!$A:$A,),EG$11)&amp;" "&amp;TEXT(INDEX('график 7,8'!$B$48:$AF$59,MONTH($FV$3),EG$11)&amp;"","Я")),2))</f>
        <v>Я</v>
      </c>
      <c r="EH58" s="246"/>
      <c r="EI58" s="246"/>
      <c r="EJ58" s="246"/>
      <c r="EK58" s="101" t="str">
        <f>TRIM(LEFT(TRIM(INDEX(отсутствия!$N:$AR,MATCH($M57,отсутствия!$A:$A,),EK$11)&amp;" "&amp;TEXT(INDEX('график 7,8'!$B$48:$AF$59,MONTH($FV$3),EK$11)&amp;"","Я")),2))</f>
        <v>Я</v>
      </c>
      <c r="EL58" s="101" t="str">
        <f>TRIM(LEFT(TRIM(INDEX(отсутствия!$N:$AR,MATCH($M57,отсутствия!$A:$A,),EL$11)&amp;" "&amp;TEXT(INDEX('график 7,8'!$B$48:$AF$59,MONTH($FV$3),EL$11)&amp;"","Я")),2))</f>
        <v>Я</v>
      </c>
      <c r="EM58" s="101" t="str">
        <f>TRIM(LEFT(TRIM(INDEX(отсутствия!$N:$AR,MATCH($M57,отсутствия!$A:$A,),EM$11)&amp;" "&amp;TEXT(INDEX('график 7,8'!$B$48:$AF$59,MONTH($FV$3),EM$11)&amp;"","Я")),2))</f>
        <v>В</v>
      </c>
      <c r="EN58" s="298" t="str">
        <f>TRIM(LEFT(TRIM(INDEX(отсутствия!$N:$AR,MATCH($M57,отсутствия!$A:$A,),EN$11)&amp;" "&amp;TEXT(INDEX('график 7,8'!$B$48:$AF$59,MONTH($FV$3),EN$11)&amp;"","Я")),2))</f>
        <v/>
      </c>
      <c r="EO58" s="300"/>
      <c r="EP58" s="298" t="str">
        <f>TRIM(LEFT(TRIM(INDEX(отсутствия!$N:$AR,MATCH($M57,отсутствия!$A:$A,),EP$11)&amp;" "&amp;TEXT(INDEX('график 7,8'!$B$48:$AF$59,MONTH($FV$3),EP$11)&amp;"","Я")),2))</f>
        <v/>
      </c>
      <c r="EQ58" s="300"/>
      <c r="ER58" s="299"/>
      <c r="ES58" s="298" t="str">
        <f>TRIM(LEFT(TRIM(INDEX(отсутствия!$N:$AR,MATCH($M57,отсутствия!$A:$A,),ES$11)&amp;" "&amp;TEXT(INDEX('график 7,8'!$B$48:$AF$59,MONTH($FV$3),ES$11)&amp;"","Я")),2))</f>
        <v/>
      </c>
      <c r="ET58" s="299"/>
      <c r="EU58" s="242"/>
      <c r="EV58" s="242"/>
      <c r="EW58" s="242"/>
      <c r="EX58" s="242"/>
      <c r="EY58" s="242"/>
      <c r="EZ58" s="242"/>
      <c r="FA58" s="255"/>
      <c r="FB58" s="242"/>
      <c r="FC58" s="242"/>
      <c r="FD58" s="242"/>
      <c r="FE58" s="242"/>
      <c r="FF58" s="242"/>
      <c r="FG58" s="242"/>
      <c r="FH58" s="242"/>
      <c r="FI58" s="102"/>
      <c r="FJ58" s="288"/>
      <c r="FK58" s="288"/>
      <c r="FL58" s="288"/>
      <c r="FM58" s="288"/>
      <c r="FN58" s="288"/>
      <c r="FO58" s="288"/>
      <c r="FP58" s="288"/>
      <c r="FQ58" s="289"/>
    </row>
    <row r="59" spans="1:173" s="95" customFormat="1" ht="15" customHeight="1" x14ac:dyDescent="0.2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1"/>
      <c r="M59" s="214">
        <v>5144</v>
      </c>
      <c r="N59" s="215"/>
      <c r="O59" s="215"/>
      <c r="P59" s="215"/>
      <c r="Q59" s="215"/>
      <c r="R59" s="216"/>
      <c r="S59" s="267"/>
      <c r="T59" s="268"/>
      <c r="U59" s="268"/>
      <c r="V59" s="268"/>
      <c r="W59" s="268"/>
      <c r="X59" s="269"/>
      <c r="Y59" s="284"/>
      <c r="Z59" s="282"/>
      <c r="AA59" s="282"/>
      <c r="AB59" s="282"/>
      <c r="AC59" s="282"/>
      <c r="AD59" s="282"/>
      <c r="AE59" s="282"/>
      <c r="AF59" s="282"/>
      <c r="AG59" s="245" t="str">
        <f>IFERROR(INDEX(РВД!$D:$I,MATCH($M59,РВД!$A:$A,)+1,MATCH($BQ$4+AG$11-1,INDEX(РВД!$D:$I,MATCH($M59,РВД!$A:$A,),),)),IF(AG60="Я",INDEX('график 7,8'!$B$48:$AF$59,MONTH($FV$3),AG$11),""))</f>
        <v/>
      </c>
      <c r="AH59" s="245"/>
      <c r="AI59" s="245"/>
      <c r="AJ59" s="245"/>
      <c r="AK59" s="209">
        <f>IFERROR(INDEX(РВД!$D:$I,MATCH($M59,РВД!$A:$A,)+1,MATCH($BQ$4+AK$11-1,INDEX(РВД!$D:$I,MATCH($M59,РВД!$A:$A,),),)),IF(AK60="Я",INDEX('график 7,8'!$B$48:$AF$59,MONTH($FV$3),AK$11),""))</f>
        <v>3.9</v>
      </c>
      <c r="AL59" s="209"/>
      <c r="AM59" s="209"/>
      <c r="AN59" s="209"/>
      <c r="AO59" s="209">
        <f>IFERROR(INDEX(РВД!$D:$I,MATCH($M59,РВД!$A:$A,)+1,MATCH($BQ$4+AO$11-1,INDEX(РВД!$D:$I,MATCH($M59,РВД!$A:$A,),),)),IF(AO60="Я",INDEX('график 7,8'!$B$48:$AF$59,MONTH($FV$3),AO$11),""))</f>
        <v>3.9</v>
      </c>
      <c r="AP59" s="209"/>
      <c r="AQ59" s="209"/>
      <c r="AR59" s="209"/>
      <c r="AS59" s="209">
        <f>IFERROR(INDEX(РВД!$D:$I,MATCH($M59,РВД!$A:$A,)+1,MATCH($BQ$4+AS$11-1,INDEX(РВД!$D:$I,MATCH($M59,РВД!$A:$A,),),)),IF(AS60="Я",INDEX('график 7,8'!$B$48:$AF$59,MONTH($FV$3),AS$11),""))</f>
        <v>3.9</v>
      </c>
      <c r="AT59" s="209"/>
      <c r="AU59" s="209"/>
      <c r="AV59" s="209"/>
      <c r="AW59" s="209">
        <f>IFERROR(INDEX(РВД!$D:$I,MATCH($M59,РВД!$A:$A,)+1,MATCH($BQ$4+AW$11-1,INDEX(РВД!$D:$I,MATCH($M59,РВД!$A:$A,),),)),IF(AW60="Я",INDEX('график 7,8'!$B$48:$AF$59,MONTH($FV$3),AW$11),""))</f>
        <v>3.9</v>
      </c>
      <c r="AX59" s="209"/>
      <c r="AY59" s="209"/>
      <c r="AZ59" s="209"/>
      <c r="BA59" s="209">
        <f>IFERROR(INDEX(РВД!$D:$I,MATCH($M59,РВД!$A:$A,)+1,MATCH($BQ$4+BA$11-1,INDEX(РВД!$D:$I,MATCH($M59,РВД!$A:$A,),),)),IF(BA60="Я",INDEX('график 7,8'!$B$48:$AF$59,MONTH($FV$3),BA$11),""))</f>
        <v>3.9</v>
      </c>
      <c r="BB59" s="209"/>
      <c r="BC59" s="209"/>
      <c r="BD59" s="209"/>
      <c r="BE59" s="209" t="str">
        <f>IFERROR(INDEX(РВД!$D:$I,MATCH($M59,РВД!$A:$A,)+1,MATCH($BQ$4+BE$11-1,INDEX(РВД!$D:$I,MATCH($M59,РВД!$A:$A,),),)),IF(BE60="Я",INDEX('график 7,8'!$B$48:$AF$59,MONTH($FV$3),BE$11),""))</f>
        <v/>
      </c>
      <c r="BF59" s="209"/>
      <c r="BG59" s="209"/>
      <c r="BH59" s="209"/>
      <c r="BI59" s="209" t="str">
        <f>IFERROR(INDEX(РВД!$D:$I,MATCH($M59,РВД!$A:$A,)+1,MATCH($BQ$4+BI$11-1,INDEX(РВД!$D:$I,MATCH($M59,РВД!$A:$A,),),)),IF(BI60="Я",INDEX('график 7,8'!$B$48:$AF$59,MONTH($FV$3),BI$11),""))</f>
        <v/>
      </c>
      <c r="BJ59" s="209"/>
      <c r="BK59" s="209"/>
      <c r="BL59" s="209"/>
      <c r="BM59" s="209">
        <f>IFERROR(INDEX(РВД!$D:$I,MATCH($M59,РВД!$A:$A,)+1,MATCH($BQ$4+BM$11-1,INDEX(РВД!$D:$I,MATCH($M59,РВД!$A:$A,),),)),IF(BM60="Я",INDEX('график 7,8'!$B$48:$AF$59,MONTH($FV$3),BM$11),""))</f>
        <v>3.9</v>
      </c>
      <c r="BN59" s="209"/>
      <c r="BO59" s="209"/>
      <c r="BP59" s="209"/>
      <c r="BQ59" s="209">
        <f>IFERROR(INDEX(РВД!$D:$I,MATCH($M59,РВД!$A:$A,)+1,MATCH($BQ$4+BQ$11-1,INDEX(РВД!$D:$I,MATCH($M59,РВД!$A:$A,),),)),IF(BQ60="Я",INDEX('график 7,8'!$B$48:$AF$59,MONTH($FV$3),BQ$11),""))</f>
        <v>3.9</v>
      </c>
      <c r="BR59" s="209"/>
      <c r="BS59" s="209"/>
      <c r="BT59" s="209"/>
      <c r="BU59" s="209">
        <f>IFERROR(INDEX(РВД!$D:$I,MATCH($M59,РВД!$A:$A,)+1,MATCH($BQ$4+BU$11-1,INDEX(РВД!$D:$I,MATCH($M59,РВД!$A:$A,),),)),IF(BU60="Я",INDEX('график 7,8'!$B$48:$AF$59,MONTH($FV$3),BU$11),""))</f>
        <v>3.9</v>
      </c>
      <c r="BV59" s="209"/>
      <c r="BW59" s="209"/>
      <c r="BX59" s="209"/>
      <c r="BY59" s="209">
        <f>IFERROR(INDEX(РВД!$D:$I,MATCH($M59,РВД!$A:$A,)+1,MATCH($BQ$4+BY$11-1,INDEX(РВД!$D:$I,MATCH($M59,РВД!$A:$A,),),)),IF(BY60="Я",INDEX('график 7,8'!$B$48:$AF$59,MONTH($FV$3),BY$11),""))</f>
        <v>3.9</v>
      </c>
      <c r="BZ59" s="209"/>
      <c r="CA59" s="209"/>
      <c r="CB59" s="209"/>
      <c r="CC59" s="209">
        <f>IFERROR(INDEX(РВД!$D:$I,MATCH($M59,РВД!$A:$A,)+1,MATCH($BQ$4+CC$11-1,INDEX(РВД!$D:$I,MATCH($M59,РВД!$A:$A,),),)),IF(CC60="Я",INDEX('график 7,8'!$B$48:$AF$59,MONTH($FV$3),CC$11),""))</f>
        <v>3.9</v>
      </c>
      <c r="CD59" s="209"/>
      <c r="CE59" s="209"/>
      <c r="CF59" s="209"/>
      <c r="CG59" s="209" t="str">
        <f>IFERROR(INDEX(РВД!$D:$I,MATCH($M59,РВД!$A:$A,)+1,MATCH($BQ$4+CG$11-1,INDEX(РВД!$D:$I,MATCH($M59,РВД!$A:$A,),),)),IF(CG60="Я",INDEX('график 7,8'!$B$48:$AF$59,MONTH($FV$3),CG$11),""))</f>
        <v/>
      </c>
      <c r="CH59" s="209"/>
      <c r="CI59" s="209"/>
      <c r="CJ59" s="209"/>
      <c r="CK59" s="209" t="str">
        <f>IFERROR(INDEX(РВД!$D:$I,MATCH($M59,РВД!$A:$A,)+1,MATCH($BQ$4+CK$11-1,INDEX(РВД!$D:$I,MATCH($M59,РВД!$A:$A,),),)),IF(CK60="Я",INDEX('график 7,8'!$B$48:$AF$59,MONTH($FV$3),CK$11),""))</f>
        <v/>
      </c>
      <c r="CL59" s="209"/>
      <c r="CM59" s="209"/>
      <c r="CN59" s="209"/>
      <c r="CO59" s="256">
        <f>SUMIF(AG60:CN60,"Я",AG59:CN59)</f>
        <v>38.999999999999993</v>
      </c>
      <c r="CP59" s="256"/>
      <c r="CQ59" s="256"/>
      <c r="CR59" s="256"/>
      <c r="CS59" s="256"/>
      <c r="CT59" s="256"/>
      <c r="CU59" s="256"/>
      <c r="CV59" s="209">
        <f>IFERROR(INDEX(РВД!$D:$I,MATCH($M59,РВД!$A:$A,)+1,MATCH($BQ$4+CV$11-1,INDEX(РВД!$D:$I,MATCH($M59,РВД!$A:$A,),),)),IF(CV60="Я",INDEX('график 7,8'!$B$48:$AF$59,MONTH($FV$3),CV$11),""))</f>
        <v>3.9</v>
      </c>
      <c r="CW59" s="209"/>
      <c r="CX59" s="209"/>
      <c r="CY59" s="209"/>
      <c r="CZ59" s="256">
        <f>IFERROR(INDEX(РВД!$D:$I,MATCH($M59,РВД!$A:$A,)+1,MATCH($BQ$4+CZ$11-1,INDEX(РВД!$D:$I,MATCH($M59,РВД!$A:$A,),),)),IF(CZ60="Я",INDEX('график 7,8'!$B$48:$AF$59,MONTH($FV$3),CZ$11),""))</f>
        <v>3.9</v>
      </c>
      <c r="DA59" s="256"/>
      <c r="DB59" s="256"/>
      <c r="DC59" s="256"/>
      <c r="DD59" s="256">
        <f>IFERROR(INDEX(РВД!$D:$I,MATCH($M59,РВД!$A:$A,)+1,MATCH($BQ$4+DD$11-1,INDEX(РВД!$D:$I,MATCH($M59,РВД!$A:$A,),),)),IF(DD60="Я",INDEX('график 7,8'!$B$48:$AF$59,MONTH($FV$3),DD$11),""))</f>
        <v>3.9</v>
      </c>
      <c r="DE59" s="256"/>
      <c r="DF59" s="256"/>
      <c r="DG59" s="256"/>
      <c r="DH59" s="256"/>
      <c r="DI59" s="256">
        <f>IFERROR(INDEX(РВД!$D:$I,MATCH($M59,РВД!$A:$A,)+1,MATCH($BQ$4+DI$11-1,INDEX(РВД!$D:$I,MATCH($M59,РВД!$A:$A,),),)),IF(DI60="Я",INDEX('график 7,8'!$B$48:$AF$59,MONTH($FV$3),DI$11),""))</f>
        <v>3.9</v>
      </c>
      <c r="DJ59" s="256"/>
      <c r="DK59" s="256"/>
      <c r="DL59" s="256"/>
      <c r="DM59" s="256">
        <f>IFERROR(INDEX(РВД!$D:$I,MATCH($M59,РВД!$A:$A,)+1,MATCH($BQ$4+DM$11-1,INDEX(РВД!$D:$I,MATCH($M59,РВД!$A:$A,),),)),IF(DM60="Я",INDEX('график 7,8'!$B$48:$AF$59,MONTH($FV$3),DM$11),""))</f>
        <v>3.9</v>
      </c>
      <c r="DN59" s="256"/>
      <c r="DO59" s="256"/>
      <c r="DP59" s="256"/>
      <c r="DQ59" s="256" t="str">
        <f>IFERROR(INDEX(РВД!$D:$I,MATCH($M59,РВД!$A:$A,)+1,MATCH($BQ$4+DQ$11-1,INDEX(РВД!$D:$I,MATCH($M59,РВД!$A:$A,),),)),IF(DQ60="Я",INDEX('график 7,8'!$B$48:$AF$59,MONTH($FV$3),DQ$11),""))</f>
        <v/>
      </c>
      <c r="DR59" s="256"/>
      <c r="DS59" s="256"/>
      <c r="DT59" s="256"/>
      <c r="DU59" s="256" t="str">
        <f>IFERROR(INDEX(РВД!$D:$I,MATCH($M59,РВД!$A:$A,)+1,MATCH($BQ$4+DU$11-1,INDEX(РВД!$D:$I,MATCH($M59,РВД!$A:$A,),),)),IF(DU60="Я",INDEX('график 7,8'!$B$48:$AF$59,MONTH($FV$3),DU$11),""))</f>
        <v/>
      </c>
      <c r="DV59" s="256"/>
      <c r="DW59" s="256"/>
      <c r="DX59" s="256"/>
      <c r="DY59" s="256" t="str">
        <f>IFERROR(INDEX(РВД!$D:$I,MATCH($M59,РВД!$A:$A,)+1,MATCH($BQ$4+DY$11-1,INDEX(РВД!$D:$I,MATCH($M59,РВД!$A:$A,),),)),IF(DY60="Я",INDEX('график 7,8'!$B$48:$AF$59,MONTH($FV$3),DY$11),""))</f>
        <v/>
      </c>
      <c r="DZ59" s="256"/>
      <c r="EA59" s="256"/>
      <c r="EB59" s="256"/>
      <c r="EC59" s="256">
        <f>IFERROR(INDEX(РВД!$D:$I,MATCH($M59,РВД!$A:$A,)+1,MATCH($BQ$4+EC$11-1,INDEX(РВД!$D:$I,MATCH($M59,РВД!$A:$A,),),)),IF(EC60="Я",INDEX('график 7,8'!$B$48:$AF$59,MONTH($FV$3),EC$11),""))</f>
        <v>3.9</v>
      </c>
      <c r="ED59" s="256"/>
      <c r="EE59" s="256"/>
      <c r="EF59" s="256"/>
      <c r="EG59" s="256">
        <f>IFERROR(INDEX(РВД!$D:$I,MATCH($M59,РВД!$A:$A,)+1,MATCH($BQ$4+EG$11-1,INDEX(РВД!$D:$I,MATCH($M59,РВД!$A:$A,),),)),IF(EG60="Я",INDEX('график 7,8'!$B$48:$AF$59,MONTH($FV$3),EG$11),""))</f>
        <v>3.9</v>
      </c>
      <c r="EH59" s="256"/>
      <c r="EI59" s="256"/>
      <c r="EJ59" s="256"/>
      <c r="EK59" s="99">
        <f>IFERROR(INDEX(РВД!$D:$I,MATCH($M59,РВД!$A:$A,)+1,MATCH($BQ$4+EK$11-1,INDEX(РВД!$D:$I,MATCH($M59,РВД!$A:$A,),),)),IF(EK60="Я",INDEX('график 7,8'!$B$48:$AF$59,MONTH($FV$3),EK$11),""))</f>
        <v>3.9</v>
      </c>
      <c r="EL59" s="99">
        <f>IFERROR(INDEX(РВД!$D:$I,MATCH($M59,РВД!$A:$A,)+1,MATCH($BQ$4+EL$11-1,INDEX(РВД!$D:$I,MATCH($M59,РВД!$A:$A,),),)),IF(EL60="Я",INDEX('график 7,8'!$B$48:$AF$59,MONTH($FV$3),EL$11),""))</f>
        <v>3.9</v>
      </c>
      <c r="EM59" s="99" t="str">
        <f>IFERROR(INDEX(РВД!$D:$I,MATCH($M59,РВД!$A:$A,)+1,MATCH($BQ$4+EM$11-1,INDEX(РВД!$D:$I,MATCH($M59,РВД!$A:$A,),),)),IF(EM60="Я",INDEX('график 7,8'!$B$48:$AF$59,MONTH($FV$3),EM$11),""))</f>
        <v/>
      </c>
      <c r="EN59" s="250" t="str">
        <f>IFERROR(INDEX(РВД!$D:$I,MATCH($M59,РВД!$A:$A,)+1,MATCH($BQ$4+EN$11-1,INDEX(РВД!$D:$I,MATCH($M59,РВД!$A:$A,),),)),IF(EN60="Я",INDEX('график 7,8'!$B$48:$AF$59,MONTH($FV$3),EN$11),""))</f>
        <v/>
      </c>
      <c r="EO59" s="251"/>
      <c r="EP59" s="252" t="str">
        <f>IFERROR(INDEX(РВД!$D:$I,MATCH($M59,РВД!$A:$A,)+1,MATCH($BQ$4+EP$11-1,INDEX(РВД!$D:$I,MATCH($M59,РВД!$A:$A,),),)),IF(EP60="Я",INDEX('график 7,8'!$B$48:$AF$59,MONTH($FV$3),EP$11),""))</f>
        <v/>
      </c>
      <c r="EQ59" s="253"/>
      <c r="ER59" s="254"/>
      <c r="ES59" s="252" t="str">
        <f>IFERROR(INDEX(РВД!$D:$I,MATCH($M59,РВД!$A:$A,)+1,MATCH($BQ$4+ES$11-1,INDEX(РВД!$D:$I,MATCH($M59,РВД!$A:$A,),),)),IF(ES60="Я",INDEX('график 7,8'!$B$48:$AF$59,MONTH($FV$3),ES$11),""))</f>
        <v/>
      </c>
      <c r="ET59" s="254"/>
      <c r="EU59" s="242" t="str">
        <f>"Я/"&amp;SUMIF(AG60:ET60,"Я",AG59:ET59)</f>
        <v>Я/74,1</v>
      </c>
      <c r="EV59" s="242"/>
      <c r="EW59" s="242"/>
      <c r="EX59" s="242"/>
      <c r="EY59" s="242"/>
      <c r="EZ59" s="242"/>
      <c r="FA59" s="255"/>
      <c r="FB59" s="238">
        <f>(SUMIF(AG60:ET60,"В",AG59:ET59)+SUMIF(AG60:ET60,"ФВ",AG59:ET59))*2</f>
        <v>0</v>
      </c>
      <c r="FC59" s="238"/>
      <c r="FD59" s="238"/>
      <c r="FE59" s="238"/>
      <c r="FF59" s="238"/>
      <c r="FG59" s="238"/>
      <c r="FH59" s="238"/>
      <c r="FI59" s="100">
        <f>COUNTIFS(AG60:ET60,"Я",AG59:ET59,"&lt;&gt;")</f>
        <v>19</v>
      </c>
      <c r="FJ59" s="238"/>
      <c r="FK59" s="238"/>
      <c r="FL59" s="238"/>
      <c r="FM59" s="238"/>
      <c r="FN59" s="238"/>
      <c r="FO59" s="238"/>
      <c r="FP59" s="238"/>
      <c r="FQ59" s="283"/>
    </row>
    <row r="60" spans="1:173" s="95" customFormat="1" ht="15" customHeight="1" x14ac:dyDescent="0.2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3"/>
      <c r="M60" s="217"/>
      <c r="N60" s="218"/>
      <c r="O60" s="218"/>
      <c r="P60" s="218"/>
      <c r="Q60" s="218"/>
      <c r="R60" s="219"/>
      <c r="S60" s="270"/>
      <c r="T60" s="271"/>
      <c r="U60" s="271"/>
      <c r="V60" s="271"/>
      <c r="W60" s="271"/>
      <c r="X60" s="272"/>
      <c r="Y60" s="261"/>
      <c r="Z60" s="262"/>
      <c r="AA60" s="262"/>
      <c r="AB60" s="262"/>
      <c r="AC60" s="262"/>
      <c r="AD60" s="262"/>
      <c r="AE60" s="262"/>
      <c r="AF60" s="262"/>
      <c r="AG60" s="249" t="str">
        <f>TRIM(LEFT(TRIM(INDEX(отсутствия!$N:$AR,MATCH($M59,отсутствия!$A:$A,),AG$11)&amp;" "&amp;TEXT(INDEX('график 7,8'!$B$48:$AF$59,MONTH($FV$3),AG$11)&amp;"","Я")),2))</f>
        <v>В</v>
      </c>
      <c r="AH60" s="249"/>
      <c r="AI60" s="249"/>
      <c r="AJ60" s="249"/>
      <c r="AK60" s="246" t="str">
        <f>TRIM(LEFT(TRIM(INDEX(отсутствия!$N:$AR,MATCH($M59,отсутствия!$A:$A,),AK$11)&amp;" "&amp;TEXT(INDEX('график 7,8'!$B$48:$AF$59,MONTH($FV$3),AK$11)&amp;"","Я")),2))</f>
        <v>Я</v>
      </c>
      <c r="AL60" s="246"/>
      <c r="AM60" s="246"/>
      <c r="AN60" s="246"/>
      <c r="AO60" s="246" t="str">
        <f>TRIM(LEFT(TRIM(INDEX(отсутствия!$N:$AR,MATCH($M59,отсутствия!$A:$A,),AO$11)&amp;" "&amp;TEXT(INDEX('график 7,8'!$B$48:$AF$59,MONTH($FV$3),AO$11)&amp;"","Я")),2))</f>
        <v>Я</v>
      </c>
      <c r="AP60" s="246"/>
      <c r="AQ60" s="246"/>
      <c r="AR60" s="246"/>
      <c r="AS60" s="246" t="str">
        <f>TRIM(LEFT(TRIM(INDEX(отсутствия!$N:$AR,MATCH($M59,отсутствия!$A:$A,),AS$11)&amp;" "&amp;TEXT(INDEX('график 7,8'!$B$48:$AF$59,MONTH($FV$3),AS$11)&amp;"","Я")),2))</f>
        <v>Я</v>
      </c>
      <c r="AT60" s="246"/>
      <c r="AU60" s="246"/>
      <c r="AV60" s="246"/>
      <c r="AW60" s="246" t="str">
        <f>TRIM(LEFT(TRIM(INDEX(отсутствия!$N:$AR,MATCH($M59,отсутствия!$A:$A,),AW$11)&amp;" "&amp;TEXT(INDEX('график 7,8'!$B$48:$AF$59,MONTH($FV$3),AW$11)&amp;"","Я")),2))</f>
        <v>Я</v>
      </c>
      <c r="AX60" s="246"/>
      <c r="AY60" s="246"/>
      <c r="AZ60" s="246"/>
      <c r="BA60" s="246" t="str">
        <f>TRIM(LEFT(TRIM(INDEX(отсутствия!$N:$AR,MATCH($M59,отсутствия!$A:$A,),BA$11)&amp;" "&amp;TEXT(INDEX('график 7,8'!$B$48:$AF$59,MONTH($FV$3),BA$11)&amp;"","Я")),2))</f>
        <v>Я</v>
      </c>
      <c r="BB60" s="246"/>
      <c r="BC60" s="246"/>
      <c r="BD60" s="246"/>
      <c r="BE60" s="246" t="str">
        <f>TRIM(LEFT(TRIM(INDEX(отсутствия!$N:$AR,MATCH($M59,отсутствия!$A:$A,),BE$11)&amp;" "&amp;TEXT(INDEX('график 7,8'!$B$48:$AF$59,MONTH($FV$3),BE$11)&amp;"","Я")),2))</f>
        <v>В</v>
      </c>
      <c r="BF60" s="246"/>
      <c r="BG60" s="246"/>
      <c r="BH60" s="246"/>
      <c r="BI60" s="246" t="str">
        <f>TRIM(LEFT(TRIM(INDEX(отсутствия!$N:$AR,MATCH($M59,отсутствия!$A:$A,),BI$11)&amp;" "&amp;TEXT(INDEX('график 7,8'!$B$48:$AF$59,MONTH($FV$3),BI$11)&amp;"","Я")),2))</f>
        <v>В</v>
      </c>
      <c r="BJ60" s="246"/>
      <c r="BK60" s="246"/>
      <c r="BL60" s="246"/>
      <c r="BM60" s="246" t="str">
        <f>TRIM(LEFT(TRIM(INDEX(отсутствия!$N:$AR,MATCH($M59,отсутствия!$A:$A,),BM$11)&amp;" "&amp;TEXT(INDEX('график 7,8'!$B$48:$AF$59,MONTH($FV$3),BM$11)&amp;"","Я")),2))</f>
        <v>Я</v>
      </c>
      <c r="BN60" s="246"/>
      <c r="BO60" s="246"/>
      <c r="BP60" s="246"/>
      <c r="BQ60" s="246" t="str">
        <f>TRIM(LEFT(TRIM(INDEX(отсутствия!$N:$AR,MATCH($M59,отсутствия!$A:$A,),BQ$11)&amp;" "&amp;TEXT(INDEX('график 7,8'!$B$48:$AF$59,MONTH($FV$3),BQ$11)&amp;"","Я")),2))</f>
        <v>Я</v>
      </c>
      <c r="BR60" s="246"/>
      <c r="BS60" s="246"/>
      <c r="BT60" s="246"/>
      <c r="BU60" s="246" t="str">
        <f>TRIM(LEFT(TRIM(INDEX(отсутствия!$N:$AR,MATCH($M59,отсутствия!$A:$A,),BU$11)&amp;" "&amp;TEXT(INDEX('график 7,8'!$B$48:$AF$59,MONTH($FV$3),BU$11)&amp;"","Я")),2))</f>
        <v>Я</v>
      </c>
      <c r="BV60" s="246"/>
      <c r="BW60" s="246"/>
      <c r="BX60" s="246"/>
      <c r="BY60" s="246" t="str">
        <f>TRIM(LEFT(TRIM(INDEX(отсутствия!$N:$AR,MATCH($M59,отсутствия!$A:$A,),BY$11)&amp;" "&amp;TEXT(INDEX('график 7,8'!$B$48:$AF$59,MONTH($FV$3),BY$11)&amp;"","Я")),2))</f>
        <v>Я</v>
      </c>
      <c r="BZ60" s="246"/>
      <c r="CA60" s="246"/>
      <c r="CB60" s="246"/>
      <c r="CC60" s="246" t="str">
        <f>TRIM(LEFT(TRIM(INDEX(отсутствия!$N:$AR,MATCH($M59,отсутствия!$A:$A,),CC$11)&amp;" "&amp;TEXT(INDEX('график 7,8'!$B$48:$AF$59,MONTH($FV$3),CC$11)&amp;"","Я")),2))</f>
        <v>Я</v>
      </c>
      <c r="CD60" s="246"/>
      <c r="CE60" s="246"/>
      <c r="CF60" s="246"/>
      <c r="CG60" s="246" t="str">
        <f>TRIM(LEFT(TRIM(INDEX(отсутствия!$N:$AR,MATCH($M59,отсутствия!$A:$A,),CG$11)&amp;" "&amp;TEXT(INDEX('график 7,8'!$B$48:$AF$59,MONTH($FV$3),CG$11)&amp;"","Я")),2))</f>
        <v>В</v>
      </c>
      <c r="CH60" s="246"/>
      <c r="CI60" s="246"/>
      <c r="CJ60" s="246"/>
      <c r="CK60" s="246" t="str">
        <f>TRIM(LEFT(TRIM(INDEX(отсутствия!$N:$AR,MATCH($M59,отсутствия!$A:$A,),CK$11)&amp;" "&amp;TEXT(INDEX('график 7,8'!$B$48:$AF$59,MONTH($FV$3),CK$11)&amp;"","Я")),2))</f>
        <v>В</v>
      </c>
      <c r="CL60" s="246"/>
      <c r="CM60" s="246"/>
      <c r="CN60" s="246"/>
      <c r="CO60" s="246"/>
      <c r="CP60" s="246"/>
      <c r="CQ60" s="246"/>
      <c r="CR60" s="246"/>
      <c r="CS60" s="246"/>
      <c r="CT60" s="246"/>
      <c r="CU60" s="246"/>
      <c r="CV60" s="246" t="str">
        <f>TRIM(LEFT(TRIM(INDEX(отсутствия!$N:$AR,MATCH($M59,отсутствия!$A:$A,),CV$11)&amp;" "&amp;TEXT(INDEX('график 7,8'!$B$48:$AF$59,MONTH($FV$3),CV$11)&amp;"","Я")),2))</f>
        <v>Я</v>
      </c>
      <c r="CW60" s="246"/>
      <c r="CX60" s="246"/>
      <c r="CY60" s="246"/>
      <c r="CZ60" s="246" t="str">
        <f>TRIM(LEFT(TRIM(INDEX(отсутствия!$N:$AR,MATCH($M59,отсутствия!$A:$A,),CZ$11)&amp;" "&amp;TEXT(INDEX('график 7,8'!$B$48:$AF$59,MONTH($FV$3),CZ$11)&amp;"","Я")),2))</f>
        <v>Я</v>
      </c>
      <c r="DA60" s="246"/>
      <c r="DB60" s="246"/>
      <c r="DC60" s="246"/>
      <c r="DD60" s="246" t="str">
        <f>TRIM(LEFT(TRIM(INDEX(отсутствия!$N:$AR,MATCH($M59,отсутствия!$A:$A,),DD$11)&amp;" "&amp;TEXT(INDEX('график 7,8'!$B$48:$AF$59,MONTH($FV$3),DD$11)&amp;"","Я")),2))</f>
        <v>Я</v>
      </c>
      <c r="DE60" s="246"/>
      <c r="DF60" s="246"/>
      <c r="DG60" s="246"/>
      <c r="DH60" s="246"/>
      <c r="DI60" s="246" t="str">
        <f>TRIM(LEFT(TRIM(INDEX(отсутствия!$N:$AR,MATCH($M59,отсутствия!$A:$A,),DI$11)&amp;" "&amp;TEXT(INDEX('график 7,8'!$B$48:$AF$59,MONTH($FV$3),DI$11)&amp;"","Я")),2))</f>
        <v>Я</v>
      </c>
      <c r="DJ60" s="246"/>
      <c r="DK60" s="246"/>
      <c r="DL60" s="246"/>
      <c r="DM60" s="246" t="str">
        <f>TRIM(LEFT(TRIM(INDEX(отсутствия!$N:$AR,MATCH($M59,отсутствия!$A:$A,),DM$11)&amp;" "&amp;TEXT(INDEX('график 7,8'!$B$48:$AF$59,MONTH($FV$3),DM$11)&amp;"","Я")),2))</f>
        <v>Я</v>
      </c>
      <c r="DN60" s="246"/>
      <c r="DO60" s="246"/>
      <c r="DP60" s="246"/>
      <c r="DQ60" s="246" t="str">
        <f>TRIM(LEFT(TRIM(INDEX(отсутствия!$N:$AR,MATCH($M59,отсутствия!$A:$A,),DQ$11)&amp;" "&amp;TEXT(INDEX('график 7,8'!$B$48:$AF$59,MONTH($FV$3),DQ$11)&amp;"","Я")),2))</f>
        <v>В</v>
      </c>
      <c r="DR60" s="246"/>
      <c r="DS60" s="246"/>
      <c r="DT60" s="246"/>
      <c r="DU60" s="246" t="str">
        <f>TRIM(LEFT(TRIM(INDEX(отсутствия!$N:$AR,MATCH($M59,отсутствия!$A:$A,),DU$11)&amp;" "&amp;TEXT(INDEX('график 7,8'!$B$48:$AF$59,MONTH($FV$3),DU$11)&amp;"","Я")),2))</f>
        <v>В</v>
      </c>
      <c r="DV60" s="246"/>
      <c r="DW60" s="246"/>
      <c r="DX60" s="246"/>
      <c r="DY60" s="246" t="str">
        <f>TRIM(LEFT(TRIM(INDEX(отсутствия!$N:$AR,MATCH($M59,отсутствия!$A:$A,),DY$11)&amp;" "&amp;TEXT(INDEX('график 7,8'!$B$48:$AF$59,MONTH($FV$3),DY$11)&amp;"","Я")),2))</f>
        <v>ФВ</v>
      </c>
      <c r="DZ60" s="246"/>
      <c r="EA60" s="246"/>
      <c r="EB60" s="246"/>
      <c r="EC60" s="246" t="str">
        <f>TRIM(LEFT(TRIM(INDEX(отсутствия!$N:$AR,MATCH($M59,отсутствия!$A:$A,),EC$11)&amp;" "&amp;TEXT(INDEX('график 7,8'!$B$48:$AF$59,MONTH($FV$3),EC$11)&amp;"","Я")),2))</f>
        <v>Я</v>
      </c>
      <c r="ED60" s="246"/>
      <c r="EE60" s="246"/>
      <c r="EF60" s="246"/>
      <c r="EG60" s="246" t="str">
        <f>TRIM(LEFT(TRIM(INDEX(отсутствия!$N:$AR,MATCH($M59,отсутствия!$A:$A,),EG$11)&amp;" "&amp;TEXT(INDEX('график 7,8'!$B$48:$AF$59,MONTH($FV$3),EG$11)&amp;"","Я")),2))</f>
        <v>Я</v>
      </c>
      <c r="EH60" s="246"/>
      <c r="EI60" s="246"/>
      <c r="EJ60" s="246"/>
      <c r="EK60" s="101" t="str">
        <f>TRIM(LEFT(TRIM(INDEX(отсутствия!$N:$AR,MATCH($M59,отсутствия!$A:$A,),EK$11)&amp;" "&amp;TEXT(INDEX('график 7,8'!$B$48:$AF$59,MONTH($FV$3),EK$11)&amp;"","Я")),2))</f>
        <v>Я</v>
      </c>
      <c r="EL60" s="101" t="str">
        <f>TRIM(LEFT(TRIM(INDEX(отсутствия!$N:$AR,MATCH($M59,отсутствия!$A:$A,),EL$11)&amp;" "&amp;TEXT(INDEX('график 7,8'!$B$48:$AF$59,MONTH($FV$3),EL$11)&amp;"","Я")),2))</f>
        <v>Я</v>
      </c>
      <c r="EM60" s="101" t="str">
        <f>TRIM(LEFT(TRIM(INDEX(отсутствия!$N:$AR,MATCH($M59,отсутствия!$A:$A,),EM$11)&amp;" "&amp;TEXT(INDEX('график 7,8'!$B$48:$AF$59,MONTH($FV$3),EM$11)&amp;"","Я")),2))</f>
        <v>В</v>
      </c>
      <c r="EN60" s="298" t="str">
        <f>TRIM(LEFT(TRIM(INDEX(отсутствия!$N:$AR,MATCH($M59,отсутствия!$A:$A,),EN$11)&amp;" "&amp;TEXT(INDEX('график 7,8'!$B$48:$AF$59,MONTH($FV$3),EN$11)&amp;"","Я")),2))</f>
        <v/>
      </c>
      <c r="EO60" s="300"/>
      <c r="EP60" s="298" t="str">
        <f>TRIM(LEFT(TRIM(INDEX(отсутствия!$N:$AR,MATCH($M59,отсутствия!$A:$A,),EP$11)&amp;" "&amp;TEXT(INDEX('график 7,8'!$B$48:$AF$59,MONTH($FV$3),EP$11)&amp;"","Я")),2))</f>
        <v/>
      </c>
      <c r="EQ60" s="300"/>
      <c r="ER60" s="299"/>
      <c r="ES60" s="298" t="str">
        <f>TRIM(LEFT(TRIM(INDEX(отсутствия!$N:$AR,MATCH($M59,отсутствия!$A:$A,),ES$11)&amp;" "&amp;TEXT(INDEX('график 7,8'!$B$48:$AF$59,MONTH($FV$3),ES$11)&amp;"","Я")),2))</f>
        <v/>
      </c>
      <c r="ET60" s="299"/>
      <c r="EU60" s="242"/>
      <c r="EV60" s="242"/>
      <c r="EW60" s="242"/>
      <c r="EX60" s="242"/>
      <c r="EY60" s="242"/>
      <c r="EZ60" s="242"/>
      <c r="FA60" s="255"/>
      <c r="FB60" s="242"/>
      <c r="FC60" s="242"/>
      <c r="FD60" s="242"/>
      <c r="FE60" s="242"/>
      <c r="FF60" s="242"/>
      <c r="FG60" s="242"/>
      <c r="FH60" s="242"/>
      <c r="FI60" s="102"/>
      <c r="FJ60" s="288"/>
      <c r="FK60" s="288"/>
      <c r="FL60" s="288"/>
      <c r="FM60" s="288"/>
      <c r="FN60" s="288"/>
      <c r="FO60" s="288"/>
      <c r="FP60" s="288"/>
      <c r="FQ60" s="289"/>
    </row>
    <row r="61" spans="1:173" s="95" customFormat="1" ht="15" customHeight="1" x14ac:dyDescent="0.2">
      <c r="A61" s="210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1"/>
      <c r="M61" s="214">
        <v>5147</v>
      </c>
      <c r="N61" s="215"/>
      <c r="O61" s="215"/>
      <c r="P61" s="215"/>
      <c r="Q61" s="215"/>
      <c r="R61" s="216"/>
      <c r="S61" s="267"/>
      <c r="T61" s="268"/>
      <c r="U61" s="268"/>
      <c r="V61" s="268"/>
      <c r="W61" s="268"/>
      <c r="X61" s="269"/>
      <c r="Y61" s="309"/>
      <c r="Z61" s="310"/>
      <c r="AA61" s="310"/>
      <c r="AB61" s="310"/>
      <c r="AC61" s="310"/>
      <c r="AD61" s="310"/>
      <c r="AE61" s="310"/>
      <c r="AF61" s="310"/>
      <c r="AG61" s="245" t="str">
        <f>IFERROR(INDEX(РВД!$D:$I,MATCH($M61,РВД!$A:$A,)+1,MATCH($BQ$4+AG$11-1,INDEX(РВД!$D:$I,MATCH($M61,РВД!$A:$A,),),)),IF(AG62="Я",INDEX('график 7,8'!$B$48:$AF$59,MONTH($FV$3),AG$11),""))</f>
        <v/>
      </c>
      <c r="AH61" s="245"/>
      <c r="AI61" s="245"/>
      <c r="AJ61" s="245"/>
      <c r="AK61" s="209">
        <f>IFERROR(INDEX(РВД!$D:$I,MATCH($M61,РВД!$A:$A,)+1,MATCH($BQ$4+AK$11-1,INDEX(РВД!$D:$I,MATCH($M61,РВД!$A:$A,),),)),IF(AK62="Я",INDEX('график 7,8'!$B$48:$AF$59,MONTH($FV$3),AK$11),""))</f>
        <v>3.9</v>
      </c>
      <c r="AL61" s="209"/>
      <c r="AM61" s="209"/>
      <c r="AN61" s="209"/>
      <c r="AO61" s="209">
        <f>IFERROR(INDEX(РВД!$D:$I,MATCH($M61,РВД!$A:$A,)+1,MATCH($BQ$4+AO$11-1,INDEX(РВД!$D:$I,MATCH($M61,РВД!$A:$A,),),)),IF(AO62="Я",INDEX('график 7,8'!$B$48:$AF$59,MONTH($FV$3),AO$11),""))</f>
        <v>3.9</v>
      </c>
      <c r="AP61" s="209"/>
      <c r="AQ61" s="209"/>
      <c r="AR61" s="209"/>
      <c r="AS61" s="209">
        <f>IFERROR(INDEX(РВД!$D:$I,MATCH($M61,РВД!$A:$A,)+1,MATCH($BQ$4+AS$11-1,INDEX(РВД!$D:$I,MATCH($M61,РВД!$A:$A,),),)),IF(AS62="Я",INDEX('график 7,8'!$B$48:$AF$59,MONTH($FV$3),AS$11),""))</f>
        <v>3.9</v>
      </c>
      <c r="AT61" s="209"/>
      <c r="AU61" s="209"/>
      <c r="AV61" s="209"/>
      <c r="AW61" s="209">
        <f>IFERROR(INDEX(РВД!$D:$I,MATCH($M61,РВД!$A:$A,)+1,MATCH($BQ$4+AW$11-1,INDEX(РВД!$D:$I,MATCH($M61,РВД!$A:$A,),),)),IF(AW62="Я",INDEX('график 7,8'!$B$48:$AF$59,MONTH($FV$3),AW$11),""))</f>
        <v>3.9</v>
      </c>
      <c r="AX61" s="209"/>
      <c r="AY61" s="209"/>
      <c r="AZ61" s="209"/>
      <c r="BA61" s="209">
        <f>IFERROR(INDEX(РВД!$D:$I,MATCH($M61,РВД!$A:$A,)+1,MATCH($BQ$4+BA$11-1,INDEX(РВД!$D:$I,MATCH($M61,РВД!$A:$A,),),)),IF(BA62="Я",INDEX('график 7,8'!$B$48:$AF$59,MONTH($FV$3),BA$11),""))</f>
        <v>3.9</v>
      </c>
      <c r="BB61" s="209"/>
      <c r="BC61" s="209"/>
      <c r="BD61" s="209"/>
      <c r="BE61" s="209" t="str">
        <f>IFERROR(INDEX(РВД!$D:$I,MATCH($M61,РВД!$A:$A,)+1,MATCH($BQ$4+BE$11-1,INDEX(РВД!$D:$I,MATCH($M61,РВД!$A:$A,),),)),IF(BE62="Я",INDEX('график 7,8'!$B$48:$AF$59,MONTH($FV$3),BE$11),""))</f>
        <v/>
      </c>
      <c r="BF61" s="209"/>
      <c r="BG61" s="209"/>
      <c r="BH61" s="209"/>
      <c r="BI61" s="209" t="str">
        <f>IFERROR(INDEX(РВД!$D:$I,MATCH($M61,РВД!$A:$A,)+1,MATCH($BQ$4+BI$11-1,INDEX(РВД!$D:$I,MATCH($M61,РВД!$A:$A,),),)),IF(BI62="Я",INDEX('график 7,8'!$B$48:$AF$59,MONTH($FV$3),BI$11),""))</f>
        <v/>
      </c>
      <c r="BJ61" s="209"/>
      <c r="BK61" s="209"/>
      <c r="BL61" s="209"/>
      <c r="BM61" s="209">
        <f>IFERROR(INDEX(РВД!$D:$I,MATCH($M61,РВД!$A:$A,)+1,MATCH($BQ$4+BM$11-1,INDEX(РВД!$D:$I,MATCH($M61,РВД!$A:$A,),),)),IF(BM62="Я",INDEX('график 7,8'!$B$48:$AF$59,MONTH($FV$3),BM$11),""))</f>
        <v>3.9</v>
      </c>
      <c r="BN61" s="209"/>
      <c r="BO61" s="209"/>
      <c r="BP61" s="209"/>
      <c r="BQ61" s="209">
        <f>IFERROR(INDEX(РВД!$D:$I,MATCH($M61,РВД!$A:$A,)+1,MATCH($BQ$4+BQ$11-1,INDEX(РВД!$D:$I,MATCH($M61,РВД!$A:$A,),),)),IF(BQ62="Я",INDEX('график 7,8'!$B$48:$AF$59,MONTH($FV$3),BQ$11),""))</f>
        <v>3.9</v>
      </c>
      <c r="BR61" s="209"/>
      <c r="BS61" s="209"/>
      <c r="BT61" s="209"/>
      <c r="BU61" s="209" t="str">
        <f>IFERROR(INDEX(РВД!$D:$I,MATCH($M61,РВД!$A:$A,)+1,MATCH($BQ$4+BU$11-1,INDEX(РВД!$D:$I,MATCH($M61,РВД!$A:$A,),),)),IF(BU62="Я",INDEX('график 7,8'!$B$48:$AF$59,MONTH($FV$3),BU$11),""))</f>
        <v/>
      </c>
      <c r="BV61" s="209"/>
      <c r="BW61" s="209"/>
      <c r="BX61" s="209"/>
      <c r="BY61" s="209" t="str">
        <f>IFERROR(INDEX(РВД!$D:$I,MATCH($M61,РВД!$A:$A,)+1,MATCH($BQ$4+BY$11-1,INDEX(РВД!$D:$I,MATCH($M61,РВД!$A:$A,),),)),IF(BY62="Я",INDEX('график 7,8'!$B$48:$AF$59,MONTH($FV$3),BY$11),""))</f>
        <v/>
      </c>
      <c r="BZ61" s="209"/>
      <c r="CA61" s="209"/>
      <c r="CB61" s="209"/>
      <c r="CC61" s="209">
        <f>IFERROR(INDEX(РВД!$D:$I,MATCH($M61,РВД!$A:$A,)+1,MATCH($BQ$4+CC$11-1,INDEX(РВД!$D:$I,MATCH($M61,РВД!$A:$A,),),)),IF(CC62="Я",INDEX('график 7,8'!$B$48:$AF$59,MONTH($FV$3),CC$11),""))</f>
        <v>3.9</v>
      </c>
      <c r="CD61" s="209"/>
      <c r="CE61" s="209"/>
      <c r="CF61" s="209"/>
      <c r="CG61" s="209" t="str">
        <f>IFERROR(INDEX(РВД!$D:$I,MATCH($M61,РВД!$A:$A,)+1,MATCH($BQ$4+CG$11-1,INDEX(РВД!$D:$I,MATCH($M61,РВД!$A:$A,),),)),IF(CG62="Я",INDEX('график 7,8'!$B$48:$AF$59,MONTH($FV$3),CG$11),""))</f>
        <v/>
      </c>
      <c r="CH61" s="209"/>
      <c r="CI61" s="209"/>
      <c r="CJ61" s="209"/>
      <c r="CK61" s="209" t="str">
        <f>IFERROR(INDEX(РВД!$D:$I,MATCH($M61,РВД!$A:$A,)+1,MATCH($BQ$4+CK$11-1,INDEX(РВД!$D:$I,MATCH($M61,РВД!$A:$A,),),)),IF(CK62="Я",INDEX('график 7,8'!$B$48:$AF$59,MONTH($FV$3),CK$11),""))</f>
        <v/>
      </c>
      <c r="CL61" s="209"/>
      <c r="CM61" s="209"/>
      <c r="CN61" s="209"/>
      <c r="CO61" s="256">
        <f>SUMIF(AG62:CN62,"Я",AG61:CN61)</f>
        <v>31.199999999999996</v>
      </c>
      <c r="CP61" s="256"/>
      <c r="CQ61" s="256"/>
      <c r="CR61" s="256"/>
      <c r="CS61" s="256"/>
      <c r="CT61" s="256"/>
      <c r="CU61" s="256"/>
      <c r="CV61" s="209">
        <f>IFERROR(INDEX(РВД!$D:$I,MATCH($M61,РВД!$A:$A,)+1,MATCH($BQ$4+CV$11-1,INDEX(РВД!$D:$I,MATCH($M61,РВД!$A:$A,),),)),IF(CV62="Я",INDEX('график 7,8'!$B$48:$AF$59,MONTH($FV$3),CV$11),""))</f>
        <v>3.9</v>
      </c>
      <c r="CW61" s="209"/>
      <c r="CX61" s="209"/>
      <c r="CY61" s="209"/>
      <c r="CZ61" s="256">
        <f>IFERROR(INDEX(РВД!$D:$I,MATCH($M61,РВД!$A:$A,)+1,MATCH($BQ$4+CZ$11-1,INDEX(РВД!$D:$I,MATCH($M61,РВД!$A:$A,),),)),IF(CZ62="Я",INDEX('график 7,8'!$B$48:$AF$59,MONTH($FV$3),CZ$11),""))</f>
        <v>3.9</v>
      </c>
      <c r="DA61" s="256"/>
      <c r="DB61" s="256"/>
      <c r="DC61" s="256"/>
      <c r="DD61" s="256">
        <f>IFERROR(INDEX(РВД!$D:$I,MATCH($M61,РВД!$A:$A,)+1,MATCH($BQ$4+DD$11-1,INDEX(РВД!$D:$I,MATCH($M61,РВД!$A:$A,),),)),IF(DD62="Я",INDEX('график 7,8'!$B$48:$AF$59,MONTH($FV$3),DD$11),""))</f>
        <v>3.9</v>
      </c>
      <c r="DE61" s="256"/>
      <c r="DF61" s="256"/>
      <c r="DG61" s="256"/>
      <c r="DH61" s="256"/>
      <c r="DI61" s="256">
        <f>IFERROR(INDEX(РВД!$D:$I,MATCH($M61,РВД!$A:$A,)+1,MATCH($BQ$4+DI$11-1,INDEX(РВД!$D:$I,MATCH($M61,РВД!$A:$A,),),)),IF(DI62="Я",INDEX('график 7,8'!$B$48:$AF$59,MONTH($FV$3),DI$11),""))</f>
        <v>3.9</v>
      </c>
      <c r="DJ61" s="256"/>
      <c r="DK61" s="256"/>
      <c r="DL61" s="256"/>
      <c r="DM61" s="256">
        <f>IFERROR(INDEX(РВД!$D:$I,MATCH($M61,РВД!$A:$A,)+1,MATCH($BQ$4+DM$11-1,INDEX(РВД!$D:$I,MATCH($M61,РВД!$A:$A,),),)),IF(DM62="Я",INDEX('график 7,8'!$B$48:$AF$59,MONTH($FV$3),DM$11),""))</f>
        <v>3.9</v>
      </c>
      <c r="DN61" s="256"/>
      <c r="DO61" s="256"/>
      <c r="DP61" s="256"/>
      <c r="DQ61" s="256" t="str">
        <f>IFERROR(INDEX(РВД!$D:$I,MATCH($M61,РВД!$A:$A,)+1,MATCH($BQ$4+DQ$11-1,INDEX(РВД!$D:$I,MATCH($M61,РВД!$A:$A,),),)),IF(DQ62="Я",INDEX('график 7,8'!$B$48:$AF$59,MONTH($FV$3),DQ$11),""))</f>
        <v/>
      </c>
      <c r="DR61" s="256"/>
      <c r="DS61" s="256"/>
      <c r="DT61" s="256"/>
      <c r="DU61" s="256" t="str">
        <f>IFERROR(INDEX(РВД!$D:$I,MATCH($M61,РВД!$A:$A,)+1,MATCH($BQ$4+DU$11-1,INDEX(РВД!$D:$I,MATCH($M61,РВД!$A:$A,),),)),IF(DU62="Я",INDEX('график 7,8'!$B$48:$AF$59,MONTH($FV$3),DU$11),""))</f>
        <v/>
      </c>
      <c r="DV61" s="256"/>
      <c r="DW61" s="256"/>
      <c r="DX61" s="256"/>
      <c r="DY61" s="256" t="str">
        <f>IFERROR(INDEX(РВД!$D:$I,MATCH($M61,РВД!$A:$A,)+1,MATCH($BQ$4+DY$11-1,INDEX(РВД!$D:$I,MATCH($M61,РВД!$A:$A,),),)),IF(DY62="Я",INDEX('график 7,8'!$B$48:$AF$59,MONTH($FV$3),DY$11),""))</f>
        <v/>
      </c>
      <c r="DZ61" s="256"/>
      <c r="EA61" s="256"/>
      <c r="EB61" s="256"/>
      <c r="EC61" s="256">
        <f>IFERROR(INDEX(РВД!$D:$I,MATCH($M61,РВД!$A:$A,)+1,MATCH($BQ$4+EC$11-1,INDEX(РВД!$D:$I,MATCH($M61,РВД!$A:$A,),),)),IF(EC62="Я",INDEX('график 7,8'!$B$48:$AF$59,MONTH($FV$3),EC$11),""))</f>
        <v>3.9</v>
      </c>
      <c r="ED61" s="256"/>
      <c r="EE61" s="256"/>
      <c r="EF61" s="256"/>
      <c r="EG61" s="256">
        <f>IFERROR(INDEX(РВД!$D:$I,MATCH($M61,РВД!$A:$A,)+1,MATCH($BQ$4+EG$11-1,INDEX(РВД!$D:$I,MATCH($M61,РВД!$A:$A,),),)),IF(EG62="Я",INDEX('график 7,8'!$B$48:$AF$59,MONTH($FV$3),EG$11),""))</f>
        <v>3.9</v>
      </c>
      <c r="EH61" s="256"/>
      <c r="EI61" s="256"/>
      <c r="EJ61" s="256"/>
      <c r="EK61" s="99">
        <f>IFERROR(INDEX(РВД!$D:$I,MATCH($M61,РВД!$A:$A,)+1,MATCH($BQ$4+EK$11-1,INDEX(РВД!$D:$I,MATCH($M61,РВД!$A:$A,),),)),IF(EK62="Я",INDEX('график 7,8'!$B$48:$AF$59,MONTH($FV$3),EK$11),""))</f>
        <v>3.9</v>
      </c>
      <c r="EL61" s="99">
        <f>IFERROR(INDEX(РВД!$D:$I,MATCH($M61,РВД!$A:$A,)+1,MATCH($BQ$4+EL$11-1,INDEX(РВД!$D:$I,MATCH($M61,РВД!$A:$A,),),)),IF(EL62="Я",INDEX('график 7,8'!$B$48:$AF$59,MONTH($FV$3),EL$11),""))</f>
        <v>3.9</v>
      </c>
      <c r="EM61" s="99" t="str">
        <f>IFERROR(INDEX(РВД!$D:$I,MATCH($M61,РВД!$A:$A,)+1,MATCH($BQ$4+EM$11-1,INDEX(РВД!$D:$I,MATCH($M61,РВД!$A:$A,),),)),IF(EM62="Я",INDEX('график 7,8'!$B$48:$AF$59,MONTH($FV$3),EM$11),""))</f>
        <v/>
      </c>
      <c r="EN61" s="250" t="str">
        <f>IFERROR(INDEX(РВД!$D:$I,MATCH($M61,РВД!$A:$A,)+1,MATCH($BQ$4+EN$11-1,INDEX(РВД!$D:$I,MATCH($M61,РВД!$A:$A,),),)),IF(EN62="Я",INDEX('график 7,8'!$B$48:$AF$59,MONTH($FV$3),EN$11),""))</f>
        <v/>
      </c>
      <c r="EO61" s="251"/>
      <c r="EP61" s="252" t="str">
        <f>IFERROR(INDEX(РВД!$D:$I,MATCH($M61,РВД!$A:$A,)+1,MATCH($BQ$4+EP$11-1,INDEX(РВД!$D:$I,MATCH($M61,РВД!$A:$A,),),)),IF(EP62="Я",INDEX('график 7,8'!$B$48:$AF$59,MONTH($FV$3),EP$11),""))</f>
        <v/>
      </c>
      <c r="EQ61" s="253"/>
      <c r="ER61" s="254"/>
      <c r="ES61" s="252" t="str">
        <f>IFERROR(INDEX(РВД!$D:$I,MATCH($M61,РВД!$A:$A,)+1,MATCH($BQ$4+ES$11-1,INDEX(РВД!$D:$I,MATCH($M61,РВД!$A:$A,),),)),IF(ES62="Я",INDEX('график 7,8'!$B$48:$AF$59,MONTH($FV$3),ES$11),""))</f>
        <v/>
      </c>
      <c r="ET61" s="254"/>
      <c r="EU61" s="242" t="str">
        <f>"Я/"&amp;SUMIF(AG62:ET62,"Я",AG61:ET61)</f>
        <v>Я/66,3</v>
      </c>
      <c r="EV61" s="242"/>
      <c r="EW61" s="242"/>
      <c r="EX61" s="242"/>
      <c r="EY61" s="242"/>
      <c r="EZ61" s="242"/>
      <c r="FA61" s="255"/>
      <c r="FB61" s="238">
        <f>(SUMIF(AG62:ET62,"В",AG61:ET61)+SUMIF(AG62:ET62,"ФВ",AG61:ET61))*2</f>
        <v>0</v>
      </c>
      <c r="FC61" s="238"/>
      <c r="FD61" s="238"/>
      <c r="FE61" s="238"/>
      <c r="FF61" s="238"/>
      <c r="FG61" s="238"/>
      <c r="FH61" s="238"/>
      <c r="FI61" s="100">
        <f>COUNTIFS(AG62:ET62,"Я",AG61:ET61,"&lt;&gt;")</f>
        <v>17</v>
      </c>
      <c r="FJ61" s="311"/>
      <c r="FK61" s="311"/>
      <c r="FL61" s="311"/>
      <c r="FM61" s="311"/>
      <c r="FN61" s="311"/>
      <c r="FO61" s="311"/>
      <c r="FP61" s="311"/>
      <c r="FQ61" s="312"/>
    </row>
    <row r="62" spans="1:173" s="95" customFormat="1" ht="15" customHeight="1" x14ac:dyDescent="0.2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3"/>
      <c r="M62" s="217"/>
      <c r="N62" s="218"/>
      <c r="O62" s="218"/>
      <c r="P62" s="218"/>
      <c r="Q62" s="218"/>
      <c r="R62" s="219"/>
      <c r="S62" s="270"/>
      <c r="T62" s="271"/>
      <c r="U62" s="271"/>
      <c r="V62" s="271"/>
      <c r="W62" s="271"/>
      <c r="X62" s="272"/>
      <c r="Y62" s="313"/>
      <c r="Z62" s="314"/>
      <c r="AA62" s="314"/>
      <c r="AB62" s="314"/>
      <c r="AC62" s="314"/>
      <c r="AD62" s="314"/>
      <c r="AE62" s="314"/>
      <c r="AF62" s="314"/>
      <c r="AG62" s="249" t="str">
        <f>TRIM(LEFT(TRIM(INDEX(отсутствия!$N:$AR,MATCH($M61,отсутствия!$A:$A,),AG$11)&amp;" "&amp;TEXT(INDEX('график 7,8'!$B$48:$AF$59,MONTH($FV$3),AG$11)&amp;"","Я")),2))</f>
        <v>В</v>
      </c>
      <c r="AH62" s="249"/>
      <c r="AI62" s="249"/>
      <c r="AJ62" s="249"/>
      <c r="AK62" s="246" t="str">
        <f>TRIM(LEFT(TRIM(INDEX(отсутствия!$N:$AR,MATCH($M61,отсутствия!$A:$A,),AK$11)&amp;" "&amp;TEXT(INDEX('график 7,8'!$B$48:$AF$59,MONTH($FV$3),AK$11)&amp;"","Я")),2))</f>
        <v>Я</v>
      </c>
      <c r="AL62" s="246"/>
      <c r="AM62" s="246"/>
      <c r="AN62" s="246"/>
      <c r="AO62" s="246" t="str">
        <f>TRIM(LEFT(TRIM(INDEX(отсутствия!$N:$AR,MATCH($M61,отсутствия!$A:$A,),AO$11)&amp;" "&amp;TEXT(INDEX('график 7,8'!$B$48:$AF$59,MONTH($FV$3),AO$11)&amp;"","Я")),2))</f>
        <v>Я</v>
      </c>
      <c r="AP62" s="246"/>
      <c r="AQ62" s="246"/>
      <c r="AR62" s="246"/>
      <c r="AS62" s="246" t="str">
        <f>TRIM(LEFT(TRIM(INDEX(отсутствия!$N:$AR,MATCH($M61,отсутствия!$A:$A,),AS$11)&amp;" "&amp;TEXT(INDEX('график 7,8'!$B$48:$AF$59,MONTH($FV$3),AS$11)&amp;"","Я")),2))</f>
        <v>Я</v>
      </c>
      <c r="AT62" s="246"/>
      <c r="AU62" s="246"/>
      <c r="AV62" s="246"/>
      <c r="AW62" s="246" t="str">
        <f>TRIM(LEFT(TRIM(INDEX(отсутствия!$N:$AR,MATCH($M61,отсутствия!$A:$A,),AW$11)&amp;" "&amp;TEXT(INDEX('график 7,8'!$B$48:$AF$59,MONTH($FV$3),AW$11)&amp;"","Я")),2))</f>
        <v>Я</v>
      </c>
      <c r="AX62" s="246"/>
      <c r="AY62" s="246"/>
      <c r="AZ62" s="246"/>
      <c r="BA62" s="246" t="str">
        <f>TRIM(LEFT(TRIM(INDEX(отсутствия!$N:$AR,MATCH($M61,отсутствия!$A:$A,),BA$11)&amp;" "&amp;TEXT(INDEX('график 7,8'!$B$48:$AF$59,MONTH($FV$3),BA$11)&amp;"","Я")),2))</f>
        <v>Я</v>
      </c>
      <c r="BB62" s="246"/>
      <c r="BC62" s="246"/>
      <c r="BD62" s="246"/>
      <c r="BE62" s="246" t="str">
        <f>TRIM(LEFT(TRIM(INDEX(отсутствия!$N:$AR,MATCH($M61,отсутствия!$A:$A,),BE$11)&amp;" "&amp;TEXT(INDEX('график 7,8'!$B$48:$AF$59,MONTH($FV$3),BE$11)&amp;"","Я")),2))</f>
        <v>В</v>
      </c>
      <c r="BF62" s="246"/>
      <c r="BG62" s="246"/>
      <c r="BH62" s="246"/>
      <c r="BI62" s="246" t="str">
        <f>TRIM(LEFT(TRIM(INDEX(отсутствия!$N:$AR,MATCH($M61,отсутствия!$A:$A,),BI$11)&amp;" "&amp;TEXT(INDEX('график 7,8'!$B$48:$AF$59,MONTH($FV$3),BI$11)&amp;"","Я")),2))</f>
        <v>В</v>
      </c>
      <c r="BJ62" s="246"/>
      <c r="BK62" s="246"/>
      <c r="BL62" s="246"/>
      <c r="BM62" s="246" t="str">
        <f>TRIM(LEFT(TRIM(INDEX(отсутствия!$N:$AR,MATCH($M61,отсутствия!$A:$A,),BM$11)&amp;" "&amp;TEXT(INDEX('график 7,8'!$B$48:$AF$59,MONTH($FV$3),BM$11)&amp;"","Я")),2))</f>
        <v>Я</v>
      </c>
      <c r="BN62" s="246"/>
      <c r="BO62" s="246"/>
      <c r="BP62" s="246"/>
      <c r="BQ62" s="246" t="str">
        <f>TRIM(LEFT(TRIM(INDEX(отсутствия!$N:$AR,MATCH($M61,отсутствия!$A:$A,),BQ$11)&amp;" "&amp;TEXT(INDEX('график 7,8'!$B$48:$AF$59,MONTH($FV$3),BQ$11)&amp;"","Я")),2))</f>
        <v>Я</v>
      </c>
      <c r="BR62" s="246"/>
      <c r="BS62" s="246"/>
      <c r="BT62" s="246"/>
      <c r="BU62" s="246" t="str">
        <f>TRIM(LEFT(TRIM(INDEX(отсутствия!$N:$AR,MATCH($M61,отсутствия!$A:$A,),BU$11)&amp;" "&amp;TEXT(INDEX('график 7,8'!$B$48:$AF$59,MONTH($FV$3),BU$11)&amp;"","Я")),2))</f>
        <v>Б</v>
      </c>
      <c r="BV62" s="246"/>
      <c r="BW62" s="246"/>
      <c r="BX62" s="246"/>
      <c r="BY62" s="246" t="str">
        <f>TRIM(LEFT(TRIM(INDEX(отсутствия!$N:$AR,MATCH($M61,отсутствия!$A:$A,),BY$11)&amp;" "&amp;TEXT(INDEX('график 7,8'!$B$48:$AF$59,MONTH($FV$3),BY$11)&amp;"","Я")),2))</f>
        <v>Б</v>
      </c>
      <c r="BZ62" s="246"/>
      <c r="CA62" s="246"/>
      <c r="CB62" s="246"/>
      <c r="CC62" s="246" t="str">
        <f>TRIM(LEFT(TRIM(INDEX(отсутствия!$N:$AR,MATCH($M61,отсутствия!$A:$A,),CC$11)&amp;" "&amp;TEXT(INDEX('график 7,8'!$B$48:$AF$59,MONTH($FV$3),CC$11)&amp;"","Я")),2))</f>
        <v>Я</v>
      </c>
      <c r="CD62" s="246"/>
      <c r="CE62" s="246"/>
      <c r="CF62" s="246"/>
      <c r="CG62" s="246" t="str">
        <f>TRIM(LEFT(TRIM(INDEX(отсутствия!$N:$AR,MATCH($M61,отсутствия!$A:$A,),CG$11)&amp;" "&amp;TEXT(INDEX('график 7,8'!$B$48:$AF$59,MONTH($FV$3),CG$11)&amp;"","Я")),2))</f>
        <v>В</v>
      </c>
      <c r="CH62" s="246"/>
      <c r="CI62" s="246"/>
      <c r="CJ62" s="246"/>
      <c r="CK62" s="246" t="str">
        <f>TRIM(LEFT(TRIM(INDEX(отсутствия!$N:$AR,MATCH($M61,отсутствия!$A:$A,),CK$11)&amp;" "&amp;TEXT(INDEX('график 7,8'!$B$48:$AF$59,MONTH($FV$3),CK$11)&amp;"","Я")),2))</f>
        <v>В</v>
      </c>
      <c r="CL62" s="246"/>
      <c r="CM62" s="246"/>
      <c r="CN62" s="246"/>
      <c r="CO62" s="246"/>
      <c r="CP62" s="246"/>
      <c r="CQ62" s="246"/>
      <c r="CR62" s="246"/>
      <c r="CS62" s="246"/>
      <c r="CT62" s="246"/>
      <c r="CU62" s="246"/>
      <c r="CV62" s="246" t="str">
        <f>TRIM(LEFT(TRIM(INDEX(отсутствия!$N:$AR,MATCH($M61,отсутствия!$A:$A,),CV$11)&amp;" "&amp;TEXT(INDEX('график 7,8'!$B$48:$AF$59,MONTH($FV$3),CV$11)&amp;"","Я")),2))</f>
        <v>Я</v>
      </c>
      <c r="CW62" s="246"/>
      <c r="CX62" s="246"/>
      <c r="CY62" s="246"/>
      <c r="CZ62" s="246" t="str">
        <f>TRIM(LEFT(TRIM(INDEX(отсутствия!$N:$AR,MATCH($M61,отсутствия!$A:$A,),CZ$11)&amp;" "&amp;TEXT(INDEX('график 7,8'!$B$48:$AF$59,MONTH($FV$3),CZ$11)&amp;"","Я")),2))</f>
        <v>Я</v>
      </c>
      <c r="DA62" s="246"/>
      <c r="DB62" s="246"/>
      <c r="DC62" s="246"/>
      <c r="DD62" s="246" t="str">
        <f>TRIM(LEFT(TRIM(INDEX(отсутствия!$N:$AR,MATCH($M61,отсутствия!$A:$A,),DD$11)&amp;" "&amp;TEXT(INDEX('график 7,8'!$B$48:$AF$59,MONTH($FV$3),DD$11)&amp;"","Я")),2))</f>
        <v>Я</v>
      </c>
      <c r="DE62" s="246"/>
      <c r="DF62" s="246"/>
      <c r="DG62" s="246"/>
      <c r="DH62" s="246"/>
      <c r="DI62" s="246" t="str">
        <f>TRIM(LEFT(TRIM(INDEX(отсутствия!$N:$AR,MATCH($M61,отсутствия!$A:$A,),DI$11)&amp;" "&amp;TEXT(INDEX('график 7,8'!$B$48:$AF$59,MONTH($FV$3),DI$11)&amp;"","Я")),2))</f>
        <v>Я</v>
      </c>
      <c r="DJ62" s="246"/>
      <c r="DK62" s="246"/>
      <c r="DL62" s="246"/>
      <c r="DM62" s="246" t="str">
        <f>TRIM(LEFT(TRIM(INDEX(отсутствия!$N:$AR,MATCH($M61,отсутствия!$A:$A,),DM$11)&amp;" "&amp;TEXT(INDEX('график 7,8'!$B$48:$AF$59,MONTH($FV$3),DM$11)&amp;"","Я")),2))</f>
        <v>Я</v>
      </c>
      <c r="DN62" s="246"/>
      <c r="DO62" s="246"/>
      <c r="DP62" s="246"/>
      <c r="DQ62" s="246" t="str">
        <f>TRIM(LEFT(TRIM(INDEX(отсутствия!$N:$AR,MATCH($M61,отсутствия!$A:$A,),DQ$11)&amp;" "&amp;TEXT(INDEX('график 7,8'!$B$48:$AF$59,MONTH($FV$3),DQ$11)&amp;"","Я")),2))</f>
        <v>В</v>
      </c>
      <c r="DR62" s="246"/>
      <c r="DS62" s="246"/>
      <c r="DT62" s="246"/>
      <c r="DU62" s="246" t="str">
        <f>TRIM(LEFT(TRIM(INDEX(отсутствия!$N:$AR,MATCH($M61,отсутствия!$A:$A,),DU$11)&amp;" "&amp;TEXT(INDEX('график 7,8'!$B$48:$AF$59,MONTH($FV$3),DU$11)&amp;"","Я")),2))</f>
        <v>В</v>
      </c>
      <c r="DV62" s="246"/>
      <c r="DW62" s="246"/>
      <c r="DX62" s="246"/>
      <c r="DY62" s="246" t="str">
        <f>TRIM(LEFT(TRIM(INDEX(отсутствия!$N:$AR,MATCH($M61,отсутствия!$A:$A,),DY$11)&amp;" "&amp;TEXT(INDEX('график 7,8'!$B$48:$AF$59,MONTH($FV$3),DY$11)&amp;"","Я")),2))</f>
        <v>ФВ</v>
      </c>
      <c r="DZ62" s="246"/>
      <c r="EA62" s="246"/>
      <c r="EB62" s="246"/>
      <c r="EC62" s="246" t="str">
        <f>TRIM(LEFT(TRIM(INDEX(отсутствия!$N:$AR,MATCH($M61,отсутствия!$A:$A,),EC$11)&amp;" "&amp;TEXT(INDEX('график 7,8'!$B$48:$AF$59,MONTH($FV$3),EC$11)&amp;"","Я")),2))</f>
        <v>Я</v>
      </c>
      <c r="ED62" s="246"/>
      <c r="EE62" s="246"/>
      <c r="EF62" s="246"/>
      <c r="EG62" s="246" t="str">
        <f>TRIM(LEFT(TRIM(INDEX(отсутствия!$N:$AR,MATCH($M61,отсутствия!$A:$A,),EG$11)&amp;" "&amp;TEXT(INDEX('график 7,8'!$B$48:$AF$59,MONTH($FV$3),EG$11)&amp;"","Я")),2))</f>
        <v>Я</v>
      </c>
      <c r="EH62" s="246"/>
      <c r="EI62" s="246"/>
      <c r="EJ62" s="246"/>
      <c r="EK62" s="101" t="str">
        <f>TRIM(LEFT(TRIM(INDEX(отсутствия!$N:$AR,MATCH($M61,отсутствия!$A:$A,),EK$11)&amp;" "&amp;TEXT(INDEX('график 7,8'!$B$48:$AF$59,MONTH($FV$3),EK$11)&amp;"","Я")),2))</f>
        <v>Я</v>
      </c>
      <c r="EL62" s="101" t="str">
        <f>TRIM(LEFT(TRIM(INDEX(отсутствия!$N:$AR,MATCH($M61,отсутствия!$A:$A,),EL$11)&amp;" "&amp;TEXT(INDEX('график 7,8'!$B$48:$AF$59,MONTH($FV$3),EL$11)&amp;"","Я")),2))</f>
        <v>Я</v>
      </c>
      <c r="EM62" s="101" t="str">
        <f>TRIM(LEFT(TRIM(INDEX(отсутствия!$N:$AR,MATCH($M61,отсутствия!$A:$A,),EM$11)&amp;" "&amp;TEXT(INDEX('график 7,8'!$B$48:$AF$59,MONTH($FV$3),EM$11)&amp;"","Я")),2))</f>
        <v>В</v>
      </c>
      <c r="EN62" s="298" t="str">
        <f>TRIM(LEFT(TRIM(INDEX(отсутствия!$N:$AR,MATCH($M61,отсутствия!$A:$A,),EN$11)&amp;" "&amp;TEXT(INDEX('график 7,8'!$B$48:$AF$59,MONTH($FV$3),EN$11)&amp;"","Я")),2))</f>
        <v/>
      </c>
      <c r="EO62" s="300"/>
      <c r="EP62" s="298" t="str">
        <f>TRIM(LEFT(TRIM(INDEX(отсутствия!$N:$AR,MATCH($M61,отсутствия!$A:$A,),EP$11)&amp;" "&amp;TEXT(INDEX('график 7,8'!$B$48:$AF$59,MONTH($FV$3),EP$11)&amp;"","Я")),2))</f>
        <v/>
      </c>
      <c r="EQ62" s="300"/>
      <c r="ER62" s="299"/>
      <c r="ES62" s="298" t="str">
        <f>TRIM(LEFT(TRIM(INDEX(отсутствия!$N:$AR,MATCH($M61,отсутствия!$A:$A,),ES$11)&amp;" "&amp;TEXT(INDEX('график 7,8'!$B$48:$AF$59,MONTH($FV$3),ES$11)&amp;"","Я")),2))</f>
        <v/>
      </c>
      <c r="ET62" s="299"/>
      <c r="EU62" s="242"/>
      <c r="EV62" s="242"/>
      <c r="EW62" s="242"/>
      <c r="EX62" s="242"/>
      <c r="EY62" s="242"/>
      <c r="EZ62" s="242"/>
      <c r="FA62" s="255"/>
      <c r="FB62" s="242"/>
      <c r="FC62" s="242"/>
      <c r="FD62" s="242"/>
      <c r="FE62" s="242"/>
      <c r="FF62" s="242"/>
      <c r="FG62" s="242"/>
      <c r="FH62" s="242"/>
      <c r="FI62" s="102"/>
      <c r="FJ62" s="315"/>
      <c r="FK62" s="315"/>
      <c r="FL62" s="315"/>
      <c r="FM62" s="315"/>
      <c r="FN62" s="315"/>
      <c r="FO62" s="315"/>
      <c r="FP62" s="315"/>
      <c r="FQ62" s="316"/>
    </row>
    <row r="63" spans="1:173" s="95" customFormat="1" ht="15" customHeight="1" x14ac:dyDescent="0.2">
      <c r="A63" s="210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1"/>
      <c r="M63" s="214">
        <v>5055</v>
      </c>
      <c r="N63" s="215"/>
      <c r="O63" s="215"/>
      <c r="P63" s="215"/>
      <c r="Q63" s="215"/>
      <c r="R63" s="216"/>
      <c r="S63" s="267"/>
      <c r="T63" s="268"/>
      <c r="U63" s="268"/>
      <c r="V63" s="268"/>
      <c r="W63" s="268"/>
      <c r="X63" s="269"/>
      <c r="Y63" s="309"/>
      <c r="Z63" s="310"/>
      <c r="AA63" s="310"/>
      <c r="AB63" s="310"/>
      <c r="AC63" s="310"/>
      <c r="AD63" s="310"/>
      <c r="AE63" s="310"/>
      <c r="AF63" s="310"/>
      <c r="AG63" s="245" t="str">
        <f>IFERROR(INDEX(РВД!$D:$I,MATCH($M63,РВД!$A:$A,)+1,MATCH($BQ$4+AG$11-1,INDEX(РВД!$D:$I,MATCH($M63,РВД!$A:$A,),),)),IF(AG64="Я",INDEX('график 7,8'!$B$48:$AF$59,MONTH($FV$3),AG$11),""))</f>
        <v/>
      </c>
      <c r="AH63" s="245"/>
      <c r="AI63" s="245"/>
      <c r="AJ63" s="245"/>
      <c r="AK63" s="209">
        <f>IFERROR(INDEX(РВД!$D:$I,MATCH($M63,РВД!$A:$A,)+1,MATCH($BQ$4+AK$11-1,INDEX(РВД!$D:$I,MATCH($M63,РВД!$A:$A,),),)),IF(AK64="Я",INDEX('график 7,8'!$B$48:$AF$59,MONTH($FV$3),AK$11),""))</f>
        <v>3.9</v>
      </c>
      <c r="AL63" s="209"/>
      <c r="AM63" s="209"/>
      <c r="AN63" s="209"/>
      <c r="AO63" s="209">
        <f>IFERROR(INDEX(РВД!$D:$I,MATCH($M63,РВД!$A:$A,)+1,MATCH($BQ$4+AO$11-1,INDEX(РВД!$D:$I,MATCH($M63,РВД!$A:$A,),),)),IF(AO64="Я",INDEX('график 7,8'!$B$48:$AF$59,MONTH($FV$3),AO$11),""))</f>
        <v>3.9</v>
      </c>
      <c r="AP63" s="209"/>
      <c r="AQ63" s="209"/>
      <c r="AR63" s="209"/>
      <c r="AS63" s="209">
        <f>IFERROR(INDEX(РВД!$D:$I,MATCH($M63,РВД!$A:$A,)+1,MATCH($BQ$4+AS$11-1,INDEX(РВД!$D:$I,MATCH($M63,РВД!$A:$A,),),)),IF(AS64="Я",INDEX('график 7,8'!$B$48:$AF$59,MONTH($FV$3),AS$11),""))</f>
        <v>3.9</v>
      </c>
      <c r="AT63" s="209"/>
      <c r="AU63" s="209"/>
      <c r="AV63" s="209"/>
      <c r="AW63" s="209">
        <f>IFERROR(INDEX(РВД!$D:$I,MATCH($M63,РВД!$A:$A,)+1,MATCH($BQ$4+AW$11-1,INDEX(РВД!$D:$I,MATCH($M63,РВД!$A:$A,),),)),IF(AW64="Я",INDEX('график 7,8'!$B$48:$AF$59,MONTH($FV$3),AW$11),""))</f>
        <v>3.9</v>
      </c>
      <c r="AX63" s="209"/>
      <c r="AY63" s="209"/>
      <c r="AZ63" s="209"/>
      <c r="BA63" s="209">
        <f>IFERROR(INDEX(РВД!$D:$I,MATCH($M63,РВД!$A:$A,)+1,MATCH($BQ$4+BA$11-1,INDEX(РВД!$D:$I,MATCH($M63,РВД!$A:$A,),),)),IF(BA64="Я",INDEX('график 7,8'!$B$48:$AF$59,MONTH($FV$3),BA$11),""))</f>
        <v>3.9</v>
      </c>
      <c r="BB63" s="209"/>
      <c r="BC63" s="209"/>
      <c r="BD63" s="209"/>
      <c r="BE63" s="209" t="str">
        <f>IFERROR(INDEX(РВД!$D:$I,MATCH($M63,РВД!$A:$A,)+1,MATCH($BQ$4+BE$11-1,INDEX(РВД!$D:$I,MATCH($M63,РВД!$A:$A,),),)),IF(BE64="Я",INDEX('график 7,8'!$B$48:$AF$59,MONTH($FV$3),BE$11),""))</f>
        <v/>
      </c>
      <c r="BF63" s="209"/>
      <c r="BG63" s="209"/>
      <c r="BH63" s="209"/>
      <c r="BI63" s="209" t="str">
        <f>IFERROR(INDEX(РВД!$D:$I,MATCH($M63,РВД!$A:$A,)+1,MATCH($BQ$4+BI$11-1,INDEX(РВД!$D:$I,MATCH($M63,РВД!$A:$A,),),)),IF(BI64="Я",INDEX('график 7,8'!$B$48:$AF$59,MONTH($FV$3),BI$11),""))</f>
        <v/>
      </c>
      <c r="BJ63" s="209"/>
      <c r="BK63" s="209"/>
      <c r="BL63" s="209"/>
      <c r="BM63" s="209">
        <f>IFERROR(INDEX(РВД!$D:$I,MATCH($M63,РВД!$A:$A,)+1,MATCH($BQ$4+BM$11-1,INDEX(РВД!$D:$I,MATCH($M63,РВД!$A:$A,),),)),IF(BM64="Я",INDEX('график 7,8'!$B$48:$AF$59,MONTH($FV$3),BM$11),""))</f>
        <v>3.9</v>
      </c>
      <c r="BN63" s="209"/>
      <c r="BO63" s="209"/>
      <c r="BP63" s="209"/>
      <c r="BQ63" s="209">
        <f>IFERROR(INDEX(РВД!$D:$I,MATCH($M63,РВД!$A:$A,)+1,MATCH($BQ$4+BQ$11-1,INDEX(РВД!$D:$I,MATCH($M63,РВД!$A:$A,),),)),IF(BQ64="Я",INDEX('график 7,8'!$B$48:$AF$59,MONTH($FV$3),BQ$11),""))</f>
        <v>3.9</v>
      </c>
      <c r="BR63" s="209"/>
      <c r="BS63" s="209"/>
      <c r="BT63" s="209"/>
      <c r="BU63" s="209">
        <f>IFERROR(INDEX(РВД!$D:$I,MATCH($M63,РВД!$A:$A,)+1,MATCH($BQ$4+BU$11-1,INDEX(РВД!$D:$I,MATCH($M63,РВД!$A:$A,),),)),IF(BU64="Я",INDEX('график 7,8'!$B$48:$AF$59,MONTH($FV$3),BU$11),""))</f>
        <v>3.9</v>
      </c>
      <c r="BV63" s="209"/>
      <c r="BW63" s="209"/>
      <c r="BX63" s="209"/>
      <c r="BY63" s="209">
        <f>IFERROR(INDEX(РВД!$D:$I,MATCH($M63,РВД!$A:$A,)+1,MATCH($BQ$4+BY$11-1,INDEX(РВД!$D:$I,MATCH($M63,РВД!$A:$A,),),)),IF(BY64="Я",INDEX('график 7,8'!$B$48:$AF$59,MONTH($FV$3),BY$11),""))</f>
        <v>3.9</v>
      </c>
      <c r="BZ63" s="209"/>
      <c r="CA63" s="209"/>
      <c r="CB63" s="209"/>
      <c r="CC63" s="209">
        <f>IFERROR(INDEX(РВД!$D:$I,MATCH($M63,РВД!$A:$A,)+1,MATCH($BQ$4+CC$11-1,INDEX(РВД!$D:$I,MATCH($M63,РВД!$A:$A,),),)),IF(CC64="Я",INDEX('график 7,8'!$B$48:$AF$59,MONTH($FV$3),CC$11),""))</f>
        <v>3.9</v>
      </c>
      <c r="CD63" s="209"/>
      <c r="CE63" s="209"/>
      <c r="CF63" s="209"/>
      <c r="CG63" s="209" t="str">
        <f>IFERROR(INDEX(РВД!$D:$I,MATCH($M63,РВД!$A:$A,)+1,MATCH($BQ$4+CG$11-1,INDEX(РВД!$D:$I,MATCH($M63,РВД!$A:$A,),),)),IF(CG64="Я",INDEX('график 7,8'!$B$48:$AF$59,MONTH($FV$3),CG$11),""))</f>
        <v/>
      </c>
      <c r="CH63" s="209"/>
      <c r="CI63" s="209"/>
      <c r="CJ63" s="209"/>
      <c r="CK63" s="209" t="str">
        <f>IFERROR(INDEX(РВД!$D:$I,MATCH($M63,РВД!$A:$A,)+1,MATCH($BQ$4+CK$11-1,INDEX(РВД!$D:$I,MATCH($M63,РВД!$A:$A,),),)),IF(CK64="Я",INDEX('график 7,8'!$B$48:$AF$59,MONTH($FV$3),CK$11),""))</f>
        <v/>
      </c>
      <c r="CL63" s="209"/>
      <c r="CM63" s="209"/>
      <c r="CN63" s="209"/>
      <c r="CO63" s="256">
        <f>SUMIF(AG64:CN64,"Я",AG63:CN63)</f>
        <v>38.999999999999993</v>
      </c>
      <c r="CP63" s="256"/>
      <c r="CQ63" s="256"/>
      <c r="CR63" s="256"/>
      <c r="CS63" s="256"/>
      <c r="CT63" s="256"/>
      <c r="CU63" s="256"/>
      <c r="CV63" s="209">
        <f>IFERROR(INDEX(РВД!$D:$I,MATCH($M63,РВД!$A:$A,)+1,MATCH($BQ$4+CV$11-1,INDEX(РВД!$D:$I,MATCH($M63,РВД!$A:$A,),),)),IF(CV64="Я",INDEX('график 7,8'!$B$48:$AF$59,MONTH($FV$3),CV$11),""))</f>
        <v>3.9</v>
      </c>
      <c r="CW63" s="209"/>
      <c r="CX63" s="209"/>
      <c r="CY63" s="209"/>
      <c r="CZ63" s="256">
        <f>IFERROR(INDEX(РВД!$D:$I,MATCH($M63,РВД!$A:$A,)+1,MATCH($BQ$4+CZ$11-1,INDEX(РВД!$D:$I,MATCH($M63,РВД!$A:$A,),),)),IF(CZ64="Я",INDEX('график 7,8'!$B$48:$AF$59,MONTH($FV$3),CZ$11),""))</f>
        <v>3.9</v>
      </c>
      <c r="DA63" s="256"/>
      <c r="DB63" s="256"/>
      <c r="DC63" s="256"/>
      <c r="DD63" s="256">
        <f>IFERROR(INDEX(РВД!$D:$I,MATCH($M63,РВД!$A:$A,)+1,MATCH($BQ$4+DD$11-1,INDEX(РВД!$D:$I,MATCH($M63,РВД!$A:$A,),),)),IF(DD64="Я",INDEX('график 7,8'!$B$48:$AF$59,MONTH($FV$3),DD$11),""))</f>
        <v>3.9</v>
      </c>
      <c r="DE63" s="256"/>
      <c r="DF63" s="256"/>
      <c r="DG63" s="256"/>
      <c r="DH63" s="256"/>
      <c r="DI63" s="256">
        <f>IFERROR(INDEX(РВД!$D:$I,MATCH($M63,РВД!$A:$A,)+1,MATCH($BQ$4+DI$11-1,INDEX(РВД!$D:$I,MATCH($M63,РВД!$A:$A,),),)),IF(DI64="Я",INDEX('график 7,8'!$B$48:$AF$59,MONTH($FV$3),DI$11),""))</f>
        <v>3.9</v>
      </c>
      <c r="DJ63" s="256"/>
      <c r="DK63" s="256"/>
      <c r="DL63" s="256"/>
      <c r="DM63" s="256">
        <f>IFERROR(INDEX(РВД!$D:$I,MATCH($M63,РВД!$A:$A,)+1,MATCH($BQ$4+DM$11-1,INDEX(РВД!$D:$I,MATCH($M63,РВД!$A:$A,),),)),IF(DM64="Я",INDEX('график 7,8'!$B$48:$AF$59,MONTH($FV$3),DM$11),""))</f>
        <v>3.9</v>
      </c>
      <c r="DN63" s="256"/>
      <c r="DO63" s="256"/>
      <c r="DP63" s="256"/>
      <c r="DQ63" s="256" t="str">
        <f>IFERROR(INDEX(РВД!$D:$I,MATCH($M63,РВД!$A:$A,)+1,MATCH($BQ$4+DQ$11-1,INDEX(РВД!$D:$I,MATCH($M63,РВД!$A:$A,),),)),IF(DQ64="Я",INDEX('график 7,8'!$B$48:$AF$59,MONTH($FV$3),DQ$11),""))</f>
        <v/>
      </c>
      <c r="DR63" s="256"/>
      <c r="DS63" s="256"/>
      <c r="DT63" s="256"/>
      <c r="DU63" s="256" t="str">
        <f>IFERROR(INDEX(РВД!$D:$I,MATCH($M63,РВД!$A:$A,)+1,MATCH($BQ$4+DU$11-1,INDEX(РВД!$D:$I,MATCH($M63,РВД!$A:$A,),),)),IF(DU64="Я",INDEX('график 7,8'!$B$48:$AF$59,MONTH($FV$3),DU$11),""))</f>
        <v/>
      </c>
      <c r="DV63" s="256"/>
      <c r="DW63" s="256"/>
      <c r="DX63" s="256"/>
      <c r="DY63" s="256" t="str">
        <f>IFERROR(INDEX(РВД!$D:$I,MATCH($M63,РВД!$A:$A,)+1,MATCH($BQ$4+DY$11-1,INDEX(РВД!$D:$I,MATCH($M63,РВД!$A:$A,),),)),IF(DY64="Я",INDEX('график 7,8'!$B$48:$AF$59,MONTH($FV$3),DY$11),""))</f>
        <v/>
      </c>
      <c r="DZ63" s="256"/>
      <c r="EA63" s="256"/>
      <c r="EB63" s="256"/>
      <c r="EC63" s="256">
        <f>IFERROR(INDEX(РВД!$D:$I,MATCH($M63,РВД!$A:$A,)+1,MATCH($BQ$4+EC$11-1,INDEX(РВД!$D:$I,MATCH($M63,РВД!$A:$A,),),)),IF(EC64="Я",INDEX('график 7,8'!$B$48:$AF$59,MONTH($FV$3),EC$11),""))</f>
        <v>3.9</v>
      </c>
      <c r="ED63" s="256"/>
      <c r="EE63" s="256"/>
      <c r="EF63" s="256"/>
      <c r="EG63" s="256">
        <f>IFERROR(INDEX(РВД!$D:$I,MATCH($M63,РВД!$A:$A,)+1,MATCH($BQ$4+EG$11-1,INDEX(РВД!$D:$I,MATCH($M63,РВД!$A:$A,),),)),IF(EG64="Я",INDEX('график 7,8'!$B$48:$AF$59,MONTH($FV$3),EG$11),""))</f>
        <v>3.9</v>
      </c>
      <c r="EH63" s="256"/>
      <c r="EI63" s="256"/>
      <c r="EJ63" s="256"/>
      <c r="EK63" s="99">
        <f>IFERROR(INDEX(РВД!$D:$I,MATCH($M63,РВД!$A:$A,)+1,MATCH($BQ$4+EK$11-1,INDEX(РВД!$D:$I,MATCH($M63,РВД!$A:$A,),),)),IF(EK64="Я",INDEX('график 7,8'!$B$48:$AF$59,MONTH($FV$3),EK$11),""))</f>
        <v>3.9</v>
      </c>
      <c r="EL63" s="99">
        <f>IFERROR(INDEX(РВД!$D:$I,MATCH($M63,РВД!$A:$A,)+1,MATCH($BQ$4+EL$11-1,INDEX(РВД!$D:$I,MATCH($M63,РВД!$A:$A,),),)),IF(EL64="Я",INDEX('график 7,8'!$B$48:$AF$59,MONTH($FV$3),EL$11),""))</f>
        <v>3.9</v>
      </c>
      <c r="EM63" s="99" t="str">
        <f>IFERROR(INDEX(РВД!$D:$I,MATCH($M63,РВД!$A:$A,)+1,MATCH($BQ$4+EM$11-1,INDEX(РВД!$D:$I,MATCH($M63,РВД!$A:$A,),),)),IF(EM64="Я",INDEX('график 7,8'!$B$48:$AF$59,MONTH($FV$3),EM$11),""))</f>
        <v/>
      </c>
      <c r="EN63" s="250" t="str">
        <f>IFERROR(INDEX(РВД!$D:$I,MATCH($M63,РВД!$A:$A,)+1,MATCH($BQ$4+EN$11-1,INDEX(РВД!$D:$I,MATCH($M63,РВД!$A:$A,),),)),IF(EN64="Я",INDEX('график 7,8'!$B$48:$AF$59,MONTH($FV$3),EN$11),""))</f>
        <v/>
      </c>
      <c r="EO63" s="251"/>
      <c r="EP63" s="252" t="str">
        <f>IFERROR(INDEX(РВД!$D:$I,MATCH($M63,РВД!$A:$A,)+1,MATCH($BQ$4+EP$11-1,INDEX(РВД!$D:$I,MATCH($M63,РВД!$A:$A,),),)),IF(EP64="Я",INDEX('график 7,8'!$B$48:$AF$59,MONTH($FV$3),EP$11),""))</f>
        <v/>
      </c>
      <c r="EQ63" s="253"/>
      <c r="ER63" s="254"/>
      <c r="ES63" s="252" t="str">
        <f>IFERROR(INDEX(РВД!$D:$I,MATCH($M63,РВД!$A:$A,)+1,MATCH($BQ$4+ES$11-1,INDEX(РВД!$D:$I,MATCH($M63,РВД!$A:$A,),),)),IF(ES64="Я",INDEX('график 7,8'!$B$48:$AF$59,MONTH($FV$3),ES$11),""))</f>
        <v/>
      </c>
      <c r="ET63" s="254"/>
      <c r="EU63" s="242" t="str">
        <f>"Я/"&amp;SUMIF(AG64:ET64,"Я",AG63:ET63)</f>
        <v>Я/74,1</v>
      </c>
      <c r="EV63" s="242"/>
      <c r="EW63" s="242"/>
      <c r="EX63" s="242"/>
      <c r="EY63" s="242"/>
      <c r="EZ63" s="242"/>
      <c r="FA63" s="255"/>
      <c r="FB63" s="238">
        <f>(SUMIF(AG64:ET64,"В",AG63:ET63)+SUMIF(AG64:ET64,"ФВ",AG63:ET63))*2</f>
        <v>0</v>
      </c>
      <c r="FC63" s="238"/>
      <c r="FD63" s="238"/>
      <c r="FE63" s="238"/>
      <c r="FF63" s="238"/>
      <c r="FG63" s="238"/>
      <c r="FH63" s="238"/>
      <c r="FI63" s="139">
        <f>COUNTIFS(AG64:ET64,"Я",AG63:ET63,"&lt;&gt;")</f>
        <v>19</v>
      </c>
      <c r="FJ63" s="317"/>
      <c r="FK63" s="317"/>
      <c r="FL63" s="317"/>
      <c r="FM63" s="317"/>
      <c r="FN63" s="317"/>
      <c r="FO63" s="317"/>
      <c r="FP63" s="317"/>
      <c r="FQ63" s="318"/>
    </row>
    <row r="64" spans="1:173" s="95" customFormat="1" ht="15" customHeight="1" x14ac:dyDescent="0.2">
      <c r="A64" s="212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3"/>
      <c r="M64" s="217"/>
      <c r="N64" s="218"/>
      <c r="O64" s="218"/>
      <c r="P64" s="218"/>
      <c r="Q64" s="218"/>
      <c r="R64" s="219"/>
      <c r="S64" s="270"/>
      <c r="T64" s="271"/>
      <c r="U64" s="271"/>
      <c r="V64" s="271"/>
      <c r="W64" s="271"/>
      <c r="X64" s="272"/>
      <c r="Y64" s="313"/>
      <c r="Z64" s="314"/>
      <c r="AA64" s="314"/>
      <c r="AB64" s="314"/>
      <c r="AC64" s="314"/>
      <c r="AD64" s="314"/>
      <c r="AE64" s="314"/>
      <c r="AF64" s="314"/>
      <c r="AG64" s="249" t="str">
        <f>TRIM(LEFT(TRIM(INDEX(отсутствия!$N:$AR,MATCH($M63,отсутствия!$A:$A,),AG$11)&amp;" "&amp;TEXT(INDEX('график 7,8'!$B$48:$AF$59,MONTH($FV$3),AG$11)&amp;"","Я")),2))</f>
        <v>В</v>
      </c>
      <c r="AH64" s="249"/>
      <c r="AI64" s="249"/>
      <c r="AJ64" s="249"/>
      <c r="AK64" s="246" t="str">
        <f>TRIM(LEFT(TRIM(INDEX(отсутствия!$N:$AR,MATCH($M63,отсутствия!$A:$A,),AK$11)&amp;" "&amp;TEXT(INDEX('график 7,8'!$B$48:$AF$59,MONTH($FV$3),AK$11)&amp;"","Я")),2))</f>
        <v>Я</v>
      </c>
      <c r="AL64" s="246"/>
      <c r="AM64" s="246"/>
      <c r="AN64" s="246"/>
      <c r="AO64" s="246" t="str">
        <f>TRIM(LEFT(TRIM(INDEX(отсутствия!$N:$AR,MATCH($M63,отсутствия!$A:$A,),AO$11)&amp;" "&amp;TEXT(INDEX('график 7,8'!$B$48:$AF$59,MONTH($FV$3),AO$11)&amp;"","Я")),2))</f>
        <v>Я</v>
      </c>
      <c r="AP64" s="246"/>
      <c r="AQ64" s="246"/>
      <c r="AR64" s="246"/>
      <c r="AS64" s="246" t="str">
        <f>TRIM(LEFT(TRIM(INDEX(отсутствия!$N:$AR,MATCH($M63,отсутствия!$A:$A,),AS$11)&amp;" "&amp;TEXT(INDEX('график 7,8'!$B$48:$AF$59,MONTH($FV$3),AS$11)&amp;"","Я")),2))</f>
        <v>Я</v>
      </c>
      <c r="AT64" s="246"/>
      <c r="AU64" s="246"/>
      <c r="AV64" s="246"/>
      <c r="AW64" s="246" t="str">
        <f>TRIM(LEFT(TRIM(INDEX(отсутствия!$N:$AR,MATCH($M63,отсутствия!$A:$A,),AW$11)&amp;" "&amp;TEXT(INDEX('график 7,8'!$B$48:$AF$59,MONTH($FV$3),AW$11)&amp;"","Я")),2))</f>
        <v>Я</v>
      </c>
      <c r="AX64" s="246"/>
      <c r="AY64" s="246"/>
      <c r="AZ64" s="246"/>
      <c r="BA64" s="246" t="str">
        <f>TRIM(LEFT(TRIM(INDEX(отсутствия!$N:$AR,MATCH($M63,отсутствия!$A:$A,),BA$11)&amp;" "&amp;TEXT(INDEX('график 7,8'!$B$48:$AF$59,MONTH($FV$3),BA$11)&amp;"","Я")),2))</f>
        <v>Я</v>
      </c>
      <c r="BB64" s="246"/>
      <c r="BC64" s="246"/>
      <c r="BD64" s="246"/>
      <c r="BE64" s="246" t="str">
        <f>TRIM(LEFT(TRIM(INDEX(отсутствия!$N:$AR,MATCH($M63,отсутствия!$A:$A,),BE$11)&amp;" "&amp;TEXT(INDEX('график 7,8'!$B$48:$AF$59,MONTH($FV$3),BE$11)&amp;"","Я")),2))</f>
        <v>В</v>
      </c>
      <c r="BF64" s="246"/>
      <c r="BG64" s="246"/>
      <c r="BH64" s="246"/>
      <c r="BI64" s="246" t="str">
        <f>TRIM(LEFT(TRIM(INDEX(отсутствия!$N:$AR,MATCH($M63,отсутствия!$A:$A,),BI$11)&amp;" "&amp;TEXT(INDEX('график 7,8'!$B$48:$AF$59,MONTH($FV$3),BI$11)&amp;"","Я")),2))</f>
        <v>В</v>
      </c>
      <c r="BJ64" s="246"/>
      <c r="BK64" s="246"/>
      <c r="BL64" s="246"/>
      <c r="BM64" s="246" t="str">
        <f>TRIM(LEFT(TRIM(INDEX(отсутствия!$N:$AR,MATCH($M63,отсутствия!$A:$A,),BM$11)&amp;" "&amp;TEXT(INDEX('график 7,8'!$B$48:$AF$59,MONTH($FV$3),BM$11)&amp;"","Я")),2))</f>
        <v>Я</v>
      </c>
      <c r="BN64" s="246"/>
      <c r="BO64" s="246"/>
      <c r="BP64" s="246"/>
      <c r="BQ64" s="246" t="str">
        <f>TRIM(LEFT(TRIM(INDEX(отсутствия!$N:$AR,MATCH($M63,отсутствия!$A:$A,),BQ$11)&amp;" "&amp;TEXT(INDEX('график 7,8'!$B$48:$AF$59,MONTH($FV$3),BQ$11)&amp;"","Я")),2))</f>
        <v>Я</v>
      </c>
      <c r="BR64" s="246"/>
      <c r="BS64" s="246"/>
      <c r="BT64" s="246"/>
      <c r="BU64" s="246" t="str">
        <f>TRIM(LEFT(TRIM(INDEX(отсутствия!$N:$AR,MATCH($M63,отсутствия!$A:$A,),BU$11)&amp;" "&amp;TEXT(INDEX('график 7,8'!$B$48:$AF$59,MONTH($FV$3),BU$11)&amp;"","Я")),2))</f>
        <v>Я</v>
      </c>
      <c r="BV64" s="246"/>
      <c r="BW64" s="246"/>
      <c r="BX64" s="246"/>
      <c r="BY64" s="246" t="str">
        <f>TRIM(LEFT(TRIM(INDEX(отсутствия!$N:$AR,MATCH($M63,отсутствия!$A:$A,),BY$11)&amp;" "&amp;TEXT(INDEX('график 7,8'!$B$48:$AF$59,MONTH($FV$3),BY$11)&amp;"","Я")),2))</f>
        <v>Я</v>
      </c>
      <c r="BZ64" s="246"/>
      <c r="CA64" s="246"/>
      <c r="CB64" s="246"/>
      <c r="CC64" s="246" t="str">
        <f>TRIM(LEFT(TRIM(INDEX(отсутствия!$N:$AR,MATCH($M63,отсутствия!$A:$A,),CC$11)&amp;" "&amp;TEXT(INDEX('график 7,8'!$B$48:$AF$59,MONTH($FV$3),CC$11)&amp;"","Я")),2))</f>
        <v>Я</v>
      </c>
      <c r="CD64" s="246"/>
      <c r="CE64" s="246"/>
      <c r="CF64" s="246"/>
      <c r="CG64" s="246" t="str">
        <f>TRIM(LEFT(TRIM(INDEX(отсутствия!$N:$AR,MATCH($M63,отсутствия!$A:$A,),CG$11)&amp;" "&amp;TEXT(INDEX('график 7,8'!$B$48:$AF$59,MONTH($FV$3),CG$11)&amp;"","Я")),2))</f>
        <v>В</v>
      </c>
      <c r="CH64" s="246"/>
      <c r="CI64" s="246"/>
      <c r="CJ64" s="246"/>
      <c r="CK64" s="246" t="str">
        <f>TRIM(LEFT(TRIM(INDEX(отсутствия!$N:$AR,MATCH($M63,отсутствия!$A:$A,),CK$11)&amp;" "&amp;TEXT(INDEX('график 7,8'!$B$48:$AF$59,MONTH($FV$3),CK$11)&amp;"","Я")),2))</f>
        <v>В</v>
      </c>
      <c r="CL64" s="246"/>
      <c r="CM64" s="246"/>
      <c r="CN64" s="246"/>
      <c r="CO64" s="246"/>
      <c r="CP64" s="246"/>
      <c r="CQ64" s="246"/>
      <c r="CR64" s="246"/>
      <c r="CS64" s="246"/>
      <c r="CT64" s="246"/>
      <c r="CU64" s="246"/>
      <c r="CV64" s="246" t="str">
        <f>TRIM(LEFT(TRIM(INDEX(отсутствия!$N:$AR,MATCH($M63,отсутствия!$A:$A,),CV$11)&amp;" "&amp;TEXT(INDEX('график 7,8'!$B$48:$AF$59,MONTH($FV$3),CV$11)&amp;"","Я")),2))</f>
        <v>Я</v>
      </c>
      <c r="CW64" s="246"/>
      <c r="CX64" s="246"/>
      <c r="CY64" s="246"/>
      <c r="CZ64" s="246" t="str">
        <f>TRIM(LEFT(TRIM(INDEX(отсутствия!$N:$AR,MATCH($M63,отсутствия!$A:$A,),CZ$11)&amp;" "&amp;TEXT(INDEX('график 7,8'!$B$48:$AF$59,MONTH($FV$3),CZ$11)&amp;"","Я")),2))</f>
        <v>Я</v>
      </c>
      <c r="DA64" s="246"/>
      <c r="DB64" s="246"/>
      <c r="DC64" s="246"/>
      <c r="DD64" s="246" t="str">
        <f>TRIM(LEFT(TRIM(INDEX(отсутствия!$N:$AR,MATCH($M63,отсутствия!$A:$A,),DD$11)&amp;" "&amp;TEXT(INDEX('график 7,8'!$B$48:$AF$59,MONTH($FV$3),DD$11)&amp;"","Я")),2))</f>
        <v>Я</v>
      </c>
      <c r="DE64" s="246"/>
      <c r="DF64" s="246"/>
      <c r="DG64" s="246"/>
      <c r="DH64" s="246"/>
      <c r="DI64" s="246" t="str">
        <f>TRIM(LEFT(TRIM(INDEX(отсутствия!$N:$AR,MATCH($M63,отсутствия!$A:$A,),DI$11)&amp;" "&amp;TEXT(INDEX('график 7,8'!$B$48:$AF$59,MONTH($FV$3),DI$11)&amp;"","Я")),2))</f>
        <v>Я</v>
      </c>
      <c r="DJ64" s="246"/>
      <c r="DK64" s="246"/>
      <c r="DL64" s="246"/>
      <c r="DM64" s="246" t="str">
        <f>TRIM(LEFT(TRIM(INDEX(отсутствия!$N:$AR,MATCH($M63,отсутствия!$A:$A,),DM$11)&amp;" "&amp;TEXT(INDEX('график 7,8'!$B$48:$AF$59,MONTH($FV$3),DM$11)&amp;"","Я")),2))</f>
        <v>Я</v>
      </c>
      <c r="DN64" s="246"/>
      <c r="DO64" s="246"/>
      <c r="DP64" s="246"/>
      <c r="DQ64" s="246" t="str">
        <f>TRIM(LEFT(TRIM(INDEX(отсутствия!$N:$AR,MATCH($M63,отсутствия!$A:$A,),DQ$11)&amp;" "&amp;TEXT(INDEX('график 7,8'!$B$48:$AF$59,MONTH($FV$3),DQ$11)&amp;"","Я")),2))</f>
        <v>В</v>
      </c>
      <c r="DR64" s="246"/>
      <c r="DS64" s="246"/>
      <c r="DT64" s="246"/>
      <c r="DU64" s="246" t="str">
        <f>TRIM(LEFT(TRIM(INDEX(отсутствия!$N:$AR,MATCH($M63,отсутствия!$A:$A,),DU$11)&amp;" "&amp;TEXT(INDEX('график 7,8'!$B$48:$AF$59,MONTH($FV$3),DU$11)&amp;"","Я")),2))</f>
        <v>В</v>
      </c>
      <c r="DV64" s="246"/>
      <c r="DW64" s="246"/>
      <c r="DX64" s="246"/>
      <c r="DY64" s="246" t="str">
        <f>TRIM(LEFT(TRIM(INDEX(отсутствия!$N:$AR,MATCH($M63,отсутствия!$A:$A,),DY$11)&amp;" "&amp;TEXT(INDEX('график 7,8'!$B$48:$AF$59,MONTH($FV$3),DY$11)&amp;"","Я")),2))</f>
        <v>ФВ</v>
      </c>
      <c r="DZ64" s="246"/>
      <c r="EA64" s="246"/>
      <c r="EB64" s="246"/>
      <c r="EC64" s="246" t="str">
        <f>TRIM(LEFT(TRIM(INDEX(отсутствия!$N:$AR,MATCH($M63,отсутствия!$A:$A,),EC$11)&amp;" "&amp;TEXT(INDEX('график 7,8'!$B$48:$AF$59,MONTH($FV$3),EC$11)&amp;"","Я")),2))</f>
        <v>Я</v>
      </c>
      <c r="ED64" s="246"/>
      <c r="EE64" s="246"/>
      <c r="EF64" s="246"/>
      <c r="EG64" s="246" t="str">
        <f>TRIM(LEFT(TRIM(INDEX(отсутствия!$N:$AR,MATCH($M63,отсутствия!$A:$A,),EG$11)&amp;" "&amp;TEXT(INDEX('график 7,8'!$B$48:$AF$59,MONTH($FV$3),EG$11)&amp;"","Я")),2))</f>
        <v>Я</v>
      </c>
      <c r="EH64" s="246"/>
      <c r="EI64" s="246"/>
      <c r="EJ64" s="246"/>
      <c r="EK64" s="101" t="str">
        <f>TRIM(LEFT(TRIM(INDEX(отсутствия!$N:$AR,MATCH($M63,отсутствия!$A:$A,),EK$11)&amp;" "&amp;TEXT(INDEX('график 7,8'!$B$48:$AF$59,MONTH($FV$3),EK$11)&amp;"","Я")),2))</f>
        <v>Я</v>
      </c>
      <c r="EL64" s="101" t="str">
        <f>TRIM(LEFT(TRIM(INDEX(отсутствия!$N:$AR,MATCH($M63,отсутствия!$A:$A,),EL$11)&amp;" "&amp;TEXT(INDEX('график 7,8'!$B$48:$AF$59,MONTH($FV$3),EL$11)&amp;"","Я")),2))</f>
        <v>Я</v>
      </c>
      <c r="EM64" s="101" t="str">
        <f>TRIM(LEFT(TRIM(INDEX(отсутствия!$N:$AR,MATCH($M63,отсутствия!$A:$A,),EM$11)&amp;" "&amp;TEXT(INDEX('график 7,8'!$B$48:$AF$59,MONTH($FV$3),EM$11)&amp;"","Я")),2))</f>
        <v>В</v>
      </c>
      <c r="EN64" s="298" t="str">
        <f>TRIM(LEFT(TRIM(INDEX(отсутствия!$N:$AR,MATCH($M63,отсутствия!$A:$A,),EN$11)&amp;" "&amp;TEXT(INDEX('график 7,8'!$B$48:$AF$59,MONTH($FV$3),EN$11)&amp;"","Я")),2))</f>
        <v/>
      </c>
      <c r="EO64" s="300"/>
      <c r="EP64" s="298" t="str">
        <f>TRIM(LEFT(TRIM(INDEX(отсутствия!$N:$AR,MATCH($M63,отсутствия!$A:$A,),EP$11)&amp;" "&amp;TEXT(INDEX('график 7,8'!$B$48:$AF$59,MONTH($FV$3),EP$11)&amp;"","Я")),2))</f>
        <v/>
      </c>
      <c r="EQ64" s="300"/>
      <c r="ER64" s="299"/>
      <c r="ES64" s="298" t="str">
        <f>TRIM(LEFT(TRIM(INDEX(отсутствия!$N:$AR,MATCH($M63,отсутствия!$A:$A,),ES$11)&amp;" "&amp;TEXT(INDEX('график 7,8'!$B$48:$AF$59,MONTH($FV$3),ES$11)&amp;"","Я")),2))</f>
        <v/>
      </c>
      <c r="ET64" s="299"/>
      <c r="EU64" s="242"/>
      <c r="EV64" s="242"/>
      <c r="EW64" s="242"/>
      <c r="EX64" s="242"/>
      <c r="EY64" s="242"/>
      <c r="EZ64" s="242"/>
      <c r="FA64" s="255"/>
      <c r="FB64" s="242"/>
      <c r="FC64" s="242"/>
      <c r="FD64" s="242"/>
      <c r="FE64" s="242"/>
      <c r="FF64" s="242"/>
      <c r="FG64" s="242"/>
      <c r="FH64" s="242"/>
      <c r="FI64" s="102"/>
      <c r="FJ64" s="288"/>
      <c r="FK64" s="288"/>
      <c r="FL64" s="288"/>
      <c r="FM64" s="288"/>
      <c r="FN64" s="288"/>
      <c r="FO64" s="288"/>
      <c r="FP64" s="288"/>
      <c r="FQ64" s="289"/>
    </row>
    <row r="65" spans="1:173" s="95" customFormat="1" ht="15" customHeight="1" x14ac:dyDescent="0.2">
      <c r="A65" s="210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1"/>
      <c r="M65" s="303">
        <v>5155</v>
      </c>
      <c r="N65" s="304"/>
      <c r="O65" s="304"/>
      <c r="P65" s="304"/>
      <c r="Q65" s="304"/>
      <c r="R65" s="305"/>
      <c r="S65" s="267"/>
      <c r="T65" s="268"/>
      <c r="U65" s="268"/>
      <c r="V65" s="268"/>
      <c r="W65" s="268"/>
      <c r="X65" s="269"/>
      <c r="Y65" s="319"/>
      <c r="Z65" s="319"/>
      <c r="AA65" s="319"/>
      <c r="AB65" s="319"/>
      <c r="AC65" s="319"/>
      <c r="AD65" s="319"/>
      <c r="AE65" s="319"/>
      <c r="AF65" s="319"/>
      <c r="AG65" s="245" t="str">
        <f>IFERROR(INDEX(РВД!$D:$I,MATCH($M65,РВД!$A:$A,)+1,MATCH($BQ$4+AG$11-1,INDEX(РВД!$D:$I,MATCH($M65,РВД!$A:$A,),),)),IF(AG66="Я",INDEX('график 7,8'!$B$48:$AF$59,MONTH($FV$3),AG$11),""))</f>
        <v/>
      </c>
      <c r="AH65" s="245"/>
      <c r="AI65" s="245"/>
      <c r="AJ65" s="245"/>
      <c r="AK65" s="209">
        <f>IFERROR(INDEX(РВД!$D:$I,MATCH($M65,РВД!$A:$A,)+1,MATCH($BQ$4+AK$11-1,INDEX(РВД!$D:$I,MATCH($M65,РВД!$A:$A,),),)),IF(AK66="Я",INDEX('график 7,8'!$B$48:$AF$59,MONTH($FV$3),AK$11),""))</f>
        <v>3.9</v>
      </c>
      <c r="AL65" s="209"/>
      <c r="AM65" s="209"/>
      <c r="AN65" s="209"/>
      <c r="AO65" s="209">
        <f>IFERROR(INDEX(РВД!$D:$I,MATCH($M65,РВД!$A:$A,)+1,MATCH($BQ$4+AO$11-1,INDEX(РВД!$D:$I,MATCH($M65,РВД!$A:$A,),),)),IF(AO66="Я",INDEX('график 7,8'!$B$48:$AF$59,MONTH($FV$3),AO$11),""))</f>
        <v>3.9</v>
      </c>
      <c r="AP65" s="209"/>
      <c r="AQ65" s="209"/>
      <c r="AR65" s="209"/>
      <c r="AS65" s="209">
        <f>IFERROR(INDEX(РВД!$D:$I,MATCH($M65,РВД!$A:$A,)+1,MATCH($BQ$4+AS$11-1,INDEX(РВД!$D:$I,MATCH($M65,РВД!$A:$A,),),)),IF(AS66="Я",INDEX('график 7,8'!$B$48:$AF$59,MONTH($FV$3),AS$11),""))</f>
        <v>3.9</v>
      </c>
      <c r="AT65" s="209"/>
      <c r="AU65" s="209"/>
      <c r="AV65" s="209"/>
      <c r="AW65" s="209">
        <f>IFERROR(INDEX(РВД!$D:$I,MATCH($M65,РВД!$A:$A,)+1,MATCH($BQ$4+AW$11-1,INDEX(РВД!$D:$I,MATCH($M65,РВД!$A:$A,),),)),IF(AW66="Я",INDEX('график 7,8'!$B$48:$AF$59,MONTH($FV$3),AW$11),""))</f>
        <v>3.9</v>
      </c>
      <c r="AX65" s="209"/>
      <c r="AY65" s="209"/>
      <c r="AZ65" s="209"/>
      <c r="BA65" s="209">
        <f>IFERROR(INDEX(РВД!$D:$I,MATCH($M65,РВД!$A:$A,)+1,MATCH($BQ$4+BA$11-1,INDEX(РВД!$D:$I,MATCH($M65,РВД!$A:$A,),),)),IF(BA66="Я",INDEX('график 7,8'!$B$48:$AF$59,MONTH($FV$3),BA$11),""))</f>
        <v>3.9</v>
      </c>
      <c r="BB65" s="209"/>
      <c r="BC65" s="209"/>
      <c r="BD65" s="209"/>
      <c r="BE65" s="209" t="str">
        <f>IFERROR(INDEX(РВД!$D:$I,MATCH($M65,РВД!$A:$A,)+1,MATCH($BQ$4+BE$11-1,INDEX(РВД!$D:$I,MATCH($M65,РВД!$A:$A,),),)),IF(BE66="Я",INDEX('график 7,8'!$B$48:$AF$59,MONTH($FV$3),BE$11),""))</f>
        <v/>
      </c>
      <c r="BF65" s="209"/>
      <c r="BG65" s="209"/>
      <c r="BH65" s="209"/>
      <c r="BI65" s="209" t="str">
        <f>IFERROR(INDEX(РВД!$D:$I,MATCH($M65,РВД!$A:$A,)+1,MATCH($BQ$4+BI$11-1,INDEX(РВД!$D:$I,MATCH($M65,РВД!$A:$A,),),)),IF(BI66="Я",INDEX('график 7,8'!$B$48:$AF$59,MONTH($FV$3),BI$11),""))</f>
        <v/>
      </c>
      <c r="BJ65" s="209"/>
      <c r="BK65" s="209"/>
      <c r="BL65" s="209"/>
      <c r="BM65" s="209">
        <f>IFERROR(INDEX(РВД!$D:$I,MATCH($M65,РВД!$A:$A,)+1,MATCH($BQ$4+BM$11-1,INDEX(РВД!$D:$I,MATCH($M65,РВД!$A:$A,),),)),IF(BM66="Я",INDEX('график 7,8'!$B$48:$AF$59,MONTH($FV$3),BM$11),""))</f>
        <v>3.9</v>
      </c>
      <c r="BN65" s="209"/>
      <c r="BO65" s="209"/>
      <c r="BP65" s="209"/>
      <c r="BQ65" s="209">
        <f>IFERROR(INDEX(РВД!$D:$I,MATCH($M65,РВД!$A:$A,)+1,MATCH($BQ$4+BQ$11-1,INDEX(РВД!$D:$I,MATCH($M65,РВД!$A:$A,),),)),IF(BQ66="Я",INDEX('график 7,8'!$B$48:$AF$59,MONTH($FV$3),BQ$11),""))</f>
        <v>3.9</v>
      </c>
      <c r="BR65" s="209"/>
      <c r="BS65" s="209"/>
      <c r="BT65" s="209"/>
      <c r="BU65" s="209">
        <f>IFERROR(INDEX(РВД!$D:$I,MATCH($M65,РВД!$A:$A,)+1,MATCH($BQ$4+BU$11-1,INDEX(РВД!$D:$I,MATCH($M65,РВД!$A:$A,),),)),IF(BU66="Я",INDEX('график 7,8'!$B$48:$AF$59,MONTH($FV$3),BU$11),""))</f>
        <v>3.9</v>
      </c>
      <c r="BV65" s="209"/>
      <c r="BW65" s="209"/>
      <c r="BX65" s="209"/>
      <c r="BY65" s="209">
        <f>IFERROR(INDEX(РВД!$D:$I,MATCH($M65,РВД!$A:$A,)+1,MATCH($BQ$4+BY$11-1,INDEX(РВД!$D:$I,MATCH($M65,РВД!$A:$A,),),)),IF(BY66="Я",INDEX('график 7,8'!$B$48:$AF$59,MONTH($FV$3),BY$11),""))</f>
        <v>3.9</v>
      </c>
      <c r="BZ65" s="209"/>
      <c r="CA65" s="209"/>
      <c r="CB65" s="209"/>
      <c r="CC65" s="209">
        <f>IFERROR(INDEX(РВД!$D:$I,MATCH($M65,РВД!$A:$A,)+1,MATCH($BQ$4+CC$11-1,INDEX(РВД!$D:$I,MATCH($M65,РВД!$A:$A,),),)),IF(CC66="Я",INDEX('график 7,8'!$B$48:$AF$59,MONTH($FV$3),CC$11),""))</f>
        <v>3.9</v>
      </c>
      <c r="CD65" s="209"/>
      <c r="CE65" s="209"/>
      <c r="CF65" s="209"/>
      <c r="CG65" s="209" t="str">
        <f>IFERROR(INDEX(РВД!$D:$I,MATCH($M65,РВД!$A:$A,)+1,MATCH($BQ$4+CG$11-1,INDEX(РВД!$D:$I,MATCH($M65,РВД!$A:$A,),),)),IF(CG66="Я",INDEX('график 7,8'!$B$48:$AF$59,MONTH($FV$3),CG$11),""))</f>
        <v/>
      </c>
      <c r="CH65" s="209"/>
      <c r="CI65" s="209"/>
      <c r="CJ65" s="209"/>
      <c r="CK65" s="209" t="str">
        <f>IFERROR(INDEX(РВД!$D:$I,MATCH($M65,РВД!$A:$A,)+1,MATCH($BQ$4+CK$11-1,INDEX(РВД!$D:$I,MATCH($M65,РВД!$A:$A,),),)),IF(CK66="Я",INDEX('график 7,8'!$B$48:$AF$59,MONTH($FV$3),CK$11),""))</f>
        <v/>
      </c>
      <c r="CL65" s="209"/>
      <c r="CM65" s="209"/>
      <c r="CN65" s="209"/>
      <c r="CO65" s="256">
        <f>SUMIF(AG66:CN66,"Я",AG65:CN65)</f>
        <v>38.999999999999993</v>
      </c>
      <c r="CP65" s="256"/>
      <c r="CQ65" s="256"/>
      <c r="CR65" s="256"/>
      <c r="CS65" s="256"/>
      <c r="CT65" s="256"/>
      <c r="CU65" s="256"/>
      <c r="CV65" s="209" t="str">
        <f>IFERROR(INDEX(РВД!$D:$I,MATCH($M65,РВД!$A:$A,)+1,MATCH($BQ$4+CV$11-1,INDEX(РВД!$D:$I,MATCH($M65,РВД!$A:$A,),),)),IF(CV66="Я",INDEX('график 7,8'!$B$48:$AF$59,MONTH($FV$3),CV$11),""))</f>
        <v/>
      </c>
      <c r="CW65" s="209"/>
      <c r="CX65" s="209"/>
      <c r="CY65" s="209"/>
      <c r="CZ65" s="256" t="str">
        <f>IFERROR(INDEX(РВД!$D:$I,MATCH($M65,РВД!$A:$A,)+1,MATCH($BQ$4+CZ$11-1,INDEX(РВД!$D:$I,MATCH($M65,РВД!$A:$A,),),)),IF(CZ66="Я",INDEX('график 7,8'!$B$48:$AF$59,MONTH($FV$3),CZ$11),""))</f>
        <v/>
      </c>
      <c r="DA65" s="256"/>
      <c r="DB65" s="256"/>
      <c r="DC65" s="256"/>
      <c r="DD65" s="256">
        <f>IFERROR(INDEX(РВД!$D:$I,MATCH($M65,РВД!$A:$A,)+1,MATCH($BQ$4+DD$11-1,INDEX(РВД!$D:$I,MATCH($M65,РВД!$A:$A,),),)),IF(DD66="Я",INDEX('график 7,8'!$B$48:$AF$59,MONTH($FV$3),DD$11),""))</f>
        <v>3.9</v>
      </c>
      <c r="DE65" s="256"/>
      <c r="DF65" s="256"/>
      <c r="DG65" s="256"/>
      <c r="DH65" s="256"/>
      <c r="DI65" s="256">
        <f>IFERROR(INDEX(РВД!$D:$I,MATCH($M65,РВД!$A:$A,)+1,MATCH($BQ$4+DI$11-1,INDEX(РВД!$D:$I,MATCH($M65,РВД!$A:$A,),),)),IF(DI66="Я",INDEX('график 7,8'!$B$48:$AF$59,MONTH($FV$3),DI$11),""))</f>
        <v>3.9</v>
      </c>
      <c r="DJ65" s="256"/>
      <c r="DK65" s="256"/>
      <c r="DL65" s="256"/>
      <c r="DM65" s="256">
        <f>IFERROR(INDEX(РВД!$D:$I,MATCH($M65,РВД!$A:$A,)+1,MATCH($BQ$4+DM$11-1,INDEX(РВД!$D:$I,MATCH($M65,РВД!$A:$A,),),)),IF(DM66="Я",INDEX('график 7,8'!$B$48:$AF$59,MONTH($FV$3),DM$11),""))</f>
        <v>3.9</v>
      </c>
      <c r="DN65" s="256"/>
      <c r="DO65" s="256"/>
      <c r="DP65" s="256"/>
      <c r="DQ65" s="256" t="str">
        <f>IFERROR(INDEX(РВД!$D:$I,MATCH($M65,РВД!$A:$A,)+1,MATCH($BQ$4+DQ$11-1,INDEX(РВД!$D:$I,MATCH($M65,РВД!$A:$A,),),)),IF(DQ66="Я",INDEX('график 7,8'!$B$48:$AF$59,MONTH($FV$3),DQ$11),""))</f>
        <v/>
      </c>
      <c r="DR65" s="256"/>
      <c r="DS65" s="256"/>
      <c r="DT65" s="256"/>
      <c r="DU65" s="256" t="str">
        <f>IFERROR(INDEX(РВД!$D:$I,MATCH($M65,РВД!$A:$A,)+1,MATCH($BQ$4+DU$11-1,INDEX(РВД!$D:$I,MATCH($M65,РВД!$A:$A,),),)),IF(DU66="Я",INDEX('график 7,8'!$B$48:$AF$59,MONTH($FV$3),DU$11),""))</f>
        <v/>
      </c>
      <c r="DV65" s="256"/>
      <c r="DW65" s="256"/>
      <c r="DX65" s="256"/>
      <c r="DY65" s="256" t="str">
        <f>IFERROR(INDEX(РВД!$D:$I,MATCH($M65,РВД!$A:$A,)+1,MATCH($BQ$4+DY$11-1,INDEX(РВД!$D:$I,MATCH($M65,РВД!$A:$A,),),)),IF(DY66="Я",INDEX('график 7,8'!$B$48:$AF$59,MONTH($FV$3),DY$11),""))</f>
        <v/>
      </c>
      <c r="DZ65" s="256"/>
      <c r="EA65" s="256"/>
      <c r="EB65" s="256"/>
      <c r="EC65" s="256">
        <f>IFERROR(INDEX(РВД!$D:$I,MATCH($M65,РВД!$A:$A,)+1,MATCH($BQ$4+EC$11-1,INDEX(РВД!$D:$I,MATCH($M65,РВД!$A:$A,),),)),IF(EC66="Я",INDEX('график 7,8'!$B$48:$AF$59,MONTH($FV$3),EC$11),""))</f>
        <v>3.9</v>
      </c>
      <c r="ED65" s="256"/>
      <c r="EE65" s="256"/>
      <c r="EF65" s="256"/>
      <c r="EG65" s="256">
        <f>IFERROR(INDEX(РВД!$D:$I,MATCH($M65,РВД!$A:$A,)+1,MATCH($BQ$4+EG$11-1,INDEX(РВД!$D:$I,MATCH($M65,РВД!$A:$A,),),)),IF(EG66="Я",INDEX('график 7,8'!$B$48:$AF$59,MONTH($FV$3),EG$11),""))</f>
        <v>3.9</v>
      </c>
      <c r="EH65" s="256"/>
      <c r="EI65" s="256"/>
      <c r="EJ65" s="256"/>
      <c r="EK65" s="99">
        <f>IFERROR(INDEX(РВД!$D:$I,MATCH($M65,РВД!$A:$A,)+1,MATCH($BQ$4+EK$11-1,INDEX(РВД!$D:$I,MATCH($M65,РВД!$A:$A,),),)),IF(EK66="Я",INDEX('график 7,8'!$B$48:$AF$59,MONTH($FV$3),EK$11),""))</f>
        <v>3.9</v>
      </c>
      <c r="EL65" s="99">
        <f>IFERROR(INDEX(РВД!$D:$I,MATCH($M65,РВД!$A:$A,)+1,MATCH($BQ$4+EL$11-1,INDEX(РВД!$D:$I,MATCH($M65,РВД!$A:$A,),),)),IF(EL66="Я",INDEX('график 7,8'!$B$48:$AF$59,MONTH($FV$3),EL$11),""))</f>
        <v>3.9</v>
      </c>
      <c r="EM65" s="99" t="str">
        <f>IFERROR(INDEX(РВД!$D:$I,MATCH($M65,РВД!$A:$A,)+1,MATCH($BQ$4+EM$11-1,INDEX(РВД!$D:$I,MATCH($M65,РВД!$A:$A,),),)),IF(EM66="Я",INDEX('график 7,8'!$B$48:$AF$59,MONTH($FV$3),EM$11),""))</f>
        <v/>
      </c>
      <c r="EN65" s="250" t="str">
        <f>IFERROR(INDEX(РВД!$D:$I,MATCH($M65,РВД!$A:$A,)+1,MATCH($BQ$4+EN$11-1,INDEX(РВД!$D:$I,MATCH($M65,РВД!$A:$A,),),)),IF(EN66="Я",INDEX('график 7,8'!$B$48:$AF$59,MONTH($FV$3),EN$11),""))</f>
        <v/>
      </c>
      <c r="EO65" s="251"/>
      <c r="EP65" s="252" t="str">
        <f>IFERROR(INDEX(РВД!$D:$I,MATCH($M65,РВД!$A:$A,)+1,MATCH($BQ$4+EP$11-1,INDEX(РВД!$D:$I,MATCH($M65,РВД!$A:$A,),),)),IF(EP66="Я",INDEX('график 7,8'!$B$48:$AF$59,MONTH($FV$3),EP$11),""))</f>
        <v/>
      </c>
      <c r="EQ65" s="253"/>
      <c r="ER65" s="254"/>
      <c r="ES65" s="252" t="str">
        <f>IFERROR(INDEX(РВД!$D:$I,MATCH($M65,РВД!$A:$A,)+1,MATCH($BQ$4+ES$11-1,INDEX(РВД!$D:$I,MATCH($M65,РВД!$A:$A,),),)),IF(ES66="Я",INDEX('график 7,8'!$B$48:$AF$59,MONTH($FV$3),ES$11),""))</f>
        <v/>
      </c>
      <c r="ET65" s="254"/>
      <c r="EU65" s="242" t="str">
        <f>"Я/"&amp;SUMIF(AG66:ET66,"Я",AG65:ET65)</f>
        <v>Я/66,3</v>
      </c>
      <c r="EV65" s="242"/>
      <c r="EW65" s="242"/>
      <c r="EX65" s="242"/>
      <c r="EY65" s="242"/>
      <c r="EZ65" s="242"/>
      <c r="FA65" s="255"/>
      <c r="FB65" s="238">
        <f>(SUMIF(AG66:ET66,"В",AG65:ET65)+SUMIF(AG66:ET66,"ФВ",AG65:ET65))*2</f>
        <v>0</v>
      </c>
      <c r="FC65" s="238"/>
      <c r="FD65" s="238"/>
      <c r="FE65" s="238"/>
      <c r="FF65" s="238"/>
      <c r="FG65" s="238"/>
      <c r="FH65" s="238"/>
      <c r="FI65" s="119">
        <f>COUNTIFS(AG66:ET66,"Я",AG65:ET65,"&lt;&gt;")</f>
        <v>17</v>
      </c>
      <c r="FJ65" s="238"/>
      <c r="FK65" s="238"/>
      <c r="FL65" s="238"/>
      <c r="FM65" s="238"/>
      <c r="FN65" s="238"/>
      <c r="FO65" s="238"/>
      <c r="FP65" s="238"/>
      <c r="FQ65" s="283"/>
    </row>
    <row r="66" spans="1:173" s="95" customFormat="1" ht="15" customHeight="1" x14ac:dyDescent="0.2">
      <c r="A66" s="212"/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3"/>
      <c r="M66" s="306"/>
      <c r="N66" s="307"/>
      <c r="O66" s="307"/>
      <c r="P66" s="307"/>
      <c r="Q66" s="307"/>
      <c r="R66" s="308"/>
      <c r="S66" s="270"/>
      <c r="T66" s="271"/>
      <c r="U66" s="271"/>
      <c r="V66" s="271"/>
      <c r="W66" s="271"/>
      <c r="X66" s="272"/>
      <c r="Y66" s="320"/>
      <c r="Z66" s="320"/>
      <c r="AA66" s="320"/>
      <c r="AB66" s="320"/>
      <c r="AC66" s="320"/>
      <c r="AD66" s="320"/>
      <c r="AE66" s="320"/>
      <c r="AF66" s="320"/>
      <c r="AG66" s="249" t="str">
        <f>TRIM(LEFT(TRIM(INDEX(отсутствия!$N:$AR,MATCH($M65,отсутствия!$A:$A,),AG$11)&amp;" "&amp;TEXT(INDEX('график 7,8'!$B$48:$AF$59,MONTH($FV$3),AG$11)&amp;"","Я")),2))</f>
        <v>В</v>
      </c>
      <c r="AH66" s="249"/>
      <c r="AI66" s="249"/>
      <c r="AJ66" s="249"/>
      <c r="AK66" s="246" t="str">
        <f>TRIM(LEFT(TRIM(INDEX(отсутствия!$N:$AR,MATCH($M65,отсутствия!$A:$A,),AK$11)&amp;" "&amp;TEXT(INDEX('график 7,8'!$B$48:$AF$59,MONTH($FV$3),AK$11)&amp;"","Я")),2))</f>
        <v>Я</v>
      </c>
      <c r="AL66" s="246"/>
      <c r="AM66" s="246"/>
      <c r="AN66" s="246"/>
      <c r="AO66" s="246" t="str">
        <f>TRIM(LEFT(TRIM(INDEX(отсутствия!$N:$AR,MATCH($M65,отсутствия!$A:$A,),AO$11)&amp;" "&amp;TEXT(INDEX('график 7,8'!$B$48:$AF$59,MONTH($FV$3),AO$11)&amp;"","Я")),2))</f>
        <v>Я</v>
      </c>
      <c r="AP66" s="246"/>
      <c r="AQ66" s="246"/>
      <c r="AR66" s="246"/>
      <c r="AS66" s="246" t="str">
        <f>TRIM(LEFT(TRIM(INDEX(отсутствия!$N:$AR,MATCH($M65,отсутствия!$A:$A,),AS$11)&amp;" "&amp;TEXT(INDEX('график 7,8'!$B$48:$AF$59,MONTH($FV$3),AS$11)&amp;"","Я")),2))</f>
        <v>Я</v>
      </c>
      <c r="AT66" s="246"/>
      <c r="AU66" s="246"/>
      <c r="AV66" s="246"/>
      <c r="AW66" s="246" t="str">
        <f>TRIM(LEFT(TRIM(INDEX(отсутствия!$N:$AR,MATCH($M65,отсутствия!$A:$A,),AW$11)&amp;" "&amp;TEXT(INDEX('график 7,8'!$B$48:$AF$59,MONTH($FV$3),AW$11)&amp;"","Я")),2))</f>
        <v>Я</v>
      </c>
      <c r="AX66" s="246"/>
      <c r="AY66" s="246"/>
      <c r="AZ66" s="246"/>
      <c r="BA66" s="246" t="str">
        <f>TRIM(LEFT(TRIM(INDEX(отсутствия!$N:$AR,MATCH($M65,отсутствия!$A:$A,),BA$11)&amp;" "&amp;TEXT(INDEX('график 7,8'!$B$48:$AF$59,MONTH($FV$3),BA$11)&amp;"","Я")),2))</f>
        <v>Я</v>
      </c>
      <c r="BB66" s="246"/>
      <c r="BC66" s="246"/>
      <c r="BD66" s="246"/>
      <c r="BE66" s="246" t="str">
        <f>TRIM(LEFT(TRIM(INDEX(отсутствия!$N:$AR,MATCH($M65,отсутствия!$A:$A,),BE$11)&amp;" "&amp;TEXT(INDEX('график 7,8'!$B$48:$AF$59,MONTH($FV$3),BE$11)&amp;"","Я")),2))</f>
        <v>В</v>
      </c>
      <c r="BF66" s="246"/>
      <c r="BG66" s="246"/>
      <c r="BH66" s="246"/>
      <c r="BI66" s="246" t="str">
        <f>TRIM(LEFT(TRIM(INDEX(отсутствия!$N:$AR,MATCH($M65,отсутствия!$A:$A,),BI$11)&amp;" "&amp;TEXT(INDEX('график 7,8'!$B$48:$AF$59,MONTH($FV$3),BI$11)&amp;"","Я")),2))</f>
        <v>В</v>
      </c>
      <c r="BJ66" s="246"/>
      <c r="BK66" s="246"/>
      <c r="BL66" s="246"/>
      <c r="BM66" s="246" t="str">
        <f>TRIM(LEFT(TRIM(INDEX(отсутствия!$N:$AR,MATCH($M65,отсутствия!$A:$A,),BM$11)&amp;" "&amp;TEXT(INDEX('график 7,8'!$B$48:$AF$59,MONTH($FV$3),BM$11)&amp;"","Я")),2))</f>
        <v>Я</v>
      </c>
      <c r="BN66" s="246"/>
      <c r="BO66" s="246"/>
      <c r="BP66" s="246"/>
      <c r="BQ66" s="246" t="str">
        <f>TRIM(LEFT(TRIM(INDEX(отсутствия!$N:$AR,MATCH($M65,отсутствия!$A:$A,),BQ$11)&amp;" "&amp;TEXT(INDEX('график 7,8'!$B$48:$AF$59,MONTH($FV$3),BQ$11)&amp;"","Я")),2))</f>
        <v>Я</v>
      </c>
      <c r="BR66" s="246"/>
      <c r="BS66" s="246"/>
      <c r="BT66" s="246"/>
      <c r="BU66" s="246" t="str">
        <f>TRIM(LEFT(TRIM(INDEX(отсутствия!$N:$AR,MATCH($M65,отсутствия!$A:$A,),BU$11)&amp;" "&amp;TEXT(INDEX('график 7,8'!$B$48:$AF$59,MONTH($FV$3),BU$11)&amp;"","Я")),2))</f>
        <v>Я</v>
      </c>
      <c r="BV66" s="246"/>
      <c r="BW66" s="246"/>
      <c r="BX66" s="246"/>
      <c r="BY66" s="246" t="str">
        <f>TRIM(LEFT(TRIM(INDEX(отсутствия!$N:$AR,MATCH($M65,отсутствия!$A:$A,),BY$11)&amp;" "&amp;TEXT(INDEX('график 7,8'!$B$48:$AF$59,MONTH($FV$3),BY$11)&amp;"","Я")),2))</f>
        <v>Я</v>
      </c>
      <c r="BZ66" s="246"/>
      <c r="CA66" s="246"/>
      <c r="CB66" s="246"/>
      <c r="CC66" s="246" t="str">
        <f>TRIM(LEFT(TRIM(INDEX(отсутствия!$N:$AR,MATCH($M65,отсутствия!$A:$A,),CC$11)&amp;" "&amp;TEXT(INDEX('график 7,8'!$B$48:$AF$59,MONTH($FV$3),CC$11)&amp;"","Я")),2))</f>
        <v>Я</v>
      </c>
      <c r="CD66" s="246"/>
      <c r="CE66" s="246"/>
      <c r="CF66" s="246"/>
      <c r="CG66" s="246" t="str">
        <f>TRIM(LEFT(TRIM(INDEX(отсутствия!$N:$AR,MATCH($M65,отсутствия!$A:$A,),CG$11)&amp;" "&amp;TEXT(INDEX('график 7,8'!$B$48:$AF$59,MONTH($FV$3),CG$11)&amp;"","Я")),2))</f>
        <v>В</v>
      </c>
      <c r="CH66" s="246"/>
      <c r="CI66" s="246"/>
      <c r="CJ66" s="246"/>
      <c r="CK66" s="246" t="str">
        <f>TRIM(LEFT(TRIM(INDEX(отсутствия!$N:$AR,MATCH($M65,отсутствия!$A:$A,),CK$11)&amp;" "&amp;TEXT(INDEX('график 7,8'!$B$48:$AF$59,MONTH($FV$3),CK$11)&amp;"","Я")),2))</f>
        <v>В</v>
      </c>
      <c r="CL66" s="246"/>
      <c r="CM66" s="246"/>
      <c r="CN66" s="246"/>
      <c r="CO66" s="246"/>
      <c r="CP66" s="246"/>
      <c r="CQ66" s="246"/>
      <c r="CR66" s="246"/>
      <c r="CS66" s="246"/>
      <c r="CT66" s="246"/>
      <c r="CU66" s="246"/>
      <c r="CV66" s="246" t="str">
        <f>TRIM(LEFT(TRIM(INDEX(отсутствия!$N:$AR,MATCH($M65,отсутствия!$A:$A,),CV$11)&amp;" "&amp;TEXT(INDEX('график 7,8'!$B$48:$AF$59,MONTH($FV$3),CV$11)&amp;"","Я")),2))</f>
        <v>А</v>
      </c>
      <c r="CW66" s="246"/>
      <c r="CX66" s="246"/>
      <c r="CY66" s="246"/>
      <c r="CZ66" s="246" t="str">
        <f>TRIM(LEFT(TRIM(INDEX(отсутствия!$N:$AR,MATCH($M65,отсутствия!$A:$A,),CZ$11)&amp;" "&amp;TEXT(INDEX('график 7,8'!$B$48:$AF$59,MONTH($FV$3),CZ$11)&amp;"","Я")),2))</f>
        <v>А</v>
      </c>
      <c r="DA66" s="246"/>
      <c r="DB66" s="246"/>
      <c r="DC66" s="246"/>
      <c r="DD66" s="246" t="str">
        <f>TRIM(LEFT(TRIM(INDEX(отсутствия!$N:$AR,MATCH($M65,отсутствия!$A:$A,),DD$11)&amp;" "&amp;TEXT(INDEX('график 7,8'!$B$48:$AF$59,MONTH($FV$3),DD$11)&amp;"","Я")),2))</f>
        <v>Я</v>
      </c>
      <c r="DE66" s="246"/>
      <c r="DF66" s="246"/>
      <c r="DG66" s="246"/>
      <c r="DH66" s="246"/>
      <c r="DI66" s="246" t="str">
        <f>TRIM(LEFT(TRIM(INDEX(отсутствия!$N:$AR,MATCH($M65,отсутствия!$A:$A,),DI$11)&amp;" "&amp;TEXT(INDEX('график 7,8'!$B$48:$AF$59,MONTH($FV$3),DI$11)&amp;"","Я")),2))</f>
        <v>Я</v>
      </c>
      <c r="DJ66" s="246"/>
      <c r="DK66" s="246"/>
      <c r="DL66" s="246"/>
      <c r="DM66" s="246" t="str">
        <f>TRIM(LEFT(TRIM(INDEX(отсутствия!$N:$AR,MATCH($M65,отсутствия!$A:$A,),DM$11)&amp;" "&amp;TEXT(INDEX('график 7,8'!$B$48:$AF$59,MONTH($FV$3),DM$11)&amp;"","Я")),2))</f>
        <v>Я</v>
      </c>
      <c r="DN66" s="246"/>
      <c r="DO66" s="246"/>
      <c r="DP66" s="246"/>
      <c r="DQ66" s="246" t="str">
        <f>TRIM(LEFT(TRIM(INDEX(отсутствия!$N:$AR,MATCH($M65,отсутствия!$A:$A,),DQ$11)&amp;" "&amp;TEXT(INDEX('график 7,8'!$B$48:$AF$59,MONTH($FV$3),DQ$11)&amp;"","Я")),2))</f>
        <v>В</v>
      </c>
      <c r="DR66" s="246"/>
      <c r="DS66" s="246"/>
      <c r="DT66" s="246"/>
      <c r="DU66" s="246" t="str">
        <f>TRIM(LEFT(TRIM(INDEX(отсутствия!$N:$AR,MATCH($M65,отсутствия!$A:$A,),DU$11)&amp;" "&amp;TEXT(INDEX('график 7,8'!$B$48:$AF$59,MONTH($FV$3),DU$11)&amp;"","Я")),2))</f>
        <v>В</v>
      </c>
      <c r="DV66" s="246"/>
      <c r="DW66" s="246"/>
      <c r="DX66" s="246"/>
      <c r="DY66" s="246" t="str">
        <f>TRIM(LEFT(TRIM(INDEX(отсутствия!$N:$AR,MATCH($M65,отсутствия!$A:$A,),DY$11)&amp;" "&amp;TEXT(INDEX('график 7,8'!$B$48:$AF$59,MONTH($FV$3),DY$11)&amp;"","Я")),2))</f>
        <v>ФВ</v>
      </c>
      <c r="DZ66" s="246"/>
      <c r="EA66" s="246"/>
      <c r="EB66" s="246"/>
      <c r="EC66" s="246" t="str">
        <f>TRIM(LEFT(TRIM(INDEX(отсутствия!$N:$AR,MATCH($M65,отсутствия!$A:$A,),EC$11)&amp;" "&amp;TEXT(INDEX('график 7,8'!$B$48:$AF$59,MONTH($FV$3),EC$11)&amp;"","Я")),2))</f>
        <v>Я</v>
      </c>
      <c r="ED66" s="246"/>
      <c r="EE66" s="246"/>
      <c r="EF66" s="246"/>
      <c r="EG66" s="246" t="str">
        <f>TRIM(LEFT(TRIM(INDEX(отсутствия!$N:$AR,MATCH($M65,отсутствия!$A:$A,),EG$11)&amp;" "&amp;TEXT(INDEX('график 7,8'!$B$48:$AF$59,MONTH($FV$3),EG$11)&amp;"","Я")),2))</f>
        <v>Я</v>
      </c>
      <c r="EH66" s="246"/>
      <c r="EI66" s="246"/>
      <c r="EJ66" s="246"/>
      <c r="EK66" s="101" t="str">
        <f>TRIM(LEFT(TRIM(INDEX(отсутствия!$N:$AR,MATCH($M65,отсутствия!$A:$A,),EK$11)&amp;" "&amp;TEXT(INDEX('график 7,8'!$B$48:$AF$59,MONTH($FV$3),EK$11)&amp;"","Я")),2))</f>
        <v>Я</v>
      </c>
      <c r="EL66" s="101" t="str">
        <f>TRIM(LEFT(TRIM(INDEX(отсутствия!$N:$AR,MATCH($M65,отсутствия!$A:$A,),EL$11)&amp;" "&amp;TEXT(INDEX('график 7,8'!$B$48:$AF$59,MONTH($FV$3),EL$11)&amp;"","Я")),2))</f>
        <v>Я</v>
      </c>
      <c r="EM66" s="101" t="str">
        <f>TRIM(LEFT(TRIM(INDEX(отсутствия!$N:$AR,MATCH($M65,отсутствия!$A:$A,),EM$11)&amp;" "&amp;TEXT(INDEX('график 7,8'!$B$48:$AF$59,MONTH($FV$3),EM$11)&amp;"","Я")),2))</f>
        <v>В</v>
      </c>
      <c r="EN66" s="298" t="str">
        <f>TRIM(LEFT(TRIM(INDEX(отсутствия!$N:$AR,MATCH($M65,отсутствия!$A:$A,),EN$11)&amp;" "&amp;TEXT(INDEX('график 7,8'!$B$48:$AF$59,MONTH($FV$3),EN$11)&amp;"","Я")),2))</f>
        <v/>
      </c>
      <c r="EO66" s="300"/>
      <c r="EP66" s="298" t="str">
        <f>TRIM(LEFT(TRIM(INDEX(отсутствия!$N:$AR,MATCH($M65,отсутствия!$A:$A,),EP$11)&amp;" "&amp;TEXT(INDEX('график 7,8'!$B$48:$AF$59,MONTH($FV$3),EP$11)&amp;"","Я")),2))</f>
        <v/>
      </c>
      <c r="EQ66" s="300"/>
      <c r="ER66" s="299"/>
      <c r="ES66" s="298" t="str">
        <f>TRIM(LEFT(TRIM(INDEX(отсутствия!$N:$AR,MATCH($M65,отсутствия!$A:$A,),ES$11)&amp;" "&amp;TEXT(INDEX('график 7,8'!$B$48:$AF$59,MONTH($FV$3),ES$11)&amp;"","Я")),2))</f>
        <v/>
      </c>
      <c r="ET66" s="299"/>
      <c r="EU66" s="242"/>
      <c r="EV66" s="242"/>
      <c r="EW66" s="242"/>
      <c r="EX66" s="242"/>
      <c r="EY66" s="242"/>
      <c r="EZ66" s="242"/>
      <c r="FA66" s="255"/>
      <c r="FB66" s="242"/>
      <c r="FC66" s="242"/>
      <c r="FD66" s="242"/>
      <c r="FE66" s="242"/>
      <c r="FF66" s="242"/>
      <c r="FG66" s="242"/>
      <c r="FH66" s="242"/>
      <c r="FI66" s="102"/>
      <c r="FJ66" s="288"/>
      <c r="FK66" s="288"/>
      <c r="FL66" s="288"/>
      <c r="FM66" s="288"/>
      <c r="FN66" s="288"/>
      <c r="FO66" s="288"/>
      <c r="FP66" s="288"/>
      <c r="FQ66" s="289"/>
    </row>
    <row r="67" spans="1:173" s="95" customFormat="1" ht="15" customHeight="1" x14ac:dyDescent="0.2">
      <c r="A67" s="210"/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1"/>
      <c r="M67" s="214">
        <v>5141</v>
      </c>
      <c r="N67" s="215"/>
      <c r="O67" s="215"/>
      <c r="P67" s="215"/>
      <c r="Q67" s="215"/>
      <c r="R67" s="216"/>
      <c r="S67" s="267"/>
      <c r="T67" s="268"/>
      <c r="U67" s="268"/>
      <c r="V67" s="268"/>
      <c r="W67" s="268"/>
      <c r="X67" s="269"/>
      <c r="Y67" s="284"/>
      <c r="Z67" s="282"/>
      <c r="AA67" s="282"/>
      <c r="AB67" s="282"/>
      <c r="AC67" s="282"/>
      <c r="AD67" s="282"/>
      <c r="AE67" s="282"/>
      <c r="AF67" s="282"/>
      <c r="AG67" s="245" t="str">
        <f>IFERROR(INDEX(РВД!$D:$I,MATCH($M67,РВД!$A:$A,)+1,MATCH($BQ$4+AG$11-1,INDEX(РВД!$D:$I,MATCH($M67,РВД!$A:$A,),),)),IF(AG68="Я",INDEX('график 7,8'!$B$26:$AF$37,MONTH($FV$3),AG$11),""))</f>
        <v/>
      </c>
      <c r="AH67" s="245"/>
      <c r="AI67" s="245"/>
      <c r="AJ67" s="245"/>
      <c r="AK67" s="209">
        <f>IFERROR(INDEX(РВД!$D:$I,MATCH($M67,РВД!$A:$A,)+1,MATCH($BQ$4+AK$11-1,INDEX(РВД!$D:$I,MATCH($M67,РВД!$A:$A,),),)),IF(AK68="Я",INDEX('график 7,8'!$B$26:$AF$37,MONTH($FV$3),AK$11),""))</f>
        <v>5.85</v>
      </c>
      <c r="AL67" s="209"/>
      <c r="AM67" s="209"/>
      <c r="AN67" s="209"/>
      <c r="AO67" s="209">
        <f>IFERROR(INDEX(РВД!$D:$I,MATCH($M67,РВД!$A:$A,)+1,MATCH($BQ$4+AO$11-1,INDEX(РВД!$D:$I,MATCH($M67,РВД!$A:$A,),),)),IF(AO68="Я",INDEX('график 7,8'!$B$26:$AF$37,MONTH($FV$3),AO$11),""))</f>
        <v>5.85</v>
      </c>
      <c r="AP67" s="209"/>
      <c r="AQ67" s="209"/>
      <c r="AR67" s="209"/>
      <c r="AS67" s="209">
        <f>IFERROR(INDEX(РВД!$D:$I,MATCH($M67,РВД!$A:$A,)+1,MATCH($BQ$4+AS$11-1,INDEX(РВД!$D:$I,MATCH($M67,РВД!$A:$A,),),)),IF(AS68="Я",INDEX('график 7,8'!$B$26:$AF$37,MONTH($FV$3),AS$11),""))</f>
        <v>5.85</v>
      </c>
      <c r="AT67" s="209"/>
      <c r="AU67" s="209"/>
      <c r="AV67" s="209"/>
      <c r="AW67" s="209">
        <f>IFERROR(INDEX(РВД!$D:$I,MATCH($M67,РВД!$A:$A,)+1,MATCH($BQ$4+AW$11-1,INDEX(РВД!$D:$I,MATCH($M67,РВД!$A:$A,),),)),IF(AW68="Я",INDEX('график 7,8'!$B$26:$AF$37,MONTH($FV$3),AW$11),""))</f>
        <v>5.85</v>
      </c>
      <c r="AX67" s="209"/>
      <c r="AY67" s="209"/>
      <c r="AZ67" s="209"/>
      <c r="BA67" s="209">
        <f>IFERROR(INDEX(РВД!$D:$I,MATCH($M67,РВД!$A:$A,)+1,MATCH($BQ$4+BA$11-1,INDEX(РВД!$D:$I,MATCH($M67,РВД!$A:$A,),),)),IF(BA68="Я",INDEX('график 7,8'!$B$26:$AF$37,MONTH($FV$3),BA$11),""))</f>
        <v>5.85</v>
      </c>
      <c r="BB67" s="209"/>
      <c r="BC67" s="209"/>
      <c r="BD67" s="209"/>
      <c r="BE67" s="209" t="str">
        <f>IFERROR(INDEX(РВД!$D:$I,MATCH($M67,РВД!$A:$A,)+1,MATCH($BQ$4+BE$11-1,INDEX(РВД!$D:$I,MATCH($M67,РВД!$A:$A,),),)),IF(BE68="Я",INDEX('график 7,8'!$B$26:$AF$37,MONTH($FV$3),BE$11),""))</f>
        <v/>
      </c>
      <c r="BF67" s="209"/>
      <c r="BG67" s="209"/>
      <c r="BH67" s="209"/>
      <c r="BI67" s="209" t="str">
        <f>IFERROR(INDEX(РВД!$D:$I,MATCH($M67,РВД!$A:$A,)+1,MATCH($BQ$4+BI$11-1,INDEX(РВД!$D:$I,MATCH($M67,РВД!$A:$A,),),)),IF(BI68="Я",INDEX('график 7,8'!$B$26:$AF$37,MONTH($FV$3),BI$11),""))</f>
        <v/>
      </c>
      <c r="BJ67" s="209"/>
      <c r="BK67" s="209"/>
      <c r="BL67" s="209"/>
      <c r="BM67" s="209">
        <f>IFERROR(INDEX(РВД!$D:$I,MATCH($M67,РВД!$A:$A,)+1,MATCH($BQ$4+BM$11-1,INDEX(РВД!$D:$I,MATCH($M67,РВД!$A:$A,),),)),IF(BM68="Я",INDEX('график 7,8'!$B$26:$AF$37,MONTH($FV$3),BM$11),""))</f>
        <v>5.85</v>
      </c>
      <c r="BN67" s="209"/>
      <c r="BO67" s="209"/>
      <c r="BP67" s="209"/>
      <c r="BQ67" s="209">
        <f>IFERROR(INDEX(РВД!$D:$I,MATCH($M67,РВД!$A:$A,)+1,MATCH($BQ$4+BQ$11-1,INDEX(РВД!$D:$I,MATCH($M67,РВД!$A:$A,),),)),IF(BQ68="Я",INDEX('график 7,8'!$B$26:$AF$37,MONTH($FV$3),BQ$11),""))</f>
        <v>5.85</v>
      </c>
      <c r="BR67" s="209"/>
      <c r="BS67" s="209"/>
      <c r="BT67" s="209"/>
      <c r="BU67" s="209">
        <f>IFERROR(INDEX(РВД!$D:$I,MATCH($M67,РВД!$A:$A,)+1,MATCH($BQ$4+BU$11-1,INDEX(РВД!$D:$I,MATCH($M67,РВД!$A:$A,),),)),IF(BU68="Я",INDEX('график 7,8'!$B$26:$AF$37,MONTH($FV$3),BU$11),""))</f>
        <v>5.85</v>
      </c>
      <c r="BV67" s="209"/>
      <c r="BW67" s="209"/>
      <c r="BX67" s="209"/>
      <c r="BY67" s="209">
        <f>IFERROR(INDEX(РВД!$D:$I,MATCH($M67,РВД!$A:$A,)+1,MATCH($BQ$4+BY$11-1,INDEX(РВД!$D:$I,MATCH($M67,РВД!$A:$A,),),)),IF(BY68="Я",INDEX('график 7,8'!$B$26:$AF$37,MONTH($FV$3),BY$11),""))</f>
        <v>5.85</v>
      </c>
      <c r="BZ67" s="209"/>
      <c r="CA67" s="209"/>
      <c r="CB67" s="209"/>
      <c r="CC67" s="209">
        <f>IFERROR(INDEX(РВД!$D:$I,MATCH($M67,РВД!$A:$A,)+1,MATCH($BQ$4+CC$11-1,INDEX(РВД!$D:$I,MATCH($M67,РВД!$A:$A,),),)),IF(CC68="Я",INDEX('график 7,8'!$B$26:$AF$37,MONTH($FV$3),CC$11),""))</f>
        <v>5.85</v>
      </c>
      <c r="CD67" s="209"/>
      <c r="CE67" s="209"/>
      <c r="CF67" s="209"/>
      <c r="CG67" s="209" t="str">
        <f>IFERROR(INDEX(РВД!$D:$I,MATCH($M67,РВД!$A:$A,)+1,MATCH($BQ$4+CG$11-1,INDEX(РВД!$D:$I,MATCH($M67,РВД!$A:$A,),),)),IF(CG68="Я",INDEX('график 7,8'!$B$26:$AF$37,MONTH($FV$3),CG$11),""))</f>
        <v/>
      </c>
      <c r="CH67" s="209"/>
      <c r="CI67" s="209"/>
      <c r="CJ67" s="209"/>
      <c r="CK67" s="209" t="str">
        <f>IFERROR(INDEX(РВД!$D:$I,MATCH($M67,РВД!$A:$A,)+1,MATCH($BQ$4+CK$11-1,INDEX(РВД!$D:$I,MATCH($M67,РВД!$A:$A,),),)),IF(CK68="Я",INDEX('график 7,8'!$B$26:$AF$37,MONTH($FV$3),CK$11),""))</f>
        <v/>
      </c>
      <c r="CL67" s="209"/>
      <c r="CM67" s="209"/>
      <c r="CN67" s="209"/>
      <c r="CO67" s="256">
        <f>SUMIF(AG68:CN68,"Я",AG67:CN67)</f>
        <v>58.500000000000007</v>
      </c>
      <c r="CP67" s="256"/>
      <c r="CQ67" s="256"/>
      <c r="CR67" s="256"/>
      <c r="CS67" s="256"/>
      <c r="CT67" s="256"/>
      <c r="CU67" s="256"/>
      <c r="CV67" s="209">
        <f>IFERROR(INDEX(РВД!$D:$I,MATCH($M67,РВД!$A:$A,)+1,MATCH($BQ$4+CV$11-1,INDEX(РВД!$D:$I,MATCH($M67,РВД!$A:$A,),),)),IF(CV68="Я",INDEX('график 7,8'!$B$26:$AF$37,MONTH($FV$3),CV$11),""))</f>
        <v>5.85</v>
      </c>
      <c r="CW67" s="209"/>
      <c r="CX67" s="209"/>
      <c r="CY67" s="209"/>
      <c r="CZ67" s="256">
        <f>IFERROR(INDEX(РВД!$D:$I,MATCH($M67,РВД!$A:$A,)+1,MATCH($BQ$4+CZ$11-1,INDEX(РВД!$D:$I,MATCH($M67,РВД!$A:$A,),),)),IF(CZ68="Я",INDEX('график 7,8'!$B$26:$AF$37,MONTH($FV$3),CZ$11),""))</f>
        <v>5.85</v>
      </c>
      <c r="DA67" s="256"/>
      <c r="DB67" s="256"/>
      <c r="DC67" s="256"/>
      <c r="DD67" s="256">
        <f>IFERROR(INDEX(РВД!$D:$I,MATCH($M67,РВД!$A:$A,)+1,MATCH($BQ$4+DD$11-1,INDEX(РВД!$D:$I,MATCH($M67,РВД!$A:$A,),),)),IF(DD68="Я",INDEX('график 7,8'!$B$26:$AF$37,MONTH($FV$3),DD$11),""))</f>
        <v>5.85</v>
      </c>
      <c r="DE67" s="256"/>
      <c r="DF67" s="256"/>
      <c r="DG67" s="256"/>
      <c r="DH67" s="256"/>
      <c r="DI67" s="256">
        <f>IFERROR(INDEX(РВД!$D:$I,MATCH($M67,РВД!$A:$A,)+1,MATCH($BQ$4+DI$11-1,INDEX(РВД!$D:$I,MATCH($M67,РВД!$A:$A,),),)),IF(DI68="Я",INDEX('график 7,8'!$B$26:$AF$37,MONTH($FV$3),DI$11),""))</f>
        <v>5.85</v>
      </c>
      <c r="DJ67" s="256"/>
      <c r="DK67" s="256"/>
      <c r="DL67" s="256"/>
      <c r="DM67" s="256">
        <f>IFERROR(INDEX(РВД!$D:$I,MATCH($M67,РВД!$A:$A,)+1,MATCH($BQ$4+DM$11-1,INDEX(РВД!$D:$I,MATCH($M67,РВД!$A:$A,),),)),IF(DM68="Я",INDEX('график 7,8'!$B$26:$AF$37,MONTH($FV$3),DM$11),""))</f>
        <v>5.85</v>
      </c>
      <c r="DN67" s="256"/>
      <c r="DO67" s="256"/>
      <c r="DP67" s="256"/>
      <c r="DQ67" s="256" t="str">
        <f>IFERROR(INDEX(РВД!$D:$I,MATCH($M67,РВД!$A:$A,)+1,MATCH($BQ$4+DQ$11-1,INDEX(РВД!$D:$I,MATCH($M67,РВД!$A:$A,),),)),IF(DQ68="Я",INDEX('график 7,8'!$B$26:$AF$37,MONTH($FV$3),DQ$11),""))</f>
        <v/>
      </c>
      <c r="DR67" s="256"/>
      <c r="DS67" s="256"/>
      <c r="DT67" s="256"/>
      <c r="DU67" s="256" t="str">
        <f>IFERROR(INDEX(РВД!$D:$I,MATCH($M67,РВД!$A:$A,)+1,MATCH($BQ$4+DU$11-1,INDEX(РВД!$D:$I,MATCH($M67,РВД!$A:$A,),),)),IF(DU68="Я",INDEX('график 7,8'!$B$26:$AF$37,MONTH($FV$3),DU$11),""))</f>
        <v/>
      </c>
      <c r="DV67" s="256"/>
      <c r="DW67" s="256"/>
      <c r="DX67" s="256"/>
      <c r="DY67" s="256" t="str">
        <f>IFERROR(INDEX(РВД!$D:$I,MATCH($M67,РВД!$A:$A,)+1,MATCH($BQ$4+DY$11-1,INDEX(РВД!$D:$I,MATCH($M67,РВД!$A:$A,),),)),IF(DY68="Я",INDEX('график 7,8'!$B$26:$AF$37,MONTH($FV$3),DY$11),""))</f>
        <v/>
      </c>
      <c r="DZ67" s="256"/>
      <c r="EA67" s="256"/>
      <c r="EB67" s="256"/>
      <c r="EC67" s="256">
        <f>IFERROR(INDEX(РВД!$D:$I,MATCH($M67,РВД!$A:$A,)+1,MATCH($BQ$4+EC$11-1,INDEX(РВД!$D:$I,MATCH($M67,РВД!$A:$A,),),)),IF(EC68="Я",INDEX('график 7,8'!$B$26:$AF$37,MONTH($FV$3),EC$11),""))</f>
        <v>5.85</v>
      </c>
      <c r="ED67" s="256"/>
      <c r="EE67" s="256"/>
      <c r="EF67" s="256"/>
      <c r="EG67" s="256">
        <f>IFERROR(INDEX(РВД!$D:$I,MATCH($M67,РВД!$A:$A,)+1,MATCH($BQ$4+EG$11-1,INDEX(РВД!$D:$I,MATCH($M67,РВД!$A:$A,),),)),IF(EG68="Я",INDEX('график 7,8'!$B$26:$AF$37,MONTH($FV$3),EG$11),""))</f>
        <v>5.85</v>
      </c>
      <c r="EH67" s="256"/>
      <c r="EI67" s="256"/>
      <c r="EJ67" s="256"/>
      <c r="EK67" s="99">
        <f>IFERROR(INDEX(РВД!$D:$I,MATCH($M67,РВД!$A:$A,)+1,MATCH($BQ$4+EK$11-1,INDEX(РВД!$D:$I,MATCH($M67,РВД!$A:$A,),),)),IF(EK68="Я",INDEX('график 7,8'!$B$26:$AF$37,MONTH($FV$3),EK$11),""))</f>
        <v>5.85</v>
      </c>
      <c r="EL67" s="99">
        <f>IFERROR(INDEX(РВД!$D:$I,MATCH($M67,РВД!$A:$A,)+1,MATCH($BQ$4+EL$11-1,INDEX(РВД!$D:$I,MATCH($M67,РВД!$A:$A,),),)),IF(EL68="Я",INDEX('график 7,8'!$B$26:$AF$37,MONTH($FV$3),EL$11),""))</f>
        <v>5.85</v>
      </c>
      <c r="EM67" s="99" t="str">
        <f>IFERROR(INDEX(РВД!$D:$I,MATCH($M67,РВД!$A:$A,)+1,MATCH($BQ$4+EM$11-1,INDEX(РВД!$D:$I,MATCH($M67,РВД!$A:$A,),),)),IF(EM68="Я",INDEX('график 7,8'!$B$26:$AF$37,MONTH($FV$3),EM$11),""))</f>
        <v/>
      </c>
      <c r="EN67" s="250" t="str">
        <f>IFERROR(INDEX(РВД!$D:$I,MATCH($M67,РВД!$A:$A,)+1,MATCH($BQ$4+EN$11-1,INDEX(РВД!$D:$I,MATCH($M67,РВД!$A:$A,),),)),IF(EN68="Я",INDEX('график 7,8'!$B$26:$AF$37,MONTH($FV$3),EN$11),""))</f>
        <v/>
      </c>
      <c r="EO67" s="251"/>
      <c r="EP67" s="252" t="str">
        <f>IFERROR(INDEX(РВД!$D:$I,MATCH($M67,РВД!$A:$A,)+1,MATCH($BQ$4+EP$11-1,INDEX(РВД!$D:$I,MATCH($M67,РВД!$A:$A,),),)),IF(EP68="Я",INDEX('график 7,8'!$B$26:$AF$37,MONTH($FV$3),EP$11),""))</f>
        <v/>
      </c>
      <c r="EQ67" s="253"/>
      <c r="ER67" s="254"/>
      <c r="ES67" s="252" t="str">
        <f>IFERROR(INDEX(РВД!$D:$I,MATCH($M67,РВД!$A:$A,)+1,MATCH($BQ$4+ES$11-1,INDEX(РВД!$D:$I,MATCH($M67,РВД!$A:$A,),),)),IF(ES68="Я",INDEX('график 7,8'!$B$26:$AF$37,MONTH($FV$3),ES$11),""))</f>
        <v/>
      </c>
      <c r="ET67" s="254"/>
      <c r="EU67" s="242" t="str">
        <f>"Я/"&amp;SUMIF(AG68:ET68,"Я",AG67:ET67)</f>
        <v>Я/111,15</v>
      </c>
      <c r="EV67" s="242"/>
      <c r="EW67" s="242"/>
      <c r="EX67" s="242"/>
      <c r="EY67" s="242"/>
      <c r="EZ67" s="242"/>
      <c r="FA67" s="255"/>
      <c r="FB67" s="238">
        <f>(SUMIF(AG68:ET68,"В",AG67:ET67)+SUMIF(AG68:ET68,"ФВ",AG67:ET67))*2</f>
        <v>0</v>
      </c>
      <c r="FC67" s="238"/>
      <c r="FD67" s="238"/>
      <c r="FE67" s="238"/>
      <c r="FF67" s="238"/>
      <c r="FG67" s="238"/>
      <c r="FH67" s="238"/>
      <c r="FI67" s="100">
        <f>COUNTIFS(AG68:ET68,"Я",AG67:ET67,"&lt;&gt;")</f>
        <v>19</v>
      </c>
      <c r="FJ67" s="238"/>
      <c r="FK67" s="238"/>
      <c r="FL67" s="238"/>
      <c r="FM67" s="238"/>
      <c r="FN67" s="238"/>
      <c r="FO67" s="238"/>
      <c r="FP67" s="238"/>
      <c r="FQ67" s="283"/>
    </row>
    <row r="68" spans="1:173" s="95" customFormat="1" ht="15" customHeight="1" x14ac:dyDescent="0.2">
      <c r="A68" s="212"/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3"/>
      <c r="M68" s="217"/>
      <c r="N68" s="218"/>
      <c r="O68" s="218"/>
      <c r="P68" s="218"/>
      <c r="Q68" s="218"/>
      <c r="R68" s="219"/>
      <c r="S68" s="270"/>
      <c r="T68" s="271"/>
      <c r="U68" s="271"/>
      <c r="V68" s="271"/>
      <c r="W68" s="271"/>
      <c r="X68" s="272"/>
      <c r="Y68" s="261"/>
      <c r="Z68" s="262"/>
      <c r="AA68" s="262"/>
      <c r="AB68" s="262"/>
      <c r="AC68" s="262"/>
      <c r="AD68" s="262"/>
      <c r="AE68" s="262"/>
      <c r="AF68" s="262"/>
      <c r="AG68" s="249" t="str">
        <f>TRIM(LEFT(TRIM(INDEX(отсутствия!$N:$AR,MATCH($M67,отсутствия!$A:$A,),AG$11)&amp;" "&amp;TEXT(INDEX('график 7,8'!$B$26:$AF$37,MONTH($FV$3),AG$11)&amp;"","Я")),2))</f>
        <v>В</v>
      </c>
      <c r="AH68" s="249"/>
      <c r="AI68" s="249"/>
      <c r="AJ68" s="249"/>
      <c r="AK68" s="246" t="str">
        <f>TRIM(LEFT(TRIM(INDEX(отсутствия!$N:$AR,MATCH($M67,отсутствия!$A:$A,),AK$11)&amp;" "&amp;TEXT(INDEX('график 7,8'!$B$26:$AF$37,MONTH($FV$3),AK$11)&amp;"","Я")),2))</f>
        <v>Я</v>
      </c>
      <c r="AL68" s="246"/>
      <c r="AM68" s="246"/>
      <c r="AN68" s="246"/>
      <c r="AO68" s="246" t="str">
        <f>TRIM(LEFT(TRIM(INDEX(отсутствия!$N:$AR,MATCH($M67,отсутствия!$A:$A,),AO$11)&amp;" "&amp;TEXT(INDEX('график 7,8'!$B$26:$AF$37,MONTH($FV$3),AO$11)&amp;"","Я")),2))</f>
        <v>Я</v>
      </c>
      <c r="AP68" s="246"/>
      <c r="AQ68" s="246"/>
      <c r="AR68" s="246"/>
      <c r="AS68" s="246" t="str">
        <f>TRIM(LEFT(TRIM(INDEX(отсутствия!$N:$AR,MATCH($M67,отсутствия!$A:$A,),AS$11)&amp;" "&amp;TEXT(INDEX('график 7,8'!$B$26:$AF$37,MONTH($FV$3),AS$11)&amp;"","Я")),2))</f>
        <v>Я</v>
      </c>
      <c r="AT68" s="246"/>
      <c r="AU68" s="246"/>
      <c r="AV68" s="246"/>
      <c r="AW68" s="246" t="str">
        <f>TRIM(LEFT(TRIM(INDEX(отсутствия!$N:$AR,MATCH($M67,отсутствия!$A:$A,),AW$11)&amp;" "&amp;TEXT(INDEX('график 7,8'!$B$26:$AF$37,MONTH($FV$3),AW$11)&amp;"","Я")),2))</f>
        <v>Я</v>
      </c>
      <c r="AX68" s="246"/>
      <c r="AY68" s="246"/>
      <c r="AZ68" s="246"/>
      <c r="BA68" s="246" t="str">
        <f>TRIM(LEFT(TRIM(INDEX(отсутствия!$N:$AR,MATCH($M67,отсутствия!$A:$A,),BA$11)&amp;" "&amp;TEXT(INDEX('график 7,8'!$B$26:$AF$37,MONTH($FV$3),BA$11)&amp;"","Я")),2))</f>
        <v>Я</v>
      </c>
      <c r="BB68" s="246"/>
      <c r="BC68" s="246"/>
      <c r="BD68" s="246"/>
      <c r="BE68" s="246" t="str">
        <f>TRIM(LEFT(TRIM(INDEX(отсутствия!$N:$AR,MATCH($M67,отсутствия!$A:$A,),BE$11)&amp;" "&amp;TEXT(INDEX('график 7,8'!$B$26:$AF$37,MONTH($FV$3),BE$11)&amp;"","Я")),2))</f>
        <v>В</v>
      </c>
      <c r="BF68" s="246"/>
      <c r="BG68" s="246"/>
      <c r="BH68" s="246"/>
      <c r="BI68" s="246" t="str">
        <f>TRIM(LEFT(TRIM(INDEX(отсутствия!$N:$AR,MATCH($M67,отсутствия!$A:$A,),BI$11)&amp;" "&amp;TEXT(INDEX('график 7,8'!$B$26:$AF$37,MONTH($FV$3),BI$11)&amp;"","Я")),2))</f>
        <v>В</v>
      </c>
      <c r="BJ68" s="246"/>
      <c r="BK68" s="246"/>
      <c r="BL68" s="246"/>
      <c r="BM68" s="246" t="str">
        <f>TRIM(LEFT(TRIM(INDEX(отсутствия!$N:$AR,MATCH($M67,отсутствия!$A:$A,),BM$11)&amp;" "&amp;TEXT(INDEX('график 7,8'!$B$26:$AF$37,MONTH($FV$3),BM$11)&amp;"","Я")),2))</f>
        <v>Я</v>
      </c>
      <c r="BN68" s="246"/>
      <c r="BO68" s="246"/>
      <c r="BP68" s="246"/>
      <c r="BQ68" s="246" t="str">
        <f>TRIM(LEFT(TRIM(INDEX(отсутствия!$N:$AR,MATCH($M67,отсутствия!$A:$A,),BQ$11)&amp;" "&amp;TEXT(INDEX('график 7,8'!$B$26:$AF$37,MONTH($FV$3),BQ$11)&amp;"","Я")),2))</f>
        <v>Я</v>
      </c>
      <c r="BR68" s="246"/>
      <c r="BS68" s="246"/>
      <c r="BT68" s="246"/>
      <c r="BU68" s="246" t="str">
        <f>TRIM(LEFT(TRIM(INDEX(отсутствия!$N:$AR,MATCH($M67,отсутствия!$A:$A,),BU$11)&amp;" "&amp;TEXT(INDEX('график 7,8'!$B$26:$AF$37,MONTH($FV$3),BU$11)&amp;"","Я")),2))</f>
        <v>Я</v>
      </c>
      <c r="BV68" s="246"/>
      <c r="BW68" s="246"/>
      <c r="BX68" s="246"/>
      <c r="BY68" s="246" t="str">
        <f>TRIM(LEFT(TRIM(INDEX(отсутствия!$N:$AR,MATCH($M67,отсутствия!$A:$A,),BY$11)&amp;" "&amp;TEXT(INDEX('график 7,8'!$B$26:$AF$37,MONTH($FV$3),BY$11)&amp;"","Я")),2))</f>
        <v>Я</v>
      </c>
      <c r="BZ68" s="246"/>
      <c r="CA68" s="246"/>
      <c r="CB68" s="246"/>
      <c r="CC68" s="246" t="str">
        <f>TRIM(LEFT(TRIM(INDEX(отсутствия!$N:$AR,MATCH($M67,отсутствия!$A:$A,),CC$11)&amp;" "&amp;TEXT(INDEX('график 7,8'!$B$26:$AF$37,MONTH($FV$3),CC$11)&amp;"","Я")),2))</f>
        <v>Я</v>
      </c>
      <c r="CD68" s="246"/>
      <c r="CE68" s="246"/>
      <c r="CF68" s="246"/>
      <c r="CG68" s="246" t="str">
        <f>TRIM(LEFT(TRIM(INDEX(отсутствия!$N:$AR,MATCH($M67,отсутствия!$A:$A,),CG$11)&amp;" "&amp;TEXT(INDEX('график 7,8'!$B$26:$AF$37,MONTH($FV$3),CG$11)&amp;"","Я")),2))</f>
        <v>В</v>
      </c>
      <c r="CH68" s="246"/>
      <c r="CI68" s="246"/>
      <c r="CJ68" s="246"/>
      <c r="CK68" s="246" t="str">
        <f>TRIM(LEFT(TRIM(INDEX(отсутствия!$N:$AR,MATCH($M67,отсутствия!$A:$A,),CK$11)&amp;" "&amp;TEXT(INDEX('график 7,8'!$B$26:$AF$37,MONTH($FV$3),CK$11)&amp;"","Я")),2))</f>
        <v>В</v>
      </c>
      <c r="CL68" s="246"/>
      <c r="CM68" s="246"/>
      <c r="CN68" s="246"/>
      <c r="CO68" s="246"/>
      <c r="CP68" s="246"/>
      <c r="CQ68" s="246"/>
      <c r="CR68" s="246"/>
      <c r="CS68" s="246"/>
      <c r="CT68" s="246"/>
      <c r="CU68" s="246"/>
      <c r="CV68" s="246" t="str">
        <f>TRIM(LEFT(TRIM(INDEX(отсутствия!$N:$AR,MATCH($M67,отсутствия!$A:$A,),CV$11)&amp;" "&amp;TEXT(INDEX('график 7,8'!$B$26:$AF$37,MONTH($FV$3),CV$11)&amp;"","Я")),2))</f>
        <v>Я</v>
      </c>
      <c r="CW68" s="246"/>
      <c r="CX68" s="246"/>
      <c r="CY68" s="246"/>
      <c r="CZ68" s="246" t="str">
        <f>TRIM(LEFT(TRIM(INDEX(отсутствия!$N:$AR,MATCH($M67,отсутствия!$A:$A,),CZ$11)&amp;" "&amp;TEXT(INDEX('график 7,8'!$B$26:$AF$37,MONTH($FV$3),CZ$11)&amp;"","Я")),2))</f>
        <v>Я</v>
      </c>
      <c r="DA68" s="246"/>
      <c r="DB68" s="246"/>
      <c r="DC68" s="246"/>
      <c r="DD68" s="246" t="str">
        <f>TRIM(LEFT(TRIM(INDEX(отсутствия!$N:$AR,MATCH($M67,отсутствия!$A:$A,),DD$11)&amp;" "&amp;TEXT(INDEX('график 7,8'!$B$26:$AF$37,MONTH($FV$3),DD$11)&amp;"","Я")),2))</f>
        <v>Я</v>
      </c>
      <c r="DE68" s="246"/>
      <c r="DF68" s="246"/>
      <c r="DG68" s="246"/>
      <c r="DH68" s="246"/>
      <c r="DI68" s="246" t="str">
        <f>TRIM(LEFT(TRIM(INDEX(отсутствия!$N:$AR,MATCH($M67,отсутствия!$A:$A,),DI$11)&amp;" "&amp;TEXT(INDEX('график 7,8'!$B$26:$AF$37,MONTH($FV$3),DI$11)&amp;"","Я")),2))</f>
        <v>Я</v>
      </c>
      <c r="DJ68" s="246"/>
      <c r="DK68" s="246"/>
      <c r="DL68" s="246"/>
      <c r="DM68" s="246" t="str">
        <f>TRIM(LEFT(TRIM(INDEX(отсутствия!$N:$AR,MATCH($M67,отсутствия!$A:$A,),DM$11)&amp;" "&amp;TEXT(INDEX('график 7,8'!$B$26:$AF$37,MONTH($FV$3),DM$11)&amp;"","Я")),2))</f>
        <v>Я</v>
      </c>
      <c r="DN68" s="246"/>
      <c r="DO68" s="246"/>
      <c r="DP68" s="246"/>
      <c r="DQ68" s="246" t="str">
        <f>TRIM(LEFT(TRIM(INDEX(отсутствия!$N:$AR,MATCH($M67,отсутствия!$A:$A,),DQ$11)&amp;" "&amp;TEXT(INDEX('график 7,8'!$B$26:$AF$37,MONTH($FV$3),DQ$11)&amp;"","Я")),2))</f>
        <v>В</v>
      </c>
      <c r="DR68" s="246"/>
      <c r="DS68" s="246"/>
      <c r="DT68" s="246"/>
      <c r="DU68" s="246" t="str">
        <f>TRIM(LEFT(TRIM(INDEX(отсутствия!$N:$AR,MATCH($M67,отсутствия!$A:$A,),DU$11)&amp;" "&amp;TEXT(INDEX('график 7,8'!$B$26:$AF$37,MONTH($FV$3),DU$11)&amp;"","Я")),2))</f>
        <v>В</v>
      </c>
      <c r="DV68" s="246"/>
      <c r="DW68" s="246"/>
      <c r="DX68" s="246"/>
      <c r="DY68" s="246" t="str">
        <f>TRIM(LEFT(TRIM(INDEX(отсутствия!$N:$AR,MATCH($M67,отсутствия!$A:$A,),DY$11)&amp;" "&amp;TEXT(INDEX('график 7,8'!$B$26:$AF$37,MONTH($FV$3),DY$11)&amp;"","Я")),2))</f>
        <v>ФВ</v>
      </c>
      <c r="DZ68" s="246"/>
      <c r="EA68" s="246"/>
      <c r="EB68" s="246"/>
      <c r="EC68" s="246" t="str">
        <f>TRIM(LEFT(TRIM(INDEX(отсутствия!$N:$AR,MATCH($M67,отсутствия!$A:$A,),EC$11)&amp;" "&amp;TEXT(INDEX('график 7,8'!$B$26:$AF$37,MONTH($FV$3),EC$11)&amp;"","Я")),2))</f>
        <v>Я</v>
      </c>
      <c r="ED68" s="246"/>
      <c r="EE68" s="246"/>
      <c r="EF68" s="246"/>
      <c r="EG68" s="246" t="str">
        <f>TRIM(LEFT(TRIM(INDEX(отсутствия!$N:$AR,MATCH($M67,отсутствия!$A:$A,),EG$11)&amp;" "&amp;TEXT(INDEX('график 7,8'!$B$26:$AF$37,MONTH($FV$3),EG$11)&amp;"","Я")),2))</f>
        <v>Я</v>
      </c>
      <c r="EH68" s="246"/>
      <c r="EI68" s="246"/>
      <c r="EJ68" s="246"/>
      <c r="EK68" s="101" t="str">
        <f>TRIM(LEFT(TRIM(INDEX(отсутствия!$N:$AR,MATCH($M67,отсутствия!$A:$A,),EK$11)&amp;" "&amp;TEXT(INDEX('график 7,8'!$B$26:$AF$37,MONTH($FV$3),EK$11)&amp;"","Я")),2))</f>
        <v>Я</v>
      </c>
      <c r="EL68" s="101" t="str">
        <f>TRIM(LEFT(TRIM(INDEX(отсутствия!$N:$AR,MATCH($M67,отсутствия!$A:$A,),EL$11)&amp;" "&amp;TEXT(INDEX('график 7,8'!$B$26:$AF$37,MONTH($FV$3),EL$11)&amp;"","Я")),2))</f>
        <v>Я</v>
      </c>
      <c r="EM68" s="101" t="str">
        <f>TRIM(LEFT(TRIM(INDEX(отсутствия!$N:$AR,MATCH($M67,отсутствия!$A:$A,),EM$11)&amp;" "&amp;TEXT(INDEX('график 7,8'!$B$26:$AF$37,MONTH($FV$3),EM$11)&amp;"","Я")),2))</f>
        <v>В</v>
      </c>
      <c r="EN68" s="298" t="str">
        <f>TRIM(LEFT(TRIM(INDEX(отсутствия!$N:$AR,MATCH($M67,отсутствия!$A:$A,),EN$11)&amp;" "&amp;TEXT(INDEX('график 7,8'!$B$26:$AF$37,MONTH($FV$3),EN$11)&amp;"","Я")),2))</f>
        <v/>
      </c>
      <c r="EO68" s="300"/>
      <c r="EP68" s="298" t="str">
        <f>TRIM(LEFT(TRIM(INDEX(отсутствия!$N:$AR,MATCH($M67,отсутствия!$A:$A,),EP$11)&amp;" "&amp;TEXT(INDEX('график 7,8'!$B$26:$AF$37,MONTH($FV$3),EP$11)&amp;"","Я")),2))</f>
        <v/>
      </c>
      <c r="EQ68" s="300"/>
      <c r="ER68" s="299"/>
      <c r="ES68" s="298" t="str">
        <f>TRIM(LEFT(TRIM(INDEX(отсутствия!$N:$AR,MATCH($M67,отсутствия!$A:$A,),ES$11)&amp;" "&amp;TEXT(INDEX('график 7,8'!$B$26:$AF$37,MONTH($FV$3),ES$11)&amp;"","Я")),2))</f>
        <v/>
      </c>
      <c r="ET68" s="299"/>
      <c r="EU68" s="242"/>
      <c r="EV68" s="242"/>
      <c r="EW68" s="242"/>
      <c r="EX68" s="242"/>
      <c r="EY68" s="242"/>
      <c r="EZ68" s="242"/>
      <c r="FA68" s="255"/>
      <c r="FB68" s="242"/>
      <c r="FC68" s="242"/>
      <c r="FD68" s="242"/>
      <c r="FE68" s="242"/>
      <c r="FF68" s="242"/>
      <c r="FG68" s="242"/>
      <c r="FH68" s="242"/>
      <c r="FI68" s="102"/>
      <c r="FJ68" s="288"/>
      <c r="FK68" s="288"/>
      <c r="FL68" s="288"/>
      <c r="FM68" s="288"/>
      <c r="FN68" s="288"/>
      <c r="FO68" s="288"/>
      <c r="FP68" s="288"/>
      <c r="FQ68" s="289"/>
    </row>
    <row r="69" spans="1:173" s="95" customFormat="1" ht="15" customHeight="1" x14ac:dyDescent="0.2">
      <c r="A69" s="210" t="s">
        <v>80</v>
      </c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1"/>
      <c r="M69" s="214">
        <v>5158</v>
      </c>
      <c r="N69" s="215"/>
      <c r="O69" s="215"/>
      <c r="P69" s="215"/>
      <c r="Q69" s="215"/>
      <c r="R69" s="216"/>
      <c r="S69" s="267"/>
      <c r="T69" s="268"/>
      <c r="U69" s="268"/>
      <c r="V69" s="268"/>
      <c r="W69" s="268"/>
      <c r="X69" s="269"/>
      <c r="Y69" s="281"/>
      <c r="Z69" s="282"/>
      <c r="AA69" s="282"/>
      <c r="AB69" s="282"/>
      <c r="AC69" s="282"/>
      <c r="AD69" s="282"/>
      <c r="AE69" s="282"/>
      <c r="AF69" s="282"/>
      <c r="AG69" s="245" t="str">
        <f>IFERROR(INDEX(РВД!$D:$I,MATCH($M69,РВД!$A:$A,)+1,MATCH($BQ$4+AG$11-1,INDEX(РВД!$D:$I,MATCH($M69,РВД!$A:$A,),),)),IF(AG70="Я",INDEX('график 7,8'!$B$5:$AF$16,MONTH($FV$3),AG$11),""))</f>
        <v/>
      </c>
      <c r="AH69" s="245"/>
      <c r="AI69" s="245"/>
      <c r="AJ69" s="245"/>
      <c r="AK69" s="209" t="str">
        <f>IFERROR(INDEX(РВД!$D:$I,MATCH($M69,РВД!$A:$A,)+1,MATCH($BQ$4+AK$11-1,INDEX(РВД!$D:$I,MATCH($M69,РВД!$A:$A,),),)),IF(AK70="Я",INDEX('график 7,8'!$B$5:$AF$16,MONTH($FV$3),AK$11),""))</f>
        <v/>
      </c>
      <c r="AL69" s="209"/>
      <c r="AM69" s="209"/>
      <c r="AN69" s="209"/>
      <c r="AO69" s="209" t="str">
        <f>IFERROR(INDEX(РВД!$D:$I,MATCH($M69,РВД!$A:$A,)+1,MATCH($BQ$4+AO$11-1,INDEX(РВД!$D:$I,MATCH($M69,РВД!$A:$A,),),)),IF(AO70="Я",INDEX('график 7,8'!$B$5:$AF$16,MONTH($FV$3),AO$11),""))</f>
        <v/>
      </c>
      <c r="AP69" s="209"/>
      <c r="AQ69" s="209"/>
      <c r="AR69" s="209"/>
      <c r="AS69" s="209" t="str">
        <f>IFERROR(INDEX(РВД!$D:$I,MATCH($M69,РВД!$A:$A,)+1,MATCH($BQ$4+AS$11-1,INDEX(РВД!$D:$I,MATCH($M69,РВД!$A:$A,),),)),IF(AS70="Я",INDEX('график 7,8'!$B$5:$AF$16,MONTH($FV$3),AS$11),""))</f>
        <v/>
      </c>
      <c r="AT69" s="209"/>
      <c r="AU69" s="209"/>
      <c r="AV69" s="209"/>
      <c r="AW69" s="209" t="str">
        <f>IFERROR(INDEX(РВД!$D:$I,MATCH($M69,РВД!$A:$A,)+1,MATCH($BQ$4+AW$11-1,INDEX(РВД!$D:$I,MATCH($M69,РВД!$A:$A,),),)),IF(AW70="Я",INDEX('график 7,8'!$B$5:$AF$16,MONTH($FV$3),AW$11),""))</f>
        <v/>
      </c>
      <c r="AX69" s="209"/>
      <c r="AY69" s="209"/>
      <c r="AZ69" s="209"/>
      <c r="BA69" s="209" t="str">
        <f>IFERROR(INDEX(РВД!$D:$I,MATCH($M69,РВД!$A:$A,)+1,MATCH($BQ$4+BA$11-1,INDEX(РВД!$D:$I,MATCH($M69,РВД!$A:$A,),),)),IF(BA70="Я",INDEX('график 7,8'!$B$5:$AF$16,MONTH($FV$3),BA$11),""))</f>
        <v/>
      </c>
      <c r="BB69" s="209"/>
      <c r="BC69" s="209"/>
      <c r="BD69" s="209"/>
      <c r="BE69" s="209" t="str">
        <f>IFERROR(INDEX(РВД!$D:$I,MATCH($M69,РВД!$A:$A,)+1,MATCH($BQ$4+BE$11-1,INDEX(РВД!$D:$I,MATCH($M69,РВД!$A:$A,),),)),IF(BE70="Я",INDEX('график 7,8'!$B$5:$AF$16,MONTH($FV$3),BE$11),""))</f>
        <v/>
      </c>
      <c r="BF69" s="209"/>
      <c r="BG69" s="209"/>
      <c r="BH69" s="209"/>
      <c r="BI69" s="209" t="str">
        <f>IFERROR(INDEX(РВД!$D:$I,MATCH($M69,РВД!$A:$A,)+1,MATCH($BQ$4+BI$11-1,INDEX(РВД!$D:$I,MATCH($M69,РВД!$A:$A,),),)),IF(BI70="Я",INDEX('график 7,8'!$B$5:$AF$16,MONTH($FV$3),BI$11),""))</f>
        <v/>
      </c>
      <c r="BJ69" s="209"/>
      <c r="BK69" s="209"/>
      <c r="BL69" s="209"/>
      <c r="BM69" s="209" t="str">
        <f>IFERROR(INDEX(РВД!$D:$I,MATCH($M69,РВД!$A:$A,)+1,MATCH($BQ$4+BM$11-1,INDEX(РВД!$D:$I,MATCH($M69,РВД!$A:$A,),),)),IF(BM70="Я",INDEX('график 7,8'!$B$5:$AF$16,MONTH($FV$3),BM$11),""))</f>
        <v/>
      </c>
      <c r="BN69" s="209"/>
      <c r="BO69" s="209"/>
      <c r="BP69" s="209"/>
      <c r="BQ69" s="209" t="str">
        <f>IFERROR(INDEX(РВД!$D:$I,MATCH($M69,РВД!$A:$A,)+1,MATCH($BQ$4+BQ$11-1,INDEX(РВД!$D:$I,MATCH($M69,РВД!$A:$A,),),)),IF(BQ70="Я",INDEX('график 7,8'!$B$5:$AF$16,MONTH($FV$3),BQ$11),""))</f>
        <v/>
      </c>
      <c r="BR69" s="209"/>
      <c r="BS69" s="209"/>
      <c r="BT69" s="209"/>
      <c r="BU69" s="209" t="str">
        <f>IFERROR(INDEX(РВД!$D:$I,MATCH($M69,РВД!$A:$A,)+1,MATCH($BQ$4+BU$11-1,INDEX(РВД!$D:$I,MATCH($M69,РВД!$A:$A,),),)),IF(BU70="Я",INDEX('график 7,8'!$B$5:$AF$16,MONTH($FV$3),BU$11),""))</f>
        <v/>
      </c>
      <c r="BV69" s="209"/>
      <c r="BW69" s="209"/>
      <c r="BX69" s="209"/>
      <c r="BY69" s="209" t="str">
        <f>IFERROR(INDEX(РВД!$D:$I,MATCH($M69,РВД!$A:$A,)+1,MATCH($BQ$4+BY$11-1,INDEX(РВД!$D:$I,MATCH($M69,РВД!$A:$A,),),)),IF(BY70="Я",INDEX('график 7,8'!$B$5:$AF$16,MONTH($FV$3),BY$11),""))</f>
        <v/>
      </c>
      <c r="BZ69" s="209"/>
      <c r="CA69" s="209"/>
      <c r="CB69" s="209"/>
      <c r="CC69" s="209" t="str">
        <f>IFERROR(INDEX(РВД!$D:$I,MATCH($M69,РВД!$A:$A,)+1,MATCH($BQ$4+CC$11-1,INDEX(РВД!$D:$I,MATCH($M69,РВД!$A:$A,),),)),IF(CC70="Я",INDEX('график 7,8'!$B$5:$AF$16,MONTH($FV$3),CC$11),""))</f>
        <v/>
      </c>
      <c r="CD69" s="209"/>
      <c r="CE69" s="209"/>
      <c r="CF69" s="209"/>
      <c r="CG69" s="209" t="str">
        <f>IFERROR(INDEX(РВД!$D:$I,MATCH($M69,РВД!$A:$A,)+1,MATCH($BQ$4+CG$11-1,INDEX(РВД!$D:$I,MATCH($M69,РВД!$A:$A,),),)),IF(CG70="Я",INDEX('график 7,8'!$B$5:$AF$16,MONTH($FV$3),CG$11),""))</f>
        <v/>
      </c>
      <c r="CH69" s="209"/>
      <c r="CI69" s="209"/>
      <c r="CJ69" s="209"/>
      <c r="CK69" s="209" t="str">
        <f>IFERROR(INDEX(РВД!$D:$I,MATCH($M69,РВД!$A:$A,)+1,MATCH($BQ$4+CK$11-1,INDEX(РВД!$D:$I,MATCH($M69,РВД!$A:$A,),),)),IF(CK70="Я",INDEX('график 7,8'!$B$5:$AF$16,MONTH($FV$3),CK$11),""))</f>
        <v/>
      </c>
      <c r="CL69" s="209"/>
      <c r="CM69" s="209"/>
      <c r="CN69" s="209"/>
      <c r="CO69" s="256">
        <f>SUMIF(AG70:CN70,"Я",AG69:CN69)</f>
        <v>0</v>
      </c>
      <c r="CP69" s="256"/>
      <c r="CQ69" s="256"/>
      <c r="CR69" s="256"/>
      <c r="CS69" s="256"/>
      <c r="CT69" s="256"/>
      <c r="CU69" s="256"/>
      <c r="CV69" s="209">
        <f>IFERROR(INDEX(РВД!$D:$I,MATCH($M69,РВД!$A:$A,)+1,MATCH($BQ$4+CV$11-1,INDEX(РВД!$D:$I,MATCH($M69,РВД!$A:$A,),),)),IF(CV70="Я",INDEX('график 7,8'!$B$5:$AF$16,MONTH($FV$3),CV$11),""))</f>
        <v>7.8</v>
      </c>
      <c r="CW69" s="209"/>
      <c r="CX69" s="209"/>
      <c r="CY69" s="209"/>
      <c r="CZ69" s="256">
        <f>IFERROR(INDEX(РВД!$D:$I,MATCH($M69,РВД!$A:$A,)+1,MATCH($BQ$4+CZ$11-1,INDEX(РВД!$D:$I,MATCH($M69,РВД!$A:$A,),),)),IF(CZ70="Я",INDEX('график 7,8'!$B$5:$AF$16,MONTH($FV$3),CZ$11),""))</f>
        <v>7.8</v>
      </c>
      <c r="DA69" s="256"/>
      <c r="DB69" s="256"/>
      <c r="DC69" s="256"/>
      <c r="DD69" s="256">
        <f>IFERROR(INDEX(РВД!$D:$I,MATCH($M69,РВД!$A:$A,)+1,MATCH($BQ$4+DD$11-1,INDEX(РВД!$D:$I,MATCH($M69,РВД!$A:$A,),),)),IF(DD70="Я",INDEX('график 7,8'!$B$5:$AF$16,MONTH($FV$3),DD$11),""))</f>
        <v>7.8</v>
      </c>
      <c r="DE69" s="256"/>
      <c r="DF69" s="256"/>
      <c r="DG69" s="256"/>
      <c r="DH69" s="256"/>
      <c r="DI69" s="256">
        <f>IFERROR(INDEX(РВД!$D:$I,MATCH($M69,РВД!$A:$A,)+1,MATCH($BQ$4+DI$11-1,INDEX(РВД!$D:$I,MATCH($M69,РВД!$A:$A,),),)),IF(DI70="Я",INDEX('график 7,8'!$B$5:$AF$16,MONTH($FV$3),DI$11),""))</f>
        <v>7.8</v>
      </c>
      <c r="DJ69" s="256"/>
      <c r="DK69" s="256"/>
      <c r="DL69" s="256"/>
      <c r="DM69" s="256">
        <f>IFERROR(INDEX(РВД!$D:$I,MATCH($M69,РВД!$A:$A,)+1,MATCH($BQ$4+DM$11-1,INDEX(РВД!$D:$I,MATCH($M69,РВД!$A:$A,),),)),IF(DM70="Я",INDEX('график 7,8'!$B$5:$AF$16,MONTH($FV$3),DM$11),""))</f>
        <v>7.8</v>
      </c>
      <c r="DN69" s="256"/>
      <c r="DO69" s="256"/>
      <c r="DP69" s="256"/>
      <c r="DQ69" s="256" t="str">
        <f>IFERROR(INDEX(РВД!$D:$I,MATCH($M69,РВД!$A:$A,)+1,MATCH($BQ$4+DQ$11-1,INDEX(РВД!$D:$I,MATCH($M69,РВД!$A:$A,),),)),IF(DQ70="Я",INDEX('график 7,8'!$B$5:$AF$16,MONTH($FV$3),DQ$11),""))</f>
        <v/>
      </c>
      <c r="DR69" s="256"/>
      <c r="DS69" s="256"/>
      <c r="DT69" s="256"/>
      <c r="DU69" s="256" t="str">
        <f>IFERROR(INDEX(РВД!$D:$I,MATCH($M69,РВД!$A:$A,)+1,MATCH($BQ$4+DU$11-1,INDEX(РВД!$D:$I,MATCH($M69,РВД!$A:$A,),),)),IF(DU70="Я",INDEX('график 7,8'!$B$5:$AF$16,MONTH($FV$3),DU$11),""))</f>
        <v/>
      </c>
      <c r="DV69" s="256"/>
      <c r="DW69" s="256"/>
      <c r="DX69" s="256"/>
      <c r="DY69" s="256" t="str">
        <f>IFERROR(INDEX(РВД!$D:$I,MATCH($M69,РВД!$A:$A,)+1,MATCH($BQ$4+DY$11-1,INDEX(РВД!$D:$I,MATCH($M69,РВД!$A:$A,),),)),IF(DY70="Я",INDEX('график 7,8'!$B$5:$AF$16,MONTH($FV$3),DY$11),""))</f>
        <v/>
      </c>
      <c r="DZ69" s="256"/>
      <c r="EA69" s="256"/>
      <c r="EB69" s="256"/>
      <c r="EC69" s="256">
        <f>IFERROR(INDEX(РВД!$D:$I,MATCH($M69,РВД!$A:$A,)+1,MATCH($BQ$4+EC$11-1,INDEX(РВД!$D:$I,MATCH($M69,РВД!$A:$A,),),)),IF(EC70="Я",INDEX('график 7,8'!$B$5:$AF$16,MONTH($FV$3),EC$11),""))</f>
        <v>7.8</v>
      </c>
      <c r="ED69" s="256"/>
      <c r="EE69" s="256"/>
      <c r="EF69" s="256"/>
      <c r="EG69" s="256">
        <f>IFERROR(INDEX(РВД!$D:$I,MATCH($M69,РВД!$A:$A,)+1,MATCH($BQ$4+EG$11-1,INDEX(РВД!$D:$I,MATCH($M69,РВД!$A:$A,),),)),IF(EG70="Я",INDEX('график 7,8'!$B$5:$AF$16,MONTH($FV$3),EG$11),""))</f>
        <v>7.8</v>
      </c>
      <c r="EH69" s="256"/>
      <c r="EI69" s="256"/>
      <c r="EJ69" s="256"/>
      <c r="EK69" s="99">
        <f>IFERROR(INDEX(РВД!$D:$I,MATCH($M69,РВД!$A:$A,)+1,MATCH($BQ$4+EK$11-1,INDEX(РВД!$D:$I,MATCH($M69,РВД!$A:$A,),),)),IF(EK70="Я",INDEX('график 7,8'!$B$5:$AF$16,MONTH($FV$3),EK$11),""))</f>
        <v>7.8</v>
      </c>
      <c r="EL69" s="99">
        <f>IFERROR(INDEX(РВД!$D:$I,MATCH($M69,РВД!$A:$A,)+1,MATCH($BQ$4+EL$11-1,INDEX(РВД!$D:$I,MATCH($M69,РВД!$A:$A,),),)),IF(EL70="Я",INDEX('график 7,8'!$B$5:$AF$16,MONTH($FV$3),EL$11),""))</f>
        <v>7.8</v>
      </c>
      <c r="EM69" s="99" t="str">
        <f>IFERROR(INDEX(РВД!$D:$I,MATCH($M69,РВД!$A:$A,)+1,MATCH($BQ$4+EM$11-1,INDEX(РВД!$D:$I,MATCH($M69,РВД!$A:$A,),),)),IF(EM70="Я",INDEX('график 7,8'!$B$5:$AF$16,MONTH($FV$3),EM$11),""))</f>
        <v/>
      </c>
      <c r="EN69" s="250" t="str">
        <f>IFERROR(INDEX(РВД!$D:$I,MATCH($M69,РВД!$A:$A,)+1,MATCH($BQ$4+EN$11-1,INDEX(РВД!$D:$I,MATCH($M69,РВД!$A:$A,),),)),IF(EN70="Я",INDEX('график 7,8'!$B$5:$AF$16,MONTH($FV$3),EN$11),""))</f>
        <v/>
      </c>
      <c r="EO69" s="251"/>
      <c r="EP69" s="252" t="str">
        <f>IFERROR(INDEX(РВД!$D:$I,MATCH($M69,РВД!$A:$A,)+1,MATCH($BQ$4+EP$11-1,INDEX(РВД!$D:$I,MATCH($M69,РВД!$A:$A,),),)),IF(EP70="Я",INDEX('график 7,8'!$B$5:$AF$16,MONTH($FV$3),EP$11),""))</f>
        <v/>
      </c>
      <c r="EQ69" s="253"/>
      <c r="ER69" s="254"/>
      <c r="ES69" s="252" t="str">
        <f>IFERROR(INDEX(РВД!$D:$I,MATCH($M69,РВД!$A:$A,)+1,MATCH($BQ$4+ES$11-1,INDEX(РВД!$D:$I,MATCH($M69,РВД!$A:$A,),),)),IF(ES70="Я",INDEX('график 7,8'!$B$5:$AF$16,MONTH($FV$3),ES$11),""))</f>
        <v/>
      </c>
      <c r="ET69" s="254"/>
      <c r="EU69" s="242" t="str">
        <f>"Я/"&amp;SUMIF(AG70:ET70,"Я",AG69:ET69)</f>
        <v>Я/70,2</v>
      </c>
      <c r="EV69" s="242"/>
      <c r="EW69" s="242"/>
      <c r="EX69" s="242"/>
      <c r="EY69" s="242"/>
      <c r="EZ69" s="242"/>
      <c r="FA69" s="255"/>
      <c r="FB69" s="238">
        <f>(SUMIF(AG70:ET70,"В",AG69:ET69)+SUMIF(AG70:ET70,"ФВ",AG69:ET69))*2</f>
        <v>0</v>
      </c>
      <c r="FC69" s="238"/>
      <c r="FD69" s="238"/>
      <c r="FE69" s="238"/>
      <c r="FF69" s="238"/>
      <c r="FG69" s="238"/>
      <c r="FH69" s="238"/>
      <c r="FI69" s="100">
        <f>COUNTIFS(AG70:ET70,"Я",AG69:ET69,"&lt;&gt;")</f>
        <v>9</v>
      </c>
      <c r="FJ69" s="238"/>
      <c r="FK69" s="238"/>
      <c r="FL69" s="238"/>
      <c r="FM69" s="238"/>
      <c r="FN69" s="238"/>
      <c r="FO69" s="238"/>
      <c r="FP69" s="238"/>
      <c r="FQ69" s="283"/>
    </row>
    <row r="70" spans="1:173" s="95" customFormat="1" ht="15" customHeight="1" x14ac:dyDescent="0.2">
      <c r="A70" s="212"/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3"/>
      <c r="M70" s="217"/>
      <c r="N70" s="218"/>
      <c r="O70" s="218"/>
      <c r="P70" s="218"/>
      <c r="Q70" s="218"/>
      <c r="R70" s="219"/>
      <c r="S70" s="270"/>
      <c r="T70" s="271"/>
      <c r="U70" s="271"/>
      <c r="V70" s="271"/>
      <c r="W70" s="271"/>
      <c r="X70" s="272"/>
      <c r="Y70" s="261"/>
      <c r="Z70" s="262"/>
      <c r="AA70" s="262"/>
      <c r="AB70" s="262"/>
      <c r="AC70" s="262"/>
      <c r="AD70" s="262"/>
      <c r="AE70" s="262"/>
      <c r="AF70" s="262"/>
      <c r="AG70" s="249" t="str">
        <f>TRIM(LEFT(TRIM(INDEX(отсутствия!$N:$AR,MATCH($M69,отсутствия!$A:$A,),AG$11)&amp;" "&amp;TEXT(INDEX('график 7,8'!$B$5:$AF$16,MONTH($FV$3),AG$11)&amp;"","Я")),2))</f>
        <v xml:space="preserve">
</v>
      </c>
      <c r="AH70" s="249"/>
      <c r="AI70" s="249"/>
      <c r="AJ70" s="249"/>
      <c r="AK70" s="246" t="str">
        <f>TRIM(LEFT(TRIM(INDEX(отсутствия!$N:$AR,MATCH($M69,отсутствия!$A:$A,),AK$11)&amp;" "&amp;TEXT(INDEX('график 7,8'!$B$5:$AF$16,MONTH($FV$3),AK$11)&amp;"","Я")),2))</f>
        <v xml:space="preserve">
</v>
      </c>
      <c r="AL70" s="246"/>
      <c r="AM70" s="246"/>
      <c r="AN70" s="246"/>
      <c r="AO70" s="246" t="str">
        <f>TRIM(LEFT(TRIM(INDEX(отсутствия!$N:$AR,MATCH($M69,отсутствия!$A:$A,),AO$11)&amp;" "&amp;TEXT(INDEX('график 7,8'!$B$5:$AF$16,MONTH($FV$3),AO$11)&amp;"","Я")),2))</f>
        <v xml:space="preserve">
</v>
      </c>
      <c r="AP70" s="246"/>
      <c r="AQ70" s="246"/>
      <c r="AR70" s="246"/>
      <c r="AS70" s="246" t="str">
        <f>TRIM(LEFT(TRIM(INDEX(отсутствия!$N:$AR,MATCH($M69,отсутствия!$A:$A,),AS$11)&amp;" "&amp;TEXT(INDEX('график 7,8'!$B$5:$AF$16,MONTH($FV$3),AS$11)&amp;"","Я")),2))</f>
        <v xml:space="preserve">
</v>
      </c>
      <c r="AT70" s="246"/>
      <c r="AU70" s="246"/>
      <c r="AV70" s="246"/>
      <c r="AW70" s="246" t="str">
        <f>TRIM(LEFT(TRIM(INDEX(отсутствия!$N:$AR,MATCH($M69,отсутствия!$A:$A,),AW$11)&amp;" "&amp;TEXT(INDEX('график 7,8'!$B$5:$AF$16,MONTH($FV$3),AW$11)&amp;"","Я")),2))</f>
        <v xml:space="preserve">
</v>
      </c>
      <c r="AX70" s="246"/>
      <c r="AY70" s="246"/>
      <c r="AZ70" s="246"/>
      <c r="BA70" s="246" t="str">
        <f>TRIM(LEFT(TRIM(INDEX(отсутствия!$N:$AR,MATCH($M69,отсутствия!$A:$A,),BA$11)&amp;" "&amp;TEXT(INDEX('график 7,8'!$B$5:$AF$16,MONTH($FV$3),BA$11)&amp;"","Я")),2))</f>
        <v xml:space="preserve">
</v>
      </c>
      <c r="BB70" s="246"/>
      <c r="BC70" s="246"/>
      <c r="BD70" s="246"/>
      <c r="BE70" s="246" t="str">
        <f>TRIM(LEFT(TRIM(INDEX(отсутствия!$N:$AR,MATCH($M69,отсутствия!$A:$A,),BE$11)&amp;" "&amp;TEXT(INDEX('график 7,8'!$B$5:$AF$16,MONTH($FV$3),BE$11)&amp;"","Я")),2))</f>
        <v xml:space="preserve">
</v>
      </c>
      <c r="BF70" s="246"/>
      <c r="BG70" s="246"/>
      <c r="BH70" s="246"/>
      <c r="BI70" s="246" t="str">
        <f>TRIM(LEFT(TRIM(INDEX(отсутствия!$N:$AR,MATCH($M69,отсутствия!$A:$A,),BI$11)&amp;" "&amp;TEXT(INDEX('график 7,8'!$B$5:$AF$16,MONTH($FV$3),BI$11)&amp;"","Я")),2))</f>
        <v xml:space="preserve">
</v>
      </c>
      <c r="BJ70" s="246"/>
      <c r="BK70" s="246"/>
      <c r="BL70" s="246"/>
      <c r="BM70" s="246" t="str">
        <f>TRIM(LEFT(TRIM(INDEX(отсутствия!$N:$AR,MATCH($M69,отсутствия!$A:$A,),BM$11)&amp;" "&amp;TEXT(INDEX('график 7,8'!$B$5:$AF$16,MONTH($FV$3),BM$11)&amp;"","Я")),2))</f>
        <v xml:space="preserve">
</v>
      </c>
      <c r="BN70" s="246"/>
      <c r="BO70" s="246"/>
      <c r="BP70" s="246"/>
      <c r="BQ70" s="246" t="str">
        <f>TRIM(LEFT(TRIM(INDEX(отсутствия!$N:$AR,MATCH($M69,отсутствия!$A:$A,),BQ$11)&amp;" "&amp;TEXT(INDEX('график 7,8'!$B$5:$AF$16,MONTH($FV$3),BQ$11)&amp;"","Я")),2))</f>
        <v xml:space="preserve">
</v>
      </c>
      <c r="BR70" s="246"/>
      <c r="BS70" s="246"/>
      <c r="BT70" s="246"/>
      <c r="BU70" s="246" t="str">
        <f>TRIM(LEFT(TRIM(INDEX(отсутствия!$N:$AR,MATCH($M69,отсутствия!$A:$A,),BU$11)&amp;" "&amp;TEXT(INDEX('график 7,8'!$B$5:$AF$16,MONTH($FV$3),BU$11)&amp;"","Я")),2))</f>
        <v xml:space="preserve">
</v>
      </c>
      <c r="BV70" s="246"/>
      <c r="BW70" s="246"/>
      <c r="BX70" s="246"/>
      <c r="BY70" s="246" t="str">
        <f>TRIM(LEFT(TRIM(INDEX(отсутствия!$N:$AR,MATCH($M69,отсутствия!$A:$A,),BY$11)&amp;" "&amp;TEXT(INDEX('график 7,8'!$B$5:$AF$16,MONTH($FV$3),BY$11)&amp;"","Я")),2))</f>
        <v xml:space="preserve">
</v>
      </c>
      <c r="BZ70" s="246"/>
      <c r="CA70" s="246"/>
      <c r="CB70" s="246"/>
      <c r="CC70" s="246" t="str">
        <f>TRIM(LEFT(TRIM(INDEX(отсутствия!$N:$AR,MATCH($M69,отсутствия!$A:$A,),CC$11)&amp;" "&amp;TEXT(INDEX('график 7,8'!$B$5:$AF$16,MONTH($FV$3),CC$11)&amp;"","Я")),2))</f>
        <v xml:space="preserve">
</v>
      </c>
      <c r="CD70" s="246"/>
      <c r="CE70" s="246"/>
      <c r="CF70" s="246"/>
      <c r="CG70" s="246" t="str">
        <f>TRIM(LEFT(TRIM(INDEX(отсутствия!$N:$AR,MATCH($M69,отсутствия!$A:$A,),CG$11)&amp;" "&amp;TEXT(INDEX('график 7,8'!$B$5:$AF$16,MONTH($FV$3),CG$11)&amp;"","Я")),2))</f>
        <v xml:space="preserve">
</v>
      </c>
      <c r="CH70" s="246"/>
      <c r="CI70" s="246"/>
      <c r="CJ70" s="246"/>
      <c r="CK70" s="246" t="str">
        <f>TRIM(LEFT(TRIM(INDEX(отсутствия!$N:$AR,MATCH($M69,отсутствия!$A:$A,),CK$11)&amp;" "&amp;TEXT(INDEX('график 7,8'!$B$5:$AF$16,MONTH($FV$3),CK$11)&amp;"","Я")),2))</f>
        <v xml:space="preserve">
</v>
      </c>
      <c r="CL70" s="246"/>
      <c r="CM70" s="246"/>
      <c r="CN70" s="246"/>
      <c r="CO70" s="246"/>
      <c r="CP70" s="246"/>
      <c r="CQ70" s="246"/>
      <c r="CR70" s="246"/>
      <c r="CS70" s="246"/>
      <c r="CT70" s="246"/>
      <c r="CU70" s="246"/>
      <c r="CV70" s="246" t="str">
        <f>TRIM(LEFT(TRIM(INDEX(отсутствия!$N:$AR,MATCH($M69,отсутствия!$A:$A,),CV$11)&amp;" "&amp;TEXT(INDEX('график 7,8'!$B$5:$AF$16,MONTH($FV$3),CV$11)&amp;"","Я")),2))</f>
        <v>Я</v>
      </c>
      <c r="CW70" s="246"/>
      <c r="CX70" s="246"/>
      <c r="CY70" s="246"/>
      <c r="CZ70" s="246" t="str">
        <f>TRIM(LEFT(TRIM(INDEX(отсутствия!$N:$AR,MATCH($M69,отсутствия!$A:$A,),CZ$11)&amp;" "&amp;TEXT(INDEX('график 7,8'!$B$5:$AF$16,MONTH($FV$3),CZ$11)&amp;"","Я")),2))</f>
        <v>Я</v>
      </c>
      <c r="DA70" s="246"/>
      <c r="DB70" s="246"/>
      <c r="DC70" s="246"/>
      <c r="DD70" s="246" t="str">
        <f>TRIM(LEFT(TRIM(INDEX(отсутствия!$N:$AR,MATCH($M69,отсутствия!$A:$A,),DD$11)&amp;" "&amp;TEXT(INDEX('график 7,8'!$B$5:$AF$16,MONTH($FV$3),DD$11)&amp;"","Я")),2))</f>
        <v>Я</v>
      </c>
      <c r="DE70" s="246"/>
      <c r="DF70" s="246"/>
      <c r="DG70" s="246"/>
      <c r="DH70" s="246"/>
      <c r="DI70" s="246" t="str">
        <f>TRIM(LEFT(TRIM(INDEX(отсутствия!$N:$AR,MATCH($M69,отсутствия!$A:$A,),DI$11)&amp;" "&amp;TEXT(INDEX('график 7,8'!$B$5:$AF$16,MONTH($FV$3),DI$11)&amp;"","Я")),2))</f>
        <v>Я</v>
      </c>
      <c r="DJ70" s="246"/>
      <c r="DK70" s="246"/>
      <c r="DL70" s="246"/>
      <c r="DM70" s="246" t="str">
        <f>TRIM(LEFT(TRIM(INDEX(отсутствия!$N:$AR,MATCH($M69,отсутствия!$A:$A,),DM$11)&amp;" "&amp;TEXT(INDEX('график 7,8'!$B$5:$AF$16,MONTH($FV$3),DM$11)&amp;"","Я")),2))</f>
        <v>Я</v>
      </c>
      <c r="DN70" s="246"/>
      <c r="DO70" s="246"/>
      <c r="DP70" s="246"/>
      <c r="DQ70" s="246" t="str">
        <f>TRIM(LEFT(TRIM(INDEX(отсутствия!$N:$AR,MATCH($M69,отсутствия!$A:$A,),DQ$11)&amp;" "&amp;TEXT(INDEX('график 7,8'!$B$5:$AF$16,MONTH($FV$3),DQ$11)&amp;"","Я")),2))</f>
        <v>В</v>
      </c>
      <c r="DR70" s="246"/>
      <c r="DS70" s="246"/>
      <c r="DT70" s="246"/>
      <c r="DU70" s="246" t="str">
        <f>TRIM(LEFT(TRIM(INDEX(отсутствия!$N:$AR,MATCH($M69,отсутствия!$A:$A,),DU$11)&amp;" "&amp;TEXT(INDEX('график 7,8'!$B$5:$AF$16,MONTH($FV$3),DU$11)&amp;"","Я")),2))</f>
        <v>В</v>
      </c>
      <c r="DV70" s="246"/>
      <c r="DW70" s="246"/>
      <c r="DX70" s="246"/>
      <c r="DY70" s="246" t="str">
        <f>TRIM(LEFT(TRIM(INDEX(отсутствия!$N:$AR,MATCH($M69,отсутствия!$A:$A,),DY$11)&amp;" "&amp;TEXT(INDEX('график 7,8'!$B$5:$AF$16,MONTH($FV$3),DY$11)&amp;"","Я")),2))</f>
        <v>ФВ</v>
      </c>
      <c r="DZ70" s="246"/>
      <c r="EA70" s="246"/>
      <c r="EB70" s="246"/>
      <c r="EC70" s="246" t="str">
        <f>TRIM(LEFT(TRIM(INDEX(отсутствия!$N:$AR,MATCH($M69,отсутствия!$A:$A,),EC$11)&amp;" "&amp;TEXT(INDEX('график 7,8'!$B$5:$AF$16,MONTH($FV$3),EC$11)&amp;"","Я")),2))</f>
        <v>Я</v>
      </c>
      <c r="ED70" s="246"/>
      <c r="EE70" s="246"/>
      <c r="EF70" s="246"/>
      <c r="EG70" s="246" t="str">
        <f>TRIM(LEFT(TRIM(INDEX(отсутствия!$N:$AR,MATCH($M69,отсутствия!$A:$A,),EG$11)&amp;" "&amp;TEXT(INDEX('график 7,8'!$B$5:$AF$16,MONTH($FV$3),EG$11)&amp;"","Я")),2))</f>
        <v>Я</v>
      </c>
      <c r="EH70" s="246"/>
      <c r="EI70" s="246"/>
      <c r="EJ70" s="246"/>
      <c r="EK70" s="101" t="str">
        <f>TRIM(LEFT(TRIM(INDEX(отсутствия!$N:$AR,MATCH($M69,отсутствия!$A:$A,),EK$11)&amp;" "&amp;TEXT(INDEX('график 7,8'!$B$5:$AF$16,MONTH($FV$3),EK$11)&amp;"","Я")),2))</f>
        <v>Я</v>
      </c>
      <c r="EL70" s="101" t="str">
        <f>TRIM(LEFT(TRIM(INDEX(отсутствия!$N:$AR,MATCH($M69,отсутствия!$A:$A,),EL$11)&amp;" "&amp;TEXT(INDEX('график 7,8'!$B$5:$AF$16,MONTH($FV$3),EL$11)&amp;"","Я")),2))</f>
        <v>Я</v>
      </c>
      <c r="EM70" s="101" t="str">
        <f>TRIM(LEFT(TRIM(INDEX(отсутствия!$N:$AR,MATCH($M69,отсутствия!$A:$A,),EM$11)&amp;" "&amp;TEXT(INDEX('график 7,8'!$B$5:$AF$16,MONTH($FV$3),EM$11)&amp;"","Я")),2))</f>
        <v>В</v>
      </c>
      <c r="EN70" s="298" t="str">
        <f>TRIM(LEFT(TRIM(INDEX(отсутствия!$N:$AR,MATCH($M69,отсутствия!$A:$A,),EN$11)&amp;" "&amp;TEXT(INDEX('график 7,8'!$B$5:$AF$16,MONTH($FV$3),EN$11)&amp;"","Я")),2))</f>
        <v/>
      </c>
      <c r="EO70" s="300"/>
      <c r="EP70" s="298" t="str">
        <f>TRIM(LEFT(TRIM(INDEX(отсутствия!$N:$AR,MATCH($M69,отсутствия!$A:$A,),EP$11)&amp;" "&amp;TEXT(INDEX('график 7,8'!$B$5:$AF$16,MONTH($FV$3),EP$11)&amp;"","Я")),2))</f>
        <v/>
      </c>
      <c r="EQ70" s="300"/>
      <c r="ER70" s="299"/>
      <c r="ES70" s="298" t="str">
        <f>TRIM(LEFT(TRIM(INDEX(отсутствия!$N:$AR,MATCH($M69,отсутствия!$A:$A,),ES$11)&amp;" "&amp;TEXT(INDEX('график 7,8'!$B$5:$AF$16,MONTH($FV$3),ES$11)&amp;"","Я")),2))</f>
        <v/>
      </c>
      <c r="ET70" s="299"/>
      <c r="EU70" s="242"/>
      <c r="EV70" s="242"/>
      <c r="EW70" s="242"/>
      <c r="EX70" s="242"/>
      <c r="EY70" s="242"/>
      <c r="EZ70" s="242"/>
      <c r="FA70" s="255"/>
      <c r="FB70" s="242"/>
      <c r="FC70" s="242"/>
      <c r="FD70" s="242"/>
      <c r="FE70" s="242"/>
      <c r="FF70" s="242"/>
      <c r="FG70" s="242"/>
      <c r="FH70" s="242"/>
      <c r="FI70" s="102"/>
      <c r="FJ70" s="288"/>
      <c r="FK70" s="288"/>
      <c r="FL70" s="288"/>
      <c r="FM70" s="288"/>
      <c r="FN70" s="288"/>
      <c r="FO70" s="288"/>
      <c r="FP70" s="288"/>
      <c r="FQ70" s="289"/>
    </row>
    <row r="71" spans="1:173" s="95" customFormat="1" ht="15" customHeight="1" x14ac:dyDescent="0.2">
      <c r="A71" s="322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3"/>
      <c r="M71" s="267"/>
      <c r="N71" s="268"/>
      <c r="O71" s="268"/>
      <c r="P71" s="268"/>
      <c r="Q71" s="268"/>
      <c r="R71" s="269"/>
      <c r="S71" s="267"/>
      <c r="T71" s="268"/>
      <c r="U71" s="268"/>
      <c r="V71" s="268"/>
      <c r="W71" s="268"/>
      <c r="X71" s="269"/>
      <c r="Y71" s="326"/>
      <c r="Z71" s="326"/>
      <c r="AA71" s="326"/>
      <c r="AB71" s="326"/>
      <c r="AC71" s="326"/>
      <c r="AD71" s="326"/>
      <c r="AE71" s="326"/>
      <c r="AF71" s="326"/>
      <c r="AG71" s="321"/>
      <c r="AH71" s="321"/>
      <c r="AI71" s="321"/>
      <c r="AJ71" s="321"/>
      <c r="AK71" s="321"/>
      <c r="AL71" s="321"/>
      <c r="AM71" s="321"/>
      <c r="AN71" s="321"/>
      <c r="AO71" s="321"/>
      <c r="AP71" s="321"/>
      <c r="AQ71" s="321"/>
      <c r="AR71" s="321"/>
      <c r="AS71" s="321"/>
      <c r="AT71" s="321"/>
      <c r="AU71" s="321"/>
      <c r="AV71" s="321"/>
      <c r="AW71" s="321"/>
      <c r="AX71" s="321"/>
      <c r="AY71" s="321"/>
      <c r="AZ71" s="321"/>
      <c r="BA71" s="321"/>
      <c r="BB71" s="321"/>
      <c r="BC71" s="321"/>
      <c r="BD71" s="321"/>
      <c r="BE71" s="321"/>
      <c r="BF71" s="321"/>
      <c r="BG71" s="321"/>
      <c r="BH71" s="321"/>
      <c r="BI71" s="321"/>
      <c r="BJ71" s="321"/>
      <c r="BK71" s="321"/>
      <c r="BL71" s="321"/>
      <c r="BM71" s="321"/>
      <c r="BN71" s="321"/>
      <c r="BO71" s="321"/>
      <c r="BP71" s="321"/>
      <c r="BQ71" s="321"/>
      <c r="BR71" s="321"/>
      <c r="BS71" s="321"/>
      <c r="BT71" s="321"/>
      <c r="BU71" s="321"/>
      <c r="BV71" s="321"/>
      <c r="BW71" s="321"/>
      <c r="BX71" s="321"/>
      <c r="BY71" s="321"/>
      <c r="BZ71" s="321"/>
      <c r="CA71" s="321"/>
      <c r="CB71" s="321"/>
      <c r="CC71" s="321"/>
      <c r="CD71" s="321"/>
      <c r="CE71" s="321"/>
      <c r="CF71" s="321"/>
      <c r="CG71" s="321"/>
      <c r="CH71" s="321"/>
      <c r="CI71" s="321"/>
      <c r="CJ71" s="321"/>
      <c r="CK71" s="321"/>
      <c r="CL71" s="321"/>
      <c r="CM71" s="321"/>
      <c r="CN71" s="321"/>
      <c r="CO71" s="321"/>
      <c r="CP71" s="321"/>
      <c r="CQ71" s="321"/>
      <c r="CR71" s="321"/>
      <c r="CS71" s="321"/>
      <c r="CT71" s="321"/>
      <c r="CU71" s="321"/>
      <c r="CV71" s="321"/>
      <c r="CW71" s="321"/>
      <c r="CX71" s="321"/>
      <c r="CY71" s="321"/>
      <c r="CZ71" s="321"/>
      <c r="DA71" s="321"/>
      <c r="DB71" s="321"/>
      <c r="DC71" s="321"/>
      <c r="DD71" s="321"/>
      <c r="DE71" s="321"/>
      <c r="DF71" s="321"/>
      <c r="DG71" s="321"/>
      <c r="DH71" s="321"/>
      <c r="DI71" s="321"/>
      <c r="DJ71" s="321"/>
      <c r="DK71" s="321"/>
      <c r="DL71" s="321"/>
      <c r="DM71" s="321"/>
      <c r="DN71" s="321"/>
      <c r="DO71" s="321"/>
      <c r="DP71" s="321"/>
      <c r="DQ71" s="321"/>
      <c r="DR71" s="321"/>
      <c r="DS71" s="321"/>
      <c r="DT71" s="321"/>
      <c r="DU71" s="321"/>
      <c r="DV71" s="321"/>
      <c r="DW71" s="321"/>
      <c r="DX71" s="321"/>
      <c r="DY71" s="321"/>
      <c r="DZ71" s="321"/>
      <c r="EA71" s="321"/>
      <c r="EB71" s="321"/>
      <c r="EC71" s="321"/>
      <c r="ED71" s="321"/>
      <c r="EE71" s="321"/>
      <c r="EF71" s="321"/>
      <c r="EG71" s="321"/>
      <c r="EH71" s="321"/>
      <c r="EI71" s="321"/>
      <c r="EJ71" s="321"/>
      <c r="EK71" s="106"/>
      <c r="EL71" s="106"/>
      <c r="EM71" s="106"/>
      <c r="EN71" s="329"/>
      <c r="EO71" s="331"/>
      <c r="EP71" s="327"/>
      <c r="EQ71" s="332"/>
      <c r="ER71" s="328"/>
      <c r="ES71" s="327"/>
      <c r="ET71" s="328"/>
      <c r="EU71" s="321"/>
      <c r="EV71" s="321"/>
      <c r="EW71" s="321"/>
      <c r="EX71" s="321"/>
      <c r="EY71" s="321"/>
      <c r="EZ71" s="321"/>
      <c r="FA71" s="329"/>
      <c r="FB71" s="321"/>
      <c r="FC71" s="321"/>
      <c r="FD71" s="321"/>
      <c r="FE71" s="321"/>
      <c r="FF71" s="321"/>
      <c r="FG71" s="321"/>
      <c r="FH71" s="329"/>
      <c r="FI71" s="105"/>
      <c r="FJ71" s="321"/>
      <c r="FK71" s="321"/>
      <c r="FL71" s="321"/>
      <c r="FM71" s="321"/>
      <c r="FN71" s="321"/>
      <c r="FO71" s="321"/>
      <c r="FP71" s="321"/>
      <c r="FQ71" s="329"/>
    </row>
    <row r="72" spans="1:173" s="95" customFormat="1" ht="15" customHeight="1" x14ac:dyDescent="0.2">
      <c r="A72" s="324"/>
      <c r="B72" s="324"/>
      <c r="C72" s="324"/>
      <c r="D72" s="324"/>
      <c r="E72" s="324"/>
      <c r="F72" s="324"/>
      <c r="G72" s="324"/>
      <c r="H72" s="324"/>
      <c r="I72" s="324"/>
      <c r="J72" s="324"/>
      <c r="K72" s="324"/>
      <c r="L72" s="325"/>
      <c r="M72" s="270"/>
      <c r="N72" s="271"/>
      <c r="O72" s="271"/>
      <c r="P72" s="271"/>
      <c r="Q72" s="271"/>
      <c r="R72" s="272"/>
      <c r="S72" s="270"/>
      <c r="T72" s="271"/>
      <c r="U72" s="271"/>
      <c r="V72" s="271"/>
      <c r="W72" s="271"/>
      <c r="X72" s="272"/>
      <c r="Y72" s="330"/>
      <c r="Z72" s="330"/>
      <c r="AA72" s="330"/>
      <c r="AB72" s="330"/>
      <c r="AC72" s="330"/>
      <c r="AD72" s="330"/>
      <c r="AE72" s="330"/>
      <c r="AF72" s="330"/>
      <c r="AG72" s="288"/>
      <c r="AH72" s="288"/>
      <c r="AI72" s="288"/>
      <c r="AJ72" s="288"/>
      <c r="AK72" s="288"/>
      <c r="AL72" s="288"/>
      <c r="AM72" s="288"/>
      <c r="AN72" s="288"/>
      <c r="AO72" s="288"/>
      <c r="AP72" s="288"/>
      <c r="AQ72" s="288"/>
      <c r="AR72" s="288"/>
      <c r="AS72" s="288"/>
      <c r="AT72" s="288"/>
      <c r="AU72" s="288"/>
      <c r="AV72" s="288"/>
      <c r="AW72" s="288"/>
      <c r="AX72" s="288"/>
      <c r="AY72" s="288"/>
      <c r="AZ72" s="288"/>
      <c r="BA72" s="288"/>
      <c r="BB72" s="288"/>
      <c r="BC72" s="288"/>
      <c r="BD72" s="288"/>
      <c r="BE72" s="288"/>
      <c r="BF72" s="288"/>
      <c r="BG72" s="288"/>
      <c r="BH72" s="288"/>
      <c r="BI72" s="288"/>
      <c r="BJ72" s="288"/>
      <c r="BK72" s="288"/>
      <c r="BL72" s="288"/>
      <c r="BM72" s="288"/>
      <c r="BN72" s="288"/>
      <c r="BO72" s="288"/>
      <c r="BP72" s="288"/>
      <c r="BQ72" s="288"/>
      <c r="BR72" s="288"/>
      <c r="BS72" s="288"/>
      <c r="BT72" s="288"/>
      <c r="BU72" s="288"/>
      <c r="BV72" s="288"/>
      <c r="BW72" s="288"/>
      <c r="BX72" s="288"/>
      <c r="BY72" s="288"/>
      <c r="BZ72" s="288"/>
      <c r="CA72" s="288"/>
      <c r="CB72" s="288"/>
      <c r="CC72" s="288"/>
      <c r="CD72" s="288"/>
      <c r="CE72" s="288"/>
      <c r="CF72" s="288"/>
      <c r="CG72" s="288"/>
      <c r="CH72" s="288"/>
      <c r="CI72" s="288"/>
      <c r="CJ72" s="288"/>
      <c r="CK72" s="288"/>
      <c r="CL72" s="288"/>
      <c r="CM72" s="288"/>
      <c r="CN72" s="288"/>
      <c r="CO72" s="288"/>
      <c r="CP72" s="288"/>
      <c r="CQ72" s="288"/>
      <c r="CR72" s="288"/>
      <c r="CS72" s="288"/>
      <c r="CT72" s="288"/>
      <c r="CU72" s="288"/>
      <c r="CV72" s="288"/>
      <c r="CW72" s="288"/>
      <c r="CX72" s="288"/>
      <c r="CY72" s="288"/>
      <c r="CZ72" s="288"/>
      <c r="DA72" s="288"/>
      <c r="DB72" s="288"/>
      <c r="DC72" s="288"/>
      <c r="DD72" s="288"/>
      <c r="DE72" s="288"/>
      <c r="DF72" s="288"/>
      <c r="DG72" s="288"/>
      <c r="DH72" s="288"/>
      <c r="DI72" s="288"/>
      <c r="DJ72" s="288"/>
      <c r="DK72" s="288"/>
      <c r="DL72" s="288"/>
      <c r="DM72" s="288"/>
      <c r="DN72" s="288"/>
      <c r="DO72" s="288"/>
      <c r="DP72" s="288"/>
      <c r="DQ72" s="288"/>
      <c r="DR72" s="288"/>
      <c r="DS72" s="288"/>
      <c r="DT72" s="288"/>
      <c r="DU72" s="288"/>
      <c r="DV72" s="288"/>
      <c r="DW72" s="288"/>
      <c r="DX72" s="288"/>
      <c r="DY72" s="288"/>
      <c r="DZ72" s="288"/>
      <c r="EA72" s="288"/>
      <c r="EB72" s="288"/>
      <c r="EC72" s="288"/>
      <c r="ED72" s="288"/>
      <c r="EE72" s="288"/>
      <c r="EF72" s="288"/>
      <c r="EG72" s="288"/>
      <c r="EH72" s="288"/>
      <c r="EI72" s="288"/>
      <c r="EJ72" s="288"/>
      <c r="EK72" s="103"/>
      <c r="EL72" s="103"/>
      <c r="EM72" s="103"/>
      <c r="EN72" s="333"/>
      <c r="EO72" s="334"/>
      <c r="EP72" s="327"/>
      <c r="EQ72" s="332"/>
      <c r="ER72" s="328"/>
      <c r="ES72" s="327"/>
      <c r="ET72" s="328"/>
      <c r="EU72" s="288"/>
      <c r="EV72" s="288"/>
      <c r="EW72" s="288"/>
      <c r="EX72" s="288"/>
      <c r="EY72" s="288"/>
      <c r="EZ72" s="288"/>
      <c r="FA72" s="289"/>
      <c r="FB72" s="288"/>
      <c r="FC72" s="288"/>
      <c r="FD72" s="288"/>
      <c r="FE72" s="288"/>
      <c r="FF72" s="288"/>
      <c r="FG72" s="288"/>
      <c r="FH72" s="289"/>
      <c r="FI72" s="104"/>
      <c r="FJ72" s="288"/>
      <c r="FK72" s="288"/>
      <c r="FL72" s="288"/>
      <c r="FM72" s="288"/>
      <c r="FN72" s="288"/>
      <c r="FO72" s="288"/>
      <c r="FP72" s="288"/>
      <c r="FQ72" s="289"/>
    </row>
    <row r="73" spans="1:173" s="95" customFormat="1" ht="15" customHeight="1" x14ac:dyDescent="0.2">
      <c r="A73" s="322"/>
      <c r="B73" s="322"/>
      <c r="C73" s="322"/>
      <c r="D73" s="322"/>
      <c r="E73" s="322"/>
      <c r="F73" s="322"/>
      <c r="G73" s="322"/>
      <c r="H73" s="322"/>
      <c r="I73" s="322"/>
      <c r="J73" s="322"/>
      <c r="K73" s="322"/>
      <c r="L73" s="323"/>
      <c r="M73" s="267"/>
      <c r="N73" s="268"/>
      <c r="O73" s="268"/>
      <c r="P73" s="268"/>
      <c r="Q73" s="268"/>
      <c r="R73" s="269"/>
      <c r="S73" s="267"/>
      <c r="T73" s="268"/>
      <c r="U73" s="268"/>
      <c r="V73" s="268"/>
      <c r="W73" s="268"/>
      <c r="X73" s="269"/>
      <c r="Y73" s="326"/>
      <c r="Z73" s="326"/>
      <c r="AA73" s="326"/>
      <c r="AB73" s="326"/>
      <c r="AC73" s="326"/>
      <c r="AD73" s="326"/>
      <c r="AE73" s="326"/>
      <c r="AF73" s="326"/>
      <c r="AG73" s="321"/>
      <c r="AH73" s="321"/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1"/>
      <c r="AT73" s="321"/>
      <c r="AU73" s="321"/>
      <c r="AV73" s="321"/>
      <c r="AW73" s="321"/>
      <c r="AX73" s="321"/>
      <c r="AY73" s="321"/>
      <c r="AZ73" s="321"/>
      <c r="BA73" s="321"/>
      <c r="BB73" s="321"/>
      <c r="BC73" s="321"/>
      <c r="BD73" s="321"/>
      <c r="BE73" s="321"/>
      <c r="BF73" s="321"/>
      <c r="BG73" s="321"/>
      <c r="BH73" s="321"/>
      <c r="BI73" s="321"/>
      <c r="BJ73" s="321"/>
      <c r="BK73" s="321"/>
      <c r="BL73" s="321"/>
      <c r="BM73" s="321"/>
      <c r="BN73" s="321"/>
      <c r="BO73" s="321"/>
      <c r="BP73" s="321"/>
      <c r="BQ73" s="321"/>
      <c r="BR73" s="321"/>
      <c r="BS73" s="321"/>
      <c r="BT73" s="321"/>
      <c r="BU73" s="321"/>
      <c r="BV73" s="321"/>
      <c r="BW73" s="321"/>
      <c r="BX73" s="321"/>
      <c r="BY73" s="321"/>
      <c r="BZ73" s="321"/>
      <c r="CA73" s="321"/>
      <c r="CB73" s="321"/>
      <c r="CC73" s="321"/>
      <c r="CD73" s="321"/>
      <c r="CE73" s="321"/>
      <c r="CF73" s="321"/>
      <c r="CG73" s="321"/>
      <c r="CH73" s="321"/>
      <c r="CI73" s="321"/>
      <c r="CJ73" s="321"/>
      <c r="CK73" s="321"/>
      <c r="CL73" s="321"/>
      <c r="CM73" s="321"/>
      <c r="CN73" s="321"/>
      <c r="CO73" s="321"/>
      <c r="CP73" s="321"/>
      <c r="CQ73" s="321"/>
      <c r="CR73" s="321"/>
      <c r="CS73" s="321"/>
      <c r="CT73" s="321"/>
      <c r="CU73" s="321"/>
      <c r="CV73" s="321"/>
      <c r="CW73" s="321"/>
      <c r="CX73" s="321"/>
      <c r="CY73" s="321"/>
      <c r="CZ73" s="321"/>
      <c r="DA73" s="321"/>
      <c r="DB73" s="321"/>
      <c r="DC73" s="321"/>
      <c r="DD73" s="321"/>
      <c r="DE73" s="321"/>
      <c r="DF73" s="321"/>
      <c r="DG73" s="321"/>
      <c r="DH73" s="321"/>
      <c r="DI73" s="321"/>
      <c r="DJ73" s="321"/>
      <c r="DK73" s="321"/>
      <c r="DL73" s="321"/>
      <c r="DM73" s="321"/>
      <c r="DN73" s="321"/>
      <c r="DO73" s="321"/>
      <c r="DP73" s="321"/>
      <c r="DQ73" s="321"/>
      <c r="DR73" s="321"/>
      <c r="DS73" s="321"/>
      <c r="DT73" s="321"/>
      <c r="DU73" s="321"/>
      <c r="DV73" s="321"/>
      <c r="DW73" s="321"/>
      <c r="DX73" s="321"/>
      <c r="DY73" s="321"/>
      <c r="DZ73" s="321"/>
      <c r="EA73" s="321"/>
      <c r="EB73" s="321"/>
      <c r="EC73" s="321"/>
      <c r="ED73" s="321"/>
      <c r="EE73" s="321"/>
      <c r="EF73" s="321"/>
      <c r="EG73" s="321"/>
      <c r="EH73" s="321"/>
      <c r="EI73" s="321"/>
      <c r="EJ73" s="321"/>
      <c r="EK73" s="106"/>
      <c r="EL73" s="106"/>
      <c r="EM73" s="106"/>
      <c r="EN73" s="329"/>
      <c r="EO73" s="331"/>
      <c r="EP73" s="327"/>
      <c r="EQ73" s="332"/>
      <c r="ER73" s="328"/>
      <c r="ES73" s="327"/>
      <c r="ET73" s="328"/>
      <c r="EU73" s="321"/>
      <c r="EV73" s="321"/>
      <c r="EW73" s="321"/>
      <c r="EX73" s="321"/>
      <c r="EY73" s="321"/>
      <c r="EZ73" s="321"/>
      <c r="FA73" s="329"/>
      <c r="FB73" s="321"/>
      <c r="FC73" s="321"/>
      <c r="FD73" s="321"/>
      <c r="FE73" s="321"/>
      <c r="FF73" s="321"/>
      <c r="FG73" s="321"/>
      <c r="FH73" s="329"/>
      <c r="FI73" s="105"/>
      <c r="FJ73" s="321"/>
      <c r="FK73" s="321"/>
      <c r="FL73" s="321"/>
      <c r="FM73" s="321"/>
      <c r="FN73" s="321"/>
      <c r="FO73" s="321"/>
      <c r="FP73" s="321"/>
      <c r="FQ73" s="329"/>
    </row>
    <row r="74" spans="1:173" s="95" customFormat="1" ht="15" customHeight="1" x14ac:dyDescent="0.2">
      <c r="A74" s="324"/>
      <c r="B74" s="324"/>
      <c r="C74" s="324"/>
      <c r="D74" s="324"/>
      <c r="E74" s="324"/>
      <c r="F74" s="324"/>
      <c r="G74" s="324"/>
      <c r="H74" s="324"/>
      <c r="I74" s="324"/>
      <c r="J74" s="324"/>
      <c r="K74" s="324"/>
      <c r="L74" s="325"/>
      <c r="M74" s="270"/>
      <c r="N74" s="271"/>
      <c r="O74" s="271"/>
      <c r="P74" s="271"/>
      <c r="Q74" s="271"/>
      <c r="R74" s="272"/>
      <c r="S74" s="270"/>
      <c r="T74" s="271"/>
      <c r="U74" s="271"/>
      <c r="V74" s="271"/>
      <c r="W74" s="271"/>
      <c r="X74" s="272"/>
      <c r="Y74" s="330"/>
      <c r="Z74" s="330"/>
      <c r="AA74" s="330"/>
      <c r="AB74" s="330"/>
      <c r="AC74" s="330"/>
      <c r="AD74" s="330"/>
      <c r="AE74" s="330"/>
      <c r="AF74" s="330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288"/>
      <c r="BR74" s="288"/>
      <c r="BS74" s="288"/>
      <c r="BT74" s="288"/>
      <c r="BU74" s="288"/>
      <c r="BV74" s="288"/>
      <c r="BW74" s="288"/>
      <c r="BX74" s="288"/>
      <c r="BY74" s="288"/>
      <c r="BZ74" s="288"/>
      <c r="CA74" s="288"/>
      <c r="CB74" s="288"/>
      <c r="CC74" s="288"/>
      <c r="CD74" s="288"/>
      <c r="CE74" s="288"/>
      <c r="CF74" s="288"/>
      <c r="CG74" s="288"/>
      <c r="CH74" s="288"/>
      <c r="CI74" s="288"/>
      <c r="CJ74" s="288"/>
      <c r="CK74" s="288"/>
      <c r="CL74" s="288"/>
      <c r="CM74" s="288"/>
      <c r="CN74" s="288"/>
      <c r="CO74" s="288"/>
      <c r="CP74" s="288"/>
      <c r="CQ74" s="288"/>
      <c r="CR74" s="288"/>
      <c r="CS74" s="288"/>
      <c r="CT74" s="288"/>
      <c r="CU74" s="288"/>
      <c r="CV74" s="288"/>
      <c r="CW74" s="288"/>
      <c r="CX74" s="288"/>
      <c r="CY74" s="288"/>
      <c r="CZ74" s="288"/>
      <c r="DA74" s="288"/>
      <c r="DB74" s="288"/>
      <c r="DC74" s="288"/>
      <c r="DD74" s="288"/>
      <c r="DE74" s="288"/>
      <c r="DF74" s="288"/>
      <c r="DG74" s="288"/>
      <c r="DH74" s="288"/>
      <c r="DI74" s="288"/>
      <c r="DJ74" s="288"/>
      <c r="DK74" s="288"/>
      <c r="DL74" s="288"/>
      <c r="DM74" s="288"/>
      <c r="DN74" s="288"/>
      <c r="DO74" s="288"/>
      <c r="DP74" s="288"/>
      <c r="DQ74" s="288"/>
      <c r="DR74" s="288"/>
      <c r="DS74" s="288"/>
      <c r="DT74" s="288"/>
      <c r="DU74" s="288"/>
      <c r="DV74" s="288"/>
      <c r="DW74" s="288"/>
      <c r="DX74" s="288"/>
      <c r="DY74" s="288"/>
      <c r="DZ74" s="288"/>
      <c r="EA74" s="288"/>
      <c r="EB74" s="288"/>
      <c r="EC74" s="288"/>
      <c r="ED74" s="288"/>
      <c r="EE74" s="288"/>
      <c r="EF74" s="288"/>
      <c r="EG74" s="288"/>
      <c r="EH74" s="288"/>
      <c r="EI74" s="288"/>
      <c r="EJ74" s="288"/>
      <c r="EK74" s="103"/>
      <c r="EL74" s="103"/>
      <c r="EM74" s="103"/>
      <c r="EN74" s="333"/>
      <c r="EO74" s="334"/>
      <c r="EP74" s="327"/>
      <c r="EQ74" s="332"/>
      <c r="ER74" s="328"/>
      <c r="ES74" s="327"/>
      <c r="ET74" s="328"/>
      <c r="EU74" s="288"/>
      <c r="EV74" s="288"/>
      <c r="EW74" s="288"/>
      <c r="EX74" s="288"/>
      <c r="EY74" s="288"/>
      <c r="EZ74" s="288"/>
      <c r="FA74" s="289"/>
      <c r="FB74" s="288"/>
      <c r="FC74" s="288"/>
      <c r="FD74" s="288"/>
      <c r="FE74" s="288"/>
      <c r="FF74" s="288"/>
      <c r="FG74" s="288"/>
      <c r="FH74" s="289"/>
      <c r="FI74" s="104"/>
      <c r="FJ74" s="288"/>
      <c r="FK74" s="288"/>
      <c r="FL74" s="288"/>
      <c r="FM74" s="288"/>
      <c r="FN74" s="288"/>
      <c r="FO74" s="288"/>
      <c r="FP74" s="288"/>
      <c r="FQ74" s="289"/>
    </row>
    <row r="75" spans="1:173" s="95" customFormat="1" ht="15" customHeight="1" x14ac:dyDescent="0.2">
      <c r="A75" s="322"/>
      <c r="B75" s="322"/>
      <c r="C75" s="322"/>
      <c r="D75" s="322"/>
      <c r="E75" s="322"/>
      <c r="F75" s="322"/>
      <c r="G75" s="322"/>
      <c r="H75" s="322"/>
      <c r="I75" s="322"/>
      <c r="J75" s="322"/>
      <c r="K75" s="322"/>
      <c r="L75" s="323"/>
      <c r="M75" s="267"/>
      <c r="N75" s="268"/>
      <c r="O75" s="268"/>
      <c r="P75" s="268"/>
      <c r="Q75" s="268"/>
      <c r="R75" s="269"/>
      <c r="S75" s="267"/>
      <c r="T75" s="268"/>
      <c r="U75" s="268"/>
      <c r="V75" s="268"/>
      <c r="W75" s="268"/>
      <c r="X75" s="269"/>
      <c r="Y75" s="326"/>
      <c r="Z75" s="326"/>
      <c r="AA75" s="326"/>
      <c r="AB75" s="326"/>
      <c r="AC75" s="326"/>
      <c r="AD75" s="326"/>
      <c r="AE75" s="326"/>
      <c r="AF75" s="326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1"/>
      <c r="AT75" s="321"/>
      <c r="AU75" s="321"/>
      <c r="AV75" s="321"/>
      <c r="AW75" s="321"/>
      <c r="AX75" s="321"/>
      <c r="AY75" s="321"/>
      <c r="AZ75" s="321"/>
      <c r="BA75" s="321"/>
      <c r="BB75" s="321"/>
      <c r="BC75" s="321"/>
      <c r="BD75" s="321"/>
      <c r="BE75" s="321"/>
      <c r="BF75" s="321"/>
      <c r="BG75" s="321"/>
      <c r="BH75" s="321"/>
      <c r="BI75" s="321"/>
      <c r="BJ75" s="321"/>
      <c r="BK75" s="321"/>
      <c r="BL75" s="321"/>
      <c r="BM75" s="321"/>
      <c r="BN75" s="321"/>
      <c r="BO75" s="321"/>
      <c r="BP75" s="321"/>
      <c r="BQ75" s="321"/>
      <c r="BR75" s="321"/>
      <c r="BS75" s="321"/>
      <c r="BT75" s="321"/>
      <c r="BU75" s="321"/>
      <c r="BV75" s="321"/>
      <c r="BW75" s="321"/>
      <c r="BX75" s="321"/>
      <c r="BY75" s="321"/>
      <c r="BZ75" s="321"/>
      <c r="CA75" s="321"/>
      <c r="CB75" s="321"/>
      <c r="CC75" s="321"/>
      <c r="CD75" s="321"/>
      <c r="CE75" s="321"/>
      <c r="CF75" s="321"/>
      <c r="CG75" s="321"/>
      <c r="CH75" s="321"/>
      <c r="CI75" s="321"/>
      <c r="CJ75" s="321"/>
      <c r="CK75" s="321"/>
      <c r="CL75" s="321"/>
      <c r="CM75" s="321"/>
      <c r="CN75" s="321"/>
      <c r="CO75" s="321"/>
      <c r="CP75" s="321"/>
      <c r="CQ75" s="321"/>
      <c r="CR75" s="321"/>
      <c r="CS75" s="321"/>
      <c r="CT75" s="321"/>
      <c r="CU75" s="321"/>
      <c r="CV75" s="321"/>
      <c r="CW75" s="321"/>
      <c r="CX75" s="321"/>
      <c r="CY75" s="321"/>
      <c r="CZ75" s="321"/>
      <c r="DA75" s="321"/>
      <c r="DB75" s="321"/>
      <c r="DC75" s="321"/>
      <c r="DD75" s="321"/>
      <c r="DE75" s="321"/>
      <c r="DF75" s="321"/>
      <c r="DG75" s="321"/>
      <c r="DH75" s="321"/>
      <c r="DI75" s="321"/>
      <c r="DJ75" s="321"/>
      <c r="DK75" s="321"/>
      <c r="DL75" s="321"/>
      <c r="DM75" s="321"/>
      <c r="DN75" s="321"/>
      <c r="DO75" s="321"/>
      <c r="DP75" s="321"/>
      <c r="DQ75" s="321"/>
      <c r="DR75" s="321"/>
      <c r="DS75" s="321"/>
      <c r="DT75" s="321"/>
      <c r="DU75" s="321"/>
      <c r="DV75" s="321"/>
      <c r="DW75" s="321"/>
      <c r="DX75" s="321"/>
      <c r="DY75" s="321"/>
      <c r="DZ75" s="321"/>
      <c r="EA75" s="321"/>
      <c r="EB75" s="321"/>
      <c r="EC75" s="321"/>
      <c r="ED75" s="321"/>
      <c r="EE75" s="321"/>
      <c r="EF75" s="321"/>
      <c r="EG75" s="321"/>
      <c r="EH75" s="321"/>
      <c r="EI75" s="321"/>
      <c r="EJ75" s="321"/>
      <c r="EK75" s="106"/>
      <c r="EL75" s="106"/>
      <c r="EM75" s="106"/>
      <c r="EN75" s="329"/>
      <c r="EO75" s="331"/>
      <c r="EP75" s="327"/>
      <c r="EQ75" s="332"/>
      <c r="ER75" s="328"/>
      <c r="ES75" s="327"/>
      <c r="ET75" s="328"/>
      <c r="EU75" s="321"/>
      <c r="EV75" s="321"/>
      <c r="EW75" s="321"/>
      <c r="EX75" s="321"/>
      <c r="EY75" s="321"/>
      <c r="EZ75" s="321"/>
      <c r="FA75" s="329"/>
      <c r="FB75" s="321"/>
      <c r="FC75" s="321"/>
      <c r="FD75" s="321"/>
      <c r="FE75" s="321"/>
      <c r="FF75" s="321"/>
      <c r="FG75" s="321"/>
      <c r="FH75" s="329"/>
      <c r="FI75" s="105"/>
      <c r="FJ75" s="321"/>
      <c r="FK75" s="321"/>
      <c r="FL75" s="321"/>
      <c r="FM75" s="321"/>
      <c r="FN75" s="321"/>
      <c r="FO75" s="321"/>
      <c r="FP75" s="321"/>
      <c r="FQ75" s="329"/>
    </row>
    <row r="76" spans="1:173" s="95" customFormat="1" ht="15" customHeight="1" x14ac:dyDescent="0.2">
      <c r="A76" s="324"/>
      <c r="B76" s="324"/>
      <c r="C76" s="324"/>
      <c r="D76" s="324"/>
      <c r="E76" s="324"/>
      <c r="F76" s="324"/>
      <c r="G76" s="324"/>
      <c r="H76" s="324"/>
      <c r="I76" s="324"/>
      <c r="J76" s="324"/>
      <c r="K76" s="324"/>
      <c r="L76" s="325"/>
      <c r="M76" s="270"/>
      <c r="N76" s="271"/>
      <c r="O76" s="271"/>
      <c r="P76" s="271"/>
      <c r="Q76" s="271"/>
      <c r="R76" s="272"/>
      <c r="S76" s="270"/>
      <c r="T76" s="271"/>
      <c r="U76" s="271"/>
      <c r="V76" s="271"/>
      <c r="W76" s="271"/>
      <c r="X76" s="272"/>
      <c r="Y76" s="330"/>
      <c r="Z76" s="330"/>
      <c r="AA76" s="330"/>
      <c r="AB76" s="330"/>
      <c r="AC76" s="330"/>
      <c r="AD76" s="330"/>
      <c r="AE76" s="330"/>
      <c r="AF76" s="330"/>
      <c r="AG76" s="288"/>
      <c r="AH76" s="288"/>
      <c r="AI76" s="288"/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288"/>
      <c r="AU76" s="288"/>
      <c r="AV76" s="288"/>
      <c r="AW76" s="288"/>
      <c r="AX76" s="288"/>
      <c r="AY76" s="288"/>
      <c r="AZ76" s="288"/>
      <c r="BA76" s="288"/>
      <c r="BB76" s="288"/>
      <c r="BC76" s="288"/>
      <c r="BD76" s="288"/>
      <c r="BE76" s="288"/>
      <c r="BF76" s="288"/>
      <c r="BG76" s="288"/>
      <c r="BH76" s="288"/>
      <c r="BI76" s="288"/>
      <c r="BJ76" s="288"/>
      <c r="BK76" s="288"/>
      <c r="BL76" s="288"/>
      <c r="BM76" s="288"/>
      <c r="BN76" s="288"/>
      <c r="BO76" s="288"/>
      <c r="BP76" s="288"/>
      <c r="BQ76" s="288"/>
      <c r="BR76" s="288"/>
      <c r="BS76" s="288"/>
      <c r="BT76" s="288"/>
      <c r="BU76" s="288"/>
      <c r="BV76" s="288"/>
      <c r="BW76" s="288"/>
      <c r="BX76" s="288"/>
      <c r="BY76" s="288"/>
      <c r="BZ76" s="288"/>
      <c r="CA76" s="288"/>
      <c r="CB76" s="288"/>
      <c r="CC76" s="288"/>
      <c r="CD76" s="288"/>
      <c r="CE76" s="288"/>
      <c r="CF76" s="288"/>
      <c r="CG76" s="288"/>
      <c r="CH76" s="288"/>
      <c r="CI76" s="288"/>
      <c r="CJ76" s="288"/>
      <c r="CK76" s="288"/>
      <c r="CL76" s="288"/>
      <c r="CM76" s="288"/>
      <c r="CN76" s="288"/>
      <c r="CO76" s="288"/>
      <c r="CP76" s="288"/>
      <c r="CQ76" s="288"/>
      <c r="CR76" s="288"/>
      <c r="CS76" s="288"/>
      <c r="CT76" s="288"/>
      <c r="CU76" s="288"/>
      <c r="CV76" s="288"/>
      <c r="CW76" s="288"/>
      <c r="CX76" s="288"/>
      <c r="CY76" s="288"/>
      <c r="CZ76" s="288"/>
      <c r="DA76" s="288"/>
      <c r="DB76" s="288"/>
      <c r="DC76" s="288"/>
      <c r="DD76" s="288"/>
      <c r="DE76" s="288"/>
      <c r="DF76" s="288"/>
      <c r="DG76" s="288"/>
      <c r="DH76" s="288"/>
      <c r="DI76" s="288"/>
      <c r="DJ76" s="288"/>
      <c r="DK76" s="288"/>
      <c r="DL76" s="288"/>
      <c r="DM76" s="288"/>
      <c r="DN76" s="288"/>
      <c r="DO76" s="288"/>
      <c r="DP76" s="288"/>
      <c r="DQ76" s="288"/>
      <c r="DR76" s="288"/>
      <c r="DS76" s="288"/>
      <c r="DT76" s="288"/>
      <c r="DU76" s="288"/>
      <c r="DV76" s="288"/>
      <c r="DW76" s="288"/>
      <c r="DX76" s="288"/>
      <c r="DY76" s="288"/>
      <c r="DZ76" s="288"/>
      <c r="EA76" s="288"/>
      <c r="EB76" s="288"/>
      <c r="EC76" s="288"/>
      <c r="ED76" s="288"/>
      <c r="EE76" s="288"/>
      <c r="EF76" s="288"/>
      <c r="EG76" s="288"/>
      <c r="EH76" s="288"/>
      <c r="EI76" s="288"/>
      <c r="EJ76" s="288"/>
      <c r="EK76" s="103"/>
      <c r="EL76" s="103"/>
      <c r="EM76" s="103"/>
      <c r="EN76" s="333"/>
      <c r="EO76" s="334"/>
      <c r="EP76" s="327"/>
      <c r="EQ76" s="332"/>
      <c r="ER76" s="328"/>
      <c r="ES76" s="327"/>
      <c r="ET76" s="328"/>
      <c r="EU76" s="288"/>
      <c r="EV76" s="288"/>
      <c r="EW76" s="288"/>
      <c r="EX76" s="288"/>
      <c r="EY76" s="288"/>
      <c r="EZ76" s="288"/>
      <c r="FA76" s="289"/>
      <c r="FB76" s="288"/>
      <c r="FC76" s="288"/>
      <c r="FD76" s="288"/>
      <c r="FE76" s="288"/>
      <c r="FF76" s="288"/>
      <c r="FG76" s="288"/>
      <c r="FH76" s="289"/>
      <c r="FI76" s="104"/>
      <c r="FJ76" s="288"/>
      <c r="FK76" s="288"/>
      <c r="FL76" s="288"/>
      <c r="FM76" s="288"/>
      <c r="FN76" s="288"/>
      <c r="FO76" s="288"/>
      <c r="FP76" s="288"/>
      <c r="FQ76" s="289"/>
    </row>
    <row r="77" spans="1:173" s="95" customFormat="1" ht="15" customHeight="1" x14ac:dyDescent="0.2">
      <c r="A77" s="322"/>
      <c r="B77" s="322"/>
      <c r="C77" s="322"/>
      <c r="D77" s="322"/>
      <c r="E77" s="322"/>
      <c r="F77" s="322"/>
      <c r="G77" s="322"/>
      <c r="H77" s="322"/>
      <c r="I77" s="322"/>
      <c r="J77" s="322"/>
      <c r="K77" s="322"/>
      <c r="L77" s="323"/>
      <c r="M77" s="267"/>
      <c r="N77" s="268"/>
      <c r="O77" s="268"/>
      <c r="P77" s="268"/>
      <c r="Q77" s="268"/>
      <c r="R77" s="269"/>
      <c r="S77" s="267"/>
      <c r="T77" s="268"/>
      <c r="U77" s="268"/>
      <c r="V77" s="268"/>
      <c r="W77" s="268"/>
      <c r="X77" s="269"/>
      <c r="Y77" s="326"/>
      <c r="Z77" s="326"/>
      <c r="AA77" s="326"/>
      <c r="AB77" s="326"/>
      <c r="AC77" s="326"/>
      <c r="AD77" s="326"/>
      <c r="AE77" s="326"/>
      <c r="AF77" s="326"/>
      <c r="AG77" s="321"/>
      <c r="AH77" s="321"/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21"/>
      <c r="AT77" s="321"/>
      <c r="AU77" s="321"/>
      <c r="AV77" s="321"/>
      <c r="AW77" s="321"/>
      <c r="AX77" s="321"/>
      <c r="AY77" s="321"/>
      <c r="AZ77" s="321"/>
      <c r="BA77" s="321"/>
      <c r="BB77" s="321"/>
      <c r="BC77" s="321"/>
      <c r="BD77" s="321"/>
      <c r="BE77" s="321"/>
      <c r="BF77" s="321"/>
      <c r="BG77" s="321"/>
      <c r="BH77" s="321"/>
      <c r="BI77" s="321"/>
      <c r="BJ77" s="321"/>
      <c r="BK77" s="321"/>
      <c r="BL77" s="321"/>
      <c r="BM77" s="321"/>
      <c r="BN77" s="321"/>
      <c r="BO77" s="321"/>
      <c r="BP77" s="321"/>
      <c r="BQ77" s="321"/>
      <c r="BR77" s="321"/>
      <c r="BS77" s="321"/>
      <c r="BT77" s="321"/>
      <c r="BU77" s="321"/>
      <c r="BV77" s="321"/>
      <c r="BW77" s="321"/>
      <c r="BX77" s="321"/>
      <c r="BY77" s="321"/>
      <c r="BZ77" s="321"/>
      <c r="CA77" s="321"/>
      <c r="CB77" s="321"/>
      <c r="CC77" s="321"/>
      <c r="CD77" s="321"/>
      <c r="CE77" s="321"/>
      <c r="CF77" s="321"/>
      <c r="CG77" s="321"/>
      <c r="CH77" s="321"/>
      <c r="CI77" s="321"/>
      <c r="CJ77" s="321"/>
      <c r="CK77" s="321"/>
      <c r="CL77" s="321"/>
      <c r="CM77" s="321"/>
      <c r="CN77" s="321"/>
      <c r="CO77" s="321"/>
      <c r="CP77" s="321"/>
      <c r="CQ77" s="321"/>
      <c r="CR77" s="321"/>
      <c r="CS77" s="321"/>
      <c r="CT77" s="321"/>
      <c r="CU77" s="321"/>
      <c r="CV77" s="321"/>
      <c r="CW77" s="321"/>
      <c r="CX77" s="321"/>
      <c r="CY77" s="321"/>
      <c r="CZ77" s="321"/>
      <c r="DA77" s="321"/>
      <c r="DB77" s="321"/>
      <c r="DC77" s="321"/>
      <c r="DD77" s="321"/>
      <c r="DE77" s="321"/>
      <c r="DF77" s="321"/>
      <c r="DG77" s="321"/>
      <c r="DH77" s="321"/>
      <c r="DI77" s="321"/>
      <c r="DJ77" s="321"/>
      <c r="DK77" s="321"/>
      <c r="DL77" s="321"/>
      <c r="DM77" s="321"/>
      <c r="DN77" s="321"/>
      <c r="DO77" s="321"/>
      <c r="DP77" s="321"/>
      <c r="DQ77" s="321"/>
      <c r="DR77" s="321"/>
      <c r="DS77" s="321"/>
      <c r="DT77" s="321"/>
      <c r="DU77" s="321"/>
      <c r="DV77" s="321"/>
      <c r="DW77" s="321"/>
      <c r="DX77" s="321"/>
      <c r="DY77" s="321"/>
      <c r="DZ77" s="321"/>
      <c r="EA77" s="321"/>
      <c r="EB77" s="321"/>
      <c r="EC77" s="321"/>
      <c r="ED77" s="321"/>
      <c r="EE77" s="321"/>
      <c r="EF77" s="321"/>
      <c r="EG77" s="321"/>
      <c r="EH77" s="321"/>
      <c r="EI77" s="321"/>
      <c r="EJ77" s="321"/>
      <c r="EK77" s="106"/>
      <c r="EL77" s="106"/>
      <c r="EM77" s="106"/>
      <c r="EN77" s="329"/>
      <c r="EO77" s="331"/>
      <c r="EP77" s="327"/>
      <c r="EQ77" s="332"/>
      <c r="ER77" s="328"/>
      <c r="ES77" s="327"/>
      <c r="ET77" s="328"/>
      <c r="EU77" s="321"/>
      <c r="EV77" s="321"/>
      <c r="EW77" s="321"/>
      <c r="EX77" s="321"/>
      <c r="EY77" s="321"/>
      <c r="EZ77" s="321"/>
      <c r="FA77" s="329"/>
      <c r="FB77" s="321"/>
      <c r="FC77" s="321"/>
      <c r="FD77" s="321"/>
      <c r="FE77" s="321"/>
      <c r="FF77" s="321"/>
      <c r="FG77" s="321"/>
      <c r="FH77" s="329"/>
      <c r="FI77" s="105"/>
      <c r="FJ77" s="321"/>
      <c r="FK77" s="321"/>
      <c r="FL77" s="321"/>
      <c r="FM77" s="321"/>
      <c r="FN77" s="321"/>
      <c r="FO77" s="321"/>
      <c r="FP77" s="321"/>
      <c r="FQ77" s="329"/>
    </row>
    <row r="78" spans="1:173" s="95" customFormat="1" ht="15" customHeight="1" x14ac:dyDescent="0.2">
      <c r="A78" s="324"/>
      <c r="B78" s="324"/>
      <c r="C78" s="324"/>
      <c r="D78" s="324"/>
      <c r="E78" s="324"/>
      <c r="F78" s="324"/>
      <c r="G78" s="324"/>
      <c r="H78" s="324"/>
      <c r="I78" s="324"/>
      <c r="J78" s="324"/>
      <c r="K78" s="324"/>
      <c r="L78" s="325"/>
      <c r="M78" s="270"/>
      <c r="N78" s="271"/>
      <c r="O78" s="271"/>
      <c r="P78" s="271"/>
      <c r="Q78" s="271"/>
      <c r="R78" s="272"/>
      <c r="S78" s="270"/>
      <c r="T78" s="271"/>
      <c r="U78" s="271"/>
      <c r="V78" s="271"/>
      <c r="W78" s="271"/>
      <c r="X78" s="272"/>
      <c r="Y78" s="330"/>
      <c r="Z78" s="330"/>
      <c r="AA78" s="330"/>
      <c r="AB78" s="330"/>
      <c r="AC78" s="330"/>
      <c r="AD78" s="330"/>
      <c r="AE78" s="330"/>
      <c r="AF78" s="330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/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88"/>
      <c r="BX78" s="288"/>
      <c r="BY78" s="288"/>
      <c r="BZ78" s="288"/>
      <c r="CA78" s="288"/>
      <c r="CB78" s="288"/>
      <c r="CC78" s="288"/>
      <c r="CD78" s="288"/>
      <c r="CE78" s="288"/>
      <c r="CF78" s="288"/>
      <c r="CG78" s="288"/>
      <c r="CH78" s="288"/>
      <c r="CI78" s="288"/>
      <c r="CJ78" s="288"/>
      <c r="CK78" s="288"/>
      <c r="CL78" s="288"/>
      <c r="CM78" s="288"/>
      <c r="CN78" s="288"/>
      <c r="CO78" s="288"/>
      <c r="CP78" s="288"/>
      <c r="CQ78" s="288"/>
      <c r="CR78" s="288"/>
      <c r="CS78" s="288"/>
      <c r="CT78" s="288"/>
      <c r="CU78" s="288"/>
      <c r="CV78" s="288"/>
      <c r="CW78" s="288"/>
      <c r="CX78" s="288"/>
      <c r="CY78" s="288"/>
      <c r="CZ78" s="288"/>
      <c r="DA78" s="288"/>
      <c r="DB78" s="288"/>
      <c r="DC78" s="288"/>
      <c r="DD78" s="288"/>
      <c r="DE78" s="288"/>
      <c r="DF78" s="288"/>
      <c r="DG78" s="288"/>
      <c r="DH78" s="288"/>
      <c r="DI78" s="288"/>
      <c r="DJ78" s="288"/>
      <c r="DK78" s="288"/>
      <c r="DL78" s="288"/>
      <c r="DM78" s="288"/>
      <c r="DN78" s="288"/>
      <c r="DO78" s="288"/>
      <c r="DP78" s="288"/>
      <c r="DQ78" s="288"/>
      <c r="DR78" s="288"/>
      <c r="DS78" s="288"/>
      <c r="DT78" s="288"/>
      <c r="DU78" s="288"/>
      <c r="DV78" s="288"/>
      <c r="DW78" s="288"/>
      <c r="DX78" s="288"/>
      <c r="DY78" s="288"/>
      <c r="DZ78" s="288"/>
      <c r="EA78" s="288"/>
      <c r="EB78" s="288"/>
      <c r="EC78" s="288"/>
      <c r="ED78" s="288"/>
      <c r="EE78" s="288"/>
      <c r="EF78" s="288"/>
      <c r="EG78" s="288"/>
      <c r="EH78" s="288"/>
      <c r="EI78" s="288"/>
      <c r="EJ78" s="288"/>
      <c r="EK78" s="103"/>
      <c r="EL78" s="103"/>
      <c r="EM78" s="103"/>
      <c r="EN78" s="333"/>
      <c r="EO78" s="334"/>
      <c r="EP78" s="327"/>
      <c r="EQ78" s="332"/>
      <c r="ER78" s="328"/>
      <c r="ES78" s="327"/>
      <c r="ET78" s="328"/>
      <c r="EU78" s="288"/>
      <c r="EV78" s="288"/>
      <c r="EW78" s="288"/>
      <c r="EX78" s="288"/>
      <c r="EY78" s="288"/>
      <c r="EZ78" s="288"/>
      <c r="FA78" s="289"/>
      <c r="FB78" s="288"/>
      <c r="FC78" s="288"/>
      <c r="FD78" s="288"/>
      <c r="FE78" s="288"/>
      <c r="FF78" s="288"/>
      <c r="FG78" s="288"/>
      <c r="FH78" s="289"/>
      <c r="FI78" s="104"/>
      <c r="FJ78" s="288"/>
      <c r="FK78" s="288"/>
      <c r="FL78" s="288"/>
      <c r="FM78" s="288"/>
      <c r="FN78" s="288"/>
      <c r="FO78" s="288"/>
      <c r="FP78" s="288"/>
      <c r="FQ78" s="289"/>
    </row>
    <row r="79" spans="1:173" s="95" customFormat="1" ht="15" customHeight="1" x14ac:dyDescent="0.2">
      <c r="A79" s="322"/>
      <c r="B79" s="322"/>
      <c r="C79" s="322"/>
      <c r="D79" s="322"/>
      <c r="E79" s="322"/>
      <c r="F79" s="322"/>
      <c r="G79" s="322"/>
      <c r="H79" s="322"/>
      <c r="I79" s="322"/>
      <c r="J79" s="322"/>
      <c r="K79" s="322"/>
      <c r="L79" s="323"/>
      <c r="M79" s="267"/>
      <c r="N79" s="268"/>
      <c r="O79" s="268"/>
      <c r="P79" s="268"/>
      <c r="Q79" s="268"/>
      <c r="R79" s="269"/>
      <c r="S79" s="267"/>
      <c r="T79" s="268"/>
      <c r="U79" s="268"/>
      <c r="V79" s="268"/>
      <c r="W79" s="268"/>
      <c r="X79" s="269"/>
      <c r="Y79" s="326"/>
      <c r="Z79" s="326"/>
      <c r="AA79" s="326"/>
      <c r="AB79" s="326"/>
      <c r="AC79" s="326"/>
      <c r="AD79" s="326"/>
      <c r="AE79" s="326"/>
      <c r="AF79" s="326"/>
      <c r="AG79" s="321"/>
      <c r="AH79" s="321"/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1"/>
      <c r="AT79" s="321"/>
      <c r="AU79" s="321"/>
      <c r="AV79" s="321"/>
      <c r="AW79" s="321"/>
      <c r="AX79" s="321"/>
      <c r="AY79" s="321"/>
      <c r="AZ79" s="321"/>
      <c r="BA79" s="321"/>
      <c r="BB79" s="321"/>
      <c r="BC79" s="321"/>
      <c r="BD79" s="321"/>
      <c r="BE79" s="321"/>
      <c r="BF79" s="321"/>
      <c r="BG79" s="321"/>
      <c r="BH79" s="321"/>
      <c r="BI79" s="321"/>
      <c r="BJ79" s="321"/>
      <c r="BK79" s="321"/>
      <c r="BL79" s="321"/>
      <c r="BM79" s="321"/>
      <c r="BN79" s="321"/>
      <c r="BO79" s="321"/>
      <c r="BP79" s="321"/>
      <c r="BQ79" s="321"/>
      <c r="BR79" s="321"/>
      <c r="BS79" s="321"/>
      <c r="BT79" s="321"/>
      <c r="BU79" s="321"/>
      <c r="BV79" s="321"/>
      <c r="BW79" s="321"/>
      <c r="BX79" s="321"/>
      <c r="BY79" s="321"/>
      <c r="BZ79" s="321"/>
      <c r="CA79" s="321"/>
      <c r="CB79" s="321"/>
      <c r="CC79" s="321"/>
      <c r="CD79" s="321"/>
      <c r="CE79" s="321"/>
      <c r="CF79" s="321"/>
      <c r="CG79" s="321"/>
      <c r="CH79" s="321"/>
      <c r="CI79" s="321"/>
      <c r="CJ79" s="321"/>
      <c r="CK79" s="321"/>
      <c r="CL79" s="321"/>
      <c r="CM79" s="321"/>
      <c r="CN79" s="321"/>
      <c r="CO79" s="321"/>
      <c r="CP79" s="321"/>
      <c r="CQ79" s="321"/>
      <c r="CR79" s="321"/>
      <c r="CS79" s="321"/>
      <c r="CT79" s="321"/>
      <c r="CU79" s="321"/>
      <c r="CV79" s="321"/>
      <c r="CW79" s="321"/>
      <c r="CX79" s="321"/>
      <c r="CY79" s="321"/>
      <c r="CZ79" s="321"/>
      <c r="DA79" s="321"/>
      <c r="DB79" s="321"/>
      <c r="DC79" s="321"/>
      <c r="DD79" s="321"/>
      <c r="DE79" s="321"/>
      <c r="DF79" s="321"/>
      <c r="DG79" s="321"/>
      <c r="DH79" s="321"/>
      <c r="DI79" s="321"/>
      <c r="DJ79" s="321"/>
      <c r="DK79" s="321"/>
      <c r="DL79" s="321"/>
      <c r="DM79" s="321"/>
      <c r="DN79" s="321"/>
      <c r="DO79" s="321"/>
      <c r="DP79" s="321"/>
      <c r="DQ79" s="321"/>
      <c r="DR79" s="321"/>
      <c r="DS79" s="321"/>
      <c r="DT79" s="321"/>
      <c r="DU79" s="321"/>
      <c r="DV79" s="321"/>
      <c r="DW79" s="321"/>
      <c r="DX79" s="321"/>
      <c r="DY79" s="321"/>
      <c r="DZ79" s="321"/>
      <c r="EA79" s="321"/>
      <c r="EB79" s="321"/>
      <c r="EC79" s="321"/>
      <c r="ED79" s="321"/>
      <c r="EE79" s="321"/>
      <c r="EF79" s="321"/>
      <c r="EG79" s="321"/>
      <c r="EH79" s="321"/>
      <c r="EI79" s="321"/>
      <c r="EJ79" s="321"/>
      <c r="EK79" s="106"/>
      <c r="EL79" s="106"/>
      <c r="EM79" s="106"/>
      <c r="EN79" s="329"/>
      <c r="EO79" s="331"/>
      <c r="EP79" s="327"/>
      <c r="EQ79" s="332"/>
      <c r="ER79" s="328"/>
      <c r="ES79" s="327"/>
      <c r="ET79" s="328"/>
      <c r="EU79" s="321"/>
      <c r="EV79" s="321"/>
      <c r="EW79" s="321"/>
      <c r="EX79" s="321"/>
      <c r="EY79" s="321"/>
      <c r="EZ79" s="321"/>
      <c r="FA79" s="329"/>
      <c r="FB79" s="335"/>
      <c r="FC79" s="335"/>
      <c r="FD79" s="335"/>
      <c r="FE79" s="335"/>
      <c r="FF79" s="335"/>
      <c r="FG79" s="335"/>
      <c r="FH79" s="336"/>
      <c r="FI79" s="107"/>
      <c r="FJ79" s="335"/>
      <c r="FK79" s="335"/>
      <c r="FL79" s="335"/>
      <c r="FM79" s="335"/>
      <c r="FN79" s="335"/>
      <c r="FO79" s="335"/>
      <c r="FP79" s="335"/>
      <c r="FQ79" s="336"/>
    </row>
    <row r="80" spans="1:173" s="95" customFormat="1" ht="15" customHeight="1" x14ac:dyDescent="0.2">
      <c r="A80" s="324"/>
      <c r="B80" s="324"/>
      <c r="C80" s="324"/>
      <c r="D80" s="324"/>
      <c r="E80" s="324"/>
      <c r="F80" s="324"/>
      <c r="G80" s="324"/>
      <c r="H80" s="324"/>
      <c r="I80" s="324"/>
      <c r="J80" s="324"/>
      <c r="K80" s="324"/>
      <c r="L80" s="325"/>
      <c r="M80" s="270"/>
      <c r="N80" s="271"/>
      <c r="O80" s="271"/>
      <c r="P80" s="271"/>
      <c r="Q80" s="271"/>
      <c r="R80" s="272"/>
      <c r="S80" s="270"/>
      <c r="T80" s="271"/>
      <c r="U80" s="271"/>
      <c r="V80" s="271"/>
      <c r="W80" s="271"/>
      <c r="X80" s="272"/>
      <c r="Y80" s="330"/>
      <c r="Z80" s="330"/>
      <c r="AA80" s="330"/>
      <c r="AB80" s="330"/>
      <c r="AC80" s="330"/>
      <c r="AD80" s="330"/>
      <c r="AE80" s="330"/>
      <c r="AF80" s="330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288"/>
      <c r="AX80" s="288"/>
      <c r="AY80" s="288"/>
      <c r="AZ80" s="288"/>
      <c r="BA80" s="288"/>
      <c r="BB80" s="288"/>
      <c r="BC80" s="288"/>
      <c r="BD80" s="288"/>
      <c r="BE80" s="288"/>
      <c r="BF80" s="288"/>
      <c r="BG80" s="288"/>
      <c r="BH80" s="288"/>
      <c r="BI80" s="288"/>
      <c r="BJ80" s="288"/>
      <c r="BK80" s="288"/>
      <c r="BL80" s="288"/>
      <c r="BM80" s="288"/>
      <c r="BN80" s="288"/>
      <c r="BO80" s="288"/>
      <c r="BP80" s="288"/>
      <c r="BQ80" s="288"/>
      <c r="BR80" s="288"/>
      <c r="BS80" s="288"/>
      <c r="BT80" s="288"/>
      <c r="BU80" s="288"/>
      <c r="BV80" s="288"/>
      <c r="BW80" s="288"/>
      <c r="BX80" s="288"/>
      <c r="BY80" s="288"/>
      <c r="BZ80" s="288"/>
      <c r="CA80" s="288"/>
      <c r="CB80" s="288"/>
      <c r="CC80" s="288"/>
      <c r="CD80" s="288"/>
      <c r="CE80" s="288"/>
      <c r="CF80" s="288"/>
      <c r="CG80" s="288"/>
      <c r="CH80" s="288"/>
      <c r="CI80" s="288"/>
      <c r="CJ80" s="288"/>
      <c r="CK80" s="288"/>
      <c r="CL80" s="288"/>
      <c r="CM80" s="288"/>
      <c r="CN80" s="288"/>
      <c r="CO80" s="288"/>
      <c r="CP80" s="288"/>
      <c r="CQ80" s="288"/>
      <c r="CR80" s="288"/>
      <c r="CS80" s="288"/>
      <c r="CT80" s="288"/>
      <c r="CU80" s="288"/>
      <c r="CV80" s="288"/>
      <c r="CW80" s="288"/>
      <c r="CX80" s="288"/>
      <c r="CY80" s="288"/>
      <c r="CZ80" s="288"/>
      <c r="DA80" s="288"/>
      <c r="DB80" s="288"/>
      <c r="DC80" s="288"/>
      <c r="DD80" s="288"/>
      <c r="DE80" s="288"/>
      <c r="DF80" s="288"/>
      <c r="DG80" s="288"/>
      <c r="DH80" s="288"/>
      <c r="DI80" s="288"/>
      <c r="DJ80" s="288"/>
      <c r="DK80" s="288"/>
      <c r="DL80" s="288"/>
      <c r="DM80" s="288"/>
      <c r="DN80" s="288"/>
      <c r="DO80" s="288"/>
      <c r="DP80" s="288"/>
      <c r="DQ80" s="288"/>
      <c r="DR80" s="288"/>
      <c r="DS80" s="288"/>
      <c r="DT80" s="288"/>
      <c r="DU80" s="288"/>
      <c r="DV80" s="288"/>
      <c r="DW80" s="288"/>
      <c r="DX80" s="288"/>
      <c r="DY80" s="288"/>
      <c r="DZ80" s="288"/>
      <c r="EA80" s="288"/>
      <c r="EB80" s="288"/>
      <c r="EC80" s="288"/>
      <c r="ED80" s="288"/>
      <c r="EE80" s="288"/>
      <c r="EF80" s="288"/>
      <c r="EG80" s="288"/>
      <c r="EH80" s="288"/>
      <c r="EI80" s="288"/>
      <c r="EJ80" s="288"/>
      <c r="EK80" s="103"/>
      <c r="EL80" s="103"/>
      <c r="EM80" s="103"/>
      <c r="EN80" s="333"/>
      <c r="EO80" s="334"/>
      <c r="EP80" s="327"/>
      <c r="EQ80" s="332"/>
      <c r="ER80" s="328"/>
      <c r="ES80" s="327"/>
      <c r="ET80" s="328"/>
      <c r="EU80" s="288"/>
      <c r="EV80" s="288"/>
      <c r="EW80" s="288"/>
      <c r="EX80" s="288"/>
      <c r="EY80" s="288"/>
      <c r="EZ80" s="288"/>
      <c r="FA80" s="289"/>
      <c r="FB80" s="337"/>
      <c r="FC80" s="337"/>
      <c r="FD80" s="337"/>
      <c r="FE80" s="337"/>
      <c r="FF80" s="337"/>
      <c r="FG80" s="337"/>
      <c r="FH80" s="338"/>
      <c r="FI80" s="108"/>
      <c r="FJ80" s="337"/>
      <c r="FK80" s="337"/>
      <c r="FL80" s="337"/>
      <c r="FM80" s="337"/>
      <c r="FN80" s="337"/>
      <c r="FO80" s="337"/>
      <c r="FP80" s="337"/>
      <c r="FQ80" s="338"/>
    </row>
    <row r="81" spans="1:173" s="95" customFormat="1" ht="15" customHeight="1" x14ac:dyDescent="0.2">
      <c r="A81" s="322"/>
      <c r="B81" s="322"/>
      <c r="C81" s="322"/>
      <c r="D81" s="322"/>
      <c r="E81" s="322"/>
      <c r="F81" s="322"/>
      <c r="G81" s="322"/>
      <c r="H81" s="322"/>
      <c r="I81" s="322"/>
      <c r="J81" s="322"/>
      <c r="K81" s="322"/>
      <c r="L81" s="323"/>
      <c r="M81" s="267"/>
      <c r="N81" s="268"/>
      <c r="O81" s="268"/>
      <c r="P81" s="268"/>
      <c r="Q81" s="268"/>
      <c r="R81" s="269"/>
      <c r="S81" s="267"/>
      <c r="T81" s="268"/>
      <c r="U81" s="268"/>
      <c r="V81" s="268"/>
      <c r="W81" s="268"/>
      <c r="X81" s="269"/>
      <c r="Y81" s="326"/>
      <c r="Z81" s="326"/>
      <c r="AA81" s="326"/>
      <c r="AB81" s="326"/>
      <c r="AC81" s="326"/>
      <c r="AD81" s="326"/>
      <c r="AE81" s="326"/>
      <c r="AF81" s="326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1"/>
      <c r="AT81" s="321"/>
      <c r="AU81" s="321"/>
      <c r="AV81" s="321"/>
      <c r="AW81" s="321"/>
      <c r="AX81" s="321"/>
      <c r="AY81" s="321"/>
      <c r="AZ81" s="321"/>
      <c r="BA81" s="321"/>
      <c r="BB81" s="321"/>
      <c r="BC81" s="321"/>
      <c r="BD81" s="321"/>
      <c r="BE81" s="321"/>
      <c r="BF81" s="321"/>
      <c r="BG81" s="321"/>
      <c r="BH81" s="321"/>
      <c r="BI81" s="321"/>
      <c r="BJ81" s="321"/>
      <c r="BK81" s="321"/>
      <c r="BL81" s="321"/>
      <c r="BM81" s="321"/>
      <c r="BN81" s="321"/>
      <c r="BO81" s="321"/>
      <c r="BP81" s="321"/>
      <c r="BQ81" s="321"/>
      <c r="BR81" s="321"/>
      <c r="BS81" s="321"/>
      <c r="BT81" s="321"/>
      <c r="BU81" s="321"/>
      <c r="BV81" s="321"/>
      <c r="BW81" s="321"/>
      <c r="BX81" s="321"/>
      <c r="BY81" s="321"/>
      <c r="BZ81" s="321"/>
      <c r="CA81" s="321"/>
      <c r="CB81" s="321"/>
      <c r="CC81" s="321"/>
      <c r="CD81" s="321"/>
      <c r="CE81" s="321"/>
      <c r="CF81" s="321"/>
      <c r="CG81" s="321"/>
      <c r="CH81" s="321"/>
      <c r="CI81" s="321"/>
      <c r="CJ81" s="321"/>
      <c r="CK81" s="321"/>
      <c r="CL81" s="321"/>
      <c r="CM81" s="321"/>
      <c r="CN81" s="321"/>
      <c r="CO81" s="321"/>
      <c r="CP81" s="321"/>
      <c r="CQ81" s="321"/>
      <c r="CR81" s="321"/>
      <c r="CS81" s="321"/>
      <c r="CT81" s="321"/>
      <c r="CU81" s="321"/>
      <c r="CV81" s="321"/>
      <c r="CW81" s="321"/>
      <c r="CX81" s="321"/>
      <c r="CY81" s="321"/>
      <c r="CZ81" s="321"/>
      <c r="DA81" s="321"/>
      <c r="DB81" s="321"/>
      <c r="DC81" s="321"/>
      <c r="DD81" s="321"/>
      <c r="DE81" s="321"/>
      <c r="DF81" s="321"/>
      <c r="DG81" s="321"/>
      <c r="DH81" s="321"/>
      <c r="DI81" s="321"/>
      <c r="DJ81" s="321"/>
      <c r="DK81" s="321"/>
      <c r="DL81" s="321"/>
      <c r="DM81" s="321"/>
      <c r="DN81" s="321"/>
      <c r="DO81" s="321"/>
      <c r="DP81" s="321"/>
      <c r="DQ81" s="321"/>
      <c r="DR81" s="321"/>
      <c r="DS81" s="321"/>
      <c r="DT81" s="321"/>
      <c r="DU81" s="321"/>
      <c r="DV81" s="321"/>
      <c r="DW81" s="321"/>
      <c r="DX81" s="321"/>
      <c r="DY81" s="321"/>
      <c r="DZ81" s="321"/>
      <c r="EA81" s="321"/>
      <c r="EB81" s="321"/>
      <c r="EC81" s="321"/>
      <c r="ED81" s="321"/>
      <c r="EE81" s="321"/>
      <c r="EF81" s="321"/>
      <c r="EG81" s="321"/>
      <c r="EH81" s="321"/>
      <c r="EI81" s="321"/>
      <c r="EJ81" s="321"/>
      <c r="EK81" s="106"/>
      <c r="EL81" s="106"/>
      <c r="EM81" s="106"/>
      <c r="EN81" s="329"/>
      <c r="EO81" s="331"/>
      <c r="EP81" s="327"/>
      <c r="EQ81" s="332"/>
      <c r="ER81" s="328"/>
      <c r="ES81" s="327"/>
      <c r="ET81" s="328"/>
      <c r="EU81" s="321"/>
      <c r="EV81" s="321"/>
      <c r="EW81" s="321"/>
      <c r="EX81" s="321"/>
      <c r="EY81" s="321"/>
      <c r="EZ81" s="321"/>
      <c r="FA81" s="329"/>
      <c r="FB81" s="335"/>
      <c r="FC81" s="335"/>
      <c r="FD81" s="335"/>
      <c r="FE81" s="335"/>
      <c r="FF81" s="335"/>
      <c r="FG81" s="335"/>
      <c r="FH81" s="336"/>
      <c r="FI81" s="107"/>
      <c r="FJ81" s="335"/>
      <c r="FK81" s="335"/>
      <c r="FL81" s="335"/>
      <c r="FM81" s="335"/>
      <c r="FN81" s="335"/>
      <c r="FO81" s="335"/>
      <c r="FP81" s="335"/>
      <c r="FQ81" s="336"/>
    </row>
    <row r="82" spans="1:173" s="95" customFormat="1" ht="15" customHeight="1" x14ac:dyDescent="0.2">
      <c r="A82" s="324"/>
      <c r="B82" s="324"/>
      <c r="C82" s="324"/>
      <c r="D82" s="324"/>
      <c r="E82" s="324"/>
      <c r="F82" s="324"/>
      <c r="G82" s="324"/>
      <c r="H82" s="324"/>
      <c r="I82" s="324"/>
      <c r="J82" s="324"/>
      <c r="K82" s="324"/>
      <c r="L82" s="325"/>
      <c r="M82" s="270"/>
      <c r="N82" s="271"/>
      <c r="O82" s="271"/>
      <c r="P82" s="271"/>
      <c r="Q82" s="271"/>
      <c r="R82" s="272"/>
      <c r="S82" s="270"/>
      <c r="T82" s="271"/>
      <c r="U82" s="271"/>
      <c r="V82" s="271"/>
      <c r="W82" s="271"/>
      <c r="X82" s="272"/>
      <c r="Y82" s="330"/>
      <c r="Z82" s="330"/>
      <c r="AA82" s="330"/>
      <c r="AB82" s="330"/>
      <c r="AC82" s="330"/>
      <c r="AD82" s="330"/>
      <c r="AE82" s="330"/>
      <c r="AF82" s="330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  <c r="AZ82" s="288"/>
      <c r="BA82" s="288"/>
      <c r="BB82" s="288"/>
      <c r="BC82" s="288"/>
      <c r="BD82" s="288"/>
      <c r="BE82" s="288"/>
      <c r="BF82" s="288"/>
      <c r="BG82" s="288"/>
      <c r="BH82" s="288"/>
      <c r="BI82" s="288"/>
      <c r="BJ82" s="288"/>
      <c r="BK82" s="288"/>
      <c r="BL82" s="288"/>
      <c r="BM82" s="288"/>
      <c r="BN82" s="288"/>
      <c r="BO82" s="288"/>
      <c r="BP82" s="288"/>
      <c r="BQ82" s="288"/>
      <c r="BR82" s="288"/>
      <c r="BS82" s="288"/>
      <c r="BT82" s="288"/>
      <c r="BU82" s="288"/>
      <c r="BV82" s="288"/>
      <c r="BW82" s="288"/>
      <c r="BX82" s="288"/>
      <c r="BY82" s="288"/>
      <c r="BZ82" s="288"/>
      <c r="CA82" s="288"/>
      <c r="CB82" s="288"/>
      <c r="CC82" s="288"/>
      <c r="CD82" s="288"/>
      <c r="CE82" s="288"/>
      <c r="CF82" s="288"/>
      <c r="CG82" s="288"/>
      <c r="CH82" s="288"/>
      <c r="CI82" s="288"/>
      <c r="CJ82" s="288"/>
      <c r="CK82" s="288"/>
      <c r="CL82" s="288"/>
      <c r="CM82" s="288"/>
      <c r="CN82" s="288"/>
      <c r="CO82" s="288"/>
      <c r="CP82" s="288"/>
      <c r="CQ82" s="288"/>
      <c r="CR82" s="288"/>
      <c r="CS82" s="288"/>
      <c r="CT82" s="288"/>
      <c r="CU82" s="288"/>
      <c r="CV82" s="288"/>
      <c r="CW82" s="288"/>
      <c r="CX82" s="288"/>
      <c r="CY82" s="288"/>
      <c r="CZ82" s="288"/>
      <c r="DA82" s="288"/>
      <c r="DB82" s="288"/>
      <c r="DC82" s="288"/>
      <c r="DD82" s="288"/>
      <c r="DE82" s="288"/>
      <c r="DF82" s="288"/>
      <c r="DG82" s="288"/>
      <c r="DH82" s="288"/>
      <c r="DI82" s="288"/>
      <c r="DJ82" s="288"/>
      <c r="DK82" s="288"/>
      <c r="DL82" s="288"/>
      <c r="DM82" s="288"/>
      <c r="DN82" s="288"/>
      <c r="DO82" s="288"/>
      <c r="DP82" s="288"/>
      <c r="DQ82" s="288"/>
      <c r="DR82" s="288"/>
      <c r="DS82" s="288"/>
      <c r="DT82" s="288"/>
      <c r="DU82" s="288"/>
      <c r="DV82" s="288"/>
      <c r="DW82" s="288"/>
      <c r="DX82" s="288"/>
      <c r="DY82" s="288"/>
      <c r="DZ82" s="288"/>
      <c r="EA82" s="288"/>
      <c r="EB82" s="288"/>
      <c r="EC82" s="288"/>
      <c r="ED82" s="288"/>
      <c r="EE82" s="288"/>
      <c r="EF82" s="288"/>
      <c r="EG82" s="288"/>
      <c r="EH82" s="288"/>
      <c r="EI82" s="288"/>
      <c r="EJ82" s="288"/>
      <c r="EK82" s="103"/>
      <c r="EL82" s="103"/>
      <c r="EM82" s="103"/>
      <c r="EN82" s="333"/>
      <c r="EO82" s="334"/>
      <c r="EP82" s="327"/>
      <c r="EQ82" s="332"/>
      <c r="ER82" s="328"/>
      <c r="ES82" s="327"/>
      <c r="ET82" s="328"/>
      <c r="EU82" s="288"/>
      <c r="EV82" s="288"/>
      <c r="EW82" s="288"/>
      <c r="EX82" s="288"/>
      <c r="EY82" s="288"/>
      <c r="EZ82" s="288"/>
      <c r="FA82" s="289"/>
      <c r="FB82" s="337"/>
      <c r="FC82" s="337"/>
      <c r="FD82" s="337"/>
      <c r="FE82" s="337"/>
      <c r="FF82" s="337"/>
      <c r="FG82" s="337"/>
      <c r="FH82" s="338"/>
      <c r="FI82" s="108"/>
      <c r="FJ82" s="337"/>
      <c r="FK82" s="337"/>
      <c r="FL82" s="337"/>
      <c r="FM82" s="337"/>
      <c r="FN82" s="337"/>
      <c r="FO82" s="337"/>
      <c r="FP82" s="337"/>
      <c r="FQ82" s="338"/>
    </row>
    <row r="83" spans="1:173" s="95" customFormat="1" ht="15" customHeight="1" x14ac:dyDescent="0.2">
      <c r="A83" s="322"/>
      <c r="B83" s="322"/>
      <c r="C83" s="322"/>
      <c r="D83" s="322"/>
      <c r="E83" s="322"/>
      <c r="F83" s="322"/>
      <c r="G83" s="322"/>
      <c r="H83" s="322"/>
      <c r="I83" s="322"/>
      <c r="J83" s="322"/>
      <c r="K83" s="322"/>
      <c r="L83" s="323"/>
      <c r="M83" s="267"/>
      <c r="N83" s="268"/>
      <c r="O83" s="268"/>
      <c r="P83" s="268"/>
      <c r="Q83" s="268"/>
      <c r="R83" s="269"/>
      <c r="S83" s="267"/>
      <c r="T83" s="268"/>
      <c r="U83" s="268"/>
      <c r="V83" s="268"/>
      <c r="W83" s="268"/>
      <c r="X83" s="269"/>
      <c r="Y83" s="326"/>
      <c r="Z83" s="326"/>
      <c r="AA83" s="326"/>
      <c r="AB83" s="326"/>
      <c r="AC83" s="326"/>
      <c r="AD83" s="326"/>
      <c r="AE83" s="326"/>
      <c r="AF83" s="326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1"/>
      <c r="AT83" s="321"/>
      <c r="AU83" s="321"/>
      <c r="AV83" s="321"/>
      <c r="AW83" s="321"/>
      <c r="AX83" s="321"/>
      <c r="AY83" s="321"/>
      <c r="AZ83" s="321"/>
      <c r="BA83" s="321"/>
      <c r="BB83" s="321"/>
      <c r="BC83" s="321"/>
      <c r="BD83" s="321"/>
      <c r="BE83" s="321"/>
      <c r="BF83" s="321"/>
      <c r="BG83" s="321"/>
      <c r="BH83" s="321"/>
      <c r="BI83" s="321"/>
      <c r="BJ83" s="321"/>
      <c r="BK83" s="321"/>
      <c r="BL83" s="321"/>
      <c r="BM83" s="321"/>
      <c r="BN83" s="321"/>
      <c r="BO83" s="321"/>
      <c r="BP83" s="321"/>
      <c r="BQ83" s="321"/>
      <c r="BR83" s="321"/>
      <c r="BS83" s="321"/>
      <c r="BT83" s="321"/>
      <c r="BU83" s="321"/>
      <c r="BV83" s="321"/>
      <c r="BW83" s="321"/>
      <c r="BX83" s="321"/>
      <c r="BY83" s="321"/>
      <c r="BZ83" s="321"/>
      <c r="CA83" s="321"/>
      <c r="CB83" s="321"/>
      <c r="CC83" s="321"/>
      <c r="CD83" s="321"/>
      <c r="CE83" s="321"/>
      <c r="CF83" s="321"/>
      <c r="CG83" s="321"/>
      <c r="CH83" s="321"/>
      <c r="CI83" s="321"/>
      <c r="CJ83" s="321"/>
      <c r="CK83" s="321"/>
      <c r="CL83" s="321"/>
      <c r="CM83" s="321"/>
      <c r="CN83" s="321"/>
      <c r="CO83" s="321"/>
      <c r="CP83" s="321"/>
      <c r="CQ83" s="321"/>
      <c r="CR83" s="321"/>
      <c r="CS83" s="321"/>
      <c r="CT83" s="321"/>
      <c r="CU83" s="321"/>
      <c r="CV83" s="321"/>
      <c r="CW83" s="321"/>
      <c r="CX83" s="321"/>
      <c r="CY83" s="321"/>
      <c r="CZ83" s="321"/>
      <c r="DA83" s="321"/>
      <c r="DB83" s="321"/>
      <c r="DC83" s="321"/>
      <c r="DD83" s="321"/>
      <c r="DE83" s="321"/>
      <c r="DF83" s="321"/>
      <c r="DG83" s="321"/>
      <c r="DH83" s="321"/>
      <c r="DI83" s="321"/>
      <c r="DJ83" s="321"/>
      <c r="DK83" s="321"/>
      <c r="DL83" s="321"/>
      <c r="DM83" s="321"/>
      <c r="DN83" s="321"/>
      <c r="DO83" s="321"/>
      <c r="DP83" s="321"/>
      <c r="DQ83" s="321"/>
      <c r="DR83" s="321"/>
      <c r="DS83" s="321"/>
      <c r="DT83" s="321"/>
      <c r="DU83" s="321"/>
      <c r="DV83" s="321"/>
      <c r="DW83" s="321"/>
      <c r="DX83" s="321"/>
      <c r="DY83" s="321"/>
      <c r="DZ83" s="321"/>
      <c r="EA83" s="321"/>
      <c r="EB83" s="321"/>
      <c r="EC83" s="321"/>
      <c r="ED83" s="321"/>
      <c r="EE83" s="321"/>
      <c r="EF83" s="321"/>
      <c r="EG83" s="321"/>
      <c r="EH83" s="321"/>
      <c r="EI83" s="321"/>
      <c r="EJ83" s="321"/>
      <c r="EK83" s="106"/>
      <c r="EL83" s="106"/>
      <c r="EM83" s="106"/>
      <c r="EN83" s="329"/>
      <c r="EO83" s="331"/>
      <c r="EP83" s="327"/>
      <c r="EQ83" s="332"/>
      <c r="ER83" s="328"/>
      <c r="ES83" s="327"/>
      <c r="ET83" s="328"/>
      <c r="EU83" s="321"/>
      <c r="EV83" s="321"/>
      <c r="EW83" s="321"/>
      <c r="EX83" s="321"/>
      <c r="EY83" s="321"/>
      <c r="EZ83" s="321"/>
      <c r="FA83" s="329"/>
      <c r="FB83" s="335"/>
      <c r="FC83" s="335"/>
      <c r="FD83" s="335"/>
      <c r="FE83" s="335"/>
      <c r="FF83" s="335"/>
      <c r="FG83" s="335"/>
      <c r="FH83" s="336"/>
      <c r="FI83" s="107"/>
      <c r="FJ83" s="335"/>
      <c r="FK83" s="335"/>
      <c r="FL83" s="335"/>
      <c r="FM83" s="335"/>
      <c r="FN83" s="335"/>
      <c r="FO83" s="335"/>
      <c r="FP83" s="335"/>
      <c r="FQ83" s="336"/>
    </row>
    <row r="84" spans="1:173" s="95" customFormat="1" ht="15" customHeight="1" x14ac:dyDescent="0.2">
      <c r="A84" s="324"/>
      <c r="B84" s="324"/>
      <c r="C84" s="324"/>
      <c r="D84" s="324"/>
      <c r="E84" s="324"/>
      <c r="F84" s="324"/>
      <c r="G84" s="324"/>
      <c r="H84" s="324"/>
      <c r="I84" s="324"/>
      <c r="J84" s="324"/>
      <c r="K84" s="324"/>
      <c r="L84" s="325"/>
      <c r="M84" s="270"/>
      <c r="N84" s="271"/>
      <c r="O84" s="271"/>
      <c r="P84" s="271"/>
      <c r="Q84" s="271"/>
      <c r="R84" s="272"/>
      <c r="S84" s="270"/>
      <c r="T84" s="271"/>
      <c r="U84" s="271"/>
      <c r="V84" s="271"/>
      <c r="W84" s="271"/>
      <c r="X84" s="272"/>
      <c r="Y84" s="330"/>
      <c r="Z84" s="330"/>
      <c r="AA84" s="330"/>
      <c r="AB84" s="330"/>
      <c r="AC84" s="330"/>
      <c r="AD84" s="330"/>
      <c r="AE84" s="330"/>
      <c r="AF84" s="330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8"/>
      <c r="CE84" s="288"/>
      <c r="CF84" s="288"/>
      <c r="CG84" s="288"/>
      <c r="CH84" s="288"/>
      <c r="CI84" s="288"/>
      <c r="CJ84" s="288"/>
      <c r="CK84" s="288"/>
      <c r="CL84" s="288"/>
      <c r="CM84" s="288"/>
      <c r="CN84" s="288"/>
      <c r="CO84" s="288"/>
      <c r="CP84" s="288"/>
      <c r="CQ84" s="288"/>
      <c r="CR84" s="288"/>
      <c r="CS84" s="288"/>
      <c r="CT84" s="288"/>
      <c r="CU84" s="288"/>
      <c r="CV84" s="288"/>
      <c r="CW84" s="288"/>
      <c r="CX84" s="288"/>
      <c r="CY84" s="288"/>
      <c r="CZ84" s="288"/>
      <c r="DA84" s="288"/>
      <c r="DB84" s="288"/>
      <c r="DC84" s="288"/>
      <c r="DD84" s="288"/>
      <c r="DE84" s="288"/>
      <c r="DF84" s="288"/>
      <c r="DG84" s="288"/>
      <c r="DH84" s="288"/>
      <c r="DI84" s="288"/>
      <c r="DJ84" s="288"/>
      <c r="DK84" s="288"/>
      <c r="DL84" s="288"/>
      <c r="DM84" s="288"/>
      <c r="DN84" s="288"/>
      <c r="DO84" s="288"/>
      <c r="DP84" s="288"/>
      <c r="DQ84" s="288"/>
      <c r="DR84" s="288"/>
      <c r="DS84" s="288"/>
      <c r="DT84" s="288"/>
      <c r="DU84" s="288"/>
      <c r="DV84" s="288"/>
      <c r="DW84" s="288"/>
      <c r="DX84" s="288"/>
      <c r="DY84" s="288"/>
      <c r="DZ84" s="288"/>
      <c r="EA84" s="288"/>
      <c r="EB84" s="288"/>
      <c r="EC84" s="288"/>
      <c r="ED84" s="288"/>
      <c r="EE84" s="288"/>
      <c r="EF84" s="288"/>
      <c r="EG84" s="288"/>
      <c r="EH84" s="288"/>
      <c r="EI84" s="288"/>
      <c r="EJ84" s="288"/>
      <c r="EK84" s="103"/>
      <c r="EL84" s="103"/>
      <c r="EM84" s="103"/>
      <c r="EN84" s="333"/>
      <c r="EO84" s="334"/>
      <c r="EP84" s="327"/>
      <c r="EQ84" s="332"/>
      <c r="ER84" s="328"/>
      <c r="ES84" s="327"/>
      <c r="ET84" s="328"/>
      <c r="EU84" s="288"/>
      <c r="EV84" s="288"/>
      <c r="EW84" s="288"/>
      <c r="EX84" s="288"/>
      <c r="EY84" s="288"/>
      <c r="EZ84" s="288"/>
      <c r="FA84" s="289"/>
      <c r="FB84" s="337"/>
      <c r="FC84" s="337"/>
      <c r="FD84" s="337"/>
      <c r="FE84" s="337"/>
      <c r="FF84" s="337"/>
      <c r="FG84" s="337"/>
      <c r="FH84" s="338"/>
      <c r="FI84" s="108"/>
      <c r="FJ84" s="337"/>
      <c r="FK84" s="337"/>
      <c r="FL84" s="337"/>
      <c r="FM84" s="337"/>
      <c r="FN84" s="337"/>
      <c r="FO84" s="337"/>
      <c r="FP84" s="337"/>
      <c r="FQ84" s="338"/>
    </row>
  </sheetData>
  <mergeCells count="2576">
    <mergeCell ref="ES14:ET14"/>
    <mergeCell ref="EP14:ER14"/>
    <mergeCell ref="EN14:EO14"/>
    <mergeCell ref="EP13:ER13"/>
    <mergeCell ref="EN13:EO13"/>
    <mergeCell ref="ES18:ET18"/>
    <mergeCell ref="EP18:ER18"/>
    <mergeCell ref="EN18:EO18"/>
    <mergeCell ref="ES16:ET16"/>
    <mergeCell ref="EP16:ER16"/>
    <mergeCell ref="EN16:EO16"/>
    <mergeCell ref="ES22:ET22"/>
    <mergeCell ref="EP22:ER22"/>
    <mergeCell ref="EN22:EO22"/>
    <mergeCell ref="ES20:ET20"/>
    <mergeCell ref="EP20:ER20"/>
    <mergeCell ref="EN20:EO20"/>
    <mergeCell ref="ES24:ET24"/>
    <mergeCell ref="EP24:ER24"/>
    <mergeCell ref="EN24:EO24"/>
    <mergeCell ref="ES28:ET28"/>
    <mergeCell ref="EP28:ER28"/>
    <mergeCell ref="EN28:EO28"/>
    <mergeCell ref="ES26:ET26"/>
    <mergeCell ref="EP26:ER26"/>
    <mergeCell ref="EN26:EO26"/>
    <mergeCell ref="ES32:ET32"/>
    <mergeCell ref="EP32:ER32"/>
    <mergeCell ref="EN32:EO32"/>
    <mergeCell ref="ES30:ET30"/>
    <mergeCell ref="EP30:ER30"/>
    <mergeCell ref="EN30:EO30"/>
    <mergeCell ref="ES36:ET36"/>
    <mergeCell ref="EP36:ER36"/>
    <mergeCell ref="EN36:EO36"/>
    <mergeCell ref="ES34:ET34"/>
    <mergeCell ref="EP34:ER34"/>
    <mergeCell ref="EN34:EO34"/>
    <mergeCell ref="ES40:ET40"/>
    <mergeCell ref="EP40:ER40"/>
    <mergeCell ref="EN40:EO40"/>
    <mergeCell ref="ES38:ET38"/>
    <mergeCell ref="EP38:ER38"/>
    <mergeCell ref="EN38:EO38"/>
    <mergeCell ref="ES44:ET44"/>
    <mergeCell ref="EP44:ER44"/>
    <mergeCell ref="EN44:EO44"/>
    <mergeCell ref="ES42:ET42"/>
    <mergeCell ref="EP42:ER42"/>
    <mergeCell ref="EN42:EO42"/>
    <mergeCell ref="ES48:ET48"/>
    <mergeCell ref="EP48:ER48"/>
    <mergeCell ref="EN48:EO48"/>
    <mergeCell ref="ES46:ET46"/>
    <mergeCell ref="EP46:ER46"/>
    <mergeCell ref="EN46:EO46"/>
    <mergeCell ref="EP75:ER75"/>
    <mergeCell ref="EN75:EO75"/>
    <mergeCell ref="EN83:EO83"/>
    <mergeCell ref="EP80:ER80"/>
    <mergeCell ref="EN80:EO80"/>
    <mergeCell ref="EP79:ER79"/>
    <mergeCell ref="EN79:EO79"/>
    <mergeCell ref="ES50:ET50"/>
    <mergeCell ref="EP50:ER50"/>
    <mergeCell ref="EN50:EO50"/>
    <mergeCell ref="EP56:ER56"/>
    <mergeCell ref="EN56:EO56"/>
    <mergeCell ref="ES54:ET54"/>
    <mergeCell ref="EP54:ER54"/>
    <mergeCell ref="EN54:EO54"/>
    <mergeCell ref="EP60:ER60"/>
    <mergeCell ref="EN60:EO60"/>
    <mergeCell ref="EP59:ER59"/>
    <mergeCell ref="EN59:EO59"/>
    <mergeCell ref="EP64:ER64"/>
    <mergeCell ref="EN64:EO64"/>
    <mergeCell ref="EP63:ER63"/>
    <mergeCell ref="EN63:EO63"/>
    <mergeCell ref="ES63:ET63"/>
    <mergeCell ref="EN55:EO55"/>
    <mergeCell ref="EP55:ER55"/>
    <mergeCell ref="ES55:ET55"/>
    <mergeCell ref="ES60:ET60"/>
    <mergeCell ref="ES59:ET59"/>
    <mergeCell ref="ES76:ET76"/>
    <mergeCell ref="ES75:ET75"/>
    <mergeCell ref="ES68:ET68"/>
    <mergeCell ref="ES84:ET84"/>
    <mergeCell ref="EU84:FA84"/>
    <mergeCell ref="FB84:FH84"/>
    <mergeCell ref="FJ84:FQ84"/>
    <mergeCell ref="DY84:EB84"/>
    <mergeCell ref="EC84:EF84"/>
    <mergeCell ref="EG84:EJ84"/>
    <mergeCell ref="CZ84:DC84"/>
    <mergeCell ref="DD84:DH84"/>
    <mergeCell ref="DI84:DL84"/>
    <mergeCell ref="DM84:DP84"/>
    <mergeCell ref="DQ84:DT84"/>
    <mergeCell ref="DU84:DX84"/>
    <mergeCell ref="BY84:CB84"/>
    <mergeCell ref="CC84:CF84"/>
    <mergeCell ref="CG84:CJ84"/>
    <mergeCell ref="FV1:FV2"/>
    <mergeCell ref="BZ4:CA4"/>
    <mergeCell ref="CC4:CK4"/>
    <mergeCell ref="EP84:ER84"/>
    <mergeCell ref="EN84:EO84"/>
    <mergeCell ref="EP83:ER83"/>
    <mergeCell ref="EP68:ER68"/>
    <mergeCell ref="EN68:EO68"/>
    <mergeCell ref="EP67:ER67"/>
    <mergeCell ref="EN67:EO67"/>
    <mergeCell ref="EP72:ER72"/>
    <mergeCell ref="EN72:EO72"/>
    <mergeCell ref="EP71:ER71"/>
    <mergeCell ref="EN71:EO71"/>
    <mergeCell ref="EP76:ER76"/>
    <mergeCell ref="EN76:EO76"/>
    <mergeCell ref="CK84:CN84"/>
    <mergeCell ref="CO84:CU84"/>
    <mergeCell ref="CV84:CY84"/>
    <mergeCell ref="BA84:BD84"/>
    <mergeCell ref="BE84:BH84"/>
    <mergeCell ref="BI84:BL84"/>
    <mergeCell ref="BM84:BP84"/>
    <mergeCell ref="BQ84:BT84"/>
    <mergeCell ref="BU84:BX84"/>
    <mergeCell ref="ES83:ET83"/>
    <mergeCell ref="EU83:FA83"/>
    <mergeCell ref="FB83:FH83"/>
    <mergeCell ref="FJ83:FQ83"/>
    <mergeCell ref="Y84:AF84"/>
    <mergeCell ref="AG84:AJ84"/>
    <mergeCell ref="AK84:AN84"/>
    <mergeCell ref="AO84:AR84"/>
    <mergeCell ref="AS84:AV84"/>
    <mergeCell ref="AW84:AZ84"/>
    <mergeCell ref="DY83:EB83"/>
    <mergeCell ref="EC83:EF83"/>
    <mergeCell ref="EG83:EJ83"/>
    <mergeCell ref="CZ83:DC83"/>
    <mergeCell ref="DD83:DH83"/>
    <mergeCell ref="DI83:DL83"/>
    <mergeCell ref="DM83:DP83"/>
    <mergeCell ref="DQ83:DT83"/>
    <mergeCell ref="DU83:DX83"/>
    <mergeCell ref="BY83:CB83"/>
    <mergeCell ref="CC83:CF83"/>
    <mergeCell ref="CG83:CJ83"/>
    <mergeCell ref="CK83:CN83"/>
    <mergeCell ref="AO81:AR81"/>
    <mergeCell ref="AS81:AV81"/>
    <mergeCell ref="CO83:CU83"/>
    <mergeCell ref="CV83:CY83"/>
    <mergeCell ref="BA83:BD83"/>
    <mergeCell ref="BE83:BH83"/>
    <mergeCell ref="BI83:BL83"/>
    <mergeCell ref="BM83:BP83"/>
    <mergeCell ref="BQ83:BT83"/>
    <mergeCell ref="BU83:BX83"/>
    <mergeCell ref="FJ82:FQ82"/>
    <mergeCell ref="A83:L84"/>
    <mergeCell ref="M83:R84"/>
    <mergeCell ref="S83:X84"/>
    <mergeCell ref="Y83:AF83"/>
    <mergeCell ref="AG83:AJ83"/>
    <mergeCell ref="AK83:AN83"/>
    <mergeCell ref="AO83:AR83"/>
    <mergeCell ref="AS83:AV83"/>
    <mergeCell ref="AW83:AZ83"/>
    <mergeCell ref="EN82:EO82"/>
    <mergeCell ref="EP82:ER82"/>
    <mergeCell ref="ES82:ET82"/>
    <mergeCell ref="EU82:FA82"/>
    <mergeCell ref="FB82:FH82"/>
    <mergeCell ref="DM82:DP82"/>
    <mergeCell ref="DQ82:DT82"/>
    <mergeCell ref="DU82:DX82"/>
    <mergeCell ref="DY82:EB82"/>
    <mergeCell ref="EC82:EF82"/>
    <mergeCell ref="EG82:EJ82"/>
    <mergeCell ref="CK82:CN82"/>
    <mergeCell ref="AS82:AV82"/>
    <mergeCell ref="AW82:AZ82"/>
    <mergeCell ref="BA82:BD82"/>
    <mergeCell ref="BE82:BH82"/>
    <mergeCell ref="BI82:BL82"/>
    <mergeCell ref="EN81:EO81"/>
    <mergeCell ref="EP81:ER81"/>
    <mergeCell ref="ES81:ET81"/>
    <mergeCell ref="EU81:FA81"/>
    <mergeCell ref="FB81:FH81"/>
    <mergeCell ref="DM81:DP81"/>
    <mergeCell ref="DQ81:DT81"/>
    <mergeCell ref="DU81:DX81"/>
    <mergeCell ref="DY81:EB81"/>
    <mergeCell ref="EC81:EF81"/>
    <mergeCell ref="EG81:EJ81"/>
    <mergeCell ref="CK81:CN81"/>
    <mergeCell ref="CO81:CU81"/>
    <mergeCell ref="DI81:DL81"/>
    <mergeCell ref="BM81:BP81"/>
    <mergeCell ref="BQ81:BT81"/>
    <mergeCell ref="BU81:BX81"/>
    <mergeCell ref="BY81:CB81"/>
    <mergeCell ref="CC81:CF81"/>
    <mergeCell ref="CG81:CJ81"/>
    <mergeCell ref="CO82:CU82"/>
    <mergeCell ref="CV82:CY82"/>
    <mergeCell ref="CZ82:DC82"/>
    <mergeCell ref="DD82:DH82"/>
    <mergeCell ref="DI82:DL82"/>
    <mergeCell ref="BM82:BP82"/>
    <mergeCell ref="BQ82:BT82"/>
    <mergeCell ref="BU82:BX82"/>
    <mergeCell ref="BY82:CB82"/>
    <mergeCell ref="CC82:CF82"/>
    <mergeCell ref="CG82:CJ82"/>
    <mergeCell ref="FB80:FH80"/>
    <mergeCell ref="FJ80:FQ80"/>
    <mergeCell ref="A81:L82"/>
    <mergeCell ref="M81:R82"/>
    <mergeCell ref="S81:X82"/>
    <mergeCell ref="Y81:AF81"/>
    <mergeCell ref="AG81:AJ81"/>
    <mergeCell ref="AK81:AN81"/>
    <mergeCell ref="DY80:EB80"/>
    <mergeCell ref="EC80:EF80"/>
    <mergeCell ref="EG80:EJ80"/>
    <mergeCell ref="CZ80:DC80"/>
    <mergeCell ref="DD80:DH80"/>
    <mergeCell ref="DI80:DL80"/>
    <mergeCell ref="DM80:DP80"/>
    <mergeCell ref="DQ80:DT80"/>
    <mergeCell ref="DU80:DX80"/>
    <mergeCell ref="BY80:CB80"/>
    <mergeCell ref="FJ81:FQ81"/>
    <mergeCell ref="Y82:AF82"/>
    <mergeCell ref="AG82:AJ82"/>
    <mergeCell ref="AK82:AN82"/>
    <mergeCell ref="AO82:AR82"/>
    <mergeCell ref="CO80:CU80"/>
    <mergeCell ref="CV80:CY80"/>
    <mergeCell ref="BA80:BD80"/>
    <mergeCell ref="BE80:BH80"/>
    <mergeCell ref="BI80:BL80"/>
    <mergeCell ref="BM80:BP80"/>
    <mergeCell ref="BQ80:BT80"/>
    <mergeCell ref="BU80:BX80"/>
    <mergeCell ref="CV81:CY81"/>
    <mergeCell ref="CZ81:DC81"/>
    <mergeCell ref="DD81:DH81"/>
    <mergeCell ref="ES79:ET79"/>
    <mergeCell ref="EU79:FA79"/>
    <mergeCell ref="FB79:FH79"/>
    <mergeCell ref="AW81:AZ81"/>
    <mergeCell ref="BA81:BD81"/>
    <mergeCell ref="BE81:BH81"/>
    <mergeCell ref="BI81:BL81"/>
    <mergeCell ref="ES80:ET80"/>
    <mergeCell ref="FJ79:FQ79"/>
    <mergeCell ref="Y80:AF80"/>
    <mergeCell ref="AG80:AJ80"/>
    <mergeCell ref="AK80:AN80"/>
    <mergeCell ref="AO80:AR80"/>
    <mergeCell ref="AS80:AV80"/>
    <mergeCell ref="AW80:AZ80"/>
    <mergeCell ref="DY79:EB79"/>
    <mergeCell ref="EC79:EF79"/>
    <mergeCell ref="EG79:EJ79"/>
    <mergeCell ref="CZ79:DC79"/>
    <mergeCell ref="DD79:DH79"/>
    <mergeCell ref="DI79:DL79"/>
    <mergeCell ref="DM79:DP79"/>
    <mergeCell ref="DQ79:DT79"/>
    <mergeCell ref="DU79:DX79"/>
    <mergeCell ref="BY79:CB79"/>
    <mergeCell ref="CC79:CF79"/>
    <mergeCell ref="CG79:CJ79"/>
    <mergeCell ref="CK79:CN79"/>
    <mergeCell ref="CO79:CU79"/>
    <mergeCell ref="CV79:CY79"/>
    <mergeCell ref="BA79:BD79"/>
    <mergeCell ref="BE79:BH79"/>
    <mergeCell ref="BI79:BL79"/>
    <mergeCell ref="BM79:BP79"/>
    <mergeCell ref="BQ79:BT79"/>
    <mergeCell ref="BU79:BX79"/>
    <mergeCell ref="EU80:FA80"/>
    <mergeCell ref="CC80:CF80"/>
    <mergeCell ref="CG80:CJ80"/>
    <mergeCell ref="CK80:CN80"/>
    <mergeCell ref="FJ78:FQ78"/>
    <mergeCell ref="A79:L80"/>
    <mergeCell ref="M79:R80"/>
    <mergeCell ref="S79:X80"/>
    <mergeCell ref="Y79:AF79"/>
    <mergeCell ref="AG79:AJ79"/>
    <mergeCell ref="AK79:AN79"/>
    <mergeCell ref="AO79:AR79"/>
    <mergeCell ref="AS79:AV79"/>
    <mergeCell ref="AW79:AZ79"/>
    <mergeCell ref="EN78:EO78"/>
    <mergeCell ref="EP78:ER78"/>
    <mergeCell ref="ES78:ET78"/>
    <mergeCell ref="EU78:FA78"/>
    <mergeCell ref="FB78:FH78"/>
    <mergeCell ref="DM78:DP78"/>
    <mergeCell ref="DQ78:DT78"/>
    <mergeCell ref="DU78:DX78"/>
    <mergeCell ref="DY78:EB78"/>
    <mergeCell ref="EC78:EF78"/>
    <mergeCell ref="EG78:EJ78"/>
    <mergeCell ref="CK78:CN78"/>
    <mergeCell ref="CO78:CU78"/>
    <mergeCell ref="CV78:CY78"/>
    <mergeCell ref="CZ78:DC78"/>
    <mergeCell ref="DD78:DH78"/>
    <mergeCell ref="DI78:DL78"/>
    <mergeCell ref="BM78:BP78"/>
    <mergeCell ref="BQ78:BT78"/>
    <mergeCell ref="BU78:BX78"/>
    <mergeCell ref="BY78:CB78"/>
    <mergeCell ref="CC78:CF78"/>
    <mergeCell ref="CG78:CJ78"/>
    <mergeCell ref="FJ77:FQ77"/>
    <mergeCell ref="Y78:AF78"/>
    <mergeCell ref="AG78:AJ78"/>
    <mergeCell ref="AK78:AN78"/>
    <mergeCell ref="AO78:AR78"/>
    <mergeCell ref="AS78:AV78"/>
    <mergeCell ref="AW78:AZ78"/>
    <mergeCell ref="BA78:BD78"/>
    <mergeCell ref="BE78:BH78"/>
    <mergeCell ref="BI78:BL78"/>
    <mergeCell ref="EN77:EO77"/>
    <mergeCell ref="EP77:ER77"/>
    <mergeCell ref="ES77:ET77"/>
    <mergeCell ref="EU77:FA77"/>
    <mergeCell ref="FB77:FH77"/>
    <mergeCell ref="DM77:DP77"/>
    <mergeCell ref="DQ77:DT77"/>
    <mergeCell ref="EC77:EF77"/>
    <mergeCell ref="EG77:EJ77"/>
    <mergeCell ref="CK77:CN77"/>
    <mergeCell ref="CO77:CU77"/>
    <mergeCell ref="CV77:CY77"/>
    <mergeCell ref="CZ77:DC77"/>
    <mergeCell ref="DD77:DH77"/>
    <mergeCell ref="DI77:DL77"/>
    <mergeCell ref="BM77:BP77"/>
    <mergeCell ref="BQ77:BT77"/>
    <mergeCell ref="BU77:BX77"/>
    <mergeCell ref="BY77:CB77"/>
    <mergeCell ref="CC77:CF77"/>
    <mergeCell ref="CG77:CJ77"/>
    <mergeCell ref="AO77:AR77"/>
    <mergeCell ref="AS77:AV77"/>
    <mergeCell ref="AW77:AZ77"/>
    <mergeCell ref="BA77:BD77"/>
    <mergeCell ref="BE77:BH77"/>
    <mergeCell ref="BI77:BL77"/>
    <mergeCell ref="EU76:FA76"/>
    <mergeCell ref="FB76:FH76"/>
    <mergeCell ref="FJ76:FQ76"/>
    <mergeCell ref="A77:L78"/>
    <mergeCell ref="M77:R78"/>
    <mergeCell ref="S77:X78"/>
    <mergeCell ref="Y77:AF77"/>
    <mergeCell ref="AG77:AJ77"/>
    <mergeCell ref="AK77:AN77"/>
    <mergeCell ref="DY76:EB76"/>
    <mergeCell ref="EC76:EF76"/>
    <mergeCell ref="EG76:EJ76"/>
    <mergeCell ref="CZ76:DC76"/>
    <mergeCell ref="DD76:DH76"/>
    <mergeCell ref="DI76:DL76"/>
    <mergeCell ref="DM76:DP76"/>
    <mergeCell ref="DQ76:DT76"/>
    <mergeCell ref="DU76:DX76"/>
    <mergeCell ref="BY76:CB76"/>
    <mergeCell ref="CC76:CF76"/>
    <mergeCell ref="CG76:CJ76"/>
    <mergeCell ref="CK76:CN76"/>
    <mergeCell ref="CO76:CU76"/>
    <mergeCell ref="CV76:CY76"/>
    <mergeCell ref="BA76:BD76"/>
    <mergeCell ref="BE76:BH76"/>
    <mergeCell ref="BI76:BL76"/>
    <mergeCell ref="BM76:BP76"/>
    <mergeCell ref="BQ76:BT76"/>
    <mergeCell ref="BU76:BX76"/>
    <mergeCell ref="DU77:DX77"/>
    <mergeCell ref="DY77:EB77"/>
    <mergeCell ref="AO76:AR76"/>
    <mergeCell ref="AS76:AV76"/>
    <mergeCell ref="AW76:AZ76"/>
    <mergeCell ref="DY75:EB75"/>
    <mergeCell ref="EC75:EF75"/>
    <mergeCell ref="EG75:EJ75"/>
    <mergeCell ref="CZ75:DC75"/>
    <mergeCell ref="DD75:DH75"/>
    <mergeCell ref="DI75:DL75"/>
    <mergeCell ref="DM75:DP75"/>
    <mergeCell ref="DQ75:DT75"/>
    <mergeCell ref="DU75:DX75"/>
    <mergeCell ref="BY75:CB75"/>
    <mergeCell ref="CC75:CF75"/>
    <mergeCell ref="CG75:CJ75"/>
    <mergeCell ref="CK75:CN75"/>
    <mergeCell ref="CO75:CU75"/>
    <mergeCell ref="CV75:CY75"/>
    <mergeCell ref="BA75:BD75"/>
    <mergeCell ref="BE75:BH75"/>
    <mergeCell ref="BI75:BL75"/>
    <mergeCell ref="BM75:BP75"/>
    <mergeCell ref="BQ75:BT75"/>
    <mergeCell ref="BU75:BX75"/>
    <mergeCell ref="FJ74:FQ74"/>
    <mergeCell ref="A75:L76"/>
    <mergeCell ref="M75:R76"/>
    <mergeCell ref="S75:X76"/>
    <mergeCell ref="Y75:AF75"/>
    <mergeCell ref="AG75:AJ75"/>
    <mergeCell ref="AK75:AN75"/>
    <mergeCell ref="AO75:AR75"/>
    <mergeCell ref="AS75:AV75"/>
    <mergeCell ref="AW75:AZ75"/>
    <mergeCell ref="EN74:EO74"/>
    <mergeCell ref="EP74:ER74"/>
    <mergeCell ref="ES74:ET74"/>
    <mergeCell ref="EU74:FA74"/>
    <mergeCell ref="FB74:FH74"/>
    <mergeCell ref="DM74:DP74"/>
    <mergeCell ref="DQ74:DT74"/>
    <mergeCell ref="DU74:DX74"/>
    <mergeCell ref="DY74:EB74"/>
    <mergeCell ref="EC74:EF74"/>
    <mergeCell ref="EG74:EJ74"/>
    <mergeCell ref="CK74:CN74"/>
    <mergeCell ref="CO74:CU74"/>
    <mergeCell ref="CV74:CY74"/>
    <mergeCell ref="CZ74:DC74"/>
    <mergeCell ref="DD74:DH74"/>
    <mergeCell ref="EU75:FA75"/>
    <mergeCell ref="FB75:FH75"/>
    <mergeCell ref="FJ75:FQ75"/>
    <mergeCell ref="Y76:AF76"/>
    <mergeCell ref="AG76:AJ76"/>
    <mergeCell ref="AK76:AN76"/>
    <mergeCell ref="FJ73:FQ73"/>
    <mergeCell ref="Y74:AF74"/>
    <mergeCell ref="AG74:AJ74"/>
    <mergeCell ref="AK74:AN74"/>
    <mergeCell ref="AO74:AR74"/>
    <mergeCell ref="AS74:AV74"/>
    <mergeCell ref="AW74:AZ74"/>
    <mergeCell ref="BA74:BD74"/>
    <mergeCell ref="BE74:BH74"/>
    <mergeCell ref="BI74:BL74"/>
    <mergeCell ref="EN73:EO73"/>
    <mergeCell ref="EP73:ER73"/>
    <mergeCell ref="ES73:ET73"/>
    <mergeCell ref="EU73:FA73"/>
    <mergeCell ref="FB73:FH73"/>
    <mergeCell ref="DM73:DP73"/>
    <mergeCell ref="DQ73:DT73"/>
    <mergeCell ref="DU73:DX73"/>
    <mergeCell ref="DY73:EB73"/>
    <mergeCell ref="EC73:EF73"/>
    <mergeCell ref="EG73:EJ73"/>
    <mergeCell ref="CK73:CN73"/>
    <mergeCell ref="CO73:CU73"/>
    <mergeCell ref="CV73:CY73"/>
    <mergeCell ref="CZ73:DC73"/>
    <mergeCell ref="BY73:CB73"/>
    <mergeCell ref="CC73:CF73"/>
    <mergeCell ref="CG73:CJ73"/>
    <mergeCell ref="AO73:AR73"/>
    <mergeCell ref="AS73:AV73"/>
    <mergeCell ref="AW73:AZ73"/>
    <mergeCell ref="BA73:BD73"/>
    <mergeCell ref="BE73:BH73"/>
    <mergeCell ref="BI73:BL73"/>
    <mergeCell ref="ES72:ET72"/>
    <mergeCell ref="EU72:FA72"/>
    <mergeCell ref="FB72:FH72"/>
    <mergeCell ref="DI74:DL74"/>
    <mergeCell ref="BM74:BP74"/>
    <mergeCell ref="BQ74:BT74"/>
    <mergeCell ref="BU74:BX74"/>
    <mergeCell ref="BY74:CB74"/>
    <mergeCell ref="CC74:CF74"/>
    <mergeCell ref="CG74:CJ74"/>
    <mergeCell ref="A73:L74"/>
    <mergeCell ref="M73:R74"/>
    <mergeCell ref="S73:X74"/>
    <mergeCell ref="Y73:AF73"/>
    <mergeCell ref="AG73:AJ73"/>
    <mergeCell ref="AK73:AN73"/>
    <mergeCell ref="DY72:EB72"/>
    <mergeCell ref="EC72:EF72"/>
    <mergeCell ref="EG72:EJ72"/>
    <mergeCell ref="CZ72:DC72"/>
    <mergeCell ref="DD72:DH72"/>
    <mergeCell ref="DI72:DL72"/>
    <mergeCell ref="DM72:DP72"/>
    <mergeCell ref="DQ72:DT72"/>
    <mergeCell ref="DU72:DX72"/>
    <mergeCell ref="BY72:CB72"/>
    <mergeCell ref="CC72:CF72"/>
    <mergeCell ref="CG72:CJ72"/>
    <mergeCell ref="CK72:CN72"/>
    <mergeCell ref="CO72:CU72"/>
    <mergeCell ref="CV72:CY72"/>
    <mergeCell ref="BA72:BD72"/>
    <mergeCell ref="BE72:BH72"/>
    <mergeCell ref="BI72:BL72"/>
    <mergeCell ref="BM72:BP72"/>
    <mergeCell ref="BQ72:BT72"/>
    <mergeCell ref="BU72:BX72"/>
    <mergeCell ref="DD73:DH73"/>
    <mergeCell ref="DI73:DL73"/>
    <mergeCell ref="BM73:BP73"/>
    <mergeCell ref="BQ73:BT73"/>
    <mergeCell ref="BU73:BX73"/>
    <mergeCell ref="ES71:ET71"/>
    <mergeCell ref="EU71:FA71"/>
    <mergeCell ref="FB71:FH71"/>
    <mergeCell ref="FJ71:FQ71"/>
    <mergeCell ref="Y72:AF72"/>
    <mergeCell ref="AG72:AJ72"/>
    <mergeCell ref="AK72:AN72"/>
    <mergeCell ref="AO72:AR72"/>
    <mergeCell ref="AS72:AV72"/>
    <mergeCell ref="AW72:AZ72"/>
    <mergeCell ref="DY71:EB71"/>
    <mergeCell ref="EC71:EF71"/>
    <mergeCell ref="EG71:EJ71"/>
    <mergeCell ref="CZ71:DC71"/>
    <mergeCell ref="DD71:DH71"/>
    <mergeCell ref="DI71:DL71"/>
    <mergeCell ref="DM71:DP71"/>
    <mergeCell ref="DQ71:DT71"/>
    <mergeCell ref="DU71:DX71"/>
    <mergeCell ref="BY71:CB71"/>
    <mergeCell ref="CC71:CF71"/>
    <mergeCell ref="CG71:CJ71"/>
    <mergeCell ref="CK71:CN71"/>
    <mergeCell ref="CO71:CU71"/>
    <mergeCell ref="CV71:CY71"/>
    <mergeCell ref="BA71:BD71"/>
    <mergeCell ref="BE71:BH71"/>
    <mergeCell ref="BI71:BL71"/>
    <mergeCell ref="BM71:BP71"/>
    <mergeCell ref="BQ71:BT71"/>
    <mergeCell ref="BU71:BX71"/>
    <mergeCell ref="FJ72:FQ72"/>
    <mergeCell ref="FJ70:FQ70"/>
    <mergeCell ref="A71:L72"/>
    <mergeCell ref="M71:R72"/>
    <mergeCell ref="S71:X72"/>
    <mergeCell ref="Y71:AF71"/>
    <mergeCell ref="AG71:AJ71"/>
    <mergeCell ref="AK71:AN71"/>
    <mergeCell ref="AO71:AR71"/>
    <mergeCell ref="AS71:AV71"/>
    <mergeCell ref="AW71:AZ71"/>
    <mergeCell ref="EN70:EO70"/>
    <mergeCell ref="EP70:ER70"/>
    <mergeCell ref="ES70:ET70"/>
    <mergeCell ref="EU70:FA70"/>
    <mergeCell ref="FB70:FH70"/>
    <mergeCell ref="DM70:DP70"/>
    <mergeCell ref="DQ70:DT70"/>
    <mergeCell ref="DU70:DX70"/>
    <mergeCell ref="DY70:EB70"/>
    <mergeCell ref="EC70:EF70"/>
    <mergeCell ref="EG70:EJ70"/>
    <mergeCell ref="CK70:CN70"/>
    <mergeCell ref="CO70:CU70"/>
    <mergeCell ref="CV70:CY70"/>
    <mergeCell ref="CZ70:DC70"/>
    <mergeCell ref="DD70:DH70"/>
    <mergeCell ref="DI70:DL70"/>
    <mergeCell ref="BM70:BP70"/>
    <mergeCell ref="BQ70:BT70"/>
    <mergeCell ref="BU70:BX70"/>
    <mergeCell ref="BY70:CB70"/>
    <mergeCell ref="CC70:CF70"/>
    <mergeCell ref="CG70:CJ70"/>
    <mergeCell ref="FJ69:FQ69"/>
    <mergeCell ref="Y70:AF70"/>
    <mergeCell ref="AG70:AJ70"/>
    <mergeCell ref="AK70:AN70"/>
    <mergeCell ref="AO70:AR70"/>
    <mergeCell ref="AS70:AV70"/>
    <mergeCell ref="AW70:AZ70"/>
    <mergeCell ref="BA70:BD70"/>
    <mergeCell ref="BE70:BH70"/>
    <mergeCell ref="BI70:BL70"/>
    <mergeCell ref="EN69:EO69"/>
    <mergeCell ref="EP69:ER69"/>
    <mergeCell ref="ES69:ET69"/>
    <mergeCell ref="EU69:FA69"/>
    <mergeCell ref="FB69:FH69"/>
    <mergeCell ref="DM69:DP69"/>
    <mergeCell ref="DQ69:DT69"/>
    <mergeCell ref="DU69:DX69"/>
    <mergeCell ref="DY69:EB69"/>
    <mergeCell ref="EG69:EJ69"/>
    <mergeCell ref="CK69:CN69"/>
    <mergeCell ref="CO69:CU69"/>
    <mergeCell ref="CV69:CY69"/>
    <mergeCell ref="CZ69:DC69"/>
    <mergeCell ref="DD69:DH69"/>
    <mergeCell ref="DI69:DL69"/>
    <mergeCell ref="BM69:BP69"/>
    <mergeCell ref="BQ69:BT69"/>
    <mergeCell ref="BU69:BX69"/>
    <mergeCell ref="BY69:CB69"/>
    <mergeCell ref="CC69:CF69"/>
    <mergeCell ref="CG69:CJ69"/>
    <mergeCell ref="AO69:AR69"/>
    <mergeCell ref="AS69:AV69"/>
    <mergeCell ref="AW69:AZ69"/>
    <mergeCell ref="BA69:BD69"/>
    <mergeCell ref="BE69:BH69"/>
    <mergeCell ref="BI69:BL69"/>
    <mergeCell ref="EU68:FA68"/>
    <mergeCell ref="FB68:FH68"/>
    <mergeCell ref="FJ68:FQ68"/>
    <mergeCell ref="A69:L70"/>
    <mergeCell ref="M69:R70"/>
    <mergeCell ref="S69:X70"/>
    <mergeCell ref="Y69:AF69"/>
    <mergeCell ref="AG69:AJ69"/>
    <mergeCell ref="AK69:AN69"/>
    <mergeCell ref="DY68:EB68"/>
    <mergeCell ref="EC68:EF68"/>
    <mergeCell ref="EG68:EJ68"/>
    <mergeCell ref="CZ68:DC68"/>
    <mergeCell ref="DD68:DH68"/>
    <mergeCell ref="DI68:DL68"/>
    <mergeCell ref="DM68:DP68"/>
    <mergeCell ref="DQ68:DT68"/>
    <mergeCell ref="DU68:DX68"/>
    <mergeCell ref="BY68:CB68"/>
    <mergeCell ref="CC68:CF68"/>
    <mergeCell ref="CG68:CJ68"/>
    <mergeCell ref="CK68:CN68"/>
    <mergeCell ref="CO68:CU68"/>
    <mergeCell ref="CV68:CY68"/>
    <mergeCell ref="BA68:BD68"/>
    <mergeCell ref="BE68:BH68"/>
    <mergeCell ref="BI68:BL68"/>
    <mergeCell ref="BM68:BP68"/>
    <mergeCell ref="BQ68:BT68"/>
    <mergeCell ref="BU68:BX68"/>
    <mergeCell ref="EC69:EF69"/>
    <mergeCell ref="AK68:AN68"/>
    <mergeCell ref="AO68:AR68"/>
    <mergeCell ref="AS68:AV68"/>
    <mergeCell ref="AW68:AZ68"/>
    <mergeCell ref="DY67:EB67"/>
    <mergeCell ref="EC67:EF67"/>
    <mergeCell ref="EG67:EJ67"/>
    <mergeCell ref="CZ67:DC67"/>
    <mergeCell ref="DD67:DH67"/>
    <mergeCell ref="DI67:DL67"/>
    <mergeCell ref="DM67:DP67"/>
    <mergeCell ref="DQ67:DT67"/>
    <mergeCell ref="DU67:DX67"/>
    <mergeCell ref="BY67:CB67"/>
    <mergeCell ref="CC67:CF67"/>
    <mergeCell ref="CG67:CJ67"/>
    <mergeCell ref="CK67:CN67"/>
    <mergeCell ref="CO67:CU67"/>
    <mergeCell ref="CV67:CY67"/>
    <mergeCell ref="BA67:BD67"/>
    <mergeCell ref="BE67:BH67"/>
    <mergeCell ref="BI67:BL67"/>
    <mergeCell ref="BM67:BP67"/>
    <mergeCell ref="BQ67:BT67"/>
    <mergeCell ref="BU67:BX67"/>
    <mergeCell ref="FJ66:FQ66"/>
    <mergeCell ref="A67:L68"/>
    <mergeCell ref="M67:R68"/>
    <mergeCell ref="S67:X68"/>
    <mergeCell ref="Y67:AF67"/>
    <mergeCell ref="AG67:AJ67"/>
    <mergeCell ref="AK67:AN67"/>
    <mergeCell ref="AO67:AR67"/>
    <mergeCell ref="AS67:AV67"/>
    <mergeCell ref="AW67:AZ67"/>
    <mergeCell ref="EN66:EO66"/>
    <mergeCell ref="EP66:ER66"/>
    <mergeCell ref="ES66:ET66"/>
    <mergeCell ref="EU66:FA66"/>
    <mergeCell ref="FB66:FH66"/>
    <mergeCell ref="DM66:DP66"/>
    <mergeCell ref="DQ66:DT66"/>
    <mergeCell ref="DU66:DX66"/>
    <mergeCell ref="DY66:EB66"/>
    <mergeCell ref="EC66:EF66"/>
    <mergeCell ref="EG66:EJ66"/>
    <mergeCell ref="CK66:CN66"/>
    <mergeCell ref="CO66:CU66"/>
    <mergeCell ref="CV66:CY66"/>
    <mergeCell ref="CZ66:DC66"/>
    <mergeCell ref="DD66:DH66"/>
    <mergeCell ref="ES67:ET67"/>
    <mergeCell ref="EU67:FA67"/>
    <mergeCell ref="FB67:FH67"/>
    <mergeCell ref="FJ67:FQ67"/>
    <mergeCell ref="Y68:AF68"/>
    <mergeCell ref="AG68:AJ68"/>
    <mergeCell ref="FJ65:FQ65"/>
    <mergeCell ref="Y66:AF66"/>
    <mergeCell ref="AG66:AJ66"/>
    <mergeCell ref="AK66:AN66"/>
    <mergeCell ref="AO66:AR66"/>
    <mergeCell ref="AS66:AV66"/>
    <mergeCell ref="AW66:AZ66"/>
    <mergeCell ref="BA66:BD66"/>
    <mergeCell ref="BE66:BH66"/>
    <mergeCell ref="BI66:BL66"/>
    <mergeCell ref="EN65:EO65"/>
    <mergeCell ref="EP65:ER65"/>
    <mergeCell ref="ES65:ET65"/>
    <mergeCell ref="EU65:FA65"/>
    <mergeCell ref="FB65:FH65"/>
    <mergeCell ref="DM65:DP65"/>
    <mergeCell ref="DQ65:DT65"/>
    <mergeCell ref="DU65:DX65"/>
    <mergeCell ref="DY65:EB65"/>
    <mergeCell ref="EC65:EF65"/>
    <mergeCell ref="EG65:EJ65"/>
    <mergeCell ref="CK65:CN65"/>
    <mergeCell ref="CO65:CU65"/>
    <mergeCell ref="CV65:CY65"/>
    <mergeCell ref="CZ65:DC65"/>
    <mergeCell ref="BY65:CB65"/>
    <mergeCell ref="CC65:CF65"/>
    <mergeCell ref="CG65:CJ65"/>
    <mergeCell ref="AO65:AR65"/>
    <mergeCell ref="AS65:AV65"/>
    <mergeCell ref="AW65:AZ65"/>
    <mergeCell ref="BA65:BD65"/>
    <mergeCell ref="BE65:BH65"/>
    <mergeCell ref="BI65:BL65"/>
    <mergeCell ref="ES64:ET64"/>
    <mergeCell ref="EU64:FA64"/>
    <mergeCell ref="FB64:FH64"/>
    <mergeCell ref="DI66:DL66"/>
    <mergeCell ref="BM66:BP66"/>
    <mergeCell ref="BQ66:BT66"/>
    <mergeCell ref="BU66:BX66"/>
    <mergeCell ref="BY66:CB66"/>
    <mergeCell ref="CC66:CF66"/>
    <mergeCell ref="CG66:CJ66"/>
    <mergeCell ref="A65:L66"/>
    <mergeCell ref="M65:R66"/>
    <mergeCell ref="S65:X66"/>
    <mergeCell ref="Y65:AF65"/>
    <mergeCell ref="AG65:AJ65"/>
    <mergeCell ref="AK65:AN65"/>
    <mergeCell ref="DY64:EB64"/>
    <mergeCell ref="EC64:EF64"/>
    <mergeCell ref="EG64:EJ64"/>
    <mergeCell ref="CZ64:DC64"/>
    <mergeCell ref="DD64:DH64"/>
    <mergeCell ref="DI64:DL64"/>
    <mergeCell ref="DM64:DP64"/>
    <mergeCell ref="DQ64:DT64"/>
    <mergeCell ref="DU64:DX64"/>
    <mergeCell ref="BY64:CB64"/>
    <mergeCell ref="CC64:CF64"/>
    <mergeCell ref="CG64:CJ64"/>
    <mergeCell ref="CK64:CN64"/>
    <mergeCell ref="CO64:CU64"/>
    <mergeCell ref="CV64:CY64"/>
    <mergeCell ref="BA64:BD64"/>
    <mergeCell ref="BE64:BH64"/>
    <mergeCell ref="BI64:BL64"/>
    <mergeCell ref="BM64:BP64"/>
    <mergeCell ref="BQ64:BT64"/>
    <mergeCell ref="BU64:BX64"/>
    <mergeCell ref="DD65:DH65"/>
    <mergeCell ref="DI65:DL65"/>
    <mergeCell ref="BM65:BP65"/>
    <mergeCell ref="BQ65:BT65"/>
    <mergeCell ref="BU65:BX65"/>
    <mergeCell ref="EU63:FA63"/>
    <mergeCell ref="FB63:FH63"/>
    <mergeCell ref="FJ63:FQ63"/>
    <mergeCell ref="Y64:AF64"/>
    <mergeCell ref="AG64:AJ64"/>
    <mergeCell ref="AK64:AN64"/>
    <mergeCell ref="AO64:AR64"/>
    <mergeCell ref="AS64:AV64"/>
    <mergeCell ref="AW64:AZ64"/>
    <mergeCell ref="DY63:EB63"/>
    <mergeCell ref="EC63:EF63"/>
    <mergeCell ref="EG63:EJ63"/>
    <mergeCell ref="CZ63:DC63"/>
    <mergeCell ref="DD63:DH63"/>
    <mergeCell ref="DI63:DL63"/>
    <mergeCell ref="DM63:DP63"/>
    <mergeCell ref="DQ63:DT63"/>
    <mergeCell ref="DU63:DX63"/>
    <mergeCell ref="BY63:CB63"/>
    <mergeCell ref="CC63:CF63"/>
    <mergeCell ref="CG63:CJ63"/>
    <mergeCell ref="CK63:CN63"/>
    <mergeCell ref="CO63:CU63"/>
    <mergeCell ref="CV63:CY63"/>
    <mergeCell ref="BA63:BD63"/>
    <mergeCell ref="BE63:BH63"/>
    <mergeCell ref="BI63:BL63"/>
    <mergeCell ref="BM63:BP63"/>
    <mergeCell ref="BQ63:BT63"/>
    <mergeCell ref="BU63:BX63"/>
    <mergeCell ref="FJ64:FQ64"/>
    <mergeCell ref="FJ62:FQ62"/>
    <mergeCell ref="A63:L64"/>
    <mergeCell ref="M63:R64"/>
    <mergeCell ref="S63:X64"/>
    <mergeCell ref="Y63:AF63"/>
    <mergeCell ref="AG63:AJ63"/>
    <mergeCell ref="AK63:AN63"/>
    <mergeCell ref="AO63:AR63"/>
    <mergeCell ref="AS63:AV63"/>
    <mergeCell ref="AW63:AZ63"/>
    <mergeCell ref="EN62:EO62"/>
    <mergeCell ref="EP62:ER62"/>
    <mergeCell ref="ES62:ET62"/>
    <mergeCell ref="EU62:FA62"/>
    <mergeCell ref="FB62:FH62"/>
    <mergeCell ref="DM62:DP62"/>
    <mergeCell ref="DQ62:DT62"/>
    <mergeCell ref="DU62:DX62"/>
    <mergeCell ref="DY62:EB62"/>
    <mergeCell ref="EC62:EF62"/>
    <mergeCell ref="EG62:EJ62"/>
    <mergeCell ref="AK62:AN62"/>
    <mergeCell ref="AO62:AR62"/>
    <mergeCell ref="AS62:AV62"/>
    <mergeCell ref="AW62:AZ62"/>
    <mergeCell ref="BA62:BD62"/>
    <mergeCell ref="BE62:BH62"/>
    <mergeCell ref="BI62:BL62"/>
    <mergeCell ref="EN61:EO61"/>
    <mergeCell ref="EP61:ER61"/>
    <mergeCell ref="ES61:ET61"/>
    <mergeCell ref="EU61:FA61"/>
    <mergeCell ref="FB61:FH61"/>
    <mergeCell ref="DM61:DP61"/>
    <mergeCell ref="DQ61:DT61"/>
    <mergeCell ref="DU61:DX61"/>
    <mergeCell ref="DY61:EB61"/>
    <mergeCell ref="EC61:EF61"/>
    <mergeCell ref="CZ61:DC61"/>
    <mergeCell ref="DD61:DH61"/>
    <mergeCell ref="DI61:DL61"/>
    <mergeCell ref="BM61:BP61"/>
    <mergeCell ref="BQ61:BT61"/>
    <mergeCell ref="BU61:BX61"/>
    <mergeCell ref="BY61:CB61"/>
    <mergeCell ref="CC61:CF61"/>
    <mergeCell ref="CG61:CJ61"/>
    <mergeCell ref="AO61:AR61"/>
    <mergeCell ref="AS61:AV61"/>
    <mergeCell ref="AW61:AZ61"/>
    <mergeCell ref="CK62:CN62"/>
    <mergeCell ref="CO62:CU62"/>
    <mergeCell ref="CV62:CY62"/>
    <mergeCell ref="CZ62:DC62"/>
    <mergeCell ref="DD62:DH62"/>
    <mergeCell ref="DI62:DL62"/>
    <mergeCell ref="BM62:BP62"/>
    <mergeCell ref="BQ62:BT62"/>
    <mergeCell ref="BU62:BX62"/>
    <mergeCell ref="BY62:CB62"/>
    <mergeCell ref="CC62:CF62"/>
    <mergeCell ref="CG62:CJ62"/>
    <mergeCell ref="FJ60:FQ60"/>
    <mergeCell ref="A61:L62"/>
    <mergeCell ref="M61:R62"/>
    <mergeCell ref="S61:X62"/>
    <mergeCell ref="Y61:AF61"/>
    <mergeCell ref="AG61:AJ61"/>
    <mergeCell ref="AK61:AN61"/>
    <mergeCell ref="DY60:EB60"/>
    <mergeCell ref="EC60:EF60"/>
    <mergeCell ref="EG60:EJ60"/>
    <mergeCell ref="CZ60:DC60"/>
    <mergeCell ref="DD60:DH60"/>
    <mergeCell ref="DI60:DL60"/>
    <mergeCell ref="DM60:DP60"/>
    <mergeCell ref="DQ60:DT60"/>
    <mergeCell ref="DU60:DX60"/>
    <mergeCell ref="BY60:CB60"/>
    <mergeCell ref="FJ61:FQ61"/>
    <mergeCell ref="Y62:AF62"/>
    <mergeCell ref="AG62:AJ62"/>
    <mergeCell ref="CK60:CN60"/>
    <mergeCell ref="CO60:CU60"/>
    <mergeCell ref="CV60:CY60"/>
    <mergeCell ref="BA60:BD60"/>
    <mergeCell ref="BE60:BH60"/>
    <mergeCell ref="BI60:BL60"/>
    <mergeCell ref="BM60:BP60"/>
    <mergeCell ref="BQ60:BT60"/>
    <mergeCell ref="BU60:BX60"/>
    <mergeCell ref="EG61:EJ61"/>
    <mergeCell ref="CK61:CN61"/>
    <mergeCell ref="CO61:CU61"/>
    <mergeCell ref="CV61:CY61"/>
    <mergeCell ref="EU59:FA59"/>
    <mergeCell ref="FB59:FH59"/>
    <mergeCell ref="BA61:BD61"/>
    <mergeCell ref="BE61:BH61"/>
    <mergeCell ref="BI61:BL61"/>
    <mergeCell ref="FJ59:FQ59"/>
    <mergeCell ref="Y60:AF60"/>
    <mergeCell ref="AG60:AJ60"/>
    <mergeCell ref="AK60:AN60"/>
    <mergeCell ref="AO60:AR60"/>
    <mergeCell ref="AS60:AV60"/>
    <mergeCell ref="AW60:AZ60"/>
    <mergeCell ref="DY59:EB59"/>
    <mergeCell ref="EC59:EF59"/>
    <mergeCell ref="EG59:EJ59"/>
    <mergeCell ref="CZ59:DC59"/>
    <mergeCell ref="DD59:DH59"/>
    <mergeCell ref="DI59:DL59"/>
    <mergeCell ref="DM59:DP59"/>
    <mergeCell ref="DQ59:DT59"/>
    <mergeCell ref="DU59:DX59"/>
    <mergeCell ref="BY59:CB59"/>
    <mergeCell ref="CC59:CF59"/>
    <mergeCell ref="CG59:CJ59"/>
    <mergeCell ref="CK59:CN59"/>
    <mergeCell ref="CO59:CU59"/>
    <mergeCell ref="CV59:CY59"/>
    <mergeCell ref="BA59:BD59"/>
    <mergeCell ref="BE59:BH59"/>
    <mergeCell ref="BI59:BL59"/>
    <mergeCell ref="BM59:BP59"/>
    <mergeCell ref="BQ59:BT59"/>
    <mergeCell ref="BU59:BX59"/>
    <mergeCell ref="EU60:FA60"/>
    <mergeCell ref="FB60:FH60"/>
    <mergeCell ref="CC60:CF60"/>
    <mergeCell ref="CG60:CJ60"/>
    <mergeCell ref="FJ58:FQ58"/>
    <mergeCell ref="A59:L60"/>
    <mergeCell ref="M59:R60"/>
    <mergeCell ref="S59:X60"/>
    <mergeCell ref="Y59:AF59"/>
    <mergeCell ref="AG59:AJ59"/>
    <mergeCell ref="AK59:AN59"/>
    <mergeCell ref="AO59:AR59"/>
    <mergeCell ref="AS59:AV59"/>
    <mergeCell ref="AW59:AZ59"/>
    <mergeCell ref="EN58:EO58"/>
    <mergeCell ref="EP58:ER58"/>
    <mergeCell ref="ES58:ET58"/>
    <mergeCell ref="EU58:FA58"/>
    <mergeCell ref="FB58:FH58"/>
    <mergeCell ref="DM58:DP58"/>
    <mergeCell ref="DQ58:DT58"/>
    <mergeCell ref="DU58:DX58"/>
    <mergeCell ref="DY58:EB58"/>
    <mergeCell ref="EC58:EF58"/>
    <mergeCell ref="EG58:EJ58"/>
    <mergeCell ref="CK58:CN58"/>
    <mergeCell ref="CO58:CU58"/>
    <mergeCell ref="CV58:CY58"/>
    <mergeCell ref="CZ58:DC58"/>
    <mergeCell ref="DD58:DH58"/>
    <mergeCell ref="DI58:DL58"/>
    <mergeCell ref="BM58:BP58"/>
    <mergeCell ref="BQ58:BT58"/>
    <mergeCell ref="BU58:BX58"/>
    <mergeCell ref="BY58:CB58"/>
    <mergeCell ref="CC58:CF58"/>
    <mergeCell ref="CG58:CJ58"/>
    <mergeCell ref="FJ57:FQ57"/>
    <mergeCell ref="Y58:AF58"/>
    <mergeCell ref="AG58:AJ58"/>
    <mergeCell ref="AK58:AN58"/>
    <mergeCell ref="AO58:AR58"/>
    <mergeCell ref="AS58:AV58"/>
    <mergeCell ref="AW58:AZ58"/>
    <mergeCell ref="BA58:BD58"/>
    <mergeCell ref="BE58:BH58"/>
    <mergeCell ref="BI58:BL58"/>
    <mergeCell ref="EN57:EO57"/>
    <mergeCell ref="EP57:ER57"/>
    <mergeCell ref="ES57:ET57"/>
    <mergeCell ref="EU57:FA57"/>
    <mergeCell ref="FB57:FH57"/>
    <mergeCell ref="DM57:DP57"/>
    <mergeCell ref="DQ57:DT57"/>
    <mergeCell ref="DU57:DX57"/>
    <mergeCell ref="DY57:EB57"/>
    <mergeCell ref="EC57:EF57"/>
    <mergeCell ref="EG57:EJ57"/>
    <mergeCell ref="CK57:CN57"/>
    <mergeCell ref="CO57:CU57"/>
    <mergeCell ref="CV57:CY57"/>
    <mergeCell ref="CZ57:DC57"/>
    <mergeCell ref="DD57:DH57"/>
    <mergeCell ref="DI57:DL57"/>
    <mergeCell ref="BM57:BP57"/>
    <mergeCell ref="BQ57:BT57"/>
    <mergeCell ref="BU57:BX57"/>
    <mergeCell ref="BY57:CB57"/>
    <mergeCell ref="CC57:CF57"/>
    <mergeCell ref="CG57:CJ57"/>
    <mergeCell ref="AO57:AR57"/>
    <mergeCell ref="AS57:AV57"/>
    <mergeCell ref="AW57:AZ57"/>
    <mergeCell ref="BA57:BD57"/>
    <mergeCell ref="BE57:BH57"/>
    <mergeCell ref="BI57:BL57"/>
    <mergeCell ref="ES56:ET56"/>
    <mergeCell ref="EU56:FA56"/>
    <mergeCell ref="FB56:FH56"/>
    <mergeCell ref="AS56:AV56"/>
    <mergeCell ref="AW56:AZ56"/>
    <mergeCell ref="FJ56:FQ56"/>
    <mergeCell ref="A57:L58"/>
    <mergeCell ref="M57:R58"/>
    <mergeCell ref="S57:X58"/>
    <mergeCell ref="Y57:AF57"/>
    <mergeCell ref="AG57:AJ57"/>
    <mergeCell ref="AK57:AN57"/>
    <mergeCell ref="DY56:EB56"/>
    <mergeCell ref="EC56:EF56"/>
    <mergeCell ref="EG56:EJ56"/>
    <mergeCell ref="CZ56:DC56"/>
    <mergeCell ref="DD56:DH56"/>
    <mergeCell ref="DI56:DL56"/>
    <mergeCell ref="DM56:DP56"/>
    <mergeCell ref="DQ56:DT56"/>
    <mergeCell ref="DU56:DX56"/>
    <mergeCell ref="BY56:CB56"/>
    <mergeCell ref="CC56:CF56"/>
    <mergeCell ref="CG56:CJ56"/>
    <mergeCell ref="CK56:CN56"/>
    <mergeCell ref="CO56:CU56"/>
    <mergeCell ref="CV56:CY56"/>
    <mergeCell ref="BA56:BD56"/>
    <mergeCell ref="BE56:BH56"/>
    <mergeCell ref="BI56:BL56"/>
    <mergeCell ref="BM56:BP56"/>
    <mergeCell ref="BQ56:BT56"/>
    <mergeCell ref="BU56:BX56"/>
    <mergeCell ref="Y56:AF56"/>
    <mergeCell ref="AG56:AJ56"/>
    <mergeCell ref="AK56:AN56"/>
    <mergeCell ref="AO56:AR56"/>
    <mergeCell ref="EU55:FA55"/>
    <mergeCell ref="FB55:FH55"/>
    <mergeCell ref="FJ55:FQ55"/>
    <mergeCell ref="DQ55:DT55"/>
    <mergeCell ref="DU55:DX55"/>
    <mergeCell ref="DY55:EB55"/>
    <mergeCell ref="EC55:EF55"/>
    <mergeCell ref="EG55:EJ55"/>
    <mergeCell ref="CO55:CU55"/>
    <mergeCell ref="CV55:CY55"/>
    <mergeCell ref="CZ55:DC55"/>
    <mergeCell ref="DD55:DH55"/>
    <mergeCell ref="DI55:DL55"/>
    <mergeCell ref="DM55:DP55"/>
    <mergeCell ref="BQ55:BT55"/>
    <mergeCell ref="BU55:BX55"/>
    <mergeCell ref="BY55:CB55"/>
    <mergeCell ref="CC55:CF55"/>
    <mergeCell ref="CG55:CJ55"/>
    <mergeCell ref="CK55:CN55"/>
    <mergeCell ref="AS55:AV55"/>
    <mergeCell ref="AW55:AZ55"/>
    <mergeCell ref="BA55:BD55"/>
    <mergeCell ref="BE55:BH55"/>
    <mergeCell ref="BI55:BL55"/>
    <mergeCell ref="BM55:BP55"/>
    <mergeCell ref="EU54:FA54"/>
    <mergeCell ref="FB54:FH54"/>
    <mergeCell ref="FJ54:FQ54"/>
    <mergeCell ref="A55:L56"/>
    <mergeCell ref="M55:R56"/>
    <mergeCell ref="S55:X56"/>
    <mergeCell ref="Y55:AF55"/>
    <mergeCell ref="AG55:AJ55"/>
    <mergeCell ref="AK55:AN55"/>
    <mergeCell ref="AO55:AR55"/>
    <mergeCell ref="DY54:EB54"/>
    <mergeCell ref="EC54:EF54"/>
    <mergeCell ref="EG54:EJ54"/>
    <mergeCell ref="CZ54:DC54"/>
    <mergeCell ref="DD54:DH54"/>
    <mergeCell ref="DI54:DL54"/>
    <mergeCell ref="DM54:DP54"/>
    <mergeCell ref="DQ54:DT54"/>
    <mergeCell ref="DU54:DX54"/>
    <mergeCell ref="BY54:CB54"/>
    <mergeCell ref="CC54:CF54"/>
    <mergeCell ref="CG54:CJ54"/>
    <mergeCell ref="CK54:CN54"/>
    <mergeCell ref="CO54:CU54"/>
    <mergeCell ref="CV54:CY54"/>
    <mergeCell ref="BA54:BD54"/>
    <mergeCell ref="BE54:BH54"/>
    <mergeCell ref="BI54:BL54"/>
    <mergeCell ref="BM54:BP54"/>
    <mergeCell ref="BQ54:BT54"/>
    <mergeCell ref="BU54:BX54"/>
    <mergeCell ref="Y54:AF54"/>
    <mergeCell ref="AG54:AJ54"/>
    <mergeCell ref="AK54:AN54"/>
    <mergeCell ref="AO54:AR54"/>
    <mergeCell ref="AS54:AV54"/>
    <mergeCell ref="AW54:AZ54"/>
    <mergeCell ref="EN53:EO53"/>
    <mergeCell ref="EP53:ER53"/>
    <mergeCell ref="ES53:ET53"/>
    <mergeCell ref="EU53:FA53"/>
    <mergeCell ref="FB53:FH53"/>
    <mergeCell ref="AS53:AV53"/>
    <mergeCell ref="AW53:AZ53"/>
    <mergeCell ref="BA53:BD53"/>
    <mergeCell ref="BE53:BH53"/>
    <mergeCell ref="BI53:BL53"/>
    <mergeCell ref="BM53:BP53"/>
    <mergeCell ref="DQ53:DT53"/>
    <mergeCell ref="DU53:DX53"/>
    <mergeCell ref="DY53:EB53"/>
    <mergeCell ref="EC53:EF53"/>
    <mergeCell ref="EG53:EJ53"/>
    <mergeCell ref="CO53:CU53"/>
    <mergeCell ref="CV53:CY53"/>
    <mergeCell ref="CZ53:DC53"/>
    <mergeCell ref="DD53:DH53"/>
    <mergeCell ref="DI53:DL53"/>
    <mergeCell ref="DM53:DP53"/>
    <mergeCell ref="BQ53:BT53"/>
    <mergeCell ref="BU53:BX53"/>
    <mergeCell ref="BY53:CB53"/>
    <mergeCell ref="CC53:CF53"/>
    <mergeCell ref="CG53:CJ53"/>
    <mergeCell ref="CK53:CN53"/>
    <mergeCell ref="FB52:FH52"/>
    <mergeCell ref="FJ52:FQ52"/>
    <mergeCell ref="A53:L54"/>
    <mergeCell ref="M53:R54"/>
    <mergeCell ref="S53:X54"/>
    <mergeCell ref="Y53:AF53"/>
    <mergeCell ref="AG53:AJ53"/>
    <mergeCell ref="AK53:AN53"/>
    <mergeCell ref="AO53:AR53"/>
    <mergeCell ref="DY52:EB52"/>
    <mergeCell ref="EC52:EF52"/>
    <mergeCell ref="EG52:EJ52"/>
    <mergeCell ref="CZ52:DC52"/>
    <mergeCell ref="DD52:DH52"/>
    <mergeCell ref="DI52:DL52"/>
    <mergeCell ref="DM52:DP52"/>
    <mergeCell ref="DQ52:DT52"/>
    <mergeCell ref="DU52:DX52"/>
    <mergeCell ref="BY52:CB52"/>
    <mergeCell ref="CC52:CF52"/>
    <mergeCell ref="CG52:CJ52"/>
    <mergeCell ref="CK52:CN52"/>
    <mergeCell ref="CO52:CU52"/>
    <mergeCell ref="CV52:CY52"/>
    <mergeCell ref="BA52:BD52"/>
    <mergeCell ref="BE52:BH52"/>
    <mergeCell ref="BI52:BL52"/>
    <mergeCell ref="BM52:BP52"/>
    <mergeCell ref="BQ52:BT52"/>
    <mergeCell ref="BU52:BX52"/>
    <mergeCell ref="Y52:AF52"/>
    <mergeCell ref="FJ53:FQ53"/>
    <mergeCell ref="AG52:AJ52"/>
    <mergeCell ref="AK52:AN52"/>
    <mergeCell ref="AO52:AR52"/>
    <mergeCell ref="AS52:AV52"/>
    <mergeCell ref="AW52:AZ52"/>
    <mergeCell ref="EN51:EO51"/>
    <mergeCell ref="EP51:ER51"/>
    <mergeCell ref="ES51:ET51"/>
    <mergeCell ref="EU51:FA51"/>
    <mergeCell ref="AS51:AV51"/>
    <mergeCell ref="AW51:AZ51"/>
    <mergeCell ref="BA51:BD51"/>
    <mergeCell ref="BE51:BH51"/>
    <mergeCell ref="BI51:BL51"/>
    <mergeCell ref="BM51:BP51"/>
    <mergeCell ref="ES52:ET52"/>
    <mergeCell ref="EP52:ER52"/>
    <mergeCell ref="EN52:EO52"/>
    <mergeCell ref="EU52:FA52"/>
    <mergeCell ref="FB51:FH51"/>
    <mergeCell ref="FJ51:FQ51"/>
    <mergeCell ref="DQ51:DT51"/>
    <mergeCell ref="DU51:DX51"/>
    <mergeCell ref="DY51:EB51"/>
    <mergeCell ref="EC51:EF51"/>
    <mergeCell ref="EG51:EJ51"/>
    <mergeCell ref="CO51:CU51"/>
    <mergeCell ref="CV51:CY51"/>
    <mergeCell ref="CZ51:DC51"/>
    <mergeCell ref="DD51:DH51"/>
    <mergeCell ref="DI51:DL51"/>
    <mergeCell ref="DM51:DP51"/>
    <mergeCell ref="BQ51:BT51"/>
    <mergeCell ref="BU51:BX51"/>
    <mergeCell ref="BY51:CB51"/>
    <mergeCell ref="CC51:CF51"/>
    <mergeCell ref="CG51:CJ51"/>
    <mergeCell ref="CK51:CN51"/>
    <mergeCell ref="EU50:FA50"/>
    <mergeCell ref="FB50:FH50"/>
    <mergeCell ref="FJ50:FQ50"/>
    <mergeCell ref="A51:L52"/>
    <mergeCell ref="M51:R52"/>
    <mergeCell ref="S51:X52"/>
    <mergeCell ref="Y51:AF51"/>
    <mergeCell ref="AG51:AJ51"/>
    <mergeCell ref="AK51:AN51"/>
    <mergeCell ref="AO51:AR51"/>
    <mergeCell ref="DY50:EB50"/>
    <mergeCell ref="EC50:EF50"/>
    <mergeCell ref="EG50:EJ50"/>
    <mergeCell ref="CZ50:DC50"/>
    <mergeCell ref="DD50:DH50"/>
    <mergeCell ref="DI50:DL50"/>
    <mergeCell ref="DM50:DP50"/>
    <mergeCell ref="DQ50:DT50"/>
    <mergeCell ref="DU50:DX50"/>
    <mergeCell ref="BY50:CB50"/>
    <mergeCell ref="CC50:CF50"/>
    <mergeCell ref="CG50:CJ50"/>
    <mergeCell ref="CK50:CN50"/>
    <mergeCell ref="CO50:CU50"/>
    <mergeCell ref="CV50:CY50"/>
    <mergeCell ref="BA50:BD50"/>
    <mergeCell ref="BE50:BH50"/>
    <mergeCell ref="BI50:BL50"/>
    <mergeCell ref="BM50:BP50"/>
    <mergeCell ref="BQ50:BT50"/>
    <mergeCell ref="BU50:BX50"/>
    <mergeCell ref="Y50:AF50"/>
    <mergeCell ref="AG50:AJ50"/>
    <mergeCell ref="AK50:AN50"/>
    <mergeCell ref="AO50:AR50"/>
    <mergeCell ref="AS50:AV50"/>
    <mergeCell ref="AW50:AZ50"/>
    <mergeCell ref="EN49:EO49"/>
    <mergeCell ref="EP49:ER49"/>
    <mergeCell ref="ES49:ET49"/>
    <mergeCell ref="EU49:FA49"/>
    <mergeCell ref="FB49:FH49"/>
    <mergeCell ref="FJ49:FQ49"/>
    <mergeCell ref="DQ49:DT49"/>
    <mergeCell ref="DU49:DX49"/>
    <mergeCell ref="DY49:EB49"/>
    <mergeCell ref="EC49:EF49"/>
    <mergeCell ref="EG49:EJ49"/>
    <mergeCell ref="CO49:CU49"/>
    <mergeCell ref="CV49:CY49"/>
    <mergeCell ref="CZ49:DC49"/>
    <mergeCell ref="DD49:DH49"/>
    <mergeCell ref="DI49:DL49"/>
    <mergeCell ref="DM49:DP49"/>
    <mergeCell ref="BQ49:BT49"/>
    <mergeCell ref="BU49:BX49"/>
    <mergeCell ref="BY49:CB49"/>
    <mergeCell ref="CC49:CF49"/>
    <mergeCell ref="CG49:CJ49"/>
    <mergeCell ref="CK49:CN49"/>
    <mergeCell ref="AS49:AV49"/>
    <mergeCell ref="AW49:AZ49"/>
    <mergeCell ref="BA49:BD49"/>
    <mergeCell ref="BE49:BH49"/>
    <mergeCell ref="BI49:BL49"/>
    <mergeCell ref="BM49:BP49"/>
    <mergeCell ref="EU48:FA48"/>
    <mergeCell ref="FB48:FH48"/>
    <mergeCell ref="FJ48:FQ48"/>
    <mergeCell ref="A49:L50"/>
    <mergeCell ref="M49:R50"/>
    <mergeCell ref="S49:X50"/>
    <mergeCell ref="Y49:AF49"/>
    <mergeCell ref="AG49:AJ49"/>
    <mergeCell ref="AK49:AN49"/>
    <mergeCell ref="AO49:AR49"/>
    <mergeCell ref="DY48:EB48"/>
    <mergeCell ref="EC48:EF48"/>
    <mergeCell ref="EG48:EJ48"/>
    <mergeCell ref="CZ48:DC48"/>
    <mergeCell ref="DD48:DH48"/>
    <mergeCell ref="DI48:DL48"/>
    <mergeCell ref="DM48:DP48"/>
    <mergeCell ref="DQ48:DT48"/>
    <mergeCell ref="DU48:DX48"/>
    <mergeCell ref="BY48:CB48"/>
    <mergeCell ref="CC48:CF48"/>
    <mergeCell ref="CG48:CJ48"/>
    <mergeCell ref="CK48:CN48"/>
    <mergeCell ref="CO48:CU48"/>
    <mergeCell ref="CV48:CY48"/>
    <mergeCell ref="BA48:BD48"/>
    <mergeCell ref="BE48:BH48"/>
    <mergeCell ref="BI48:BL48"/>
    <mergeCell ref="BM48:BP48"/>
    <mergeCell ref="BQ48:BT48"/>
    <mergeCell ref="BU48:BX48"/>
    <mergeCell ref="Y48:AF48"/>
    <mergeCell ref="AG48:AJ48"/>
    <mergeCell ref="AK48:AN48"/>
    <mergeCell ref="AO48:AR48"/>
    <mergeCell ref="AS48:AV48"/>
    <mergeCell ref="AW48:AZ48"/>
    <mergeCell ref="EN47:EO47"/>
    <mergeCell ref="EP47:ER47"/>
    <mergeCell ref="ES47:ET47"/>
    <mergeCell ref="EU47:FA47"/>
    <mergeCell ref="FB47:FH47"/>
    <mergeCell ref="FJ47:FQ47"/>
    <mergeCell ref="DQ47:DT47"/>
    <mergeCell ref="DU47:DX47"/>
    <mergeCell ref="DY47:EB47"/>
    <mergeCell ref="EC47:EF47"/>
    <mergeCell ref="EG47:EJ47"/>
    <mergeCell ref="CO47:CU47"/>
    <mergeCell ref="CV47:CY47"/>
    <mergeCell ref="CZ47:DC47"/>
    <mergeCell ref="DD47:DH47"/>
    <mergeCell ref="DI47:DL47"/>
    <mergeCell ref="DM47:DP47"/>
    <mergeCell ref="BQ47:BT47"/>
    <mergeCell ref="BU47:BX47"/>
    <mergeCell ref="BY47:CB47"/>
    <mergeCell ref="CC47:CF47"/>
    <mergeCell ref="CG47:CJ47"/>
    <mergeCell ref="CK47:CN47"/>
    <mergeCell ref="AS47:AV47"/>
    <mergeCell ref="AW47:AZ47"/>
    <mergeCell ref="BA47:BD47"/>
    <mergeCell ref="BE47:BH47"/>
    <mergeCell ref="BI47:BL47"/>
    <mergeCell ref="BM47:BP47"/>
    <mergeCell ref="EU46:FA46"/>
    <mergeCell ref="FB46:FH46"/>
    <mergeCell ref="FJ46:FQ46"/>
    <mergeCell ref="A47:L48"/>
    <mergeCell ref="M47:R48"/>
    <mergeCell ref="S47:X48"/>
    <mergeCell ref="Y47:AF47"/>
    <mergeCell ref="AG47:AJ47"/>
    <mergeCell ref="AK47:AN47"/>
    <mergeCell ref="AO47:AR47"/>
    <mergeCell ref="DY46:EB46"/>
    <mergeCell ref="EC46:EF46"/>
    <mergeCell ref="EG46:EJ46"/>
    <mergeCell ref="CZ46:DC46"/>
    <mergeCell ref="DD46:DH46"/>
    <mergeCell ref="DI46:DL46"/>
    <mergeCell ref="DM46:DP46"/>
    <mergeCell ref="DQ46:DT46"/>
    <mergeCell ref="DU46:DX46"/>
    <mergeCell ref="BY46:CB46"/>
    <mergeCell ref="CC46:CF46"/>
    <mergeCell ref="CG46:CJ46"/>
    <mergeCell ref="CK46:CN46"/>
    <mergeCell ref="CO46:CU46"/>
    <mergeCell ref="CV46:CY46"/>
    <mergeCell ref="BA46:BD46"/>
    <mergeCell ref="BE46:BH46"/>
    <mergeCell ref="BI46:BL46"/>
    <mergeCell ref="BM46:BP46"/>
    <mergeCell ref="BQ46:BT46"/>
    <mergeCell ref="BU46:BX46"/>
    <mergeCell ref="Y46:AF46"/>
    <mergeCell ref="AG46:AJ46"/>
    <mergeCell ref="AK46:AN46"/>
    <mergeCell ref="AO46:AR46"/>
    <mergeCell ref="AS46:AV46"/>
    <mergeCell ref="AW46:AZ46"/>
    <mergeCell ref="EN45:EO45"/>
    <mergeCell ref="EP45:ER45"/>
    <mergeCell ref="ES45:ET45"/>
    <mergeCell ref="EU45:FA45"/>
    <mergeCell ref="FB45:FH45"/>
    <mergeCell ref="FJ45:FQ45"/>
    <mergeCell ref="DQ45:DT45"/>
    <mergeCell ref="DU45:DX45"/>
    <mergeCell ref="DY45:EB45"/>
    <mergeCell ref="EC45:EF45"/>
    <mergeCell ref="EG45:EJ45"/>
    <mergeCell ref="CO45:CU45"/>
    <mergeCell ref="CV45:CY45"/>
    <mergeCell ref="CZ45:DC45"/>
    <mergeCell ref="DD45:DH45"/>
    <mergeCell ref="DI45:DL45"/>
    <mergeCell ref="DM45:DP45"/>
    <mergeCell ref="BQ45:BT45"/>
    <mergeCell ref="BU45:BX45"/>
    <mergeCell ref="BY45:CB45"/>
    <mergeCell ref="CC45:CF45"/>
    <mergeCell ref="CG45:CJ45"/>
    <mergeCell ref="CK45:CN45"/>
    <mergeCell ref="AS45:AV45"/>
    <mergeCell ref="AW45:AZ45"/>
    <mergeCell ref="BA45:BD45"/>
    <mergeCell ref="BE45:BH45"/>
    <mergeCell ref="BI45:BL45"/>
    <mergeCell ref="BM45:BP45"/>
    <mergeCell ref="EU44:FA44"/>
    <mergeCell ref="FB44:FH44"/>
    <mergeCell ref="FJ44:FQ44"/>
    <mergeCell ref="A45:L46"/>
    <mergeCell ref="M45:R46"/>
    <mergeCell ref="S45:X46"/>
    <mergeCell ref="Y45:AF45"/>
    <mergeCell ref="AG45:AJ45"/>
    <mergeCell ref="AK45:AN45"/>
    <mergeCell ref="AO45:AR45"/>
    <mergeCell ref="DY44:EB44"/>
    <mergeCell ref="EC44:EF44"/>
    <mergeCell ref="EG44:EJ44"/>
    <mergeCell ref="CZ44:DC44"/>
    <mergeCell ref="DD44:DH44"/>
    <mergeCell ref="DI44:DL44"/>
    <mergeCell ref="DM44:DP44"/>
    <mergeCell ref="DQ44:DT44"/>
    <mergeCell ref="DU44:DX44"/>
    <mergeCell ref="BY44:CB44"/>
    <mergeCell ref="CC44:CF44"/>
    <mergeCell ref="CG44:CJ44"/>
    <mergeCell ref="CK44:CN44"/>
    <mergeCell ref="CO44:CU44"/>
    <mergeCell ref="CV44:CY44"/>
    <mergeCell ref="BA44:BD44"/>
    <mergeCell ref="BE44:BH44"/>
    <mergeCell ref="BI44:BL44"/>
    <mergeCell ref="BM44:BP44"/>
    <mergeCell ref="BQ44:BT44"/>
    <mergeCell ref="BU44:BX44"/>
    <mergeCell ref="Y44:AF44"/>
    <mergeCell ref="AG44:AJ44"/>
    <mergeCell ref="AK44:AN44"/>
    <mergeCell ref="AO44:AR44"/>
    <mergeCell ref="AS44:AV44"/>
    <mergeCell ref="AW44:AZ44"/>
    <mergeCell ref="EN43:EO43"/>
    <mergeCell ref="EP43:ER43"/>
    <mergeCell ref="ES43:ET43"/>
    <mergeCell ref="EU43:FA43"/>
    <mergeCell ref="FB43:FH43"/>
    <mergeCell ref="FJ43:FQ43"/>
    <mergeCell ref="DQ43:DT43"/>
    <mergeCell ref="DU43:DX43"/>
    <mergeCell ref="DY43:EB43"/>
    <mergeCell ref="EC43:EF43"/>
    <mergeCell ref="EG43:EJ43"/>
    <mergeCell ref="CO43:CU43"/>
    <mergeCell ref="CV43:CY43"/>
    <mergeCell ref="CZ43:DC43"/>
    <mergeCell ref="DD43:DH43"/>
    <mergeCell ref="DI43:DL43"/>
    <mergeCell ref="DM43:DP43"/>
    <mergeCell ref="BQ43:BT43"/>
    <mergeCell ref="BU43:BX43"/>
    <mergeCell ref="BY43:CB43"/>
    <mergeCell ref="CC43:CF43"/>
    <mergeCell ref="CG43:CJ43"/>
    <mergeCell ref="CK43:CN43"/>
    <mergeCell ref="AS43:AV43"/>
    <mergeCell ref="AW43:AZ43"/>
    <mergeCell ref="BA43:BD43"/>
    <mergeCell ref="BE43:BH43"/>
    <mergeCell ref="BI43:BL43"/>
    <mergeCell ref="BM43:BP43"/>
    <mergeCell ref="EU42:FA42"/>
    <mergeCell ref="FB42:FH42"/>
    <mergeCell ref="FJ42:FQ42"/>
    <mergeCell ref="A43:L44"/>
    <mergeCell ref="M43:R44"/>
    <mergeCell ref="S43:X44"/>
    <mergeCell ref="Y43:AF43"/>
    <mergeCell ref="AG43:AJ43"/>
    <mergeCell ref="AK43:AN43"/>
    <mergeCell ref="AO43:AR43"/>
    <mergeCell ref="DY42:EB42"/>
    <mergeCell ref="EC42:EF42"/>
    <mergeCell ref="EG42:EJ42"/>
    <mergeCell ref="CZ42:DC42"/>
    <mergeCell ref="DD42:DH42"/>
    <mergeCell ref="DI42:DL42"/>
    <mergeCell ref="DM42:DP42"/>
    <mergeCell ref="DQ42:DT42"/>
    <mergeCell ref="DU42:DX42"/>
    <mergeCell ref="BY42:CB42"/>
    <mergeCell ref="CC42:CF42"/>
    <mergeCell ref="CG42:CJ42"/>
    <mergeCell ref="CK42:CN42"/>
    <mergeCell ref="CO42:CU42"/>
    <mergeCell ref="CV42:CY42"/>
    <mergeCell ref="BA42:BD42"/>
    <mergeCell ref="BE42:BH42"/>
    <mergeCell ref="BI42:BL42"/>
    <mergeCell ref="BM42:BP42"/>
    <mergeCell ref="BQ42:BT42"/>
    <mergeCell ref="BU42:BX42"/>
    <mergeCell ref="Y42:AF42"/>
    <mergeCell ref="AG42:AJ42"/>
    <mergeCell ref="AK42:AN42"/>
    <mergeCell ref="AO42:AR42"/>
    <mergeCell ref="AS42:AV42"/>
    <mergeCell ref="AW42:AZ42"/>
    <mergeCell ref="EN41:EO41"/>
    <mergeCell ref="EP41:ER41"/>
    <mergeCell ref="ES41:ET41"/>
    <mergeCell ref="EU41:FA41"/>
    <mergeCell ref="AS41:AV41"/>
    <mergeCell ref="AW41:AZ41"/>
    <mergeCell ref="BA41:BD41"/>
    <mergeCell ref="BE41:BH41"/>
    <mergeCell ref="BI41:BL41"/>
    <mergeCell ref="BM41:BP41"/>
    <mergeCell ref="FB41:FH41"/>
    <mergeCell ref="FJ41:FQ41"/>
    <mergeCell ref="DQ41:DT41"/>
    <mergeCell ref="DU41:DX41"/>
    <mergeCell ref="DY41:EB41"/>
    <mergeCell ref="EC41:EF41"/>
    <mergeCell ref="EG41:EJ41"/>
    <mergeCell ref="CO41:CU41"/>
    <mergeCell ref="CV41:CY41"/>
    <mergeCell ref="CZ41:DC41"/>
    <mergeCell ref="DD41:DH41"/>
    <mergeCell ref="DI41:DL41"/>
    <mergeCell ref="DM41:DP41"/>
    <mergeCell ref="BQ41:BT41"/>
    <mergeCell ref="BU41:BX41"/>
    <mergeCell ref="BY41:CB41"/>
    <mergeCell ref="CC41:CF41"/>
    <mergeCell ref="CG41:CJ41"/>
    <mergeCell ref="CK41:CN41"/>
    <mergeCell ref="EU40:FA40"/>
    <mergeCell ref="FB40:FH40"/>
    <mergeCell ref="FJ40:FQ40"/>
    <mergeCell ref="A41:L42"/>
    <mergeCell ref="M41:R42"/>
    <mergeCell ref="S41:X42"/>
    <mergeCell ref="Y41:AF41"/>
    <mergeCell ref="AG41:AJ41"/>
    <mergeCell ref="AK41:AN41"/>
    <mergeCell ref="AO41:AR41"/>
    <mergeCell ref="DY40:EB40"/>
    <mergeCell ref="EC40:EF40"/>
    <mergeCell ref="EG40:EJ40"/>
    <mergeCell ref="CZ40:DC40"/>
    <mergeCell ref="DD40:DH40"/>
    <mergeCell ref="DI40:DL40"/>
    <mergeCell ref="DM40:DP40"/>
    <mergeCell ref="DQ40:DT40"/>
    <mergeCell ref="DU40:DX40"/>
    <mergeCell ref="BY40:CB40"/>
    <mergeCell ref="CC40:CF40"/>
    <mergeCell ref="CG40:CJ40"/>
    <mergeCell ref="CK40:CN40"/>
    <mergeCell ref="CO40:CU40"/>
    <mergeCell ref="CV40:CY40"/>
    <mergeCell ref="BA40:BD40"/>
    <mergeCell ref="BE40:BH40"/>
    <mergeCell ref="BI40:BL40"/>
    <mergeCell ref="BM40:BP40"/>
    <mergeCell ref="BQ40:BT40"/>
    <mergeCell ref="BU40:BX40"/>
    <mergeCell ref="Y40:AF40"/>
    <mergeCell ref="AG40:AJ40"/>
    <mergeCell ref="AK40:AN40"/>
    <mergeCell ref="AO40:AR40"/>
    <mergeCell ref="AS40:AV40"/>
    <mergeCell ref="AW40:AZ40"/>
    <mergeCell ref="EN39:EO39"/>
    <mergeCell ref="EP39:ER39"/>
    <mergeCell ref="ES39:ET39"/>
    <mergeCell ref="EU39:FA39"/>
    <mergeCell ref="FB39:FH39"/>
    <mergeCell ref="FJ39:FQ39"/>
    <mergeCell ref="DQ39:DT39"/>
    <mergeCell ref="DU39:DX39"/>
    <mergeCell ref="DY39:EB39"/>
    <mergeCell ref="EC39:EF39"/>
    <mergeCell ref="EG39:EJ39"/>
    <mergeCell ref="CO39:CU39"/>
    <mergeCell ref="CV39:CY39"/>
    <mergeCell ref="CZ39:DC39"/>
    <mergeCell ref="DD39:DH39"/>
    <mergeCell ref="DI39:DL39"/>
    <mergeCell ref="DM39:DP39"/>
    <mergeCell ref="BQ39:BT39"/>
    <mergeCell ref="BU39:BX39"/>
    <mergeCell ref="BY39:CB39"/>
    <mergeCell ref="CC39:CF39"/>
    <mergeCell ref="CG39:CJ39"/>
    <mergeCell ref="CK39:CN39"/>
    <mergeCell ref="AS39:AV39"/>
    <mergeCell ref="AW39:AZ39"/>
    <mergeCell ref="BA39:BD39"/>
    <mergeCell ref="BE39:BH39"/>
    <mergeCell ref="BI39:BL39"/>
    <mergeCell ref="BM39:BP39"/>
    <mergeCell ref="EU38:FA38"/>
    <mergeCell ref="FB38:FH38"/>
    <mergeCell ref="FJ38:FQ38"/>
    <mergeCell ref="A39:L40"/>
    <mergeCell ref="M39:R40"/>
    <mergeCell ref="S39:X40"/>
    <mergeCell ref="Y39:AF39"/>
    <mergeCell ref="AG39:AJ39"/>
    <mergeCell ref="AK39:AN39"/>
    <mergeCell ref="AO39:AR39"/>
    <mergeCell ref="DY38:EB38"/>
    <mergeCell ref="EC38:EF38"/>
    <mergeCell ref="EG38:EJ38"/>
    <mergeCell ref="CZ38:DC38"/>
    <mergeCell ref="DD38:DH38"/>
    <mergeCell ref="DI38:DL38"/>
    <mergeCell ref="DM38:DP38"/>
    <mergeCell ref="DQ38:DT38"/>
    <mergeCell ref="DU38:DX38"/>
    <mergeCell ref="BY38:CB38"/>
    <mergeCell ref="CC38:CF38"/>
    <mergeCell ref="CG38:CJ38"/>
    <mergeCell ref="CK38:CN38"/>
    <mergeCell ref="CO38:CU38"/>
    <mergeCell ref="CV38:CY38"/>
    <mergeCell ref="BA38:BD38"/>
    <mergeCell ref="BE38:BH38"/>
    <mergeCell ref="BI38:BL38"/>
    <mergeCell ref="BM38:BP38"/>
    <mergeCell ref="BQ38:BT38"/>
    <mergeCell ref="BU38:BX38"/>
    <mergeCell ref="Y38:AF38"/>
    <mergeCell ref="AG38:AJ38"/>
    <mergeCell ref="AK38:AN38"/>
    <mergeCell ref="AO38:AR38"/>
    <mergeCell ref="AS38:AV38"/>
    <mergeCell ref="AW38:AZ38"/>
    <mergeCell ref="EN37:EO37"/>
    <mergeCell ref="EP37:ER37"/>
    <mergeCell ref="ES37:ET37"/>
    <mergeCell ref="EU37:FA37"/>
    <mergeCell ref="FB37:FH37"/>
    <mergeCell ref="FJ37:FQ37"/>
    <mergeCell ref="DQ37:DT37"/>
    <mergeCell ref="DU37:DX37"/>
    <mergeCell ref="DY37:EB37"/>
    <mergeCell ref="EC37:EF37"/>
    <mergeCell ref="EG37:EJ37"/>
    <mergeCell ref="CO37:CU37"/>
    <mergeCell ref="CV37:CY37"/>
    <mergeCell ref="CZ37:DC37"/>
    <mergeCell ref="DD37:DH37"/>
    <mergeCell ref="DI37:DL37"/>
    <mergeCell ref="DM37:DP37"/>
    <mergeCell ref="BQ37:BT37"/>
    <mergeCell ref="BU37:BX37"/>
    <mergeCell ref="BY37:CB37"/>
    <mergeCell ref="CC37:CF37"/>
    <mergeCell ref="CG37:CJ37"/>
    <mergeCell ref="CK37:CN37"/>
    <mergeCell ref="AS37:AV37"/>
    <mergeCell ref="AW37:AZ37"/>
    <mergeCell ref="BA37:BD37"/>
    <mergeCell ref="BE37:BH37"/>
    <mergeCell ref="BI37:BL37"/>
    <mergeCell ref="BM37:BP37"/>
    <mergeCell ref="EU36:FA36"/>
    <mergeCell ref="FB36:FH36"/>
    <mergeCell ref="FJ36:FQ36"/>
    <mergeCell ref="A37:L38"/>
    <mergeCell ref="M37:R38"/>
    <mergeCell ref="S37:X38"/>
    <mergeCell ref="Y37:AF37"/>
    <mergeCell ref="AG37:AJ37"/>
    <mergeCell ref="AK37:AN37"/>
    <mergeCell ref="AO37:AR37"/>
    <mergeCell ref="DY36:EB36"/>
    <mergeCell ref="EC36:EF36"/>
    <mergeCell ref="EG36:EJ36"/>
    <mergeCell ref="CZ36:DC36"/>
    <mergeCell ref="DD36:DH36"/>
    <mergeCell ref="DI36:DL36"/>
    <mergeCell ref="DM36:DP36"/>
    <mergeCell ref="DQ36:DT36"/>
    <mergeCell ref="DU36:DX36"/>
    <mergeCell ref="BY36:CB36"/>
    <mergeCell ref="CC36:CF36"/>
    <mergeCell ref="CG36:CJ36"/>
    <mergeCell ref="CK36:CN36"/>
    <mergeCell ref="CO36:CU36"/>
    <mergeCell ref="CV36:CY36"/>
    <mergeCell ref="BA36:BD36"/>
    <mergeCell ref="BE36:BH36"/>
    <mergeCell ref="BI36:BL36"/>
    <mergeCell ref="BM36:BP36"/>
    <mergeCell ref="BQ36:BT36"/>
    <mergeCell ref="BU36:BX36"/>
    <mergeCell ref="Y36:AF36"/>
    <mergeCell ref="AG36:AJ36"/>
    <mergeCell ref="AK36:AN36"/>
    <mergeCell ref="AO36:AR36"/>
    <mergeCell ref="AS36:AV36"/>
    <mergeCell ref="AW36:AZ36"/>
    <mergeCell ref="EN35:EO35"/>
    <mergeCell ref="EP35:ER35"/>
    <mergeCell ref="ES35:ET35"/>
    <mergeCell ref="EU35:FA35"/>
    <mergeCell ref="FB35:FH35"/>
    <mergeCell ref="FJ35:FQ35"/>
    <mergeCell ref="DQ35:DT35"/>
    <mergeCell ref="DU35:DX35"/>
    <mergeCell ref="DY35:EB35"/>
    <mergeCell ref="EC35:EF35"/>
    <mergeCell ref="EG35:EJ35"/>
    <mergeCell ref="CO35:CU35"/>
    <mergeCell ref="CV35:CY35"/>
    <mergeCell ref="CZ35:DC35"/>
    <mergeCell ref="DD35:DH35"/>
    <mergeCell ref="DI35:DL35"/>
    <mergeCell ref="DM35:DP35"/>
    <mergeCell ref="BQ35:BT35"/>
    <mergeCell ref="BU35:BX35"/>
    <mergeCell ref="BY35:CB35"/>
    <mergeCell ref="CC35:CF35"/>
    <mergeCell ref="CG35:CJ35"/>
    <mergeCell ref="CK35:CN35"/>
    <mergeCell ref="AS35:AV35"/>
    <mergeCell ref="AW35:AZ35"/>
    <mergeCell ref="BA35:BD35"/>
    <mergeCell ref="BE35:BH35"/>
    <mergeCell ref="BI35:BL35"/>
    <mergeCell ref="BM35:BP35"/>
    <mergeCell ref="EU34:FA34"/>
    <mergeCell ref="FB34:FH34"/>
    <mergeCell ref="FJ34:FQ34"/>
    <mergeCell ref="A35:L36"/>
    <mergeCell ref="M35:R36"/>
    <mergeCell ref="S35:X36"/>
    <mergeCell ref="Y35:AF35"/>
    <mergeCell ref="AG35:AJ35"/>
    <mergeCell ref="AK35:AN35"/>
    <mergeCell ref="AO35:AR35"/>
    <mergeCell ref="DY34:EB34"/>
    <mergeCell ref="EC34:EF34"/>
    <mergeCell ref="EG34:EJ34"/>
    <mergeCell ref="CZ34:DC34"/>
    <mergeCell ref="DD34:DH34"/>
    <mergeCell ref="DI34:DL34"/>
    <mergeCell ref="DM34:DP34"/>
    <mergeCell ref="DQ34:DT34"/>
    <mergeCell ref="DU34:DX34"/>
    <mergeCell ref="BY34:CB34"/>
    <mergeCell ref="CC34:CF34"/>
    <mergeCell ref="CG34:CJ34"/>
    <mergeCell ref="CK34:CN34"/>
    <mergeCell ref="CO34:CU34"/>
    <mergeCell ref="CV34:CY34"/>
    <mergeCell ref="BA34:BD34"/>
    <mergeCell ref="BE34:BH34"/>
    <mergeCell ref="BI34:BL34"/>
    <mergeCell ref="BM34:BP34"/>
    <mergeCell ref="BQ34:BT34"/>
    <mergeCell ref="BU34:BX34"/>
    <mergeCell ref="Y34:AF34"/>
    <mergeCell ref="AG34:AJ34"/>
    <mergeCell ref="AK34:AN34"/>
    <mergeCell ref="AO34:AR34"/>
    <mergeCell ref="AS34:AV34"/>
    <mergeCell ref="AW34:AZ34"/>
    <mergeCell ref="EN33:EO33"/>
    <mergeCell ref="EP33:ER33"/>
    <mergeCell ref="ES33:ET33"/>
    <mergeCell ref="EU33:FA33"/>
    <mergeCell ref="FB33:FH33"/>
    <mergeCell ref="FJ33:FQ33"/>
    <mergeCell ref="DQ33:DT33"/>
    <mergeCell ref="DU33:DX33"/>
    <mergeCell ref="DY33:EB33"/>
    <mergeCell ref="EC33:EF33"/>
    <mergeCell ref="EG33:EJ33"/>
    <mergeCell ref="CO33:CU33"/>
    <mergeCell ref="CV33:CY33"/>
    <mergeCell ref="CZ33:DC33"/>
    <mergeCell ref="DD33:DH33"/>
    <mergeCell ref="DI33:DL33"/>
    <mergeCell ref="DM33:DP33"/>
    <mergeCell ref="BQ33:BT33"/>
    <mergeCell ref="BU33:BX33"/>
    <mergeCell ref="BY33:CB33"/>
    <mergeCell ref="CC33:CF33"/>
    <mergeCell ref="CG33:CJ33"/>
    <mergeCell ref="CK33:CN33"/>
    <mergeCell ref="AS33:AV33"/>
    <mergeCell ref="AW33:AZ33"/>
    <mergeCell ref="BA33:BD33"/>
    <mergeCell ref="BE33:BH33"/>
    <mergeCell ref="BI33:BL33"/>
    <mergeCell ref="BM33:BP33"/>
    <mergeCell ref="EU32:FA32"/>
    <mergeCell ref="FB32:FH32"/>
    <mergeCell ref="FJ32:FQ32"/>
    <mergeCell ref="A33:L34"/>
    <mergeCell ref="M33:R34"/>
    <mergeCell ref="S33:X34"/>
    <mergeCell ref="Y33:AF33"/>
    <mergeCell ref="AG33:AJ33"/>
    <mergeCell ref="AK33:AN33"/>
    <mergeCell ref="AO33:AR33"/>
    <mergeCell ref="DY32:EB32"/>
    <mergeCell ref="EC32:EF32"/>
    <mergeCell ref="EG32:EJ32"/>
    <mergeCell ref="CZ32:DC32"/>
    <mergeCell ref="DD32:DH32"/>
    <mergeCell ref="DI32:DL32"/>
    <mergeCell ref="DM32:DP32"/>
    <mergeCell ref="DQ32:DT32"/>
    <mergeCell ref="DU32:DX32"/>
    <mergeCell ref="BY32:CB32"/>
    <mergeCell ref="CC32:CF32"/>
    <mergeCell ref="CG32:CJ32"/>
    <mergeCell ref="CK32:CN32"/>
    <mergeCell ref="CO32:CU32"/>
    <mergeCell ref="CV32:CY32"/>
    <mergeCell ref="BA32:BD32"/>
    <mergeCell ref="BE32:BH32"/>
    <mergeCell ref="BI32:BL32"/>
    <mergeCell ref="BM32:BP32"/>
    <mergeCell ref="BQ32:BT32"/>
    <mergeCell ref="BU32:BX32"/>
    <mergeCell ref="Y32:AF32"/>
    <mergeCell ref="AG32:AJ32"/>
    <mergeCell ref="AK32:AN32"/>
    <mergeCell ref="AO32:AR32"/>
    <mergeCell ref="AS32:AV32"/>
    <mergeCell ref="AW32:AZ32"/>
    <mergeCell ref="EN31:EO31"/>
    <mergeCell ref="EP31:ER31"/>
    <mergeCell ref="ES31:ET31"/>
    <mergeCell ref="EU31:FA31"/>
    <mergeCell ref="AS31:AV31"/>
    <mergeCell ref="AW31:AZ31"/>
    <mergeCell ref="BA31:BD31"/>
    <mergeCell ref="BE31:BH31"/>
    <mergeCell ref="BI31:BL31"/>
    <mergeCell ref="BM31:BP31"/>
    <mergeCell ref="FB31:FH31"/>
    <mergeCell ref="FJ31:FQ31"/>
    <mergeCell ref="DQ31:DT31"/>
    <mergeCell ref="DU31:DX31"/>
    <mergeCell ref="DY31:EB31"/>
    <mergeCell ref="EC31:EF31"/>
    <mergeCell ref="EG31:EJ31"/>
    <mergeCell ref="CO31:CU31"/>
    <mergeCell ref="CV31:CY31"/>
    <mergeCell ref="CZ31:DC31"/>
    <mergeCell ref="DD31:DH31"/>
    <mergeCell ref="DI31:DL31"/>
    <mergeCell ref="DM31:DP31"/>
    <mergeCell ref="BQ31:BT31"/>
    <mergeCell ref="BU31:BX31"/>
    <mergeCell ref="BY31:CB31"/>
    <mergeCell ref="CC31:CF31"/>
    <mergeCell ref="CG31:CJ31"/>
    <mergeCell ref="CK31:CN31"/>
    <mergeCell ref="EU30:FA30"/>
    <mergeCell ref="FB30:FH30"/>
    <mergeCell ref="FJ30:FQ30"/>
    <mergeCell ref="A31:L32"/>
    <mergeCell ref="M31:R32"/>
    <mergeCell ref="S31:X32"/>
    <mergeCell ref="Y31:AF31"/>
    <mergeCell ref="AG31:AJ31"/>
    <mergeCell ref="AK31:AN31"/>
    <mergeCell ref="AO31:AR31"/>
    <mergeCell ref="DY30:EB30"/>
    <mergeCell ref="EC30:EF30"/>
    <mergeCell ref="EG30:EJ30"/>
    <mergeCell ref="CZ30:DC30"/>
    <mergeCell ref="DD30:DH30"/>
    <mergeCell ref="DI30:DL30"/>
    <mergeCell ref="DM30:DP30"/>
    <mergeCell ref="DQ30:DT30"/>
    <mergeCell ref="DU30:DX30"/>
    <mergeCell ref="BY30:CB30"/>
    <mergeCell ref="CC30:CF30"/>
    <mergeCell ref="CG30:CJ30"/>
    <mergeCell ref="CK30:CN30"/>
    <mergeCell ref="CO30:CU30"/>
    <mergeCell ref="CV30:CY30"/>
    <mergeCell ref="BA30:BD30"/>
    <mergeCell ref="BE30:BH30"/>
    <mergeCell ref="BI30:BL30"/>
    <mergeCell ref="BM30:BP30"/>
    <mergeCell ref="BQ30:BT30"/>
    <mergeCell ref="BU30:BX30"/>
    <mergeCell ref="Y30:AF30"/>
    <mergeCell ref="AG30:AJ30"/>
    <mergeCell ref="AK30:AN30"/>
    <mergeCell ref="AO30:AR30"/>
    <mergeCell ref="AS30:AV30"/>
    <mergeCell ref="AW30:AZ30"/>
    <mergeCell ref="EN29:EO29"/>
    <mergeCell ref="EP29:ER29"/>
    <mergeCell ref="ES29:ET29"/>
    <mergeCell ref="EU29:FA29"/>
    <mergeCell ref="FB29:FH29"/>
    <mergeCell ref="FJ29:FQ29"/>
    <mergeCell ref="DQ29:DT29"/>
    <mergeCell ref="DU29:DX29"/>
    <mergeCell ref="DY29:EB29"/>
    <mergeCell ref="EC29:EF29"/>
    <mergeCell ref="EG29:EJ29"/>
    <mergeCell ref="CO29:CU29"/>
    <mergeCell ref="CV29:CY29"/>
    <mergeCell ref="CZ29:DC29"/>
    <mergeCell ref="DD29:DH29"/>
    <mergeCell ref="DI29:DL29"/>
    <mergeCell ref="DM29:DP29"/>
    <mergeCell ref="BQ29:BT29"/>
    <mergeCell ref="BU29:BX29"/>
    <mergeCell ref="BY29:CB29"/>
    <mergeCell ref="CC29:CF29"/>
    <mergeCell ref="CG29:CJ29"/>
    <mergeCell ref="CK29:CN29"/>
    <mergeCell ref="AS29:AV29"/>
    <mergeCell ref="AW29:AZ29"/>
    <mergeCell ref="BA29:BD29"/>
    <mergeCell ref="BE29:BH29"/>
    <mergeCell ref="BI29:BL29"/>
    <mergeCell ref="BM29:BP29"/>
    <mergeCell ref="EU28:FA28"/>
    <mergeCell ref="FB28:FH28"/>
    <mergeCell ref="FJ28:FQ28"/>
    <mergeCell ref="A29:L30"/>
    <mergeCell ref="M29:R30"/>
    <mergeCell ref="S29:X30"/>
    <mergeCell ref="Y29:AF29"/>
    <mergeCell ref="AG29:AJ29"/>
    <mergeCell ref="AK29:AN29"/>
    <mergeCell ref="AO29:AR29"/>
    <mergeCell ref="DY28:EB28"/>
    <mergeCell ref="EC28:EF28"/>
    <mergeCell ref="EG28:EJ28"/>
    <mergeCell ref="CZ28:DC28"/>
    <mergeCell ref="DD28:DH28"/>
    <mergeCell ref="DI28:DL28"/>
    <mergeCell ref="DM28:DP28"/>
    <mergeCell ref="DQ28:DT28"/>
    <mergeCell ref="DU28:DX28"/>
    <mergeCell ref="BY28:CB28"/>
    <mergeCell ref="CC28:CF28"/>
    <mergeCell ref="CG28:CJ28"/>
    <mergeCell ref="CK28:CN28"/>
    <mergeCell ref="CO28:CU28"/>
    <mergeCell ref="CV28:CY28"/>
    <mergeCell ref="BA28:BD28"/>
    <mergeCell ref="BE28:BH28"/>
    <mergeCell ref="BI28:BL28"/>
    <mergeCell ref="BM28:BP28"/>
    <mergeCell ref="BQ28:BT28"/>
    <mergeCell ref="BU28:BX28"/>
    <mergeCell ref="Y28:AF28"/>
    <mergeCell ref="AG28:AJ28"/>
    <mergeCell ref="AK28:AN28"/>
    <mergeCell ref="AO28:AR28"/>
    <mergeCell ref="AS28:AV28"/>
    <mergeCell ref="AW28:AZ28"/>
    <mergeCell ref="EN27:EO27"/>
    <mergeCell ref="EP27:ER27"/>
    <mergeCell ref="ES27:ET27"/>
    <mergeCell ref="EU27:FA27"/>
    <mergeCell ref="FB27:FH27"/>
    <mergeCell ref="FJ27:FQ27"/>
    <mergeCell ref="DQ27:DT27"/>
    <mergeCell ref="DU27:DX27"/>
    <mergeCell ref="DY27:EB27"/>
    <mergeCell ref="EC27:EF27"/>
    <mergeCell ref="EG27:EJ27"/>
    <mergeCell ref="CO27:CU27"/>
    <mergeCell ref="CV27:CY27"/>
    <mergeCell ref="CZ27:DC27"/>
    <mergeCell ref="DD27:DH27"/>
    <mergeCell ref="DI27:DL27"/>
    <mergeCell ref="DM27:DP27"/>
    <mergeCell ref="BQ27:BT27"/>
    <mergeCell ref="BU27:BX27"/>
    <mergeCell ref="BY27:CB27"/>
    <mergeCell ref="CC27:CF27"/>
    <mergeCell ref="CG27:CJ27"/>
    <mergeCell ref="CK27:CN27"/>
    <mergeCell ref="AS27:AV27"/>
    <mergeCell ref="AW27:AZ27"/>
    <mergeCell ref="BA27:BD27"/>
    <mergeCell ref="BE27:BH27"/>
    <mergeCell ref="BI27:BL27"/>
    <mergeCell ref="BM27:BP27"/>
    <mergeCell ref="EU26:FA26"/>
    <mergeCell ref="FB26:FH26"/>
    <mergeCell ref="FJ26:FQ26"/>
    <mergeCell ref="A27:L28"/>
    <mergeCell ref="M27:R28"/>
    <mergeCell ref="S27:X28"/>
    <mergeCell ref="Y27:AF27"/>
    <mergeCell ref="AG27:AJ27"/>
    <mergeCell ref="AK27:AN27"/>
    <mergeCell ref="AO27:AR27"/>
    <mergeCell ref="DY26:EB26"/>
    <mergeCell ref="EC26:EF26"/>
    <mergeCell ref="EG26:EJ26"/>
    <mergeCell ref="CZ26:DC26"/>
    <mergeCell ref="DD26:DH26"/>
    <mergeCell ref="DI26:DL26"/>
    <mergeCell ref="DM26:DP26"/>
    <mergeCell ref="DQ26:DT26"/>
    <mergeCell ref="DU26:DX26"/>
    <mergeCell ref="BY26:CB26"/>
    <mergeCell ref="CC26:CF26"/>
    <mergeCell ref="CG26:CJ26"/>
    <mergeCell ref="CK26:CN26"/>
    <mergeCell ref="CO26:CU26"/>
    <mergeCell ref="CV26:CY26"/>
    <mergeCell ref="BA26:BD26"/>
    <mergeCell ref="BE26:BH26"/>
    <mergeCell ref="BI26:BL26"/>
    <mergeCell ref="BM26:BP26"/>
    <mergeCell ref="BQ26:BT26"/>
    <mergeCell ref="BU26:BX26"/>
    <mergeCell ref="Y26:AF26"/>
    <mergeCell ref="AG26:AJ26"/>
    <mergeCell ref="AK26:AN26"/>
    <mergeCell ref="AO26:AR26"/>
    <mergeCell ref="AS26:AV26"/>
    <mergeCell ref="AW26:AZ26"/>
    <mergeCell ref="EN25:EO25"/>
    <mergeCell ref="EP25:ER25"/>
    <mergeCell ref="ES25:ET25"/>
    <mergeCell ref="EU25:FA25"/>
    <mergeCell ref="FB25:FH25"/>
    <mergeCell ref="FJ25:FQ25"/>
    <mergeCell ref="DQ25:DT25"/>
    <mergeCell ref="DU25:DX25"/>
    <mergeCell ref="DY25:EB25"/>
    <mergeCell ref="EC25:EF25"/>
    <mergeCell ref="EG25:EJ25"/>
    <mergeCell ref="CO25:CU25"/>
    <mergeCell ref="CV25:CY25"/>
    <mergeCell ref="CZ25:DC25"/>
    <mergeCell ref="DD25:DH25"/>
    <mergeCell ref="DI25:DL25"/>
    <mergeCell ref="DM25:DP25"/>
    <mergeCell ref="BQ25:BT25"/>
    <mergeCell ref="BU25:BX25"/>
    <mergeCell ref="BY25:CB25"/>
    <mergeCell ref="CC25:CF25"/>
    <mergeCell ref="CG25:CJ25"/>
    <mergeCell ref="CK25:CN25"/>
    <mergeCell ref="AS25:AV25"/>
    <mergeCell ref="AW25:AZ25"/>
    <mergeCell ref="BA25:BD25"/>
    <mergeCell ref="BE25:BH25"/>
    <mergeCell ref="BI25:BL25"/>
    <mergeCell ref="BM25:BP25"/>
    <mergeCell ref="EU24:FA24"/>
    <mergeCell ref="FB24:FH24"/>
    <mergeCell ref="FJ24:FQ24"/>
    <mergeCell ref="A25:L26"/>
    <mergeCell ref="M25:R26"/>
    <mergeCell ref="S25:X26"/>
    <mergeCell ref="Y25:AF25"/>
    <mergeCell ref="AG25:AJ25"/>
    <mergeCell ref="AK25:AN25"/>
    <mergeCell ref="AO25:AR25"/>
    <mergeCell ref="DY24:EB24"/>
    <mergeCell ref="EC24:EF24"/>
    <mergeCell ref="EG24:EJ24"/>
    <mergeCell ref="CZ24:DC24"/>
    <mergeCell ref="DD24:DH24"/>
    <mergeCell ref="DI24:DL24"/>
    <mergeCell ref="DM24:DP24"/>
    <mergeCell ref="DQ24:DT24"/>
    <mergeCell ref="DU24:DX24"/>
    <mergeCell ref="BY24:CB24"/>
    <mergeCell ref="CC24:CF24"/>
    <mergeCell ref="CG24:CJ24"/>
    <mergeCell ref="CK24:CN24"/>
    <mergeCell ref="CO24:CU24"/>
    <mergeCell ref="CV24:CY24"/>
    <mergeCell ref="BA24:BD24"/>
    <mergeCell ref="BE24:BH24"/>
    <mergeCell ref="BI24:BL24"/>
    <mergeCell ref="BM24:BP24"/>
    <mergeCell ref="BQ24:BT24"/>
    <mergeCell ref="BU24:BX24"/>
    <mergeCell ref="Y24:AF24"/>
    <mergeCell ref="AG24:AJ24"/>
    <mergeCell ref="AK24:AN24"/>
    <mergeCell ref="AO24:AR24"/>
    <mergeCell ref="AS24:AV24"/>
    <mergeCell ref="AW24:AZ24"/>
    <mergeCell ref="EN23:EO23"/>
    <mergeCell ref="EP23:ER23"/>
    <mergeCell ref="ES23:ET23"/>
    <mergeCell ref="EU23:FA23"/>
    <mergeCell ref="FB23:FH23"/>
    <mergeCell ref="FJ23:FQ23"/>
    <mergeCell ref="DQ23:DT23"/>
    <mergeCell ref="DU23:DX23"/>
    <mergeCell ref="DY23:EB23"/>
    <mergeCell ref="EC23:EF23"/>
    <mergeCell ref="EG23:EJ23"/>
    <mergeCell ref="CO23:CU23"/>
    <mergeCell ref="CV23:CY23"/>
    <mergeCell ref="CZ23:DC23"/>
    <mergeCell ref="DD23:DH23"/>
    <mergeCell ref="DI23:DL23"/>
    <mergeCell ref="DM23:DP23"/>
    <mergeCell ref="BQ23:BT23"/>
    <mergeCell ref="BU23:BX23"/>
    <mergeCell ref="BY23:CB23"/>
    <mergeCell ref="CC23:CF23"/>
    <mergeCell ref="CG23:CJ23"/>
    <mergeCell ref="CK23:CN23"/>
    <mergeCell ref="AS23:AV23"/>
    <mergeCell ref="AW23:AZ23"/>
    <mergeCell ref="BA23:BD23"/>
    <mergeCell ref="BE23:BH23"/>
    <mergeCell ref="BI23:BL23"/>
    <mergeCell ref="BM23:BP23"/>
    <mergeCell ref="EU22:FA22"/>
    <mergeCell ref="FB22:FH22"/>
    <mergeCell ref="FJ22:FQ22"/>
    <mergeCell ref="A23:L24"/>
    <mergeCell ref="M23:R24"/>
    <mergeCell ref="S23:X24"/>
    <mergeCell ref="Y23:AF23"/>
    <mergeCell ref="AG23:AJ23"/>
    <mergeCell ref="AK23:AN23"/>
    <mergeCell ref="AO23:AR23"/>
    <mergeCell ref="DY22:EB22"/>
    <mergeCell ref="EC22:EF22"/>
    <mergeCell ref="EG22:EJ22"/>
    <mergeCell ref="CZ22:DC22"/>
    <mergeCell ref="DD22:DH22"/>
    <mergeCell ref="DI22:DL22"/>
    <mergeCell ref="DM22:DP22"/>
    <mergeCell ref="DQ22:DT22"/>
    <mergeCell ref="DU22:DX22"/>
    <mergeCell ref="BY22:CB22"/>
    <mergeCell ref="CC22:CF22"/>
    <mergeCell ref="CG22:CJ22"/>
    <mergeCell ref="CK22:CN22"/>
    <mergeCell ref="CO22:CU22"/>
    <mergeCell ref="CV22:CY22"/>
    <mergeCell ref="BA22:BD22"/>
    <mergeCell ref="BE22:BH22"/>
    <mergeCell ref="BI22:BL22"/>
    <mergeCell ref="BM22:BP22"/>
    <mergeCell ref="BQ22:BT22"/>
    <mergeCell ref="BU22:BX22"/>
    <mergeCell ref="Y22:AF22"/>
    <mergeCell ref="AG22:AJ22"/>
    <mergeCell ref="AK22:AN22"/>
    <mergeCell ref="AO22:AR22"/>
    <mergeCell ref="AS22:AV22"/>
    <mergeCell ref="AW22:AZ22"/>
    <mergeCell ref="EN21:EO21"/>
    <mergeCell ref="EP21:ER21"/>
    <mergeCell ref="ES21:ET21"/>
    <mergeCell ref="EU21:FA21"/>
    <mergeCell ref="AS21:AV21"/>
    <mergeCell ref="AW21:AZ21"/>
    <mergeCell ref="BA21:BD21"/>
    <mergeCell ref="BE21:BH21"/>
    <mergeCell ref="BI21:BL21"/>
    <mergeCell ref="BM21:BP21"/>
    <mergeCell ref="FB21:FH21"/>
    <mergeCell ref="FJ21:FQ21"/>
    <mergeCell ref="DQ21:DT21"/>
    <mergeCell ref="DU21:DX21"/>
    <mergeCell ref="DY21:EB21"/>
    <mergeCell ref="EC21:EF21"/>
    <mergeCell ref="EG21:EJ21"/>
    <mergeCell ref="CO21:CU21"/>
    <mergeCell ref="CV21:CY21"/>
    <mergeCell ref="CZ21:DC21"/>
    <mergeCell ref="DD21:DH21"/>
    <mergeCell ref="DI21:DL21"/>
    <mergeCell ref="DM21:DP21"/>
    <mergeCell ref="BQ21:BT21"/>
    <mergeCell ref="BU21:BX21"/>
    <mergeCell ref="BY21:CB21"/>
    <mergeCell ref="CC21:CF21"/>
    <mergeCell ref="CG21:CJ21"/>
    <mergeCell ref="CK21:CN21"/>
    <mergeCell ref="A21:L22"/>
    <mergeCell ref="M21:R22"/>
    <mergeCell ref="S21:X22"/>
    <mergeCell ref="Y21:AF21"/>
    <mergeCell ref="AG21:AJ21"/>
    <mergeCell ref="AK21:AN21"/>
    <mergeCell ref="AO21:AR21"/>
    <mergeCell ref="EU20:FA20"/>
    <mergeCell ref="FB20:FH20"/>
    <mergeCell ref="FJ20:FQ20"/>
    <mergeCell ref="DY20:EB20"/>
    <mergeCell ref="EC20:EF20"/>
    <mergeCell ref="EG20:EJ20"/>
    <mergeCell ref="CZ20:DC20"/>
    <mergeCell ref="DD20:DH20"/>
    <mergeCell ref="DI20:DL20"/>
    <mergeCell ref="DM20:DP20"/>
    <mergeCell ref="DQ20:DT20"/>
    <mergeCell ref="DU20:DX20"/>
    <mergeCell ref="BY20:CB20"/>
    <mergeCell ref="CC20:CF20"/>
    <mergeCell ref="CG20:CJ20"/>
    <mergeCell ref="CK20:CN20"/>
    <mergeCell ref="CO20:CU20"/>
    <mergeCell ref="CV20:CY20"/>
    <mergeCell ref="BA20:BD20"/>
    <mergeCell ref="BE20:BH20"/>
    <mergeCell ref="BI20:BL20"/>
    <mergeCell ref="BM20:BP20"/>
    <mergeCell ref="BQ20:BT20"/>
    <mergeCell ref="BU20:BX20"/>
    <mergeCell ref="Y20:AF20"/>
    <mergeCell ref="AG20:AJ20"/>
    <mergeCell ref="AK20:AN20"/>
    <mergeCell ref="AO20:AR20"/>
    <mergeCell ref="AS20:AV20"/>
    <mergeCell ref="AW20:AZ20"/>
    <mergeCell ref="EN19:EO19"/>
    <mergeCell ref="EP19:ER19"/>
    <mergeCell ref="ES19:ET19"/>
    <mergeCell ref="EU19:FA19"/>
    <mergeCell ref="FB19:FH19"/>
    <mergeCell ref="FJ19:FQ19"/>
    <mergeCell ref="DQ19:DT19"/>
    <mergeCell ref="DU19:DX19"/>
    <mergeCell ref="DY19:EB19"/>
    <mergeCell ref="EC19:EF19"/>
    <mergeCell ref="EG19:EJ19"/>
    <mergeCell ref="CO19:CU19"/>
    <mergeCell ref="CV19:CY19"/>
    <mergeCell ref="CZ19:DC19"/>
    <mergeCell ref="DD19:DH19"/>
    <mergeCell ref="DI19:DL19"/>
    <mergeCell ref="DM19:DP19"/>
    <mergeCell ref="BQ19:BT19"/>
    <mergeCell ref="BU19:BX19"/>
    <mergeCell ref="BY19:CB19"/>
    <mergeCell ref="CC19:CF19"/>
    <mergeCell ref="CG19:CJ19"/>
    <mergeCell ref="CK19:CN19"/>
    <mergeCell ref="AS19:AV19"/>
    <mergeCell ref="AW19:AZ19"/>
    <mergeCell ref="BA19:BD19"/>
    <mergeCell ref="BE19:BH19"/>
    <mergeCell ref="BI19:BL19"/>
    <mergeCell ref="BM19:BP19"/>
    <mergeCell ref="EU18:FA18"/>
    <mergeCell ref="FB18:FH18"/>
    <mergeCell ref="FJ18:FQ18"/>
    <mergeCell ref="A19:L20"/>
    <mergeCell ref="M19:R20"/>
    <mergeCell ref="S19:X20"/>
    <mergeCell ref="Y19:AF19"/>
    <mergeCell ref="AG19:AJ19"/>
    <mergeCell ref="AK19:AN19"/>
    <mergeCell ref="AO19:AR19"/>
    <mergeCell ref="DY18:EB18"/>
    <mergeCell ref="EC18:EF18"/>
    <mergeCell ref="EG18:EJ18"/>
    <mergeCell ref="CZ18:DC18"/>
    <mergeCell ref="DD18:DH18"/>
    <mergeCell ref="DI18:DL18"/>
    <mergeCell ref="DM18:DP18"/>
    <mergeCell ref="DQ18:DT18"/>
    <mergeCell ref="DU18:DX18"/>
    <mergeCell ref="BY18:CB18"/>
    <mergeCell ref="CC18:CF18"/>
    <mergeCell ref="CG18:CJ18"/>
    <mergeCell ref="CK18:CN18"/>
    <mergeCell ref="CO18:CU18"/>
    <mergeCell ref="CV18:CY18"/>
    <mergeCell ref="BA18:BD18"/>
    <mergeCell ref="BE18:BH18"/>
    <mergeCell ref="BI18:BL18"/>
    <mergeCell ref="BM18:BP18"/>
    <mergeCell ref="BQ18:BT18"/>
    <mergeCell ref="BU18:BX18"/>
    <mergeCell ref="Y18:AF18"/>
    <mergeCell ref="AG18:AJ18"/>
    <mergeCell ref="AK18:AN18"/>
    <mergeCell ref="AO18:AR18"/>
    <mergeCell ref="AS18:AV18"/>
    <mergeCell ref="AW18:AZ18"/>
    <mergeCell ref="EN17:EO17"/>
    <mergeCell ref="EP17:ER17"/>
    <mergeCell ref="ES17:ET17"/>
    <mergeCell ref="EU17:FA17"/>
    <mergeCell ref="FB17:FH17"/>
    <mergeCell ref="FJ17:FQ17"/>
    <mergeCell ref="DQ17:DT17"/>
    <mergeCell ref="DU17:DX17"/>
    <mergeCell ref="DY17:EB17"/>
    <mergeCell ref="EC17:EF17"/>
    <mergeCell ref="EG17:EJ17"/>
    <mergeCell ref="CO17:CU17"/>
    <mergeCell ref="CV17:CY17"/>
    <mergeCell ref="CZ17:DC17"/>
    <mergeCell ref="DD17:DH17"/>
    <mergeCell ref="DI17:DL17"/>
    <mergeCell ref="DM17:DP17"/>
    <mergeCell ref="BQ17:BT17"/>
    <mergeCell ref="BU17:BX17"/>
    <mergeCell ref="BY17:CB17"/>
    <mergeCell ref="CC17:CF17"/>
    <mergeCell ref="CG17:CJ17"/>
    <mergeCell ref="CK17:CN17"/>
    <mergeCell ref="AS17:AV17"/>
    <mergeCell ref="AW17:AZ17"/>
    <mergeCell ref="BA17:BD17"/>
    <mergeCell ref="BE17:BH17"/>
    <mergeCell ref="BI17:BL17"/>
    <mergeCell ref="BM17:BP17"/>
    <mergeCell ref="EU16:FA16"/>
    <mergeCell ref="FB16:FH16"/>
    <mergeCell ref="FJ16:FQ16"/>
    <mergeCell ref="A17:L18"/>
    <mergeCell ref="M17:R18"/>
    <mergeCell ref="S17:X18"/>
    <mergeCell ref="Y17:AF17"/>
    <mergeCell ref="AG17:AJ17"/>
    <mergeCell ref="AK17:AN17"/>
    <mergeCell ref="AO17:AR17"/>
    <mergeCell ref="DY16:EB16"/>
    <mergeCell ref="EC16:EF16"/>
    <mergeCell ref="EG16:EJ16"/>
    <mergeCell ref="CZ16:DC16"/>
    <mergeCell ref="DD16:DH16"/>
    <mergeCell ref="DI16:DL16"/>
    <mergeCell ref="DM16:DP16"/>
    <mergeCell ref="DQ16:DT16"/>
    <mergeCell ref="DU16:DX16"/>
    <mergeCell ref="BY16:CB16"/>
    <mergeCell ref="CC16:CF16"/>
    <mergeCell ref="CG16:CJ16"/>
    <mergeCell ref="CK16:CN16"/>
    <mergeCell ref="CO16:CU16"/>
    <mergeCell ref="CV16:CY16"/>
    <mergeCell ref="BA16:BD16"/>
    <mergeCell ref="BE16:BH16"/>
    <mergeCell ref="BI16:BL16"/>
    <mergeCell ref="BM16:BP16"/>
    <mergeCell ref="BQ16:BT16"/>
    <mergeCell ref="BU16:BX16"/>
    <mergeCell ref="Y16:AF16"/>
    <mergeCell ref="AG16:AJ16"/>
    <mergeCell ref="AK16:AN16"/>
    <mergeCell ref="AO16:AR16"/>
    <mergeCell ref="AS16:AV16"/>
    <mergeCell ref="AW16:AZ16"/>
    <mergeCell ref="EN15:EO15"/>
    <mergeCell ref="EP15:ER15"/>
    <mergeCell ref="ES15:ET15"/>
    <mergeCell ref="EU15:FA15"/>
    <mergeCell ref="FB15:FH15"/>
    <mergeCell ref="FJ15:FQ15"/>
    <mergeCell ref="DQ15:DT15"/>
    <mergeCell ref="DU15:DX15"/>
    <mergeCell ref="DY15:EB15"/>
    <mergeCell ref="EC15:EF15"/>
    <mergeCell ref="EG15:EJ15"/>
    <mergeCell ref="CO15:CU15"/>
    <mergeCell ref="CV15:CY15"/>
    <mergeCell ref="CZ15:DC15"/>
    <mergeCell ref="DD15:DH15"/>
    <mergeCell ref="DI15:DL15"/>
    <mergeCell ref="DM15:DP15"/>
    <mergeCell ref="BQ15:BT15"/>
    <mergeCell ref="BU15:BX15"/>
    <mergeCell ref="BY15:CB15"/>
    <mergeCell ref="CC15:CF15"/>
    <mergeCell ref="CG15:CJ15"/>
    <mergeCell ref="CK15:CN15"/>
    <mergeCell ref="AS15:AV15"/>
    <mergeCell ref="AW15:AZ15"/>
    <mergeCell ref="BA15:BD15"/>
    <mergeCell ref="BE15:BH15"/>
    <mergeCell ref="BI15:BL15"/>
    <mergeCell ref="BM15:BP15"/>
    <mergeCell ref="EU14:FA14"/>
    <mergeCell ref="FB14:FH14"/>
    <mergeCell ref="FJ14:FQ14"/>
    <mergeCell ref="A15:L16"/>
    <mergeCell ref="M15:R16"/>
    <mergeCell ref="S15:X16"/>
    <mergeCell ref="Y15:AF15"/>
    <mergeCell ref="AG15:AJ15"/>
    <mergeCell ref="AK15:AN15"/>
    <mergeCell ref="AO15:AR15"/>
    <mergeCell ref="DY14:EB14"/>
    <mergeCell ref="EC14:EF14"/>
    <mergeCell ref="EG14:EJ14"/>
    <mergeCell ref="CZ14:DC14"/>
    <mergeCell ref="DD14:DH14"/>
    <mergeCell ref="DI14:DL14"/>
    <mergeCell ref="DM14:DP14"/>
    <mergeCell ref="DQ14:DT14"/>
    <mergeCell ref="DU14:DX14"/>
    <mergeCell ref="BY14:CB14"/>
    <mergeCell ref="CC14:CF14"/>
    <mergeCell ref="CG14:CJ14"/>
    <mergeCell ref="CK14:CN14"/>
    <mergeCell ref="CO14:CU14"/>
    <mergeCell ref="CV14:CY14"/>
    <mergeCell ref="BA14:BD14"/>
    <mergeCell ref="BE14:BH14"/>
    <mergeCell ref="BI14:BL14"/>
    <mergeCell ref="BM14:BP14"/>
    <mergeCell ref="BQ14:BT14"/>
    <mergeCell ref="BU14:BX14"/>
    <mergeCell ref="ES13:ET13"/>
    <mergeCell ref="EU13:FA13"/>
    <mergeCell ref="FB13:FH13"/>
    <mergeCell ref="FJ13:FQ13"/>
    <mergeCell ref="Y14:AF14"/>
    <mergeCell ref="AG14:AJ14"/>
    <mergeCell ref="AK14:AN14"/>
    <mergeCell ref="AO14:AR14"/>
    <mergeCell ref="AS14:AV14"/>
    <mergeCell ref="AW14:AZ14"/>
    <mergeCell ref="DY13:EB13"/>
    <mergeCell ref="EC13:EF13"/>
    <mergeCell ref="EG13:EJ13"/>
    <mergeCell ref="CZ13:DC13"/>
    <mergeCell ref="DD13:DH13"/>
    <mergeCell ref="DI13:DL13"/>
    <mergeCell ref="DM13:DP13"/>
    <mergeCell ref="DQ13:DT13"/>
    <mergeCell ref="DU13:DX13"/>
    <mergeCell ref="BY13:CB13"/>
    <mergeCell ref="CC13:CF13"/>
    <mergeCell ref="CG13:CJ13"/>
    <mergeCell ref="CK13:CN13"/>
    <mergeCell ref="CO13:CU13"/>
    <mergeCell ref="CV13:CY13"/>
    <mergeCell ref="BA13:BD13"/>
    <mergeCell ref="BE13:BH13"/>
    <mergeCell ref="BI13:BL13"/>
    <mergeCell ref="BM13:BP13"/>
    <mergeCell ref="BQ13:BT13"/>
    <mergeCell ref="BU13:BX13"/>
    <mergeCell ref="FJ12:FQ12"/>
    <mergeCell ref="A13:L14"/>
    <mergeCell ref="M13:R14"/>
    <mergeCell ref="S13:X14"/>
    <mergeCell ref="Y13:AF13"/>
    <mergeCell ref="AG13:AJ13"/>
    <mergeCell ref="AK13:AN13"/>
    <mergeCell ref="AO13:AR13"/>
    <mergeCell ref="AS13:AV13"/>
    <mergeCell ref="AW13:AZ13"/>
    <mergeCell ref="EN12:EO12"/>
    <mergeCell ref="EP12:ER12"/>
    <mergeCell ref="ES12:ET12"/>
    <mergeCell ref="EU12:FA12"/>
    <mergeCell ref="FB12:FH12"/>
    <mergeCell ref="DM12:DP12"/>
    <mergeCell ref="DQ12:DT12"/>
    <mergeCell ref="DU12:DX12"/>
    <mergeCell ref="DY12:EB12"/>
    <mergeCell ref="EC12:EF12"/>
    <mergeCell ref="EG12:EJ12"/>
    <mergeCell ref="CK12:CN12"/>
    <mergeCell ref="CO12:CU12"/>
    <mergeCell ref="CV12:CY12"/>
    <mergeCell ref="CZ12:DC12"/>
    <mergeCell ref="DD12:DH12"/>
    <mergeCell ref="DI12:DL12"/>
    <mergeCell ref="BM12:BP12"/>
    <mergeCell ref="BQ12:BT12"/>
    <mergeCell ref="BU12:BX12"/>
    <mergeCell ref="BY12:CB12"/>
    <mergeCell ref="CC12:CF12"/>
    <mergeCell ref="CG12:CJ12"/>
    <mergeCell ref="AO12:AR12"/>
    <mergeCell ref="AS12:AV12"/>
    <mergeCell ref="AW12:AZ12"/>
    <mergeCell ref="BA12:BD12"/>
    <mergeCell ref="BE12:BH12"/>
    <mergeCell ref="BI12:BL12"/>
    <mergeCell ref="A12:L12"/>
    <mergeCell ref="M12:R12"/>
    <mergeCell ref="S12:X12"/>
    <mergeCell ref="Y12:AF12"/>
    <mergeCell ref="AG12:AJ12"/>
    <mergeCell ref="AK12:AN12"/>
    <mergeCell ref="A10:L11"/>
    <mergeCell ref="M10:X10"/>
    <mergeCell ref="Y10:AF11"/>
    <mergeCell ref="AG10:FQ10"/>
    <mergeCell ref="M11:R11"/>
    <mergeCell ref="S11:X11"/>
    <mergeCell ref="AG11:AJ11"/>
    <mergeCell ref="AK11:AN11"/>
    <mergeCell ref="AO11:AR11"/>
    <mergeCell ref="EN11:EO11"/>
    <mergeCell ref="EP11:ER11"/>
    <mergeCell ref="ES11:ET11"/>
    <mergeCell ref="EU11:FA11"/>
    <mergeCell ref="FB11:FH11"/>
    <mergeCell ref="FJ11:FQ11"/>
    <mergeCell ref="DQ11:DT11"/>
    <mergeCell ref="DU11:DX11"/>
    <mergeCell ref="DY11:EB11"/>
    <mergeCell ref="EC11:EF11"/>
    <mergeCell ref="EG11:EJ11"/>
    <mergeCell ref="CO11:CU11"/>
    <mergeCell ref="CV11:CY11"/>
    <mergeCell ref="CZ11:DC11"/>
    <mergeCell ref="DD11:DH11"/>
    <mergeCell ref="DI11:DL11"/>
    <mergeCell ref="DM11:DP11"/>
    <mergeCell ref="Y5:EF5"/>
    <mergeCell ref="ES5:FQ5"/>
    <mergeCell ref="Y6:EF6"/>
    <mergeCell ref="ES6:FQ6"/>
    <mergeCell ref="Y7:EF7"/>
    <mergeCell ref="ES7:FQ7"/>
    <mergeCell ref="BZ1:CS1"/>
    <mergeCell ref="Y2:EF2"/>
    <mergeCell ref="ES2:FQ2"/>
    <mergeCell ref="ES3:FQ3"/>
    <mergeCell ref="CQ4:CT4"/>
    <mergeCell ref="CU4:CX4"/>
    <mergeCell ref="ES4:FQ4"/>
    <mergeCell ref="BQ11:BT11"/>
    <mergeCell ref="BU11:BX11"/>
    <mergeCell ref="BY11:CB11"/>
    <mergeCell ref="CC11:CF11"/>
    <mergeCell ref="CG11:CJ11"/>
    <mergeCell ref="CK11:CN11"/>
    <mergeCell ref="AS11:AV11"/>
    <mergeCell ref="AW11:AZ11"/>
    <mergeCell ref="BA11:BD11"/>
    <mergeCell ref="BE11:BH11"/>
    <mergeCell ref="BI11:BL11"/>
    <mergeCell ref="BM11:BP11"/>
    <mergeCell ref="ES8:FQ8"/>
    <mergeCell ref="BQ4:BX4"/>
  </mergeCells>
  <conditionalFormatting sqref="AG11:EM14 AG71:EM84">
    <cfRule type="expression" dxfId="81" priority="69">
      <formula>SEARCH("В",гр)</formula>
    </cfRule>
  </conditionalFormatting>
  <conditionalFormatting sqref="AG16:EM16 AG15:CN15 CV15:EM15">
    <cfRule type="expression" dxfId="80" priority="66">
      <formula>SEARCH("В",AG$14)</formula>
    </cfRule>
  </conditionalFormatting>
  <conditionalFormatting sqref="AG18:EM18 AG17:CN17 CV17:EM17">
    <cfRule type="expression" dxfId="79" priority="65">
      <formula>SEARCH("В",AG$14)</formula>
    </cfRule>
  </conditionalFormatting>
  <conditionalFormatting sqref="AG66:EM66 AG65:CN65 CV65:EM65">
    <cfRule type="expression" dxfId="78" priority="9">
      <formula>SEARCH("В",AG$14)</formula>
    </cfRule>
  </conditionalFormatting>
  <conditionalFormatting sqref="CO15:CU15">
    <cfRule type="expression" dxfId="77" priority="63">
      <formula>SEARCH("В",CO$14)</formula>
    </cfRule>
  </conditionalFormatting>
  <conditionalFormatting sqref="CO17:CU17">
    <cfRule type="expression" dxfId="76" priority="62">
      <formula>SEARCH("В",CO$14)</formula>
    </cfRule>
  </conditionalFormatting>
  <conditionalFormatting sqref="AG20:EM20 AG19:CN19 CV19:EM19">
    <cfRule type="expression" dxfId="75" priority="61">
      <formula>SEARCH("В",AG$14)</formula>
    </cfRule>
  </conditionalFormatting>
  <conditionalFormatting sqref="CO19:CU19">
    <cfRule type="expression" dxfId="74" priority="60">
      <formula>SEARCH("В",CO$14)</formula>
    </cfRule>
  </conditionalFormatting>
  <conditionalFormatting sqref="AG22:EM22 AG21:CN21 CV21:EM21">
    <cfRule type="expression" dxfId="73" priority="59">
      <formula>SEARCH("В",AG$14)</formula>
    </cfRule>
  </conditionalFormatting>
  <conditionalFormatting sqref="CO21:CU21">
    <cfRule type="expression" dxfId="72" priority="58">
      <formula>SEARCH("В",CO$14)</formula>
    </cfRule>
  </conditionalFormatting>
  <conditionalFormatting sqref="AG24:EM24 AG23:CN23 CV23:EM23">
    <cfRule type="expression" dxfId="71" priority="57">
      <formula>SEARCH("В",AG$14)</formula>
    </cfRule>
  </conditionalFormatting>
  <conditionalFormatting sqref="CO23:CU23">
    <cfRule type="expression" dxfId="70" priority="56">
      <formula>SEARCH("В",CO$14)</formula>
    </cfRule>
  </conditionalFormatting>
  <conditionalFormatting sqref="AG26:EM26 AG25:CN25 CV25:EM25">
    <cfRule type="expression" dxfId="69" priority="55">
      <formula>SEARCH("В",AG$14)</formula>
    </cfRule>
  </conditionalFormatting>
  <conditionalFormatting sqref="CO25:CU25">
    <cfRule type="expression" dxfId="68" priority="54">
      <formula>SEARCH("В",CO$14)</formula>
    </cfRule>
  </conditionalFormatting>
  <conditionalFormatting sqref="AG28:EM28 AG27:CN27 CV27:EM27">
    <cfRule type="expression" dxfId="67" priority="53">
      <formula>SEARCH("В",AG$14)</formula>
    </cfRule>
  </conditionalFormatting>
  <conditionalFormatting sqref="CO27:CU27">
    <cfRule type="expression" dxfId="66" priority="52">
      <formula>SEARCH("В",CO$14)</formula>
    </cfRule>
  </conditionalFormatting>
  <conditionalFormatting sqref="AG30:EM30 AG29:CN29 CV29:EM29">
    <cfRule type="expression" dxfId="65" priority="51">
      <formula>SEARCH("В",AG$14)</formula>
    </cfRule>
  </conditionalFormatting>
  <conditionalFormatting sqref="CO29:CU29">
    <cfRule type="expression" dxfId="64" priority="50">
      <formula>SEARCH("В",CO$14)</formula>
    </cfRule>
  </conditionalFormatting>
  <conditionalFormatting sqref="AG32:EM32 AG31:CN31 CV31:EM31">
    <cfRule type="expression" dxfId="63" priority="49">
      <formula>SEARCH("В",AG$14)</formula>
    </cfRule>
  </conditionalFormatting>
  <conditionalFormatting sqref="CO31:CU31">
    <cfRule type="expression" dxfId="62" priority="48">
      <formula>SEARCH("В",CO$14)</formula>
    </cfRule>
  </conditionalFormatting>
  <conditionalFormatting sqref="AG34:EM34 AG33:CN33 CV33:EM33">
    <cfRule type="expression" dxfId="61" priority="47">
      <formula>SEARCH("В",AG$14)</formula>
    </cfRule>
  </conditionalFormatting>
  <conditionalFormatting sqref="CO33:CU33">
    <cfRule type="expression" dxfId="60" priority="46">
      <formula>SEARCH("В",CO$14)</formula>
    </cfRule>
  </conditionalFormatting>
  <conditionalFormatting sqref="AG38:EM38 AG37:CN37 CV37:EM37">
    <cfRule type="expression" dxfId="59" priority="45">
      <formula>SEARCH("В",AG$14)</formula>
    </cfRule>
  </conditionalFormatting>
  <conditionalFormatting sqref="CO37:CU37">
    <cfRule type="expression" dxfId="58" priority="44">
      <formula>SEARCH("В",CO$14)</formula>
    </cfRule>
  </conditionalFormatting>
  <conditionalFormatting sqref="CO65:CU65">
    <cfRule type="expression" dxfId="57" priority="8">
      <formula>SEARCH("В",CO$14)</formula>
    </cfRule>
  </conditionalFormatting>
  <conditionalFormatting sqref="AG40:EM40 AG39:CN39 CV39:EM39">
    <cfRule type="expression" dxfId="56" priority="41">
      <formula>SEARCH("В",AG$14)</formula>
    </cfRule>
  </conditionalFormatting>
  <conditionalFormatting sqref="CO39:CU39">
    <cfRule type="expression" dxfId="55" priority="40">
      <formula>SEARCH("В",CO$14)</formula>
    </cfRule>
  </conditionalFormatting>
  <conditionalFormatting sqref="AG44:EM44 AG43:CN43 CV43:EM43">
    <cfRule type="expression" dxfId="54" priority="39">
      <formula>SEARCH("В",AG$14)</formula>
    </cfRule>
  </conditionalFormatting>
  <conditionalFormatting sqref="CO43:CU43">
    <cfRule type="expression" dxfId="53" priority="38">
      <formula>SEARCH("В",CO$14)</formula>
    </cfRule>
  </conditionalFormatting>
  <conditionalFormatting sqref="AG48:EM48 AG47:CN47 CV47:EM47">
    <cfRule type="expression" dxfId="52" priority="37">
      <formula>SEARCH("В",AG$14)</formula>
    </cfRule>
  </conditionalFormatting>
  <conditionalFormatting sqref="CO47:CU47">
    <cfRule type="expression" dxfId="51" priority="36">
      <formula>SEARCH("В",CO$14)</formula>
    </cfRule>
  </conditionalFormatting>
  <conditionalFormatting sqref="AG50:EM50 AG49:CN49 CV49:EM49">
    <cfRule type="expression" dxfId="50" priority="35">
      <formula>SEARCH("В",AG$14)</formula>
    </cfRule>
  </conditionalFormatting>
  <conditionalFormatting sqref="CO49:CU49">
    <cfRule type="expression" dxfId="49" priority="34">
      <formula>SEARCH("В",CO$14)</formula>
    </cfRule>
  </conditionalFormatting>
  <conditionalFormatting sqref="AG52:EM52 AG51:CN51 CV51:EM51">
    <cfRule type="expression" dxfId="48" priority="33">
      <formula>SEARCH("В",AG$14)</formula>
    </cfRule>
  </conditionalFormatting>
  <conditionalFormatting sqref="CO51:CU51">
    <cfRule type="expression" dxfId="47" priority="32">
      <formula>SEARCH("В",CO$14)</formula>
    </cfRule>
  </conditionalFormatting>
  <conditionalFormatting sqref="AG36:EM36 AG35:CN35 CV35:EM35">
    <cfRule type="expression" dxfId="46" priority="31">
      <formula>SEARCH("В",AG$14)</formula>
    </cfRule>
  </conditionalFormatting>
  <conditionalFormatting sqref="CO35:CU35">
    <cfRule type="expression" dxfId="45" priority="30">
      <formula>SEARCH("В",CO$14)</formula>
    </cfRule>
  </conditionalFormatting>
  <conditionalFormatting sqref="AG68:EM68 AG67:CN67 CV67:EM67">
    <cfRule type="expression" dxfId="44" priority="29">
      <formula>SEARCH("В",AG$14)</formula>
    </cfRule>
  </conditionalFormatting>
  <conditionalFormatting sqref="CO67:CU67">
    <cfRule type="expression" dxfId="43" priority="28">
      <formula>SEARCH("В",CO$14)</formula>
    </cfRule>
  </conditionalFormatting>
  <conditionalFormatting sqref="AG70:EM70 AG69:CN69 CV69:EM69">
    <cfRule type="expression" dxfId="42" priority="27">
      <formula>SEARCH("В",AG$14)</formula>
    </cfRule>
  </conditionalFormatting>
  <conditionalFormatting sqref="CO69:CU69">
    <cfRule type="expression" dxfId="41" priority="26">
      <formula>SEARCH("В",CO$14)</formula>
    </cfRule>
  </conditionalFormatting>
  <conditionalFormatting sqref="AG42:EM42 AG41:CN41 CV41:EM41">
    <cfRule type="expression" dxfId="40" priority="25">
      <formula>SEARCH("В",AG$14)</formula>
    </cfRule>
  </conditionalFormatting>
  <conditionalFormatting sqref="CO41:CU41">
    <cfRule type="expression" dxfId="39" priority="24">
      <formula>SEARCH("В",CO$14)</formula>
    </cfRule>
  </conditionalFormatting>
  <conditionalFormatting sqref="AG46:EM46 AG45:CN45 CV45:EM45">
    <cfRule type="expression" dxfId="38" priority="23">
      <formula>SEARCH("В",AG$14)</formula>
    </cfRule>
  </conditionalFormatting>
  <conditionalFormatting sqref="CO45:CU45">
    <cfRule type="expression" dxfId="37" priority="22">
      <formula>SEARCH("В",CO$14)</formula>
    </cfRule>
  </conditionalFormatting>
  <conditionalFormatting sqref="AG54:EM54 AG53:CN53 CV53:EM53">
    <cfRule type="expression" dxfId="36" priority="21">
      <formula>SEARCH("В",AG$14)</formula>
    </cfRule>
  </conditionalFormatting>
  <conditionalFormatting sqref="CO53:CU53">
    <cfRule type="expression" dxfId="35" priority="20">
      <formula>SEARCH("В",CO$14)</formula>
    </cfRule>
  </conditionalFormatting>
  <conditionalFormatting sqref="AG56:EM56 AG55:CN55 CV55:EM55">
    <cfRule type="expression" dxfId="34" priority="19">
      <formula>SEARCH("В",AG$14)</formula>
    </cfRule>
  </conditionalFormatting>
  <conditionalFormatting sqref="CO55:CU55">
    <cfRule type="expression" dxfId="33" priority="18">
      <formula>SEARCH("В",CO$14)</formula>
    </cfRule>
  </conditionalFormatting>
  <conditionalFormatting sqref="AG58:EM58 AG57:CN57 CV57:EM57">
    <cfRule type="expression" dxfId="32" priority="17">
      <formula>SEARCH("В",AG$14)</formula>
    </cfRule>
  </conditionalFormatting>
  <conditionalFormatting sqref="CO57:CU57">
    <cfRule type="expression" dxfId="31" priority="16">
      <formula>SEARCH("В",CO$14)</formula>
    </cfRule>
  </conditionalFormatting>
  <conditionalFormatting sqref="AG60:EM60 AG59:CN59 CV59:EM59">
    <cfRule type="expression" dxfId="30" priority="15">
      <formula>SEARCH("В",AG$14)</formula>
    </cfRule>
  </conditionalFormatting>
  <conditionalFormatting sqref="CO59:CU59">
    <cfRule type="expression" dxfId="29" priority="14">
      <formula>SEARCH("В",CO$14)</formula>
    </cfRule>
  </conditionalFormatting>
  <conditionalFormatting sqref="AG62:EM62 AG61:CN61 CV61:EM61">
    <cfRule type="expression" dxfId="28" priority="13">
      <formula>SEARCH("В",AG$14)</formula>
    </cfRule>
  </conditionalFormatting>
  <conditionalFormatting sqref="CO61:CU61">
    <cfRule type="expression" dxfId="27" priority="12">
      <formula>SEARCH("В",CO$14)</formula>
    </cfRule>
  </conditionalFormatting>
  <conditionalFormatting sqref="AG64:EM64 AG63:CN63 CV63:EM63">
    <cfRule type="expression" dxfId="26" priority="11">
      <formula>SEARCH("В",AG$14)</formula>
    </cfRule>
  </conditionalFormatting>
  <conditionalFormatting sqref="CO63:CU63">
    <cfRule type="expression" dxfId="25" priority="10">
      <formula>SEARCH("В",CO$14)</formula>
    </cfRule>
  </conditionalFormatting>
  <conditionalFormatting sqref="AG13:FI70">
    <cfRule type="cellIs" dxfId="24" priority="7" operator="equal">
      <formula>0</formula>
    </cfRule>
  </conditionalFormatting>
  <conditionalFormatting sqref="AG70:EM70 AG69:CN69 CV69:EM69">
    <cfRule type="expression" dxfId="23" priority="6">
      <formula>SEARCH("В",AG$14)</formula>
    </cfRule>
  </conditionalFormatting>
  <conditionalFormatting sqref="CO69:CU69">
    <cfRule type="expression" dxfId="22" priority="5">
      <formula>SEARCH("В",CO$14)</formula>
    </cfRule>
  </conditionalFormatting>
  <conditionalFormatting sqref="AG54:EM54 AG53:CN53 CV53:EM53">
    <cfRule type="expression" dxfId="21" priority="4">
      <formula>SEARCH("В",AG$14)</formula>
    </cfRule>
  </conditionalFormatting>
  <conditionalFormatting sqref="CO53:CU53">
    <cfRule type="expression" dxfId="20" priority="3">
      <formula>SEARCH("В",CO$14)</formula>
    </cfRule>
  </conditionalFormatting>
  <conditionalFormatting sqref="AG42:EM42 AG41:CN41 CV41:EM41">
    <cfRule type="expression" dxfId="19" priority="2">
      <formula>SEARCH("В",AG$14)</formula>
    </cfRule>
  </conditionalFormatting>
  <conditionalFormatting sqref="CO41:CU41">
    <cfRule type="expression" dxfId="18" priority="1">
      <formula>SEARCH("В",CO$14)</formula>
    </cfRule>
  </conditionalFormatting>
  <pageMargins left="0.27559055118110237" right="0.19685039370078741" top="0.78740157480314965" bottom="0.39370078740157483" header="0.19685039370078741" footer="0.19685039370078741"/>
  <pageSetup paperSize="9" scale="59" fitToHeight="3" orientation="landscape" r:id="rId1"/>
  <headerFooter alignWithMargins="0"/>
  <rowBreaks count="2" manualBreakCount="2">
    <brk id="40" max="188" man="1"/>
    <brk id="70" max="188" man="1"/>
  </rowBreaks>
  <colBreaks count="1" manualBreakCount="1">
    <brk id="172" max="12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T60"/>
  <sheetViews>
    <sheetView topLeftCell="A16" workbookViewId="0">
      <selection activeCell="B29" sqref="B29"/>
    </sheetView>
  </sheetViews>
  <sheetFormatPr defaultRowHeight="12.75" x14ac:dyDescent="0.2"/>
  <cols>
    <col min="1" max="1" width="8.140625" style="1" customWidth="1"/>
    <col min="2" max="31" width="5.42578125" style="1" customWidth="1"/>
    <col min="32" max="32" width="5.42578125" style="35" customWidth="1"/>
    <col min="33" max="33" width="6.42578125" style="1" customWidth="1"/>
    <col min="34" max="34" width="7.85546875" style="1" customWidth="1"/>
    <col min="35" max="35" width="9.28515625" style="1" customWidth="1"/>
    <col min="36" max="36" width="10.42578125" style="7" customWidth="1"/>
    <col min="37" max="37" width="10.7109375" style="1" customWidth="1"/>
    <col min="38" max="38" width="9.140625" style="1"/>
    <col min="39" max="39" width="4.28515625" style="1" customWidth="1"/>
    <col min="40" max="40" width="7.85546875" style="1" customWidth="1"/>
    <col min="41" max="41" width="6.42578125" style="1" customWidth="1"/>
    <col min="42" max="42" width="3.42578125" style="1" customWidth="1"/>
    <col min="43" max="43" width="3" style="1" customWidth="1"/>
    <col min="44" max="44" width="2.7109375" style="1" customWidth="1"/>
    <col min="45" max="45" width="4.7109375" style="1" customWidth="1"/>
    <col min="46" max="46" width="5.42578125" style="1" customWidth="1"/>
    <col min="47" max="47" width="2.7109375" style="1" customWidth="1"/>
    <col min="48" max="48" width="4.42578125" style="1" customWidth="1"/>
    <col min="49" max="49" width="5.28515625" style="1" customWidth="1"/>
    <col min="50" max="54" width="3.7109375" style="1" customWidth="1"/>
    <col min="55" max="16384" width="9.140625" style="1"/>
  </cols>
  <sheetData>
    <row r="1" spans="1:39" ht="18.75" x14ac:dyDescent="0.3">
      <c r="A1" s="351" t="s">
        <v>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</row>
    <row r="2" spans="1:39" ht="17.25" customHeight="1" x14ac:dyDescent="0.2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</row>
    <row r="3" spans="1:39" ht="54" customHeight="1" x14ac:dyDescent="0.2">
      <c r="A3" s="353" t="s">
        <v>5</v>
      </c>
      <c r="B3" s="354" t="s">
        <v>6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6" t="s">
        <v>7</v>
      </c>
      <c r="AH3" s="357"/>
      <c r="AI3" s="8" t="s">
        <v>8</v>
      </c>
    </row>
    <row r="4" spans="1:39" ht="39" customHeight="1" thickBot="1" x14ac:dyDescent="0.25">
      <c r="A4" s="353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>
        <v>12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>
        <v>18</v>
      </c>
      <c r="T4" s="9">
        <v>19</v>
      </c>
      <c r="U4" s="9">
        <v>20</v>
      </c>
      <c r="V4" s="9">
        <v>21</v>
      </c>
      <c r="W4" s="9">
        <v>22</v>
      </c>
      <c r="X4" s="9">
        <v>23</v>
      </c>
      <c r="Y4" s="9">
        <v>24</v>
      </c>
      <c r="Z4" s="9">
        <v>25</v>
      </c>
      <c r="AA4" s="9">
        <v>26</v>
      </c>
      <c r="AB4" s="9">
        <v>27</v>
      </c>
      <c r="AC4" s="9">
        <v>28</v>
      </c>
      <c r="AD4" s="9">
        <v>29</v>
      </c>
      <c r="AE4" s="9">
        <v>30</v>
      </c>
      <c r="AF4" s="9">
        <v>31</v>
      </c>
      <c r="AG4" s="10" t="s">
        <v>9</v>
      </c>
      <c r="AH4" s="10" t="s">
        <v>10</v>
      </c>
      <c r="AI4" s="10" t="s">
        <v>11</v>
      </c>
    </row>
    <row r="5" spans="1:39" ht="14.25" thickBot="1" x14ac:dyDescent="0.25">
      <c r="A5" s="11" t="s">
        <v>12</v>
      </c>
      <c r="B5" s="12" t="s">
        <v>13</v>
      </c>
      <c r="C5" s="12" t="s">
        <v>13</v>
      </c>
      <c r="D5" s="12" t="s">
        <v>13</v>
      </c>
      <c r="E5" s="12" t="s">
        <v>13</v>
      </c>
      <c r="F5" s="12" t="s">
        <v>13</v>
      </c>
      <c r="G5" s="12" t="s">
        <v>13</v>
      </c>
      <c r="H5" s="12" t="s">
        <v>13</v>
      </c>
      <c r="I5" s="12" t="s">
        <v>13</v>
      </c>
      <c r="J5" s="13" t="s">
        <v>1</v>
      </c>
      <c r="K5" s="13" t="s">
        <v>1</v>
      </c>
      <c r="L5" s="13" t="s">
        <v>1</v>
      </c>
      <c r="M5" s="14">
        <v>7.8</v>
      </c>
      <c r="N5" s="14">
        <v>7.8</v>
      </c>
      <c r="O5" s="14">
        <v>7.8</v>
      </c>
      <c r="P5" s="14">
        <v>7.8</v>
      </c>
      <c r="Q5" s="15">
        <v>7.8</v>
      </c>
      <c r="R5" s="15" t="s">
        <v>1</v>
      </c>
      <c r="S5" s="15" t="s">
        <v>1</v>
      </c>
      <c r="T5" s="16">
        <v>7.8</v>
      </c>
      <c r="U5" s="15">
        <v>7.8</v>
      </c>
      <c r="V5" s="15">
        <v>7.8</v>
      </c>
      <c r="W5" s="15">
        <v>7.8</v>
      </c>
      <c r="X5" s="15">
        <v>7.8</v>
      </c>
      <c r="Y5" s="15" t="s">
        <v>1</v>
      </c>
      <c r="Z5" s="15" t="s">
        <v>1</v>
      </c>
      <c r="AA5" s="15">
        <v>7.8</v>
      </c>
      <c r="AB5" s="15">
        <v>7.8</v>
      </c>
      <c r="AC5" s="15">
        <v>7.8</v>
      </c>
      <c r="AD5" s="15">
        <v>7.8</v>
      </c>
      <c r="AE5" s="15">
        <v>7.8</v>
      </c>
      <c r="AF5" s="15" t="s">
        <v>1</v>
      </c>
      <c r="AG5" s="17">
        <f>COUNTIF(B5:AF5,"7,8")+COUNTIF(B5:AF5,"6,8")</f>
        <v>15</v>
      </c>
      <c r="AH5" s="17">
        <f>COUNTIF(B5:AF5,"В")+COUNTIF(B5:AF5,"ФВ")</f>
        <v>16</v>
      </c>
      <c r="AI5" s="18">
        <f>SUM(B5:AF5)</f>
        <v>116.99999999999997</v>
      </c>
      <c r="AJ5" s="19">
        <v>46023</v>
      </c>
      <c r="AK5" s="19">
        <v>46053</v>
      </c>
      <c r="AL5" s="1">
        <v>117</v>
      </c>
      <c r="AM5" s="7">
        <f>AL5-AI5</f>
        <v>0</v>
      </c>
    </row>
    <row r="6" spans="1:39" ht="14.25" thickBot="1" x14ac:dyDescent="0.25">
      <c r="A6" s="20" t="s">
        <v>14</v>
      </c>
      <c r="B6" s="14" t="s">
        <v>1</v>
      </c>
      <c r="C6" s="14">
        <v>7.8</v>
      </c>
      <c r="D6" s="14">
        <v>7.8</v>
      </c>
      <c r="E6" s="14">
        <v>7.8</v>
      </c>
      <c r="F6" s="14">
        <v>7.8</v>
      </c>
      <c r="G6" s="21">
        <v>7.8</v>
      </c>
      <c r="H6" s="14" t="s">
        <v>1</v>
      </c>
      <c r="I6" s="14" t="s">
        <v>1</v>
      </c>
      <c r="J6" s="21">
        <v>7.8</v>
      </c>
      <c r="K6" s="14">
        <v>7.8</v>
      </c>
      <c r="L6" s="14">
        <v>7.8</v>
      </c>
      <c r="M6" s="14">
        <v>7.8</v>
      </c>
      <c r="N6" s="14">
        <v>7.8</v>
      </c>
      <c r="O6" s="14" t="s">
        <v>1</v>
      </c>
      <c r="P6" s="14" t="s">
        <v>1</v>
      </c>
      <c r="Q6" s="15">
        <v>7.8</v>
      </c>
      <c r="R6" s="15">
        <v>7.8</v>
      </c>
      <c r="S6" s="15">
        <v>7.8</v>
      </c>
      <c r="T6" s="15">
        <v>7.8</v>
      </c>
      <c r="U6" s="15">
        <v>7.8</v>
      </c>
      <c r="V6" s="15" t="s">
        <v>1</v>
      </c>
      <c r="W6" s="15" t="s">
        <v>1</v>
      </c>
      <c r="X6" s="22" t="s">
        <v>13</v>
      </c>
      <c r="Y6" s="15">
        <v>7.8</v>
      </c>
      <c r="Z6" s="15">
        <v>7.8</v>
      </c>
      <c r="AA6" s="15">
        <v>7.8</v>
      </c>
      <c r="AB6" s="23">
        <v>7.8</v>
      </c>
      <c r="AC6" s="15" t="s">
        <v>1</v>
      </c>
      <c r="AD6" s="15"/>
      <c r="AE6" s="15"/>
      <c r="AF6" s="15"/>
      <c r="AG6" s="17">
        <f t="shared" ref="AG6:AG16" si="0">COUNTIF(B6:AF6,"7,8")+COUNTIF(B6:AF6,"6,8")</f>
        <v>19</v>
      </c>
      <c r="AH6" s="17">
        <f t="shared" ref="AH6:AH16" si="1">COUNTIF(B6:AF6,"В")+COUNTIF(B6:AF6,"ФВ")</f>
        <v>9</v>
      </c>
      <c r="AI6" s="18">
        <f>SUM(B6:AF6)</f>
        <v>148.19999999999999</v>
      </c>
      <c r="AJ6" s="19">
        <v>46054</v>
      </c>
      <c r="AK6" s="19">
        <v>46081</v>
      </c>
      <c r="AL6" s="1">
        <v>148.19999999999999</v>
      </c>
      <c r="AM6" s="7">
        <f t="shared" ref="AM6:AM16" si="2">AL6-AI6</f>
        <v>0</v>
      </c>
    </row>
    <row r="7" spans="1:39" ht="14.25" thickBot="1" x14ac:dyDescent="0.25">
      <c r="A7" s="20" t="s">
        <v>15</v>
      </c>
      <c r="B7" s="14" t="s">
        <v>1</v>
      </c>
      <c r="C7" s="21">
        <v>7.8</v>
      </c>
      <c r="D7" s="14">
        <v>7.8</v>
      </c>
      <c r="E7" s="14">
        <v>7.8</v>
      </c>
      <c r="F7" s="14">
        <v>7.8</v>
      </c>
      <c r="G7" s="21">
        <v>7.8</v>
      </c>
      <c r="H7" s="14" t="s">
        <v>1</v>
      </c>
      <c r="I7" s="12" t="s">
        <v>13</v>
      </c>
      <c r="J7" s="14" t="s">
        <v>1</v>
      </c>
      <c r="K7" s="14">
        <v>7.8</v>
      </c>
      <c r="L7" s="14">
        <v>7.8</v>
      </c>
      <c r="M7" s="14">
        <v>7.8</v>
      </c>
      <c r="N7" s="21">
        <v>7.8</v>
      </c>
      <c r="O7" s="14" t="s">
        <v>1</v>
      </c>
      <c r="P7" s="14" t="s">
        <v>1</v>
      </c>
      <c r="Q7" s="15">
        <v>7.8</v>
      </c>
      <c r="R7" s="15">
        <v>7.8</v>
      </c>
      <c r="S7" s="15">
        <v>7.8</v>
      </c>
      <c r="T7" s="15">
        <v>7.8</v>
      </c>
      <c r="U7" s="15">
        <v>7.8</v>
      </c>
      <c r="V7" s="15" t="s">
        <v>1</v>
      </c>
      <c r="W7" s="15" t="s">
        <v>1</v>
      </c>
      <c r="X7" s="15">
        <v>7.8</v>
      </c>
      <c r="Y7" s="15">
        <v>7.8</v>
      </c>
      <c r="Z7" s="15">
        <v>7.8</v>
      </c>
      <c r="AA7" s="15">
        <v>7.8</v>
      </c>
      <c r="AB7" s="15">
        <v>7.8</v>
      </c>
      <c r="AC7" s="15" t="s">
        <v>1</v>
      </c>
      <c r="AD7" s="15" t="s">
        <v>1</v>
      </c>
      <c r="AE7" s="24">
        <v>7.8</v>
      </c>
      <c r="AF7" s="23">
        <v>7.8</v>
      </c>
      <c r="AG7" s="17">
        <f t="shared" si="0"/>
        <v>21</v>
      </c>
      <c r="AH7" s="17">
        <f t="shared" si="1"/>
        <v>10</v>
      </c>
      <c r="AI7" s="25">
        <f t="shared" ref="AI7:AI16" si="3">SUM(B7:AF7)</f>
        <v>163.80000000000001</v>
      </c>
      <c r="AJ7" s="19">
        <v>46082</v>
      </c>
      <c r="AK7" s="19">
        <v>46112</v>
      </c>
      <c r="AL7" s="1">
        <v>163.80000000000001</v>
      </c>
      <c r="AM7" s="7">
        <f t="shared" si="2"/>
        <v>0</v>
      </c>
    </row>
    <row r="8" spans="1:39" ht="14.25" thickBot="1" x14ac:dyDescent="0.25">
      <c r="A8" s="20" t="s">
        <v>16</v>
      </c>
      <c r="B8" s="14">
        <v>7.8</v>
      </c>
      <c r="C8" s="14">
        <v>7.8</v>
      </c>
      <c r="D8" s="21">
        <v>7.8</v>
      </c>
      <c r="E8" s="14" t="s">
        <v>1</v>
      </c>
      <c r="F8" s="14" t="s">
        <v>1</v>
      </c>
      <c r="G8" s="14">
        <v>7.8</v>
      </c>
      <c r="H8" s="14">
        <v>7.8</v>
      </c>
      <c r="I8" s="14">
        <v>7.8</v>
      </c>
      <c r="J8" s="14">
        <v>7.8</v>
      </c>
      <c r="K8" s="14">
        <v>7.8</v>
      </c>
      <c r="L8" s="14" t="s">
        <v>1</v>
      </c>
      <c r="M8" s="14" t="s">
        <v>1</v>
      </c>
      <c r="N8" s="14">
        <v>7.8</v>
      </c>
      <c r="O8" s="14">
        <v>7.8</v>
      </c>
      <c r="P8" s="14">
        <v>7.8</v>
      </c>
      <c r="Q8" s="15">
        <v>7.8</v>
      </c>
      <c r="R8" s="15">
        <v>7.8</v>
      </c>
      <c r="S8" s="15" t="s">
        <v>1</v>
      </c>
      <c r="T8" s="15" t="s">
        <v>1</v>
      </c>
      <c r="U8" s="15">
        <v>7.8</v>
      </c>
      <c r="V8" s="15">
        <v>7.8</v>
      </c>
      <c r="W8" s="15">
        <v>7.8</v>
      </c>
      <c r="X8" s="15">
        <v>7.8</v>
      </c>
      <c r="Y8" s="15">
        <v>7.8</v>
      </c>
      <c r="Z8" s="15" t="s">
        <v>1</v>
      </c>
      <c r="AA8" s="15" t="s">
        <v>1</v>
      </c>
      <c r="AB8" s="15">
        <v>7.8</v>
      </c>
      <c r="AC8" s="15">
        <v>7.8</v>
      </c>
      <c r="AD8" s="15">
        <v>7.8</v>
      </c>
      <c r="AE8" s="26">
        <v>6.8</v>
      </c>
      <c r="AF8" s="27"/>
      <c r="AG8" s="17">
        <f t="shared" si="0"/>
        <v>22</v>
      </c>
      <c r="AH8" s="17">
        <f t="shared" si="1"/>
        <v>8</v>
      </c>
      <c r="AI8" s="18">
        <f t="shared" si="3"/>
        <v>170.60000000000002</v>
      </c>
      <c r="AJ8" s="19">
        <v>46113</v>
      </c>
      <c r="AK8" s="19">
        <v>46142</v>
      </c>
      <c r="AL8" s="1">
        <v>170.6</v>
      </c>
      <c r="AM8" s="7">
        <f t="shared" si="2"/>
        <v>0</v>
      </c>
    </row>
    <row r="9" spans="1:39" ht="14.25" thickBot="1" x14ac:dyDescent="0.25">
      <c r="A9" s="20" t="s">
        <v>17</v>
      </c>
      <c r="B9" s="12" t="s">
        <v>13</v>
      </c>
      <c r="C9" s="14" t="s">
        <v>1</v>
      </c>
      <c r="D9" s="14" t="s">
        <v>1</v>
      </c>
      <c r="E9" s="14">
        <v>7.8</v>
      </c>
      <c r="F9" s="14">
        <v>7.8</v>
      </c>
      <c r="G9" s="14">
        <v>7.8</v>
      </c>
      <c r="H9" s="14">
        <v>7.8</v>
      </c>
      <c r="I9" s="28">
        <v>6.8</v>
      </c>
      <c r="J9" s="12" t="s">
        <v>13</v>
      </c>
      <c r="K9" s="14" t="s">
        <v>1</v>
      </c>
      <c r="L9" s="14" t="s">
        <v>1</v>
      </c>
      <c r="M9" s="14">
        <v>7.8</v>
      </c>
      <c r="N9" s="14">
        <v>7.8</v>
      </c>
      <c r="O9" s="14">
        <v>7.8</v>
      </c>
      <c r="P9" s="21">
        <v>7.8</v>
      </c>
      <c r="Q9" s="15" t="s">
        <v>1</v>
      </c>
      <c r="R9" s="15" t="s">
        <v>1</v>
      </c>
      <c r="S9" s="15">
        <v>7.8</v>
      </c>
      <c r="T9" s="15">
        <v>7.8</v>
      </c>
      <c r="U9" s="15">
        <v>7.8</v>
      </c>
      <c r="V9" s="15">
        <v>7.8</v>
      </c>
      <c r="W9" s="15">
        <v>7.8</v>
      </c>
      <c r="X9" s="15" t="s">
        <v>1</v>
      </c>
      <c r="Y9" s="15" t="s">
        <v>1</v>
      </c>
      <c r="Z9" s="15">
        <v>7.8</v>
      </c>
      <c r="AA9" s="15">
        <v>7.8</v>
      </c>
      <c r="AB9" s="15">
        <v>7.8</v>
      </c>
      <c r="AC9" s="15">
        <v>7.8</v>
      </c>
      <c r="AD9" s="15">
        <v>7.8</v>
      </c>
      <c r="AE9" s="15" t="s">
        <v>1</v>
      </c>
      <c r="AF9" s="15" t="s">
        <v>1</v>
      </c>
      <c r="AG9" s="17">
        <f t="shared" si="0"/>
        <v>19</v>
      </c>
      <c r="AH9" s="17">
        <f t="shared" si="1"/>
        <v>12</v>
      </c>
      <c r="AI9" s="18">
        <f t="shared" si="3"/>
        <v>147.19999999999999</v>
      </c>
      <c r="AJ9" s="19">
        <v>46143</v>
      </c>
      <c r="AK9" s="19">
        <v>46173</v>
      </c>
      <c r="AL9" s="1">
        <v>147.19999999999999</v>
      </c>
      <c r="AM9" s="7">
        <f t="shared" si="2"/>
        <v>0</v>
      </c>
    </row>
    <row r="10" spans="1:39" ht="15" thickBot="1" x14ac:dyDescent="0.25">
      <c r="A10" s="20" t="s">
        <v>18</v>
      </c>
      <c r="B10" s="14">
        <v>7.8</v>
      </c>
      <c r="C10" s="14">
        <v>7.8</v>
      </c>
      <c r="D10" s="14">
        <v>7.8</v>
      </c>
      <c r="E10" s="14">
        <v>7.8</v>
      </c>
      <c r="F10" s="14">
        <v>7.8</v>
      </c>
      <c r="G10" s="14" t="s">
        <v>1</v>
      </c>
      <c r="H10" s="14" t="s">
        <v>1</v>
      </c>
      <c r="I10" s="14">
        <v>7.8</v>
      </c>
      <c r="J10" s="14">
        <v>7.8</v>
      </c>
      <c r="K10" s="14">
        <v>7.8</v>
      </c>
      <c r="L10" s="28">
        <v>6.8</v>
      </c>
      <c r="M10" s="12" t="s">
        <v>13</v>
      </c>
      <c r="N10" s="14" t="s">
        <v>1</v>
      </c>
      <c r="O10" s="14" t="s">
        <v>1</v>
      </c>
      <c r="P10" s="14">
        <v>7.8</v>
      </c>
      <c r="Q10" s="15">
        <v>7.8</v>
      </c>
      <c r="R10" s="15">
        <v>7.8</v>
      </c>
      <c r="S10" s="15">
        <v>7.8</v>
      </c>
      <c r="T10" s="15">
        <v>7.8</v>
      </c>
      <c r="U10" s="15" t="s">
        <v>1</v>
      </c>
      <c r="V10" s="15" t="s">
        <v>1</v>
      </c>
      <c r="W10" s="15">
        <v>7.8</v>
      </c>
      <c r="X10" s="15">
        <v>7.8</v>
      </c>
      <c r="Y10" s="15">
        <v>7.8</v>
      </c>
      <c r="Z10" s="15">
        <v>7.8</v>
      </c>
      <c r="AA10" s="15">
        <v>7.8</v>
      </c>
      <c r="AB10" s="15" t="s">
        <v>1</v>
      </c>
      <c r="AC10" s="15" t="s">
        <v>1</v>
      </c>
      <c r="AD10" s="23">
        <v>7.8</v>
      </c>
      <c r="AE10" s="15">
        <v>7.8</v>
      </c>
      <c r="AF10" s="29"/>
      <c r="AG10" s="17">
        <f t="shared" si="0"/>
        <v>21</v>
      </c>
      <c r="AH10" s="17">
        <f t="shared" si="1"/>
        <v>9</v>
      </c>
      <c r="AI10" s="18">
        <f t="shared" si="3"/>
        <v>162.80000000000001</v>
      </c>
      <c r="AJ10" s="19">
        <v>46174</v>
      </c>
      <c r="AK10" s="19">
        <v>46203</v>
      </c>
      <c r="AL10" s="1">
        <v>162.80000000000001</v>
      </c>
      <c r="AM10" s="7">
        <f t="shared" si="2"/>
        <v>0</v>
      </c>
    </row>
    <row r="11" spans="1:39" ht="14.25" thickBot="1" x14ac:dyDescent="0.25">
      <c r="A11" s="20" t="s">
        <v>19</v>
      </c>
      <c r="B11" s="14">
        <v>7.8</v>
      </c>
      <c r="C11" s="14">
        <v>7.8</v>
      </c>
      <c r="D11" s="21">
        <v>7.8</v>
      </c>
      <c r="E11" s="14" t="s">
        <v>1</v>
      </c>
      <c r="F11" s="14" t="s">
        <v>1</v>
      </c>
      <c r="G11" s="14">
        <v>7.8</v>
      </c>
      <c r="H11" s="14">
        <v>7.8</v>
      </c>
      <c r="I11" s="14">
        <v>7.8</v>
      </c>
      <c r="J11" s="14">
        <v>7.8</v>
      </c>
      <c r="K11" s="14">
        <v>7.8</v>
      </c>
      <c r="L11" s="14" t="s">
        <v>1</v>
      </c>
      <c r="M11" s="14" t="s">
        <v>1</v>
      </c>
      <c r="N11" s="14">
        <v>7.8</v>
      </c>
      <c r="O11" s="14">
        <v>7.8</v>
      </c>
      <c r="P11" s="14">
        <v>7.8</v>
      </c>
      <c r="Q11" s="15">
        <v>7.8</v>
      </c>
      <c r="R11" s="15">
        <v>7.8</v>
      </c>
      <c r="S11" s="15" t="s">
        <v>1</v>
      </c>
      <c r="T11" s="15" t="s">
        <v>1</v>
      </c>
      <c r="U11" s="15">
        <v>7.8</v>
      </c>
      <c r="V11" s="15">
        <v>7.8</v>
      </c>
      <c r="W11" s="15">
        <v>7.8</v>
      </c>
      <c r="X11" s="15">
        <v>7.8</v>
      </c>
      <c r="Y11" s="15">
        <v>7.8</v>
      </c>
      <c r="Z11" s="15" t="s">
        <v>1</v>
      </c>
      <c r="AA11" s="15" t="s">
        <v>1</v>
      </c>
      <c r="AB11" s="15">
        <v>7.8</v>
      </c>
      <c r="AC11" s="15">
        <v>7.8</v>
      </c>
      <c r="AD11" s="15">
        <v>7.8</v>
      </c>
      <c r="AE11" s="15">
        <v>7.8</v>
      </c>
      <c r="AF11" s="24">
        <v>7.8</v>
      </c>
      <c r="AG11" s="17">
        <f t="shared" si="0"/>
        <v>23</v>
      </c>
      <c r="AH11" s="17">
        <f t="shared" si="1"/>
        <v>8</v>
      </c>
      <c r="AI11" s="18">
        <f t="shared" si="3"/>
        <v>179.40000000000003</v>
      </c>
      <c r="AJ11" s="19">
        <v>46204</v>
      </c>
      <c r="AK11" s="19">
        <v>46234</v>
      </c>
      <c r="AL11" s="1">
        <v>179.4</v>
      </c>
      <c r="AM11" s="7">
        <f t="shared" si="2"/>
        <v>0</v>
      </c>
    </row>
    <row r="12" spans="1:39" ht="14.25" thickBot="1" x14ac:dyDescent="0.25">
      <c r="A12" s="20" t="s">
        <v>20</v>
      </c>
      <c r="B12" s="14" t="s">
        <v>1</v>
      </c>
      <c r="C12" s="14" t="s">
        <v>1</v>
      </c>
      <c r="D12" s="14">
        <v>7.8</v>
      </c>
      <c r="E12" s="14">
        <v>7.8</v>
      </c>
      <c r="F12" s="14">
        <v>7.8</v>
      </c>
      <c r="G12" s="14">
        <v>7.8</v>
      </c>
      <c r="H12" s="14">
        <v>7.8</v>
      </c>
      <c r="I12" s="14" t="s">
        <v>1</v>
      </c>
      <c r="J12" s="14" t="s">
        <v>1</v>
      </c>
      <c r="K12" s="14">
        <v>7.8</v>
      </c>
      <c r="L12" s="14">
        <v>7.8</v>
      </c>
      <c r="M12" s="14">
        <v>7.8</v>
      </c>
      <c r="N12" s="14">
        <v>7.8</v>
      </c>
      <c r="O12" s="14">
        <v>7.8</v>
      </c>
      <c r="P12" s="14" t="s">
        <v>1</v>
      </c>
      <c r="Q12" s="15" t="s">
        <v>1</v>
      </c>
      <c r="R12" s="15">
        <v>7.8</v>
      </c>
      <c r="S12" s="15">
        <v>7.8</v>
      </c>
      <c r="T12" s="15">
        <v>7.8</v>
      </c>
      <c r="U12" s="15">
        <v>7.8</v>
      </c>
      <c r="V12" s="15">
        <v>7.8</v>
      </c>
      <c r="W12" s="15" t="s">
        <v>1</v>
      </c>
      <c r="X12" s="15" t="s">
        <v>1</v>
      </c>
      <c r="Y12" s="15">
        <v>7.8</v>
      </c>
      <c r="Z12" s="15">
        <v>7.8</v>
      </c>
      <c r="AA12" s="15">
        <v>7.8</v>
      </c>
      <c r="AB12" s="15">
        <v>7.8</v>
      </c>
      <c r="AC12" s="15">
        <v>7.8</v>
      </c>
      <c r="AD12" s="15" t="s">
        <v>1</v>
      </c>
      <c r="AE12" s="15" t="s">
        <v>1</v>
      </c>
      <c r="AF12" s="23">
        <v>7.8</v>
      </c>
      <c r="AG12" s="17">
        <f t="shared" si="0"/>
        <v>21</v>
      </c>
      <c r="AH12" s="17">
        <f t="shared" si="1"/>
        <v>10</v>
      </c>
      <c r="AI12" s="18">
        <f t="shared" si="3"/>
        <v>163.80000000000001</v>
      </c>
      <c r="AJ12" s="19">
        <v>46235</v>
      </c>
      <c r="AK12" s="19">
        <v>46265</v>
      </c>
      <c r="AL12" s="1">
        <v>163.80000000000001</v>
      </c>
      <c r="AM12" s="7">
        <f t="shared" si="2"/>
        <v>0</v>
      </c>
    </row>
    <row r="13" spans="1:39" ht="15" thickBot="1" x14ac:dyDescent="0.25">
      <c r="A13" s="20" t="s">
        <v>21</v>
      </c>
      <c r="B13" s="30">
        <v>7.8</v>
      </c>
      <c r="C13" s="14">
        <v>7.8</v>
      </c>
      <c r="D13" s="14">
        <v>7.8</v>
      </c>
      <c r="E13" s="21">
        <v>7.8</v>
      </c>
      <c r="F13" s="14" t="s">
        <v>1</v>
      </c>
      <c r="G13" s="14" t="s">
        <v>1</v>
      </c>
      <c r="H13" s="14">
        <v>7.8</v>
      </c>
      <c r="I13" s="14">
        <v>7.8</v>
      </c>
      <c r="J13" s="14">
        <v>7.8</v>
      </c>
      <c r="K13" s="14">
        <v>7.8</v>
      </c>
      <c r="L13" s="14">
        <v>7.8</v>
      </c>
      <c r="M13" s="14" t="s">
        <v>1</v>
      </c>
      <c r="N13" s="14" t="s">
        <v>1</v>
      </c>
      <c r="O13" s="14">
        <v>7.8</v>
      </c>
      <c r="P13" s="14">
        <v>7.8</v>
      </c>
      <c r="Q13" s="15">
        <v>7.8</v>
      </c>
      <c r="R13" s="15">
        <v>7.8</v>
      </c>
      <c r="S13" s="15">
        <v>7.8</v>
      </c>
      <c r="T13" s="15" t="s">
        <v>1</v>
      </c>
      <c r="U13" s="15" t="s">
        <v>1</v>
      </c>
      <c r="V13" s="15">
        <v>7.8</v>
      </c>
      <c r="W13" s="15">
        <v>7.8</v>
      </c>
      <c r="X13" s="15">
        <v>7.8</v>
      </c>
      <c r="Y13" s="15">
        <v>7.8</v>
      </c>
      <c r="Z13" s="15">
        <v>7.8</v>
      </c>
      <c r="AA13" s="15" t="s">
        <v>1</v>
      </c>
      <c r="AB13" s="15" t="s">
        <v>1</v>
      </c>
      <c r="AC13" s="23">
        <v>7.8</v>
      </c>
      <c r="AD13" s="15">
        <v>7.8</v>
      </c>
      <c r="AE13" s="15">
        <v>7.8</v>
      </c>
      <c r="AF13" s="31"/>
      <c r="AG13" s="17">
        <f t="shared" si="0"/>
        <v>22</v>
      </c>
      <c r="AH13" s="17">
        <f t="shared" si="1"/>
        <v>8</v>
      </c>
      <c r="AI13" s="18">
        <f t="shared" si="3"/>
        <v>171.60000000000002</v>
      </c>
      <c r="AJ13" s="19">
        <v>46266</v>
      </c>
      <c r="AK13" s="19">
        <v>46295</v>
      </c>
      <c r="AL13" s="1">
        <v>171.6</v>
      </c>
      <c r="AM13" s="7">
        <f t="shared" si="2"/>
        <v>0</v>
      </c>
    </row>
    <row r="14" spans="1:39" ht="14.25" thickBot="1" x14ac:dyDescent="0.25">
      <c r="A14" s="20" t="s">
        <v>22</v>
      </c>
      <c r="B14" s="14">
        <v>7.8</v>
      </c>
      <c r="C14" s="21">
        <v>7.8</v>
      </c>
      <c r="D14" s="14" t="s">
        <v>1</v>
      </c>
      <c r="E14" s="14" t="s">
        <v>1</v>
      </c>
      <c r="F14" s="14">
        <v>7.8</v>
      </c>
      <c r="G14" s="14">
        <v>7.8</v>
      </c>
      <c r="H14" s="14">
        <v>7.8</v>
      </c>
      <c r="I14" s="14">
        <v>7.8</v>
      </c>
      <c r="J14" s="14">
        <v>7.8</v>
      </c>
      <c r="K14" s="14" t="s">
        <v>1</v>
      </c>
      <c r="L14" s="14" t="s">
        <v>1</v>
      </c>
      <c r="M14" s="14">
        <v>7.8</v>
      </c>
      <c r="N14" s="14">
        <v>7.8</v>
      </c>
      <c r="O14" s="14">
        <v>7.8</v>
      </c>
      <c r="P14" s="14">
        <v>7.8</v>
      </c>
      <c r="Q14" s="15">
        <v>7.8</v>
      </c>
      <c r="R14" s="15" t="s">
        <v>1</v>
      </c>
      <c r="S14" s="15" t="s">
        <v>1</v>
      </c>
      <c r="T14" s="15">
        <v>7.8</v>
      </c>
      <c r="U14" s="15">
        <v>7.8</v>
      </c>
      <c r="V14" s="15">
        <v>7.8</v>
      </c>
      <c r="W14" s="15">
        <v>7.8</v>
      </c>
      <c r="X14" s="15">
        <v>7.8</v>
      </c>
      <c r="Y14" s="15" t="s">
        <v>1</v>
      </c>
      <c r="Z14" s="15" t="s">
        <v>1</v>
      </c>
      <c r="AA14" s="15">
        <v>7.8</v>
      </c>
      <c r="AB14" s="15">
        <v>7.8</v>
      </c>
      <c r="AC14" s="15">
        <v>7.8</v>
      </c>
      <c r="AD14" s="15">
        <v>7.8</v>
      </c>
      <c r="AE14" s="24">
        <v>7.8</v>
      </c>
      <c r="AF14" s="15" t="s">
        <v>1</v>
      </c>
      <c r="AG14" s="17">
        <f t="shared" si="0"/>
        <v>22</v>
      </c>
      <c r="AH14" s="17">
        <f t="shared" si="1"/>
        <v>9</v>
      </c>
      <c r="AI14" s="18">
        <f t="shared" si="3"/>
        <v>171.60000000000002</v>
      </c>
      <c r="AJ14" s="19">
        <v>46296</v>
      </c>
      <c r="AK14" s="19">
        <v>46326</v>
      </c>
      <c r="AL14" s="1">
        <v>171.6</v>
      </c>
      <c r="AM14" s="7">
        <f t="shared" si="2"/>
        <v>0</v>
      </c>
    </row>
    <row r="15" spans="1:39" ht="14.25" thickBot="1" x14ac:dyDescent="0.25">
      <c r="A15" s="20" t="s">
        <v>23</v>
      </c>
      <c r="B15" s="14" t="s">
        <v>1</v>
      </c>
      <c r="C15" s="14">
        <v>7.8</v>
      </c>
      <c r="D15" s="28">
        <v>6.8</v>
      </c>
      <c r="E15" s="12" t="s">
        <v>13</v>
      </c>
      <c r="F15" s="14">
        <v>7.8</v>
      </c>
      <c r="G15" s="21">
        <v>7.8</v>
      </c>
      <c r="H15" s="14" t="s">
        <v>1</v>
      </c>
      <c r="I15" s="14" t="s">
        <v>1</v>
      </c>
      <c r="J15" s="14">
        <v>7.8</v>
      </c>
      <c r="K15" s="14">
        <v>7.8</v>
      </c>
      <c r="L15" s="14">
        <v>7.8</v>
      </c>
      <c r="M15" s="14">
        <v>7.8</v>
      </c>
      <c r="N15" s="14">
        <v>7.8</v>
      </c>
      <c r="O15" s="14" t="s">
        <v>1</v>
      </c>
      <c r="P15" s="14" t="s">
        <v>1</v>
      </c>
      <c r="Q15" s="15">
        <v>7.8</v>
      </c>
      <c r="R15" s="15">
        <v>7.8</v>
      </c>
      <c r="S15" s="15">
        <v>7.8</v>
      </c>
      <c r="T15" s="15">
        <v>7.8</v>
      </c>
      <c r="U15" s="15">
        <v>7.8</v>
      </c>
      <c r="V15" s="15" t="s">
        <v>1</v>
      </c>
      <c r="W15" s="15" t="s">
        <v>1</v>
      </c>
      <c r="X15" s="15">
        <v>7.8</v>
      </c>
      <c r="Y15" s="15">
        <v>7.8</v>
      </c>
      <c r="Z15" s="15">
        <v>7.8</v>
      </c>
      <c r="AA15" s="15">
        <v>7.8</v>
      </c>
      <c r="AB15" s="15">
        <v>7.8</v>
      </c>
      <c r="AC15" s="15" t="s">
        <v>1</v>
      </c>
      <c r="AD15" s="15" t="s">
        <v>1</v>
      </c>
      <c r="AE15" s="23">
        <v>7.8</v>
      </c>
      <c r="AF15" s="15"/>
      <c r="AG15" s="17">
        <f t="shared" si="0"/>
        <v>20</v>
      </c>
      <c r="AH15" s="17">
        <f t="shared" si="1"/>
        <v>10</v>
      </c>
      <c r="AI15" s="18">
        <f t="shared" si="3"/>
        <v>155</v>
      </c>
      <c r="AJ15" s="19">
        <v>46327</v>
      </c>
      <c r="AK15" s="19">
        <v>46356</v>
      </c>
      <c r="AL15" s="1">
        <v>155</v>
      </c>
      <c r="AM15" s="7">
        <f t="shared" si="2"/>
        <v>0</v>
      </c>
    </row>
    <row r="16" spans="1:39" ht="14.25" thickBot="1" x14ac:dyDescent="0.25">
      <c r="A16" s="20" t="s">
        <v>24</v>
      </c>
      <c r="B16" s="14">
        <v>7.8</v>
      </c>
      <c r="C16" s="14">
        <v>7.8</v>
      </c>
      <c r="D16" s="14">
        <v>7.8</v>
      </c>
      <c r="E16" s="21">
        <v>7.8</v>
      </c>
      <c r="F16" s="14" t="s">
        <v>1</v>
      </c>
      <c r="G16" s="14" t="s">
        <v>1</v>
      </c>
      <c r="H16" s="14">
        <v>7.8</v>
      </c>
      <c r="I16" s="14">
        <v>7.8</v>
      </c>
      <c r="J16" s="14">
        <v>7.8</v>
      </c>
      <c r="K16" s="14">
        <v>7.8</v>
      </c>
      <c r="L16" s="14">
        <v>7.8</v>
      </c>
      <c r="M16" s="14" t="s">
        <v>1</v>
      </c>
      <c r="N16" s="14" t="s">
        <v>1</v>
      </c>
      <c r="O16" s="14">
        <v>7.8</v>
      </c>
      <c r="P16" s="21">
        <v>7.8</v>
      </c>
      <c r="Q16" s="15">
        <v>7.8</v>
      </c>
      <c r="R16" s="15">
        <v>7.8</v>
      </c>
      <c r="S16" s="15">
        <v>7.8</v>
      </c>
      <c r="T16" s="15" t="s">
        <v>1</v>
      </c>
      <c r="U16" s="15" t="s">
        <v>1</v>
      </c>
      <c r="V16" s="15">
        <v>7.8</v>
      </c>
      <c r="W16" s="15">
        <v>7.8</v>
      </c>
      <c r="X16" s="15">
        <v>7.8</v>
      </c>
      <c r="Y16" s="15">
        <v>7.8</v>
      </c>
      <c r="Z16" s="15">
        <v>7.8</v>
      </c>
      <c r="AA16" s="15" t="s">
        <v>1</v>
      </c>
      <c r="AB16" s="15" t="s">
        <v>1</v>
      </c>
      <c r="AC16" s="15">
        <v>7.8</v>
      </c>
      <c r="AD16" s="15">
        <v>7.8</v>
      </c>
      <c r="AE16" s="23">
        <v>7.8</v>
      </c>
      <c r="AF16" s="15" t="s">
        <v>1</v>
      </c>
      <c r="AG16" s="17">
        <f t="shared" si="0"/>
        <v>22</v>
      </c>
      <c r="AH16" s="17">
        <f t="shared" si="1"/>
        <v>9</v>
      </c>
      <c r="AI16" s="18">
        <f t="shared" si="3"/>
        <v>171.60000000000002</v>
      </c>
      <c r="AJ16" s="19">
        <v>46357</v>
      </c>
      <c r="AK16" s="19">
        <v>46387</v>
      </c>
      <c r="AL16" s="1">
        <v>171.6</v>
      </c>
      <c r="AM16" s="7">
        <f t="shared" si="2"/>
        <v>0</v>
      </c>
    </row>
    <row r="17" spans="1:46" s="35" customFormat="1" ht="13.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48" t="s">
        <v>25</v>
      </c>
      <c r="AA17" s="349"/>
      <c r="AB17" s="349"/>
      <c r="AC17" s="349"/>
      <c r="AD17" s="349"/>
      <c r="AE17" s="349"/>
      <c r="AF17" s="350"/>
      <c r="AG17" s="33">
        <f>SUM(AG5:AG16)</f>
        <v>247</v>
      </c>
      <c r="AH17" s="34">
        <f>SUM(AH5:AH16)</f>
        <v>118</v>
      </c>
      <c r="AI17" s="18">
        <f>SUM(AI5:AI16)</f>
        <v>1922.6</v>
      </c>
    </row>
    <row r="18" spans="1:46" ht="15.75" x14ac:dyDescent="0.25">
      <c r="A18" s="36"/>
      <c r="B18" s="37" t="s">
        <v>1</v>
      </c>
      <c r="C18" s="5" t="s">
        <v>26</v>
      </c>
      <c r="D18" s="36"/>
      <c r="E18" s="36"/>
      <c r="F18" s="36"/>
      <c r="G18" s="3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32"/>
      <c r="AG18" s="4"/>
      <c r="AH18" s="6"/>
      <c r="AI18" s="6"/>
    </row>
    <row r="19" spans="1:46" ht="15.75" x14ac:dyDescent="0.25">
      <c r="A19" s="36"/>
      <c r="B19" s="38" t="s">
        <v>1</v>
      </c>
      <c r="C19" s="5" t="s">
        <v>27</v>
      </c>
      <c r="D19" s="36"/>
      <c r="E19" s="36"/>
      <c r="F19" s="36"/>
      <c r="G19" s="3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32"/>
      <c r="AG19" s="4"/>
      <c r="AH19" s="6"/>
      <c r="AI19" s="6"/>
    </row>
    <row r="20" spans="1:46" ht="15" x14ac:dyDescent="0.25">
      <c r="A20" s="4"/>
      <c r="B20" s="39"/>
      <c r="C20" s="5" t="s">
        <v>28</v>
      </c>
      <c r="D20" s="4"/>
      <c r="E20" s="4"/>
      <c r="F20" s="4"/>
      <c r="G20" s="3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32"/>
      <c r="AG20" s="4"/>
      <c r="AH20" s="4"/>
      <c r="AI20" s="4"/>
    </row>
    <row r="21" spans="1:46" ht="15.75" x14ac:dyDescent="0.25">
      <c r="B21" s="40" t="s">
        <v>52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46" ht="15.75" x14ac:dyDescent="0.25">
      <c r="G22" s="3"/>
      <c r="L22" s="3"/>
      <c r="M22" s="3"/>
      <c r="N22" s="3"/>
      <c r="O22" s="3"/>
      <c r="P22" s="3"/>
      <c r="Q22" s="3" t="s">
        <v>34</v>
      </c>
      <c r="R22" s="3"/>
      <c r="S22" s="3" t="s">
        <v>35</v>
      </c>
      <c r="T22" s="3"/>
      <c r="U22" s="3" t="s">
        <v>36</v>
      </c>
      <c r="V22" s="3"/>
      <c r="W22" s="1" t="s">
        <v>2</v>
      </c>
      <c r="AA22" s="3"/>
      <c r="AB22" s="2"/>
    </row>
    <row r="23" spans="1:46" s="7" customForma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 t="s">
        <v>29</v>
      </c>
      <c r="N23" s="41"/>
      <c r="O23" s="41"/>
      <c r="P23" s="41"/>
      <c r="Q23" s="41">
        <v>39</v>
      </c>
      <c r="R23" s="41" t="s">
        <v>30</v>
      </c>
      <c r="S23" s="41">
        <v>0.75</v>
      </c>
      <c r="T23" s="41" t="s">
        <v>31</v>
      </c>
      <c r="U23" s="41">
        <f>Q23*S23</f>
        <v>29.25</v>
      </c>
      <c r="V23" s="41" t="s">
        <v>32</v>
      </c>
      <c r="W23" s="41">
        <v>5</v>
      </c>
      <c r="X23" s="41" t="s">
        <v>31</v>
      </c>
      <c r="Y23" s="41">
        <f>U23/W23</f>
        <v>5.85</v>
      </c>
      <c r="Z23" s="41" t="s">
        <v>33</v>
      </c>
      <c r="AA23" s="41"/>
      <c r="AB23" s="41">
        <v>4.8499999999999996</v>
      </c>
      <c r="AC23" s="1" t="s">
        <v>37</v>
      </c>
      <c r="AD23" s="1"/>
      <c r="AE23" s="41"/>
      <c r="AF23" s="42"/>
      <c r="AG23" s="41"/>
      <c r="AH23" s="41"/>
      <c r="AI23" s="41"/>
      <c r="AK23" s="1"/>
      <c r="AL23" s="1"/>
      <c r="AM23" s="1"/>
    </row>
    <row r="24" spans="1:46" ht="54" customHeight="1" x14ac:dyDescent="0.2">
      <c r="A24" s="353" t="s">
        <v>5</v>
      </c>
      <c r="B24" s="354" t="s">
        <v>6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5"/>
      <c r="S24" s="355"/>
      <c r="T24" s="355"/>
      <c r="U24" s="355"/>
      <c r="V24" s="355"/>
      <c r="W24" s="355"/>
      <c r="X24" s="355"/>
      <c r="Y24" s="355"/>
      <c r="Z24" s="355"/>
      <c r="AA24" s="355"/>
      <c r="AB24" s="355"/>
      <c r="AC24" s="355"/>
      <c r="AD24" s="355"/>
      <c r="AE24" s="355"/>
      <c r="AF24" s="355"/>
      <c r="AG24" s="356" t="s">
        <v>7</v>
      </c>
      <c r="AH24" s="357"/>
      <c r="AI24" s="8" t="s">
        <v>8</v>
      </c>
    </row>
    <row r="25" spans="1:46" ht="39" customHeight="1" thickBot="1" x14ac:dyDescent="0.25">
      <c r="A25" s="353"/>
      <c r="B25" s="9">
        <v>1</v>
      </c>
      <c r="C25" s="9">
        <v>2</v>
      </c>
      <c r="D25" s="9">
        <v>3</v>
      </c>
      <c r="E25" s="9">
        <v>4</v>
      </c>
      <c r="F25" s="9">
        <v>5</v>
      </c>
      <c r="G25" s="9">
        <v>6</v>
      </c>
      <c r="H25" s="9">
        <v>7</v>
      </c>
      <c r="I25" s="9">
        <v>8</v>
      </c>
      <c r="J25" s="9">
        <v>9</v>
      </c>
      <c r="K25" s="9">
        <v>10</v>
      </c>
      <c r="L25" s="9">
        <v>11</v>
      </c>
      <c r="M25" s="9">
        <v>12</v>
      </c>
      <c r="N25" s="9">
        <v>13</v>
      </c>
      <c r="O25" s="9">
        <v>14</v>
      </c>
      <c r="P25" s="9">
        <v>15</v>
      </c>
      <c r="Q25" s="9">
        <v>16</v>
      </c>
      <c r="R25" s="9">
        <v>17</v>
      </c>
      <c r="S25" s="9">
        <v>18</v>
      </c>
      <c r="T25" s="9">
        <v>19</v>
      </c>
      <c r="U25" s="9">
        <v>20</v>
      </c>
      <c r="V25" s="9">
        <v>21</v>
      </c>
      <c r="W25" s="9">
        <v>22</v>
      </c>
      <c r="X25" s="9">
        <v>23</v>
      </c>
      <c r="Y25" s="9">
        <v>24</v>
      </c>
      <c r="Z25" s="9">
        <v>25</v>
      </c>
      <c r="AA25" s="9">
        <v>26</v>
      </c>
      <c r="AB25" s="9">
        <v>27</v>
      </c>
      <c r="AC25" s="9">
        <v>28</v>
      </c>
      <c r="AD25" s="9">
        <v>29</v>
      </c>
      <c r="AE25" s="9">
        <v>30</v>
      </c>
      <c r="AF25" s="9">
        <v>31</v>
      </c>
      <c r="AG25" s="10" t="s">
        <v>9</v>
      </c>
      <c r="AH25" s="10" t="s">
        <v>10</v>
      </c>
      <c r="AI25" s="10" t="s">
        <v>11</v>
      </c>
      <c r="AL25" s="1" t="s">
        <v>38</v>
      </c>
    </row>
    <row r="26" spans="1:46" ht="14.25" thickBot="1" x14ac:dyDescent="0.25">
      <c r="A26" s="11" t="s">
        <v>12</v>
      </c>
      <c r="B26" s="12" t="s">
        <v>13</v>
      </c>
      <c r="C26" s="12" t="s">
        <v>13</v>
      </c>
      <c r="D26" s="12" t="s">
        <v>13</v>
      </c>
      <c r="E26" s="12" t="s">
        <v>13</v>
      </c>
      <c r="F26" s="12" t="s">
        <v>13</v>
      </c>
      <c r="G26" s="12" t="s">
        <v>13</v>
      </c>
      <c r="H26" s="12" t="s">
        <v>13</v>
      </c>
      <c r="I26" s="12" t="s">
        <v>13</v>
      </c>
      <c r="J26" s="13" t="s">
        <v>1</v>
      </c>
      <c r="K26" s="13" t="s">
        <v>1</v>
      </c>
      <c r="L26" s="13" t="s">
        <v>1</v>
      </c>
      <c r="M26" s="14">
        <v>5.85</v>
      </c>
      <c r="N26" s="14">
        <v>5.85</v>
      </c>
      <c r="O26" s="14">
        <v>5.85</v>
      </c>
      <c r="P26" s="14">
        <v>5.85</v>
      </c>
      <c r="Q26" s="15">
        <v>5.85</v>
      </c>
      <c r="R26" s="15" t="s">
        <v>1</v>
      </c>
      <c r="S26" s="15" t="s">
        <v>1</v>
      </c>
      <c r="T26" s="16">
        <v>5.85</v>
      </c>
      <c r="U26" s="15">
        <v>5.85</v>
      </c>
      <c r="V26" s="15">
        <v>5.85</v>
      </c>
      <c r="W26" s="15">
        <v>5.85</v>
      </c>
      <c r="X26" s="15">
        <v>5.85</v>
      </c>
      <c r="Y26" s="15" t="s">
        <v>1</v>
      </c>
      <c r="Z26" s="15" t="s">
        <v>1</v>
      </c>
      <c r="AA26" s="15">
        <v>5.85</v>
      </c>
      <c r="AB26" s="15">
        <v>5.85</v>
      </c>
      <c r="AC26" s="15">
        <v>5.85</v>
      </c>
      <c r="AD26" s="15">
        <v>5.85</v>
      </c>
      <c r="AE26" s="15">
        <v>5.85</v>
      </c>
      <c r="AF26" s="15" t="s">
        <v>1</v>
      </c>
      <c r="AG26" s="17">
        <f>COUNTIF(B26:AF26,"5,85")+COUNTIF(B26:AF26,"4,85")</f>
        <v>15</v>
      </c>
      <c r="AH26" s="17">
        <f>COUNTIF(B26:AF26,"В")+COUNTIF(B26:AF26,"ФВ")</f>
        <v>16</v>
      </c>
      <c r="AI26" s="65">
        <f>SUM(B26:AF26)</f>
        <v>87.749999999999986</v>
      </c>
      <c r="AJ26" s="19">
        <v>46023</v>
      </c>
      <c r="AK26" s="19">
        <v>46053</v>
      </c>
      <c r="AL26" s="1">
        <f>AG26*5.85</f>
        <v>87.75</v>
      </c>
      <c r="AM26" s="7"/>
      <c r="AN26" s="45"/>
      <c r="AO26" s="66">
        <f>AL26*AN26</f>
        <v>0</v>
      </c>
      <c r="AP26" s="4"/>
      <c r="AQ26" s="4"/>
      <c r="AR26" s="4"/>
      <c r="AS26" s="67"/>
      <c r="AT26" s="67"/>
    </row>
    <row r="27" spans="1:46" ht="14.25" thickBot="1" x14ac:dyDescent="0.25">
      <c r="A27" s="20" t="s">
        <v>14</v>
      </c>
      <c r="B27" s="14" t="s">
        <v>1</v>
      </c>
      <c r="C27" s="14">
        <v>5.85</v>
      </c>
      <c r="D27" s="14">
        <v>5.85</v>
      </c>
      <c r="E27" s="14">
        <v>5.85</v>
      </c>
      <c r="F27" s="14">
        <v>5.85</v>
      </c>
      <c r="G27" s="21">
        <v>5.85</v>
      </c>
      <c r="H27" s="14" t="s">
        <v>1</v>
      </c>
      <c r="I27" s="14" t="s">
        <v>1</v>
      </c>
      <c r="J27" s="21">
        <v>5.85</v>
      </c>
      <c r="K27" s="14">
        <v>5.85</v>
      </c>
      <c r="L27" s="14">
        <v>5.85</v>
      </c>
      <c r="M27" s="14">
        <v>5.85</v>
      </c>
      <c r="N27" s="14">
        <v>5.85</v>
      </c>
      <c r="O27" s="14" t="s">
        <v>1</v>
      </c>
      <c r="P27" s="14" t="s">
        <v>1</v>
      </c>
      <c r="Q27" s="15">
        <v>5.85</v>
      </c>
      <c r="R27" s="15">
        <v>5.85</v>
      </c>
      <c r="S27" s="15">
        <v>5.85</v>
      </c>
      <c r="T27" s="15">
        <v>5.85</v>
      </c>
      <c r="U27" s="15">
        <v>5.85</v>
      </c>
      <c r="V27" s="15" t="s">
        <v>1</v>
      </c>
      <c r="W27" s="15" t="s">
        <v>1</v>
      </c>
      <c r="X27" s="22" t="s">
        <v>13</v>
      </c>
      <c r="Y27" s="15">
        <v>5.85</v>
      </c>
      <c r="Z27" s="15">
        <v>5.85</v>
      </c>
      <c r="AA27" s="15">
        <v>5.85</v>
      </c>
      <c r="AB27" s="23">
        <v>5.85</v>
      </c>
      <c r="AC27" s="15" t="s">
        <v>1</v>
      </c>
      <c r="AD27" s="15"/>
      <c r="AE27" s="15"/>
      <c r="AF27" s="15"/>
      <c r="AG27" s="17">
        <f t="shared" ref="AG27:AG37" si="4">COUNTIF(B27:AF27,"5,85")+COUNTIF(B27:AF27,"4,85")</f>
        <v>19</v>
      </c>
      <c r="AH27" s="17">
        <f t="shared" ref="AH27:AH37" si="5">COUNTIF(B27:AF27,"В")+COUNTIF(B27:AF27,"ФВ")</f>
        <v>9</v>
      </c>
      <c r="AI27" s="65">
        <f>SUM(B27:AF27)</f>
        <v>111.14999999999996</v>
      </c>
      <c r="AJ27" s="19">
        <v>46054</v>
      </c>
      <c r="AK27" s="19">
        <v>46081</v>
      </c>
      <c r="AL27" s="1">
        <f t="shared" ref="AL27:AL37" si="6">AG27*5.85</f>
        <v>111.14999999999999</v>
      </c>
      <c r="AM27" s="7"/>
      <c r="AN27" s="45"/>
      <c r="AO27" s="66">
        <f t="shared" ref="AO27:AO37" si="7">AL27*AN27</f>
        <v>0</v>
      </c>
      <c r="AP27" s="4"/>
      <c r="AQ27" s="4"/>
      <c r="AR27" s="4"/>
      <c r="AS27" s="67"/>
      <c r="AT27" s="67"/>
    </row>
    <row r="28" spans="1:46" ht="14.25" thickBot="1" x14ac:dyDescent="0.25">
      <c r="A28" s="20" t="s">
        <v>15</v>
      </c>
      <c r="B28" s="14" t="s">
        <v>1</v>
      </c>
      <c r="C28" s="21">
        <v>5.85</v>
      </c>
      <c r="D28" s="14">
        <v>5.85</v>
      </c>
      <c r="E28" s="14">
        <v>5.85</v>
      </c>
      <c r="F28" s="14">
        <v>5.85</v>
      </c>
      <c r="G28" s="21">
        <v>5.85</v>
      </c>
      <c r="H28" s="14" t="s">
        <v>1</v>
      </c>
      <c r="I28" s="12" t="s">
        <v>13</v>
      </c>
      <c r="J28" s="14" t="s">
        <v>1</v>
      </c>
      <c r="K28" s="14">
        <v>5.85</v>
      </c>
      <c r="L28" s="14">
        <v>5.85</v>
      </c>
      <c r="M28" s="14">
        <v>5.85</v>
      </c>
      <c r="N28" s="21">
        <v>5.85</v>
      </c>
      <c r="O28" s="14" t="s">
        <v>1</v>
      </c>
      <c r="P28" s="14" t="s">
        <v>1</v>
      </c>
      <c r="Q28" s="15">
        <v>5.85</v>
      </c>
      <c r="R28" s="15">
        <v>5.85</v>
      </c>
      <c r="S28" s="15">
        <v>5.85</v>
      </c>
      <c r="T28" s="15">
        <v>5.85</v>
      </c>
      <c r="U28" s="15">
        <v>5.85</v>
      </c>
      <c r="V28" s="15" t="s">
        <v>1</v>
      </c>
      <c r="W28" s="15" t="s">
        <v>1</v>
      </c>
      <c r="X28" s="15">
        <v>5.85</v>
      </c>
      <c r="Y28" s="15">
        <v>5.85</v>
      </c>
      <c r="Z28" s="15">
        <v>5.85</v>
      </c>
      <c r="AA28" s="15">
        <v>5.85</v>
      </c>
      <c r="AB28" s="15">
        <v>5.85</v>
      </c>
      <c r="AC28" s="15" t="s">
        <v>1</v>
      </c>
      <c r="AD28" s="15" t="s">
        <v>1</v>
      </c>
      <c r="AE28" s="24">
        <v>5.85</v>
      </c>
      <c r="AF28" s="23">
        <v>5.85</v>
      </c>
      <c r="AG28" s="17">
        <f t="shared" si="4"/>
        <v>21</v>
      </c>
      <c r="AH28" s="17">
        <f t="shared" si="5"/>
        <v>10</v>
      </c>
      <c r="AI28" s="68">
        <f t="shared" ref="AI28:AI37" si="8">SUM(B28:AF28)</f>
        <v>122.84999999999995</v>
      </c>
      <c r="AJ28" s="19">
        <v>46082</v>
      </c>
      <c r="AK28" s="19">
        <v>46112</v>
      </c>
      <c r="AL28" s="1">
        <f t="shared" si="6"/>
        <v>122.85</v>
      </c>
      <c r="AM28" s="7"/>
      <c r="AN28" s="45"/>
      <c r="AO28" s="66">
        <f t="shared" si="7"/>
        <v>0</v>
      </c>
      <c r="AP28" s="4"/>
      <c r="AQ28" s="4"/>
      <c r="AR28" s="4"/>
      <c r="AS28" s="67"/>
      <c r="AT28" s="67"/>
    </row>
    <row r="29" spans="1:46" ht="14.25" thickBot="1" x14ac:dyDescent="0.25">
      <c r="A29" s="20" t="s">
        <v>16</v>
      </c>
      <c r="B29" s="14">
        <v>5.85</v>
      </c>
      <c r="C29" s="14">
        <v>5.85</v>
      </c>
      <c r="D29" s="21">
        <v>5.85</v>
      </c>
      <c r="E29" s="14" t="s">
        <v>1</v>
      </c>
      <c r="F29" s="14" t="s">
        <v>1</v>
      </c>
      <c r="G29" s="14">
        <v>5.85</v>
      </c>
      <c r="H29" s="14">
        <v>5.85</v>
      </c>
      <c r="I29" s="14">
        <v>5.85</v>
      </c>
      <c r="J29" s="14">
        <v>5.85</v>
      </c>
      <c r="K29" s="14">
        <v>5.85</v>
      </c>
      <c r="L29" s="14" t="s">
        <v>1</v>
      </c>
      <c r="M29" s="14" t="s">
        <v>1</v>
      </c>
      <c r="N29" s="14">
        <v>5.85</v>
      </c>
      <c r="O29" s="14">
        <v>5.85</v>
      </c>
      <c r="P29" s="14">
        <v>5.85</v>
      </c>
      <c r="Q29" s="15">
        <v>5.85</v>
      </c>
      <c r="R29" s="15">
        <v>5.85</v>
      </c>
      <c r="S29" s="15" t="s">
        <v>1</v>
      </c>
      <c r="T29" s="15" t="s">
        <v>1</v>
      </c>
      <c r="U29" s="15">
        <v>5.85</v>
      </c>
      <c r="V29" s="15">
        <v>5.85</v>
      </c>
      <c r="W29" s="15">
        <v>5.85</v>
      </c>
      <c r="X29" s="15">
        <v>5.85</v>
      </c>
      <c r="Y29" s="15">
        <v>5.85</v>
      </c>
      <c r="Z29" s="15" t="s">
        <v>1</v>
      </c>
      <c r="AA29" s="15" t="s">
        <v>1</v>
      </c>
      <c r="AB29" s="15">
        <v>5.85</v>
      </c>
      <c r="AC29" s="15">
        <v>5.85</v>
      </c>
      <c r="AD29" s="15">
        <v>5.85</v>
      </c>
      <c r="AE29" s="69">
        <v>4.8499999999999996</v>
      </c>
      <c r="AF29" s="27"/>
      <c r="AG29" s="17">
        <f t="shared" si="4"/>
        <v>22</v>
      </c>
      <c r="AH29" s="17">
        <f t="shared" si="5"/>
        <v>8</v>
      </c>
      <c r="AI29" s="65">
        <f t="shared" si="8"/>
        <v>127.69999999999995</v>
      </c>
      <c r="AJ29" s="19">
        <v>46113</v>
      </c>
      <c r="AK29" s="19">
        <v>46142</v>
      </c>
      <c r="AL29" s="1">
        <f>(AG29-1)*5.85+4.85</f>
        <v>127.69999999999999</v>
      </c>
      <c r="AM29" s="44"/>
      <c r="AN29" s="45"/>
      <c r="AO29" s="66">
        <f t="shared" si="7"/>
        <v>0</v>
      </c>
      <c r="AP29" s="4"/>
      <c r="AQ29" s="4"/>
      <c r="AR29" s="4"/>
      <c r="AS29" s="70"/>
      <c r="AT29" s="70"/>
    </row>
    <row r="30" spans="1:46" ht="14.25" thickBot="1" x14ac:dyDescent="0.25">
      <c r="A30" s="20" t="s">
        <v>17</v>
      </c>
      <c r="B30" s="12" t="s">
        <v>13</v>
      </c>
      <c r="C30" s="14" t="s">
        <v>1</v>
      </c>
      <c r="D30" s="14" t="s">
        <v>1</v>
      </c>
      <c r="E30" s="14">
        <v>5.85</v>
      </c>
      <c r="F30" s="14">
        <v>5.85</v>
      </c>
      <c r="G30" s="14">
        <v>5.85</v>
      </c>
      <c r="H30" s="14">
        <v>5.85</v>
      </c>
      <c r="I30" s="71">
        <v>4.8499999999999996</v>
      </c>
      <c r="J30" s="12" t="s">
        <v>13</v>
      </c>
      <c r="K30" s="14" t="s">
        <v>1</v>
      </c>
      <c r="L30" s="14" t="s">
        <v>1</v>
      </c>
      <c r="M30" s="15">
        <v>5.85</v>
      </c>
      <c r="N30" s="21">
        <v>5.85</v>
      </c>
      <c r="O30" s="21">
        <v>5.85</v>
      </c>
      <c r="P30" s="21">
        <v>5.85</v>
      </c>
      <c r="Q30" s="15" t="s">
        <v>1</v>
      </c>
      <c r="R30" s="15" t="s">
        <v>1</v>
      </c>
      <c r="S30" s="15">
        <v>5.85</v>
      </c>
      <c r="T30" s="15">
        <v>5.85</v>
      </c>
      <c r="U30" s="15">
        <v>5.85</v>
      </c>
      <c r="V30" s="15">
        <v>5.85</v>
      </c>
      <c r="W30" s="15">
        <v>5.85</v>
      </c>
      <c r="X30" s="15" t="s">
        <v>1</v>
      </c>
      <c r="Y30" s="15" t="s">
        <v>1</v>
      </c>
      <c r="Z30" s="15">
        <v>5.85</v>
      </c>
      <c r="AA30" s="15">
        <v>5.85</v>
      </c>
      <c r="AB30" s="15">
        <v>5.85</v>
      </c>
      <c r="AC30" s="15">
        <v>5.85</v>
      </c>
      <c r="AD30" s="15">
        <v>5.85</v>
      </c>
      <c r="AE30" s="15" t="s">
        <v>1</v>
      </c>
      <c r="AF30" s="15" t="s">
        <v>1</v>
      </c>
      <c r="AG30" s="17">
        <f t="shared" si="4"/>
        <v>19</v>
      </c>
      <c r="AH30" s="17">
        <f t="shared" si="5"/>
        <v>12</v>
      </c>
      <c r="AI30" s="65">
        <f t="shared" si="8"/>
        <v>110.14999999999996</v>
      </c>
      <c r="AJ30" s="19">
        <v>46143</v>
      </c>
      <c r="AK30" s="19">
        <v>46173</v>
      </c>
      <c r="AL30" s="1">
        <f t="shared" ref="AL30:AL31" si="9">(AG30-1)*5.85+4.85</f>
        <v>110.14999999999999</v>
      </c>
      <c r="AM30" s="7"/>
      <c r="AN30" s="45"/>
      <c r="AO30" s="66">
        <f t="shared" si="7"/>
        <v>0</v>
      </c>
      <c r="AP30" s="4"/>
      <c r="AQ30" s="4"/>
      <c r="AR30" s="4"/>
      <c r="AS30" s="70"/>
      <c r="AT30" s="70"/>
    </row>
    <row r="31" spans="1:46" ht="15" thickBot="1" x14ac:dyDescent="0.25">
      <c r="A31" s="20" t="s">
        <v>18</v>
      </c>
      <c r="B31" s="14">
        <v>5.85</v>
      </c>
      <c r="C31" s="14">
        <v>5.85</v>
      </c>
      <c r="D31" s="14">
        <v>5.85</v>
      </c>
      <c r="E31" s="14">
        <v>5.85</v>
      </c>
      <c r="F31" s="14">
        <v>5.85</v>
      </c>
      <c r="G31" s="14" t="s">
        <v>1</v>
      </c>
      <c r="H31" s="14" t="s">
        <v>1</v>
      </c>
      <c r="I31" s="14">
        <v>5.85</v>
      </c>
      <c r="J31" s="14">
        <v>5.85</v>
      </c>
      <c r="K31" s="14">
        <v>5.85</v>
      </c>
      <c r="L31" s="71">
        <v>4.8499999999999996</v>
      </c>
      <c r="M31" s="12" t="s">
        <v>13</v>
      </c>
      <c r="N31" s="14" t="s">
        <v>1</v>
      </c>
      <c r="O31" s="14" t="s">
        <v>1</v>
      </c>
      <c r="P31" s="14">
        <v>5.85</v>
      </c>
      <c r="Q31" s="15">
        <v>5.85</v>
      </c>
      <c r="R31" s="15">
        <v>5.85</v>
      </c>
      <c r="S31" s="15">
        <v>5.85</v>
      </c>
      <c r="T31" s="15">
        <v>5.85</v>
      </c>
      <c r="U31" s="15" t="s">
        <v>1</v>
      </c>
      <c r="V31" s="15" t="s">
        <v>1</v>
      </c>
      <c r="W31" s="15">
        <v>5.85</v>
      </c>
      <c r="X31" s="15">
        <v>5.85</v>
      </c>
      <c r="Y31" s="15">
        <v>5.85</v>
      </c>
      <c r="Z31" s="15">
        <v>5.85</v>
      </c>
      <c r="AA31" s="15">
        <v>5.85</v>
      </c>
      <c r="AB31" s="15" t="s">
        <v>1</v>
      </c>
      <c r="AC31" s="15" t="s">
        <v>1</v>
      </c>
      <c r="AD31" s="23">
        <v>5.85</v>
      </c>
      <c r="AE31" s="15">
        <v>5.85</v>
      </c>
      <c r="AF31" s="29"/>
      <c r="AG31" s="17">
        <f t="shared" si="4"/>
        <v>21</v>
      </c>
      <c r="AH31" s="17">
        <f t="shared" si="5"/>
        <v>9</v>
      </c>
      <c r="AI31" s="65">
        <f t="shared" si="8"/>
        <v>121.84999999999995</v>
      </c>
      <c r="AJ31" s="19">
        <v>46174</v>
      </c>
      <c r="AK31" s="19">
        <v>46203</v>
      </c>
      <c r="AL31" s="1">
        <f t="shared" si="9"/>
        <v>121.85</v>
      </c>
      <c r="AM31" s="7"/>
      <c r="AN31" s="45"/>
      <c r="AO31" s="66">
        <f t="shared" si="7"/>
        <v>0</v>
      </c>
      <c r="AP31" s="4"/>
      <c r="AQ31" s="4"/>
      <c r="AR31" s="4"/>
      <c r="AS31" s="70"/>
      <c r="AT31" s="70"/>
    </row>
    <row r="32" spans="1:46" ht="14.25" thickBot="1" x14ac:dyDescent="0.25">
      <c r="A32" s="20" t="s">
        <v>19</v>
      </c>
      <c r="B32" s="14">
        <v>5.85</v>
      </c>
      <c r="C32" s="14">
        <v>5.85</v>
      </c>
      <c r="D32" s="21">
        <v>5.85</v>
      </c>
      <c r="E32" s="14" t="s">
        <v>1</v>
      </c>
      <c r="F32" s="14" t="s">
        <v>1</v>
      </c>
      <c r="G32" s="14">
        <v>5.85</v>
      </c>
      <c r="H32" s="14">
        <v>5.85</v>
      </c>
      <c r="I32" s="14">
        <v>5.85</v>
      </c>
      <c r="J32" s="14">
        <v>5.85</v>
      </c>
      <c r="K32" s="14">
        <v>5.85</v>
      </c>
      <c r="L32" s="14" t="s">
        <v>1</v>
      </c>
      <c r="M32" s="14" t="s">
        <v>1</v>
      </c>
      <c r="N32" s="14">
        <v>5.85</v>
      </c>
      <c r="O32" s="14">
        <v>5.85</v>
      </c>
      <c r="P32" s="14">
        <v>5.85</v>
      </c>
      <c r="Q32" s="15">
        <v>5.85</v>
      </c>
      <c r="R32" s="15">
        <v>5.85</v>
      </c>
      <c r="S32" s="15" t="s">
        <v>1</v>
      </c>
      <c r="T32" s="15" t="s">
        <v>1</v>
      </c>
      <c r="U32" s="15">
        <v>5.85</v>
      </c>
      <c r="V32" s="15">
        <v>5.85</v>
      </c>
      <c r="W32" s="15">
        <v>5.85</v>
      </c>
      <c r="X32" s="15">
        <v>5.85</v>
      </c>
      <c r="Y32" s="15">
        <v>5.85</v>
      </c>
      <c r="Z32" s="15" t="s">
        <v>1</v>
      </c>
      <c r="AA32" s="15" t="s">
        <v>1</v>
      </c>
      <c r="AB32" s="15">
        <v>5.85</v>
      </c>
      <c r="AC32" s="15">
        <v>5.85</v>
      </c>
      <c r="AD32" s="15">
        <v>5.85</v>
      </c>
      <c r="AE32" s="15">
        <v>5.85</v>
      </c>
      <c r="AF32" s="24">
        <v>5.85</v>
      </c>
      <c r="AG32" s="17">
        <f t="shared" si="4"/>
        <v>23</v>
      </c>
      <c r="AH32" s="17">
        <f t="shared" si="5"/>
        <v>8</v>
      </c>
      <c r="AI32" s="65">
        <f t="shared" si="8"/>
        <v>134.54999999999995</v>
      </c>
      <c r="AJ32" s="19">
        <v>46204</v>
      </c>
      <c r="AK32" s="19">
        <v>46234</v>
      </c>
      <c r="AL32" s="1">
        <f t="shared" si="6"/>
        <v>134.54999999999998</v>
      </c>
      <c r="AM32" s="7"/>
      <c r="AN32" s="45"/>
      <c r="AO32" s="66">
        <f t="shared" si="7"/>
        <v>0</v>
      </c>
      <c r="AP32" s="4"/>
      <c r="AQ32" s="4"/>
      <c r="AR32" s="4"/>
      <c r="AS32" s="67"/>
      <c r="AT32" s="67"/>
    </row>
    <row r="33" spans="1:46" ht="14.25" thickBot="1" x14ac:dyDescent="0.25">
      <c r="A33" s="20" t="s">
        <v>20</v>
      </c>
      <c r="B33" s="14" t="s">
        <v>1</v>
      </c>
      <c r="C33" s="14" t="s">
        <v>1</v>
      </c>
      <c r="D33" s="14">
        <v>5.85</v>
      </c>
      <c r="E33" s="14">
        <v>5.85</v>
      </c>
      <c r="F33" s="14">
        <v>5.85</v>
      </c>
      <c r="G33" s="14">
        <v>5.85</v>
      </c>
      <c r="H33" s="14">
        <v>5.85</v>
      </c>
      <c r="I33" s="14" t="s">
        <v>1</v>
      </c>
      <c r="J33" s="14" t="s">
        <v>1</v>
      </c>
      <c r="K33" s="14">
        <v>5.85</v>
      </c>
      <c r="L33" s="14">
        <v>5.85</v>
      </c>
      <c r="M33" s="14">
        <v>5.85</v>
      </c>
      <c r="N33" s="14">
        <v>5.85</v>
      </c>
      <c r="O33" s="14">
        <v>5.85</v>
      </c>
      <c r="P33" s="14" t="s">
        <v>1</v>
      </c>
      <c r="Q33" s="15" t="s">
        <v>1</v>
      </c>
      <c r="R33" s="15">
        <v>5.85</v>
      </c>
      <c r="S33" s="15">
        <v>5.85</v>
      </c>
      <c r="T33" s="15">
        <v>5.85</v>
      </c>
      <c r="U33" s="15">
        <v>5.85</v>
      </c>
      <c r="V33" s="15">
        <v>5.85</v>
      </c>
      <c r="W33" s="15" t="s">
        <v>1</v>
      </c>
      <c r="X33" s="15" t="s">
        <v>1</v>
      </c>
      <c r="Y33" s="15">
        <v>5.85</v>
      </c>
      <c r="Z33" s="15">
        <v>5.85</v>
      </c>
      <c r="AA33" s="15">
        <v>5.85</v>
      </c>
      <c r="AB33" s="15">
        <v>5.85</v>
      </c>
      <c r="AC33" s="15">
        <v>5.85</v>
      </c>
      <c r="AD33" s="15" t="s">
        <v>1</v>
      </c>
      <c r="AE33" s="15" t="s">
        <v>1</v>
      </c>
      <c r="AF33" s="23">
        <v>5.85</v>
      </c>
      <c r="AG33" s="17">
        <f t="shared" si="4"/>
        <v>21</v>
      </c>
      <c r="AH33" s="17">
        <f t="shared" si="5"/>
        <v>10</v>
      </c>
      <c r="AI33" s="65">
        <f t="shared" si="8"/>
        <v>122.84999999999995</v>
      </c>
      <c r="AJ33" s="19">
        <v>46235</v>
      </c>
      <c r="AK33" s="19">
        <v>46265</v>
      </c>
      <c r="AL33" s="1">
        <f t="shared" si="6"/>
        <v>122.85</v>
      </c>
      <c r="AM33" s="7"/>
      <c r="AN33" s="45"/>
      <c r="AO33" s="66">
        <f t="shared" si="7"/>
        <v>0</v>
      </c>
      <c r="AP33" s="4"/>
      <c r="AQ33" s="4"/>
      <c r="AR33" s="4"/>
      <c r="AS33" s="67"/>
      <c r="AT33" s="67"/>
    </row>
    <row r="34" spans="1:46" ht="15" thickBot="1" x14ac:dyDescent="0.25">
      <c r="A34" s="20" t="s">
        <v>21</v>
      </c>
      <c r="B34" s="30">
        <v>5.85</v>
      </c>
      <c r="C34" s="14">
        <v>5.85</v>
      </c>
      <c r="D34" s="14">
        <v>5.85</v>
      </c>
      <c r="E34" s="21">
        <v>5.85</v>
      </c>
      <c r="F34" s="14" t="s">
        <v>1</v>
      </c>
      <c r="G34" s="14" t="s">
        <v>1</v>
      </c>
      <c r="H34" s="14">
        <v>5.85</v>
      </c>
      <c r="I34" s="14">
        <v>5.85</v>
      </c>
      <c r="J34" s="14">
        <v>5.85</v>
      </c>
      <c r="K34" s="14">
        <v>5.85</v>
      </c>
      <c r="L34" s="14">
        <v>5.85</v>
      </c>
      <c r="M34" s="14" t="s">
        <v>1</v>
      </c>
      <c r="N34" s="14" t="s">
        <v>1</v>
      </c>
      <c r="O34" s="14">
        <v>5.85</v>
      </c>
      <c r="P34" s="14">
        <v>5.85</v>
      </c>
      <c r="Q34" s="15">
        <v>5.85</v>
      </c>
      <c r="R34" s="15">
        <v>5.85</v>
      </c>
      <c r="S34" s="15">
        <v>5.85</v>
      </c>
      <c r="T34" s="15" t="s">
        <v>1</v>
      </c>
      <c r="U34" s="15" t="s">
        <v>1</v>
      </c>
      <c r="V34" s="15">
        <v>5.85</v>
      </c>
      <c r="W34" s="15">
        <v>5.85</v>
      </c>
      <c r="X34" s="15">
        <v>5.85</v>
      </c>
      <c r="Y34" s="15">
        <v>5.85</v>
      </c>
      <c r="Z34" s="15">
        <v>5.85</v>
      </c>
      <c r="AA34" s="15" t="s">
        <v>1</v>
      </c>
      <c r="AB34" s="15" t="s">
        <v>1</v>
      </c>
      <c r="AC34" s="23">
        <v>5.85</v>
      </c>
      <c r="AD34" s="15">
        <v>5.85</v>
      </c>
      <c r="AE34" s="15">
        <v>5.85</v>
      </c>
      <c r="AF34" s="31"/>
      <c r="AG34" s="17">
        <f t="shared" si="4"/>
        <v>22</v>
      </c>
      <c r="AH34" s="17">
        <f t="shared" si="5"/>
        <v>8</v>
      </c>
      <c r="AI34" s="65">
        <f t="shared" si="8"/>
        <v>128.69999999999996</v>
      </c>
      <c r="AJ34" s="19">
        <v>46266</v>
      </c>
      <c r="AK34" s="19">
        <v>46295</v>
      </c>
      <c r="AL34" s="1">
        <f t="shared" si="6"/>
        <v>128.69999999999999</v>
      </c>
      <c r="AM34" s="7"/>
      <c r="AN34" s="45"/>
      <c r="AO34" s="66">
        <f t="shared" si="7"/>
        <v>0</v>
      </c>
      <c r="AP34" s="4"/>
      <c r="AQ34" s="4"/>
      <c r="AR34" s="4"/>
      <c r="AS34" s="67"/>
      <c r="AT34" s="67"/>
    </row>
    <row r="35" spans="1:46" ht="14.25" thickBot="1" x14ac:dyDescent="0.25">
      <c r="A35" s="20" t="s">
        <v>22</v>
      </c>
      <c r="B35" s="14">
        <v>5.85</v>
      </c>
      <c r="C35" s="21">
        <v>5.85</v>
      </c>
      <c r="D35" s="14" t="s">
        <v>1</v>
      </c>
      <c r="E35" s="14" t="s">
        <v>1</v>
      </c>
      <c r="F35" s="14">
        <v>5.85</v>
      </c>
      <c r="G35" s="14">
        <v>5.85</v>
      </c>
      <c r="H35" s="14">
        <v>5.85</v>
      </c>
      <c r="I35" s="14">
        <v>5.85</v>
      </c>
      <c r="J35" s="14">
        <v>5.85</v>
      </c>
      <c r="K35" s="14" t="s">
        <v>1</v>
      </c>
      <c r="L35" s="14" t="s">
        <v>1</v>
      </c>
      <c r="M35" s="14">
        <v>5.85</v>
      </c>
      <c r="N35" s="14">
        <v>5.85</v>
      </c>
      <c r="O35" s="14">
        <v>5.85</v>
      </c>
      <c r="P35" s="14">
        <v>5.85</v>
      </c>
      <c r="Q35" s="15">
        <v>5.85</v>
      </c>
      <c r="R35" s="15" t="s">
        <v>1</v>
      </c>
      <c r="S35" s="15" t="s">
        <v>1</v>
      </c>
      <c r="T35" s="15">
        <v>5.85</v>
      </c>
      <c r="U35" s="15">
        <v>5.85</v>
      </c>
      <c r="V35" s="15">
        <v>5.85</v>
      </c>
      <c r="W35" s="15">
        <v>5.85</v>
      </c>
      <c r="X35" s="15">
        <v>5.85</v>
      </c>
      <c r="Y35" s="15" t="s">
        <v>1</v>
      </c>
      <c r="Z35" s="15" t="s">
        <v>1</v>
      </c>
      <c r="AA35" s="15">
        <v>5.85</v>
      </c>
      <c r="AB35" s="15">
        <v>5.85</v>
      </c>
      <c r="AC35" s="15">
        <v>5.85</v>
      </c>
      <c r="AD35" s="15">
        <v>5.85</v>
      </c>
      <c r="AE35" s="24">
        <v>5.85</v>
      </c>
      <c r="AF35" s="15" t="s">
        <v>1</v>
      </c>
      <c r="AG35" s="17">
        <f t="shared" si="4"/>
        <v>22</v>
      </c>
      <c r="AH35" s="17">
        <f t="shared" si="5"/>
        <v>9</v>
      </c>
      <c r="AI35" s="65">
        <f t="shared" si="8"/>
        <v>128.69999999999996</v>
      </c>
      <c r="AJ35" s="19">
        <v>46296</v>
      </c>
      <c r="AK35" s="19">
        <v>46326</v>
      </c>
      <c r="AL35" s="1">
        <f t="shared" si="6"/>
        <v>128.69999999999999</v>
      </c>
      <c r="AM35" s="7"/>
      <c r="AN35" s="45"/>
      <c r="AO35" s="66">
        <f t="shared" si="7"/>
        <v>0</v>
      </c>
      <c r="AP35" s="4"/>
      <c r="AQ35" s="4"/>
      <c r="AR35" s="4"/>
      <c r="AS35" s="67"/>
      <c r="AT35" s="67"/>
    </row>
    <row r="36" spans="1:46" ht="14.25" thickBot="1" x14ac:dyDescent="0.25">
      <c r="A36" s="20" t="s">
        <v>23</v>
      </c>
      <c r="B36" s="14" t="s">
        <v>1</v>
      </c>
      <c r="C36" s="14">
        <v>5.85</v>
      </c>
      <c r="D36" s="71">
        <v>4.8499999999999996</v>
      </c>
      <c r="E36" s="12" t="s">
        <v>13</v>
      </c>
      <c r="F36" s="14">
        <v>5.85</v>
      </c>
      <c r="G36" s="21">
        <v>5.85</v>
      </c>
      <c r="H36" s="14" t="s">
        <v>1</v>
      </c>
      <c r="I36" s="14" t="s">
        <v>1</v>
      </c>
      <c r="J36" s="14">
        <v>5.85</v>
      </c>
      <c r="K36" s="21">
        <v>5.85</v>
      </c>
      <c r="L36" s="21">
        <v>5.85</v>
      </c>
      <c r="M36" s="14">
        <v>5.85</v>
      </c>
      <c r="N36" s="14">
        <v>5.85</v>
      </c>
      <c r="O36" s="14" t="s">
        <v>1</v>
      </c>
      <c r="P36" s="14" t="s">
        <v>1</v>
      </c>
      <c r="Q36" s="15">
        <v>5.85</v>
      </c>
      <c r="R36" s="15">
        <v>5.85</v>
      </c>
      <c r="S36" s="15">
        <v>5.85</v>
      </c>
      <c r="T36" s="15">
        <v>5.85</v>
      </c>
      <c r="U36" s="15">
        <v>5.85</v>
      </c>
      <c r="V36" s="15" t="s">
        <v>1</v>
      </c>
      <c r="W36" s="15" t="s">
        <v>1</v>
      </c>
      <c r="X36" s="15">
        <v>5.85</v>
      </c>
      <c r="Y36" s="15">
        <v>5.85</v>
      </c>
      <c r="Z36" s="15">
        <v>5.85</v>
      </c>
      <c r="AA36" s="15">
        <v>5.85</v>
      </c>
      <c r="AB36" s="15">
        <v>5.85</v>
      </c>
      <c r="AC36" s="15" t="s">
        <v>1</v>
      </c>
      <c r="AD36" s="15" t="s">
        <v>1</v>
      </c>
      <c r="AE36" s="23">
        <v>5.85</v>
      </c>
      <c r="AF36" s="15"/>
      <c r="AG36" s="17">
        <f t="shared" si="4"/>
        <v>20</v>
      </c>
      <c r="AH36" s="17">
        <f t="shared" si="5"/>
        <v>10</v>
      </c>
      <c r="AI36" s="65">
        <f t="shared" si="8"/>
        <v>115.99999999999996</v>
      </c>
      <c r="AJ36" s="19">
        <v>46327</v>
      </c>
      <c r="AK36" s="19">
        <v>46356</v>
      </c>
      <c r="AL36" s="1">
        <f t="shared" ref="AL36" si="10">(AG36-1)*5.85+4.85</f>
        <v>115.99999999999999</v>
      </c>
      <c r="AM36" s="7"/>
      <c r="AN36" s="45"/>
      <c r="AO36" s="66">
        <f t="shared" si="7"/>
        <v>0</v>
      </c>
      <c r="AP36" s="4"/>
      <c r="AQ36" s="4"/>
      <c r="AR36" s="4"/>
      <c r="AS36" s="70"/>
      <c r="AT36" s="70"/>
    </row>
    <row r="37" spans="1:46" ht="14.25" thickBot="1" x14ac:dyDescent="0.25">
      <c r="A37" s="20" t="s">
        <v>24</v>
      </c>
      <c r="B37" s="14">
        <v>5.85</v>
      </c>
      <c r="C37" s="14">
        <v>5.85</v>
      </c>
      <c r="D37" s="14">
        <v>5.85</v>
      </c>
      <c r="E37" s="21">
        <v>5.85</v>
      </c>
      <c r="F37" s="14" t="s">
        <v>1</v>
      </c>
      <c r="G37" s="14" t="s">
        <v>1</v>
      </c>
      <c r="H37" s="14">
        <v>5.85</v>
      </c>
      <c r="I37" s="14">
        <v>5.85</v>
      </c>
      <c r="J37" s="14">
        <v>5.85</v>
      </c>
      <c r="K37" s="14">
        <v>5.85</v>
      </c>
      <c r="L37" s="14">
        <v>5.85</v>
      </c>
      <c r="M37" s="14" t="s">
        <v>1</v>
      </c>
      <c r="N37" s="14" t="s">
        <v>1</v>
      </c>
      <c r="O37" s="14">
        <v>5.85</v>
      </c>
      <c r="P37" s="21">
        <v>5.85</v>
      </c>
      <c r="Q37" s="15">
        <v>5.85</v>
      </c>
      <c r="R37" s="15">
        <v>5.85</v>
      </c>
      <c r="S37" s="15">
        <v>5.85</v>
      </c>
      <c r="T37" s="15" t="s">
        <v>1</v>
      </c>
      <c r="U37" s="15" t="s">
        <v>1</v>
      </c>
      <c r="V37" s="15">
        <v>5.85</v>
      </c>
      <c r="W37" s="15">
        <v>5.85</v>
      </c>
      <c r="X37" s="15">
        <v>5.85</v>
      </c>
      <c r="Y37" s="15">
        <v>5.85</v>
      </c>
      <c r="Z37" s="15">
        <v>5.85</v>
      </c>
      <c r="AA37" s="15" t="s">
        <v>1</v>
      </c>
      <c r="AB37" s="15" t="s">
        <v>1</v>
      </c>
      <c r="AC37" s="15">
        <v>5.85</v>
      </c>
      <c r="AD37" s="15">
        <v>5.85</v>
      </c>
      <c r="AE37" s="23">
        <v>5.85</v>
      </c>
      <c r="AF37" s="15" t="s">
        <v>1</v>
      </c>
      <c r="AG37" s="17">
        <f t="shared" si="4"/>
        <v>22</v>
      </c>
      <c r="AH37" s="17">
        <f t="shared" si="5"/>
        <v>9</v>
      </c>
      <c r="AI37" s="65">
        <f t="shared" si="8"/>
        <v>128.69999999999996</v>
      </c>
      <c r="AJ37" s="19">
        <v>46357</v>
      </c>
      <c r="AK37" s="19">
        <v>46387</v>
      </c>
      <c r="AL37" s="1">
        <f t="shared" si="6"/>
        <v>128.69999999999999</v>
      </c>
      <c r="AM37" s="7"/>
      <c r="AN37" s="45"/>
      <c r="AO37" s="66">
        <f t="shared" si="7"/>
        <v>0</v>
      </c>
      <c r="AP37" s="4"/>
      <c r="AQ37" s="4"/>
      <c r="AR37" s="4"/>
      <c r="AS37" s="67"/>
      <c r="AT37" s="67"/>
    </row>
    <row r="38" spans="1:46" s="35" customFormat="1" ht="13.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48" t="s">
        <v>25</v>
      </c>
      <c r="AA38" s="349"/>
      <c r="AB38" s="349"/>
      <c r="AC38" s="349"/>
      <c r="AD38" s="349"/>
      <c r="AE38" s="349"/>
      <c r="AF38" s="350"/>
      <c r="AG38" s="33">
        <f>SUM(AG26:AG37)</f>
        <v>247</v>
      </c>
      <c r="AH38" s="34">
        <f>SUM(AH26:AH37)</f>
        <v>118</v>
      </c>
      <c r="AI38" s="65">
        <f>SUM(AI26:AI37)</f>
        <v>1440.9499999999996</v>
      </c>
      <c r="AL38" s="65">
        <f>SUM(AL26:AL37)</f>
        <v>1440.95</v>
      </c>
      <c r="AP38" s="32"/>
      <c r="AQ38" s="32"/>
      <c r="AR38" s="32"/>
      <c r="AS38" s="72"/>
      <c r="AT38" s="72"/>
    </row>
    <row r="39" spans="1:46" x14ac:dyDescent="0.2">
      <c r="AS39" s="52"/>
      <c r="AT39" s="52"/>
    </row>
    <row r="40" spans="1:46" ht="12" customHeight="1" x14ac:dyDescent="0.2">
      <c r="B40" s="1">
        <v>7.8</v>
      </c>
      <c r="C40" s="1" t="s">
        <v>31</v>
      </c>
      <c r="D40" s="73">
        <v>0.32500000000000001</v>
      </c>
      <c r="G40" s="73">
        <v>0.33333333333333331</v>
      </c>
      <c r="I40" s="73">
        <f>G40+D40</f>
        <v>0.65833333333333333</v>
      </c>
      <c r="K40" s="1" t="s">
        <v>55</v>
      </c>
      <c r="AI40" s="7"/>
      <c r="AK40" s="45"/>
    </row>
    <row r="41" spans="1:46" x14ac:dyDescent="0.2">
      <c r="B41" s="1">
        <v>6.8</v>
      </c>
      <c r="C41" s="1" t="s">
        <v>31</v>
      </c>
      <c r="D41" s="73">
        <v>0.28333333333333333</v>
      </c>
      <c r="G41" s="73">
        <v>0.33333333333333331</v>
      </c>
      <c r="I41" s="73">
        <f t="shared" ref="I41:I43" si="11">G41+D41</f>
        <v>0.6166666666666667</v>
      </c>
      <c r="K41" s="1" t="s">
        <v>56</v>
      </c>
    </row>
    <row r="42" spans="1:46" x14ac:dyDescent="0.2">
      <c r="B42" s="1">
        <v>5.85</v>
      </c>
      <c r="C42" s="1" t="s">
        <v>31</v>
      </c>
      <c r="D42" s="73">
        <v>0.24374999999999999</v>
      </c>
      <c r="G42" s="73">
        <v>0.33333333333333331</v>
      </c>
      <c r="I42" s="73">
        <f t="shared" si="11"/>
        <v>0.57708333333333328</v>
      </c>
      <c r="K42" s="1" t="s">
        <v>56</v>
      </c>
      <c r="AI42" s="7"/>
    </row>
    <row r="43" spans="1:46" x14ac:dyDescent="0.2">
      <c r="B43" s="1">
        <v>4.8499999999999996</v>
      </c>
      <c r="C43" s="1" t="s">
        <v>31</v>
      </c>
      <c r="D43" s="73">
        <v>0.20208333333333331</v>
      </c>
      <c r="G43" s="73">
        <v>0.33333333333333331</v>
      </c>
      <c r="I43" s="73">
        <f t="shared" si="11"/>
        <v>0.53541666666666665</v>
      </c>
      <c r="K43" s="1" t="s">
        <v>56</v>
      </c>
      <c r="AH43" s="45"/>
    </row>
    <row r="44" spans="1:46" x14ac:dyDescent="0.2">
      <c r="B44" s="43"/>
      <c r="D44" s="73"/>
      <c r="G44" s="73"/>
      <c r="I44" s="73"/>
    </row>
    <row r="45" spans="1:46" x14ac:dyDescent="0.2">
      <c r="B45" s="43"/>
      <c r="D45" s="73"/>
      <c r="G45" s="73"/>
      <c r="I45" s="73"/>
      <c r="L45" s="1" t="s">
        <v>82</v>
      </c>
    </row>
    <row r="46" spans="1:46" ht="54" customHeight="1" x14ac:dyDescent="0.2">
      <c r="A46" s="358" t="s">
        <v>5</v>
      </c>
      <c r="B46" s="359" t="s">
        <v>6</v>
      </c>
      <c r="C46" s="360"/>
      <c r="D46" s="360"/>
      <c r="E46" s="360"/>
      <c r="F46" s="360"/>
      <c r="G46" s="360"/>
      <c r="H46" s="360"/>
      <c r="I46" s="360"/>
      <c r="J46" s="360"/>
      <c r="K46" s="360"/>
      <c r="L46" s="360"/>
      <c r="M46" s="360"/>
      <c r="N46" s="360"/>
      <c r="O46" s="360"/>
      <c r="P46" s="360"/>
      <c r="Q46" s="360"/>
      <c r="R46" s="360"/>
      <c r="S46" s="360"/>
      <c r="T46" s="360"/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0"/>
      <c r="AF46" s="360"/>
      <c r="AG46" s="361" t="s">
        <v>7</v>
      </c>
      <c r="AH46" s="362"/>
      <c r="AI46" s="127" t="s">
        <v>8</v>
      </c>
    </row>
    <row r="47" spans="1:46" ht="39" customHeight="1" thickBot="1" x14ac:dyDescent="0.25">
      <c r="A47" s="358"/>
      <c r="B47" s="128">
        <v>1</v>
      </c>
      <c r="C47" s="128">
        <v>2</v>
      </c>
      <c r="D47" s="128">
        <v>3</v>
      </c>
      <c r="E47" s="128">
        <v>4</v>
      </c>
      <c r="F47" s="128">
        <v>5</v>
      </c>
      <c r="G47" s="128">
        <v>6</v>
      </c>
      <c r="H47" s="128">
        <v>7</v>
      </c>
      <c r="I47" s="128">
        <v>8</v>
      </c>
      <c r="J47" s="128">
        <v>9</v>
      </c>
      <c r="K47" s="128">
        <v>10</v>
      </c>
      <c r="L47" s="128">
        <v>11</v>
      </c>
      <c r="M47" s="128">
        <v>12</v>
      </c>
      <c r="N47" s="128">
        <v>13</v>
      </c>
      <c r="O47" s="128">
        <v>14</v>
      </c>
      <c r="P47" s="128">
        <v>15</v>
      </c>
      <c r="Q47" s="128">
        <v>16</v>
      </c>
      <c r="R47" s="128">
        <v>17</v>
      </c>
      <c r="S47" s="128">
        <v>18</v>
      </c>
      <c r="T47" s="128">
        <v>19</v>
      </c>
      <c r="U47" s="128">
        <v>20</v>
      </c>
      <c r="V47" s="128">
        <v>21</v>
      </c>
      <c r="W47" s="128">
        <v>22</v>
      </c>
      <c r="X47" s="128">
        <v>23</v>
      </c>
      <c r="Y47" s="128">
        <v>24</v>
      </c>
      <c r="Z47" s="128">
        <v>25</v>
      </c>
      <c r="AA47" s="128">
        <v>26</v>
      </c>
      <c r="AB47" s="128">
        <v>27</v>
      </c>
      <c r="AC47" s="128">
        <v>28</v>
      </c>
      <c r="AD47" s="128">
        <v>29</v>
      </c>
      <c r="AE47" s="128">
        <v>30</v>
      </c>
      <c r="AF47" s="128">
        <v>31</v>
      </c>
      <c r="AG47" s="129" t="s">
        <v>9</v>
      </c>
      <c r="AH47" s="129" t="s">
        <v>10</v>
      </c>
      <c r="AI47" s="129" t="s">
        <v>11</v>
      </c>
      <c r="AL47" s="1" t="s">
        <v>38</v>
      </c>
    </row>
    <row r="48" spans="1:46" ht="13.5" thickBot="1" x14ac:dyDescent="0.25">
      <c r="A48" s="130" t="s">
        <v>12</v>
      </c>
      <c r="B48" s="12" t="s">
        <v>13</v>
      </c>
      <c r="C48" s="12" t="s">
        <v>13</v>
      </c>
      <c r="D48" s="12" t="s">
        <v>13</v>
      </c>
      <c r="E48" s="12" t="s">
        <v>13</v>
      </c>
      <c r="F48" s="12" t="s">
        <v>13</v>
      </c>
      <c r="G48" s="12" t="s">
        <v>13</v>
      </c>
      <c r="H48" s="12" t="s">
        <v>13</v>
      </c>
      <c r="I48" s="12" t="s">
        <v>13</v>
      </c>
      <c r="J48" s="13" t="s">
        <v>1</v>
      </c>
      <c r="K48" s="13" t="s">
        <v>1</v>
      </c>
      <c r="L48" s="13" t="s">
        <v>1</v>
      </c>
      <c r="M48" s="14">
        <v>3.9</v>
      </c>
      <c r="N48" s="14">
        <v>3.9</v>
      </c>
      <c r="O48" s="14">
        <v>3.9</v>
      </c>
      <c r="P48" s="14">
        <v>3.9</v>
      </c>
      <c r="Q48" s="15">
        <v>3.9</v>
      </c>
      <c r="R48" s="15" t="s">
        <v>1</v>
      </c>
      <c r="S48" s="15" t="s">
        <v>1</v>
      </c>
      <c r="T48" s="16">
        <v>3.9</v>
      </c>
      <c r="U48" s="15">
        <v>3.9</v>
      </c>
      <c r="V48" s="15">
        <v>3.9</v>
      </c>
      <c r="W48" s="15">
        <v>3.9</v>
      </c>
      <c r="X48" s="15">
        <v>3.9</v>
      </c>
      <c r="Y48" s="15" t="s">
        <v>1</v>
      </c>
      <c r="Z48" s="15" t="s">
        <v>1</v>
      </c>
      <c r="AA48" s="15">
        <v>3.9</v>
      </c>
      <c r="AB48" s="15">
        <v>3.9</v>
      </c>
      <c r="AC48" s="15">
        <v>3.9</v>
      </c>
      <c r="AD48" s="15">
        <v>3.9</v>
      </c>
      <c r="AE48" s="15">
        <v>3.9</v>
      </c>
      <c r="AF48" s="15" t="s">
        <v>1</v>
      </c>
      <c r="AG48" s="131">
        <f t="shared" ref="AG48:AG59" si="12">COUNTIF(B48:AF48,"3,9")+COUNTIF(B48:AF48,"2,9")</f>
        <v>15</v>
      </c>
      <c r="AH48" s="131">
        <f>COUNTIF(B48:AF48,"В")+COUNTIF(B48:AF48,"ФВ")</f>
        <v>16</v>
      </c>
      <c r="AI48" s="74">
        <f>SUM(B48:AF48)</f>
        <v>58.499999999999986</v>
      </c>
      <c r="AJ48" s="132">
        <v>46023</v>
      </c>
      <c r="AK48" s="132">
        <v>46053</v>
      </c>
      <c r="AL48" s="1">
        <f>AG48*3.9</f>
        <v>58.5</v>
      </c>
      <c r="AM48" s="7"/>
      <c r="AN48" s="45">
        <f>AI48-AL48</f>
        <v>0</v>
      </c>
      <c r="AO48" s="133">
        <f>AL48*AN48</f>
        <v>0</v>
      </c>
      <c r="AP48" s="4"/>
      <c r="AQ48" s="4"/>
      <c r="AR48" s="4"/>
      <c r="AS48" s="67"/>
      <c r="AT48" s="67"/>
    </row>
    <row r="49" spans="1:46" ht="13.5" thickBot="1" x14ac:dyDescent="0.25">
      <c r="A49" s="134" t="s">
        <v>14</v>
      </c>
      <c r="B49" s="14" t="s">
        <v>1</v>
      </c>
      <c r="C49" s="14">
        <v>3.9</v>
      </c>
      <c r="D49" s="14">
        <v>3.9</v>
      </c>
      <c r="E49" s="14">
        <v>3.9</v>
      </c>
      <c r="F49" s="14">
        <v>3.9</v>
      </c>
      <c r="G49" s="21">
        <v>3.9</v>
      </c>
      <c r="H49" s="14" t="s">
        <v>1</v>
      </c>
      <c r="I49" s="14" t="s">
        <v>1</v>
      </c>
      <c r="J49" s="21">
        <v>3.9</v>
      </c>
      <c r="K49" s="14">
        <v>3.9</v>
      </c>
      <c r="L49" s="14">
        <v>3.9</v>
      </c>
      <c r="M49" s="14">
        <v>3.9</v>
      </c>
      <c r="N49" s="14">
        <v>3.9</v>
      </c>
      <c r="O49" s="14" t="s">
        <v>1</v>
      </c>
      <c r="P49" s="14" t="s">
        <v>1</v>
      </c>
      <c r="Q49" s="15">
        <v>3.9</v>
      </c>
      <c r="R49" s="15">
        <v>3.9</v>
      </c>
      <c r="S49" s="15">
        <v>3.9</v>
      </c>
      <c r="T49" s="15">
        <v>3.9</v>
      </c>
      <c r="U49" s="15">
        <v>3.9</v>
      </c>
      <c r="V49" s="15" t="s">
        <v>1</v>
      </c>
      <c r="W49" s="15" t="s">
        <v>1</v>
      </c>
      <c r="X49" s="22" t="s">
        <v>13</v>
      </c>
      <c r="Y49" s="15">
        <v>3.9</v>
      </c>
      <c r="Z49" s="15">
        <v>3.9</v>
      </c>
      <c r="AA49" s="15">
        <v>3.9</v>
      </c>
      <c r="AB49" s="23">
        <v>3.9</v>
      </c>
      <c r="AC49" s="15" t="s">
        <v>1</v>
      </c>
      <c r="AD49" s="15"/>
      <c r="AE49" s="15"/>
      <c r="AF49" s="15"/>
      <c r="AG49" s="131">
        <f t="shared" si="12"/>
        <v>19</v>
      </c>
      <c r="AH49" s="131">
        <f t="shared" ref="AH49:AH59" si="13">COUNTIF(B49:AF49,"В")+COUNTIF(B49:AF49,"ФВ")</f>
        <v>9</v>
      </c>
      <c r="AI49" s="74">
        <f>SUM(B49:AF49)</f>
        <v>74.099999999999994</v>
      </c>
      <c r="AJ49" s="132">
        <v>46054</v>
      </c>
      <c r="AK49" s="132">
        <v>46081</v>
      </c>
      <c r="AL49" s="1">
        <f>AG49*3.9</f>
        <v>74.099999999999994</v>
      </c>
      <c r="AM49" s="7"/>
      <c r="AN49" s="45">
        <f t="shared" ref="AN49:AN59" si="14">AI49-AL49</f>
        <v>0</v>
      </c>
      <c r="AO49" s="133">
        <f t="shared" ref="AO49:AO60" si="15">AL49*AN49</f>
        <v>0</v>
      </c>
      <c r="AP49" s="4"/>
      <c r="AQ49" s="4"/>
      <c r="AR49" s="4"/>
      <c r="AS49" s="67"/>
      <c r="AT49" s="67"/>
    </row>
    <row r="50" spans="1:46" ht="13.5" thickBot="1" x14ac:dyDescent="0.25">
      <c r="A50" s="134" t="s">
        <v>15</v>
      </c>
      <c r="B50" s="14" t="s">
        <v>1</v>
      </c>
      <c r="C50" s="21">
        <v>3.9</v>
      </c>
      <c r="D50" s="14">
        <v>3.9</v>
      </c>
      <c r="E50" s="14">
        <v>3.9</v>
      </c>
      <c r="F50" s="14">
        <v>3.9</v>
      </c>
      <c r="G50" s="21">
        <v>3.9</v>
      </c>
      <c r="H50" s="14" t="s">
        <v>1</v>
      </c>
      <c r="I50" s="12" t="s">
        <v>13</v>
      </c>
      <c r="J50" s="14" t="s">
        <v>1</v>
      </c>
      <c r="K50" s="14">
        <v>3.9</v>
      </c>
      <c r="L50" s="14">
        <v>3.9</v>
      </c>
      <c r="M50" s="14">
        <v>3.9</v>
      </c>
      <c r="N50" s="21">
        <v>3.9</v>
      </c>
      <c r="O50" s="14" t="s">
        <v>1</v>
      </c>
      <c r="P50" s="14" t="s">
        <v>1</v>
      </c>
      <c r="Q50" s="15">
        <v>3.9</v>
      </c>
      <c r="R50" s="15">
        <v>3.9</v>
      </c>
      <c r="S50" s="15">
        <v>3.9</v>
      </c>
      <c r="T50" s="15">
        <v>3.9</v>
      </c>
      <c r="U50" s="15">
        <v>3.9</v>
      </c>
      <c r="V50" s="15" t="s">
        <v>1</v>
      </c>
      <c r="W50" s="15" t="s">
        <v>1</v>
      </c>
      <c r="X50" s="15">
        <v>3.9</v>
      </c>
      <c r="Y50" s="15">
        <v>3.9</v>
      </c>
      <c r="Z50" s="15">
        <v>3.9</v>
      </c>
      <c r="AA50" s="15">
        <v>3.9</v>
      </c>
      <c r="AB50" s="15">
        <v>3.9</v>
      </c>
      <c r="AC50" s="15" t="s">
        <v>1</v>
      </c>
      <c r="AD50" s="15" t="s">
        <v>1</v>
      </c>
      <c r="AE50" s="24">
        <v>3.9</v>
      </c>
      <c r="AF50" s="23">
        <v>3.9</v>
      </c>
      <c r="AG50" s="131">
        <f t="shared" si="12"/>
        <v>21</v>
      </c>
      <c r="AH50" s="131">
        <f t="shared" si="13"/>
        <v>10</v>
      </c>
      <c r="AI50" s="135">
        <f t="shared" ref="AI50:AI59" si="16">SUM(B50:AF50)</f>
        <v>81.900000000000006</v>
      </c>
      <c r="AJ50" s="132">
        <v>46082</v>
      </c>
      <c r="AK50" s="132">
        <v>46112</v>
      </c>
      <c r="AL50" s="1">
        <f>AG50*3.9</f>
        <v>81.899999999999991</v>
      </c>
      <c r="AM50" s="7"/>
      <c r="AN50" s="45">
        <f t="shared" si="14"/>
        <v>0</v>
      </c>
      <c r="AO50" s="133">
        <f t="shared" si="15"/>
        <v>0</v>
      </c>
      <c r="AP50" s="4"/>
      <c r="AQ50" s="4"/>
      <c r="AR50" s="4"/>
      <c r="AS50" s="67"/>
      <c r="AT50" s="67"/>
    </row>
    <row r="51" spans="1:46" ht="13.5" thickBot="1" x14ac:dyDescent="0.25">
      <c r="A51" s="134" t="s">
        <v>16</v>
      </c>
      <c r="B51" s="14">
        <v>3.9</v>
      </c>
      <c r="C51" s="14">
        <v>3.9</v>
      </c>
      <c r="D51" s="21">
        <v>3.9</v>
      </c>
      <c r="E51" s="14" t="s">
        <v>1</v>
      </c>
      <c r="F51" s="14" t="s">
        <v>1</v>
      </c>
      <c r="G51" s="14">
        <v>3.9</v>
      </c>
      <c r="H51" s="14">
        <v>3.9</v>
      </c>
      <c r="I51" s="14">
        <v>3.9</v>
      </c>
      <c r="J51" s="14">
        <v>3.9</v>
      </c>
      <c r="K51" s="14">
        <v>3.9</v>
      </c>
      <c r="L51" s="14" t="s">
        <v>1</v>
      </c>
      <c r="M51" s="14" t="s">
        <v>1</v>
      </c>
      <c r="N51" s="14">
        <v>3.9</v>
      </c>
      <c r="O51" s="14">
        <v>3.9</v>
      </c>
      <c r="P51" s="14">
        <v>3.9</v>
      </c>
      <c r="Q51" s="15">
        <v>3.9</v>
      </c>
      <c r="R51" s="15">
        <v>3.9</v>
      </c>
      <c r="S51" s="15" t="s">
        <v>1</v>
      </c>
      <c r="T51" s="15" t="s">
        <v>1</v>
      </c>
      <c r="U51" s="15">
        <v>3.9</v>
      </c>
      <c r="V51" s="15">
        <v>3.9</v>
      </c>
      <c r="W51" s="15">
        <v>3.9</v>
      </c>
      <c r="X51" s="15">
        <v>3.9</v>
      </c>
      <c r="Y51" s="15">
        <v>3.9</v>
      </c>
      <c r="Z51" s="15" t="s">
        <v>1</v>
      </c>
      <c r="AA51" s="15" t="s">
        <v>1</v>
      </c>
      <c r="AB51" s="15">
        <v>3.9</v>
      </c>
      <c r="AC51" s="15">
        <v>3.9</v>
      </c>
      <c r="AD51" s="15">
        <v>3.9</v>
      </c>
      <c r="AE51" s="26">
        <v>2.9</v>
      </c>
      <c r="AF51" s="136"/>
      <c r="AG51" s="131">
        <f t="shared" si="12"/>
        <v>22</v>
      </c>
      <c r="AH51" s="131">
        <f t="shared" si="13"/>
        <v>8</v>
      </c>
      <c r="AI51" s="74">
        <f t="shared" si="16"/>
        <v>84.800000000000011</v>
      </c>
      <c r="AJ51" s="132">
        <v>46113</v>
      </c>
      <c r="AK51" s="132">
        <v>46142</v>
      </c>
      <c r="AL51" s="1">
        <f>(AG51-1)*3.9+2.9</f>
        <v>84.8</v>
      </c>
      <c r="AM51" s="7"/>
      <c r="AN51" s="45">
        <f t="shared" si="14"/>
        <v>0</v>
      </c>
      <c r="AO51" s="133">
        <f t="shared" si="15"/>
        <v>0</v>
      </c>
      <c r="AP51" s="4"/>
      <c r="AQ51" s="4"/>
      <c r="AR51" s="4"/>
      <c r="AS51" s="67"/>
      <c r="AT51" s="67"/>
    </row>
    <row r="52" spans="1:46" ht="13.5" thickBot="1" x14ac:dyDescent="0.25">
      <c r="A52" s="134" t="s">
        <v>17</v>
      </c>
      <c r="B52" s="12" t="s">
        <v>13</v>
      </c>
      <c r="C52" s="14" t="s">
        <v>1</v>
      </c>
      <c r="D52" s="14" t="s">
        <v>1</v>
      </c>
      <c r="E52" s="14">
        <v>3.9</v>
      </c>
      <c r="F52" s="14">
        <v>3.9</v>
      </c>
      <c r="G52" s="14">
        <v>3.9</v>
      </c>
      <c r="H52" s="14">
        <v>3.9</v>
      </c>
      <c r="I52" s="28">
        <v>2.9</v>
      </c>
      <c r="J52" s="12" t="s">
        <v>13</v>
      </c>
      <c r="K52" s="14" t="s">
        <v>1</v>
      </c>
      <c r="L52" s="14" t="s">
        <v>1</v>
      </c>
      <c r="M52" s="15">
        <v>3.9</v>
      </c>
      <c r="N52" s="21">
        <v>3.9</v>
      </c>
      <c r="O52" s="21">
        <v>3.9</v>
      </c>
      <c r="P52" s="21">
        <v>3.9</v>
      </c>
      <c r="Q52" s="15" t="s">
        <v>1</v>
      </c>
      <c r="R52" s="15" t="s">
        <v>1</v>
      </c>
      <c r="S52" s="15">
        <v>3.9</v>
      </c>
      <c r="T52" s="15">
        <v>3.9</v>
      </c>
      <c r="U52" s="15">
        <v>3.9</v>
      </c>
      <c r="V52" s="15">
        <v>3.9</v>
      </c>
      <c r="W52" s="15">
        <v>3.9</v>
      </c>
      <c r="X52" s="15" t="s">
        <v>1</v>
      </c>
      <c r="Y52" s="15" t="s">
        <v>1</v>
      </c>
      <c r="Z52" s="15">
        <v>3.9</v>
      </c>
      <c r="AA52" s="15">
        <v>3.9</v>
      </c>
      <c r="AB52" s="15">
        <v>3.9</v>
      </c>
      <c r="AC52" s="15">
        <v>3.9</v>
      </c>
      <c r="AD52" s="15">
        <v>3.9</v>
      </c>
      <c r="AE52" s="15" t="s">
        <v>1</v>
      </c>
      <c r="AF52" s="15" t="s">
        <v>1</v>
      </c>
      <c r="AG52" s="131">
        <f t="shared" si="12"/>
        <v>19</v>
      </c>
      <c r="AH52" s="131">
        <f t="shared" si="13"/>
        <v>12</v>
      </c>
      <c r="AI52" s="74">
        <f t="shared" si="16"/>
        <v>73.099999999999994</v>
      </c>
      <c r="AJ52" s="132">
        <v>46143</v>
      </c>
      <c r="AK52" s="132">
        <v>46173</v>
      </c>
      <c r="AL52" s="1">
        <f>(AG52-1)*3.9+2.9</f>
        <v>73.100000000000009</v>
      </c>
      <c r="AM52" s="7"/>
      <c r="AN52" s="45">
        <f t="shared" si="14"/>
        <v>0</v>
      </c>
      <c r="AO52" s="133">
        <f t="shared" si="15"/>
        <v>0</v>
      </c>
      <c r="AP52" s="4"/>
      <c r="AQ52" s="4"/>
      <c r="AR52" s="4"/>
      <c r="AS52" s="67"/>
      <c r="AT52" s="67"/>
    </row>
    <row r="53" spans="1:46" ht="15.75" thickBot="1" x14ac:dyDescent="0.3">
      <c r="A53" s="134" t="s">
        <v>18</v>
      </c>
      <c r="B53" s="14">
        <v>3.9</v>
      </c>
      <c r="C53" s="14">
        <v>3.9</v>
      </c>
      <c r="D53" s="14">
        <v>3.9</v>
      </c>
      <c r="E53" s="14">
        <v>3.9</v>
      </c>
      <c r="F53" s="14">
        <v>3.9</v>
      </c>
      <c r="G53" s="14" t="s">
        <v>1</v>
      </c>
      <c r="H53" s="14" t="s">
        <v>1</v>
      </c>
      <c r="I53" s="14">
        <v>3.9</v>
      </c>
      <c r="J53" s="14">
        <v>3.9</v>
      </c>
      <c r="K53" s="14">
        <v>3.9</v>
      </c>
      <c r="L53" s="28">
        <v>2.9</v>
      </c>
      <c r="M53" s="12" t="s">
        <v>13</v>
      </c>
      <c r="N53" s="14" t="s">
        <v>1</v>
      </c>
      <c r="O53" s="14" t="s">
        <v>1</v>
      </c>
      <c r="P53" s="14">
        <v>3.9</v>
      </c>
      <c r="Q53" s="15">
        <v>3.9</v>
      </c>
      <c r="R53" s="15">
        <v>3.9</v>
      </c>
      <c r="S53" s="15">
        <v>3.9</v>
      </c>
      <c r="T53" s="15">
        <v>3.9</v>
      </c>
      <c r="U53" s="15" t="s">
        <v>1</v>
      </c>
      <c r="V53" s="15" t="s">
        <v>1</v>
      </c>
      <c r="W53" s="15">
        <v>3.9</v>
      </c>
      <c r="X53" s="15">
        <v>3.9</v>
      </c>
      <c r="Y53" s="15">
        <v>3.9</v>
      </c>
      <c r="Z53" s="15">
        <v>3.9</v>
      </c>
      <c r="AA53" s="15">
        <v>3.9</v>
      </c>
      <c r="AB53" s="15" t="s">
        <v>1</v>
      </c>
      <c r="AC53" s="15" t="s">
        <v>1</v>
      </c>
      <c r="AD53" s="23">
        <v>3.9</v>
      </c>
      <c r="AE53" s="15">
        <v>3.9</v>
      </c>
      <c r="AF53" s="137"/>
      <c r="AG53" s="131">
        <f t="shared" si="12"/>
        <v>21</v>
      </c>
      <c r="AH53" s="131">
        <f t="shared" si="13"/>
        <v>9</v>
      </c>
      <c r="AI53" s="74">
        <f t="shared" si="16"/>
        <v>80.900000000000006</v>
      </c>
      <c r="AJ53" s="132">
        <v>46174</v>
      </c>
      <c r="AK53" s="132">
        <v>46203</v>
      </c>
      <c r="AL53" s="1">
        <f>(AG53-1)*3.9+2.9</f>
        <v>80.900000000000006</v>
      </c>
      <c r="AM53" s="7"/>
      <c r="AN53" s="45">
        <f t="shared" si="14"/>
        <v>0</v>
      </c>
      <c r="AO53" s="133">
        <f t="shared" si="15"/>
        <v>0</v>
      </c>
      <c r="AP53" s="4"/>
      <c r="AQ53" s="4"/>
      <c r="AR53" s="4"/>
      <c r="AS53" s="67"/>
      <c r="AT53" s="67"/>
    </row>
    <row r="54" spans="1:46" ht="13.5" thickBot="1" x14ac:dyDescent="0.25">
      <c r="A54" s="134" t="s">
        <v>19</v>
      </c>
      <c r="B54" s="14">
        <v>3.9</v>
      </c>
      <c r="C54" s="14">
        <v>3.9</v>
      </c>
      <c r="D54" s="21">
        <v>3.9</v>
      </c>
      <c r="E54" s="14" t="s">
        <v>1</v>
      </c>
      <c r="F54" s="14" t="s">
        <v>1</v>
      </c>
      <c r="G54" s="14">
        <v>3.9</v>
      </c>
      <c r="H54" s="14">
        <v>3.9</v>
      </c>
      <c r="I54" s="14">
        <v>3.9</v>
      </c>
      <c r="J54" s="14">
        <v>3.9</v>
      </c>
      <c r="K54" s="14">
        <v>3.9</v>
      </c>
      <c r="L54" s="14" t="s">
        <v>1</v>
      </c>
      <c r="M54" s="14" t="s">
        <v>1</v>
      </c>
      <c r="N54" s="14">
        <v>3.9</v>
      </c>
      <c r="O54" s="14">
        <v>3.9</v>
      </c>
      <c r="P54" s="14">
        <v>3.9</v>
      </c>
      <c r="Q54" s="15">
        <v>3.9</v>
      </c>
      <c r="R54" s="15">
        <v>3.9</v>
      </c>
      <c r="S54" s="15" t="s">
        <v>1</v>
      </c>
      <c r="T54" s="15" t="s">
        <v>1</v>
      </c>
      <c r="U54" s="15">
        <v>3.9</v>
      </c>
      <c r="V54" s="15">
        <v>3.9</v>
      </c>
      <c r="W54" s="15">
        <v>3.9</v>
      </c>
      <c r="X54" s="15">
        <v>3.9</v>
      </c>
      <c r="Y54" s="15">
        <v>3.9</v>
      </c>
      <c r="Z54" s="15" t="s">
        <v>1</v>
      </c>
      <c r="AA54" s="15" t="s">
        <v>1</v>
      </c>
      <c r="AB54" s="15">
        <v>3.9</v>
      </c>
      <c r="AC54" s="15">
        <v>3.9</v>
      </c>
      <c r="AD54" s="15">
        <v>3.9</v>
      </c>
      <c r="AE54" s="15">
        <v>3.9</v>
      </c>
      <c r="AF54" s="24">
        <v>3.9</v>
      </c>
      <c r="AG54" s="131">
        <f t="shared" si="12"/>
        <v>23</v>
      </c>
      <c r="AH54" s="131">
        <f t="shared" si="13"/>
        <v>8</v>
      </c>
      <c r="AI54" s="74">
        <f t="shared" si="16"/>
        <v>89.700000000000017</v>
      </c>
      <c r="AJ54" s="132">
        <v>46204</v>
      </c>
      <c r="AK54" s="132">
        <v>46234</v>
      </c>
      <c r="AL54" s="1">
        <f>AG54*3.9</f>
        <v>89.7</v>
      </c>
      <c r="AM54" s="7"/>
      <c r="AN54" s="45">
        <f t="shared" si="14"/>
        <v>0</v>
      </c>
      <c r="AO54" s="133">
        <f t="shared" si="15"/>
        <v>0</v>
      </c>
      <c r="AP54" s="4"/>
      <c r="AQ54" s="4"/>
      <c r="AR54" s="4"/>
      <c r="AS54" s="67"/>
      <c r="AT54" s="67"/>
    </row>
    <row r="55" spans="1:46" ht="13.5" thickBot="1" x14ac:dyDescent="0.25">
      <c r="A55" s="134" t="s">
        <v>20</v>
      </c>
      <c r="B55" s="14" t="s">
        <v>1</v>
      </c>
      <c r="C55" s="14" t="s">
        <v>1</v>
      </c>
      <c r="D55" s="14">
        <v>3.9</v>
      </c>
      <c r="E55" s="14">
        <v>3.9</v>
      </c>
      <c r="F55" s="14">
        <v>3.9</v>
      </c>
      <c r="G55" s="14">
        <v>3.9</v>
      </c>
      <c r="H55" s="14">
        <v>3.9</v>
      </c>
      <c r="I55" s="14" t="s">
        <v>1</v>
      </c>
      <c r="J55" s="14" t="s">
        <v>1</v>
      </c>
      <c r="K55" s="14">
        <v>3.9</v>
      </c>
      <c r="L55" s="14">
        <v>3.9</v>
      </c>
      <c r="M55" s="14">
        <v>3.9</v>
      </c>
      <c r="N55" s="14">
        <v>3.9</v>
      </c>
      <c r="O55" s="14">
        <v>3.9</v>
      </c>
      <c r="P55" s="14" t="s">
        <v>1</v>
      </c>
      <c r="Q55" s="15" t="s">
        <v>1</v>
      </c>
      <c r="R55" s="15">
        <v>3.9</v>
      </c>
      <c r="S55" s="15">
        <v>3.9</v>
      </c>
      <c r="T55" s="15">
        <v>3.9</v>
      </c>
      <c r="U55" s="15">
        <v>3.9</v>
      </c>
      <c r="V55" s="15">
        <v>3.9</v>
      </c>
      <c r="W55" s="15" t="s">
        <v>1</v>
      </c>
      <c r="X55" s="15" t="s">
        <v>1</v>
      </c>
      <c r="Y55" s="15">
        <v>3.9</v>
      </c>
      <c r="Z55" s="15">
        <v>3.9</v>
      </c>
      <c r="AA55" s="15">
        <v>3.9</v>
      </c>
      <c r="AB55" s="15">
        <v>3.9</v>
      </c>
      <c r="AC55" s="15">
        <v>3.9</v>
      </c>
      <c r="AD55" s="15" t="s">
        <v>1</v>
      </c>
      <c r="AE55" s="15" t="s">
        <v>1</v>
      </c>
      <c r="AF55" s="23">
        <v>3.9</v>
      </c>
      <c r="AG55" s="131">
        <f t="shared" si="12"/>
        <v>21</v>
      </c>
      <c r="AH55" s="131">
        <f t="shared" si="13"/>
        <v>10</v>
      </c>
      <c r="AI55" s="74">
        <f t="shared" si="16"/>
        <v>81.900000000000006</v>
      </c>
      <c r="AJ55" s="132">
        <v>46235</v>
      </c>
      <c r="AK55" s="132">
        <v>46265</v>
      </c>
      <c r="AL55" s="1">
        <f>AG55*3.9</f>
        <v>81.899999999999991</v>
      </c>
      <c r="AM55" s="7"/>
      <c r="AN55" s="45">
        <f t="shared" si="14"/>
        <v>0</v>
      </c>
      <c r="AO55" s="133">
        <f t="shared" si="15"/>
        <v>0</v>
      </c>
      <c r="AP55" s="4"/>
      <c r="AQ55" s="4"/>
      <c r="AR55" s="4"/>
      <c r="AS55" s="67"/>
      <c r="AT55" s="67"/>
    </row>
    <row r="56" spans="1:46" ht="15.75" thickBot="1" x14ac:dyDescent="0.3">
      <c r="A56" s="134" t="s">
        <v>21</v>
      </c>
      <c r="B56" s="30">
        <v>3.9</v>
      </c>
      <c r="C56" s="14">
        <v>3.9</v>
      </c>
      <c r="D56" s="14">
        <v>3.9</v>
      </c>
      <c r="E56" s="21">
        <v>3.9</v>
      </c>
      <c r="F56" s="14" t="s">
        <v>1</v>
      </c>
      <c r="G56" s="14" t="s">
        <v>1</v>
      </c>
      <c r="H56" s="14">
        <v>3.9</v>
      </c>
      <c r="I56" s="14">
        <v>3.9</v>
      </c>
      <c r="J56" s="14">
        <v>3.9</v>
      </c>
      <c r="K56" s="14">
        <v>3.9</v>
      </c>
      <c r="L56" s="14">
        <v>3.9</v>
      </c>
      <c r="M56" s="14" t="s">
        <v>1</v>
      </c>
      <c r="N56" s="14" t="s">
        <v>1</v>
      </c>
      <c r="O56" s="14">
        <v>3.9</v>
      </c>
      <c r="P56" s="14">
        <v>3.9</v>
      </c>
      <c r="Q56" s="15">
        <v>3.9</v>
      </c>
      <c r="R56" s="15">
        <v>3.9</v>
      </c>
      <c r="S56" s="15">
        <v>3.9</v>
      </c>
      <c r="T56" s="15" t="s">
        <v>1</v>
      </c>
      <c r="U56" s="15" t="s">
        <v>1</v>
      </c>
      <c r="V56" s="15">
        <v>3.9</v>
      </c>
      <c r="W56" s="15">
        <v>3.9</v>
      </c>
      <c r="X56" s="15">
        <v>3.9</v>
      </c>
      <c r="Y56" s="15">
        <v>3.9</v>
      </c>
      <c r="Z56" s="15">
        <v>3.9</v>
      </c>
      <c r="AA56" s="15" t="s">
        <v>1</v>
      </c>
      <c r="AB56" s="15" t="s">
        <v>1</v>
      </c>
      <c r="AC56" s="23">
        <v>3.9</v>
      </c>
      <c r="AD56" s="15">
        <v>3.9</v>
      </c>
      <c r="AE56" s="15">
        <v>3.9</v>
      </c>
      <c r="AF56" s="138"/>
      <c r="AG56" s="131">
        <f t="shared" si="12"/>
        <v>22</v>
      </c>
      <c r="AH56" s="131">
        <f t="shared" si="13"/>
        <v>8</v>
      </c>
      <c r="AI56" s="74">
        <f t="shared" si="16"/>
        <v>85.800000000000011</v>
      </c>
      <c r="AJ56" s="132">
        <v>46266</v>
      </c>
      <c r="AK56" s="132">
        <v>46295</v>
      </c>
      <c r="AL56" s="1">
        <f>AG56*3.9</f>
        <v>85.8</v>
      </c>
      <c r="AM56" s="7"/>
      <c r="AN56" s="45">
        <f t="shared" si="14"/>
        <v>0</v>
      </c>
      <c r="AO56" s="133">
        <f t="shared" si="15"/>
        <v>0</v>
      </c>
      <c r="AP56" s="4"/>
      <c r="AQ56" s="4"/>
      <c r="AR56" s="4"/>
      <c r="AS56" s="67"/>
      <c r="AT56" s="67"/>
    </row>
    <row r="57" spans="1:46" ht="13.5" thickBot="1" x14ac:dyDescent="0.25">
      <c r="A57" s="134" t="s">
        <v>22</v>
      </c>
      <c r="B57" s="14">
        <v>3.9</v>
      </c>
      <c r="C57" s="21">
        <v>3.9</v>
      </c>
      <c r="D57" s="14" t="s">
        <v>1</v>
      </c>
      <c r="E57" s="14" t="s">
        <v>1</v>
      </c>
      <c r="F57" s="14">
        <v>3.9</v>
      </c>
      <c r="G57" s="14">
        <v>3.9</v>
      </c>
      <c r="H57" s="14">
        <v>3.9</v>
      </c>
      <c r="I57" s="14">
        <v>3.9</v>
      </c>
      <c r="J57" s="14">
        <v>3.9</v>
      </c>
      <c r="K57" s="14" t="s">
        <v>1</v>
      </c>
      <c r="L57" s="14" t="s">
        <v>1</v>
      </c>
      <c r="M57" s="14">
        <v>3.9</v>
      </c>
      <c r="N57" s="14">
        <v>3.9</v>
      </c>
      <c r="O57" s="14">
        <v>3.9</v>
      </c>
      <c r="P57" s="14">
        <v>3.9</v>
      </c>
      <c r="Q57" s="15">
        <v>3.9</v>
      </c>
      <c r="R57" s="15" t="s">
        <v>1</v>
      </c>
      <c r="S57" s="15" t="s">
        <v>1</v>
      </c>
      <c r="T57" s="15">
        <v>3.9</v>
      </c>
      <c r="U57" s="15">
        <v>3.9</v>
      </c>
      <c r="V57" s="15">
        <v>3.9</v>
      </c>
      <c r="W57" s="15">
        <v>3.9</v>
      </c>
      <c r="X57" s="15">
        <v>3.9</v>
      </c>
      <c r="Y57" s="15" t="s">
        <v>1</v>
      </c>
      <c r="Z57" s="15" t="s">
        <v>1</v>
      </c>
      <c r="AA57" s="15">
        <v>3.9</v>
      </c>
      <c r="AB57" s="15">
        <v>3.9</v>
      </c>
      <c r="AC57" s="15">
        <v>3.9</v>
      </c>
      <c r="AD57" s="15">
        <v>3.9</v>
      </c>
      <c r="AE57" s="24">
        <v>3.9</v>
      </c>
      <c r="AF57" s="15" t="s">
        <v>1</v>
      </c>
      <c r="AG57" s="131">
        <f t="shared" si="12"/>
        <v>22</v>
      </c>
      <c r="AH57" s="131">
        <f t="shared" si="13"/>
        <v>9</v>
      </c>
      <c r="AI57" s="74">
        <f t="shared" si="16"/>
        <v>85.800000000000011</v>
      </c>
      <c r="AJ57" s="132">
        <v>46296</v>
      </c>
      <c r="AK57" s="132">
        <v>46326</v>
      </c>
      <c r="AL57" s="1">
        <f>AG57*3.9</f>
        <v>85.8</v>
      </c>
      <c r="AM57" s="7"/>
      <c r="AN57" s="45">
        <f t="shared" si="14"/>
        <v>0</v>
      </c>
      <c r="AO57" s="133">
        <f t="shared" si="15"/>
        <v>0</v>
      </c>
      <c r="AP57" s="4"/>
      <c r="AQ57" s="4"/>
      <c r="AR57" s="4"/>
      <c r="AS57" s="67"/>
      <c r="AT57" s="67"/>
    </row>
    <row r="58" spans="1:46" ht="13.5" thickBot="1" x14ac:dyDescent="0.25">
      <c r="A58" s="134" t="s">
        <v>23</v>
      </c>
      <c r="B58" s="14" t="s">
        <v>1</v>
      </c>
      <c r="C58" s="14">
        <v>3.9</v>
      </c>
      <c r="D58" s="28">
        <v>2.9</v>
      </c>
      <c r="E58" s="12" t="s">
        <v>13</v>
      </c>
      <c r="F58" s="14">
        <v>3.9</v>
      </c>
      <c r="G58" s="21">
        <v>3.9</v>
      </c>
      <c r="H58" s="14" t="s">
        <v>1</v>
      </c>
      <c r="I58" s="14" t="s">
        <v>1</v>
      </c>
      <c r="J58" s="14">
        <v>3.9</v>
      </c>
      <c r="K58" s="21">
        <v>3.9</v>
      </c>
      <c r="L58" s="21">
        <v>3.9</v>
      </c>
      <c r="M58" s="14">
        <v>3.9</v>
      </c>
      <c r="N58" s="14">
        <v>3.9</v>
      </c>
      <c r="O58" s="14" t="s">
        <v>1</v>
      </c>
      <c r="P58" s="14" t="s">
        <v>1</v>
      </c>
      <c r="Q58" s="15">
        <v>3.9</v>
      </c>
      <c r="R58" s="15">
        <v>3.9</v>
      </c>
      <c r="S58" s="15">
        <v>3.9</v>
      </c>
      <c r="T58" s="15">
        <v>3.9</v>
      </c>
      <c r="U58" s="15">
        <v>3.9</v>
      </c>
      <c r="V58" s="15" t="s">
        <v>1</v>
      </c>
      <c r="W58" s="15" t="s">
        <v>1</v>
      </c>
      <c r="X58" s="15">
        <v>3.9</v>
      </c>
      <c r="Y58" s="15">
        <v>3.9</v>
      </c>
      <c r="Z58" s="15">
        <v>3.9</v>
      </c>
      <c r="AA58" s="15">
        <v>3.9</v>
      </c>
      <c r="AB58" s="15">
        <v>3.9</v>
      </c>
      <c r="AC58" s="15" t="s">
        <v>1</v>
      </c>
      <c r="AD58" s="15" t="s">
        <v>1</v>
      </c>
      <c r="AE58" s="23">
        <v>3.9</v>
      </c>
      <c r="AF58" s="15"/>
      <c r="AG58" s="131">
        <f t="shared" si="12"/>
        <v>20</v>
      </c>
      <c r="AH58" s="131">
        <f t="shared" si="13"/>
        <v>10</v>
      </c>
      <c r="AI58" s="74">
        <f t="shared" si="16"/>
        <v>77</v>
      </c>
      <c r="AJ58" s="132">
        <v>46327</v>
      </c>
      <c r="AK58" s="132">
        <v>46356</v>
      </c>
      <c r="AL58" s="1">
        <f>(AG58-1)*3.9+2.9</f>
        <v>77</v>
      </c>
      <c r="AM58" s="7"/>
      <c r="AN58" s="45">
        <f t="shared" si="14"/>
        <v>0</v>
      </c>
      <c r="AO58" s="133">
        <f t="shared" si="15"/>
        <v>0</v>
      </c>
      <c r="AP58" s="4"/>
      <c r="AQ58" s="4"/>
      <c r="AR58" s="4"/>
      <c r="AS58" s="67"/>
      <c r="AT58" s="67"/>
    </row>
    <row r="59" spans="1:46" ht="13.5" thickBot="1" x14ac:dyDescent="0.25">
      <c r="A59" s="134" t="s">
        <v>24</v>
      </c>
      <c r="B59" s="14">
        <v>3.9</v>
      </c>
      <c r="C59" s="14">
        <v>3.9</v>
      </c>
      <c r="D59" s="14">
        <v>3.9</v>
      </c>
      <c r="E59" s="21">
        <v>3.9</v>
      </c>
      <c r="F59" s="14" t="s">
        <v>1</v>
      </c>
      <c r="G59" s="14" t="s">
        <v>1</v>
      </c>
      <c r="H59" s="14">
        <v>3.9</v>
      </c>
      <c r="I59" s="14">
        <v>3.9</v>
      </c>
      <c r="J59" s="14">
        <v>3.9</v>
      </c>
      <c r="K59" s="14">
        <v>3.9</v>
      </c>
      <c r="L59" s="14">
        <v>3.9</v>
      </c>
      <c r="M59" s="14" t="s">
        <v>1</v>
      </c>
      <c r="N59" s="14" t="s">
        <v>1</v>
      </c>
      <c r="O59" s="14">
        <v>3.9</v>
      </c>
      <c r="P59" s="21">
        <v>3.9</v>
      </c>
      <c r="Q59" s="15">
        <v>3.9</v>
      </c>
      <c r="R59" s="15">
        <v>3.9</v>
      </c>
      <c r="S59" s="15">
        <v>3.9</v>
      </c>
      <c r="T59" s="15" t="s">
        <v>1</v>
      </c>
      <c r="U59" s="15" t="s">
        <v>1</v>
      </c>
      <c r="V59" s="15">
        <v>3.9</v>
      </c>
      <c r="W59" s="15">
        <v>3.9</v>
      </c>
      <c r="X59" s="15">
        <v>3.9</v>
      </c>
      <c r="Y59" s="15">
        <v>3.9</v>
      </c>
      <c r="Z59" s="15">
        <v>3.9</v>
      </c>
      <c r="AA59" s="15" t="s">
        <v>1</v>
      </c>
      <c r="AB59" s="15" t="s">
        <v>1</v>
      </c>
      <c r="AC59" s="15">
        <v>3.9</v>
      </c>
      <c r="AD59" s="15">
        <v>3.9</v>
      </c>
      <c r="AE59" s="23">
        <v>3.9</v>
      </c>
      <c r="AF59" s="15" t="s">
        <v>1</v>
      </c>
      <c r="AG59" s="131">
        <f t="shared" si="12"/>
        <v>22</v>
      </c>
      <c r="AH59" s="131">
        <f t="shared" si="13"/>
        <v>9</v>
      </c>
      <c r="AI59" s="74">
        <f t="shared" si="16"/>
        <v>85.800000000000011</v>
      </c>
      <c r="AJ59" s="132">
        <v>46357</v>
      </c>
      <c r="AK59" s="132">
        <v>46387</v>
      </c>
      <c r="AL59" s="1">
        <f>AG59*3.9</f>
        <v>85.8</v>
      </c>
      <c r="AM59" s="7"/>
      <c r="AN59" s="45">
        <f t="shared" si="14"/>
        <v>0</v>
      </c>
      <c r="AO59" s="133">
        <f t="shared" si="15"/>
        <v>0</v>
      </c>
      <c r="AP59" s="4"/>
      <c r="AQ59" s="4"/>
      <c r="AR59" s="4"/>
      <c r="AS59" s="67"/>
      <c r="AT59" s="67"/>
    </row>
    <row r="60" spans="1:46" x14ac:dyDescent="0.2">
      <c r="AG60" s="1">
        <f>SUM(AG48:AG59)</f>
        <v>247</v>
      </c>
      <c r="AH60" s="1">
        <f t="shared" ref="AH60:AI60" si="17">SUM(AH48:AH59)</f>
        <v>118</v>
      </c>
      <c r="AI60" s="1">
        <f t="shared" si="17"/>
        <v>959.3</v>
      </c>
      <c r="AL60" s="1">
        <f t="shared" ref="AL60:AN60" si="18">SUM(AL48:AL59)</f>
        <v>959.3</v>
      </c>
      <c r="AN60" s="1">
        <f t="shared" si="18"/>
        <v>0</v>
      </c>
      <c r="AO60" s="1">
        <f t="shared" si="15"/>
        <v>0</v>
      </c>
    </row>
  </sheetData>
  <mergeCells count="13">
    <mergeCell ref="A46:A47"/>
    <mergeCell ref="B46:AF46"/>
    <mergeCell ref="AG46:AH46"/>
    <mergeCell ref="A24:A25"/>
    <mergeCell ref="B24:AF24"/>
    <mergeCell ref="AG24:AH24"/>
    <mergeCell ref="Z38:AF38"/>
    <mergeCell ref="Z17:AF17"/>
    <mergeCell ref="A1:AI1"/>
    <mergeCell ref="A2:AI2"/>
    <mergeCell ref="A3:A4"/>
    <mergeCell ref="B3:AF3"/>
    <mergeCell ref="AG3:AH3"/>
  </mergeCells>
  <conditionalFormatting sqref="B6:AE6 B8:AE8 B9:AF9 B10:AE10 B11:AF12 B13:AE13 B14:AF14 B15:AE15 B16:AF16 B7:AF7">
    <cfRule type="cellIs" dxfId="17" priority="1372" stopIfTrue="1" operator="equal">
      <formula>"В"</formula>
    </cfRule>
    <cfRule type="cellIs" dxfId="16" priority="1373" stopIfTrue="1" operator="equal">
      <formula>"ФВ"</formula>
    </cfRule>
    <cfRule type="cellIs" dxfId="15" priority="1374" stopIfTrue="1" operator="equal">
      <formula>"П"</formula>
    </cfRule>
  </conditionalFormatting>
  <conditionalFormatting sqref="B5:AF9 B10:AE10 B11:AF12 B13:AE13 B14:AF16">
    <cfRule type="cellIs" dxfId="14" priority="1156" stopIfTrue="1" operator="equal">
      <formula>"В"</formula>
    </cfRule>
    <cfRule type="cellIs" dxfId="13" priority="1157" stopIfTrue="1" operator="equal">
      <formula>"ФВ"</formula>
    </cfRule>
    <cfRule type="cellIs" dxfId="12" priority="1158" stopIfTrue="1" operator="equal">
      <formula>"П"</formula>
    </cfRule>
  </conditionalFormatting>
  <conditionalFormatting sqref="B27:AE27 B32:AF33 B34:AE34 B35:AF35 B37:AF37 B28:AF28 B29:AE29 B36:AE36 B30:AF30 B31:AE31">
    <cfRule type="cellIs" dxfId="11" priority="10" stopIfTrue="1" operator="equal">
      <formula>"В"</formula>
    </cfRule>
    <cfRule type="cellIs" dxfId="10" priority="11" stopIfTrue="1" operator="equal">
      <formula>"ФВ"</formula>
    </cfRule>
    <cfRule type="cellIs" dxfId="9" priority="12" stopIfTrue="1" operator="equal">
      <formula>"П"</formula>
    </cfRule>
  </conditionalFormatting>
  <conditionalFormatting sqref="B32:AF33 B34:AE34 B35:AF37 B26:AF30 B31:AE31">
    <cfRule type="cellIs" dxfId="8" priority="7" stopIfTrue="1" operator="equal">
      <formula>"В"</formula>
    </cfRule>
    <cfRule type="cellIs" dxfId="7" priority="8" stopIfTrue="1" operator="equal">
      <formula>"ФВ"</formula>
    </cfRule>
    <cfRule type="cellIs" dxfId="6" priority="9" stopIfTrue="1" operator="equal">
      <formula>"П"</formula>
    </cfRule>
  </conditionalFormatting>
  <conditionalFormatting sqref="B49:AE49 B54:AF55 B56:AE56 B57:AF57 B59:AF59 B50:AF50 B51:AE51 B58:AE58 B52:AF52 B53:AE53">
    <cfRule type="cellIs" dxfId="5" priority="4" stopIfTrue="1" operator="equal">
      <formula>"В"</formula>
    </cfRule>
    <cfRule type="cellIs" dxfId="4" priority="5" stopIfTrue="1" operator="equal">
      <formula>"ФВ"</formula>
    </cfRule>
    <cfRule type="cellIs" dxfId="3" priority="6" stopIfTrue="1" operator="equal">
      <formula>"П"</formula>
    </cfRule>
  </conditionalFormatting>
  <conditionalFormatting sqref="B54:AF55 B56:AE56 B57:AF59 B48:AF52 B53:AE53">
    <cfRule type="cellIs" dxfId="2" priority="1" stopIfTrue="1" operator="equal">
      <formula>"В"</formula>
    </cfRule>
    <cfRule type="cellIs" dxfId="1" priority="2" stopIfTrue="1" operator="equal">
      <formula>"ФВ"</formula>
    </cfRule>
    <cfRule type="cellIs" dxfId="0" priority="3" stopIfTrue="1" operator="equal">
      <formula>"П"</formula>
    </cfRule>
  </conditionalFormatting>
  <printOptions horizontalCentered="1"/>
  <pageMargins left="0.39370078740157483" right="0.39370078740157483" top="0.82677165354330717" bottom="0" header="0.43307086614173229" footer="0.19685039370078741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28"/>
  <sheetViews>
    <sheetView workbookViewId="0">
      <selection activeCell="C24" sqref="C24"/>
    </sheetView>
  </sheetViews>
  <sheetFormatPr defaultRowHeight="12.75" x14ac:dyDescent="0.2"/>
  <cols>
    <col min="1" max="1" width="12.85546875" customWidth="1"/>
    <col min="2" max="2" width="15.28515625" customWidth="1"/>
    <col min="3" max="3" width="12.28515625" customWidth="1"/>
    <col min="4" max="4" width="9.7109375" customWidth="1"/>
  </cols>
  <sheetData>
    <row r="2" spans="1:4" x14ac:dyDescent="0.2">
      <c r="A2">
        <v>12</v>
      </c>
      <c r="B2">
        <f>19609+1800+784.36+1400</f>
        <v>23593.360000000001</v>
      </c>
      <c r="C2">
        <f>169.4</f>
        <v>169.4</v>
      </c>
      <c r="D2">
        <f>B2/C2*A2</f>
        <v>1671.3123966942148</v>
      </c>
    </row>
    <row r="3" spans="1:4" x14ac:dyDescent="0.2">
      <c r="D3">
        <v>1671.31</v>
      </c>
    </row>
    <row r="4" spans="1:4" x14ac:dyDescent="0.2">
      <c r="D4">
        <f>D3-D2</f>
        <v>-2.3966942148945236E-3</v>
      </c>
    </row>
    <row r="6" spans="1:4" x14ac:dyDescent="0.2">
      <c r="A6">
        <v>6</v>
      </c>
      <c r="B6">
        <v>19609</v>
      </c>
      <c r="C6">
        <f>B6/C2*A6</f>
        <v>694.53364817001182</v>
      </c>
      <c r="D6">
        <f>C6*2</f>
        <v>1389.0672963400236</v>
      </c>
    </row>
    <row r="10" spans="1:4" x14ac:dyDescent="0.2">
      <c r="B10" t="s">
        <v>14</v>
      </c>
      <c r="C10" t="s">
        <v>42</v>
      </c>
      <c r="D10">
        <v>148.19999999999999</v>
      </c>
    </row>
    <row r="11" spans="1:4" x14ac:dyDescent="0.2">
      <c r="A11" s="47" t="s">
        <v>41</v>
      </c>
      <c r="B11">
        <v>148.19999999999999</v>
      </c>
      <c r="C11">
        <f>19609</f>
        <v>19609</v>
      </c>
    </row>
    <row r="12" spans="1:4" x14ac:dyDescent="0.2">
      <c r="A12" s="46" t="s">
        <v>39</v>
      </c>
      <c r="B12" s="46">
        <v>0.04</v>
      </c>
      <c r="C12">
        <f>C11*B12</f>
        <v>784.36</v>
      </c>
    </row>
    <row r="13" spans="1:4" x14ac:dyDescent="0.2">
      <c r="A13" t="s">
        <v>40</v>
      </c>
      <c r="B13">
        <v>1800</v>
      </c>
      <c r="C13">
        <f>B13/D10*B11</f>
        <v>1799.9999999999998</v>
      </c>
    </row>
    <row r="14" spans="1:4" x14ac:dyDescent="0.2">
      <c r="A14" t="s">
        <v>43</v>
      </c>
      <c r="B14">
        <v>12</v>
      </c>
      <c r="C14">
        <f>ROUND((C11+C12+C13)/B11*B14,2)</f>
        <v>1797.03</v>
      </c>
    </row>
    <row r="15" spans="1:4" x14ac:dyDescent="0.2">
      <c r="C15">
        <f>SUM(C11:C14)</f>
        <v>23990.39</v>
      </c>
    </row>
    <row r="17" spans="1:5" x14ac:dyDescent="0.2">
      <c r="A17" t="s">
        <v>44</v>
      </c>
      <c r="C17">
        <v>31000</v>
      </c>
    </row>
    <row r="18" spans="1:5" x14ac:dyDescent="0.2">
      <c r="C18">
        <f>C17-C15</f>
        <v>7009.6100000000006</v>
      </c>
    </row>
    <row r="24" spans="1:5" x14ac:dyDescent="0.2">
      <c r="C24">
        <f>0.7*60</f>
        <v>42</v>
      </c>
    </row>
    <row r="27" spans="1:5" x14ac:dyDescent="0.2">
      <c r="B27" s="48">
        <v>0.33333333333333331</v>
      </c>
      <c r="C27" s="48">
        <v>0.32500000000000001</v>
      </c>
      <c r="D27" s="48">
        <v>2.0833333333333332E-2</v>
      </c>
      <c r="E27" s="48">
        <f>B27+C27+D27</f>
        <v>0.6791666666666667</v>
      </c>
    </row>
    <row r="28" spans="1:5" x14ac:dyDescent="0.2">
      <c r="B28" s="48">
        <v>0.33333333333333331</v>
      </c>
      <c r="C28" s="48">
        <v>0.32083333333333336</v>
      </c>
      <c r="D28" s="48">
        <v>2.0833333333333332E-2</v>
      </c>
      <c r="E28" s="48">
        <f>B28+C28+D28</f>
        <v>0.67500000000000004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R159"/>
  <sheetViews>
    <sheetView tabSelected="1" workbookViewId="0">
      <pane ySplit="4" topLeftCell="A128" activePane="bottomLeft" state="frozen"/>
      <selection pane="bottomLeft" activeCell="M3" sqref="M3"/>
    </sheetView>
  </sheetViews>
  <sheetFormatPr defaultRowHeight="12.75" x14ac:dyDescent="0.2"/>
  <cols>
    <col min="1" max="1" width="10.28515625" customWidth="1"/>
    <col min="2" max="2" width="14.140625" customWidth="1"/>
    <col min="3" max="3" width="12.42578125" customWidth="1"/>
    <col min="4" max="4" width="10.5703125" customWidth="1"/>
    <col min="5" max="5" width="10.42578125" customWidth="1"/>
    <col min="6" max="6" width="10.140625" bestFit="1" customWidth="1"/>
    <col min="7" max="7" width="9.85546875" customWidth="1"/>
    <col min="8" max="8" width="10.140625" bestFit="1" customWidth="1"/>
    <col min="9" max="9" width="10.140625" customWidth="1"/>
    <col min="10" max="10" width="10.140625" bestFit="1" customWidth="1"/>
    <col min="11" max="12" width="10.140625" customWidth="1"/>
    <col min="13" max="13" width="10.7109375" customWidth="1"/>
    <col min="14" max="44" width="3.7109375" customWidth="1"/>
  </cols>
  <sheetData>
    <row r="1" spans="1:44" x14ac:dyDescent="0.2">
      <c r="A1" t="s">
        <v>57</v>
      </c>
      <c r="M1" s="53">
        <f>EOMONTH(стр.1!FV3,-1)</f>
        <v>46053</v>
      </c>
      <c r="N1" s="54">
        <f>M1+1</f>
        <v>46054</v>
      </c>
      <c r="O1" s="54">
        <f t="shared" ref="O1:AO1" si="0">N1+1</f>
        <v>46055</v>
      </c>
      <c r="P1" s="54">
        <f t="shared" si="0"/>
        <v>46056</v>
      </c>
      <c r="Q1" s="54">
        <f t="shared" si="0"/>
        <v>46057</v>
      </c>
      <c r="R1" s="54">
        <f t="shared" si="0"/>
        <v>46058</v>
      </c>
      <c r="S1" s="54">
        <f t="shared" si="0"/>
        <v>46059</v>
      </c>
      <c r="T1" s="54">
        <f t="shared" si="0"/>
        <v>46060</v>
      </c>
      <c r="U1" s="54">
        <f t="shared" si="0"/>
        <v>46061</v>
      </c>
      <c r="V1" s="54">
        <f t="shared" si="0"/>
        <v>46062</v>
      </c>
      <c r="W1" s="54">
        <f t="shared" si="0"/>
        <v>46063</v>
      </c>
      <c r="X1" s="54">
        <f t="shared" si="0"/>
        <v>46064</v>
      </c>
      <c r="Y1" s="54">
        <f t="shared" si="0"/>
        <v>46065</v>
      </c>
      <c r="Z1" s="54">
        <f t="shared" si="0"/>
        <v>46066</v>
      </c>
      <c r="AA1" s="54">
        <f t="shared" si="0"/>
        <v>46067</v>
      </c>
      <c r="AB1" s="54">
        <f t="shared" si="0"/>
        <v>46068</v>
      </c>
      <c r="AC1" s="54">
        <f t="shared" si="0"/>
        <v>46069</v>
      </c>
      <c r="AD1" s="54">
        <f t="shared" si="0"/>
        <v>46070</v>
      </c>
      <c r="AE1" s="54">
        <f t="shared" si="0"/>
        <v>46071</v>
      </c>
      <c r="AF1" s="54">
        <f t="shared" si="0"/>
        <v>46072</v>
      </c>
      <c r="AG1" s="54">
        <f t="shared" si="0"/>
        <v>46073</v>
      </c>
      <c r="AH1" s="54">
        <f t="shared" si="0"/>
        <v>46074</v>
      </c>
      <c r="AI1" s="54">
        <f t="shared" si="0"/>
        <v>46075</v>
      </c>
      <c r="AJ1" s="54">
        <f t="shared" si="0"/>
        <v>46076</v>
      </c>
      <c r="AK1" s="54">
        <f t="shared" si="0"/>
        <v>46077</v>
      </c>
      <c r="AL1" s="54">
        <f t="shared" si="0"/>
        <v>46078</v>
      </c>
      <c r="AM1" s="54">
        <f t="shared" si="0"/>
        <v>46079</v>
      </c>
      <c r="AN1" s="54">
        <f t="shared" si="0"/>
        <v>46080</v>
      </c>
      <c r="AO1" s="54">
        <f t="shared" si="0"/>
        <v>46081</v>
      </c>
      <c r="AP1" s="55" t="str">
        <f>IF(AO1="","",IF(AO1+1&gt;$M2,"",AO1+1))</f>
        <v/>
      </c>
      <c r="AQ1" s="55" t="str">
        <f t="shared" ref="AQ1:AR1" si="1">IF(AP1="","",IF(AP1+1&gt;$M2,"",AP1+1))</f>
        <v/>
      </c>
      <c r="AR1" s="55" t="str">
        <f t="shared" si="1"/>
        <v/>
      </c>
    </row>
    <row r="2" spans="1:44" x14ac:dyDescent="0.2">
      <c r="M2" s="53">
        <f>EOMONTH(стр.1!FV3,0)</f>
        <v>46081</v>
      </c>
    </row>
    <row r="3" spans="1:44" x14ac:dyDescent="0.2">
      <c r="D3" s="365" t="s">
        <v>48</v>
      </c>
      <c r="E3" s="366"/>
      <c r="F3" s="365" t="s">
        <v>79</v>
      </c>
      <c r="G3" s="366"/>
      <c r="H3" s="365" t="s">
        <v>49</v>
      </c>
      <c r="I3" s="366"/>
      <c r="J3" s="363" t="str">
        <f>CHAR(10)</f>
        <v xml:space="preserve">
</v>
      </c>
      <c r="K3" s="364"/>
      <c r="L3" s="149"/>
    </row>
    <row r="4" spans="1:44" ht="13.5" thickBot="1" x14ac:dyDescent="0.25">
      <c r="A4" s="56" t="s">
        <v>45</v>
      </c>
      <c r="B4" s="56" t="s">
        <v>46</v>
      </c>
      <c r="C4" s="57" t="s">
        <v>47</v>
      </c>
      <c r="D4" s="140" t="s">
        <v>50</v>
      </c>
      <c r="E4" s="141" t="s">
        <v>51</v>
      </c>
      <c r="F4" s="140" t="s">
        <v>50</v>
      </c>
      <c r="G4" s="141" t="s">
        <v>51</v>
      </c>
      <c r="H4" s="140" t="s">
        <v>50</v>
      </c>
      <c r="I4" s="141" t="s">
        <v>51</v>
      </c>
      <c r="J4" s="140" t="s">
        <v>50</v>
      </c>
      <c r="K4" s="141" t="s">
        <v>51</v>
      </c>
      <c r="L4" s="150"/>
    </row>
    <row r="5" spans="1:44" x14ac:dyDescent="0.2">
      <c r="A5" s="123">
        <v>3849</v>
      </c>
      <c r="B5" s="114"/>
      <c r="C5" s="115"/>
      <c r="D5" s="142"/>
      <c r="E5" s="143"/>
      <c r="F5" s="142"/>
      <c r="G5" s="143"/>
      <c r="H5" s="142"/>
      <c r="I5" s="143"/>
      <c r="J5" s="142"/>
      <c r="K5" s="143"/>
      <c r="L5" s="151"/>
      <c r="M5" s="157"/>
      <c r="N5" s="155" t="str">
        <f>N6&amp;N7&amp;N8&amp;N9</f>
        <v/>
      </c>
      <c r="O5" s="155" t="str">
        <f t="shared" ref="O5:AR5" si="2">O6&amp;O7&amp;O8&amp;O9</f>
        <v/>
      </c>
      <c r="P5" s="155" t="str">
        <f t="shared" si="2"/>
        <v/>
      </c>
      <c r="Q5" s="155" t="str">
        <f t="shared" si="2"/>
        <v/>
      </c>
      <c r="R5" s="155" t="str">
        <f t="shared" si="2"/>
        <v/>
      </c>
      <c r="S5" s="155" t="str">
        <f t="shared" si="2"/>
        <v/>
      </c>
      <c r="T5" s="155" t="str">
        <f t="shared" si="2"/>
        <v/>
      </c>
      <c r="U5" s="155" t="str">
        <f t="shared" si="2"/>
        <v/>
      </c>
      <c r="V5" s="155" t="str">
        <f t="shared" si="2"/>
        <v/>
      </c>
      <c r="W5" s="155" t="str">
        <f t="shared" si="2"/>
        <v/>
      </c>
      <c r="X5" s="155" t="str">
        <f t="shared" si="2"/>
        <v/>
      </c>
      <c r="Y5" s="155" t="str">
        <f t="shared" si="2"/>
        <v/>
      </c>
      <c r="Z5" s="155" t="str">
        <f t="shared" si="2"/>
        <v/>
      </c>
      <c r="AA5" s="155" t="str">
        <f t="shared" si="2"/>
        <v/>
      </c>
      <c r="AB5" s="155" t="str">
        <f t="shared" si="2"/>
        <v/>
      </c>
      <c r="AC5" s="155" t="str">
        <f t="shared" si="2"/>
        <v/>
      </c>
      <c r="AD5" s="155" t="str">
        <f t="shared" si="2"/>
        <v/>
      </c>
      <c r="AE5" s="155" t="str">
        <f t="shared" si="2"/>
        <v/>
      </c>
      <c r="AF5" s="155" t="str">
        <f t="shared" si="2"/>
        <v/>
      </c>
      <c r="AG5" s="155" t="str">
        <f t="shared" si="2"/>
        <v/>
      </c>
      <c r="AH5" s="155" t="str">
        <f t="shared" si="2"/>
        <v/>
      </c>
      <c r="AI5" s="155" t="str">
        <f t="shared" si="2"/>
        <v/>
      </c>
      <c r="AJ5" s="155" t="str">
        <f t="shared" si="2"/>
        <v/>
      </c>
      <c r="AK5" s="155" t="str">
        <f t="shared" si="2"/>
        <v/>
      </c>
      <c r="AL5" s="155" t="str">
        <f t="shared" si="2"/>
        <v/>
      </c>
      <c r="AM5" s="155" t="str">
        <f t="shared" si="2"/>
        <v/>
      </c>
      <c r="AN5" s="155" t="str">
        <f t="shared" si="2"/>
        <v/>
      </c>
      <c r="AO5" s="155" t="str">
        <f t="shared" si="2"/>
        <v/>
      </c>
      <c r="AP5" s="155" t="str">
        <f t="shared" si="2"/>
        <v/>
      </c>
      <c r="AQ5" s="155" t="str">
        <f t="shared" si="2"/>
        <v/>
      </c>
      <c r="AR5" s="155" t="str">
        <f t="shared" si="2"/>
        <v/>
      </c>
    </row>
    <row r="6" spans="1:44" ht="13.5" thickBot="1" x14ac:dyDescent="0.25">
      <c r="A6" s="124"/>
      <c r="B6" s="121"/>
      <c r="C6" s="116"/>
      <c r="D6" s="144"/>
      <c r="E6" s="145"/>
      <c r="F6" s="146"/>
      <c r="G6" s="145"/>
      <c r="H6" s="146"/>
      <c r="I6" s="145"/>
      <c r="J6" s="146"/>
      <c r="K6" s="145"/>
      <c r="L6" s="150"/>
      <c r="M6" s="157"/>
      <c r="N6" s="121" t="str">
        <f>IF(OR(AND(N$1&gt;=$D5,N$1&lt;=IF(AND($D5&gt;$M$1,$E5=""),$M$2,$E5)),AND(N$1&gt;=$D6,N$1&lt;=IF(AND($D6&gt;$M$1,$E6=""),$M$2,$E6)),AND(N$1&gt;=$D7,N$1&lt;=IF(AND($D7&gt;$M$1,$E7=""),$M$2,$E7)),AND(N$1&gt;=$D8,N$1&lt;=IF(AND($D8&gt;$M$1,$E8=""),$M$2,$E8))),$D$3,"")</f>
        <v/>
      </c>
      <c r="O6" s="49" t="str">
        <f t="shared" ref="O6:AO6" si="3">IF(OR(AND(O$1&gt;=$D5,O$1&lt;=IF(AND($D5&gt;$M$1,$E5=""),$M$2,$E5)),AND(O$1&gt;=$D6,O$1&lt;=IF(AND($D6&gt;$M$1,$E6=""),$M$2,$E6)),AND(O$1&gt;=$D7,O$1&lt;=IF(AND($D7&gt;$M$1,$E7=""),$M$2,$E7)),AND(O$1&gt;=$D8,O$1&lt;=IF(AND($D8&gt;$M$1,$E8=""),$M$2,$E8))),$D$3,"")</f>
        <v/>
      </c>
      <c r="P6" s="49" t="str">
        <f t="shared" si="3"/>
        <v/>
      </c>
      <c r="Q6" s="49" t="str">
        <f t="shared" si="3"/>
        <v/>
      </c>
      <c r="R6" s="49" t="str">
        <f t="shared" si="3"/>
        <v/>
      </c>
      <c r="S6" s="49" t="str">
        <f t="shared" si="3"/>
        <v/>
      </c>
      <c r="T6" s="49" t="str">
        <f t="shared" si="3"/>
        <v/>
      </c>
      <c r="U6" s="49" t="str">
        <f t="shared" si="3"/>
        <v/>
      </c>
      <c r="V6" s="49" t="str">
        <f t="shared" si="3"/>
        <v/>
      </c>
      <c r="W6" s="49" t="str">
        <f t="shared" si="3"/>
        <v/>
      </c>
      <c r="X6" s="49" t="str">
        <f t="shared" si="3"/>
        <v/>
      </c>
      <c r="Y6" s="49" t="str">
        <f t="shared" si="3"/>
        <v/>
      </c>
      <c r="Z6" s="49" t="str">
        <f t="shared" si="3"/>
        <v/>
      </c>
      <c r="AA6" s="49" t="str">
        <f t="shared" si="3"/>
        <v/>
      </c>
      <c r="AB6" s="49" t="str">
        <f t="shared" si="3"/>
        <v/>
      </c>
      <c r="AC6" s="49" t="str">
        <f t="shared" si="3"/>
        <v/>
      </c>
      <c r="AD6" s="49" t="str">
        <f t="shared" si="3"/>
        <v/>
      </c>
      <c r="AE6" s="49" t="str">
        <f t="shared" si="3"/>
        <v/>
      </c>
      <c r="AF6" s="49" t="str">
        <f t="shared" si="3"/>
        <v/>
      </c>
      <c r="AG6" s="49" t="str">
        <f t="shared" si="3"/>
        <v/>
      </c>
      <c r="AH6" s="49" t="str">
        <f t="shared" si="3"/>
        <v/>
      </c>
      <c r="AI6" s="49" t="str">
        <f t="shared" si="3"/>
        <v/>
      </c>
      <c r="AJ6" s="49" t="str">
        <f t="shared" si="3"/>
        <v/>
      </c>
      <c r="AK6" s="49" t="str">
        <f t="shared" si="3"/>
        <v/>
      </c>
      <c r="AL6" s="49" t="str">
        <f t="shared" si="3"/>
        <v/>
      </c>
      <c r="AM6" s="49" t="str">
        <f t="shared" si="3"/>
        <v/>
      </c>
      <c r="AN6" s="49" t="str">
        <f t="shared" si="3"/>
        <v/>
      </c>
      <c r="AO6" s="49" t="str">
        <f t="shared" si="3"/>
        <v/>
      </c>
      <c r="AP6" s="60" t="str">
        <f>IF(AP$1="","",IF(OR(AND(AP$1&gt;=$D5,AP$1&lt;=IF(AND($D5&gt;$M$1,$E5=""),$M$2,$E5)),AND(AP$1&gt;=$D6,AP$1&lt;=IF(AND($D6&gt;$M$1,$E6=""),$M$2,$E6)),AND(AP$1&gt;=$D7,AP$1&lt;=IF(AND($D7&gt;$M$1,$E7=""),$M$2,$E7)),AND(AP$1&gt;=$D8,AP$1&lt;=IF(AND($D8&gt;$M$1,$E8=""),$M$2,$E8))),$D$3,""))</f>
        <v/>
      </c>
      <c r="AQ6" s="60" t="str">
        <f t="shared" ref="AQ6:AR6" si="4">IF(AQ$1="","",IF(OR(AND(AQ$1&gt;=$D5,AQ$1&lt;=IF(AND($D5&gt;$M$1,$E5=""),$M$2,$E5)),AND(AQ$1&gt;=$D6,AQ$1&lt;=IF(AND($D6&gt;$M$1,$E6=""),$M$2,$E6)),AND(AQ$1&gt;=$D7,AQ$1&lt;=IF(AND($D7&gt;$M$1,$E7=""),$M$2,$E7)),AND(AQ$1&gt;=$D8,AQ$1&lt;=IF(AND($D8&gt;$M$1,$E8=""),$M$2,$E8))),$D$3,""))</f>
        <v/>
      </c>
      <c r="AR6" s="61" t="str">
        <f t="shared" si="4"/>
        <v/>
      </c>
    </row>
    <row r="7" spans="1:44" x14ac:dyDescent="0.2">
      <c r="A7" s="124"/>
      <c r="B7" s="121"/>
      <c r="C7" s="50"/>
      <c r="D7" s="146"/>
      <c r="E7" s="145"/>
      <c r="F7" s="146"/>
      <c r="G7" s="145"/>
      <c r="H7" s="146"/>
      <c r="I7" s="145"/>
      <c r="J7" s="146"/>
      <c r="K7" s="145"/>
      <c r="L7" s="150"/>
      <c r="M7" s="157"/>
      <c r="N7" s="121" t="str">
        <f>IF(OR(AND(N$1&gt;=$F5,N$1&lt;=IF(AND($F5&gt;$M$1,$G5=""),$M$2,$G5)),AND(N$1&gt;=$F6,N$1&lt;=IF(AND($F6&gt;$M$1,$G6=""),$M$2,$G6)),AND(N$1&gt;=$F7,N$1&lt;=IF(AND($F7&gt;$M$1,$G7=""),$M$2,$G7)),AND(N$1&gt;=$F8,N$1&lt;=IF(AND($F8&gt;$M$1,$G8=""),$M$2,$G8))),$F$3,"")</f>
        <v/>
      </c>
      <c r="O7" s="49" t="str">
        <f t="shared" ref="O7:AO7" si="5">IF(OR(AND(O$1&gt;=$F5,O$1&lt;=IF(AND($F5&gt;$M$1,$G5=""),$M$2,$G5)),AND(O$1&gt;=$F6,O$1&lt;=IF(AND($F6&gt;$M$1,$G6=""),$M$2,$G6)),AND(O$1&gt;=$F7,O$1&lt;=IF(AND($F7&gt;$M$1,$G7=""),$M$2,$G7)),AND(O$1&gt;=$F8,O$1&lt;=IF(AND($F8&gt;$M$1,$G8=""),$M$2,$G8))),$F$3,"")</f>
        <v/>
      </c>
      <c r="P7" s="49" t="str">
        <f t="shared" si="5"/>
        <v/>
      </c>
      <c r="Q7" s="49" t="str">
        <f t="shared" si="5"/>
        <v/>
      </c>
      <c r="R7" s="49" t="str">
        <f t="shared" si="5"/>
        <v/>
      </c>
      <c r="S7" s="49" t="str">
        <f t="shared" si="5"/>
        <v/>
      </c>
      <c r="T7" s="49" t="str">
        <f t="shared" si="5"/>
        <v/>
      </c>
      <c r="U7" s="49" t="str">
        <f t="shared" si="5"/>
        <v/>
      </c>
      <c r="V7" s="49" t="str">
        <f t="shared" si="5"/>
        <v/>
      </c>
      <c r="W7" s="49" t="str">
        <f t="shared" si="5"/>
        <v/>
      </c>
      <c r="X7" s="49" t="str">
        <f t="shared" si="5"/>
        <v/>
      </c>
      <c r="Y7" s="49" t="str">
        <f t="shared" si="5"/>
        <v/>
      </c>
      <c r="Z7" s="49" t="str">
        <f t="shared" si="5"/>
        <v/>
      </c>
      <c r="AA7" s="49" t="str">
        <f t="shared" si="5"/>
        <v/>
      </c>
      <c r="AB7" s="49" t="str">
        <f t="shared" si="5"/>
        <v/>
      </c>
      <c r="AC7" s="49" t="str">
        <f t="shared" si="5"/>
        <v/>
      </c>
      <c r="AD7" s="49" t="str">
        <f t="shared" si="5"/>
        <v/>
      </c>
      <c r="AE7" s="49" t="str">
        <f t="shared" si="5"/>
        <v/>
      </c>
      <c r="AF7" s="49" t="str">
        <f t="shared" si="5"/>
        <v/>
      </c>
      <c r="AG7" s="49" t="str">
        <f t="shared" si="5"/>
        <v/>
      </c>
      <c r="AH7" s="49" t="str">
        <f t="shared" si="5"/>
        <v/>
      </c>
      <c r="AI7" s="49" t="str">
        <f t="shared" si="5"/>
        <v/>
      </c>
      <c r="AJ7" s="49" t="str">
        <f t="shared" si="5"/>
        <v/>
      </c>
      <c r="AK7" s="49" t="str">
        <f t="shared" si="5"/>
        <v/>
      </c>
      <c r="AL7" s="49" t="str">
        <f t="shared" si="5"/>
        <v/>
      </c>
      <c r="AM7" s="49" t="str">
        <f t="shared" si="5"/>
        <v/>
      </c>
      <c r="AN7" s="49" t="str">
        <f t="shared" si="5"/>
        <v/>
      </c>
      <c r="AO7" s="49" t="str">
        <f t="shared" si="5"/>
        <v/>
      </c>
      <c r="AP7" s="60" t="str">
        <f>IF(AP$1="","",IF(OR(AND(AP$1&gt;=$F5,AP$1&lt;=IF(AND($F5&gt;$M$1,$G5=""),$M$2,$G5)),AND(AP$1&gt;=$F6,AP$1&lt;=IF(AND($F6&gt;$M$1,$G6=""),$M$2,$G6)),AND(AP$1&gt;=$F7,AP$1&lt;=IF(AND($F7&gt;$M$1,$G7=""),$M$2,$G7)),AND(AP$1&gt;=$F8,AP$1&lt;=IF(AND($F8&gt;$M$1,$G8=""),$M$2,$G8))),$F$3,""))</f>
        <v/>
      </c>
      <c r="AQ7" s="60" t="str">
        <f t="shared" ref="AQ7:AR7" si="6">IF(AQ$1="","",IF(OR(AND(AQ$1&gt;=$F5,AQ$1&lt;=IF(AND($F5&gt;$M$1,$G5=""),$M$2,$G5)),AND(AQ$1&gt;=$F6,AQ$1&lt;=IF(AND($F6&gt;$M$1,$G6=""),$M$2,$G6)),AND(AQ$1&gt;=$F7,AQ$1&lt;=IF(AND($F7&gt;$M$1,$G7=""),$M$2,$G7)),AND(AQ$1&gt;=$F8,AQ$1&lt;=IF(AND($F8&gt;$M$1,$G8=""),$M$2,$G8))),$F$3,""))</f>
        <v/>
      </c>
      <c r="AR7" s="61" t="str">
        <f t="shared" si="6"/>
        <v/>
      </c>
    </row>
    <row r="8" spans="1:44" x14ac:dyDescent="0.2">
      <c r="A8" s="124"/>
      <c r="B8" s="121"/>
      <c r="C8" s="50"/>
      <c r="D8" s="146"/>
      <c r="E8" s="145"/>
      <c r="F8" s="146"/>
      <c r="G8" s="145"/>
      <c r="H8" s="146"/>
      <c r="I8" s="145"/>
      <c r="J8" s="146"/>
      <c r="K8" s="145"/>
      <c r="L8" s="150"/>
      <c r="M8" s="157"/>
      <c r="N8" s="156" t="str">
        <f t="shared" ref="N8:AO8" si="7">IF(OR(AND(N$1&gt;=$H5,N$1&lt;=IF(AND($H5&gt;$M$1,$I5=""),$M$2,$I5)),AND(N$1&gt;=$H6,N$1&lt;=IF(AND($H6&gt;$M$1,$I6=""),$M$2,$I6)),AND(N$1&gt;=$H7,N$1&lt;=IF(AND($H7&gt;$M$1,$I7=""),$M$2,$I7)),AND(N$1&gt;=$H8,N$1&lt;=IF(AND($H8&gt;$M$1,$I8=""),$M$2,$I8))),$H$3,"")</f>
        <v/>
      </c>
      <c r="O8" s="56" t="str">
        <f t="shared" si="7"/>
        <v/>
      </c>
      <c r="P8" s="56" t="str">
        <f t="shared" si="7"/>
        <v/>
      </c>
      <c r="Q8" s="56" t="str">
        <f t="shared" si="7"/>
        <v/>
      </c>
      <c r="R8" s="56" t="str">
        <f t="shared" si="7"/>
        <v/>
      </c>
      <c r="S8" s="56" t="str">
        <f t="shared" si="7"/>
        <v/>
      </c>
      <c r="T8" s="56" t="str">
        <f t="shared" si="7"/>
        <v/>
      </c>
      <c r="U8" s="56" t="str">
        <f t="shared" si="7"/>
        <v/>
      </c>
      <c r="V8" s="56" t="str">
        <f t="shared" si="7"/>
        <v/>
      </c>
      <c r="W8" s="56" t="str">
        <f t="shared" si="7"/>
        <v/>
      </c>
      <c r="X8" s="56" t="str">
        <f t="shared" si="7"/>
        <v/>
      </c>
      <c r="Y8" s="56" t="str">
        <f t="shared" si="7"/>
        <v/>
      </c>
      <c r="Z8" s="56" t="str">
        <f t="shared" si="7"/>
        <v/>
      </c>
      <c r="AA8" s="56" t="str">
        <f t="shared" si="7"/>
        <v/>
      </c>
      <c r="AB8" s="56" t="str">
        <f t="shared" si="7"/>
        <v/>
      </c>
      <c r="AC8" s="56" t="str">
        <f t="shared" si="7"/>
        <v/>
      </c>
      <c r="AD8" s="56" t="str">
        <f t="shared" si="7"/>
        <v/>
      </c>
      <c r="AE8" s="56" t="str">
        <f t="shared" si="7"/>
        <v/>
      </c>
      <c r="AF8" s="56" t="str">
        <f t="shared" si="7"/>
        <v/>
      </c>
      <c r="AG8" s="56" t="str">
        <f t="shared" si="7"/>
        <v/>
      </c>
      <c r="AH8" s="56" t="str">
        <f t="shared" si="7"/>
        <v/>
      </c>
      <c r="AI8" s="56" t="str">
        <f t="shared" si="7"/>
        <v/>
      </c>
      <c r="AJ8" s="56" t="str">
        <f t="shared" si="7"/>
        <v/>
      </c>
      <c r="AK8" s="56" t="str">
        <f t="shared" si="7"/>
        <v/>
      </c>
      <c r="AL8" s="56" t="str">
        <f t="shared" si="7"/>
        <v/>
      </c>
      <c r="AM8" s="56" t="str">
        <f t="shared" si="7"/>
        <v/>
      </c>
      <c r="AN8" s="56" t="str">
        <f t="shared" si="7"/>
        <v/>
      </c>
      <c r="AO8" s="56" t="str">
        <f t="shared" si="7"/>
        <v/>
      </c>
      <c r="AP8" s="153" t="str">
        <f>IF(AP$1="","",IF(OR(AND(AP$1&gt;=$H5,AP$1&lt;=IF(AND($H5&gt;$M$1,$I5=""),$M$2,$I5)),AND(AP$1&gt;=$H6,AP$1&lt;=IF(AND($H6&gt;$M$1,$I6=""),$M$2,$I6)),AND(AP$1&gt;=$H7,AP$1&lt;=IF(AND($H7&gt;$M$1,$I7=""),$M$2,$I7)),AND(AP$1&gt;=$H8,AP$1&lt;=IF(AND($H8&gt;$M$1,$I8=""),$M$2,$I8))),$H$3,""))</f>
        <v/>
      </c>
      <c r="AQ8" s="153" t="str">
        <f>IF(AQ$1="","",IF(OR(AND(AQ$1&gt;=$H5,AQ$1&lt;=IF(AND($H5&gt;$M$1,$I5=""),$M$2,$I5)),AND(AQ$1&gt;=$H6,AQ$1&lt;=IF(AND($H6&gt;$M$1,$I6=""),$M$2,$I6)),AND(AQ$1&gt;=$H7,AQ$1&lt;=IF(AND($H7&gt;$M$1,$I7=""),$M$2,$I7)),AND(AQ$1&gt;=$H8,AQ$1&lt;=IF(AND($H8&gt;$M$1,$I8=""),$M$2,$I8))),$H$3,""))</f>
        <v/>
      </c>
      <c r="AR8" s="154" t="str">
        <f>IF(AR$1="","",IF(OR(AND(AR$1&gt;=$H5,AR$1&lt;=IF(AND($H5&gt;$M$1,$I5=""),$M$2,$I5)),AND(AR$1&gt;=$H6,AR$1&lt;=IF(AND($H6&gt;$M$1,$I6=""),$M$2,$I6)),AND(AR$1&gt;=$H7,AR$1&lt;=IF(AND($H7&gt;$M$1,$I7=""),$M$2,$I7)),AND(AR$1&gt;=$H8,AR$1&lt;=IF(AND($H8&gt;$M$1,$I8=""),$M$2,$I8))),$H$3,""))</f>
        <v/>
      </c>
    </row>
    <row r="9" spans="1:44" ht="13.5" thickBot="1" x14ac:dyDescent="0.25">
      <c r="A9" s="125"/>
      <c r="B9" s="122"/>
      <c r="C9" s="59"/>
      <c r="D9" s="147"/>
      <c r="E9" s="148"/>
      <c r="F9" s="147"/>
      <c r="G9" s="148"/>
      <c r="H9" s="147"/>
      <c r="I9" s="148"/>
      <c r="J9" s="147"/>
      <c r="K9" s="148"/>
      <c r="L9" s="150"/>
      <c r="M9" s="157"/>
      <c r="N9" s="122" t="str">
        <f>IF(OR(AND(N$1&gt;=$J5,N$1&lt;=IF(AND($J5&gt;$M$1,$K5=""),$M$2,$K5)),AND(N$1&gt;=$J6,N$1&lt;=IF(AND($J6&gt;$M$1,$K6=""),$M$2,$K6)),AND(N$1&gt;=$J7,N$1&lt;=IF(AND($J7&gt;$M$1,$K7=""),$M$2,$K7)),AND(N$1&gt;=$J8,N$1&lt;=IF(AND($J8&gt;$M$1,$K8=""),$M$2,$K8)),AND(N$1&gt;=$J9,N$1&lt;=IF(AND($J9&gt;$M$1,$K9=""),$M$2,$K9))),$J$3,"")</f>
        <v/>
      </c>
      <c r="O9" s="58" t="str">
        <f t="shared" ref="O9:AO9" si="8">IF(OR(AND(O$1&gt;=$J5,O$1&lt;=IF(AND($J5&gt;$M$1,$K5=""),$M$2,$K5)),AND(O$1&gt;=$J6,O$1&lt;=IF(AND($J6&gt;$M$1,$K6=""),$M$2,$K6)),AND(O$1&gt;=$J7,O$1&lt;=IF(AND($J7&gt;$M$1,$K7=""),$M$2,$K7)),AND(O$1&gt;=$J8,O$1&lt;=IF(AND($J8&gt;$M$1,$K8=""),$M$2,$K8)),AND(O$1&gt;=$J9,O$1&lt;=IF(AND($J9&gt;$M$1,$K9=""),$M$2,$K9))),$J$3,"")</f>
        <v/>
      </c>
      <c r="P9" s="58" t="str">
        <f t="shared" si="8"/>
        <v/>
      </c>
      <c r="Q9" s="58" t="str">
        <f t="shared" si="8"/>
        <v/>
      </c>
      <c r="R9" s="58" t="str">
        <f t="shared" si="8"/>
        <v/>
      </c>
      <c r="S9" s="58" t="str">
        <f t="shared" si="8"/>
        <v/>
      </c>
      <c r="T9" s="58" t="str">
        <f t="shared" si="8"/>
        <v/>
      </c>
      <c r="U9" s="58" t="str">
        <f t="shared" si="8"/>
        <v/>
      </c>
      <c r="V9" s="58" t="str">
        <f t="shared" si="8"/>
        <v/>
      </c>
      <c r="W9" s="58" t="str">
        <f t="shared" si="8"/>
        <v/>
      </c>
      <c r="X9" s="58" t="str">
        <f t="shared" si="8"/>
        <v/>
      </c>
      <c r="Y9" s="58" t="str">
        <f t="shared" si="8"/>
        <v/>
      </c>
      <c r="Z9" s="58" t="str">
        <f t="shared" si="8"/>
        <v/>
      </c>
      <c r="AA9" s="58" t="str">
        <f t="shared" si="8"/>
        <v/>
      </c>
      <c r="AB9" s="58" t="str">
        <f t="shared" si="8"/>
        <v/>
      </c>
      <c r="AC9" s="58" t="str">
        <f t="shared" si="8"/>
        <v/>
      </c>
      <c r="AD9" s="58" t="str">
        <f t="shared" si="8"/>
        <v/>
      </c>
      <c r="AE9" s="58" t="str">
        <f t="shared" si="8"/>
        <v/>
      </c>
      <c r="AF9" s="58" t="str">
        <f t="shared" si="8"/>
        <v/>
      </c>
      <c r="AG9" s="58" t="str">
        <f t="shared" si="8"/>
        <v/>
      </c>
      <c r="AH9" s="58" t="str">
        <f t="shared" si="8"/>
        <v/>
      </c>
      <c r="AI9" s="58" t="str">
        <f t="shared" si="8"/>
        <v/>
      </c>
      <c r="AJ9" s="58" t="str">
        <f t="shared" si="8"/>
        <v/>
      </c>
      <c r="AK9" s="58" t="str">
        <f t="shared" si="8"/>
        <v/>
      </c>
      <c r="AL9" s="58" t="str">
        <f t="shared" si="8"/>
        <v/>
      </c>
      <c r="AM9" s="58" t="str">
        <f t="shared" si="8"/>
        <v/>
      </c>
      <c r="AN9" s="58" t="str">
        <f t="shared" si="8"/>
        <v/>
      </c>
      <c r="AO9" s="58" t="str">
        <f t="shared" si="8"/>
        <v/>
      </c>
      <c r="AP9" s="62" t="str">
        <f>IF(AP$1="","",IF(OR(AND(AP$1&gt;=$J5,AP$1&lt;=IF(AND($J5&gt;$M$1,$K5=""),$M$2,$K5)),AND(AP$1&gt;=$J6,AP$1&lt;=IF(AND($J6&gt;$M$1,$K6=""),$M$2,$K6)),AND(AP$1&gt;=$J7,AP$1&lt;=IF(AND($J7&gt;$M$1,$K7=""),$M$2,$K7)),AND(AP$1&gt;=$J8,AP$1&lt;=IF(AND($J8&gt;$M$1,$K8=""),$M$2,$K8)),AND(AP$1&gt;=$J9,AP$1&lt;=IF(AND($J9&gt;$M$1,$K9=""),$M$2,$K9))),$J$3,""))</f>
        <v/>
      </c>
      <c r="AQ9" s="62" t="str">
        <f t="shared" ref="AQ9:AR9" si="9">IF(AQ$1="","",IF(OR(AND(AQ$1&gt;=$J5,AQ$1&lt;=IF(AND($J5&gt;$M$1,$K5=""),$M$2,$K5)),AND(AQ$1&gt;=$J6,AQ$1&lt;=IF(AND($J6&gt;$M$1,$K6=""),$M$2,$K6)),AND(AQ$1&gt;=$J7,AQ$1&lt;=IF(AND($J7&gt;$M$1,$K7=""),$M$2,$K7)),AND(AQ$1&gt;=$J8,AQ$1&lt;=IF(AND($J8&gt;$M$1,$K8=""),$M$2,$K8)),AND(AQ$1&gt;=$J9,AQ$1&lt;=IF(AND($J9&gt;$M$1,$K9=""),$M$2,$K9))),$J$3,""))</f>
        <v/>
      </c>
      <c r="AR9" s="63" t="str">
        <f t="shared" si="9"/>
        <v/>
      </c>
    </row>
    <row r="10" spans="1:44" x14ac:dyDescent="0.2">
      <c r="A10" s="123">
        <v>4571</v>
      </c>
      <c r="B10" s="114"/>
      <c r="C10" s="115"/>
      <c r="D10" s="142"/>
      <c r="E10" s="143"/>
      <c r="F10" s="142"/>
      <c r="G10" s="143"/>
      <c r="H10" s="142"/>
      <c r="I10" s="143"/>
      <c r="J10" s="142"/>
      <c r="K10" s="143"/>
      <c r="L10" s="151"/>
      <c r="M10" s="157"/>
      <c r="N10" s="155" t="str">
        <f>N11&amp;N12&amp;N13&amp;N14</f>
        <v/>
      </c>
      <c r="O10" s="155" t="str">
        <f t="shared" ref="O10" si="10">O11&amp;O12&amp;O13&amp;O14</f>
        <v/>
      </c>
      <c r="P10" s="155" t="str">
        <f t="shared" ref="P10" si="11">P11&amp;P12&amp;P13&amp;P14</f>
        <v/>
      </c>
      <c r="Q10" s="155" t="str">
        <f t="shared" ref="Q10" si="12">Q11&amp;Q12&amp;Q13&amp;Q14</f>
        <v/>
      </c>
      <c r="R10" s="155" t="str">
        <f t="shared" ref="R10" si="13">R11&amp;R12&amp;R13&amp;R14</f>
        <v/>
      </c>
      <c r="S10" s="155" t="str">
        <f t="shared" ref="S10" si="14">S11&amp;S12&amp;S13&amp;S14</f>
        <v/>
      </c>
      <c r="T10" s="155" t="str">
        <f t="shared" ref="T10" si="15">T11&amp;T12&amp;T13&amp;T14</f>
        <v/>
      </c>
      <c r="U10" s="155" t="str">
        <f t="shared" ref="U10" si="16">U11&amp;U12&amp;U13&amp;U14</f>
        <v/>
      </c>
      <c r="V10" s="155" t="str">
        <f t="shared" ref="V10" si="17">V11&amp;V12&amp;V13&amp;V14</f>
        <v/>
      </c>
      <c r="W10" s="155" t="str">
        <f t="shared" ref="W10" si="18">W11&amp;W12&amp;W13&amp;W14</f>
        <v/>
      </c>
      <c r="X10" s="155" t="str">
        <f t="shared" ref="X10" si="19">X11&amp;X12&amp;X13&amp;X14</f>
        <v/>
      </c>
      <c r="Y10" s="155" t="str">
        <f t="shared" ref="Y10" si="20">Y11&amp;Y12&amp;Y13&amp;Y14</f>
        <v/>
      </c>
      <c r="Z10" s="155" t="str">
        <f t="shared" ref="Z10" si="21">Z11&amp;Z12&amp;Z13&amp;Z14</f>
        <v/>
      </c>
      <c r="AA10" s="155" t="str">
        <f t="shared" ref="AA10" si="22">AA11&amp;AA12&amp;AA13&amp;AA14</f>
        <v/>
      </c>
      <c r="AB10" s="155" t="str">
        <f t="shared" ref="AB10" si="23">AB11&amp;AB12&amp;AB13&amp;AB14</f>
        <v/>
      </c>
      <c r="AC10" s="155" t="str">
        <f t="shared" ref="AC10" si="24">AC11&amp;AC12&amp;AC13&amp;AC14</f>
        <v/>
      </c>
      <c r="AD10" s="155" t="str">
        <f t="shared" ref="AD10" si="25">AD11&amp;AD12&amp;AD13&amp;AD14</f>
        <v/>
      </c>
      <c r="AE10" s="155" t="str">
        <f t="shared" ref="AE10" si="26">AE11&amp;AE12&amp;AE13&amp;AE14</f>
        <v/>
      </c>
      <c r="AF10" s="155" t="str">
        <f t="shared" ref="AF10" si="27">AF11&amp;AF12&amp;AF13&amp;AF14</f>
        <v/>
      </c>
      <c r="AG10" s="155" t="str">
        <f t="shared" ref="AG10" si="28">AG11&amp;AG12&amp;AG13&amp;AG14</f>
        <v/>
      </c>
      <c r="AH10" s="155" t="str">
        <f t="shared" ref="AH10" si="29">AH11&amp;AH12&amp;AH13&amp;AH14</f>
        <v/>
      </c>
      <c r="AI10" s="155" t="str">
        <f t="shared" ref="AI10" si="30">AI11&amp;AI12&amp;AI13&amp;AI14</f>
        <v/>
      </c>
      <c r="AJ10" s="155" t="str">
        <f t="shared" ref="AJ10" si="31">AJ11&amp;AJ12&amp;AJ13&amp;AJ14</f>
        <v/>
      </c>
      <c r="AK10" s="155" t="str">
        <f t="shared" ref="AK10" si="32">AK11&amp;AK12&amp;AK13&amp;AK14</f>
        <v/>
      </c>
      <c r="AL10" s="155" t="str">
        <f t="shared" ref="AL10" si="33">AL11&amp;AL12&amp;AL13&amp;AL14</f>
        <v/>
      </c>
      <c r="AM10" s="155" t="str">
        <f t="shared" ref="AM10" si="34">AM11&amp;AM12&amp;AM13&amp;AM14</f>
        <v/>
      </c>
      <c r="AN10" s="155" t="str">
        <f t="shared" ref="AN10" si="35">AN11&amp;AN12&amp;AN13&amp;AN14</f>
        <v/>
      </c>
      <c r="AO10" s="155" t="str">
        <f t="shared" ref="AO10" si="36">AO11&amp;AO12&amp;AO13&amp;AO14</f>
        <v/>
      </c>
      <c r="AP10" s="155" t="str">
        <f t="shared" ref="AP10" si="37">AP11&amp;AP12&amp;AP13&amp;AP14</f>
        <v/>
      </c>
      <c r="AQ10" s="155" t="str">
        <f t="shared" ref="AQ10" si="38">AQ11&amp;AQ12&amp;AQ13&amp;AQ14</f>
        <v/>
      </c>
      <c r="AR10" s="155" t="str">
        <f t="shared" ref="AR10" si="39">AR11&amp;AR12&amp;AR13&amp;AR14</f>
        <v/>
      </c>
    </row>
    <row r="11" spans="1:44" ht="13.5" thickBot="1" x14ac:dyDescent="0.25">
      <c r="A11" s="124"/>
      <c r="B11" s="121"/>
      <c r="C11" s="116"/>
      <c r="D11" s="144"/>
      <c r="E11" s="145"/>
      <c r="F11" s="146"/>
      <c r="G11" s="145"/>
      <c r="H11" s="146"/>
      <c r="I11" s="145"/>
      <c r="J11" s="146"/>
      <c r="K11" s="145"/>
      <c r="L11" s="150"/>
      <c r="M11" s="157"/>
      <c r="N11" s="121" t="str">
        <f>IF(OR(AND(N$1&gt;=$D10,N$1&lt;=IF(AND($D10&gt;$M$1,$E10=""),$M$2,$E10)),AND(N$1&gt;=$D11,N$1&lt;=IF(AND($D11&gt;$M$1,$E11=""),$M$2,$E11)),AND(N$1&gt;=$D12,N$1&lt;=IF(AND($D12&gt;$M$1,$E12=""),$M$2,$E12)),AND(N$1&gt;=$D13,N$1&lt;=IF(AND($D13&gt;$M$1,$E13=""),$M$2,$E13))),$D$3,"")</f>
        <v/>
      </c>
      <c r="O11" s="49" t="str">
        <f t="shared" ref="O11:AO11" si="40">IF(OR(AND(O$1&gt;=$D10,O$1&lt;=IF(AND($D10&gt;$M$1,$E10=""),$M$2,$E10)),AND(O$1&gt;=$D11,O$1&lt;=IF(AND($D11&gt;$M$1,$E11=""),$M$2,$E11)),AND(O$1&gt;=$D12,O$1&lt;=IF(AND($D12&gt;$M$1,$E12=""),$M$2,$E12)),AND(O$1&gt;=$D13,O$1&lt;=IF(AND($D13&gt;$M$1,$E13=""),$M$2,$E13))),$D$3,"")</f>
        <v/>
      </c>
      <c r="P11" s="49" t="str">
        <f t="shared" si="40"/>
        <v/>
      </c>
      <c r="Q11" s="49" t="str">
        <f t="shared" si="40"/>
        <v/>
      </c>
      <c r="R11" s="49" t="str">
        <f t="shared" si="40"/>
        <v/>
      </c>
      <c r="S11" s="49" t="str">
        <f t="shared" si="40"/>
        <v/>
      </c>
      <c r="T11" s="49" t="str">
        <f t="shared" si="40"/>
        <v/>
      </c>
      <c r="U11" s="49" t="str">
        <f t="shared" si="40"/>
        <v/>
      </c>
      <c r="V11" s="49" t="str">
        <f t="shared" si="40"/>
        <v/>
      </c>
      <c r="W11" s="49" t="str">
        <f t="shared" si="40"/>
        <v/>
      </c>
      <c r="X11" s="49" t="str">
        <f t="shared" si="40"/>
        <v/>
      </c>
      <c r="Y11" s="49" t="str">
        <f t="shared" si="40"/>
        <v/>
      </c>
      <c r="Z11" s="49" t="str">
        <f t="shared" si="40"/>
        <v/>
      </c>
      <c r="AA11" s="49" t="str">
        <f t="shared" si="40"/>
        <v/>
      </c>
      <c r="AB11" s="49" t="str">
        <f t="shared" si="40"/>
        <v/>
      </c>
      <c r="AC11" s="49" t="str">
        <f t="shared" si="40"/>
        <v/>
      </c>
      <c r="AD11" s="49" t="str">
        <f t="shared" si="40"/>
        <v/>
      </c>
      <c r="AE11" s="49" t="str">
        <f t="shared" si="40"/>
        <v/>
      </c>
      <c r="AF11" s="49" t="str">
        <f t="shared" si="40"/>
        <v/>
      </c>
      <c r="AG11" s="49" t="str">
        <f t="shared" si="40"/>
        <v/>
      </c>
      <c r="AH11" s="49" t="str">
        <f t="shared" si="40"/>
        <v/>
      </c>
      <c r="AI11" s="49" t="str">
        <f t="shared" si="40"/>
        <v/>
      </c>
      <c r="AJ11" s="49" t="str">
        <f t="shared" si="40"/>
        <v/>
      </c>
      <c r="AK11" s="49" t="str">
        <f t="shared" si="40"/>
        <v/>
      </c>
      <c r="AL11" s="49" t="str">
        <f t="shared" si="40"/>
        <v/>
      </c>
      <c r="AM11" s="49" t="str">
        <f t="shared" si="40"/>
        <v/>
      </c>
      <c r="AN11" s="49" t="str">
        <f t="shared" si="40"/>
        <v/>
      </c>
      <c r="AO11" s="49" t="str">
        <f t="shared" si="40"/>
        <v/>
      </c>
      <c r="AP11" s="60" t="str">
        <f>IF(AP$1="","",IF(OR(AND(AP$1&gt;=$D10,AP$1&lt;=IF(AND($D10&gt;$M$1,$E10=""),$M$2,$E10)),AND(AP$1&gt;=$D11,AP$1&lt;=IF(AND($D11&gt;$M$1,$E11=""),$M$2,$E11)),AND(AP$1&gt;=$D12,AP$1&lt;=IF(AND($D12&gt;$M$1,$E12=""),$M$2,$E12)),AND(AP$1&gt;=$D13,AP$1&lt;=IF(AND($D13&gt;$M$1,$E13=""),$M$2,$E13))),$D$3,""))</f>
        <v/>
      </c>
      <c r="AQ11" s="60" t="str">
        <f t="shared" ref="AQ11:AR11" si="41">IF(AQ$1="","",IF(OR(AND(AQ$1&gt;=$D10,AQ$1&lt;=IF(AND($D10&gt;$M$1,$E10=""),$M$2,$E10)),AND(AQ$1&gt;=$D11,AQ$1&lt;=IF(AND($D11&gt;$M$1,$E11=""),$M$2,$E11)),AND(AQ$1&gt;=$D12,AQ$1&lt;=IF(AND($D12&gt;$M$1,$E12=""),$M$2,$E12)),AND(AQ$1&gt;=$D13,AQ$1&lt;=IF(AND($D13&gt;$M$1,$E13=""),$M$2,$E13))),$D$3,""))</f>
        <v/>
      </c>
      <c r="AR11" s="61" t="str">
        <f t="shared" si="41"/>
        <v/>
      </c>
    </row>
    <row r="12" spans="1:44" x14ac:dyDescent="0.2">
      <c r="A12" s="124"/>
      <c r="B12" s="121"/>
      <c r="C12" s="50"/>
      <c r="D12" s="146"/>
      <c r="E12" s="145"/>
      <c r="F12" s="146"/>
      <c r="G12" s="145"/>
      <c r="H12" s="146"/>
      <c r="I12" s="145"/>
      <c r="J12" s="146"/>
      <c r="K12" s="145"/>
      <c r="L12" s="150"/>
      <c r="M12" s="157"/>
      <c r="N12" s="121" t="str">
        <f>IF(OR(AND(N$1&gt;=$F10,N$1&lt;=IF(AND($F10&gt;$M$1,$G10=""),$M$2,$G10)),AND(N$1&gt;=$F11,N$1&lt;=IF(AND($F11&gt;$M$1,$G11=""),$M$2,$G11)),AND(N$1&gt;=$F12,N$1&lt;=IF(AND($F12&gt;$M$1,$G12=""),$M$2,$G12)),AND(N$1&gt;=$F13,N$1&lt;=IF(AND($F13&gt;$M$1,$G13=""),$M$2,$G13))),$F$3,"")</f>
        <v/>
      </c>
      <c r="O12" s="49" t="str">
        <f t="shared" ref="O12:AO12" si="42">IF(OR(AND(O$1&gt;=$F10,O$1&lt;=IF(AND($F10&gt;$M$1,$G10=""),$M$2,$G10)),AND(O$1&gt;=$F11,O$1&lt;=IF(AND($F11&gt;$M$1,$G11=""),$M$2,$G11)),AND(O$1&gt;=$F12,O$1&lt;=IF(AND($F12&gt;$M$1,$G12=""),$M$2,$G12)),AND(O$1&gt;=$F13,O$1&lt;=IF(AND($F13&gt;$M$1,$G13=""),$M$2,$G13))),$F$3,"")</f>
        <v/>
      </c>
      <c r="P12" s="49" t="str">
        <f t="shared" si="42"/>
        <v/>
      </c>
      <c r="Q12" s="49" t="str">
        <f t="shared" si="42"/>
        <v/>
      </c>
      <c r="R12" s="49" t="str">
        <f t="shared" si="42"/>
        <v/>
      </c>
      <c r="S12" s="49" t="str">
        <f t="shared" si="42"/>
        <v/>
      </c>
      <c r="T12" s="49" t="str">
        <f t="shared" si="42"/>
        <v/>
      </c>
      <c r="U12" s="49" t="str">
        <f t="shared" si="42"/>
        <v/>
      </c>
      <c r="V12" s="49" t="str">
        <f t="shared" si="42"/>
        <v/>
      </c>
      <c r="W12" s="49" t="str">
        <f t="shared" si="42"/>
        <v/>
      </c>
      <c r="X12" s="49" t="str">
        <f t="shared" si="42"/>
        <v/>
      </c>
      <c r="Y12" s="49" t="str">
        <f t="shared" si="42"/>
        <v/>
      </c>
      <c r="Z12" s="49" t="str">
        <f t="shared" si="42"/>
        <v/>
      </c>
      <c r="AA12" s="49" t="str">
        <f t="shared" si="42"/>
        <v/>
      </c>
      <c r="AB12" s="49" t="str">
        <f t="shared" si="42"/>
        <v/>
      </c>
      <c r="AC12" s="49" t="str">
        <f t="shared" si="42"/>
        <v/>
      </c>
      <c r="AD12" s="49" t="str">
        <f t="shared" si="42"/>
        <v/>
      </c>
      <c r="AE12" s="49" t="str">
        <f t="shared" si="42"/>
        <v/>
      </c>
      <c r="AF12" s="49" t="str">
        <f t="shared" si="42"/>
        <v/>
      </c>
      <c r="AG12" s="49" t="str">
        <f t="shared" si="42"/>
        <v/>
      </c>
      <c r="AH12" s="49" t="str">
        <f t="shared" si="42"/>
        <v/>
      </c>
      <c r="AI12" s="49" t="str">
        <f t="shared" si="42"/>
        <v/>
      </c>
      <c r="AJ12" s="49" t="str">
        <f t="shared" si="42"/>
        <v/>
      </c>
      <c r="AK12" s="49" t="str">
        <f t="shared" si="42"/>
        <v/>
      </c>
      <c r="AL12" s="49" t="str">
        <f t="shared" si="42"/>
        <v/>
      </c>
      <c r="AM12" s="49" t="str">
        <f t="shared" si="42"/>
        <v/>
      </c>
      <c r="AN12" s="49" t="str">
        <f t="shared" si="42"/>
        <v/>
      </c>
      <c r="AO12" s="49" t="str">
        <f t="shared" si="42"/>
        <v/>
      </c>
      <c r="AP12" s="60" t="str">
        <f>IF(AP$1="","",IF(OR(AND(AP$1&gt;=$F10,AP$1&lt;=IF(AND($F10&gt;$M$1,$G10=""),$M$2,$G10)),AND(AP$1&gt;=$F11,AP$1&lt;=IF(AND($F11&gt;$M$1,$G11=""),$M$2,$G11)),AND(AP$1&gt;=$F12,AP$1&lt;=IF(AND($F12&gt;$M$1,$G12=""),$M$2,$G12)),AND(AP$1&gt;=$F13,AP$1&lt;=IF(AND($F13&gt;$M$1,$G13=""),$M$2,$G13))),$F$3,""))</f>
        <v/>
      </c>
      <c r="AQ12" s="60" t="str">
        <f t="shared" ref="AQ12:AR12" si="43">IF(AQ$1="","",IF(OR(AND(AQ$1&gt;=$F10,AQ$1&lt;=IF(AND($F10&gt;$M$1,$G10=""),$M$2,$G10)),AND(AQ$1&gt;=$F11,AQ$1&lt;=IF(AND($F11&gt;$M$1,$G11=""),$M$2,$G11)),AND(AQ$1&gt;=$F12,AQ$1&lt;=IF(AND($F12&gt;$M$1,$G12=""),$M$2,$G12)),AND(AQ$1&gt;=$F13,AQ$1&lt;=IF(AND($F13&gt;$M$1,$G13=""),$M$2,$G13))),$F$3,""))</f>
        <v/>
      </c>
      <c r="AR12" s="61" t="str">
        <f t="shared" si="43"/>
        <v/>
      </c>
    </row>
    <row r="13" spans="1:44" x14ac:dyDescent="0.2">
      <c r="A13" s="124"/>
      <c r="B13" s="121"/>
      <c r="C13" s="50"/>
      <c r="D13" s="146"/>
      <c r="E13" s="145"/>
      <c r="F13" s="146"/>
      <c r="G13" s="145"/>
      <c r="H13" s="146"/>
      <c r="I13" s="145"/>
      <c r="J13" s="146"/>
      <c r="K13" s="145"/>
      <c r="L13" s="150"/>
      <c r="M13" s="157"/>
      <c r="N13" s="156" t="str">
        <f t="shared" ref="N13:AO13" si="44">IF(OR(AND(N$1&gt;=$H10,N$1&lt;=IF(AND($H10&gt;$M$1,$I10=""),$M$2,$I10)),AND(N$1&gt;=$H11,N$1&lt;=IF(AND($H11&gt;$M$1,$I11=""),$M$2,$I11)),AND(N$1&gt;=$H12,N$1&lt;=IF(AND($H12&gt;$M$1,$I12=""),$M$2,$I12)),AND(N$1&gt;=$H13,N$1&lt;=IF(AND($H13&gt;$M$1,$I13=""),$M$2,$I13))),$H$3,"")</f>
        <v/>
      </c>
      <c r="O13" s="56" t="str">
        <f t="shared" si="44"/>
        <v/>
      </c>
      <c r="P13" s="56" t="str">
        <f t="shared" si="44"/>
        <v/>
      </c>
      <c r="Q13" s="56" t="str">
        <f t="shared" si="44"/>
        <v/>
      </c>
      <c r="R13" s="56" t="str">
        <f t="shared" si="44"/>
        <v/>
      </c>
      <c r="S13" s="56" t="str">
        <f t="shared" si="44"/>
        <v/>
      </c>
      <c r="T13" s="56" t="str">
        <f t="shared" si="44"/>
        <v/>
      </c>
      <c r="U13" s="56" t="str">
        <f t="shared" si="44"/>
        <v/>
      </c>
      <c r="V13" s="56" t="str">
        <f t="shared" si="44"/>
        <v/>
      </c>
      <c r="W13" s="56" t="str">
        <f t="shared" si="44"/>
        <v/>
      </c>
      <c r="X13" s="56" t="str">
        <f t="shared" si="44"/>
        <v/>
      </c>
      <c r="Y13" s="56" t="str">
        <f t="shared" si="44"/>
        <v/>
      </c>
      <c r="Z13" s="56" t="str">
        <f t="shared" si="44"/>
        <v/>
      </c>
      <c r="AA13" s="56" t="str">
        <f t="shared" si="44"/>
        <v/>
      </c>
      <c r="AB13" s="56" t="str">
        <f t="shared" si="44"/>
        <v/>
      </c>
      <c r="AC13" s="56" t="str">
        <f t="shared" si="44"/>
        <v/>
      </c>
      <c r="AD13" s="56" t="str">
        <f t="shared" si="44"/>
        <v/>
      </c>
      <c r="AE13" s="56" t="str">
        <f t="shared" si="44"/>
        <v/>
      </c>
      <c r="AF13" s="56" t="str">
        <f t="shared" si="44"/>
        <v/>
      </c>
      <c r="AG13" s="56" t="str">
        <f t="shared" si="44"/>
        <v/>
      </c>
      <c r="AH13" s="56" t="str">
        <f t="shared" si="44"/>
        <v/>
      </c>
      <c r="AI13" s="56" t="str">
        <f t="shared" si="44"/>
        <v/>
      </c>
      <c r="AJ13" s="56" t="str">
        <f t="shared" si="44"/>
        <v/>
      </c>
      <c r="AK13" s="56" t="str">
        <f t="shared" si="44"/>
        <v/>
      </c>
      <c r="AL13" s="56" t="str">
        <f t="shared" si="44"/>
        <v/>
      </c>
      <c r="AM13" s="56" t="str">
        <f t="shared" si="44"/>
        <v/>
      </c>
      <c r="AN13" s="56" t="str">
        <f t="shared" si="44"/>
        <v/>
      </c>
      <c r="AO13" s="56" t="str">
        <f t="shared" si="44"/>
        <v/>
      </c>
      <c r="AP13" s="153" t="str">
        <f>IF(AP$1="","",IF(OR(AND(AP$1&gt;=$H10,AP$1&lt;=IF(AND($H10&gt;$M$1,$I10=""),$M$2,$I10)),AND(AP$1&gt;=$H11,AP$1&lt;=IF(AND($H11&gt;$M$1,$I11=""),$M$2,$I11)),AND(AP$1&gt;=$H12,AP$1&lt;=IF(AND($H12&gt;$M$1,$I12=""),$M$2,$I12)),AND(AP$1&gt;=$H13,AP$1&lt;=IF(AND($H13&gt;$M$1,$I13=""),$M$2,$I13))),$H$3,""))</f>
        <v/>
      </c>
      <c r="AQ13" s="153" t="str">
        <f>IF(AQ$1="","",IF(OR(AND(AQ$1&gt;=$H10,AQ$1&lt;=IF(AND($H10&gt;$M$1,$I10=""),$M$2,$I10)),AND(AQ$1&gt;=$H11,AQ$1&lt;=IF(AND($H11&gt;$M$1,$I11=""),$M$2,$I11)),AND(AQ$1&gt;=$H12,AQ$1&lt;=IF(AND($H12&gt;$M$1,$I12=""),$M$2,$I12)),AND(AQ$1&gt;=$H13,AQ$1&lt;=IF(AND($H13&gt;$M$1,$I13=""),$M$2,$I13))),$H$3,""))</f>
        <v/>
      </c>
      <c r="AR13" s="154" t="str">
        <f>IF(AR$1="","",IF(OR(AND(AR$1&gt;=$H10,AR$1&lt;=IF(AND($H10&gt;$M$1,$I10=""),$M$2,$I10)),AND(AR$1&gt;=$H11,AR$1&lt;=IF(AND($H11&gt;$M$1,$I11=""),$M$2,$I11)),AND(AR$1&gt;=$H12,AR$1&lt;=IF(AND($H12&gt;$M$1,$I12=""),$M$2,$I12)),AND(AR$1&gt;=$H13,AR$1&lt;=IF(AND($H13&gt;$M$1,$I13=""),$M$2,$I13))),$H$3,""))</f>
        <v/>
      </c>
    </row>
    <row r="14" spans="1:44" ht="13.5" thickBot="1" x14ac:dyDescent="0.25">
      <c r="A14" s="125"/>
      <c r="B14" s="122"/>
      <c r="C14" s="59"/>
      <c r="D14" s="147"/>
      <c r="E14" s="148"/>
      <c r="F14" s="147"/>
      <c r="G14" s="148"/>
      <c r="H14" s="147"/>
      <c r="I14" s="148"/>
      <c r="J14" s="147"/>
      <c r="K14" s="148"/>
      <c r="L14" s="150"/>
      <c r="M14" s="157"/>
      <c r="N14" s="122" t="str">
        <f>IF(OR(AND(N$1&gt;=$J10,N$1&lt;=IF(AND($J10&gt;$M$1,$K10=""),$M$2,$K10)),AND(N$1&gt;=$J11,N$1&lt;=IF(AND($J11&gt;$M$1,$K11=""),$M$2,$K11)),AND(N$1&gt;=$J12,N$1&lt;=IF(AND($J12&gt;$M$1,$K12=""),$M$2,$K12)),AND(N$1&gt;=$J13,N$1&lt;=IF(AND($J13&gt;$M$1,$K13=""),$M$2,$K13)),AND(N$1&gt;=$J14,N$1&lt;=IF(AND($J14&gt;$M$1,$K14=""),$M$2,$K14))),$J$3,"")</f>
        <v/>
      </c>
      <c r="O14" s="58" t="str">
        <f t="shared" ref="O14" si="45">IF(OR(AND(O$1&gt;=$J10,O$1&lt;=IF(AND($J10&gt;$M$1,$K10=""),$M$2,$K10)),AND(O$1&gt;=$J11,O$1&lt;=IF(AND($J11&gt;$M$1,$K11=""),$M$2,$K11)),AND(O$1&gt;=$J12,O$1&lt;=IF(AND($J12&gt;$M$1,$K12=""),$M$2,$K12)),AND(O$1&gt;=$J13,O$1&lt;=IF(AND($J13&gt;$M$1,$K13=""),$M$2,$K13)),AND(O$1&gt;=$J14,O$1&lt;=IF(AND($J14&gt;$M$1,$K14=""),$M$2,$K14))),$J$3,"")</f>
        <v/>
      </c>
      <c r="P14" s="58" t="str">
        <f t="shared" ref="P14" si="46">IF(OR(AND(P$1&gt;=$J10,P$1&lt;=IF(AND($J10&gt;$M$1,$K10=""),$M$2,$K10)),AND(P$1&gt;=$J11,P$1&lt;=IF(AND($J11&gt;$M$1,$K11=""),$M$2,$K11)),AND(P$1&gt;=$J12,P$1&lt;=IF(AND($J12&gt;$M$1,$K12=""),$M$2,$K12)),AND(P$1&gt;=$J13,P$1&lt;=IF(AND($J13&gt;$M$1,$K13=""),$M$2,$K13)),AND(P$1&gt;=$J14,P$1&lt;=IF(AND($J14&gt;$M$1,$K14=""),$M$2,$K14))),$J$3,"")</f>
        <v/>
      </c>
      <c r="Q14" s="58" t="str">
        <f t="shared" ref="Q14" si="47">IF(OR(AND(Q$1&gt;=$J10,Q$1&lt;=IF(AND($J10&gt;$M$1,$K10=""),$M$2,$K10)),AND(Q$1&gt;=$J11,Q$1&lt;=IF(AND($J11&gt;$M$1,$K11=""),$M$2,$K11)),AND(Q$1&gt;=$J12,Q$1&lt;=IF(AND($J12&gt;$M$1,$K12=""),$M$2,$K12)),AND(Q$1&gt;=$J13,Q$1&lt;=IF(AND($J13&gt;$M$1,$K13=""),$M$2,$K13)),AND(Q$1&gt;=$J14,Q$1&lt;=IF(AND($J14&gt;$M$1,$K14=""),$M$2,$K14))),$J$3,"")</f>
        <v/>
      </c>
      <c r="R14" s="58" t="str">
        <f t="shared" ref="R14" si="48">IF(OR(AND(R$1&gt;=$J10,R$1&lt;=IF(AND($J10&gt;$M$1,$K10=""),$M$2,$K10)),AND(R$1&gt;=$J11,R$1&lt;=IF(AND($J11&gt;$M$1,$K11=""),$M$2,$K11)),AND(R$1&gt;=$J12,R$1&lt;=IF(AND($J12&gt;$M$1,$K12=""),$M$2,$K12)),AND(R$1&gt;=$J13,R$1&lt;=IF(AND($J13&gt;$M$1,$K13=""),$M$2,$K13)),AND(R$1&gt;=$J14,R$1&lt;=IF(AND($J14&gt;$M$1,$K14=""),$M$2,$K14))),$J$3,"")</f>
        <v/>
      </c>
      <c r="S14" s="58" t="str">
        <f t="shared" ref="S14" si="49">IF(OR(AND(S$1&gt;=$J10,S$1&lt;=IF(AND($J10&gt;$M$1,$K10=""),$M$2,$K10)),AND(S$1&gt;=$J11,S$1&lt;=IF(AND($J11&gt;$M$1,$K11=""),$M$2,$K11)),AND(S$1&gt;=$J12,S$1&lt;=IF(AND($J12&gt;$M$1,$K12=""),$M$2,$K12)),AND(S$1&gt;=$J13,S$1&lt;=IF(AND($J13&gt;$M$1,$K13=""),$M$2,$K13)),AND(S$1&gt;=$J14,S$1&lt;=IF(AND($J14&gt;$M$1,$K14=""),$M$2,$K14))),$J$3,"")</f>
        <v/>
      </c>
      <c r="T14" s="58" t="str">
        <f t="shared" ref="T14" si="50">IF(OR(AND(T$1&gt;=$J10,T$1&lt;=IF(AND($J10&gt;$M$1,$K10=""),$M$2,$K10)),AND(T$1&gt;=$J11,T$1&lt;=IF(AND($J11&gt;$M$1,$K11=""),$M$2,$K11)),AND(T$1&gt;=$J12,T$1&lt;=IF(AND($J12&gt;$M$1,$K12=""),$M$2,$K12)),AND(T$1&gt;=$J13,T$1&lt;=IF(AND($J13&gt;$M$1,$K13=""),$M$2,$K13)),AND(T$1&gt;=$J14,T$1&lt;=IF(AND($J14&gt;$M$1,$K14=""),$M$2,$K14))),$J$3,"")</f>
        <v/>
      </c>
      <c r="U14" s="58" t="str">
        <f t="shared" ref="U14" si="51">IF(OR(AND(U$1&gt;=$J10,U$1&lt;=IF(AND($J10&gt;$M$1,$K10=""),$M$2,$K10)),AND(U$1&gt;=$J11,U$1&lt;=IF(AND($J11&gt;$M$1,$K11=""),$M$2,$K11)),AND(U$1&gt;=$J12,U$1&lt;=IF(AND($J12&gt;$M$1,$K12=""),$M$2,$K12)),AND(U$1&gt;=$J13,U$1&lt;=IF(AND($J13&gt;$M$1,$K13=""),$M$2,$K13)),AND(U$1&gt;=$J14,U$1&lt;=IF(AND($J14&gt;$M$1,$K14=""),$M$2,$K14))),$J$3,"")</f>
        <v/>
      </c>
      <c r="V14" s="58" t="str">
        <f t="shared" ref="V14" si="52">IF(OR(AND(V$1&gt;=$J10,V$1&lt;=IF(AND($J10&gt;$M$1,$K10=""),$M$2,$K10)),AND(V$1&gt;=$J11,V$1&lt;=IF(AND($J11&gt;$M$1,$K11=""),$M$2,$K11)),AND(V$1&gt;=$J12,V$1&lt;=IF(AND($J12&gt;$M$1,$K12=""),$M$2,$K12)),AND(V$1&gt;=$J13,V$1&lt;=IF(AND($J13&gt;$M$1,$K13=""),$M$2,$K13)),AND(V$1&gt;=$J14,V$1&lt;=IF(AND($J14&gt;$M$1,$K14=""),$M$2,$K14))),$J$3,"")</f>
        <v/>
      </c>
      <c r="W14" s="58" t="str">
        <f t="shared" ref="W14" si="53">IF(OR(AND(W$1&gt;=$J10,W$1&lt;=IF(AND($J10&gt;$M$1,$K10=""),$M$2,$K10)),AND(W$1&gt;=$J11,W$1&lt;=IF(AND($J11&gt;$M$1,$K11=""),$M$2,$K11)),AND(W$1&gt;=$J12,W$1&lt;=IF(AND($J12&gt;$M$1,$K12=""),$M$2,$K12)),AND(W$1&gt;=$J13,W$1&lt;=IF(AND($J13&gt;$M$1,$K13=""),$M$2,$K13)),AND(W$1&gt;=$J14,W$1&lt;=IF(AND($J14&gt;$M$1,$K14=""),$M$2,$K14))),$J$3,"")</f>
        <v/>
      </c>
      <c r="X14" s="58" t="str">
        <f t="shared" ref="X14" si="54">IF(OR(AND(X$1&gt;=$J10,X$1&lt;=IF(AND($J10&gt;$M$1,$K10=""),$M$2,$K10)),AND(X$1&gt;=$J11,X$1&lt;=IF(AND($J11&gt;$M$1,$K11=""),$M$2,$K11)),AND(X$1&gt;=$J12,X$1&lt;=IF(AND($J12&gt;$M$1,$K12=""),$M$2,$K12)),AND(X$1&gt;=$J13,X$1&lt;=IF(AND($J13&gt;$M$1,$K13=""),$M$2,$K13)),AND(X$1&gt;=$J14,X$1&lt;=IF(AND($J14&gt;$M$1,$K14=""),$M$2,$K14))),$J$3,"")</f>
        <v/>
      </c>
      <c r="Y14" s="58" t="str">
        <f t="shared" ref="Y14" si="55">IF(OR(AND(Y$1&gt;=$J10,Y$1&lt;=IF(AND($J10&gt;$M$1,$K10=""),$M$2,$K10)),AND(Y$1&gt;=$J11,Y$1&lt;=IF(AND($J11&gt;$M$1,$K11=""),$M$2,$K11)),AND(Y$1&gt;=$J12,Y$1&lt;=IF(AND($J12&gt;$M$1,$K12=""),$M$2,$K12)),AND(Y$1&gt;=$J13,Y$1&lt;=IF(AND($J13&gt;$M$1,$K13=""),$M$2,$K13)),AND(Y$1&gt;=$J14,Y$1&lt;=IF(AND($J14&gt;$M$1,$K14=""),$M$2,$K14))),$J$3,"")</f>
        <v/>
      </c>
      <c r="Z14" s="58" t="str">
        <f t="shared" ref="Z14" si="56">IF(OR(AND(Z$1&gt;=$J10,Z$1&lt;=IF(AND($J10&gt;$M$1,$K10=""),$M$2,$K10)),AND(Z$1&gt;=$J11,Z$1&lt;=IF(AND($J11&gt;$M$1,$K11=""),$M$2,$K11)),AND(Z$1&gt;=$J12,Z$1&lt;=IF(AND($J12&gt;$M$1,$K12=""),$M$2,$K12)),AND(Z$1&gt;=$J13,Z$1&lt;=IF(AND($J13&gt;$M$1,$K13=""),$M$2,$K13)),AND(Z$1&gt;=$J14,Z$1&lt;=IF(AND($J14&gt;$M$1,$K14=""),$M$2,$K14))),$J$3,"")</f>
        <v/>
      </c>
      <c r="AA14" s="58" t="str">
        <f t="shared" ref="AA14" si="57">IF(OR(AND(AA$1&gt;=$J10,AA$1&lt;=IF(AND($J10&gt;$M$1,$K10=""),$M$2,$K10)),AND(AA$1&gt;=$J11,AA$1&lt;=IF(AND($J11&gt;$M$1,$K11=""),$M$2,$K11)),AND(AA$1&gt;=$J12,AA$1&lt;=IF(AND($J12&gt;$M$1,$K12=""),$M$2,$K12)),AND(AA$1&gt;=$J13,AA$1&lt;=IF(AND($J13&gt;$M$1,$K13=""),$M$2,$K13)),AND(AA$1&gt;=$J14,AA$1&lt;=IF(AND($J14&gt;$M$1,$K14=""),$M$2,$K14))),$J$3,"")</f>
        <v/>
      </c>
      <c r="AB14" s="58" t="str">
        <f t="shared" ref="AB14" si="58">IF(OR(AND(AB$1&gt;=$J10,AB$1&lt;=IF(AND($J10&gt;$M$1,$K10=""),$M$2,$K10)),AND(AB$1&gt;=$J11,AB$1&lt;=IF(AND($J11&gt;$M$1,$K11=""),$M$2,$K11)),AND(AB$1&gt;=$J12,AB$1&lt;=IF(AND($J12&gt;$M$1,$K12=""),$M$2,$K12)),AND(AB$1&gt;=$J13,AB$1&lt;=IF(AND($J13&gt;$M$1,$K13=""),$M$2,$K13)),AND(AB$1&gt;=$J14,AB$1&lt;=IF(AND($J14&gt;$M$1,$K14=""),$M$2,$K14))),$J$3,"")</f>
        <v/>
      </c>
      <c r="AC14" s="58" t="str">
        <f t="shared" ref="AC14" si="59">IF(OR(AND(AC$1&gt;=$J10,AC$1&lt;=IF(AND($J10&gt;$M$1,$K10=""),$M$2,$K10)),AND(AC$1&gt;=$J11,AC$1&lt;=IF(AND($J11&gt;$M$1,$K11=""),$M$2,$K11)),AND(AC$1&gt;=$J12,AC$1&lt;=IF(AND($J12&gt;$M$1,$K12=""),$M$2,$K12)),AND(AC$1&gt;=$J13,AC$1&lt;=IF(AND($J13&gt;$M$1,$K13=""),$M$2,$K13)),AND(AC$1&gt;=$J14,AC$1&lt;=IF(AND($J14&gt;$M$1,$K14=""),$M$2,$K14))),$J$3,"")</f>
        <v/>
      </c>
      <c r="AD14" s="58" t="str">
        <f t="shared" ref="AD14" si="60">IF(OR(AND(AD$1&gt;=$J10,AD$1&lt;=IF(AND($J10&gt;$M$1,$K10=""),$M$2,$K10)),AND(AD$1&gt;=$J11,AD$1&lt;=IF(AND($J11&gt;$M$1,$K11=""),$M$2,$K11)),AND(AD$1&gt;=$J12,AD$1&lt;=IF(AND($J12&gt;$M$1,$K12=""),$M$2,$K12)),AND(AD$1&gt;=$J13,AD$1&lt;=IF(AND($J13&gt;$M$1,$K13=""),$M$2,$K13)),AND(AD$1&gt;=$J14,AD$1&lt;=IF(AND($J14&gt;$M$1,$K14=""),$M$2,$K14))),$J$3,"")</f>
        <v/>
      </c>
      <c r="AE14" s="58" t="str">
        <f t="shared" ref="AE14" si="61">IF(OR(AND(AE$1&gt;=$J10,AE$1&lt;=IF(AND($J10&gt;$M$1,$K10=""),$M$2,$K10)),AND(AE$1&gt;=$J11,AE$1&lt;=IF(AND($J11&gt;$M$1,$K11=""),$M$2,$K11)),AND(AE$1&gt;=$J12,AE$1&lt;=IF(AND($J12&gt;$M$1,$K12=""),$M$2,$K12)),AND(AE$1&gt;=$J13,AE$1&lt;=IF(AND($J13&gt;$M$1,$K13=""),$M$2,$K13)),AND(AE$1&gt;=$J14,AE$1&lt;=IF(AND($J14&gt;$M$1,$K14=""),$M$2,$K14))),$J$3,"")</f>
        <v/>
      </c>
      <c r="AF14" s="58" t="str">
        <f t="shared" ref="AF14" si="62">IF(OR(AND(AF$1&gt;=$J10,AF$1&lt;=IF(AND($J10&gt;$M$1,$K10=""),$M$2,$K10)),AND(AF$1&gt;=$J11,AF$1&lt;=IF(AND($J11&gt;$M$1,$K11=""),$M$2,$K11)),AND(AF$1&gt;=$J12,AF$1&lt;=IF(AND($J12&gt;$M$1,$K12=""),$M$2,$K12)),AND(AF$1&gt;=$J13,AF$1&lt;=IF(AND($J13&gt;$M$1,$K13=""),$M$2,$K13)),AND(AF$1&gt;=$J14,AF$1&lt;=IF(AND($J14&gt;$M$1,$K14=""),$M$2,$K14))),$J$3,"")</f>
        <v/>
      </c>
      <c r="AG14" s="58" t="str">
        <f t="shared" ref="AG14" si="63">IF(OR(AND(AG$1&gt;=$J10,AG$1&lt;=IF(AND($J10&gt;$M$1,$K10=""),$M$2,$K10)),AND(AG$1&gt;=$J11,AG$1&lt;=IF(AND($J11&gt;$M$1,$K11=""),$M$2,$K11)),AND(AG$1&gt;=$J12,AG$1&lt;=IF(AND($J12&gt;$M$1,$K12=""),$M$2,$K12)),AND(AG$1&gt;=$J13,AG$1&lt;=IF(AND($J13&gt;$M$1,$K13=""),$M$2,$K13)),AND(AG$1&gt;=$J14,AG$1&lt;=IF(AND($J14&gt;$M$1,$K14=""),$M$2,$K14))),$J$3,"")</f>
        <v/>
      </c>
      <c r="AH14" s="58" t="str">
        <f t="shared" ref="AH14" si="64">IF(OR(AND(AH$1&gt;=$J10,AH$1&lt;=IF(AND($J10&gt;$M$1,$K10=""),$M$2,$K10)),AND(AH$1&gt;=$J11,AH$1&lt;=IF(AND($J11&gt;$M$1,$K11=""),$M$2,$K11)),AND(AH$1&gt;=$J12,AH$1&lt;=IF(AND($J12&gt;$M$1,$K12=""),$M$2,$K12)),AND(AH$1&gt;=$J13,AH$1&lt;=IF(AND($J13&gt;$M$1,$K13=""),$M$2,$K13)),AND(AH$1&gt;=$J14,AH$1&lt;=IF(AND($J14&gt;$M$1,$K14=""),$M$2,$K14))),$J$3,"")</f>
        <v/>
      </c>
      <c r="AI14" s="58" t="str">
        <f t="shared" ref="AI14" si="65">IF(OR(AND(AI$1&gt;=$J10,AI$1&lt;=IF(AND($J10&gt;$M$1,$K10=""),$M$2,$K10)),AND(AI$1&gt;=$J11,AI$1&lt;=IF(AND($J11&gt;$M$1,$K11=""),$M$2,$K11)),AND(AI$1&gt;=$J12,AI$1&lt;=IF(AND($J12&gt;$M$1,$K12=""),$M$2,$K12)),AND(AI$1&gt;=$J13,AI$1&lt;=IF(AND($J13&gt;$M$1,$K13=""),$M$2,$K13)),AND(AI$1&gt;=$J14,AI$1&lt;=IF(AND($J14&gt;$M$1,$K14=""),$M$2,$K14))),$J$3,"")</f>
        <v/>
      </c>
      <c r="AJ14" s="58" t="str">
        <f t="shared" ref="AJ14" si="66">IF(OR(AND(AJ$1&gt;=$J10,AJ$1&lt;=IF(AND($J10&gt;$M$1,$K10=""),$M$2,$K10)),AND(AJ$1&gt;=$J11,AJ$1&lt;=IF(AND($J11&gt;$M$1,$K11=""),$M$2,$K11)),AND(AJ$1&gt;=$J12,AJ$1&lt;=IF(AND($J12&gt;$M$1,$K12=""),$M$2,$K12)),AND(AJ$1&gt;=$J13,AJ$1&lt;=IF(AND($J13&gt;$M$1,$K13=""),$M$2,$K13)),AND(AJ$1&gt;=$J14,AJ$1&lt;=IF(AND($J14&gt;$M$1,$K14=""),$M$2,$K14))),$J$3,"")</f>
        <v/>
      </c>
      <c r="AK14" s="58" t="str">
        <f t="shared" ref="AK14" si="67">IF(OR(AND(AK$1&gt;=$J10,AK$1&lt;=IF(AND($J10&gt;$M$1,$K10=""),$M$2,$K10)),AND(AK$1&gt;=$J11,AK$1&lt;=IF(AND($J11&gt;$M$1,$K11=""),$M$2,$K11)),AND(AK$1&gt;=$J12,AK$1&lt;=IF(AND($J12&gt;$M$1,$K12=""),$M$2,$K12)),AND(AK$1&gt;=$J13,AK$1&lt;=IF(AND($J13&gt;$M$1,$K13=""),$M$2,$K13)),AND(AK$1&gt;=$J14,AK$1&lt;=IF(AND($J14&gt;$M$1,$K14=""),$M$2,$K14))),$J$3,"")</f>
        <v/>
      </c>
      <c r="AL14" s="58" t="str">
        <f t="shared" ref="AL14" si="68">IF(OR(AND(AL$1&gt;=$J10,AL$1&lt;=IF(AND($J10&gt;$M$1,$K10=""),$M$2,$K10)),AND(AL$1&gt;=$J11,AL$1&lt;=IF(AND($J11&gt;$M$1,$K11=""),$M$2,$K11)),AND(AL$1&gt;=$J12,AL$1&lt;=IF(AND($J12&gt;$M$1,$K12=""),$M$2,$K12)),AND(AL$1&gt;=$J13,AL$1&lt;=IF(AND($J13&gt;$M$1,$K13=""),$M$2,$K13)),AND(AL$1&gt;=$J14,AL$1&lt;=IF(AND($J14&gt;$M$1,$K14=""),$M$2,$K14))),$J$3,"")</f>
        <v/>
      </c>
      <c r="AM14" s="58" t="str">
        <f t="shared" ref="AM14" si="69">IF(OR(AND(AM$1&gt;=$J10,AM$1&lt;=IF(AND($J10&gt;$M$1,$K10=""),$M$2,$K10)),AND(AM$1&gt;=$J11,AM$1&lt;=IF(AND($J11&gt;$M$1,$K11=""),$M$2,$K11)),AND(AM$1&gt;=$J12,AM$1&lt;=IF(AND($J12&gt;$M$1,$K12=""),$M$2,$K12)),AND(AM$1&gt;=$J13,AM$1&lt;=IF(AND($J13&gt;$M$1,$K13=""),$M$2,$K13)),AND(AM$1&gt;=$J14,AM$1&lt;=IF(AND($J14&gt;$M$1,$K14=""),$M$2,$K14))),$J$3,"")</f>
        <v/>
      </c>
      <c r="AN14" s="58" t="str">
        <f t="shared" ref="AN14" si="70">IF(OR(AND(AN$1&gt;=$J10,AN$1&lt;=IF(AND($J10&gt;$M$1,$K10=""),$M$2,$K10)),AND(AN$1&gt;=$J11,AN$1&lt;=IF(AND($J11&gt;$M$1,$K11=""),$M$2,$K11)),AND(AN$1&gt;=$J12,AN$1&lt;=IF(AND($J12&gt;$M$1,$K12=""),$M$2,$K12)),AND(AN$1&gt;=$J13,AN$1&lt;=IF(AND($J13&gt;$M$1,$K13=""),$M$2,$K13)),AND(AN$1&gt;=$J14,AN$1&lt;=IF(AND($J14&gt;$M$1,$K14=""),$M$2,$K14))),$J$3,"")</f>
        <v/>
      </c>
      <c r="AO14" s="58" t="str">
        <f t="shared" ref="AO14" si="71">IF(OR(AND(AO$1&gt;=$J10,AO$1&lt;=IF(AND($J10&gt;$M$1,$K10=""),$M$2,$K10)),AND(AO$1&gt;=$J11,AO$1&lt;=IF(AND($J11&gt;$M$1,$K11=""),$M$2,$K11)),AND(AO$1&gt;=$J12,AO$1&lt;=IF(AND($J12&gt;$M$1,$K12=""),$M$2,$K12)),AND(AO$1&gt;=$J13,AO$1&lt;=IF(AND($J13&gt;$M$1,$K13=""),$M$2,$K13)),AND(AO$1&gt;=$J14,AO$1&lt;=IF(AND($J14&gt;$M$1,$K14=""),$M$2,$K14))),$J$3,"")</f>
        <v/>
      </c>
      <c r="AP14" s="62" t="str">
        <f>IF(AP$1="","",IF(OR(AND(AP$1&gt;=$J10,AP$1&lt;=IF(AND($J10&gt;$M$1,$K10=""),$M$2,$K10)),AND(AP$1&gt;=$J11,AP$1&lt;=IF(AND($J11&gt;$M$1,$K11=""),$M$2,$K11)),AND(AP$1&gt;=$J12,AP$1&lt;=IF(AND($J12&gt;$M$1,$K12=""),$M$2,$K12)),AND(AP$1&gt;=$J13,AP$1&lt;=IF(AND($J13&gt;$M$1,$K13=""),$M$2,$K13)),AND(AP$1&gt;=$J14,AP$1&lt;=IF(AND($J14&gt;$M$1,$K14=""),$M$2,$K14))),$J$3,""))</f>
        <v/>
      </c>
      <c r="AQ14" s="62" t="str">
        <f t="shared" ref="AQ14" si="72">IF(AQ$1="","",IF(OR(AND(AQ$1&gt;=$J10,AQ$1&lt;=IF(AND($J10&gt;$M$1,$K10=""),$M$2,$K10)),AND(AQ$1&gt;=$J11,AQ$1&lt;=IF(AND($J11&gt;$M$1,$K11=""),$M$2,$K11)),AND(AQ$1&gt;=$J12,AQ$1&lt;=IF(AND($J12&gt;$M$1,$K12=""),$M$2,$K12)),AND(AQ$1&gt;=$J13,AQ$1&lt;=IF(AND($J13&gt;$M$1,$K13=""),$M$2,$K13)),AND(AQ$1&gt;=$J14,AQ$1&lt;=IF(AND($J14&gt;$M$1,$K14=""),$M$2,$K14))),$J$3,""))</f>
        <v/>
      </c>
      <c r="AR14" s="63" t="str">
        <f t="shared" ref="AR14" si="73">IF(AR$1="","",IF(OR(AND(AR$1&gt;=$J10,AR$1&lt;=IF(AND($J10&gt;$M$1,$K10=""),$M$2,$K10)),AND(AR$1&gt;=$J11,AR$1&lt;=IF(AND($J11&gt;$M$1,$K11=""),$M$2,$K11)),AND(AR$1&gt;=$J12,AR$1&lt;=IF(AND($J12&gt;$M$1,$K12=""),$M$2,$K12)),AND(AR$1&gt;=$J13,AR$1&lt;=IF(AND($J13&gt;$M$1,$K13=""),$M$2,$K13)),AND(AR$1&gt;=$J14,AR$1&lt;=IF(AND($J14&gt;$M$1,$K14=""),$M$2,$K14))),$J$3,""))</f>
        <v/>
      </c>
    </row>
    <row r="15" spans="1:44" x14ac:dyDescent="0.2">
      <c r="A15" s="123">
        <v>5019</v>
      </c>
      <c r="B15" s="120"/>
      <c r="C15" s="115"/>
      <c r="D15" s="142">
        <v>46063</v>
      </c>
      <c r="E15" s="143">
        <v>46064</v>
      </c>
      <c r="F15" s="142">
        <v>46073</v>
      </c>
      <c r="G15" s="143">
        <v>46081</v>
      </c>
      <c r="H15" s="142"/>
      <c r="I15" s="143"/>
      <c r="J15" s="142"/>
      <c r="K15" s="143"/>
      <c r="L15" s="151"/>
      <c r="M15" s="157"/>
      <c r="N15" s="155" t="str">
        <f>N16&amp;N17&amp;N18&amp;N19</f>
        <v/>
      </c>
      <c r="O15" s="155" t="str">
        <f t="shared" ref="O15" si="74">O16&amp;O17&amp;O18&amp;O19</f>
        <v/>
      </c>
      <c r="P15" s="155" t="str">
        <f t="shared" ref="P15" si="75">P16&amp;P17&amp;P18&amp;P19</f>
        <v/>
      </c>
      <c r="Q15" s="155" t="str">
        <f t="shared" ref="Q15" si="76">Q16&amp;Q17&amp;Q18&amp;Q19</f>
        <v/>
      </c>
      <c r="R15" s="155" t="str">
        <f t="shared" ref="R15" si="77">R16&amp;R17&amp;R18&amp;R19</f>
        <v/>
      </c>
      <c r="S15" s="155" t="str">
        <f t="shared" ref="S15" si="78">S16&amp;S17&amp;S18&amp;S19</f>
        <v/>
      </c>
      <c r="T15" s="155" t="str">
        <f t="shared" ref="T15" si="79">T16&amp;T17&amp;T18&amp;T19</f>
        <v/>
      </c>
      <c r="U15" s="155" t="str">
        <f t="shared" ref="U15" si="80">U16&amp;U17&amp;U18&amp;U19</f>
        <v/>
      </c>
      <c r="V15" s="155" t="str">
        <f t="shared" ref="V15" si="81">V16&amp;V17&amp;V18&amp;V19</f>
        <v/>
      </c>
      <c r="W15" s="155" t="str">
        <f t="shared" ref="W15" si="82">W16&amp;W17&amp;W18&amp;W19</f>
        <v>Б</v>
      </c>
      <c r="X15" s="155" t="str">
        <f t="shared" ref="X15" si="83">X16&amp;X17&amp;X18&amp;X19</f>
        <v>Б</v>
      </c>
      <c r="Y15" s="155" t="str">
        <f t="shared" ref="Y15" si="84">Y16&amp;Y17&amp;Y18&amp;Y19</f>
        <v/>
      </c>
      <c r="Z15" s="155" t="str">
        <f t="shared" ref="Z15" si="85">Z16&amp;Z17&amp;Z18&amp;Z19</f>
        <v/>
      </c>
      <c r="AA15" s="155" t="str">
        <f t="shared" ref="AA15" si="86">AA16&amp;AA17&amp;AA18&amp;AA19</f>
        <v/>
      </c>
      <c r="AB15" s="155" t="str">
        <f t="shared" ref="AB15" si="87">AB16&amp;AB17&amp;AB18&amp;AB19</f>
        <v/>
      </c>
      <c r="AC15" s="155" t="str">
        <f t="shared" ref="AC15" si="88">AC16&amp;AC17&amp;AC18&amp;AC19</f>
        <v/>
      </c>
      <c r="AD15" s="155" t="str">
        <f t="shared" ref="AD15" si="89">AD16&amp;AD17&amp;AD18&amp;AD19</f>
        <v/>
      </c>
      <c r="AE15" s="155" t="str">
        <f t="shared" ref="AE15" si="90">AE16&amp;AE17&amp;AE18&amp;AE19</f>
        <v/>
      </c>
      <c r="AF15" s="155" t="str">
        <f t="shared" ref="AF15" si="91">AF16&amp;AF17&amp;AF18&amp;AF19</f>
        <v/>
      </c>
      <c r="AG15" s="155" t="str">
        <f t="shared" ref="AG15" si="92">AG16&amp;AG17&amp;AG18&amp;AG19</f>
        <v>О</v>
      </c>
      <c r="AH15" s="155" t="str">
        <f t="shared" ref="AH15" si="93">AH16&amp;AH17&amp;AH18&amp;AH19</f>
        <v>О</v>
      </c>
      <c r="AI15" s="155" t="str">
        <f t="shared" ref="AI15" si="94">AI16&amp;AI17&amp;AI18&amp;AI19</f>
        <v>О</v>
      </c>
      <c r="AJ15" s="155" t="str">
        <f t="shared" ref="AJ15" si="95">AJ16&amp;AJ17&amp;AJ18&amp;AJ19</f>
        <v>О</v>
      </c>
      <c r="AK15" s="155" t="str">
        <f t="shared" ref="AK15" si="96">AK16&amp;AK17&amp;AK18&amp;AK19</f>
        <v>О</v>
      </c>
      <c r="AL15" s="155" t="str">
        <f t="shared" ref="AL15" si="97">AL16&amp;AL17&amp;AL18&amp;AL19</f>
        <v>О</v>
      </c>
      <c r="AM15" s="155" t="str">
        <f t="shared" ref="AM15" si="98">AM16&amp;AM17&amp;AM18&amp;AM19</f>
        <v>О</v>
      </c>
      <c r="AN15" s="155" t="str">
        <f t="shared" ref="AN15" si="99">AN16&amp;AN17&amp;AN18&amp;AN19</f>
        <v>О</v>
      </c>
      <c r="AO15" s="155" t="str">
        <f t="shared" ref="AO15" si="100">AO16&amp;AO17&amp;AO18&amp;AO19</f>
        <v>О</v>
      </c>
      <c r="AP15" s="155" t="str">
        <f t="shared" ref="AP15" si="101">AP16&amp;AP17&amp;AP18&amp;AP19</f>
        <v/>
      </c>
      <c r="AQ15" s="155" t="str">
        <f t="shared" ref="AQ15" si="102">AQ16&amp;AQ17&amp;AQ18&amp;AQ19</f>
        <v/>
      </c>
      <c r="AR15" s="155" t="str">
        <f t="shared" ref="AR15" si="103">AR16&amp;AR17&amp;AR18&amp;AR19</f>
        <v/>
      </c>
    </row>
    <row r="16" spans="1:44" ht="13.5" thickBot="1" x14ac:dyDescent="0.25">
      <c r="A16" s="124"/>
      <c r="B16" s="121"/>
      <c r="C16" s="116"/>
      <c r="D16" s="144"/>
      <c r="E16" s="145"/>
      <c r="F16" s="146"/>
      <c r="G16" s="145"/>
      <c r="H16" s="146"/>
      <c r="I16" s="145"/>
      <c r="J16" s="146"/>
      <c r="K16" s="145"/>
      <c r="L16" s="150"/>
      <c r="M16" s="157"/>
      <c r="N16" s="121" t="str">
        <f>IF(OR(AND(N$1&gt;=$D15,N$1&lt;=IF(AND($D15&gt;$M$1,$E15=""),$M$2,$E15)),AND(N$1&gt;=$D16,N$1&lt;=IF(AND($D16&gt;$M$1,$E16=""),$M$2,$E16)),AND(N$1&gt;=$D17,N$1&lt;=IF(AND($D17&gt;$M$1,$E17=""),$M$2,$E17)),AND(N$1&gt;=$D18,N$1&lt;=IF(AND($D18&gt;$M$1,$E18=""),$M$2,$E18))),$D$3,"")</f>
        <v/>
      </c>
      <c r="O16" s="49" t="str">
        <f t="shared" ref="O16:AO16" si="104">IF(OR(AND(O$1&gt;=$D15,O$1&lt;=IF(AND($D15&gt;$M$1,$E15=""),$M$2,$E15)),AND(O$1&gt;=$D16,O$1&lt;=IF(AND($D16&gt;$M$1,$E16=""),$M$2,$E16)),AND(O$1&gt;=$D17,O$1&lt;=IF(AND($D17&gt;$M$1,$E17=""),$M$2,$E17)),AND(O$1&gt;=$D18,O$1&lt;=IF(AND($D18&gt;$M$1,$E18=""),$M$2,$E18))),$D$3,"")</f>
        <v/>
      </c>
      <c r="P16" s="49" t="str">
        <f t="shared" si="104"/>
        <v/>
      </c>
      <c r="Q16" s="49" t="str">
        <f t="shared" si="104"/>
        <v/>
      </c>
      <c r="R16" s="49" t="str">
        <f t="shared" si="104"/>
        <v/>
      </c>
      <c r="S16" s="49" t="str">
        <f t="shared" si="104"/>
        <v/>
      </c>
      <c r="T16" s="49" t="str">
        <f t="shared" si="104"/>
        <v/>
      </c>
      <c r="U16" s="49" t="str">
        <f t="shared" si="104"/>
        <v/>
      </c>
      <c r="V16" s="49" t="str">
        <f t="shared" si="104"/>
        <v/>
      </c>
      <c r="W16" s="49" t="str">
        <f t="shared" si="104"/>
        <v>Б</v>
      </c>
      <c r="X16" s="49" t="str">
        <f t="shared" si="104"/>
        <v>Б</v>
      </c>
      <c r="Y16" s="49" t="str">
        <f t="shared" si="104"/>
        <v/>
      </c>
      <c r="Z16" s="49" t="str">
        <f t="shared" si="104"/>
        <v/>
      </c>
      <c r="AA16" s="49" t="str">
        <f t="shared" si="104"/>
        <v/>
      </c>
      <c r="AB16" s="49" t="str">
        <f t="shared" si="104"/>
        <v/>
      </c>
      <c r="AC16" s="49" t="str">
        <f t="shared" si="104"/>
        <v/>
      </c>
      <c r="AD16" s="49" t="str">
        <f t="shared" si="104"/>
        <v/>
      </c>
      <c r="AE16" s="49" t="str">
        <f t="shared" si="104"/>
        <v/>
      </c>
      <c r="AF16" s="49" t="str">
        <f t="shared" si="104"/>
        <v/>
      </c>
      <c r="AG16" s="49" t="str">
        <f t="shared" si="104"/>
        <v/>
      </c>
      <c r="AH16" s="49" t="str">
        <f t="shared" si="104"/>
        <v/>
      </c>
      <c r="AI16" s="49" t="str">
        <f t="shared" si="104"/>
        <v/>
      </c>
      <c r="AJ16" s="49" t="str">
        <f t="shared" si="104"/>
        <v/>
      </c>
      <c r="AK16" s="49" t="str">
        <f t="shared" si="104"/>
        <v/>
      </c>
      <c r="AL16" s="49" t="str">
        <f t="shared" si="104"/>
        <v/>
      </c>
      <c r="AM16" s="49" t="str">
        <f t="shared" si="104"/>
        <v/>
      </c>
      <c r="AN16" s="49" t="str">
        <f t="shared" si="104"/>
        <v/>
      </c>
      <c r="AO16" s="49" t="str">
        <f t="shared" si="104"/>
        <v/>
      </c>
      <c r="AP16" s="60" t="str">
        <f>IF(AP$1="","",IF(OR(AND(AP$1&gt;=$D15,AP$1&lt;=IF(AND($D15&gt;$M$1,$E15=""),$M$2,$E15)),AND(AP$1&gt;=$D16,AP$1&lt;=IF(AND($D16&gt;$M$1,$E16=""),$M$2,$E16)),AND(AP$1&gt;=$D17,AP$1&lt;=IF(AND($D17&gt;$M$1,$E17=""),$M$2,$E17)),AND(AP$1&gt;=$D18,AP$1&lt;=IF(AND($D18&gt;$M$1,$E18=""),$M$2,$E18))),$D$3,""))</f>
        <v/>
      </c>
      <c r="AQ16" s="60" t="str">
        <f t="shared" ref="AQ16:AR16" si="105">IF(AQ$1="","",IF(OR(AND(AQ$1&gt;=$D15,AQ$1&lt;=IF(AND($D15&gt;$M$1,$E15=""),$M$2,$E15)),AND(AQ$1&gt;=$D16,AQ$1&lt;=IF(AND($D16&gt;$M$1,$E16=""),$M$2,$E16)),AND(AQ$1&gt;=$D17,AQ$1&lt;=IF(AND($D17&gt;$M$1,$E17=""),$M$2,$E17)),AND(AQ$1&gt;=$D18,AQ$1&lt;=IF(AND($D18&gt;$M$1,$E18=""),$M$2,$E18))),$D$3,""))</f>
        <v/>
      </c>
      <c r="AR16" s="61" t="str">
        <f t="shared" si="105"/>
        <v/>
      </c>
    </row>
    <row r="17" spans="1:44" x14ac:dyDescent="0.2">
      <c r="A17" s="124"/>
      <c r="B17" s="121"/>
      <c r="C17" s="50"/>
      <c r="D17" s="146"/>
      <c r="E17" s="145"/>
      <c r="F17" s="146"/>
      <c r="G17" s="145"/>
      <c r="H17" s="146"/>
      <c r="I17" s="145"/>
      <c r="J17" s="146"/>
      <c r="K17" s="145"/>
      <c r="L17" s="150"/>
      <c r="M17" s="157"/>
      <c r="N17" s="121" t="str">
        <f>IF(OR(AND(N$1&gt;=$F15,N$1&lt;=IF(AND($F15&gt;$M$1,$G15=""),$M$2,$G15)),AND(N$1&gt;=$F16,N$1&lt;=IF(AND($F16&gt;$M$1,$G16=""),$M$2,$G16)),AND(N$1&gt;=$F17,N$1&lt;=IF(AND($F17&gt;$M$1,$G17=""),$M$2,$G17)),AND(N$1&gt;=$F18,N$1&lt;=IF(AND($F18&gt;$M$1,$G18=""),$M$2,$G18))),$F$3,"")</f>
        <v/>
      </c>
      <c r="O17" s="49" t="str">
        <f t="shared" ref="O17:AO17" si="106">IF(OR(AND(O$1&gt;=$F15,O$1&lt;=IF(AND($F15&gt;$M$1,$G15=""),$M$2,$G15)),AND(O$1&gt;=$F16,O$1&lt;=IF(AND($F16&gt;$M$1,$G16=""),$M$2,$G16)),AND(O$1&gt;=$F17,O$1&lt;=IF(AND($F17&gt;$M$1,$G17=""),$M$2,$G17)),AND(O$1&gt;=$F18,O$1&lt;=IF(AND($F18&gt;$M$1,$G18=""),$M$2,$G18))),$F$3,"")</f>
        <v/>
      </c>
      <c r="P17" s="49" t="str">
        <f t="shared" si="106"/>
        <v/>
      </c>
      <c r="Q17" s="49" t="str">
        <f t="shared" si="106"/>
        <v/>
      </c>
      <c r="R17" s="49" t="str">
        <f t="shared" si="106"/>
        <v/>
      </c>
      <c r="S17" s="49" t="str">
        <f t="shared" si="106"/>
        <v/>
      </c>
      <c r="T17" s="49" t="str">
        <f t="shared" si="106"/>
        <v/>
      </c>
      <c r="U17" s="49" t="str">
        <f t="shared" si="106"/>
        <v/>
      </c>
      <c r="V17" s="49" t="str">
        <f t="shared" si="106"/>
        <v/>
      </c>
      <c r="W17" s="49" t="str">
        <f t="shared" si="106"/>
        <v/>
      </c>
      <c r="X17" s="49" t="str">
        <f t="shared" si="106"/>
        <v/>
      </c>
      <c r="Y17" s="49" t="str">
        <f t="shared" si="106"/>
        <v/>
      </c>
      <c r="Z17" s="49" t="str">
        <f t="shared" si="106"/>
        <v/>
      </c>
      <c r="AA17" s="49" t="str">
        <f t="shared" si="106"/>
        <v/>
      </c>
      <c r="AB17" s="49" t="str">
        <f t="shared" si="106"/>
        <v/>
      </c>
      <c r="AC17" s="49" t="str">
        <f t="shared" si="106"/>
        <v/>
      </c>
      <c r="AD17" s="49" t="str">
        <f t="shared" si="106"/>
        <v/>
      </c>
      <c r="AE17" s="49" t="str">
        <f t="shared" si="106"/>
        <v/>
      </c>
      <c r="AF17" s="49" t="str">
        <f t="shared" si="106"/>
        <v/>
      </c>
      <c r="AG17" s="49" t="str">
        <f t="shared" si="106"/>
        <v>О</v>
      </c>
      <c r="AH17" s="49" t="str">
        <f t="shared" si="106"/>
        <v>О</v>
      </c>
      <c r="AI17" s="49" t="str">
        <f t="shared" si="106"/>
        <v>О</v>
      </c>
      <c r="AJ17" s="49" t="str">
        <f t="shared" si="106"/>
        <v>О</v>
      </c>
      <c r="AK17" s="49" t="str">
        <f t="shared" si="106"/>
        <v>О</v>
      </c>
      <c r="AL17" s="49" t="str">
        <f t="shared" si="106"/>
        <v>О</v>
      </c>
      <c r="AM17" s="49" t="str">
        <f t="shared" si="106"/>
        <v>О</v>
      </c>
      <c r="AN17" s="49" t="str">
        <f t="shared" si="106"/>
        <v>О</v>
      </c>
      <c r="AO17" s="49" t="str">
        <f t="shared" si="106"/>
        <v>О</v>
      </c>
      <c r="AP17" s="60" t="str">
        <f>IF(AP$1="","",IF(OR(AND(AP$1&gt;=$F15,AP$1&lt;=IF(AND($F15&gt;$M$1,$G15=""),$M$2,$G15)),AND(AP$1&gt;=$F16,AP$1&lt;=IF(AND($F16&gt;$M$1,$G16=""),$M$2,$G16)),AND(AP$1&gt;=$F17,AP$1&lt;=IF(AND($F17&gt;$M$1,$G17=""),$M$2,$G17)),AND(AP$1&gt;=$F18,AP$1&lt;=IF(AND($F18&gt;$M$1,$G18=""),$M$2,$G18))),$F$3,""))</f>
        <v/>
      </c>
      <c r="AQ17" s="60" t="str">
        <f t="shared" ref="AQ17:AR17" si="107">IF(AQ$1="","",IF(OR(AND(AQ$1&gt;=$F15,AQ$1&lt;=IF(AND($F15&gt;$M$1,$G15=""),$M$2,$G15)),AND(AQ$1&gt;=$F16,AQ$1&lt;=IF(AND($F16&gt;$M$1,$G16=""),$M$2,$G16)),AND(AQ$1&gt;=$F17,AQ$1&lt;=IF(AND($F17&gt;$M$1,$G17=""),$M$2,$G17)),AND(AQ$1&gt;=$F18,AQ$1&lt;=IF(AND($F18&gt;$M$1,$G18=""),$M$2,$G18))),$F$3,""))</f>
        <v/>
      </c>
      <c r="AR17" s="61" t="str">
        <f t="shared" si="107"/>
        <v/>
      </c>
    </row>
    <row r="18" spans="1:44" x14ac:dyDescent="0.2">
      <c r="A18" s="124"/>
      <c r="B18" s="121"/>
      <c r="C18" s="50"/>
      <c r="D18" s="146"/>
      <c r="E18" s="145"/>
      <c r="F18" s="146"/>
      <c r="G18" s="145"/>
      <c r="H18" s="146"/>
      <c r="I18" s="145"/>
      <c r="J18" s="146"/>
      <c r="K18" s="145"/>
      <c r="L18" s="150"/>
      <c r="M18" s="157"/>
      <c r="N18" s="156" t="str">
        <f t="shared" ref="N18:AO18" si="108">IF(OR(AND(N$1&gt;=$H15,N$1&lt;=IF(AND($H15&gt;$M$1,$I15=""),$M$2,$I15)),AND(N$1&gt;=$H16,N$1&lt;=IF(AND($H16&gt;$M$1,$I16=""),$M$2,$I16)),AND(N$1&gt;=$H17,N$1&lt;=IF(AND($H17&gt;$M$1,$I17=""),$M$2,$I17)),AND(N$1&gt;=$H18,N$1&lt;=IF(AND($H18&gt;$M$1,$I18=""),$M$2,$I18))),$H$3,"")</f>
        <v/>
      </c>
      <c r="O18" s="56" t="str">
        <f t="shared" si="108"/>
        <v/>
      </c>
      <c r="P18" s="56" t="str">
        <f t="shared" si="108"/>
        <v/>
      </c>
      <c r="Q18" s="56" t="str">
        <f t="shared" si="108"/>
        <v/>
      </c>
      <c r="R18" s="56" t="str">
        <f t="shared" si="108"/>
        <v/>
      </c>
      <c r="S18" s="56" t="str">
        <f t="shared" si="108"/>
        <v/>
      </c>
      <c r="T18" s="56" t="str">
        <f t="shared" si="108"/>
        <v/>
      </c>
      <c r="U18" s="56" t="str">
        <f t="shared" si="108"/>
        <v/>
      </c>
      <c r="V18" s="56" t="str">
        <f t="shared" si="108"/>
        <v/>
      </c>
      <c r="W18" s="56" t="str">
        <f t="shared" si="108"/>
        <v/>
      </c>
      <c r="X18" s="56" t="str">
        <f t="shared" si="108"/>
        <v/>
      </c>
      <c r="Y18" s="56" t="str">
        <f t="shared" si="108"/>
        <v/>
      </c>
      <c r="Z18" s="56" t="str">
        <f t="shared" si="108"/>
        <v/>
      </c>
      <c r="AA18" s="56" t="str">
        <f t="shared" si="108"/>
        <v/>
      </c>
      <c r="AB18" s="56" t="str">
        <f t="shared" si="108"/>
        <v/>
      </c>
      <c r="AC18" s="56" t="str">
        <f t="shared" si="108"/>
        <v/>
      </c>
      <c r="AD18" s="56" t="str">
        <f t="shared" si="108"/>
        <v/>
      </c>
      <c r="AE18" s="56" t="str">
        <f t="shared" si="108"/>
        <v/>
      </c>
      <c r="AF18" s="56" t="str">
        <f t="shared" si="108"/>
        <v/>
      </c>
      <c r="AG18" s="56" t="str">
        <f t="shared" si="108"/>
        <v/>
      </c>
      <c r="AH18" s="56" t="str">
        <f t="shared" si="108"/>
        <v/>
      </c>
      <c r="AI18" s="56" t="str">
        <f t="shared" si="108"/>
        <v/>
      </c>
      <c r="AJ18" s="56" t="str">
        <f t="shared" si="108"/>
        <v/>
      </c>
      <c r="AK18" s="56" t="str">
        <f t="shared" si="108"/>
        <v/>
      </c>
      <c r="AL18" s="56" t="str">
        <f t="shared" si="108"/>
        <v/>
      </c>
      <c r="AM18" s="56" t="str">
        <f t="shared" si="108"/>
        <v/>
      </c>
      <c r="AN18" s="56" t="str">
        <f t="shared" si="108"/>
        <v/>
      </c>
      <c r="AO18" s="56" t="str">
        <f t="shared" si="108"/>
        <v/>
      </c>
      <c r="AP18" s="153" t="str">
        <f>IF(AP$1="","",IF(OR(AND(AP$1&gt;=$H15,AP$1&lt;=IF(AND($H15&gt;$M$1,$I15=""),$M$2,$I15)),AND(AP$1&gt;=$H16,AP$1&lt;=IF(AND($H16&gt;$M$1,$I16=""),$M$2,$I16)),AND(AP$1&gt;=$H17,AP$1&lt;=IF(AND($H17&gt;$M$1,$I17=""),$M$2,$I17)),AND(AP$1&gt;=$H18,AP$1&lt;=IF(AND($H18&gt;$M$1,$I18=""),$M$2,$I18))),$H$3,""))</f>
        <v/>
      </c>
      <c r="AQ18" s="153" t="str">
        <f>IF(AQ$1="","",IF(OR(AND(AQ$1&gt;=$H15,AQ$1&lt;=IF(AND($H15&gt;$M$1,$I15=""),$M$2,$I15)),AND(AQ$1&gt;=$H16,AQ$1&lt;=IF(AND($H16&gt;$M$1,$I16=""),$M$2,$I16)),AND(AQ$1&gt;=$H17,AQ$1&lt;=IF(AND($H17&gt;$M$1,$I17=""),$M$2,$I17)),AND(AQ$1&gt;=$H18,AQ$1&lt;=IF(AND($H18&gt;$M$1,$I18=""),$M$2,$I18))),$H$3,""))</f>
        <v/>
      </c>
      <c r="AR18" s="154" t="str">
        <f>IF(AR$1="","",IF(OR(AND(AR$1&gt;=$H15,AR$1&lt;=IF(AND($H15&gt;$M$1,$I15=""),$M$2,$I15)),AND(AR$1&gt;=$H16,AR$1&lt;=IF(AND($H16&gt;$M$1,$I16=""),$M$2,$I16)),AND(AR$1&gt;=$H17,AR$1&lt;=IF(AND($H17&gt;$M$1,$I17=""),$M$2,$I17)),AND(AR$1&gt;=$H18,AR$1&lt;=IF(AND($H18&gt;$M$1,$I18=""),$M$2,$I18))),$H$3,""))</f>
        <v/>
      </c>
    </row>
    <row r="19" spans="1:44" ht="13.5" thickBot="1" x14ac:dyDescent="0.25">
      <c r="A19" s="125"/>
      <c r="B19" s="122"/>
      <c r="C19" s="59"/>
      <c r="D19" s="147"/>
      <c r="E19" s="148"/>
      <c r="F19" s="147"/>
      <c r="G19" s="148"/>
      <c r="H19" s="147"/>
      <c r="I19" s="148"/>
      <c r="J19" s="147"/>
      <c r="K19" s="148"/>
      <c r="L19" s="150"/>
      <c r="M19" s="157"/>
      <c r="N19" s="122" t="str">
        <f>IF(OR(AND(N$1&gt;=$J15,N$1&lt;=IF(AND($J15&gt;$M$1,$K15=""),$M$2,$K15)),AND(N$1&gt;=$J16,N$1&lt;=IF(AND($J16&gt;$M$1,$K16=""),$M$2,$K16)),AND(N$1&gt;=$J17,N$1&lt;=IF(AND($J17&gt;$M$1,$K17=""),$M$2,$K17)),AND(N$1&gt;=$J18,N$1&lt;=IF(AND($J18&gt;$M$1,$K18=""),$M$2,$K18)),AND(N$1&gt;=$J19,N$1&lt;=IF(AND($J19&gt;$M$1,$K19=""),$M$2,$K19))),$J$3,"")</f>
        <v/>
      </c>
      <c r="O19" s="58" t="str">
        <f t="shared" ref="O19" si="109">IF(OR(AND(O$1&gt;=$J15,O$1&lt;=IF(AND($J15&gt;$M$1,$K15=""),$M$2,$K15)),AND(O$1&gt;=$J16,O$1&lt;=IF(AND($J16&gt;$M$1,$K16=""),$M$2,$K16)),AND(O$1&gt;=$J17,O$1&lt;=IF(AND($J17&gt;$M$1,$K17=""),$M$2,$K17)),AND(O$1&gt;=$J18,O$1&lt;=IF(AND($J18&gt;$M$1,$K18=""),$M$2,$K18)),AND(O$1&gt;=$J19,O$1&lt;=IF(AND($J19&gt;$M$1,$K19=""),$M$2,$K19))),$J$3,"")</f>
        <v/>
      </c>
      <c r="P19" s="58" t="str">
        <f t="shared" ref="P19" si="110">IF(OR(AND(P$1&gt;=$J15,P$1&lt;=IF(AND($J15&gt;$M$1,$K15=""),$M$2,$K15)),AND(P$1&gt;=$J16,P$1&lt;=IF(AND($J16&gt;$M$1,$K16=""),$M$2,$K16)),AND(P$1&gt;=$J17,P$1&lt;=IF(AND($J17&gt;$M$1,$K17=""),$M$2,$K17)),AND(P$1&gt;=$J18,P$1&lt;=IF(AND($J18&gt;$M$1,$K18=""),$M$2,$K18)),AND(P$1&gt;=$J19,P$1&lt;=IF(AND($J19&gt;$M$1,$K19=""),$M$2,$K19))),$J$3,"")</f>
        <v/>
      </c>
      <c r="Q19" s="58" t="str">
        <f t="shared" ref="Q19" si="111">IF(OR(AND(Q$1&gt;=$J15,Q$1&lt;=IF(AND($J15&gt;$M$1,$K15=""),$M$2,$K15)),AND(Q$1&gt;=$J16,Q$1&lt;=IF(AND($J16&gt;$M$1,$K16=""),$M$2,$K16)),AND(Q$1&gt;=$J17,Q$1&lt;=IF(AND($J17&gt;$M$1,$K17=""),$M$2,$K17)),AND(Q$1&gt;=$J18,Q$1&lt;=IF(AND($J18&gt;$M$1,$K18=""),$M$2,$K18)),AND(Q$1&gt;=$J19,Q$1&lt;=IF(AND($J19&gt;$M$1,$K19=""),$M$2,$K19))),$J$3,"")</f>
        <v/>
      </c>
      <c r="R19" s="58" t="str">
        <f t="shared" ref="R19" si="112">IF(OR(AND(R$1&gt;=$J15,R$1&lt;=IF(AND($J15&gt;$M$1,$K15=""),$M$2,$K15)),AND(R$1&gt;=$J16,R$1&lt;=IF(AND($J16&gt;$M$1,$K16=""),$M$2,$K16)),AND(R$1&gt;=$J17,R$1&lt;=IF(AND($J17&gt;$M$1,$K17=""),$M$2,$K17)),AND(R$1&gt;=$J18,R$1&lt;=IF(AND($J18&gt;$M$1,$K18=""),$M$2,$K18)),AND(R$1&gt;=$J19,R$1&lt;=IF(AND($J19&gt;$M$1,$K19=""),$M$2,$K19))),$J$3,"")</f>
        <v/>
      </c>
      <c r="S19" s="58" t="str">
        <f t="shared" ref="S19" si="113">IF(OR(AND(S$1&gt;=$J15,S$1&lt;=IF(AND($J15&gt;$M$1,$K15=""),$M$2,$K15)),AND(S$1&gt;=$J16,S$1&lt;=IF(AND($J16&gt;$M$1,$K16=""),$M$2,$K16)),AND(S$1&gt;=$J17,S$1&lt;=IF(AND($J17&gt;$M$1,$K17=""),$M$2,$K17)),AND(S$1&gt;=$J18,S$1&lt;=IF(AND($J18&gt;$M$1,$K18=""),$M$2,$K18)),AND(S$1&gt;=$J19,S$1&lt;=IF(AND($J19&gt;$M$1,$K19=""),$M$2,$K19))),$J$3,"")</f>
        <v/>
      </c>
      <c r="T19" s="58" t="str">
        <f t="shared" ref="T19" si="114">IF(OR(AND(T$1&gt;=$J15,T$1&lt;=IF(AND($J15&gt;$M$1,$K15=""),$M$2,$K15)),AND(T$1&gt;=$J16,T$1&lt;=IF(AND($J16&gt;$M$1,$K16=""),$M$2,$K16)),AND(T$1&gt;=$J17,T$1&lt;=IF(AND($J17&gt;$M$1,$K17=""),$M$2,$K17)),AND(T$1&gt;=$J18,T$1&lt;=IF(AND($J18&gt;$M$1,$K18=""),$M$2,$K18)),AND(T$1&gt;=$J19,T$1&lt;=IF(AND($J19&gt;$M$1,$K19=""),$M$2,$K19))),$J$3,"")</f>
        <v/>
      </c>
      <c r="U19" s="58" t="str">
        <f t="shared" ref="U19" si="115">IF(OR(AND(U$1&gt;=$J15,U$1&lt;=IF(AND($J15&gt;$M$1,$K15=""),$M$2,$K15)),AND(U$1&gt;=$J16,U$1&lt;=IF(AND($J16&gt;$M$1,$K16=""),$M$2,$K16)),AND(U$1&gt;=$J17,U$1&lt;=IF(AND($J17&gt;$M$1,$K17=""),$M$2,$K17)),AND(U$1&gt;=$J18,U$1&lt;=IF(AND($J18&gt;$M$1,$K18=""),$M$2,$K18)),AND(U$1&gt;=$J19,U$1&lt;=IF(AND($J19&gt;$M$1,$K19=""),$M$2,$K19))),$J$3,"")</f>
        <v/>
      </c>
      <c r="V19" s="58" t="str">
        <f t="shared" ref="V19" si="116">IF(OR(AND(V$1&gt;=$J15,V$1&lt;=IF(AND($J15&gt;$M$1,$K15=""),$M$2,$K15)),AND(V$1&gt;=$J16,V$1&lt;=IF(AND($J16&gt;$M$1,$K16=""),$M$2,$K16)),AND(V$1&gt;=$J17,V$1&lt;=IF(AND($J17&gt;$M$1,$K17=""),$M$2,$K17)),AND(V$1&gt;=$J18,V$1&lt;=IF(AND($J18&gt;$M$1,$K18=""),$M$2,$K18)),AND(V$1&gt;=$J19,V$1&lt;=IF(AND($J19&gt;$M$1,$K19=""),$M$2,$K19))),$J$3,"")</f>
        <v/>
      </c>
      <c r="W19" s="58" t="str">
        <f t="shared" ref="W19" si="117">IF(OR(AND(W$1&gt;=$J15,W$1&lt;=IF(AND($J15&gt;$M$1,$K15=""),$M$2,$K15)),AND(W$1&gt;=$J16,W$1&lt;=IF(AND($J16&gt;$M$1,$K16=""),$M$2,$K16)),AND(W$1&gt;=$J17,W$1&lt;=IF(AND($J17&gt;$M$1,$K17=""),$M$2,$K17)),AND(W$1&gt;=$J18,W$1&lt;=IF(AND($J18&gt;$M$1,$K18=""),$M$2,$K18)),AND(W$1&gt;=$J19,W$1&lt;=IF(AND($J19&gt;$M$1,$K19=""),$M$2,$K19))),$J$3,"")</f>
        <v/>
      </c>
      <c r="X19" s="58" t="str">
        <f t="shared" ref="X19" si="118">IF(OR(AND(X$1&gt;=$J15,X$1&lt;=IF(AND($J15&gt;$M$1,$K15=""),$M$2,$K15)),AND(X$1&gt;=$J16,X$1&lt;=IF(AND($J16&gt;$M$1,$K16=""),$M$2,$K16)),AND(X$1&gt;=$J17,X$1&lt;=IF(AND($J17&gt;$M$1,$K17=""),$M$2,$K17)),AND(X$1&gt;=$J18,X$1&lt;=IF(AND($J18&gt;$M$1,$K18=""),$M$2,$K18)),AND(X$1&gt;=$J19,X$1&lt;=IF(AND($J19&gt;$M$1,$K19=""),$M$2,$K19))),$J$3,"")</f>
        <v/>
      </c>
      <c r="Y19" s="58" t="str">
        <f t="shared" ref="Y19" si="119">IF(OR(AND(Y$1&gt;=$J15,Y$1&lt;=IF(AND($J15&gt;$M$1,$K15=""),$M$2,$K15)),AND(Y$1&gt;=$J16,Y$1&lt;=IF(AND($J16&gt;$M$1,$K16=""),$M$2,$K16)),AND(Y$1&gt;=$J17,Y$1&lt;=IF(AND($J17&gt;$M$1,$K17=""),$M$2,$K17)),AND(Y$1&gt;=$J18,Y$1&lt;=IF(AND($J18&gt;$M$1,$K18=""),$M$2,$K18)),AND(Y$1&gt;=$J19,Y$1&lt;=IF(AND($J19&gt;$M$1,$K19=""),$M$2,$K19))),$J$3,"")</f>
        <v/>
      </c>
      <c r="Z19" s="58" t="str">
        <f t="shared" ref="Z19" si="120">IF(OR(AND(Z$1&gt;=$J15,Z$1&lt;=IF(AND($J15&gt;$M$1,$K15=""),$M$2,$K15)),AND(Z$1&gt;=$J16,Z$1&lt;=IF(AND($J16&gt;$M$1,$K16=""),$M$2,$K16)),AND(Z$1&gt;=$J17,Z$1&lt;=IF(AND($J17&gt;$M$1,$K17=""),$M$2,$K17)),AND(Z$1&gt;=$J18,Z$1&lt;=IF(AND($J18&gt;$M$1,$K18=""),$M$2,$K18)),AND(Z$1&gt;=$J19,Z$1&lt;=IF(AND($J19&gt;$M$1,$K19=""),$M$2,$K19))),$J$3,"")</f>
        <v/>
      </c>
      <c r="AA19" s="58" t="str">
        <f t="shared" ref="AA19" si="121">IF(OR(AND(AA$1&gt;=$J15,AA$1&lt;=IF(AND($J15&gt;$M$1,$K15=""),$M$2,$K15)),AND(AA$1&gt;=$J16,AA$1&lt;=IF(AND($J16&gt;$M$1,$K16=""),$M$2,$K16)),AND(AA$1&gt;=$J17,AA$1&lt;=IF(AND($J17&gt;$M$1,$K17=""),$M$2,$K17)),AND(AA$1&gt;=$J18,AA$1&lt;=IF(AND($J18&gt;$M$1,$K18=""),$M$2,$K18)),AND(AA$1&gt;=$J19,AA$1&lt;=IF(AND($J19&gt;$M$1,$K19=""),$M$2,$K19))),$J$3,"")</f>
        <v/>
      </c>
      <c r="AB19" s="58" t="str">
        <f t="shared" ref="AB19" si="122">IF(OR(AND(AB$1&gt;=$J15,AB$1&lt;=IF(AND($J15&gt;$M$1,$K15=""),$M$2,$K15)),AND(AB$1&gt;=$J16,AB$1&lt;=IF(AND($J16&gt;$M$1,$K16=""),$M$2,$K16)),AND(AB$1&gt;=$J17,AB$1&lt;=IF(AND($J17&gt;$M$1,$K17=""),$M$2,$K17)),AND(AB$1&gt;=$J18,AB$1&lt;=IF(AND($J18&gt;$M$1,$K18=""),$M$2,$K18)),AND(AB$1&gt;=$J19,AB$1&lt;=IF(AND($J19&gt;$M$1,$K19=""),$M$2,$K19))),$J$3,"")</f>
        <v/>
      </c>
      <c r="AC19" s="58" t="str">
        <f t="shared" ref="AC19" si="123">IF(OR(AND(AC$1&gt;=$J15,AC$1&lt;=IF(AND($J15&gt;$M$1,$K15=""),$M$2,$K15)),AND(AC$1&gt;=$J16,AC$1&lt;=IF(AND($J16&gt;$M$1,$K16=""),$M$2,$K16)),AND(AC$1&gt;=$J17,AC$1&lt;=IF(AND($J17&gt;$M$1,$K17=""),$M$2,$K17)),AND(AC$1&gt;=$J18,AC$1&lt;=IF(AND($J18&gt;$M$1,$K18=""),$M$2,$K18)),AND(AC$1&gt;=$J19,AC$1&lt;=IF(AND($J19&gt;$M$1,$K19=""),$M$2,$K19))),$J$3,"")</f>
        <v/>
      </c>
      <c r="AD19" s="58" t="str">
        <f t="shared" ref="AD19" si="124">IF(OR(AND(AD$1&gt;=$J15,AD$1&lt;=IF(AND($J15&gt;$M$1,$K15=""),$M$2,$K15)),AND(AD$1&gt;=$J16,AD$1&lt;=IF(AND($J16&gt;$M$1,$K16=""),$M$2,$K16)),AND(AD$1&gt;=$J17,AD$1&lt;=IF(AND($J17&gt;$M$1,$K17=""),$M$2,$K17)),AND(AD$1&gt;=$J18,AD$1&lt;=IF(AND($J18&gt;$M$1,$K18=""),$M$2,$K18)),AND(AD$1&gt;=$J19,AD$1&lt;=IF(AND($J19&gt;$M$1,$K19=""),$M$2,$K19))),$J$3,"")</f>
        <v/>
      </c>
      <c r="AE19" s="58" t="str">
        <f t="shared" ref="AE19" si="125">IF(OR(AND(AE$1&gt;=$J15,AE$1&lt;=IF(AND($J15&gt;$M$1,$K15=""),$M$2,$K15)),AND(AE$1&gt;=$J16,AE$1&lt;=IF(AND($J16&gt;$M$1,$K16=""),$M$2,$K16)),AND(AE$1&gt;=$J17,AE$1&lt;=IF(AND($J17&gt;$M$1,$K17=""),$M$2,$K17)),AND(AE$1&gt;=$J18,AE$1&lt;=IF(AND($J18&gt;$M$1,$K18=""),$M$2,$K18)),AND(AE$1&gt;=$J19,AE$1&lt;=IF(AND($J19&gt;$M$1,$K19=""),$M$2,$K19))),$J$3,"")</f>
        <v/>
      </c>
      <c r="AF19" s="58" t="str">
        <f t="shared" ref="AF19" si="126">IF(OR(AND(AF$1&gt;=$J15,AF$1&lt;=IF(AND($J15&gt;$M$1,$K15=""),$M$2,$K15)),AND(AF$1&gt;=$J16,AF$1&lt;=IF(AND($J16&gt;$M$1,$K16=""),$M$2,$K16)),AND(AF$1&gt;=$J17,AF$1&lt;=IF(AND($J17&gt;$M$1,$K17=""),$M$2,$K17)),AND(AF$1&gt;=$J18,AF$1&lt;=IF(AND($J18&gt;$M$1,$K18=""),$M$2,$K18)),AND(AF$1&gt;=$J19,AF$1&lt;=IF(AND($J19&gt;$M$1,$K19=""),$M$2,$K19))),$J$3,"")</f>
        <v/>
      </c>
      <c r="AG19" s="58" t="str">
        <f t="shared" ref="AG19" si="127">IF(OR(AND(AG$1&gt;=$J15,AG$1&lt;=IF(AND($J15&gt;$M$1,$K15=""),$M$2,$K15)),AND(AG$1&gt;=$J16,AG$1&lt;=IF(AND($J16&gt;$M$1,$K16=""),$M$2,$K16)),AND(AG$1&gt;=$J17,AG$1&lt;=IF(AND($J17&gt;$M$1,$K17=""),$M$2,$K17)),AND(AG$1&gt;=$J18,AG$1&lt;=IF(AND($J18&gt;$M$1,$K18=""),$M$2,$K18)),AND(AG$1&gt;=$J19,AG$1&lt;=IF(AND($J19&gt;$M$1,$K19=""),$M$2,$K19))),$J$3,"")</f>
        <v/>
      </c>
      <c r="AH19" s="58" t="str">
        <f t="shared" ref="AH19" si="128">IF(OR(AND(AH$1&gt;=$J15,AH$1&lt;=IF(AND($J15&gt;$M$1,$K15=""),$M$2,$K15)),AND(AH$1&gt;=$J16,AH$1&lt;=IF(AND($J16&gt;$M$1,$K16=""),$M$2,$K16)),AND(AH$1&gt;=$J17,AH$1&lt;=IF(AND($J17&gt;$M$1,$K17=""),$M$2,$K17)),AND(AH$1&gt;=$J18,AH$1&lt;=IF(AND($J18&gt;$M$1,$K18=""),$M$2,$K18)),AND(AH$1&gt;=$J19,AH$1&lt;=IF(AND($J19&gt;$M$1,$K19=""),$M$2,$K19))),$J$3,"")</f>
        <v/>
      </c>
      <c r="AI19" s="58" t="str">
        <f t="shared" ref="AI19" si="129">IF(OR(AND(AI$1&gt;=$J15,AI$1&lt;=IF(AND($J15&gt;$M$1,$K15=""),$M$2,$K15)),AND(AI$1&gt;=$J16,AI$1&lt;=IF(AND($J16&gt;$M$1,$K16=""),$M$2,$K16)),AND(AI$1&gt;=$J17,AI$1&lt;=IF(AND($J17&gt;$M$1,$K17=""),$M$2,$K17)),AND(AI$1&gt;=$J18,AI$1&lt;=IF(AND($J18&gt;$M$1,$K18=""),$M$2,$K18)),AND(AI$1&gt;=$J19,AI$1&lt;=IF(AND($J19&gt;$M$1,$K19=""),$M$2,$K19))),$J$3,"")</f>
        <v/>
      </c>
      <c r="AJ19" s="58" t="str">
        <f t="shared" ref="AJ19" si="130">IF(OR(AND(AJ$1&gt;=$J15,AJ$1&lt;=IF(AND($J15&gt;$M$1,$K15=""),$M$2,$K15)),AND(AJ$1&gt;=$J16,AJ$1&lt;=IF(AND($J16&gt;$M$1,$K16=""),$M$2,$K16)),AND(AJ$1&gt;=$J17,AJ$1&lt;=IF(AND($J17&gt;$M$1,$K17=""),$M$2,$K17)),AND(AJ$1&gt;=$J18,AJ$1&lt;=IF(AND($J18&gt;$M$1,$K18=""),$M$2,$K18)),AND(AJ$1&gt;=$J19,AJ$1&lt;=IF(AND($J19&gt;$M$1,$K19=""),$M$2,$K19))),$J$3,"")</f>
        <v/>
      </c>
      <c r="AK19" s="58" t="str">
        <f t="shared" ref="AK19" si="131">IF(OR(AND(AK$1&gt;=$J15,AK$1&lt;=IF(AND($J15&gt;$M$1,$K15=""),$M$2,$K15)),AND(AK$1&gt;=$J16,AK$1&lt;=IF(AND($J16&gt;$M$1,$K16=""),$M$2,$K16)),AND(AK$1&gt;=$J17,AK$1&lt;=IF(AND($J17&gt;$M$1,$K17=""),$M$2,$K17)),AND(AK$1&gt;=$J18,AK$1&lt;=IF(AND($J18&gt;$M$1,$K18=""),$M$2,$K18)),AND(AK$1&gt;=$J19,AK$1&lt;=IF(AND($J19&gt;$M$1,$K19=""),$M$2,$K19))),$J$3,"")</f>
        <v/>
      </c>
      <c r="AL19" s="58" t="str">
        <f t="shared" ref="AL19" si="132">IF(OR(AND(AL$1&gt;=$J15,AL$1&lt;=IF(AND($J15&gt;$M$1,$K15=""),$M$2,$K15)),AND(AL$1&gt;=$J16,AL$1&lt;=IF(AND($J16&gt;$M$1,$K16=""),$M$2,$K16)),AND(AL$1&gt;=$J17,AL$1&lt;=IF(AND($J17&gt;$M$1,$K17=""),$M$2,$K17)),AND(AL$1&gt;=$J18,AL$1&lt;=IF(AND($J18&gt;$M$1,$K18=""),$M$2,$K18)),AND(AL$1&gt;=$J19,AL$1&lt;=IF(AND($J19&gt;$M$1,$K19=""),$M$2,$K19))),$J$3,"")</f>
        <v/>
      </c>
      <c r="AM19" s="58" t="str">
        <f t="shared" ref="AM19" si="133">IF(OR(AND(AM$1&gt;=$J15,AM$1&lt;=IF(AND($J15&gt;$M$1,$K15=""),$M$2,$K15)),AND(AM$1&gt;=$J16,AM$1&lt;=IF(AND($J16&gt;$M$1,$K16=""),$M$2,$K16)),AND(AM$1&gt;=$J17,AM$1&lt;=IF(AND($J17&gt;$M$1,$K17=""),$M$2,$K17)),AND(AM$1&gt;=$J18,AM$1&lt;=IF(AND($J18&gt;$M$1,$K18=""),$M$2,$K18)),AND(AM$1&gt;=$J19,AM$1&lt;=IF(AND($J19&gt;$M$1,$K19=""),$M$2,$K19))),$J$3,"")</f>
        <v/>
      </c>
      <c r="AN19" s="58" t="str">
        <f t="shared" ref="AN19" si="134">IF(OR(AND(AN$1&gt;=$J15,AN$1&lt;=IF(AND($J15&gt;$M$1,$K15=""),$M$2,$K15)),AND(AN$1&gt;=$J16,AN$1&lt;=IF(AND($J16&gt;$M$1,$K16=""),$M$2,$K16)),AND(AN$1&gt;=$J17,AN$1&lt;=IF(AND($J17&gt;$M$1,$K17=""),$M$2,$K17)),AND(AN$1&gt;=$J18,AN$1&lt;=IF(AND($J18&gt;$M$1,$K18=""),$M$2,$K18)),AND(AN$1&gt;=$J19,AN$1&lt;=IF(AND($J19&gt;$M$1,$K19=""),$M$2,$K19))),$J$3,"")</f>
        <v/>
      </c>
      <c r="AO19" s="58" t="str">
        <f t="shared" ref="AO19" si="135">IF(OR(AND(AO$1&gt;=$J15,AO$1&lt;=IF(AND($J15&gt;$M$1,$K15=""),$M$2,$K15)),AND(AO$1&gt;=$J16,AO$1&lt;=IF(AND($J16&gt;$M$1,$K16=""),$M$2,$K16)),AND(AO$1&gt;=$J17,AO$1&lt;=IF(AND($J17&gt;$M$1,$K17=""),$M$2,$K17)),AND(AO$1&gt;=$J18,AO$1&lt;=IF(AND($J18&gt;$M$1,$K18=""),$M$2,$K18)),AND(AO$1&gt;=$J19,AO$1&lt;=IF(AND($J19&gt;$M$1,$K19=""),$M$2,$K19))),$J$3,"")</f>
        <v/>
      </c>
      <c r="AP19" s="62" t="str">
        <f>IF(AP$1="","",IF(OR(AND(AP$1&gt;=$J15,AP$1&lt;=IF(AND($J15&gt;$M$1,$K15=""),$M$2,$K15)),AND(AP$1&gt;=$J16,AP$1&lt;=IF(AND($J16&gt;$M$1,$K16=""),$M$2,$K16)),AND(AP$1&gt;=$J17,AP$1&lt;=IF(AND($J17&gt;$M$1,$K17=""),$M$2,$K17)),AND(AP$1&gt;=$J18,AP$1&lt;=IF(AND($J18&gt;$M$1,$K18=""),$M$2,$K18)),AND(AP$1&gt;=$J19,AP$1&lt;=IF(AND($J19&gt;$M$1,$K19=""),$M$2,$K19))),$J$3,""))</f>
        <v/>
      </c>
      <c r="AQ19" s="62" t="str">
        <f t="shared" ref="AQ19" si="136">IF(AQ$1="","",IF(OR(AND(AQ$1&gt;=$J15,AQ$1&lt;=IF(AND($J15&gt;$M$1,$K15=""),$M$2,$K15)),AND(AQ$1&gt;=$J16,AQ$1&lt;=IF(AND($J16&gt;$M$1,$K16=""),$M$2,$K16)),AND(AQ$1&gt;=$J17,AQ$1&lt;=IF(AND($J17&gt;$M$1,$K17=""),$M$2,$K17)),AND(AQ$1&gt;=$J18,AQ$1&lt;=IF(AND($J18&gt;$M$1,$K18=""),$M$2,$K18)),AND(AQ$1&gt;=$J19,AQ$1&lt;=IF(AND($J19&gt;$M$1,$K19=""),$M$2,$K19))),$J$3,""))</f>
        <v/>
      </c>
      <c r="AR19" s="63" t="str">
        <f t="shared" ref="AR19" si="137">IF(AR$1="","",IF(OR(AND(AR$1&gt;=$J15,AR$1&lt;=IF(AND($J15&gt;$M$1,$K15=""),$M$2,$K15)),AND(AR$1&gt;=$J16,AR$1&lt;=IF(AND($J16&gt;$M$1,$K16=""),$M$2,$K16)),AND(AR$1&gt;=$J17,AR$1&lt;=IF(AND($J17&gt;$M$1,$K17=""),$M$2,$K17)),AND(AR$1&gt;=$J18,AR$1&lt;=IF(AND($J18&gt;$M$1,$K18=""),$M$2,$K18)),AND(AR$1&gt;=$J19,AR$1&lt;=IF(AND($J19&gt;$M$1,$K19=""),$M$2,$K19))),$J$3,""))</f>
        <v/>
      </c>
    </row>
    <row r="20" spans="1:44" x14ac:dyDescent="0.2">
      <c r="A20" s="123">
        <v>2628</v>
      </c>
      <c r="B20" s="114"/>
      <c r="C20" s="115"/>
      <c r="D20" s="142"/>
      <c r="E20" s="143"/>
      <c r="F20" s="142"/>
      <c r="G20" s="143"/>
      <c r="H20" s="142"/>
      <c r="I20" s="143"/>
      <c r="J20" s="142"/>
      <c r="K20" s="143"/>
      <c r="L20" s="151"/>
      <c r="M20" s="157"/>
      <c r="N20" s="155" t="str">
        <f>N21&amp;N22&amp;N23&amp;N24</f>
        <v/>
      </c>
      <c r="O20" s="155" t="str">
        <f t="shared" ref="O20" si="138">O21&amp;O22&amp;O23&amp;O24</f>
        <v/>
      </c>
      <c r="P20" s="155" t="str">
        <f t="shared" ref="P20" si="139">P21&amp;P22&amp;P23&amp;P24</f>
        <v/>
      </c>
      <c r="Q20" s="155" t="str">
        <f t="shared" ref="Q20" si="140">Q21&amp;Q22&amp;Q23&amp;Q24</f>
        <v/>
      </c>
      <c r="R20" s="155" t="str">
        <f t="shared" ref="R20" si="141">R21&amp;R22&amp;R23&amp;R24</f>
        <v/>
      </c>
      <c r="S20" s="155" t="str">
        <f t="shared" ref="S20" si="142">S21&amp;S22&amp;S23&amp;S24</f>
        <v/>
      </c>
      <c r="T20" s="155" t="str">
        <f t="shared" ref="T20" si="143">T21&amp;T22&amp;T23&amp;T24</f>
        <v/>
      </c>
      <c r="U20" s="155" t="str">
        <f t="shared" ref="U20" si="144">U21&amp;U22&amp;U23&amp;U24</f>
        <v/>
      </c>
      <c r="V20" s="155" t="str">
        <f t="shared" ref="V20" si="145">V21&amp;V22&amp;V23&amp;V24</f>
        <v/>
      </c>
      <c r="W20" s="155" t="str">
        <f t="shared" ref="W20" si="146">W21&amp;W22&amp;W23&amp;W24</f>
        <v/>
      </c>
      <c r="X20" s="155" t="str">
        <f t="shared" ref="X20" si="147">X21&amp;X22&amp;X23&amp;X24</f>
        <v/>
      </c>
      <c r="Y20" s="155" t="str">
        <f t="shared" ref="Y20" si="148">Y21&amp;Y22&amp;Y23&amp;Y24</f>
        <v/>
      </c>
      <c r="Z20" s="155" t="str">
        <f t="shared" ref="Z20" si="149">Z21&amp;Z22&amp;Z23&amp;Z24</f>
        <v/>
      </c>
      <c r="AA20" s="155" t="str">
        <f t="shared" ref="AA20" si="150">AA21&amp;AA22&amp;AA23&amp;AA24</f>
        <v/>
      </c>
      <c r="AB20" s="155" t="str">
        <f t="shared" ref="AB20" si="151">AB21&amp;AB22&amp;AB23&amp;AB24</f>
        <v/>
      </c>
      <c r="AC20" s="155" t="str">
        <f t="shared" ref="AC20" si="152">AC21&amp;AC22&amp;AC23&amp;AC24</f>
        <v/>
      </c>
      <c r="AD20" s="155" t="str">
        <f t="shared" ref="AD20" si="153">AD21&amp;AD22&amp;AD23&amp;AD24</f>
        <v/>
      </c>
      <c r="AE20" s="155" t="str">
        <f t="shared" ref="AE20" si="154">AE21&amp;AE22&amp;AE23&amp;AE24</f>
        <v/>
      </c>
      <c r="AF20" s="155" t="str">
        <f t="shared" ref="AF20" si="155">AF21&amp;AF22&amp;AF23&amp;AF24</f>
        <v/>
      </c>
      <c r="AG20" s="155" t="str">
        <f t="shared" ref="AG20" si="156">AG21&amp;AG22&amp;AG23&amp;AG24</f>
        <v/>
      </c>
      <c r="AH20" s="155" t="str">
        <f t="shared" ref="AH20" si="157">AH21&amp;AH22&amp;AH23&amp;AH24</f>
        <v/>
      </c>
      <c r="AI20" s="155" t="str">
        <f t="shared" ref="AI20" si="158">AI21&amp;AI22&amp;AI23&amp;AI24</f>
        <v/>
      </c>
      <c r="AJ20" s="155" t="str">
        <f t="shared" ref="AJ20" si="159">AJ21&amp;AJ22&amp;AJ23&amp;AJ24</f>
        <v/>
      </c>
      <c r="AK20" s="155" t="str">
        <f t="shared" ref="AK20" si="160">AK21&amp;AK22&amp;AK23&amp;AK24</f>
        <v/>
      </c>
      <c r="AL20" s="155" t="str">
        <f t="shared" ref="AL20" si="161">AL21&amp;AL22&amp;AL23&amp;AL24</f>
        <v/>
      </c>
      <c r="AM20" s="155" t="str">
        <f t="shared" ref="AM20" si="162">AM21&amp;AM22&amp;AM23&amp;AM24</f>
        <v/>
      </c>
      <c r="AN20" s="155" t="str">
        <f t="shared" ref="AN20" si="163">AN21&amp;AN22&amp;AN23&amp;AN24</f>
        <v/>
      </c>
      <c r="AO20" s="155" t="str">
        <f t="shared" ref="AO20" si="164">AO21&amp;AO22&amp;AO23&amp;AO24</f>
        <v/>
      </c>
      <c r="AP20" s="155" t="str">
        <f t="shared" ref="AP20" si="165">AP21&amp;AP22&amp;AP23&amp;AP24</f>
        <v/>
      </c>
      <c r="AQ20" s="155" t="str">
        <f t="shared" ref="AQ20" si="166">AQ21&amp;AQ22&amp;AQ23&amp;AQ24</f>
        <v/>
      </c>
      <c r="AR20" s="155" t="str">
        <f t="shared" ref="AR20" si="167">AR21&amp;AR22&amp;AR23&amp;AR24</f>
        <v/>
      </c>
    </row>
    <row r="21" spans="1:44" ht="13.5" thickBot="1" x14ac:dyDescent="0.25">
      <c r="A21" s="124"/>
      <c r="B21" s="121"/>
      <c r="C21" s="116"/>
      <c r="D21" s="144"/>
      <c r="E21" s="145"/>
      <c r="F21" s="146"/>
      <c r="G21" s="145"/>
      <c r="H21" s="146"/>
      <c r="I21" s="145"/>
      <c r="J21" s="146"/>
      <c r="K21" s="145"/>
      <c r="L21" s="150"/>
      <c r="M21" s="157"/>
      <c r="N21" s="121" t="str">
        <f>IF(OR(AND(N$1&gt;=$D20,N$1&lt;=IF(AND($D20&gt;$M$1,$E20=""),$M$2,$E20)),AND(N$1&gt;=$D21,N$1&lt;=IF(AND($D21&gt;$M$1,$E21=""),$M$2,$E21)),AND(N$1&gt;=$D22,N$1&lt;=IF(AND($D22&gt;$M$1,$E22=""),$M$2,$E22)),AND(N$1&gt;=$D23,N$1&lt;=IF(AND($D23&gt;$M$1,$E23=""),$M$2,$E23))),$D$3,"")</f>
        <v/>
      </c>
      <c r="O21" s="49" t="str">
        <f t="shared" ref="O21:AO21" si="168">IF(OR(AND(O$1&gt;=$D20,O$1&lt;=IF(AND($D20&gt;$M$1,$E20=""),$M$2,$E20)),AND(O$1&gt;=$D21,O$1&lt;=IF(AND($D21&gt;$M$1,$E21=""),$M$2,$E21)),AND(O$1&gt;=$D22,O$1&lt;=IF(AND($D22&gt;$M$1,$E22=""),$M$2,$E22)),AND(O$1&gt;=$D23,O$1&lt;=IF(AND($D23&gt;$M$1,$E23=""),$M$2,$E23))),$D$3,"")</f>
        <v/>
      </c>
      <c r="P21" s="49" t="str">
        <f t="shared" si="168"/>
        <v/>
      </c>
      <c r="Q21" s="49" t="str">
        <f t="shared" si="168"/>
        <v/>
      </c>
      <c r="R21" s="49" t="str">
        <f t="shared" si="168"/>
        <v/>
      </c>
      <c r="S21" s="49" t="str">
        <f t="shared" si="168"/>
        <v/>
      </c>
      <c r="T21" s="49" t="str">
        <f t="shared" si="168"/>
        <v/>
      </c>
      <c r="U21" s="49" t="str">
        <f t="shared" si="168"/>
        <v/>
      </c>
      <c r="V21" s="49" t="str">
        <f t="shared" si="168"/>
        <v/>
      </c>
      <c r="W21" s="49" t="str">
        <f t="shared" si="168"/>
        <v/>
      </c>
      <c r="X21" s="49" t="str">
        <f t="shared" si="168"/>
        <v/>
      </c>
      <c r="Y21" s="49" t="str">
        <f t="shared" si="168"/>
        <v/>
      </c>
      <c r="Z21" s="49" t="str">
        <f t="shared" si="168"/>
        <v/>
      </c>
      <c r="AA21" s="49" t="str">
        <f t="shared" si="168"/>
        <v/>
      </c>
      <c r="AB21" s="49" t="str">
        <f t="shared" si="168"/>
        <v/>
      </c>
      <c r="AC21" s="49" t="str">
        <f t="shared" si="168"/>
        <v/>
      </c>
      <c r="AD21" s="49" t="str">
        <f t="shared" si="168"/>
        <v/>
      </c>
      <c r="AE21" s="49" t="str">
        <f t="shared" si="168"/>
        <v/>
      </c>
      <c r="AF21" s="49" t="str">
        <f t="shared" si="168"/>
        <v/>
      </c>
      <c r="AG21" s="49" t="str">
        <f t="shared" si="168"/>
        <v/>
      </c>
      <c r="AH21" s="49" t="str">
        <f t="shared" si="168"/>
        <v/>
      </c>
      <c r="AI21" s="49" t="str">
        <f t="shared" si="168"/>
        <v/>
      </c>
      <c r="AJ21" s="49" t="str">
        <f t="shared" si="168"/>
        <v/>
      </c>
      <c r="AK21" s="49" t="str">
        <f t="shared" si="168"/>
        <v/>
      </c>
      <c r="AL21" s="49" t="str">
        <f t="shared" si="168"/>
        <v/>
      </c>
      <c r="AM21" s="49" t="str">
        <f t="shared" si="168"/>
        <v/>
      </c>
      <c r="AN21" s="49" t="str">
        <f t="shared" si="168"/>
        <v/>
      </c>
      <c r="AO21" s="49" t="str">
        <f t="shared" si="168"/>
        <v/>
      </c>
      <c r="AP21" s="60" t="str">
        <f>IF(AP$1="","",IF(OR(AND(AP$1&gt;=$D20,AP$1&lt;=IF(AND($D20&gt;$M$1,$E20=""),$M$2,$E20)),AND(AP$1&gt;=$D21,AP$1&lt;=IF(AND($D21&gt;$M$1,$E21=""),$M$2,$E21)),AND(AP$1&gt;=$D22,AP$1&lt;=IF(AND($D22&gt;$M$1,$E22=""),$M$2,$E22)),AND(AP$1&gt;=$D23,AP$1&lt;=IF(AND($D23&gt;$M$1,$E23=""),$M$2,$E23))),$D$3,""))</f>
        <v/>
      </c>
      <c r="AQ21" s="60" t="str">
        <f t="shared" ref="AQ21:AR21" si="169">IF(AQ$1="","",IF(OR(AND(AQ$1&gt;=$D20,AQ$1&lt;=IF(AND($D20&gt;$M$1,$E20=""),$M$2,$E20)),AND(AQ$1&gt;=$D21,AQ$1&lt;=IF(AND($D21&gt;$M$1,$E21=""),$M$2,$E21)),AND(AQ$1&gt;=$D22,AQ$1&lt;=IF(AND($D22&gt;$M$1,$E22=""),$M$2,$E22)),AND(AQ$1&gt;=$D23,AQ$1&lt;=IF(AND($D23&gt;$M$1,$E23=""),$M$2,$E23))),$D$3,""))</f>
        <v/>
      </c>
      <c r="AR21" s="61" t="str">
        <f t="shared" si="169"/>
        <v/>
      </c>
    </row>
    <row r="22" spans="1:44" x14ac:dyDescent="0.2">
      <c r="A22" s="124"/>
      <c r="B22" s="121"/>
      <c r="C22" s="50"/>
      <c r="D22" s="146"/>
      <c r="E22" s="145"/>
      <c r="F22" s="146"/>
      <c r="G22" s="145"/>
      <c r="H22" s="146"/>
      <c r="I22" s="145"/>
      <c r="J22" s="146"/>
      <c r="K22" s="145"/>
      <c r="L22" s="150"/>
      <c r="M22" s="157"/>
      <c r="N22" s="121" t="str">
        <f>IF(OR(AND(N$1&gt;=$F20,N$1&lt;=IF(AND($F20&gt;$M$1,$G20=""),$M$2,$G20)),AND(N$1&gt;=$F21,N$1&lt;=IF(AND($F21&gt;$M$1,$G21=""),$M$2,$G21)),AND(N$1&gt;=$F22,N$1&lt;=IF(AND($F22&gt;$M$1,$G22=""),$M$2,$G22)),AND(N$1&gt;=$F23,N$1&lt;=IF(AND($F23&gt;$M$1,$G23=""),$M$2,$G23))),$F$3,"")</f>
        <v/>
      </c>
      <c r="O22" s="49" t="str">
        <f t="shared" ref="O22:AO22" si="170">IF(OR(AND(O$1&gt;=$F20,O$1&lt;=IF(AND($F20&gt;$M$1,$G20=""),$M$2,$G20)),AND(O$1&gt;=$F21,O$1&lt;=IF(AND($F21&gt;$M$1,$G21=""),$M$2,$G21)),AND(O$1&gt;=$F22,O$1&lt;=IF(AND($F22&gt;$M$1,$G22=""),$M$2,$G22)),AND(O$1&gt;=$F23,O$1&lt;=IF(AND($F23&gt;$M$1,$G23=""),$M$2,$G23))),$F$3,"")</f>
        <v/>
      </c>
      <c r="P22" s="49" t="str">
        <f t="shared" si="170"/>
        <v/>
      </c>
      <c r="Q22" s="49" t="str">
        <f t="shared" si="170"/>
        <v/>
      </c>
      <c r="R22" s="49" t="str">
        <f t="shared" si="170"/>
        <v/>
      </c>
      <c r="S22" s="49" t="str">
        <f t="shared" si="170"/>
        <v/>
      </c>
      <c r="T22" s="49" t="str">
        <f t="shared" si="170"/>
        <v/>
      </c>
      <c r="U22" s="49" t="str">
        <f t="shared" si="170"/>
        <v/>
      </c>
      <c r="V22" s="49" t="str">
        <f t="shared" si="170"/>
        <v/>
      </c>
      <c r="W22" s="49" t="str">
        <f t="shared" si="170"/>
        <v/>
      </c>
      <c r="X22" s="49" t="str">
        <f t="shared" si="170"/>
        <v/>
      </c>
      <c r="Y22" s="49" t="str">
        <f t="shared" si="170"/>
        <v/>
      </c>
      <c r="Z22" s="49" t="str">
        <f t="shared" si="170"/>
        <v/>
      </c>
      <c r="AA22" s="49" t="str">
        <f t="shared" si="170"/>
        <v/>
      </c>
      <c r="AB22" s="49" t="str">
        <f t="shared" si="170"/>
        <v/>
      </c>
      <c r="AC22" s="49" t="str">
        <f t="shared" si="170"/>
        <v/>
      </c>
      <c r="AD22" s="49" t="str">
        <f t="shared" si="170"/>
        <v/>
      </c>
      <c r="AE22" s="49" t="str">
        <f t="shared" si="170"/>
        <v/>
      </c>
      <c r="AF22" s="49" t="str">
        <f t="shared" si="170"/>
        <v/>
      </c>
      <c r="AG22" s="49" t="str">
        <f t="shared" si="170"/>
        <v/>
      </c>
      <c r="AH22" s="49" t="str">
        <f t="shared" si="170"/>
        <v/>
      </c>
      <c r="AI22" s="49" t="str">
        <f t="shared" si="170"/>
        <v/>
      </c>
      <c r="AJ22" s="49" t="str">
        <f t="shared" si="170"/>
        <v/>
      </c>
      <c r="AK22" s="49" t="str">
        <f t="shared" si="170"/>
        <v/>
      </c>
      <c r="AL22" s="49" t="str">
        <f t="shared" si="170"/>
        <v/>
      </c>
      <c r="AM22" s="49" t="str">
        <f t="shared" si="170"/>
        <v/>
      </c>
      <c r="AN22" s="49" t="str">
        <f t="shared" si="170"/>
        <v/>
      </c>
      <c r="AO22" s="49" t="str">
        <f t="shared" si="170"/>
        <v/>
      </c>
      <c r="AP22" s="60" t="str">
        <f>IF(AP$1="","",IF(OR(AND(AP$1&gt;=$F20,AP$1&lt;=IF(AND($F20&gt;$M$1,$G20=""),$M$2,$G20)),AND(AP$1&gt;=$F21,AP$1&lt;=IF(AND($F21&gt;$M$1,$G21=""),$M$2,$G21)),AND(AP$1&gt;=$F22,AP$1&lt;=IF(AND($F22&gt;$M$1,$G22=""),$M$2,$G22)),AND(AP$1&gt;=$F23,AP$1&lt;=IF(AND($F23&gt;$M$1,$G23=""),$M$2,$G23))),$F$3,""))</f>
        <v/>
      </c>
      <c r="AQ22" s="60" t="str">
        <f t="shared" ref="AQ22:AR22" si="171">IF(AQ$1="","",IF(OR(AND(AQ$1&gt;=$F20,AQ$1&lt;=IF(AND($F20&gt;$M$1,$G20=""),$M$2,$G20)),AND(AQ$1&gt;=$F21,AQ$1&lt;=IF(AND($F21&gt;$M$1,$G21=""),$M$2,$G21)),AND(AQ$1&gt;=$F22,AQ$1&lt;=IF(AND($F22&gt;$M$1,$G22=""),$M$2,$G22)),AND(AQ$1&gt;=$F23,AQ$1&lt;=IF(AND($F23&gt;$M$1,$G23=""),$M$2,$G23))),$F$3,""))</f>
        <v/>
      </c>
      <c r="AR22" s="61" t="str">
        <f t="shared" si="171"/>
        <v/>
      </c>
    </row>
    <row r="23" spans="1:44" x14ac:dyDescent="0.2">
      <c r="A23" s="124"/>
      <c r="B23" s="121"/>
      <c r="C23" s="50"/>
      <c r="D23" s="146"/>
      <c r="E23" s="145"/>
      <c r="F23" s="146"/>
      <c r="G23" s="145"/>
      <c r="H23" s="146"/>
      <c r="I23" s="145"/>
      <c r="J23" s="146"/>
      <c r="K23" s="145"/>
      <c r="L23" s="150"/>
      <c r="M23" s="157"/>
      <c r="N23" s="156" t="str">
        <f t="shared" ref="N23:AO23" si="172">IF(OR(AND(N$1&gt;=$H20,N$1&lt;=IF(AND($H20&gt;$M$1,$I20=""),$M$2,$I20)),AND(N$1&gt;=$H21,N$1&lt;=IF(AND($H21&gt;$M$1,$I21=""),$M$2,$I21)),AND(N$1&gt;=$H22,N$1&lt;=IF(AND($H22&gt;$M$1,$I22=""),$M$2,$I22)),AND(N$1&gt;=$H23,N$1&lt;=IF(AND($H23&gt;$M$1,$I23=""),$M$2,$I23))),$H$3,"")</f>
        <v/>
      </c>
      <c r="O23" s="56" t="str">
        <f t="shared" si="172"/>
        <v/>
      </c>
      <c r="P23" s="56" t="str">
        <f t="shared" si="172"/>
        <v/>
      </c>
      <c r="Q23" s="56" t="str">
        <f t="shared" si="172"/>
        <v/>
      </c>
      <c r="R23" s="56" t="str">
        <f t="shared" si="172"/>
        <v/>
      </c>
      <c r="S23" s="56" t="str">
        <f t="shared" si="172"/>
        <v/>
      </c>
      <c r="T23" s="56" t="str">
        <f t="shared" si="172"/>
        <v/>
      </c>
      <c r="U23" s="56" t="str">
        <f t="shared" si="172"/>
        <v/>
      </c>
      <c r="V23" s="56" t="str">
        <f t="shared" si="172"/>
        <v/>
      </c>
      <c r="W23" s="56" t="str">
        <f t="shared" si="172"/>
        <v/>
      </c>
      <c r="X23" s="56" t="str">
        <f t="shared" si="172"/>
        <v/>
      </c>
      <c r="Y23" s="56" t="str">
        <f t="shared" si="172"/>
        <v/>
      </c>
      <c r="Z23" s="56" t="str">
        <f t="shared" si="172"/>
        <v/>
      </c>
      <c r="AA23" s="56" t="str">
        <f t="shared" si="172"/>
        <v/>
      </c>
      <c r="AB23" s="56" t="str">
        <f t="shared" si="172"/>
        <v/>
      </c>
      <c r="AC23" s="56" t="str">
        <f t="shared" si="172"/>
        <v/>
      </c>
      <c r="AD23" s="56" t="str">
        <f t="shared" si="172"/>
        <v/>
      </c>
      <c r="AE23" s="56" t="str">
        <f t="shared" si="172"/>
        <v/>
      </c>
      <c r="AF23" s="56" t="str">
        <f t="shared" si="172"/>
        <v/>
      </c>
      <c r="AG23" s="56" t="str">
        <f t="shared" si="172"/>
        <v/>
      </c>
      <c r="AH23" s="56" t="str">
        <f t="shared" si="172"/>
        <v/>
      </c>
      <c r="AI23" s="56" t="str">
        <f t="shared" si="172"/>
        <v/>
      </c>
      <c r="AJ23" s="56" t="str">
        <f t="shared" si="172"/>
        <v/>
      </c>
      <c r="AK23" s="56" t="str">
        <f t="shared" si="172"/>
        <v/>
      </c>
      <c r="AL23" s="56" t="str">
        <f t="shared" si="172"/>
        <v/>
      </c>
      <c r="AM23" s="56" t="str">
        <f t="shared" si="172"/>
        <v/>
      </c>
      <c r="AN23" s="56" t="str">
        <f t="shared" si="172"/>
        <v/>
      </c>
      <c r="AO23" s="56" t="str">
        <f t="shared" si="172"/>
        <v/>
      </c>
      <c r="AP23" s="153" t="str">
        <f>IF(AP$1="","",IF(OR(AND(AP$1&gt;=$H20,AP$1&lt;=IF(AND($H20&gt;$M$1,$I20=""),$M$2,$I20)),AND(AP$1&gt;=$H21,AP$1&lt;=IF(AND($H21&gt;$M$1,$I21=""),$M$2,$I21)),AND(AP$1&gt;=$H22,AP$1&lt;=IF(AND($H22&gt;$M$1,$I22=""),$M$2,$I22)),AND(AP$1&gt;=$H23,AP$1&lt;=IF(AND($H23&gt;$M$1,$I23=""),$M$2,$I23))),$H$3,""))</f>
        <v/>
      </c>
      <c r="AQ23" s="153" t="str">
        <f>IF(AQ$1="","",IF(OR(AND(AQ$1&gt;=$H20,AQ$1&lt;=IF(AND($H20&gt;$M$1,$I20=""),$M$2,$I20)),AND(AQ$1&gt;=$H21,AQ$1&lt;=IF(AND($H21&gt;$M$1,$I21=""),$M$2,$I21)),AND(AQ$1&gt;=$H22,AQ$1&lt;=IF(AND($H22&gt;$M$1,$I22=""),$M$2,$I22)),AND(AQ$1&gt;=$H23,AQ$1&lt;=IF(AND($H23&gt;$M$1,$I23=""),$M$2,$I23))),$H$3,""))</f>
        <v/>
      </c>
      <c r="AR23" s="154" t="str">
        <f>IF(AR$1="","",IF(OR(AND(AR$1&gt;=$H20,AR$1&lt;=IF(AND($H20&gt;$M$1,$I20=""),$M$2,$I20)),AND(AR$1&gt;=$H21,AR$1&lt;=IF(AND($H21&gt;$M$1,$I21=""),$M$2,$I21)),AND(AR$1&gt;=$H22,AR$1&lt;=IF(AND($H22&gt;$M$1,$I22=""),$M$2,$I22)),AND(AR$1&gt;=$H23,AR$1&lt;=IF(AND($H23&gt;$M$1,$I23=""),$M$2,$I23))),$H$3,""))</f>
        <v/>
      </c>
    </row>
    <row r="24" spans="1:44" ht="13.5" thickBot="1" x14ac:dyDescent="0.25">
      <c r="A24" s="125"/>
      <c r="B24" s="122"/>
      <c r="C24" s="59"/>
      <c r="D24" s="147"/>
      <c r="E24" s="148"/>
      <c r="F24" s="147"/>
      <c r="G24" s="148"/>
      <c r="H24" s="147"/>
      <c r="I24" s="148"/>
      <c r="J24" s="147"/>
      <c r="K24" s="148"/>
      <c r="L24" s="150"/>
      <c r="M24" s="157"/>
      <c r="N24" s="122" t="str">
        <f>IF(OR(AND(N$1&gt;=$J20,N$1&lt;=IF(AND($J20&gt;$M$1,$K20=""),$M$2,$K20)),AND(N$1&gt;=$J21,N$1&lt;=IF(AND($J21&gt;$M$1,$K21=""),$M$2,$K21)),AND(N$1&gt;=$J22,N$1&lt;=IF(AND($J22&gt;$M$1,$K22=""),$M$2,$K22)),AND(N$1&gt;=$J23,N$1&lt;=IF(AND($J23&gt;$M$1,$K23=""),$M$2,$K23)),AND(N$1&gt;=$J24,N$1&lt;=IF(AND($J24&gt;$M$1,$K24=""),$M$2,$K24))),$J$3,"")</f>
        <v/>
      </c>
      <c r="O24" s="58" t="str">
        <f t="shared" ref="O24" si="173">IF(OR(AND(O$1&gt;=$J20,O$1&lt;=IF(AND($J20&gt;$M$1,$K20=""),$M$2,$K20)),AND(O$1&gt;=$J21,O$1&lt;=IF(AND($J21&gt;$M$1,$K21=""),$M$2,$K21)),AND(O$1&gt;=$J22,O$1&lt;=IF(AND($J22&gt;$M$1,$K22=""),$M$2,$K22)),AND(O$1&gt;=$J23,O$1&lt;=IF(AND($J23&gt;$M$1,$K23=""),$M$2,$K23)),AND(O$1&gt;=$J24,O$1&lt;=IF(AND($J24&gt;$M$1,$K24=""),$M$2,$K24))),$J$3,"")</f>
        <v/>
      </c>
      <c r="P24" s="58" t="str">
        <f t="shared" ref="P24" si="174">IF(OR(AND(P$1&gt;=$J20,P$1&lt;=IF(AND($J20&gt;$M$1,$K20=""),$M$2,$K20)),AND(P$1&gt;=$J21,P$1&lt;=IF(AND($J21&gt;$M$1,$K21=""),$M$2,$K21)),AND(P$1&gt;=$J22,P$1&lt;=IF(AND($J22&gt;$M$1,$K22=""),$M$2,$K22)),AND(P$1&gt;=$J23,P$1&lt;=IF(AND($J23&gt;$M$1,$K23=""),$M$2,$K23)),AND(P$1&gt;=$J24,P$1&lt;=IF(AND($J24&gt;$M$1,$K24=""),$M$2,$K24))),$J$3,"")</f>
        <v/>
      </c>
      <c r="Q24" s="58" t="str">
        <f t="shared" ref="Q24" si="175">IF(OR(AND(Q$1&gt;=$J20,Q$1&lt;=IF(AND($J20&gt;$M$1,$K20=""),$M$2,$K20)),AND(Q$1&gt;=$J21,Q$1&lt;=IF(AND($J21&gt;$M$1,$K21=""),$M$2,$K21)),AND(Q$1&gt;=$J22,Q$1&lt;=IF(AND($J22&gt;$M$1,$K22=""),$M$2,$K22)),AND(Q$1&gt;=$J23,Q$1&lt;=IF(AND($J23&gt;$M$1,$K23=""),$M$2,$K23)),AND(Q$1&gt;=$J24,Q$1&lt;=IF(AND($J24&gt;$M$1,$K24=""),$M$2,$K24))),$J$3,"")</f>
        <v/>
      </c>
      <c r="R24" s="58" t="str">
        <f t="shared" ref="R24" si="176">IF(OR(AND(R$1&gt;=$J20,R$1&lt;=IF(AND($J20&gt;$M$1,$K20=""),$M$2,$K20)),AND(R$1&gt;=$J21,R$1&lt;=IF(AND($J21&gt;$M$1,$K21=""),$M$2,$K21)),AND(R$1&gt;=$J22,R$1&lt;=IF(AND($J22&gt;$M$1,$K22=""),$M$2,$K22)),AND(R$1&gt;=$J23,R$1&lt;=IF(AND($J23&gt;$M$1,$K23=""),$M$2,$K23)),AND(R$1&gt;=$J24,R$1&lt;=IF(AND($J24&gt;$M$1,$K24=""),$M$2,$K24))),$J$3,"")</f>
        <v/>
      </c>
      <c r="S24" s="58" t="str">
        <f t="shared" ref="S24" si="177">IF(OR(AND(S$1&gt;=$J20,S$1&lt;=IF(AND($J20&gt;$M$1,$K20=""),$M$2,$K20)),AND(S$1&gt;=$J21,S$1&lt;=IF(AND($J21&gt;$M$1,$K21=""),$M$2,$K21)),AND(S$1&gt;=$J22,S$1&lt;=IF(AND($J22&gt;$M$1,$K22=""),$M$2,$K22)),AND(S$1&gt;=$J23,S$1&lt;=IF(AND($J23&gt;$M$1,$K23=""),$M$2,$K23)),AND(S$1&gt;=$J24,S$1&lt;=IF(AND($J24&gt;$M$1,$K24=""),$M$2,$K24))),$J$3,"")</f>
        <v/>
      </c>
      <c r="T24" s="58" t="str">
        <f t="shared" ref="T24" si="178">IF(OR(AND(T$1&gt;=$J20,T$1&lt;=IF(AND($J20&gt;$M$1,$K20=""),$M$2,$K20)),AND(T$1&gt;=$J21,T$1&lt;=IF(AND($J21&gt;$M$1,$K21=""),$M$2,$K21)),AND(T$1&gt;=$J22,T$1&lt;=IF(AND($J22&gt;$M$1,$K22=""),$M$2,$K22)),AND(T$1&gt;=$J23,T$1&lt;=IF(AND($J23&gt;$M$1,$K23=""),$M$2,$K23)),AND(T$1&gt;=$J24,T$1&lt;=IF(AND($J24&gt;$M$1,$K24=""),$M$2,$K24))),$J$3,"")</f>
        <v/>
      </c>
      <c r="U24" s="58" t="str">
        <f t="shared" ref="U24" si="179">IF(OR(AND(U$1&gt;=$J20,U$1&lt;=IF(AND($J20&gt;$M$1,$K20=""),$M$2,$K20)),AND(U$1&gt;=$J21,U$1&lt;=IF(AND($J21&gt;$M$1,$K21=""),$M$2,$K21)),AND(U$1&gt;=$J22,U$1&lt;=IF(AND($J22&gt;$M$1,$K22=""),$M$2,$K22)),AND(U$1&gt;=$J23,U$1&lt;=IF(AND($J23&gt;$M$1,$K23=""),$M$2,$K23)),AND(U$1&gt;=$J24,U$1&lt;=IF(AND($J24&gt;$M$1,$K24=""),$M$2,$K24))),$J$3,"")</f>
        <v/>
      </c>
      <c r="V24" s="58" t="str">
        <f t="shared" ref="V24" si="180">IF(OR(AND(V$1&gt;=$J20,V$1&lt;=IF(AND($J20&gt;$M$1,$K20=""),$M$2,$K20)),AND(V$1&gt;=$J21,V$1&lt;=IF(AND($J21&gt;$M$1,$K21=""),$M$2,$K21)),AND(V$1&gt;=$J22,V$1&lt;=IF(AND($J22&gt;$M$1,$K22=""),$M$2,$K22)),AND(V$1&gt;=$J23,V$1&lt;=IF(AND($J23&gt;$M$1,$K23=""),$M$2,$K23)),AND(V$1&gt;=$J24,V$1&lt;=IF(AND($J24&gt;$M$1,$K24=""),$M$2,$K24))),$J$3,"")</f>
        <v/>
      </c>
      <c r="W24" s="58" t="str">
        <f t="shared" ref="W24" si="181">IF(OR(AND(W$1&gt;=$J20,W$1&lt;=IF(AND($J20&gt;$M$1,$K20=""),$M$2,$K20)),AND(W$1&gt;=$J21,W$1&lt;=IF(AND($J21&gt;$M$1,$K21=""),$M$2,$K21)),AND(W$1&gt;=$J22,W$1&lt;=IF(AND($J22&gt;$M$1,$K22=""),$M$2,$K22)),AND(W$1&gt;=$J23,W$1&lt;=IF(AND($J23&gt;$M$1,$K23=""),$M$2,$K23)),AND(W$1&gt;=$J24,W$1&lt;=IF(AND($J24&gt;$M$1,$K24=""),$M$2,$K24))),$J$3,"")</f>
        <v/>
      </c>
      <c r="X24" s="58" t="str">
        <f t="shared" ref="X24" si="182">IF(OR(AND(X$1&gt;=$J20,X$1&lt;=IF(AND($J20&gt;$M$1,$K20=""),$M$2,$K20)),AND(X$1&gt;=$J21,X$1&lt;=IF(AND($J21&gt;$M$1,$K21=""),$M$2,$K21)),AND(X$1&gt;=$J22,X$1&lt;=IF(AND($J22&gt;$M$1,$K22=""),$M$2,$K22)),AND(X$1&gt;=$J23,X$1&lt;=IF(AND($J23&gt;$M$1,$K23=""),$M$2,$K23)),AND(X$1&gt;=$J24,X$1&lt;=IF(AND($J24&gt;$M$1,$K24=""),$M$2,$K24))),$J$3,"")</f>
        <v/>
      </c>
      <c r="Y24" s="58" t="str">
        <f t="shared" ref="Y24" si="183">IF(OR(AND(Y$1&gt;=$J20,Y$1&lt;=IF(AND($J20&gt;$M$1,$K20=""),$M$2,$K20)),AND(Y$1&gt;=$J21,Y$1&lt;=IF(AND($J21&gt;$M$1,$K21=""),$M$2,$K21)),AND(Y$1&gt;=$J22,Y$1&lt;=IF(AND($J22&gt;$M$1,$K22=""),$M$2,$K22)),AND(Y$1&gt;=$J23,Y$1&lt;=IF(AND($J23&gt;$M$1,$K23=""),$M$2,$K23)),AND(Y$1&gt;=$J24,Y$1&lt;=IF(AND($J24&gt;$M$1,$K24=""),$M$2,$K24))),$J$3,"")</f>
        <v/>
      </c>
      <c r="Z24" s="58" t="str">
        <f t="shared" ref="Z24" si="184">IF(OR(AND(Z$1&gt;=$J20,Z$1&lt;=IF(AND($J20&gt;$M$1,$K20=""),$M$2,$K20)),AND(Z$1&gt;=$J21,Z$1&lt;=IF(AND($J21&gt;$M$1,$K21=""),$M$2,$K21)),AND(Z$1&gt;=$J22,Z$1&lt;=IF(AND($J22&gt;$M$1,$K22=""),$M$2,$K22)),AND(Z$1&gt;=$J23,Z$1&lt;=IF(AND($J23&gt;$M$1,$K23=""),$M$2,$K23)),AND(Z$1&gt;=$J24,Z$1&lt;=IF(AND($J24&gt;$M$1,$K24=""),$M$2,$K24))),$J$3,"")</f>
        <v/>
      </c>
      <c r="AA24" s="58" t="str">
        <f t="shared" ref="AA24" si="185">IF(OR(AND(AA$1&gt;=$J20,AA$1&lt;=IF(AND($J20&gt;$M$1,$K20=""),$M$2,$K20)),AND(AA$1&gt;=$J21,AA$1&lt;=IF(AND($J21&gt;$M$1,$K21=""),$M$2,$K21)),AND(AA$1&gt;=$J22,AA$1&lt;=IF(AND($J22&gt;$M$1,$K22=""),$M$2,$K22)),AND(AA$1&gt;=$J23,AA$1&lt;=IF(AND($J23&gt;$M$1,$K23=""),$M$2,$K23)),AND(AA$1&gt;=$J24,AA$1&lt;=IF(AND($J24&gt;$M$1,$K24=""),$M$2,$K24))),$J$3,"")</f>
        <v/>
      </c>
      <c r="AB24" s="58" t="str">
        <f t="shared" ref="AB24" si="186">IF(OR(AND(AB$1&gt;=$J20,AB$1&lt;=IF(AND($J20&gt;$M$1,$K20=""),$M$2,$K20)),AND(AB$1&gt;=$J21,AB$1&lt;=IF(AND($J21&gt;$M$1,$K21=""),$M$2,$K21)),AND(AB$1&gt;=$J22,AB$1&lt;=IF(AND($J22&gt;$M$1,$K22=""),$M$2,$K22)),AND(AB$1&gt;=$J23,AB$1&lt;=IF(AND($J23&gt;$M$1,$K23=""),$M$2,$K23)),AND(AB$1&gt;=$J24,AB$1&lt;=IF(AND($J24&gt;$M$1,$K24=""),$M$2,$K24))),$J$3,"")</f>
        <v/>
      </c>
      <c r="AC24" s="58" t="str">
        <f t="shared" ref="AC24" si="187">IF(OR(AND(AC$1&gt;=$J20,AC$1&lt;=IF(AND($J20&gt;$M$1,$K20=""),$M$2,$K20)),AND(AC$1&gt;=$J21,AC$1&lt;=IF(AND($J21&gt;$M$1,$K21=""),$M$2,$K21)),AND(AC$1&gt;=$J22,AC$1&lt;=IF(AND($J22&gt;$M$1,$K22=""),$M$2,$K22)),AND(AC$1&gt;=$J23,AC$1&lt;=IF(AND($J23&gt;$M$1,$K23=""),$M$2,$K23)),AND(AC$1&gt;=$J24,AC$1&lt;=IF(AND($J24&gt;$M$1,$K24=""),$M$2,$K24))),$J$3,"")</f>
        <v/>
      </c>
      <c r="AD24" s="58" t="str">
        <f t="shared" ref="AD24" si="188">IF(OR(AND(AD$1&gt;=$J20,AD$1&lt;=IF(AND($J20&gt;$M$1,$K20=""),$M$2,$K20)),AND(AD$1&gt;=$J21,AD$1&lt;=IF(AND($J21&gt;$M$1,$K21=""),$M$2,$K21)),AND(AD$1&gt;=$J22,AD$1&lt;=IF(AND($J22&gt;$M$1,$K22=""),$M$2,$K22)),AND(AD$1&gt;=$J23,AD$1&lt;=IF(AND($J23&gt;$M$1,$K23=""),$M$2,$K23)),AND(AD$1&gt;=$J24,AD$1&lt;=IF(AND($J24&gt;$M$1,$K24=""),$M$2,$K24))),$J$3,"")</f>
        <v/>
      </c>
      <c r="AE24" s="58" t="str">
        <f t="shared" ref="AE24" si="189">IF(OR(AND(AE$1&gt;=$J20,AE$1&lt;=IF(AND($J20&gt;$M$1,$K20=""),$M$2,$K20)),AND(AE$1&gt;=$J21,AE$1&lt;=IF(AND($J21&gt;$M$1,$K21=""),$M$2,$K21)),AND(AE$1&gt;=$J22,AE$1&lt;=IF(AND($J22&gt;$M$1,$K22=""),$M$2,$K22)),AND(AE$1&gt;=$J23,AE$1&lt;=IF(AND($J23&gt;$M$1,$K23=""),$M$2,$K23)),AND(AE$1&gt;=$J24,AE$1&lt;=IF(AND($J24&gt;$M$1,$K24=""),$M$2,$K24))),$J$3,"")</f>
        <v/>
      </c>
      <c r="AF24" s="58" t="str">
        <f t="shared" ref="AF24" si="190">IF(OR(AND(AF$1&gt;=$J20,AF$1&lt;=IF(AND($J20&gt;$M$1,$K20=""),$M$2,$K20)),AND(AF$1&gt;=$J21,AF$1&lt;=IF(AND($J21&gt;$M$1,$K21=""),$M$2,$K21)),AND(AF$1&gt;=$J22,AF$1&lt;=IF(AND($J22&gt;$M$1,$K22=""),$M$2,$K22)),AND(AF$1&gt;=$J23,AF$1&lt;=IF(AND($J23&gt;$M$1,$K23=""),$M$2,$K23)),AND(AF$1&gt;=$J24,AF$1&lt;=IF(AND($J24&gt;$M$1,$K24=""),$M$2,$K24))),$J$3,"")</f>
        <v/>
      </c>
      <c r="AG24" s="58" t="str">
        <f t="shared" ref="AG24" si="191">IF(OR(AND(AG$1&gt;=$J20,AG$1&lt;=IF(AND($J20&gt;$M$1,$K20=""),$M$2,$K20)),AND(AG$1&gt;=$J21,AG$1&lt;=IF(AND($J21&gt;$M$1,$K21=""),$M$2,$K21)),AND(AG$1&gt;=$J22,AG$1&lt;=IF(AND($J22&gt;$M$1,$K22=""),$M$2,$K22)),AND(AG$1&gt;=$J23,AG$1&lt;=IF(AND($J23&gt;$M$1,$K23=""),$M$2,$K23)),AND(AG$1&gt;=$J24,AG$1&lt;=IF(AND($J24&gt;$M$1,$K24=""),$M$2,$K24))),$J$3,"")</f>
        <v/>
      </c>
      <c r="AH24" s="58" t="str">
        <f t="shared" ref="AH24" si="192">IF(OR(AND(AH$1&gt;=$J20,AH$1&lt;=IF(AND($J20&gt;$M$1,$K20=""),$M$2,$K20)),AND(AH$1&gt;=$J21,AH$1&lt;=IF(AND($J21&gt;$M$1,$K21=""),$M$2,$K21)),AND(AH$1&gt;=$J22,AH$1&lt;=IF(AND($J22&gt;$M$1,$K22=""),$M$2,$K22)),AND(AH$1&gt;=$J23,AH$1&lt;=IF(AND($J23&gt;$M$1,$K23=""),$M$2,$K23)),AND(AH$1&gt;=$J24,AH$1&lt;=IF(AND($J24&gt;$M$1,$K24=""),$M$2,$K24))),$J$3,"")</f>
        <v/>
      </c>
      <c r="AI24" s="58" t="str">
        <f t="shared" ref="AI24" si="193">IF(OR(AND(AI$1&gt;=$J20,AI$1&lt;=IF(AND($J20&gt;$M$1,$K20=""),$M$2,$K20)),AND(AI$1&gt;=$J21,AI$1&lt;=IF(AND($J21&gt;$M$1,$K21=""),$M$2,$K21)),AND(AI$1&gt;=$J22,AI$1&lt;=IF(AND($J22&gt;$M$1,$K22=""),$M$2,$K22)),AND(AI$1&gt;=$J23,AI$1&lt;=IF(AND($J23&gt;$M$1,$K23=""),$M$2,$K23)),AND(AI$1&gt;=$J24,AI$1&lt;=IF(AND($J24&gt;$M$1,$K24=""),$M$2,$K24))),$J$3,"")</f>
        <v/>
      </c>
      <c r="AJ24" s="58" t="str">
        <f t="shared" ref="AJ24" si="194">IF(OR(AND(AJ$1&gt;=$J20,AJ$1&lt;=IF(AND($J20&gt;$M$1,$K20=""),$M$2,$K20)),AND(AJ$1&gt;=$J21,AJ$1&lt;=IF(AND($J21&gt;$M$1,$K21=""),$M$2,$K21)),AND(AJ$1&gt;=$J22,AJ$1&lt;=IF(AND($J22&gt;$M$1,$K22=""),$M$2,$K22)),AND(AJ$1&gt;=$J23,AJ$1&lt;=IF(AND($J23&gt;$M$1,$K23=""),$M$2,$K23)),AND(AJ$1&gt;=$J24,AJ$1&lt;=IF(AND($J24&gt;$M$1,$K24=""),$M$2,$K24))),$J$3,"")</f>
        <v/>
      </c>
      <c r="AK24" s="58" t="str">
        <f t="shared" ref="AK24" si="195">IF(OR(AND(AK$1&gt;=$J20,AK$1&lt;=IF(AND($J20&gt;$M$1,$K20=""),$M$2,$K20)),AND(AK$1&gt;=$J21,AK$1&lt;=IF(AND($J21&gt;$M$1,$K21=""),$M$2,$K21)),AND(AK$1&gt;=$J22,AK$1&lt;=IF(AND($J22&gt;$M$1,$K22=""),$M$2,$K22)),AND(AK$1&gt;=$J23,AK$1&lt;=IF(AND($J23&gt;$M$1,$K23=""),$M$2,$K23)),AND(AK$1&gt;=$J24,AK$1&lt;=IF(AND($J24&gt;$M$1,$K24=""),$M$2,$K24))),$J$3,"")</f>
        <v/>
      </c>
      <c r="AL24" s="58" t="str">
        <f t="shared" ref="AL24" si="196">IF(OR(AND(AL$1&gt;=$J20,AL$1&lt;=IF(AND($J20&gt;$M$1,$K20=""),$M$2,$K20)),AND(AL$1&gt;=$J21,AL$1&lt;=IF(AND($J21&gt;$M$1,$K21=""),$M$2,$K21)),AND(AL$1&gt;=$J22,AL$1&lt;=IF(AND($J22&gt;$M$1,$K22=""),$M$2,$K22)),AND(AL$1&gt;=$J23,AL$1&lt;=IF(AND($J23&gt;$M$1,$K23=""),$M$2,$K23)),AND(AL$1&gt;=$J24,AL$1&lt;=IF(AND($J24&gt;$M$1,$K24=""),$M$2,$K24))),$J$3,"")</f>
        <v/>
      </c>
      <c r="AM24" s="58" t="str">
        <f t="shared" ref="AM24" si="197">IF(OR(AND(AM$1&gt;=$J20,AM$1&lt;=IF(AND($J20&gt;$M$1,$K20=""),$M$2,$K20)),AND(AM$1&gt;=$J21,AM$1&lt;=IF(AND($J21&gt;$M$1,$K21=""),$M$2,$K21)),AND(AM$1&gt;=$J22,AM$1&lt;=IF(AND($J22&gt;$M$1,$K22=""),$M$2,$K22)),AND(AM$1&gt;=$J23,AM$1&lt;=IF(AND($J23&gt;$M$1,$K23=""),$M$2,$K23)),AND(AM$1&gt;=$J24,AM$1&lt;=IF(AND($J24&gt;$M$1,$K24=""),$M$2,$K24))),$J$3,"")</f>
        <v/>
      </c>
      <c r="AN24" s="58" t="str">
        <f t="shared" ref="AN24" si="198">IF(OR(AND(AN$1&gt;=$J20,AN$1&lt;=IF(AND($J20&gt;$M$1,$K20=""),$M$2,$K20)),AND(AN$1&gt;=$J21,AN$1&lt;=IF(AND($J21&gt;$M$1,$K21=""),$M$2,$K21)),AND(AN$1&gt;=$J22,AN$1&lt;=IF(AND($J22&gt;$M$1,$K22=""),$M$2,$K22)),AND(AN$1&gt;=$J23,AN$1&lt;=IF(AND($J23&gt;$M$1,$K23=""),$M$2,$K23)),AND(AN$1&gt;=$J24,AN$1&lt;=IF(AND($J24&gt;$M$1,$K24=""),$M$2,$K24))),$J$3,"")</f>
        <v/>
      </c>
      <c r="AO24" s="58" t="str">
        <f t="shared" ref="AO24" si="199">IF(OR(AND(AO$1&gt;=$J20,AO$1&lt;=IF(AND($J20&gt;$M$1,$K20=""),$M$2,$K20)),AND(AO$1&gt;=$J21,AO$1&lt;=IF(AND($J21&gt;$M$1,$K21=""),$M$2,$K21)),AND(AO$1&gt;=$J22,AO$1&lt;=IF(AND($J22&gt;$M$1,$K22=""),$M$2,$K22)),AND(AO$1&gt;=$J23,AO$1&lt;=IF(AND($J23&gt;$M$1,$K23=""),$M$2,$K23)),AND(AO$1&gt;=$J24,AO$1&lt;=IF(AND($J24&gt;$M$1,$K24=""),$M$2,$K24))),$J$3,"")</f>
        <v/>
      </c>
      <c r="AP24" s="62" t="str">
        <f>IF(AP$1="","",IF(OR(AND(AP$1&gt;=$J20,AP$1&lt;=IF(AND($J20&gt;$M$1,$K20=""),$M$2,$K20)),AND(AP$1&gt;=$J21,AP$1&lt;=IF(AND($J21&gt;$M$1,$K21=""),$M$2,$K21)),AND(AP$1&gt;=$J22,AP$1&lt;=IF(AND($J22&gt;$M$1,$K22=""),$M$2,$K22)),AND(AP$1&gt;=$J23,AP$1&lt;=IF(AND($J23&gt;$M$1,$K23=""),$M$2,$K23)),AND(AP$1&gt;=$J24,AP$1&lt;=IF(AND($J24&gt;$M$1,$K24=""),$M$2,$K24))),$J$3,""))</f>
        <v/>
      </c>
      <c r="AQ24" s="62" t="str">
        <f t="shared" ref="AQ24" si="200">IF(AQ$1="","",IF(OR(AND(AQ$1&gt;=$J20,AQ$1&lt;=IF(AND($J20&gt;$M$1,$K20=""),$M$2,$K20)),AND(AQ$1&gt;=$J21,AQ$1&lt;=IF(AND($J21&gt;$M$1,$K21=""),$M$2,$K21)),AND(AQ$1&gt;=$J22,AQ$1&lt;=IF(AND($J22&gt;$M$1,$K22=""),$M$2,$K22)),AND(AQ$1&gt;=$J23,AQ$1&lt;=IF(AND($J23&gt;$M$1,$K23=""),$M$2,$K23)),AND(AQ$1&gt;=$J24,AQ$1&lt;=IF(AND($J24&gt;$M$1,$K24=""),$M$2,$K24))),$J$3,""))</f>
        <v/>
      </c>
      <c r="AR24" s="63" t="str">
        <f t="shared" ref="AR24" si="201">IF(AR$1="","",IF(OR(AND(AR$1&gt;=$J20,AR$1&lt;=IF(AND($J20&gt;$M$1,$K20=""),$M$2,$K20)),AND(AR$1&gt;=$J21,AR$1&lt;=IF(AND($J21&gt;$M$1,$K21=""),$M$2,$K21)),AND(AR$1&gt;=$J22,AR$1&lt;=IF(AND($J22&gt;$M$1,$K22=""),$M$2,$K22)),AND(AR$1&gt;=$J23,AR$1&lt;=IF(AND($J23&gt;$M$1,$K23=""),$M$2,$K23)),AND(AR$1&gt;=$J24,AR$1&lt;=IF(AND($J24&gt;$M$1,$K24=""),$M$2,$K24))),$J$3,""))</f>
        <v/>
      </c>
    </row>
    <row r="25" spans="1:44" x14ac:dyDescent="0.2">
      <c r="A25" s="123">
        <v>4439</v>
      </c>
      <c r="B25" s="114"/>
      <c r="C25" s="115"/>
      <c r="D25" s="142"/>
      <c r="E25" s="143"/>
      <c r="F25" s="142"/>
      <c r="G25" s="143"/>
      <c r="H25" s="142"/>
      <c r="I25" s="143"/>
      <c r="J25" s="142"/>
      <c r="K25" s="143"/>
      <c r="L25" s="151"/>
      <c r="M25" s="157"/>
      <c r="N25" s="155" t="str">
        <f>N26&amp;N27&amp;N28&amp;N29</f>
        <v/>
      </c>
      <c r="O25" s="155" t="str">
        <f t="shared" ref="O25" si="202">O26&amp;O27&amp;O28&amp;O29</f>
        <v/>
      </c>
      <c r="P25" s="155" t="str">
        <f t="shared" ref="P25" si="203">P26&amp;P27&amp;P28&amp;P29</f>
        <v/>
      </c>
      <c r="Q25" s="155" t="str">
        <f t="shared" ref="Q25" si="204">Q26&amp;Q27&amp;Q28&amp;Q29</f>
        <v/>
      </c>
      <c r="R25" s="155" t="str">
        <f t="shared" ref="R25" si="205">R26&amp;R27&amp;R28&amp;R29</f>
        <v/>
      </c>
      <c r="S25" s="155" t="str">
        <f t="shared" ref="S25" si="206">S26&amp;S27&amp;S28&amp;S29</f>
        <v/>
      </c>
      <c r="T25" s="155" t="str">
        <f t="shared" ref="T25" si="207">T26&amp;T27&amp;T28&amp;T29</f>
        <v/>
      </c>
      <c r="U25" s="155" t="str">
        <f t="shared" ref="U25" si="208">U26&amp;U27&amp;U28&amp;U29</f>
        <v/>
      </c>
      <c r="V25" s="155" t="str">
        <f t="shared" ref="V25" si="209">V26&amp;V27&amp;V28&amp;V29</f>
        <v/>
      </c>
      <c r="W25" s="155" t="str">
        <f t="shared" ref="W25" si="210">W26&amp;W27&amp;W28&amp;W29</f>
        <v/>
      </c>
      <c r="X25" s="155" t="str">
        <f t="shared" ref="X25" si="211">X26&amp;X27&amp;X28&amp;X29</f>
        <v/>
      </c>
      <c r="Y25" s="155" t="str">
        <f t="shared" ref="Y25" si="212">Y26&amp;Y27&amp;Y28&amp;Y29</f>
        <v/>
      </c>
      <c r="Z25" s="155" t="str">
        <f t="shared" ref="Z25" si="213">Z26&amp;Z27&amp;Z28&amp;Z29</f>
        <v/>
      </c>
      <c r="AA25" s="155" t="str">
        <f t="shared" ref="AA25" si="214">AA26&amp;AA27&amp;AA28&amp;AA29</f>
        <v/>
      </c>
      <c r="AB25" s="155" t="str">
        <f t="shared" ref="AB25" si="215">AB26&amp;AB27&amp;AB28&amp;AB29</f>
        <v/>
      </c>
      <c r="AC25" s="155" t="str">
        <f t="shared" ref="AC25" si="216">AC26&amp;AC27&amp;AC28&amp;AC29</f>
        <v/>
      </c>
      <c r="AD25" s="155" t="str">
        <f t="shared" ref="AD25" si="217">AD26&amp;AD27&amp;AD28&amp;AD29</f>
        <v/>
      </c>
      <c r="AE25" s="155" t="str">
        <f t="shared" ref="AE25" si="218">AE26&amp;AE27&amp;AE28&amp;AE29</f>
        <v/>
      </c>
      <c r="AF25" s="155" t="str">
        <f t="shared" ref="AF25" si="219">AF26&amp;AF27&amp;AF28&amp;AF29</f>
        <v/>
      </c>
      <c r="AG25" s="155" t="str">
        <f t="shared" ref="AG25" si="220">AG26&amp;AG27&amp;AG28&amp;AG29</f>
        <v/>
      </c>
      <c r="AH25" s="155" t="str">
        <f t="shared" ref="AH25" si="221">AH26&amp;AH27&amp;AH28&amp;AH29</f>
        <v/>
      </c>
      <c r="AI25" s="155" t="str">
        <f t="shared" ref="AI25" si="222">AI26&amp;AI27&amp;AI28&amp;AI29</f>
        <v/>
      </c>
      <c r="AJ25" s="155" t="str">
        <f t="shared" ref="AJ25" si="223">AJ26&amp;AJ27&amp;AJ28&amp;AJ29</f>
        <v/>
      </c>
      <c r="AK25" s="155" t="str">
        <f t="shared" ref="AK25" si="224">AK26&amp;AK27&amp;AK28&amp;AK29</f>
        <v/>
      </c>
      <c r="AL25" s="155" t="str">
        <f t="shared" ref="AL25" si="225">AL26&amp;AL27&amp;AL28&amp;AL29</f>
        <v/>
      </c>
      <c r="AM25" s="155" t="str">
        <f t="shared" ref="AM25" si="226">AM26&amp;AM27&amp;AM28&amp;AM29</f>
        <v/>
      </c>
      <c r="AN25" s="155" t="str">
        <f t="shared" ref="AN25" si="227">AN26&amp;AN27&amp;AN28&amp;AN29</f>
        <v/>
      </c>
      <c r="AO25" s="155" t="str">
        <f t="shared" ref="AO25" si="228">AO26&amp;AO27&amp;AO28&amp;AO29</f>
        <v/>
      </c>
      <c r="AP25" s="155" t="str">
        <f t="shared" ref="AP25" si="229">AP26&amp;AP27&amp;AP28&amp;AP29</f>
        <v/>
      </c>
      <c r="AQ25" s="155" t="str">
        <f t="shared" ref="AQ25" si="230">AQ26&amp;AQ27&amp;AQ28&amp;AQ29</f>
        <v/>
      </c>
      <c r="AR25" s="155" t="str">
        <f t="shared" ref="AR25" si="231">AR26&amp;AR27&amp;AR28&amp;AR29</f>
        <v/>
      </c>
    </row>
    <row r="26" spans="1:44" ht="13.5" thickBot="1" x14ac:dyDescent="0.25">
      <c r="A26" s="124"/>
      <c r="B26" s="121"/>
      <c r="C26" s="116"/>
      <c r="D26" s="144"/>
      <c r="E26" s="145"/>
      <c r="F26" s="146"/>
      <c r="G26" s="145"/>
      <c r="H26" s="146"/>
      <c r="I26" s="145"/>
      <c r="J26" s="146"/>
      <c r="K26" s="145"/>
      <c r="L26" s="150"/>
      <c r="M26" s="157"/>
      <c r="N26" s="121" t="str">
        <f>IF(OR(AND(N$1&gt;=$D25,N$1&lt;=IF(AND($D25&gt;$M$1,$E25=""),$M$2,$E25)),AND(N$1&gt;=$D26,N$1&lt;=IF(AND($D26&gt;$M$1,$E26=""),$M$2,$E26)),AND(N$1&gt;=$D27,N$1&lt;=IF(AND($D27&gt;$M$1,$E27=""),$M$2,$E27)),AND(N$1&gt;=$D28,N$1&lt;=IF(AND($D28&gt;$M$1,$E28=""),$M$2,$E28))),$D$3,"")</f>
        <v/>
      </c>
      <c r="O26" s="49" t="str">
        <f t="shared" ref="O26:AO26" si="232">IF(OR(AND(O$1&gt;=$D25,O$1&lt;=IF(AND($D25&gt;$M$1,$E25=""),$M$2,$E25)),AND(O$1&gt;=$D26,O$1&lt;=IF(AND($D26&gt;$M$1,$E26=""),$M$2,$E26)),AND(O$1&gt;=$D27,O$1&lt;=IF(AND($D27&gt;$M$1,$E27=""),$M$2,$E27)),AND(O$1&gt;=$D28,O$1&lt;=IF(AND($D28&gt;$M$1,$E28=""),$M$2,$E28))),$D$3,"")</f>
        <v/>
      </c>
      <c r="P26" s="49" t="str">
        <f t="shared" si="232"/>
        <v/>
      </c>
      <c r="Q26" s="49" t="str">
        <f t="shared" si="232"/>
        <v/>
      </c>
      <c r="R26" s="49" t="str">
        <f t="shared" si="232"/>
        <v/>
      </c>
      <c r="S26" s="49" t="str">
        <f t="shared" si="232"/>
        <v/>
      </c>
      <c r="T26" s="49" t="str">
        <f t="shared" si="232"/>
        <v/>
      </c>
      <c r="U26" s="49" t="str">
        <f t="shared" si="232"/>
        <v/>
      </c>
      <c r="V26" s="49" t="str">
        <f t="shared" si="232"/>
        <v/>
      </c>
      <c r="W26" s="49" t="str">
        <f t="shared" si="232"/>
        <v/>
      </c>
      <c r="X26" s="49" t="str">
        <f t="shared" si="232"/>
        <v/>
      </c>
      <c r="Y26" s="49" t="str">
        <f t="shared" si="232"/>
        <v/>
      </c>
      <c r="Z26" s="49" t="str">
        <f t="shared" si="232"/>
        <v/>
      </c>
      <c r="AA26" s="49" t="str">
        <f t="shared" si="232"/>
        <v/>
      </c>
      <c r="AB26" s="49" t="str">
        <f t="shared" si="232"/>
        <v/>
      </c>
      <c r="AC26" s="49" t="str">
        <f t="shared" si="232"/>
        <v/>
      </c>
      <c r="AD26" s="49" t="str">
        <f t="shared" si="232"/>
        <v/>
      </c>
      <c r="AE26" s="49" t="str">
        <f t="shared" si="232"/>
        <v/>
      </c>
      <c r="AF26" s="49" t="str">
        <f t="shared" si="232"/>
        <v/>
      </c>
      <c r="AG26" s="49" t="str">
        <f t="shared" si="232"/>
        <v/>
      </c>
      <c r="AH26" s="49" t="str">
        <f t="shared" si="232"/>
        <v/>
      </c>
      <c r="AI26" s="49" t="str">
        <f t="shared" si="232"/>
        <v/>
      </c>
      <c r="AJ26" s="49" t="str">
        <f t="shared" si="232"/>
        <v/>
      </c>
      <c r="AK26" s="49" t="str">
        <f t="shared" si="232"/>
        <v/>
      </c>
      <c r="AL26" s="49" t="str">
        <f t="shared" si="232"/>
        <v/>
      </c>
      <c r="AM26" s="49" t="str">
        <f t="shared" si="232"/>
        <v/>
      </c>
      <c r="AN26" s="49" t="str">
        <f t="shared" si="232"/>
        <v/>
      </c>
      <c r="AO26" s="49" t="str">
        <f t="shared" si="232"/>
        <v/>
      </c>
      <c r="AP26" s="60" t="str">
        <f>IF(AP$1="","",IF(OR(AND(AP$1&gt;=$D25,AP$1&lt;=IF(AND($D25&gt;$M$1,$E25=""),$M$2,$E25)),AND(AP$1&gt;=$D26,AP$1&lt;=IF(AND($D26&gt;$M$1,$E26=""),$M$2,$E26)),AND(AP$1&gt;=$D27,AP$1&lt;=IF(AND($D27&gt;$M$1,$E27=""),$M$2,$E27)),AND(AP$1&gt;=$D28,AP$1&lt;=IF(AND($D28&gt;$M$1,$E28=""),$M$2,$E28))),$D$3,""))</f>
        <v/>
      </c>
      <c r="AQ26" s="60" t="str">
        <f t="shared" ref="AQ26:AR26" si="233">IF(AQ$1="","",IF(OR(AND(AQ$1&gt;=$D25,AQ$1&lt;=IF(AND($D25&gt;$M$1,$E25=""),$M$2,$E25)),AND(AQ$1&gt;=$D26,AQ$1&lt;=IF(AND($D26&gt;$M$1,$E26=""),$M$2,$E26)),AND(AQ$1&gt;=$D27,AQ$1&lt;=IF(AND($D27&gt;$M$1,$E27=""),$M$2,$E27)),AND(AQ$1&gt;=$D28,AQ$1&lt;=IF(AND($D28&gt;$M$1,$E28=""),$M$2,$E28))),$D$3,""))</f>
        <v/>
      </c>
      <c r="AR26" s="61" t="str">
        <f t="shared" si="233"/>
        <v/>
      </c>
    </row>
    <row r="27" spans="1:44" x14ac:dyDescent="0.2">
      <c r="A27" s="124"/>
      <c r="B27" s="121"/>
      <c r="C27" s="50"/>
      <c r="D27" s="146"/>
      <c r="E27" s="145"/>
      <c r="F27" s="146"/>
      <c r="G27" s="145"/>
      <c r="H27" s="146"/>
      <c r="I27" s="145"/>
      <c r="J27" s="146"/>
      <c r="K27" s="145"/>
      <c r="L27" s="150"/>
      <c r="M27" s="157"/>
      <c r="N27" s="121" t="str">
        <f>IF(OR(AND(N$1&gt;=$F25,N$1&lt;=IF(AND($F25&gt;$M$1,$G25=""),$M$2,$G25)),AND(N$1&gt;=$F26,N$1&lt;=IF(AND($F26&gt;$M$1,$G26=""),$M$2,$G26)),AND(N$1&gt;=$F27,N$1&lt;=IF(AND($F27&gt;$M$1,$G27=""),$M$2,$G27)),AND(N$1&gt;=$F28,N$1&lt;=IF(AND($F28&gt;$M$1,$G28=""),$M$2,$G28))),$F$3,"")</f>
        <v/>
      </c>
      <c r="O27" s="49" t="str">
        <f t="shared" ref="O27:AO27" si="234">IF(OR(AND(O$1&gt;=$F25,O$1&lt;=IF(AND($F25&gt;$M$1,$G25=""),$M$2,$G25)),AND(O$1&gt;=$F26,O$1&lt;=IF(AND($F26&gt;$M$1,$G26=""),$M$2,$G26)),AND(O$1&gt;=$F27,O$1&lt;=IF(AND($F27&gt;$M$1,$G27=""),$M$2,$G27)),AND(O$1&gt;=$F28,O$1&lt;=IF(AND($F28&gt;$M$1,$G28=""),$M$2,$G28))),$F$3,"")</f>
        <v/>
      </c>
      <c r="P27" s="49" t="str">
        <f t="shared" si="234"/>
        <v/>
      </c>
      <c r="Q27" s="49" t="str">
        <f t="shared" si="234"/>
        <v/>
      </c>
      <c r="R27" s="49" t="str">
        <f t="shared" si="234"/>
        <v/>
      </c>
      <c r="S27" s="49" t="str">
        <f t="shared" si="234"/>
        <v/>
      </c>
      <c r="T27" s="49" t="str">
        <f t="shared" si="234"/>
        <v/>
      </c>
      <c r="U27" s="49" t="str">
        <f t="shared" si="234"/>
        <v/>
      </c>
      <c r="V27" s="49" t="str">
        <f t="shared" si="234"/>
        <v/>
      </c>
      <c r="W27" s="49" t="str">
        <f t="shared" si="234"/>
        <v/>
      </c>
      <c r="X27" s="49" t="str">
        <f t="shared" si="234"/>
        <v/>
      </c>
      <c r="Y27" s="49" t="str">
        <f t="shared" si="234"/>
        <v/>
      </c>
      <c r="Z27" s="49" t="str">
        <f t="shared" si="234"/>
        <v/>
      </c>
      <c r="AA27" s="49" t="str">
        <f t="shared" si="234"/>
        <v/>
      </c>
      <c r="AB27" s="49" t="str">
        <f t="shared" si="234"/>
        <v/>
      </c>
      <c r="AC27" s="49" t="str">
        <f t="shared" si="234"/>
        <v/>
      </c>
      <c r="AD27" s="49" t="str">
        <f t="shared" si="234"/>
        <v/>
      </c>
      <c r="AE27" s="49" t="str">
        <f t="shared" si="234"/>
        <v/>
      </c>
      <c r="AF27" s="49" t="str">
        <f t="shared" si="234"/>
        <v/>
      </c>
      <c r="AG27" s="49" t="str">
        <f t="shared" si="234"/>
        <v/>
      </c>
      <c r="AH27" s="49" t="str">
        <f t="shared" si="234"/>
        <v/>
      </c>
      <c r="AI27" s="49" t="str">
        <f t="shared" si="234"/>
        <v/>
      </c>
      <c r="AJ27" s="49" t="str">
        <f t="shared" si="234"/>
        <v/>
      </c>
      <c r="AK27" s="49" t="str">
        <f t="shared" si="234"/>
        <v/>
      </c>
      <c r="AL27" s="49" t="str">
        <f t="shared" si="234"/>
        <v/>
      </c>
      <c r="AM27" s="49" t="str">
        <f t="shared" si="234"/>
        <v/>
      </c>
      <c r="AN27" s="49" t="str">
        <f t="shared" si="234"/>
        <v/>
      </c>
      <c r="AO27" s="49" t="str">
        <f t="shared" si="234"/>
        <v/>
      </c>
      <c r="AP27" s="60" t="str">
        <f>IF(AP$1="","",IF(OR(AND(AP$1&gt;=$F25,AP$1&lt;=IF(AND($F25&gt;$M$1,$G25=""),$M$2,$G25)),AND(AP$1&gt;=$F26,AP$1&lt;=IF(AND($F26&gt;$M$1,$G26=""),$M$2,$G26)),AND(AP$1&gt;=$F27,AP$1&lt;=IF(AND($F27&gt;$M$1,$G27=""),$M$2,$G27)),AND(AP$1&gt;=$F28,AP$1&lt;=IF(AND($F28&gt;$M$1,$G28=""),$M$2,$G28))),$F$3,""))</f>
        <v/>
      </c>
      <c r="AQ27" s="60" t="str">
        <f t="shared" ref="AQ27:AR27" si="235">IF(AQ$1="","",IF(OR(AND(AQ$1&gt;=$F25,AQ$1&lt;=IF(AND($F25&gt;$M$1,$G25=""),$M$2,$G25)),AND(AQ$1&gt;=$F26,AQ$1&lt;=IF(AND($F26&gt;$M$1,$G26=""),$M$2,$G26)),AND(AQ$1&gt;=$F27,AQ$1&lt;=IF(AND($F27&gt;$M$1,$G27=""),$M$2,$G27)),AND(AQ$1&gt;=$F28,AQ$1&lt;=IF(AND($F28&gt;$M$1,$G28=""),$M$2,$G28))),$F$3,""))</f>
        <v/>
      </c>
      <c r="AR27" s="61" t="str">
        <f t="shared" si="235"/>
        <v/>
      </c>
    </row>
    <row r="28" spans="1:44" x14ac:dyDescent="0.2">
      <c r="A28" s="124"/>
      <c r="B28" s="121"/>
      <c r="C28" s="50"/>
      <c r="D28" s="146"/>
      <c r="E28" s="145"/>
      <c r="F28" s="146"/>
      <c r="G28" s="145"/>
      <c r="H28" s="146"/>
      <c r="I28" s="145"/>
      <c r="J28" s="146"/>
      <c r="K28" s="145"/>
      <c r="L28" s="150"/>
      <c r="M28" s="157"/>
      <c r="N28" s="156" t="str">
        <f t="shared" ref="N28:AO28" si="236">IF(OR(AND(N$1&gt;=$H25,N$1&lt;=IF(AND($H25&gt;$M$1,$I25=""),$M$2,$I25)),AND(N$1&gt;=$H26,N$1&lt;=IF(AND($H26&gt;$M$1,$I26=""),$M$2,$I26)),AND(N$1&gt;=$H27,N$1&lt;=IF(AND($H27&gt;$M$1,$I27=""),$M$2,$I27)),AND(N$1&gt;=$H28,N$1&lt;=IF(AND($H28&gt;$M$1,$I28=""),$M$2,$I28))),$H$3,"")</f>
        <v/>
      </c>
      <c r="O28" s="56" t="str">
        <f t="shared" si="236"/>
        <v/>
      </c>
      <c r="P28" s="56" t="str">
        <f t="shared" si="236"/>
        <v/>
      </c>
      <c r="Q28" s="56" t="str">
        <f t="shared" si="236"/>
        <v/>
      </c>
      <c r="R28" s="56" t="str">
        <f t="shared" si="236"/>
        <v/>
      </c>
      <c r="S28" s="56" t="str">
        <f t="shared" si="236"/>
        <v/>
      </c>
      <c r="T28" s="56" t="str">
        <f t="shared" si="236"/>
        <v/>
      </c>
      <c r="U28" s="56" t="str">
        <f t="shared" si="236"/>
        <v/>
      </c>
      <c r="V28" s="56" t="str">
        <f t="shared" si="236"/>
        <v/>
      </c>
      <c r="W28" s="56" t="str">
        <f t="shared" si="236"/>
        <v/>
      </c>
      <c r="X28" s="56" t="str">
        <f t="shared" si="236"/>
        <v/>
      </c>
      <c r="Y28" s="56" t="str">
        <f t="shared" si="236"/>
        <v/>
      </c>
      <c r="Z28" s="56" t="str">
        <f t="shared" si="236"/>
        <v/>
      </c>
      <c r="AA28" s="56" t="str">
        <f t="shared" si="236"/>
        <v/>
      </c>
      <c r="AB28" s="56" t="str">
        <f t="shared" si="236"/>
        <v/>
      </c>
      <c r="AC28" s="56" t="str">
        <f t="shared" si="236"/>
        <v/>
      </c>
      <c r="AD28" s="56" t="str">
        <f t="shared" si="236"/>
        <v/>
      </c>
      <c r="AE28" s="56" t="str">
        <f t="shared" si="236"/>
        <v/>
      </c>
      <c r="AF28" s="56" t="str">
        <f t="shared" si="236"/>
        <v/>
      </c>
      <c r="AG28" s="56" t="str">
        <f t="shared" si="236"/>
        <v/>
      </c>
      <c r="AH28" s="56" t="str">
        <f t="shared" si="236"/>
        <v/>
      </c>
      <c r="AI28" s="56" t="str">
        <f t="shared" si="236"/>
        <v/>
      </c>
      <c r="AJ28" s="56" t="str">
        <f t="shared" si="236"/>
        <v/>
      </c>
      <c r="AK28" s="56" t="str">
        <f t="shared" si="236"/>
        <v/>
      </c>
      <c r="AL28" s="56" t="str">
        <f t="shared" si="236"/>
        <v/>
      </c>
      <c r="AM28" s="56" t="str">
        <f t="shared" si="236"/>
        <v/>
      </c>
      <c r="AN28" s="56" t="str">
        <f t="shared" si="236"/>
        <v/>
      </c>
      <c r="AO28" s="56" t="str">
        <f t="shared" si="236"/>
        <v/>
      </c>
      <c r="AP28" s="153" t="str">
        <f>IF(AP$1="","",IF(OR(AND(AP$1&gt;=$H25,AP$1&lt;=IF(AND($H25&gt;$M$1,$I25=""),$M$2,$I25)),AND(AP$1&gt;=$H26,AP$1&lt;=IF(AND($H26&gt;$M$1,$I26=""),$M$2,$I26)),AND(AP$1&gt;=$H27,AP$1&lt;=IF(AND($H27&gt;$M$1,$I27=""),$M$2,$I27)),AND(AP$1&gt;=$H28,AP$1&lt;=IF(AND($H28&gt;$M$1,$I28=""),$M$2,$I28))),$H$3,""))</f>
        <v/>
      </c>
      <c r="AQ28" s="153" t="str">
        <f>IF(AQ$1="","",IF(OR(AND(AQ$1&gt;=$H25,AQ$1&lt;=IF(AND($H25&gt;$M$1,$I25=""),$M$2,$I25)),AND(AQ$1&gt;=$H26,AQ$1&lt;=IF(AND($H26&gt;$M$1,$I26=""),$M$2,$I26)),AND(AQ$1&gt;=$H27,AQ$1&lt;=IF(AND($H27&gt;$M$1,$I27=""),$M$2,$I27)),AND(AQ$1&gt;=$H28,AQ$1&lt;=IF(AND($H28&gt;$M$1,$I28=""),$M$2,$I28))),$H$3,""))</f>
        <v/>
      </c>
      <c r="AR28" s="154" t="str">
        <f>IF(AR$1="","",IF(OR(AND(AR$1&gt;=$H25,AR$1&lt;=IF(AND($H25&gt;$M$1,$I25=""),$M$2,$I25)),AND(AR$1&gt;=$H26,AR$1&lt;=IF(AND($H26&gt;$M$1,$I26=""),$M$2,$I26)),AND(AR$1&gt;=$H27,AR$1&lt;=IF(AND($H27&gt;$M$1,$I27=""),$M$2,$I27)),AND(AR$1&gt;=$H28,AR$1&lt;=IF(AND($H28&gt;$M$1,$I28=""),$M$2,$I28))),$H$3,""))</f>
        <v/>
      </c>
    </row>
    <row r="29" spans="1:44" ht="13.5" thickBot="1" x14ac:dyDescent="0.25">
      <c r="A29" s="125"/>
      <c r="B29" s="122"/>
      <c r="C29" s="59"/>
      <c r="D29" s="147"/>
      <c r="E29" s="148"/>
      <c r="F29" s="147"/>
      <c r="G29" s="148"/>
      <c r="H29" s="147"/>
      <c r="I29" s="148"/>
      <c r="J29" s="147"/>
      <c r="K29" s="148"/>
      <c r="L29" s="150"/>
      <c r="M29" s="157"/>
      <c r="N29" s="122" t="str">
        <f>IF(OR(AND(N$1&gt;=$J25,N$1&lt;=IF(AND($J25&gt;$M$1,$K25=""),$M$2,$K25)),AND(N$1&gt;=$J26,N$1&lt;=IF(AND($J26&gt;$M$1,$K26=""),$M$2,$K26)),AND(N$1&gt;=$J27,N$1&lt;=IF(AND($J27&gt;$M$1,$K27=""),$M$2,$K27)),AND(N$1&gt;=$J28,N$1&lt;=IF(AND($J28&gt;$M$1,$K28=""),$M$2,$K28)),AND(N$1&gt;=$J29,N$1&lt;=IF(AND($J29&gt;$M$1,$K29=""),$M$2,$K29))),$J$3,"")</f>
        <v/>
      </c>
      <c r="O29" s="58" t="str">
        <f t="shared" ref="O29" si="237">IF(OR(AND(O$1&gt;=$J25,O$1&lt;=IF(AND($J25&gt;$M$1,$K25=""),$M$2,$K25)),AND(O$1&gt;=$J26,O$1&lt;=IF(AND($J26&gt;$M$1,$K26=""),$M$2,$K26)),AND(O$1&gt;=$J27,O$1&lt;=IF(AND($J27&gt;$M$1,$K27=""),$M$2,$K27)),AND(O$1&gt;=$J28,O$1&lt;=IF(AND($J28&gt;$M$1,$K28=""),$M$2,$K28)),AND(O$1&gt;=$J29,O$1&lt;=IF(AND($J29&gt;$M$1,$K29=""),$M$2,$K29))),$J$3,"")</f>
        <v/>
      </c>
      <c r="P29" s="58" t="str">
        <f t="shared" ref="P29" si="238">IF(OR(AND(P$1&gt;=$J25,P$1&lt;=IF(AND($J25&gt;$M$1,$K25=""),$M$2,$K25)),AND(P$1&gt;=$J26,P$1&lt;=IF(AND($J26&gt;$M$1,$K26=""),$M$2,$K26)),AND(P$1&gt;=$J27,P$1&lt;=IF(AND($J27&gt;$M$1,$K27=""),$M$2,$K27)),AND(P$1&gt;=$J28,P$1&lt;=IF(AND($J28&gt;$M$1,$K28=""),$M$2,$K28)),AND(P$1&gt;=$J29,P$1&lt;=IF(AND($J29&gt;$M$1,$K29=""),$M$2,$K29))),$J$3,"")</f>
        <v/>
      </c>
      <c r="Q29" s="58" t="str">
        <f t="shared" ref="Q29" si="239">IF(OR(AND(Q$1&gt;=$J25,Q$1&lt;=IF(AND($J25&gt;$M$1,$K25=""),$M$2,$K25)),AND(Q$1&gt;=$J26,Q$1&lt;=IF(AND($J26&gt;$M$1,$K26=""),$M$2,$K26)),AND(Q$1&gt;=$J27,Q$1&lt;=IF(AND($J27&gt;$M$1,$K27=""),$M$2,$K27)),AND(Q$1&gt;=$J28,Q$1&lt;=IF(AND($J28&gt;$M$1,$K28=""),$M$2,$K28)),AND(Q$1&gt;=$J29,Q$1&lt;=IF(AND($J29&gt;$M$1,$K29=""),$M$2,$K29))),$J$3,"")</f>
        <v/>
      </c>
      <c r="R29" s="58" t="str">
        <f t="shared" ref="R29" si="240">IF(OR(AND(R$1&gt;=$J25,R$1&lt;=IF(AND($J25&gt;$M$1,$K25=""),$M$2,$K25)),AND(R$1&gt;=$J26,R$1&lt;=IF(AND($J26&gt;$M$1,$K26=""),$M$2,$K26)),AND(R$1&gt;=$J27,R$1&lt;=IF(AND($J27&gt;$M$1,$K27=""),$M$2,$K27)),AND(R$1&gt;=$J28,R$1&lt;=IF(AND($J28&gt;$M$1,$K28=""),$M$2,$K28)),AND(R$1&gt;=$J29,R$1&lt;=IF(AND($J29&gt;$M$1,$K29=""),$M$2,$K29))),$J$3,"")</f>
        <v/>
      </c>
      <c r="S29" s="58" t="str">
        <f t="shared" ref="S29" si="241">IF(OR(AND(S$1&gt;=$J25,S$1&lt;=IF(AND($J25&gt;$M$1,$K25=""),$M$2,$K25)),AND(S$1&gt;=$J26,S$1&lt;=IF(AND($J26&gt;$M$1,$K26=""),$M$2,$K26)),AND(S$1&gt;=$J27,S$1&lt;=IF(AND($J27&gt;$M$1,$K27=""),$M$2,$K27)),AND(S$1&gt;=$J28,S$1&lt;=IF(AND($J28&gt;$M$1,$K28=""),$M$2,$K28)),AND(S$1&gt;=$J29,S$1&lt;=IF(AND($J29&gt;$M$1,$K29=""),$M$2,$K29))),$J$3,"")</f>
        <v/>
      </c>
      <c r="T29" s="58" t="str">
        <f t="shared" ref="T29" si="242">IF(OR(AND(T$1&gt;=$J25,T$1&lt;=IF(AND($J25&gt;$M$1,$K25=""),$M$2,$K25)),AND(T$1&gt;=$J26,T$1&lt;=IF(AND($J26&gt;$M$1,$K26=""),$M$2,$K26)),AND(T$1&gt;=$J27,T$1&lt;=IF(AND($J27&gt;$M$1,$K27=""),$M$2,$K27)),AND(T$1&gt;=$J28,T$1&lt;=IF(AND($J28&gt;$M$1,$K28=""),$M$2,$K28)),AND(T$1&gt;=$J29,T$1&lt;=IF(AND($J29&gt;$M$1,$K29=""),$M$2,$K29))),$J$3,"")</f>
        <v/>
      </c>
      <c r="U29" s="58" t="str">
        <f t="shared" ref="U29" si="243">IF(OR(AND(U$1&gt;=$J25,U$1&lt;=IF(AND($J25&gt;$M$1,$K25=""),$M$2,$K25)),AND(U$1&gt;=$J26,U$1&lt;=IF(AND($J26&gt;$M$1,$K26=""),$M$2,$K26)),AND(U$1&gt;=$J27,U$1&lt;=IF(AND($J27&gt;$M$1,$K27=""),$M$2,$K27)),AND(U$1&gt;=$J28,U$1&lt;=IF(AND($J28&gt;$M$1,$K28=""),$M$2,$K28)),AND(U$1&gt;=$J29,U$1&lt;=IF(AND($J29&gt;$M$1,$K29=""),$M$2,$K29))),$J$3,"")</f>
        <v/>
      </c>
      <c r="V29" s="58" t="str">
        <f t="shared" ref="V29" si="244">IF(OR(AND(V$1&gt;=$J25,V$1&lt;=IF(AND($J25&gt;$M$1,$K25=""),$M$2,$K25)),AND(V$1&gt;=$J26,V$1&lt;=IF(AND($J26&gt;$M$1,$K26=""),$M$2,$K26)),AND(V$1&gt;=$J27,V$1&lt;=IF(AND($J27&gt;$M$1,$K27=""),$M$2,$K27)),AND(V$1&gt;=$J28,V$1&lt;=IF(AND($J28&gt;$M$1,$K28=""),$M$2,$K28)),AND(V$1&gt;=$J29,V$1&lt;=IF(AND($J29&gt;$M$1,$K29=""),$M$2,$K29))),$J$3,"")</f>
        <v/>
      </c>
      <c r="W29" s="58" t="str">
        <f t="shared" ref="W29" si="245">IF(OR(AND(W$1&gt;=$J25,W$1&lt;=IF(AND($J25&gt;$M$1,$K25=""),$M$2,$K25)),AND(W$1&gt;=$J26,W$1&lt;=IF(AND($J26&gt;$M$1,$K26=""),$M$2,$K26)),AND(W$1&gt;=$J27,W$1&lt;=IF(AND($J27&gt;$M$1,$K27=""),$M$2,$K27)),AND(W$1&gt;=$J28,W$1&lt;=IF(AND($J28&gt;$M$1,$K28=""),$M$2,$K28)),AND(W$1&gt;=$J29,W$1&lt;=IF(AND($J29&gt;$M$1,$K29=""),$M$2,$K29))),$J$3,"")</f>
        <v/>
      </c>
      <c r="X29" s="58" t="str">
        <f t="shared" ref="X29" si="246">IF(OR(AND(X$1&gt;=$J25,X$1&lt;=IF(AND($J25&gt;$M$1,$K25=""),$M$2,$K25)),AND(X$1&gt;=$J26,X$1&lt;=IF(AND($J26&gt;$M$1,$K26=""),$M$2,$K26)),AND(X$1&gt;=$J27,X$1&lt;=IF(AND($J27&gt;$M$1,$K27=""),$M$2,$K27)),AND(X$1&gt;=$J28,X$1&lt;=IF(AND($J28&gt;$M$1,$K28=""),$M$2,$K28)),AND(X$1&gt;=$J29,X$1&lt;=IF(AND($J29&gt;$M$1,$K29=""),$M$2,$K29))),$J$3,"")</f>
        <v/>
      </c>
      <c r="Y29" s="58" t="str">
        <f t="shared" ref="Y29" si="247">IF(OR(AND(Y$1&gt;=$J25,Y$1&lt;=IF(AND($J25&gt;$M$1,$K25=""),$M$2,$K25)),AND(Y$1&gt;=$J26,Y$1&lt;=IF(AND($J26&gt;$M$1,$K26=""),$M$2,$K26)),AND(Y$1&gt;=$J27,Y$1&lt;=IF(AND($J27&gt;$M$1,$K27=""),$M$2,$K27)),AND(Y$1&gt;=$J28,Y$1&lt;=IF(AND($J28&gt;$M$1,$K28=""),$M$2,$K28)),AND(Y$1&gt;=$J29,Y$1&lt;=IF(AND($J29&gt;$M$1,$K29=""),$M$2,$K29))),$J$3,"")</f>
        <v/>
      </c>
      <c r="Z29" s="58" t="str">
        <f t="shared" ref="Z29" si="248">IF(OR(AND(Z$1&gt;=$J25,Z$1&lt;=IF(AND($J25&gt;$M$1,$K25=""),$M$2,$K25)),AND(Z$1&gt;=$J26,Z$1&lt;=IF(AND($J26&gt;$M$1,$K26=""),$M$2,$K26)),AND(Z$1&gt;=$J27,Z$1&lt;=IF(AND($J27&gt;$M$1,$K27=""),$M$2,$K27)),AND(Z$1&gt;=$J28,Z$1&lt;=IF(AND($J28&gt;$M$1,$K28=""),$M$2,$K28)),AND(Z$1&gt;=$J29,Z$1&lt;=IF(AND($J29&gt;$M$1,$K29=""),$M$2,$K29))),$J$3,"")</f>
        <v/>
      </c>
      <c r="AA29" s="58" t="str">
        <f t="shared" ref="AA29" si="249">IF(OR(AND(AA$1&gt;=$J25,AA$1&lt;=IF(AND($J25&gt;$M$1,$K25=""),$M$2,$K25)),AND(AA$1&gt;=$J26,AA$1&lt;=IF(AND($J26&gt;$M$1,$K26=""),$M$2,$K26)),AND(AA$1&gt;=$J27,AA$1&lt;=IF(AND($J27&gt;$M$1,$K27=""),$M$2,$K27)),AND(AA$1&gt;=$J28,AA$1&lt;=IF(AND($J28&gt;$M$1,$K28=""),$M$2,$K28)),AND(AA$1&gt;=$J29,AA$1&lt;=IF(AND($J29&gt;$M$1,$K29=""),$M$2,$K29))),$J$3,"")</f>
        <v/>
      </c>
      <c r="AB29" s="58" t="str">
        <f t="shared" ref="AB29" si="250">IF(OR(AND(AB$1&gt;=$J25,AB$1&lt;=IF(AND($J25&gt;$M$1,$K25=""),$M$2,$K25)),AND(AB$1&gt;=$J26,AB$1&lt;=IF(AND($J26&gt;$M$1,$K26=""),$M$2,$K26)),AND(AB$1&gt;=$J27,AB$1&lt;=IF(AND($J27&gt;$M$1,$K27=""),$M$2,$K27)),AND(AB$1&gt;=$J28,AB$1&lt;=IF(AND($J28&gt;$M$1,$K28=""),$M$2,$K28)),AND(AB$1&gt;=$J29,AB$1&lt;=IF(AND($J29&gt;$M$1,$K29=""),$M$2,$K29))),$J$3,"")</f>
        <v/>
      </c>
      <c r="AC29" s="58" t="str">
        <f t="shared" ref="AC29" si="251">IF(OR(AND(AC$1&gt;=$J25,AC$1&lt;=IF(AND($J25&gt;$M$1,$K25=""),$M$2,$K25)),AND(AC$1&gt;=$J26,AC$1&lt;=IF(AND($J26&gt;$M$1,$K26=""),$M$2,$K26)),AND(AC$1&gt;=$J27,AC$1&lt;=IF(AND($J27&gt;$M$1,$K27=""),$M$2,$K27)),AND(AC$1&gt;=$J28,AC$1&lt;=IF(AND($J28&gt;$M$1,$K28=""),$M$2,$K28)),AND(AC$1&gt;=$J29,AC$1&lt;=IF(AND($J29&gt;$M$1,$K29=""),$M$2,$K29))),$J$3,"")</f>
        <v/>
      </c>
      <c r="AD29" s="58" t="str">
        <f t="shared" ref="AD29" si="252">IF(OR(AND(AD$1&gt;=$J25,AD$1&lt;=IF(AND($J25&gt;$M$1,$K25=""),$M$2,$K25)),AND(AD$1&gt;=$J26,AD$1&lt;=IF(AND($J26&gt;$M$1,$K26=""),$M$2,$K26)),AND(AD$1&gt;=$J27,AD$1&lt;=IF(AND($J27&gt;$M$1,$K27=""),$M$2,$K27)),AND(AD$1&gt;=$J28,AD$1&lt;=IF(AND($J28&gt;$M$1,$K28=""),$M$2,$K28)),AND(AD$1&gt;=$J29,AD$1&lt;=IF(AND($J29&gt;$M$1,$K29=""),$M$2,$K29))),$J$3,"")</f>
        <v/>
      </c>
      <c r="AE29" s="58" t="str">
        <f t="shared" ref="AE29" si="253">IF(OR(AND(AE$1&gt;=$J25,AE$1&lt;=IF(AND($J25&gt;$M$1,$K25=""),$M$2,$K25)),AND(AE$1&gt;=$J26,AE$1&lt;=IF(AND($J26&gt;$M$1,$K26=""),$M$2,$K26)),AND(AE$1&gt;=$J27,AE$1&lt;=IF(AND($J27&gt;$M$1,$K27=""),$M$2,$K27)),AND(AE$1&gt;=$J28,AE$1&lt;=IF(AND($J28&gt;$M$1,$K28=""),$M$2,$K28)),AND(AE$1&gt;=$J29,AE$1&lt;=IF(AND($J29&gt;$M$1,$K29=""),$M$2,$K29))),$J$3,"")</f>
        <v/>
      </c>
      <c r="AF29" s="58" t="str">
        <f t="shared" ref="AF29" si="254">IF(OR(AND(AF$1&gt;=$J25,AF$1&lt;=IF(AND($J25&gt;$M$1,$K25=""),$M$2,$K25)),AND(AF$1&gt;=$J26,AF$1&lt;=IF(AND($J26&gt;$M$1,$K26=""),$M$2,$K26)),AND(AF$1&gt;=$J27,AF$1&lt;=IF(AND($J27&gt;$M$1,$K27=""),$M$2,$K27)),AND(AF$1&gt;=$J28,AF$1&lt;=IF(AND($J28&gt;$M$1,$K28=""),$M$2,$K28)),AND(AF$1&gt;=$J29,AF$1&lt;=IF(AND($J29&gt;$M$1,$K29=""),$M$2,$K29))),$J$3,"")</f>
        <v/>
      </c>
      <c r="AG29" s="58" t="str">
        <f t="shared" ref="AG29" si="255">IF(OR(AND(AG$1&gt;=$J25,AG$1&lt;=IF(AND($J25&gt;$M$1,$K25=""),$M$2,$K25)),AND(AG$1&gt;=$J26,AG$1&lt;=IF(AND($J26&gt;$M$1,$K26=""),$M$2,$K26)),AND(AG$1&gt;=$J27,AG$1&lt;=IF(AND($J27&gt;$M$1,$K27=""),$M$2,$K27)),AND(AG$1&gt;=$J28,AG$1&lt;=IF(AND($J28&gt;$M$1,$K28=""),$M$2,$K28)),AND(AG$1&gt;=$J29,AG$1&lt;=IF(AND($J29&gt;$M$1,$K29=""),$M$2,$K29))),$J$3,"")</f>
        <v/>
      </c>
      <c r="AH29" s="58" t="str">
        <f t="shared" ref="AH29" si="256">IF(OR(AND(AH$1&gt;=$J25,AH$1&lt;=IF(AND($J25&gt;$M$1,$K25=""),$M$2,$K25)),AND(AH$1&gt;=$J26,AH$1&lt;=IF(AND($J26&gt;$M$1,$K26=""),$M$2,$K26)),AND(AH$1&gt;=$J27,AH$1&lt;=IF(AND($J27&gt;$M$1,$K27=""),$M$2,$K27)),AND(AH$1&gt;=$J28,AH$1&lt;=IF(AND($J28&gt;$M$1,$K28=""),$M$2,$K28)),AND(AH$1&gt;=$J29,AH$1&lt;=IF(AND($J29&gt;$M$1,$K29=""),$M$2,$K29))),$J$3,"")</f>
        <v/>
      </c>
      <c r="AI29" s="58" t="str">
        <f t="shared" ref="AI29" si="257">IF(OR(AND(AI$1&gt;=$J25,AI$1&lt;=IF(AND($J25&gt;$M$1,$K25=""),$M$2,$K25)),AND(AI$1&gt;=$J26,AI$1&lt;=IF(AND($J26&gt;$M$1,$K26=""),$M$2,$K26)),AND(AI$1&gt;=$J27,AI$1&lt;=IF(AND($J27&gt;$M$1,$K27=""),$M$2,$K27)),AND(AI$1&gt;=$J28,AI$1&lt;=IF(AND($J28&gt;$M$1,$K28=""),$M$2,$K28)),AND(AI$1&gt;=$J29,AI$1&lt;=IF(AND($J29&gt;$M$1,$K29=""),$M$2,$K29))),$J$3,"")</f>
        <v/>
      </c>
      <c r="AJ29" s="58" t="str">
        <f t="shared" ref="AJ29" si="258">IF(OR(AND(AJ$1&gt;=$J25,AJ$1&lt;=IF(AND($J25&gt;$M$1,$K25=""),$M$2,$K25)),AND(AJ$1&gt;=$J26,AJ$1&lt;=IF(AND($J26&gt;$M$1,$K26=""),$M$2,$K26)),AND(AJ$1&gt;=$J27,AJ$1&lt;=IF(AND($J27&gt;$M$1,$K27=""),$M$2,$K27)),AND(AJ$1&gt;=$J28,AJ$1&lt;=IF(AND($J28&gt;$M$1,$K28=""),$M$2,$K28)),AND(AJ$1&gt;=$J29,AJ$1&lt;=IF(AND($J29&gt;$M$1,$K29=""),$M$2,$K29))),$J$3,"")</f>
        <v/>
      </c>
      <c r="AK29" s="58" t="str">
        <f t="shared" ref="AK29" si="259">IF(OR(AND(AK$1&gt;=$J25,AK$1&lt;=IF(AND($J25&gt;$M$1,$K25=""),$M$2,$K25)),AND(AK$1&gt;=$J26,AK$1&lt;=IF(AND($J26&gt;$M$1,$K26=""),$M$2,$K26)),AND(AK$1&gt;=$J27,AK$1&lt;=IF(AND($J27&gt;$M$1,$K27=""),$M$2,$K27)),AND(AK$1&gt;=$J28,AK$1&lt;=IF(AND($J28&gt;$M$1,$K28=""),$M$2,$K28)),AND(AK$1&gt;=$J29,AK$1&lt;=IF(AND($J29&gt;$M$1,$K29=""),$M$2,$K29))),$J$3,"")</f>
        <v/>
      </c>
      <c r="AL29" s="58" t="str">
        <f t="shared" ref="AL29" si="260">IF(OR(AND(AL$1&gt;=$J25,AL$1&lt;=IF(AND($J25&gt;$M$1,$K25=""),$M$2,$K25)),AND(AL$1&gt;=$J26,AL$1&lt;=IF(AND($J26&gt;$M$1,$K26=""),$M$2,$K26)),AND(AL$1&gt;=$J27,AL$1&lt;=IF(AND($J27&gt;$M$1,$K27=""),$M$2,$K27)),AND(AL$1&gt;=$J28,AL$1&lt;=IF(AND($J28&gt;$M$1,$K28=""),$M$2,$K28)),AND(AL$1&gt;=$J29,AL$1&lt;=IF(AND($J29&gt;$M$1,$K29=""),$M$2,$K29))),$J$3,"")</f>
        <v/>
      </c>
      <c r="AM29" s="58" t="str">
        <f t="shared" ref="AM29" si="261">IF(OR(AND(AM$1&gt;=$J25,AM$1&lt;=IF(AND($J25&gt;$M$1,$K25=""),$M$2,$K25)),AND(AM$1&gt;=$J26,AM$1&lt;=IF(AND($J26&gt;$M$1,$K26=""),$M$2,$K26)),AND(AM$1&gt;=$J27,AM$1&lt;=IF(AND($J27&gt;$M$1,$K27=""),$M$2,$K27)),AND(AM$1&gt;=$J28,AM$1&lt;=IF(AND($J28&gt;$M$1,$K28=""),$M$2,$K28)),AND(AM$1&gt;=$J29,AM$1&lt;=IF(AND($J29&gt;$M$1,$K29=""),$M$2,$K29))),$J$3,"")</f>
        <v/>
      </c>
      <c r="AN29" s="58" t="str">
        <f t="shared" ref="AN29" si="262">IF(OR(AND(AN$1&gt;=$J25,AN$1&lt;=IF(AND($J25&gt;$M$1,$K25=""),$M$2,$K25)),AND(AN$1&gt;=$J26,AN$1&lt;=IF(AND($J26&gt;$M$1,$K26=""),$M$2,$K26)),AND(AN$1&gt;=$J27,AN$1&lt;=IF(AND($J27&gt;$M$1,$K27=""),$M$2,$K27)),AND(AN$1&gt;=$J28,AN$1&lt;=IF(AND($J28&gt;$M$1,$K28=""),$M$2,$K28)),AND(AN$1&gt;=$J29,AN$1&lt;=IF(AND($J29&gt;$M$1,$K29=""),$M$2,$K29))),$J$3,"")</f>
        <v/>
      </c>
      <c r="AO29" s="58" t="str">
        <f t="shared" ref="AO29" si="263">IF(OR(AND(AO$1&gt;=$J25,AO$1&lt;=IF(AND($J25&gt;$M$1,$K25=""),$M$2,$K25)),AND(AO$1&gt;=$J26,AO$1&lt;=IF(AND($J26&gt;$M$1,$K26=""),$M$2,$K26)),AND(AO$1&gt;=$J27,AO$1&lt;=IF(AND($J27&gt;$M$1,$K27=""),$M$2,$K27)),AND(AO$1&gt;=$J28,AO$1&lt;=IF(AND($J28&gt;$M$1,$K28=""),$M$2,$K28)),AND(AO$1&gt;=$J29,AO$1&lt;=IF(AND($J29&gt;$M$1,$K29=""),$M$2,$K29))),$J$3,"")</f>
        <v/>
      </c>
      <c r="AP29" s="62" t="str">
        <f>IF(AP$1="","",IF(OR(AND(AP$1&gt;=$J25,AP$1&lt;=IF(AND($J25&gt;$M$1,$K25=""),$M$2,$K25)),AND(AP$1&gt;=$J26,AP$1&lt;=IF(AND($J26&gt;$M$1,$K26=""),$M$2,$K26)),AND(AP$1&gt;=$J27,AP$1&lt;=IF(AND($J27&gt;$M$1,$K27=""),$M$2,$K27)),AND(AP$1&gt;=$J28,AP$1&lt;=IF(AND($J28&gt;$M$1,$K28=""),$M$2,$K28)),AND(AP$1&gt;=$J29,AP$1&lt;=IF(AND($J29&gt;$M$1,$K29=""),$M$2,$K29))),$J$3,""))</f>
        <v/>
      </c>
      <c r="AQ29" s="62" t="str">
        <f t="shared" ref="AQ29" si="264">IF(AQ$1="","",IF(OR(AND(AQ$1&gt;=$J25,AQ$1&lt;=IF(AND($J25&gt;$M$1,$K25=""),$M$2,$K25)),AND(AQ$1&gt;=$J26,AQ$1&lt;=IF(AND($J26&gt;$M$1,$K26=""),$M$2,$K26)),AND(AQ$1&gt;=$J27,AQ$1&lt;=IF(AND($J27&gt;$M$1,$K27=""),$M$2,$K27)),AND(AQ$1&gt;=$J28,AQ$1&lt;=IF(AND($J28&gt;$M$1,$K28=""),$M$2,$K28)),AND(AQ$1&gt;=$J29,AQ$1&lt;=IF(AND($J29&gt;$M$1,$K29=""),$M$2,$K29))),$J$3,""))</f>
        <v/>
      </c>
      <c r="AR29" s="63" t="str">
        <f t="shared" ref="AR29" si="265">IF(AR$1="","",IF(OR(AND(AR$1&gt;=$J25,AR$1&lt;=IF(AND($J25&gt;$M$1,$K25=""),$M$2,$K25)),AND(AR$1&gt;=$J26,AR$1&lt;=IF(AND($J26&gt;$M$1,$K26=""),$M$2,$K26)),AND(AR$1&gt;=$J27,AR$1&lt;=IF(AND($J27&gt;$M$1,$K27=""),$M$2,$K27)),AND(AR$1&gt;=$J28,AR$1&lt;=IF(AND($J28&gt;$M$1,$K28=""),$M$2,$K28)),AND(AR$1&gt;=$J29,AR$1&lt;=IF(AND($J29&gt;$M$1,$K29=""),$M$2,$K29))),$J$3,""))</f>
        <v/>
      </c>
    </row>
    <row r="30" spans="1:44" x14ac:dyDescent="0.2">
      <c r="A30" s="123">
        <v>4813</v>
      </c>
      <c r="B30" s="114"/>
      <c r="C30" s="115"/>
      <c r="D30" s="142"/>
      <c r="E30" s="143"/>
      <c r="F30" s="142">
        <v>46077</v>
      </c>
      <c r="G30" s="143">
        <v>46081</v>
      </c>
      <c r="H30" s="142"/>
      <c r="I30" s="143"/>
      <c r="J30" s="142"/>
      <c r="K30" s="143"/>
      <c r="L30" s="151"/>
      <c r="M30" s="157"/>
      <c r="N30" s="155" t="str">
        <f>N31&amp;N32&amp;N33&amp;N34</f>
        <v/>
      </c>
      <c r="O30" s="155" t="str">
        <f t="shared" ref="O30" si="266">O31&amp;O32&amp;O33&amp;O34</f>
        <v/>
      </c>
      <c r="P30" s="155" t="str">
        <f t="shared" ref="P30" si="267">P31&amp;P32&amp;P33&amp;P34</f>
        <v/>
      </c>
      <c r="Q30" s="155" t="str">
        <f t="shared" ref="Q30" si="268">Q31&amp;Q32&amp;Q33&amp;Q34</f>
        <v/>
      </c>
      <c r="R30" s="155" t="str">
        <f t="shared" ref="R30" si="269">R31&amp;R32&amp;R33&amp;R34</f>
        <v/>
      </c>
      <c r="S30" s="155" t="str">
        <f t="shared" ref="S30" si="270">S31&amp;S32&amp;S33&amp;S34</f>
        <v/>
      </c>
      <c r="T30" s="155" t="str">
        <f t="shared" ref="T30" si="271">T31&amp;T32&amp;T33&amp;T34</f>
        <v/>
      </c>
      <c r="U30" s="155" t="str">
        <f t="shared" ref="U30" si="272">U31&amp;U32&amp;U33&amp;U34</f>
        <v/>
      </c>
      <c r="V30" s="155" t="str">
        <f t="shared" ref="V30" si="273">V31&amp;V32&amp;V33&amp;V34</f>
        <v/>
      </c>
      <c r="W30" s="155" t="str">
        <f t="shared" ref="W30" si="274">W31&amp;W32&amp;W33&amp;W34</f>
        <v/>
      </c>
      <c r="X30" s="155" t="str">
        <f t="shared" ref="X30" si="275">X31&amp;X32&amp;X33&amp;X34</f>
        <v/>
      </c>
      <c r="Y30" s="155" t="str">
        <f t="shared" ref="Y30" si="276">Y31&amp;Y32&amp;Y33&amp;Y34</f>
        <v/>
      </c>
      <c r="Z30" s="155" t="str">
        <f t="shared" ref="Z30" si="277">Z31&amp;Z32&amp;Z33&amp;Z34</f>
        <v/>
      </c>
      <c r="AA30" s="155" t="str">
        <f t="shared" ref="AA30" si="278">AA31&amp;AA32&amp;AA33&amp;AA34</f>
        <v/>
      </c>
      <c r="AB30" s="155" t="str">
        <f t="shared" ref="AB30" si="279">AB31&amp;AB32&amp;AB33&amp;AB34</f>
        <v/>
      </c>
      <c r="AC30" s="155" t="str">
        <f t="shared" ref="AC30" si="280">AC31&amp;AC32&amp;AC33&amp;AC34</f>
        <v/>
      </c>
      <c r="AD30" s="155" t="str">
        <f t="shared" ref="AD30" si="281">AD31&amp;AD32&amp;AD33&amp;AD34</f>
        <v/>
      </c>
      <c r="AE30" s="155" t="str">
        <f t="shared" ref="AE30" si="282">AE31&amp;AE32&amp;AE33&amp;AE34</f>
        <v/>
      </c>
      <c r="AF30" s="155" t="str">
        <f t="shared" ref="AF30" si="283">AF31&amp;AF32&amp;AF33&amp;AF34</f>
        <v/>
      </c>
      <c r="AG30" s="155" t="str">
        <f t="shared" ref="AG30" si="284">AG31&amp;AG32&amp;AG33&amp;AG34</f>
        <v/>
      </c>
      <c r="AH30" s="155" t="str">
        <f t="shared" ref="AH30" si="285">AH31&amp;AH32&amp;AH33&amp;AH34</f>
        <v/>
      </c>
      <c r="AI30" s="155" t="str">
        <f t="shared" ref="AI30" si="286">AI31&amp;AI32&amp;AI33&amp;AI34</f>
        <v/>
      </c>
      <c r="AJ30" s="155" t="str">
        <f t="shared" ref="AJ30" si="287">AJ31&amp;AJ32&amp;AJ33&amp;AJ34</f>
        <v/>
      </c>
      <c r="AK30" s="155" t="str">
        <f t="shared" ref="AK30" si="288">AK31&amp;AK32&amp;AK33&amp;AK34</f>
        <v>О</v>
      </c>
      <c r="AL30" s="155" t="str">
        <f t="shared" ref="AL30" si="289">AL31&amp;AL32&amp;AL33&amp;AL34</f>
        <v>О</v>
      </c>
      <c r="AM30" s="155" t="str">
        <f t="shared" ref="AM30" si="290">AM31&amp;AM32&amp;AM33&amp;AM34</f>
        <v>О</v>
      </c>
      <c r="AN30" s="155" t="str">
        <f t="shared" ref="AN30" si="291">AN31&amp;AN32&amp;AN33&amp;AN34</f>
        <v>О</v>
      </c>
      <c r="AO30" s="155" t="str">
        <f t="shared" ref="AO30" si="292">AO31&amp;AO32&amp;AO33&amp;AO34</f>
        <v>О</v>
      </c>
      <c r="AP30" s="155" t="str">
        <f t="shared" ref="AP30" si="293">AP31&amp;AP32&amp;AP33&amp;AP34</f>
        <v/>
      </c>
      <c r="AQ30" s="155" t="str">
        <f t="shared" ref="AQ30" si="294">AQ31&amp;AQ32&amp;AQ33&amp;AQ34</f>
        <v/>
      </c>
      <c r="AR30" s="155" t="str">
        <f t="shared" ref="AR30" si="295">AR31&amp;AR32&amp;AR33&amp;AR34</f>
        <v/>
      </c>
    </row>
    <row r="31" spans="1:44" ht="13.5" thickBot="1" x14ac:dyDescent="0.25">
      <c r="A31" s="124"/>
      <c r="B31" s="121"/>
      <c r="C31" s="116"/>
      <c r="D31" s="144"/>
      <c r="E31" s="145"/>
      <c r="F31" s="146"/>
      <c r="G31" s="145"/>
      <c r="H31" s="146"/>
      <c r="I31" s="145"/>
      <c r="J31" s="146"/>
      <c r="K31" s="145"/>
      <c r="L31" s="150"/>
      <c r="M31" s="157"/>
      <c r="N31" s="121" t="str">
        <f>IF(OR(AND(N$1&gt;=$D30,N$1&lt;=IF(AND($D30&gt;$M$1,$E30=""),$M$2,$E30)),AND(N$1&gt;=$D31,N$1&lt;=IF(AND($D31&gt;$M$1,$E31=""),$M$2,$E31)),AND(N$1&gt;=$D32,N$1&lt;=IF(AND($D32&gt;$M$1,$E32=""),$M$2,$E32)),AND(N$1&gt;=$D33,N$1&lt;=IF(AND($D33&gt;$M$1,$E33=""),$M$2,$E33))),$D$3,"")</f>
        <v/>
      </c>
      <c r="O31" s="49" t="str">
        <f t="shared" ref="O31:AO31" si="296">IF(OR(AND(O$1&gt;=$D30,O$1&lt;=IF(AND($D30&gt;$M$1,$E30=""),$M$2,$E30)),AND(O$1&gt;=$D31,O$1&lt;=IF(AND($D31&gt;$M$1,$E31=""),$M$2,$E31)),AND(O$1&gt;=$D32,O$1&lt;=IF(AND($D32&gt;$M$1,$E32=""),$M$2,$E32)),AND(O$1&gt;=$D33,O$1&lt;=IF(AND($D33&gt;$M$1,$E33=""),$M$2,$E33))),$D$3,"")</f>
        <v/>
      </c>
      <c r="P31" s="49" t="str">
        <f t="shared" si="296"/>
        <v/>
      </c>
      <c r="Q31" s="49" t="str">
        <f t="shared" si="296"/>
        <v/>
      </c>
      <c r="R31" s="49" t="str">
        <f t="shared" si="296"/>
        <v/>
      </c>
      <c r="S31" s="49" t="str">
        <f t="shared" si="296"/>
        <v/>
      </c>
      <c r="T31" s="49" t="str">
        <f t="shared" si="296"/>
        <v/>
      </c>
      <c r="U31" s="49" t="str">
        <f t="shared" si="296"/>
        <v/>
      </c>
      <c r="V31" s="49" t="str">
        <f t="shared" si="296"/>
        <v/>
      </c>
      <c r="W31" s="49" t="str">
        <f t="shared" si="296"/>
        <v/>
      </c>
      <c r="X31" s="49" t="str">
        <f t="shared" si="296"/>
        <v/>
      </c>
      <c r="Y31" s="49" t="str">
        <f t="shared" si="296"/>
        <v/>
      </c>
      <c r="Z31" s="49" t="str">
        <f t="shared" si="296"/>
        <v/>
      </c>
      <c r="AA31" s="49" t="str">
        <f t="shared" si="296"/>
        <v/>
      </c>
      <c r="AB31" s="49" t="str">
        <f t="shared" si="296"/>
        <v/>
      </c>
      <c r="AC31" s="49" t="str">
        <f t="shared" si="296"/>
        <v/>
      </c>
      <c r="AD31" s="49" t="str">
        <f t="shared" si="296"/>
        <v/>
      </c>
      <c r="AE31" s="49" t="str">
        <f t="shared" si="296"/>
        <v/>
      </c>
      <c r="AF31" s="49" t="str">
        <f t="shared" si="296"/>
        <v/>
      </c>
      <c r="AG31" s="49" t="str">
        <f t="shared" si="296"/>
        <v/>
      </c>
      <c r="AH31" s="49" t="str">
        <f t="shared" si="296"/>
        <v/>
      </c>
      <c r="AI31" s="49" t="str">
        <f t="shared" si="296"/>
        <v/>
      </c>
      <c r="AJ31" s="49" t="str">
        <f t="shared" si="296"/>
        <v/>
      </c>
      <c r="AK31" s="49" t="str">
        <f t="shared" si="296"/>
        <v/>
      </c>
      <c r="AL31" s="49" t="str">
        <f t="shared" si="296"/>
        <v/>
      </c>
      <c r="AM31" s="49" t="str">
        <f t="shared" si="296"/>
        <v/>
      </c>
      <c r="AN31" s="49" t="str">
        <f t="shared" si="296"/>
        <v/>
      </c>
      <c r="AO31" s="49" t="str">
        <f t="shared" si="296"/>
        <v/>
      </c>
      <c r="AP31" s="60" t="str">
        <f>IF(AP$1="","",IF(OR(AND(AP$1&gt;=$D30,AP$1&lt;=IF(AND($D30&gt;$M$1,$E30=""),$M$2,$E30)),AND(AP$1&gt;=$D31,AP$1&lt;=IF(AND($D31&gt;$M$1,$E31=""),$M$2,$E31)),AND(AP$1&gt;=$D32,AP$1&lt;=IF(AND($D32&gt;$M$1,$E32=""),$M$2,$E32)),AND(AP$1&gt;=$D33,AP$1&lt;=IF(AND($D33&gt;$M$1,$E33=""),$M$2,$E33))),$D$3,""))</f>
        <v/>
      </c>
      <c r="AQ31" s="60" t="str">
        <f t="shared" ref="AQ31:AR31" si="297">IF(AQ$1="","",IF(OR(AND(AQ$1&gt;=$D30,AQ$1&lt;=IF(AND($D30&gt;$M$1,$E30=""),$M$2,$E30)),AND(AQ$1&gt;=$D31,AQ$1&lt;=IF(AND($D31&gt;$M$1,$E31=""),$M$2,$E31)),AND(AQ$1&gt;=$D32,AQ$1&lt;=IF(AND($D32&gt;$M$1,$E32=""),$M$2,$E32)),AND(AQ$1&gt;=$D33,AQ$1&lt;=IF(AND($D33&gt;$M$1,$E33=""),$M$2,$E33))),$D$3,""))</f>
        <v/>
      </c>
      <c r="AR31" s="61" t="str">
        <f t="shared" si="297"/>
        <v/>
      </c>
    </row>
    <row r="32" spans="1:44" x14ac:dyDescent="0.2">
      <c r="A32" s="124"/>
      <c r="B32" s="121"/>
      <c r="C32" s="50"/>
      <c r="D32" s="146"/>
      <c r="E32" s="145"/>
      <c r="F32" s="146"/>
      <c r="G32" s="145"/>
      <c r="H32" s="146"/>
      <c r="I32" s="145"/>
      <c r="J32" s="146"/>
      <c r="K32" s="145"/>
      <c r="L32" s="150"/>
      <c r="M32" s="157"/>
      <c r="N32" s="121" t="str">
        <f>IF(OR(AND(N$1&gt;=$F30,N$1&lt;=IF(AND($F30&gt;$M$1,$G30=""),$M$2,$G30)),AND(N$1&gt;=$F31,N$1&lt;=IF(AND($F31&gt;$M$1,$G31=""),$M$2,$G31)),AND(N$1&gt;=$F32,N$1&lt;=IF(AND($F32&gt;$M$1,$G32=""),$M$2,$G32)),AND(N$1&gt;=$F33,N$1&lt;=IF(AND($F33&gt;$M$1,$G33=""),$M$2,$G33))),$F$3,"")</f>
        <v/>
      </c>
      <c r="O32" s="49" t="str">
        <f t="shared" ref="O32:AO32" si="298">IF(OR(AND(O$1&gt;=$F30,O$1&lt;=IF(AND($F30&gt;$M$1,$G30=""),$M$2,$G30)),AND(O$1&gt;=$F31,O$1&lt;=IF(AND($F31&gt;$M$1,$G31=""),$M$2,$G31)),AND(O$1&gt;=$F32,O$1&lt;=IF(AND($F32&gt;$M$1,$G32=""),$M$2,$G32)),AND(O$1&gt;=$F33,O$1&lt;=IF(AND($F33&gt;$M$1,$G33=""),$M$2,$G33))),$F$3,"")</f>
        <v/>
      </c>
      <c r="P32" s="49" t="str">
        <f t="shared" si="298"/>
        <v/>
      </c>
      <c r="Q32" s="49" t="str">
        <f t="shared" si="298"/>
        <v/>
      </c>
      <c r="R32" s="49" t="str">
        <f t="shared" si="298"/>
        <v/>
      </c>
      <c r="S32" s="49" t="str">
        <f t="shared" si="298"/>
        <v/>
      </c>
      <c r="T32" s="49" t="str">
        <f t="shared" si="298"/>
        <v/>
      </c>
      <c r="U32" s="49" t="str">
        <f t="shared" si="298"/>
        <v/>
      </c>
      <c r="V32" s="49" t="str">
        <f t="shared" si="298"/>
        <v/>
      </c>
      <c r="W32" s="49" t="str">
        <f t="shared" si="298"/>
        <v/>
      </c>
      <c r="X32" s="49" t="str">
        <f t="shared" si="298"/>
        <v/>
      </c>
      <c r="Y32" s="49" t="str">
        <f t="shared" si="298"/>
        <v/>
      </c>
      <c r="Z32" s="49" t="str">
        <f t="shared" si="298"/>
        <v/>
      </c>
      <c r="AA32" s="49" t="str">
        <f t="shared" si="298"/>
        <v/>
      </c>
      <c r="AB32" s="49" t="str">
        <f t="shared" si="298"/>
        <v/>
      </c>
      <c r="AC32" s="49" t="str">
        <f t="shared" si="298"/>
        <v/>
      </c>
      <c r="AD32" s="49" t="str">
        <f t="shared" si="298"/>
        <v/>
      </c>
      <c r="AE32" s="49" t="str">
        <f t="shared" si="298"/>
        <v/>
      </c>
      <c r="AF32" s="49" t="str">
        <f t="shared" si="298"/>
        <v/>
      </c>
      <c r="AG32" s="49" t="str">
        <f t="shared" si="298"/>
        <v/>
      </c>
      <c r="AH32" s="49" t="str">
        <f t="shared" si="298"/>
        <v/>
      </c>
      <c r="AI32" s="49" t="str">
        <f t="shared" si="298"/>
        <v/>
      </c>
      <c r="AJ32" s="49" t="str">
        <f t="shared" si="298"/>
        <v/>
      </c>
      <c r="AK32" s="49" t="str">
        <f t="shared" si="298"/>
        <v>О</v>
      </c>
      <c r="AL32" s="49" t="str">
        <f t="shared" si="298"/>
        <v>О</v>
      </c>
      <c r="AM32" s="49" t="str">
        <f t="shared" si="298"/>
        <v>О</v>
      </c>
      <c r="AN32" s="49" t="str">
        <f t="shared" si="298"/>
        <v>О</v>
      </c>
      <c r="AO32" s="49" t="str">
        <f t="shared" si="298"/>
        <v>О</v>
      </c>
      <c r="AP32" s="60" t="str">
        <f>IF(AP$1="","",IF(OR(AND(AP$1&gt;=$F30,AP$1&lt;=IF(AND($F30&gt;$M$1,$G30=""),$M$2,$G30)),AND(AP$1&gt;=$F31,AP$1&lt;=IF(AND($F31&gt;$M$1,$G31=""),$M$2,$G31)),AND(AP$1&gt;=$F32,AP$1&lt;=IF(AND($F32&gt;$M$1,$G32=""),$M$2,$G32)),AND(AP$1&gt;=$F33,AP$1&lt;=IF(AND($F33&gt;$M$1,$G33=""),$M$2,$G33))),$F$3,""))</f>
        <v/>
      </c>
      <c r="AQ32" s="60" t="str">
        <f t="shared" ref="AQ32:AR32" si="299">IF(AQ$1="","",IF(OR(AND(AQ$1&gt;=$F30,AQ$1&lt;=IF(AND($F30&gt;$M$1,$G30=""),$M$2,$G30)),AND(AQ$1&gt;=$F31,AQ$1&lt;=IF(AND($F31&gt;$M$1,$G31=""),$M$2,$G31)),AND(AQ$1&gt;=$F32,AQ$1&lt;=IF(AND($F32&gt;$M$1,$G32=""),$M$2,$G32)),AND(AQ$1&gt;=$F33,AQ$1&lt;=IF(AND($F33&gt;$M$1,$G33=""),$M$2,$G33))),$F$3,""))</f>
        <v/>
      </c>
      <c r="AR32" s="61" t="str">
        <f t="shared" si="299"/>
        <v/>
      </c>
    </row>
    <row r="33" spans="1:44" x14ac:dyDescent="0.2">
      <c r="A33" s="124"/>
      <c r="B33" s="121"/>
      <c r="C33" s="50"/>
      <c r="D33" s="146"/>
      <c r="E33" s="145"/>
      <c r="F33" s="146"/>
      <c r="G33" s="145"/>
      <c r="H33" s="146"/>
      <c r="I33" s="145"/>
      <c r="J33" s="146"/>
      <c r="K33" s="145"/>
      <c r="L33" s="150"/>
      <c r="M33" s="157"/>
      <c r="N33" s="156" t="str">
        <f t="shared" ref="N33:AO33" si="300">IF(OR(AND(N$1&gt;=$H30,N$1&lt;=IF(AND($H30&gt;$M$1,$I30=""),$M$2,$I30)),AND(N$1&gt;=$H31,N$1&lt;=IF(AND($H31&gt;$M$1,$I31=""),$M$2,$I31)),AND(N$1&gt;=$H32,N$1&lt;=IF(AND($H32&gt;$M$1,$I32=""),$M$2,$I32)),AND(N$1&gt;=$H33,N$1&lt;=IF(AND($H33&gt;$M$1,$I33=""),$M$2,$I33))),$H$3,"")</f>
        <v/>
      </c>
      <c r="O33" s="56" t="str">
        <f t="shared" si="300"/>
        <v/>
      </c>
      <c r="P33" s="56" t="str">
        <f t="shared" si="300"/>
        <v/>
      </c>
      <c r="Q33" s="56" t="str">
        <f t="shared" si="300"/>
        <v/>
      </c>
      <c r="R33" s="56" t="str">
        <f t="shared" si="300"/>
        <v/>
      </c>
      <c r="S33" s="56" t="str">
        <f t="shared" si="300"/>
        <v/>
      </c>
      <c r="T33" s="56" t="str">
        <f t="shared" si="300"/>
        <v/>
      </c>
      <c r="U33" s="56" t="str">
        <f t="shared" si="300"/>
        <v/>
      </c>
      <c r="V33" s="56" t="str">
        <f t="shared" si="300"/>
        <v/>
      </c>
      <c r="W33" s="56" t="str">
        <f t="shared" si="300"/>
        <v/>
      </c>
      <c r="X33" s="56" t="str">
        <f t="shared" si="300"/>
        <v/>
      </c>
      <c r="Y33" s="56" t="str">
        <f t="shared" si="300"/>
        <v/>
      </c>
      <c r="Z33" s="56" t="str">
        <f t="shared" si="300"/>
        <v/>
      </c>
      <c r="AA33" s="56" t="str">
        <f t="shared" si="300"/>
        <v/>
      </c>
      <c r="AB33" s="56" t="str">
        <f t="shared" si="300"/>
        <v/>
      </c>
      <c r="AC33" s="56" t="str">
        <f t="shared" si="300"/>
        <v/>
      </c>
      <c r="AD33" s="56" t="str">
        <f t="shared" si="300"/>
        <v/>
      </c>
      <c r="AE33" s="56" t="str">
        <f t="shared" si="300"/>
        <v/>
      </c>
      <c r="AF33" s="56" t="str">
        <f t="shared" si="300"/>
        <v/>
      </c>
      <c r="AG33" s="56" t="str">
        <f t="shared" si="300"/>
        <v/>
      </c>
      <c r="AH33" s="56" t="str">
        <f t="shared" si="300"/>
        <v/>
      </c>
      <c r="AI33" s="56" t="str">
        <f t="shared" si="300"/>
        <v/>
      </c>
      <c r="AJ33" s="56" t="str">
        <f t="shared" si="300"/>
        <v/>
      </c>
      <c r="AK33" s="56" t="str">
        <f t="shared" si="300"/>
        <v/>
      </c>
      <c r="AL33" s="56" t="str">
        <f t="shared" si="300"/>
        <v/>
      </c>
      <c r="AM33" s="56" t="str">
        <f t="shared" si="300"/>
        <v/>
      </c>
      <c r="AN33" s="56" t="str">
        <f t="shared" si="300"/>
        <v/>
      </c>
      <c r="AO33" s="56" t="str">
        <f t="shared" si="300"/>
        <v/>
      </c>
      <c r="AP33" s="153" t="str">
        <f>IF(AP$1="","",IF(OR(AND(AP$1&gt;=$H30,AP$1&lt;=IF(AND($H30&gt;$M$1,$I30=""),$M$2,$I30)),AND(AP$1&gt;=$H31,AP$1&lt;=IF(AND($H31&gt;$M$1,$I31=""),$M$2,$I31)),AND(AP$1&gt;=$H32,AP$1&lt;=IF(AND($H32&gt;$M$1,$I32=""),$M$2,$I32)),AND(AP$1&gt;=$H33,AP$1&lt;=IF(AND($H33&gt;$M$1,$I33=""),$M$2,$I33))),$H$3,""))</f>
        <v/>
      </c>
      <c r="AQ33" s="153" t="str">
        <f>IF(AQ$1="","",IF(OR(AND(AQ$1&gt;=$H30,AQ$1&lt;=IF(AND($H30&gt;$M$1,$I30=""),$M$2,$I30)),AND(AQ$1&gt;=$H31,AQ$1&lt;=IF(AND($H31&gt;$M$1,$I31=""),$M$2,$I31)),AND(AQ$1&gt;=$H32,AQ$1&lt;=IF(AND($H32&gt;$M$1,$I32=""),$M$2,$I32)),AND(AQ$1&gt;=$H33,AQ$1&lt;=IF(AND($H33&gt;$M$1,$I33=""),$M$2,$I33))),$H$3,""))</f>
        <v/>
      </c>
      <c r="AR33" s="154" t="str">
        <f>IF(AR$1="","",IF(OR(AND(AR$1&gt;=$H30,AR$1&lt;=IF(AND($H30&gt;$M$1,$I30=""),$M$2,$I30)),AND(AR$1&gt;=$H31,AR$1&lt;=IF(AND($H31&gt;$M$1,$I31=""),$M$2,$I31)),AND(AR$1&gt;=$H32,AR$1&lt;=IF(AND($H32&gt;$M$1,$I32=""),$M$2,$I32)),AND(AR$1&gt;=$H33,AR$1&lt;=IF(AND($H33&gt;$M$1,$I33=""),$M$2,$I33))),$H$3,""))</f>
        <v/>
      </c>
    </row>
    <row r="34" spans="1:44" ht="13.5" thickBot="1" x14ac:dyDescent="0.25">
      <c r="A34" s="125"/>
      <c r="B34" s="122"/>
      <c r="C34" s="59"/>
      <c r="D34" s="147"/>
      <c r="E34" s="148"/>
      <c r="F34" s="147"/>
      <c r="G34" s="148"/>
      <c r="H34" s="147"/>
      <c r="I34" s="148"/>
      <c r="J34" s="147"/>
      <c r="K34" s="148"/>
      <c r="L34" s="150"/>
      <c r="M34" s="157"/>
      <c r="N34" s="122" t="str">
        <f>IF(OR(AND(N$1&gt;=$J30,N$1&lt;=IF(AND($J30&gt;$M$1,$K30=""),$M$2,$K30)),AND(N$1&gt;=$J31,N$1&lt;=IF(AND($J31&gt;$M$1,$K31=""),$M$2,$K31)),AND(N$1&gt;=$J32,N$1&lt;=IF(AND($J32&gt;$M$1,$K32=""),$M$2,$K32)),AND(N$1&gt;=$J33,N$1&lt;=IF(AND($J33&gt;$M$1,$K33=""),$M$2,$K33)),AND(N$1&gt;=$J34,N$1&lt;=IF(AND($J34&gt;$M$1,$K34=""),$M$2,$K34))),$J$3,"")</f>
        <v/>
      </c>
      <c r="O34" s="58" t="str">
        <f t="shared" ref="O34" si="301">IF(OR(AND(O$1&gt;=$J30,O$1&lt;=IF(AND($J30&gt;$M$1,$K30=""),$M$2,$K30)),AND(O$1&gt;=$J31,O$1&lt;=IF(AND($J31&gt;$M$1,$K31=""),$M$2,$K31)),AND(O$1&gt;=$J32,O$1&lt;=IF(AND($J32&gt;$M$1,$K32=""),$M$2,$K32)),AND(O$1&gt;=$J33,O$1&lt;=IF(AND($J33&gt;$M$1,$K33=""),$M$2,$K33)),AND(O$1&gt;=$J34,O$1&lt;=IF(AND($J34&gt;$M$1,$K34=""),$M$2,$K34))),$J$3,"")</f>
        <v/>
      </c>
      <c r="P34" s="58" t="str">
        <f t="shared" ref="P34" si="302">IF(OR(AND(P$1&gt;=$J30,P$1&lt;=IF(AND($J30&gt;$M$1,$K30=""),$M$2,$K30)),AND(P$1&gt;=$J31,P$1&lt;=IF(AND($J31&gt;$M$1,$K31=""),$M$2,$K31)),AND(P$1&gt;=$J32,P$1&lt;=IF(AND($J32&gt;$M$1,$K32=""),$M$2,$K32)),AND(P$1&gt;=$J33,P$1&lt;=IF(AND($J33&gt;$M$1,$K33=""),$M$2,$K33)),AND(P$1&gt;=$J34,P$1&lt;=IF(AND($J34&gt;$M$1,$K34=""),$M$2,$K34))),$J$3,"")</f>
        <v/>
      </c>
      <c r="Q34" s="58" t="str">
        <f t="shared" ref="Q34" si="303">IF(OR(AND(Q$1&gt;=$J30,Q$1&lt;=IF(AND($J30&gt;$M$1,$K30=""),$M$2,$K30)),AND(Q$1&gt;=$J31,Q$1&lt;=IF(AND($J31&gt;$M$1,$K31=""),$M$2,$K31)),AND(Q$1&gt;=$J32,Q$1&lt;=IF(AND($J32&gt;$M$1,$K32=""),$M$2,$K32)),AND(Q$1&gt;=$J33,Q$1&lt;=IF(AND($J33&gt;$M$1,$K33=""),$M$2,$K33)),AND(Q$1&gt;=$J34,Q$1&lt;=IF(AND($J34&gt;$M$1,$K34=""),$M$2,$K34))),$J$3,"")</f>
        <v/>
      </c>
      <c r="R34" s="58" t="str">
        <f t="shared" ref="R34" si="304">IF(OR(AND(R$1&gt;=$J30,R$1&lt;=IF(AND($J30&gt;$M$1,$K30=""),$M$2,$K30)),AND(R$1&gt;=$J31,R$1&lt;=IF(AND($J31&gt;$M$1,$K31=""),$M$2,$K31)),AND(R$1&gt;=$J32,R$1&lt;=IF(AND($J32&gt;$M$1,$K32=""),$M$2,$K32)),AND(R$1&gt;=$J33,R$1&lt;=IF(AND($J33&gt;$M$1,$K33=""),$M$2,$K33)),AND(R$1&gt;=$J34,R$1&lt;=IF(AND($J34&gt;$M$1,$K34=""),$M$2,$K34))),$J$3,"")</f>
        <v/>
      </c>
      <c r="S34" s="58" t="str">
        <f t="shared" ref="S34" si="305">IF(OR(AND(S$1&gt;=$J30,S$1&lt;=IF(AND($J30&gt;$M$1,$K30=""),$M$2,$K30)),AND(S$1&gt;=$J31,S$1&lt;=IF(AND($J31&gt;$M$1,$K31=""),$M$2,$K31)),AND(S$1&gt;=$J32,S$1&lt;=IF(AND($J32&gt;$M$1,$K32=""),$M$2,$K32)),AND(S$1&gt;=$J33,S$1&lt;=IF(AND($J33&gt;$M$1,$K33=""),$M$2,$K33)),AND(S$1&gt;=$J34,S$1&lt;=IF(AND($J34&gt;$M$1,$K34=""),$M$2,$K34))),$J$3,"")</f>
        <v/>
      </c>
      <c r="T34" s="58" t="str">
        <f t="shared" ref="T34" si="306">IF(OR(AND(T$1&gt;=$J30,T$1&lt;=IF(AND($J30&gt;$M$1,$K30=""),$M$2,$K30)),AND(T$1&gt;=$J31,T$1&lt;=IF(AND($J31&gt;$M$1,$K31=""),$M$2,$K31)),AND(T$1&gt;=$J32,T$1&lt;=IF(AND($J32&gt;$M$1,$K32=""),$M$2,$K32)),AND(T$1&gt;=$J33,T$1&lt;=IF(AND($J33&gt;$M$1,$K33=""),$M$2,$K33)),AND(T$1&gt;=$J34,T$1&lt;=IF(AND($J34&gt;$M$1,$K34=""),$M$2,$K34))),$J$3,"")</f>
        <v/>
      </c>
      <c r="U34" s="58" t="str">
        <f t="shared" ref="U34" si="307">IF(OR(AND(U$1&gt;=$J30,U$1&lt;=IF(AND($J30&gt;$M$1,$K30=""),$M$2,$K30)),AND(U$1&gt;=$J31,U$1&lt;=IF(AND($J31&gt;$M$1,$K31=""),$M$2,$K31)),AND(U$1&gt;=$J32,U$1&lt;=IF(AND($J32&gt;$M$1,$K32=""),$M$2,$K32)),AND(U$1&gt;=$J33,U$1&lt;=IF(AND($J33&gt;$M$1,$K33=""),$M$2,$K33)),AND(U$1&gt;=$J34,U$1&lt;=IF(AND($J34&gt;$M$1,$K34=""),$M$2,$K34))),$J$3,"")</f>
        <v/>
      </c>
      <c r="V34" s="58" t="str">
        <f t="shared" ref="V34" si="308">IF(OR(AND(V$1&gt;=$J30,V$1&lt;=IF(AND($J30&gt;$M$1,$K30=""),$M$2,$K30)),AND(V$1&gt;=$J31,V$1&lt;=IF(AND($J31&gt;$M$1,$K31=""),$M$2,$K31)),AND(V$1&gt;=$J32,V$1&lt;=IF(AND($J32&gt;$M$1,$K32=""),$M$2,$K32)),AND(V$1&gt;=$J33,V$1&lt;=IF(AND($J33&gt;$M$1,$K33=""),$M$2,$K33)),AND(V$1&gt;=$J34,V$1&lt;=IF(AND($J34&gt;$M$1,$K34=""),$M$2,$K34))),$J$3,"")</f>
        <v/>
      </c>
      <c r="W34" s="58" t="str">
        <f t="shared" ref="W34" si="309">IF(OR(AND(W$1&gt;=$J30,W$1&lt;=IF(AND($J30&gt;$M$1,$K30=""),$M$2,$K30)),AND(W$1&gt;=$J31,W$1&lt;=IF(AND($J31&gt;$M$1,$K31=""),$M$2,$K31)),AND(W$1&gt;=$J32,W$1&lt;=IF(AND($J32&gt;$M$1,$K32=""),$M$2,$K32)),AND(W$1&gt;=$J33,W$1&lt;=IF(AND($J33&gt;$M$1,$K33=""),$M$2,$K33)),AND(W$1&gt;=$J34,W$1&lt;=IF(AND($J34&gt;$M$1,$K34=""),$M$2,$K34))),$J$3,"")</f>
        <v/>
      </c>
      <c r="X34" s="58" t="str">
        <f t="shared" ref="X34" si="310">IF(OR(AND(X$1&gt;=$J30,X$1&lt;=IF(AND($J30&gt;$M$1,$K30=""),$M$2,$K30)),AND(X$1&gt;=$J31,X$1&lt;=IF(AND($J31&gt;$M$1,$K31=""),$M$2,$K31)),AND(X$1&gt;=$J32,X$1&lt;=IF(AND($J32&gt;$M$1,$K32=""),$M$2,$K32)),AND(X$1&gt;=$J33,X$1&lt;=IF(AND($J33&gt;$M$1,$K33=""),$M$2,$K33)),AND(X$1&gt;=$J34,X$1&lt;=IF(AND($J34&gt;$M$1,$K34=""),$M$2,$K34))),$J$3,"")</f>
        <v/>
      </c>
      <c r="Y34" s="58" t="str">
        <f t="shared" ref="Y34" si="311">IF(OR(AND(Y$1&gt;=$J30,Y$1&lt;=IF(AND($J30&gt;$M$1,$K30=""),$M$2,$K30)),AND(Y$1&gt;=$J31,Y$1&lt;=IF(AND($J31&gt;$M$1,$K31=""),$M$2,$K31)),AND(Y$1&gt;=$J32,Y$1&lt;=IF(AND($J32&gt;$M$1,$K32=""),$M$2,$K32)),AND(Y$1&gt;=$J33,Y$1&lt;=IF(AND($J33&gt;$M$1,$K33=""),$M$2,$K33)),AND(Y$1&gt;=$J34,Y$1&lt;=IF(AND($J34&gt;$M$1,$K34=""),$M$2,$K34))),$J$3,"")</f>
        <v/>
      </c>
      <c r="Z34" s="58" t="str">
        <f t="shared" ref="Z34" si="312">IF(OR(AND(Z$1&gt;=$J30,Z$1&lt;=IF(AND($J30&gt;$M$1,$K30=""),$M$2,$K30)),AND(Z$1&gt;=$J31,Z$1&lt;=IF(AND($J31&gt;$M$1,$K31=""),$M$2,$K31)),AND(Z$1&gt;=$J32,Z$1&lt;=IF(AND($J32&gt;$M$1,$K32=""),$M$2,$K32)),AND(Z$1&gt;=$J33,Z$1&lt;=IF(AND($J33&gt;$M$1,$K33=""),$M$2,$K33)),AND(Z$1&gt;=$J34,Z$1&lt;=IF(AND($J34&gt;$M$1,$K34=""),$M$2,$K34))),$J$3,"")</f>
        <v/>
      </c>
      <c r="AA34" s="58" t="str">
        <f t="shared" ref="AA34" si="313">IF(OR(AND(AA$1&gt;=$J30,AA$1&lt;=IF(AND($J30&gt;$M$1,$K30=""),$M$2,$K30)),AND(AA$1&gt;=$J31,AA$1&lt;=IF(AND($J31&gt;$M$1,$K31=""),$M$2,$K31)),AND(AA$1&gt;=$J32,AA$1&lt;=IF(AND($J32&gt;$M$1,$K32=""),$M$2,$K32)),AND(AA$1&gt;=$J33,AA$1&lt;=IF(AND($J33&gt;$M$1,$K33=""),$M$2,$K33)),AND(AA$1&gt;=$J34,AA$1&lt;=IF(AND($J34&gt;$M$1,$K34=""),$M$2,$K34))),$J$3,"")</f>
        <v/>
      </c>
      <c r="AB34" s="58" t="str">
        <f t="shared" ref="AB34" si="314">IF(OR(AND(AB$1&gt;=$J30,AB$1&lt;=IF(AND($J30&gt;$M$1,$K30=""),$M$2,$K30)),AND(AB$1&gt;=$J31,AB$1&lt;=IF(AND($J31&gt;$M$1,$K31=""),$M$2,$K31)),AND(AB$1&gt;=$J32,AB$1&lt;=IF(AND($J32&gt;$M$1,$K32=""),$M$2,$K32)),AND(AB$1&gt;=$J33,AB$1&lt;=IF(AND($J33&gt;$M$1,$K33=""),$M$2,$K33)),AND(AB$1&gt;=$J34,AB$1&lt;=IF(AND($J34&gt;$M$1,$K34=""),$M$2,$K34))),$J$3,"")</f>
        <v/>
      </c>
      <c r="AC34" s="58" t="str">
        <f t="shared" ref="AC34" si="315">IF(OR(AND(AC$1&gt;=$J30,AC$1&lt;=IF(AND($J30&gt;$M$1,$K30=""),$M$2,$K30)),AND(AC$1&gt;=$J31,AC$1&lt;=IF(AND($J31&gt;$M$1,$K31=""),$M$2,$K31)),AND(AC$1&gt;=$J32,AC$1&lt;=IF(AND($J32&gt;$M$1,$K32=""),$M$2,$K32)),AND(AC$1&gt;=$J33,AC$1&lt;=IF(AND($J33&gt;$M$1,$K33=""),$M$2,$K33)),AND(AC$1&gt;=$J34,AC$1&lt;=IF(AND($J34&gt;$M$1,$K34=""),$M$2,$K34))),$J$3,"")</f>
        <v/>
      </c>
      <c r="AD34" s="58" t="str">
        <f t="shared" ref="AD34" si="316">IF(OR(AND(AD$1&gt;=$J30,AD$1&lt;=IF(AND($J30&gt;$M$1,$K30=""),$M$2,$K30)),AND(AD$1&gt;=$J31,AD$1&lt;=IF(AND($J31&gt;$M$1,$K31=""),$M$2,$K31)),AND(AD$1&gt;=$J32,AD$1&lt;=IF(AND($J32&gt;$M$1,$K32=""),$M$2,$K32)),AND(AD$1&gt;=$J33,AD$1&lt;=IF(AND($J33&gt;$M$1,$K33=""),$M$2,$K33)),AND(AD$1&gt;=$J34,AD$1&lt;=IF(AND($J34&gt;$M$1,$K34=""),$M$2,$K34))),$J$3,"")</f>
        <v/>
      </c>
      <c r="AE34" s="58" t="str">
        <f t="shared" ref="AE34" si="317">IF(OR(AND(AE$1&gt;=$J30,AE$1&lt;=IF(AND($J30&gt;$M$1,$K30=""),$M$2,$K30)),AND(AE$1&gt;=$J31,AE$1&lt;=IF(AND($J31&gt;$M$1,$K31=""),$M$2,$K31)),AND(AE$1&gt;=$J32,AE$1&lt;=IF(AND($J32&gt;$M$1,$K32=""),$M$2,$K32)),AND(AE$1&gt;=$J33,AE$1&lt;=IF(AND($J33&gt;$M$1,$K33=""),$M$2,$K33)),AND(AE$1&gt;=$J34,AE$1&lt;=IF(AND($J34&gt;$M$1,$K34=""),$M$2,$K34))),$J$3,"")</f>
        <v/>
      </c>
      <c r="AF34" s="58" t="str">
        <f t="shared" ref="AF34" si="318">IF(OR(AND(AF$1&gt;=$J30,AF$1&lt;=IF(AND($J30&gt;$M$1,$K30=""),$M$2,$K30)),AND(AF$1&gt;=$J31,AF$1&lt;=IF(AND($J31&gt;$M$1,$K31=""),$M$2,$K31)),AND(AF$1&gt;=$J32,AF$1&lt;=IF(AND($J32&gt;$M$1,$K32=""),$M$2,$K32)),AND(AF$1&gt;=$J33,AF$1&lt;=IF(AND($J33&gt;$M$1,$K33=""),$M$2,$K33)),AND(AF$1&gt;=$J34,AF$1&lt;=IF(AND($J34&gt;$M$1,$K34=""),$M$2,$K34))),$J$3,"")</f>
        <v/>
      </c>
      <c r="AG34" s="58" t="str">
        <f t="shared" ref="AG34" si="319">IF(OR(AND(AG$1&gt;=$J30,AG$1&lt;=IF(AND($J30&gt;$M$1,$K30=""),$M$2,$K30)),AND(AG$1&gt;=$J31,AG$1&lt;=IF(AND($J31&gt;$M$1,$K31=""),$M$2,$K31)),AND(AG$1&gt;=$J32,AG$1&lt;=IF(AND($J32&gt;$M$1,$K32=""),$M$2,$K32)),AND(AG$1&gt;=$J33,AG$1&lt;=IF(AND($J33&gt;$M$1,$K33=""),$M$2,$K33)),AND(AG$1&gt;=$J34,AG$1&lt;=IF(AND($J34&gt;$M$1,$K34=""),$M$2,$K34))),$J$3,"")</f>
        <v/>
      </c>
      <c r="AH34" s="58" t="str">
        <f t="shared" ref="AH34" si="320">IF(OR(AND(AH$1&gt;=$J30,AH$1&lt;=IF(AND($J30&gt;$M$1,$K30=""),$M$2,$K30)),AND(AH$1&gt;=$J31,AH$1&lt;=IF(AND($J31&gt;$M$1,$K31=""),$M$2,$K31)),AND(AH$1&gt;=$J32,AH$1&lt;=IF(AND($J32&gt;$M$1,$K32=""),$M$2,$K32)),AND(AH$1&gt;=$J33,AH$1&lt;=IF(AND($J33&gt;$M$1,$K33=""),$M$2,$K33)),AND(AH$1&gt;=$J34,AH$1&lt;=IF(AND($J34&gt;$M$1,$K34=""),$M$2,$K34))),$J$3,"")</f>
        <v/>
      </c>
      <c r="AI34" s="58" t="str">
        <f t="shared" ref="AI34" si="321">IF(OR(AND(AI$1&gt;=$J30,AI$1&lt;=IF(AND($J30&gt;$M$1,$K30=""),$M$2,$K30)),AND(AI$1&gt;=$J31,AI$1&lt;=IF(AND($J31&gt;$M$1,$K31=""),$M$2,$K31)),AND(AI$1&gt;=$J32,AI$1&lt;=IF(AND($J32&gt;$M$1,$K32=""),$M$2,$K32)),AND(AI$1&gt;=$J33,AI$1&lt;=IF(AND($J33&gt;$M$1,$K33=""),$M$2,$K33)),AND(AI$1&gt;=$J34,AI$1&lt;=IF(AND($J34&gt;$M$1,$K34=""),$M$2,$K34))),$J$3,"")</f>
        <v/>
      </c>
      <c r="AJ34" s="58" t="str">
        <f t="shared" ref="AJ34" si="322">IF(OR(AND(AJ$1&gt;=$J30,AJ$1&lt;=IF(AND($J30&gt;$M$1,$K30=""),$M$2,$K30)),AND(AJ$1&gt;=$J31,AJ$1&lt;=IF(AND($J31&gt;$M$1,$K31=""),$M$2,$K31)),AND(AJ$1&gt;=$J32,AJ$1&lt;=IF(AND($J32&gt;$M$1,$K32=""),$M$2,$K32)),AND(AJ$1&gt;=$J33,AJ$1&lt;=IF(AND($J33&gt;$M$1,$K33=""),$M$2,$K33)),AND(AJ$1&gt;=$J34,AJ$1&lt;=IF(AND($J34&gt;$M$1,$K34=""),$M$2,$K34))),$J$3,"")</f>
        <v/>
      </c>
      <c r="AK34" s="58" t="str">
        <f t="shared" ref="AK34" si="323">IF(OR(AND(AK$1&gt;=$J30,AK$1&lt;=IF(AND($J30&gt;$M$1,$K30=""),$M$2,$K30)),AND(AK$1&gt;=$J31,AK$1&lt;=IF(AND($J31&gt;$M$1,$K31=""),$M$2,$K31)),AND(AK$1&gt;=$J32,AK$1&lt;=IF(AND($J32&gt;$M$1,$K32=""),$M$2,$K32)),AND(AK$1&gt;=$J33,AK$1&lt;=IF(AND($J33&gt;$M$1,$K33=""),$M$2,$K33)),AND(AK$1&gt;=$J34,AK$1&lt;=IF(AND($J34&gt;$M$1,$K34=""),$M$2,$K34))),$J$3,"")</f>
        <v/>
      </c>
      <c r="AL34" s="58" t="str">
        <f t="shared" ref="AL34" si="324">IF(OR(AND(AL$1&gt;=$J30,AL$1&lt;=IF(AND($J30&gt;$M$1,$K30=""),$M$2,$K30)),AND(AL$1&gt;=$J31,AL$1&lt;=IF(AND($J31&gt;$M$1,$K31=""),$M$2,$K31)),AND(AL$1&gt;=$J32,AL$1&lt;=IF(AND($J32&gt;$M$1,$K32=""),$M$2,$K32)),AND(AL$1&gt;=$J33,AL$1&lt;=IF(AND($J33&gt;$M$1,$K33=""),$M$2,$K33)),AND(AL$1&gt;=$J34,AL$1&lt;=IF(AND($J34&gt;$M$1,$K34=""),$M$2,$K34))),$J$3,"")</f>
        <v/>
      </c>
      <c r="AM34" s="58" t="str">
        <f t="shared" ref="AM34" si="325">IF(OR(AND(AM$1&gt;=$J30,AM$1&lt;=IF(AND($J30&gt;$M$1,$K30=""),$M$2,$K30)),AND(AM$1&gt;=$J31,AM$1&lt;=IF(AND($J31&gt;$M$1,$K31=""),$M$2,$K31)),AND(AM$1&gt;=$J32,AM$1&lt;=IF(AND($J32&gt;$M$1,$K32=""),$M$2,$K32)),AND(AM$1&gt;=$J33,AM$1&lt;=IF(AND($J33&gt;$M$1,$K33=""),$M$2,$K33)),AND(AM$1&gt;=$J34,AM$1&lt;=IF(AND($J34&gt;$M$1,$K34=""),$M$2,$K34))),$J$3,"")</f>
        <v/>
      </c>
      <c r="AN34" s="58" t="str">
        <f t="shared" ref="AN34" si="326">IF(OR(AND(AN$1&gt;=$J30,AN$1&lt;=IF(AND($J30&gt;$M$1,$K30=""),$M$2,$K30)),AND(AN$1&gt;=$J31,AN$1&lt;=IF(AND($J31&gt;$M$1,$K31=""),$M$2,$K31)),AND(AN$1&gt;=$J32,AN$1&lt;=IF(AND($J32&gt;$M$1,$K32=""),$M$2,$K32)),AND(AN$1&gt;=$J33,AN$1&lt;=IF(AND($J33&gt;$M$1,$K33=""),$M$2,$K33)),AND(AN$1&gt;=$J34,AN$1&lt;=IF(AND($J34&gt;$M$1,$K34=""),$M$2,$K34))),$J$3,"")</f>
        <v/>
      </c>
      <c r="AO34" s="58" t="str">
        <f t="shared" ref="AO34" si="327">IF(OR(AND(AO$1&gt;=$J30,AO$1&lt;=IF(AND($J30&gt;$M$1,$K30=""),$M$2,$K30)),AND(AO$1&gt;=$J31,AO$1&lt;=IF(AND($J31&gt;$M$1,$K31=""),$M$2,$K31)),AND(AO$1&gt;=$J32,AO$1&lt;=IF(AND($J32&gt;$M$1,$K32=""),$M$2,$K32)),AND(AO$1&gt;=$J33,AO$1&lt;=IF(AND($J33&gt;$M$1,$K33=""),$M$2,$K33)),AND(AO$1&gt;=$J34,AO$1&lt;=IF(AND($J34&gt;$M$1,$K34=""),$M$2,$K34))),$J$3,"")</f>
        <v/>
      </c>
      <c r="AP34" s="62" t="str">
        <f>IF(AP$1="","",IF(OR(AND(AP$1&gt;=$J30,AP$1&lt;=IF(AND($J30&gt;$M$1,$K30=""),$M$2,$K30)),AND(AP$1&gt;=$J31,AP$1&lt;=IF(AND($J31&gt;$M$1,$K31=""),$M$2,$K31)),AND(AP$1&gt;=$J32,AP$1&lt;=IF(AND($J32&gt;$M$1,$K32=""),$M$2,$K32)),AND(AP$1&gt;=$J33,AP$1&lt;=IF(AND($J33&gt;$M$1,$K33=""),$M$2,$K33)),AND(AP$1&gt;=$J34,AP$1&lt;=IF(AND($J34&gt;$M$1,$K34=""),$M$2,$K34))),$J$3,""))</f>
        <v/>
      </c>
      <c r="AQ34" s="62" t="str">
        <f t="shared" ref="AQ34" si="328">IF(AQ$1="","",IF(OR(AND(AQ$1&gt;=$J30,AQ$1&lt;=IF(AND($J30&gt;$M$1,$K30=""),$M$2,$K30)),AND(AQ$1&gt;=$J31,AQ$1&lt;=IF(AND($J31&gt;$M$1,$K31=""),$M$2,$K31)),AND(AQ$1&gt;=$J32,AQ$1&lt;=IF(AND($J32&gt;$M$1,$K32=""),$M$2,$K32)),AND(AQ$1&gt;=$J33,AQ$1&lt;=IF(AND($J33&gt;$M$1,$K33=""),$M$2,$K33)),AND(AQ$1&gt;=$J34,AQ$1&lt;=IF(AND($J34&gt;$M$1,$K34=""),$M$2,$K34))),$J$3,""))</f>
        <v/>
      </c>
      <c r="AR34" s="63" t="str">
        <f t="shared" ref="AR34" si="329">IF(AR$1="","",IF(OR(AND(AR$1&gt;=$J30,AR$1&lt;=IF(AND($J30&gt;$M$1,$K30=""),$M$2,$K30)),AND(AR$1&gt;=$J31,AR$1&lt;=IF(AND($J31&gt;$M$1,$K31=""),$M$2,$K31)),AND(AR$1&gt;=$J32,AR$1&lt;=IF(AND($J32&gt;$M$1,$K32=""),$M$2,$K32)),AND(AR$1&gt;=$J33,AR$1&lt;=IF(AND($J33&gt;$M$1,$K33=""),$M$2,$K33)),AND(AR$1&gt;=$J34,AR$1&lt;=IF(AND($J34&gt;$M$1,$K34=""),$M$2,$K34))),$J$3,""))</f>
        <v/>
      </c>
    </row>
    <row r="35" spans="1:44" x14ac:dyDescent="0.2">
      <c r="A35" s="123">
        <v>2231</v>
      </c>
      <c r="B35" s="114"/>
      <c r="C35" s="117"/>
      <c r="D35" s="142">
        <v>46054</v>
      </c>
      <c r="E35" s="143">
        <v>46262</v>
      </c>
      <c r="F35" s="142"/>
      <c r="G35" s="143"/>
      <c r="H35" s="142"/>
      <c r="I35" s="143"/>
      <c r="J35" s="142"/>
      <c r="K35" s="143"/>
      <c r="L35" s="151"/>
      <c r="M35" s="157"/>
      <c r="N35" s="155" t="str">
        <f>N36&amp;N37&amp;N38&amp;N39</f>
        <v>Б</v>
      </c>
      <c r="O35" s="155" t="str">
        <f t="shared" ref="O35" si="330">O36&amp;O37&amp;O38&amp;O39</f>
        <v>Б</v>
      </c>
      <c r="P35" s="155" t="str">
        <f t="shared" ref="P35" si="331">P36&amp;P37&amp;P38&amp;P39</f>
        <v>Б</v>
      </c>
      <c r="Q35" s="155" t="str">
        <f t="shared" ref="Q35" si="332">Q36&amp;Q37&amp;Q38&amp;Q39</f>
        <v>Б</v>
      </c>
      <c r="R35" s="155" t="str">
        <f t="shared" ref="R35" si="333">R36&amp;R37&amp;R38&amp;R39</f>
        <v>Б</v>
      </c>
      <c r="S35" s="155" t="str">
        <f t="shared" ref="S35" si="334">S36&amp;S37&amp;S38&amp;S39</f>
        <v>Б</v>
      </c>
      <c r="T35" s="155" t="str">
        <f t="shared" ref="T35" si="335">T36&amp;T37&amp;T38&amp;T39</f>
        <v>Б</v>
      </c>
      <c r="U35" s="155" t="str">
        <f t="shared" ref="U35" si="336">U36&amp;U37&amp;U38&amp;U39</f>
        <v>Б</v>
      </c>
      <c r="V35" s="155" t="str">
        <f t="shared" ref="V35" si="337">V36&amp;V37&amp;V38&amp;V39</f>
        <v>Б</v>
      </c>
      <c r="W35" s="155" t="str">
        <f t="shared" ref="W35" si="338">W36&amp;W37&amp;W38&amp;W39</f>
        <v>Б</v>
      </c>
      <c r="X35" s="155" t="str">
        <f t="shared" ref="X35" si="339">X36&amp;X37&amp;X38&amp;X39</f>
        <v>Б</v>
      </c>
      <c r="Y35" s="155" t="str">
        <f t="shared" ref="Y35" si="340">Y36&amp;Y37&amp;Y38&amp;Y39</f>
        <v>Б</v>
      </c>
      <c r="Z35" s="155" t="str">
        <f t="shared" ref="Z35" si="341">Z36&amp;Z37&amp;Z38&amp;Z39</f>
        <v>Б</v>
      </c>
      <c r="AA35" s="155" t="str">
        <f t="shared" ref="AA35" si="342">AA36&amp;AA37&amp;AA38&amp;AA39</f>
        <v>Б</v>
      </c>
      <c r="AB35" s="155" t="str">
        <f t="shared" ref="AB35" si="343">AB36&amp;AB37&amp;AB38&amp;AB39</f>
        <v>Б</v>
      </c>
      <c r="AC35" s="155" t="str">
        <f t="shared" ref="AC35" si="344">AC36&amp;AC37&amp;AC38&amp;AC39</f>
        <v>Б</v>
      </c>
      <c r="AD35" s="155" t="str">
        <f t="shared" ref="AD35" si="345">AD36&amp;AD37&amp;AD38&amp;AD39</f>
        <v>Б</v>
      </c>
      <c r="AE35" s="155" t="str">
        <f t="shared" ref="AE35" si="346">AE36&amp;AE37&amp;AE38&amp;AE39</f>
        <v>Б</v>
      </c>
      <c r="AF35" s="155" t="str">
        <f t="shared" ref="AF35" si="347">AF36&amp;AF37&amp;AF38&amp;AF39</f>
        <v>Б</v>
      </c>
      <c r="AG35" s="155" t="str">
        <f t="shared" ref="AG35" si="348">AG36&amp;AG37&amp;AG38&amp;AG39</f>
        <v>Б</v>
      </c>
      <c r="AH35" s="155" t="str">
        <f t="shared" ref="AH35" si="349">AH36&amp;AH37&amp;AH38&amp;AH39</f>
        <v>Б</v>
      </c>
      <c r="AI35" s="155" t="str">
        <f t="shared" ref="AI35" si="350">AI36&amp;AI37&amp;AI38&amp;AI39</f>
        <v>Б</v>
      </c>
      <c r="AJ35" s="155" t="str">
        <f t="shared" ref="AJ35" si="351">AJ36&amp;AJ37&amp;AJ38&amp;AJ39</f>
        <v>Б</v>
      </c>
      <c r="AK35" s="155" t="str">
        <f t="shared" ref="AK35" si="352">AK36&amp;AK37&amp;AK38&amp;AK39</f>
        <v>Б</v>
      </c>
      <c r="AL35" s="155" t="str">
        <f t="shared" ref="AL35" si="353">AL36&amp;AL37&amp;AL38&amp;AL39</f>
        <v>Б</v>
      </c>
      <c r="AM35" s="155" t="str">
        <f t="shared" ref="AM35" si="354">AM36&amp;AM37&amp;AM38&amp;AM39</f>
        <v>Б</v>
      </c>
      <c r="AN35" s="155" t="str">
        <f t="shared" ref="AN35" si="355">AN36&amp;AN37&amp;AN38&amp;AN39</f>
        <v>Б</v>
      </c>
      <c r="AO35" s="155" t="str">
        <f t="shared" ref="AO35" si="356">AO36&amp;AO37&amp;AO38&amp;AO39</f>
        <v>Б</v>
      </c>
      <c r="AP35" s="155" t="str">
        <f t="shared" ref="AP35" si="357">AP36&amp;AP37&amp;AP38&amp;AP39</f>
        <v/>
      </c>
      <c r="AQ35" s="155" t="str">
        <f t="shared" ref="AQ35" si="358">AQ36&amp;AQ37&amp;AQ38&amp;AQ39</f>
        <v/>
      </c>
      <c r="AR35" s="155" t="str">
        <f t="shared" ref="AR35" si="359">AR36&amp;AR37&amp;AR38&amp;AR39</f>
        <v/>
      </c>
    </row>
    <row r="36" spans="1:44" ht="13.5" thickBot="1" x14ac:dyDescent="0.25">
      <c r="A36" s="124"/>
      <c r="B36" s="121"/>
      <c r="C36" s="118"/>
      <c r="D36" s="144"/>
      <c r="E36" s="145"/>
      <c r="F36" s="146"/>
      <c r="G36" s="145"/>
      <c r="H36" s="146"/>
      <c r="I36" s="145"/>
      <c r="J36" s="146"/>
      <c r="K36" s="145"/>
      <c r="L36" s="150"/>
      <c r="M36" s="157"/>
      <c r="N36" s="121" t="str">
        <f>IF(OR(AND(N$1&gt;=$D35,N$1&lt;=IF(AND($D35&gt;$M$1,$E35=""),$M$2,$E35)),AND(N$1&gt;=$D36,N$1&lt;=IF(AND($D36&gt;$M$1,$E36=""),$M$2,$E36)),AND(N$1&gt;=$D37,N$1&lt;=IF(AND($D37&gt;$M$1,$E37=""),$M$2,$E37)),AND(N$1&gt;=$D38,N$1&lt;=IF(AND($D38&gt;$M$1,$E38=""),$M$2,$E38))),$D$3,"")</f>
        <v>Б</v>
      </c>
      <c r="O36" s="49" t="str">
        <f t="shared" ref="O36:AO36" si="360">IF(OR(AND(O$1&gt;=$D35,O$1&lt;=IF(AND($D35&gt;$M$1,$E35=""),$M$2,$E35)),AND(O$1&gt;=$D36,O$1&lt;=IF(AND($D36&gt;$M$1,$E36=""),$M$2,$E36)),AND(O$1&gt;=$D37,O$1&lt;=IF(AND($D37&gt;$M$1,$E37=""),$M$2,$E37)),AND(O$1&gt;=$D38,O$1&lt;=IF(AND($D38&gt;$M$1,$E38=""),$M$2,$E38))),$D$3,"")</f>
        <v>Б</v>
      </c>
      <c r="P36" s="49" t="str">
        <f t="shared" si="360"/>
        <v>Б</v>
      </c>
      <c r="Q36" s="49" t="str">
        <f t="shared" si="360"/>
        <v>Б</v>
      </c>
      <c r="R36" s="49" t="str">
        <f t="shared" si="360"/>
        <v>Б</v>
      </c>
      <c r="S36" s="49" t="str">
        <f t="shared" si="360"/>
        <v>Б</v>
      </c>
      <c r="T36" s="49" t="str">
        <f t="shared" si="360"/>
        <v>Б</v>
      </c>
      <c r="U36" s="49" t="str">
        <f t="shared" si="360"/>
        <v>Б</v>
      </c>
      <c r="V36" s="49" t="str">
        <f t="shared" si="360"/>
        <v>Б</v>
      </c>
      <c r="W36" s="49" t="str">
        <f t="shared" si="360"/>
        <v>Б</v>
      </c>
      <c r="X36" s="49" t="str">
        <f t="shared" si="360"/>
        <v>Б</v>
      </c>
      <c r="Y36" s="49" t="str">
        <f t="shared" si="360"/>
        <v>Б</v>
      </c>
      <c r="Z36" s="49" t="str">
        <f t="shared" si="360"/>
        <v>Б</v>
      </c>
      <c r="AA36" s="49" t="str">
        <f t="shared" si="360"/>
        <v>Б</v>
      </c>
      <c r="AB36" s="49" t="str">
        <f t="shared" si="360"/>
        <v>Б</v>
      </c>
      <c r="AC36" s="49" t="str">
        <f t="shared" si="360"/>
        <v>Б</v>
      </c>
      <c r="AD36" s="49" t="str">
        <f t="shared" si="360"/>
        <v>Б</v>
      </c>
      <c r="AE36" s="49" t="str">
        <f t="shared" si="360"/>
        <v>Б</v>
      </c>
      <c r="AF36" s="49" t="str">
        <f t="shared" si="360"/>
        <v>Б</v>
      </c>
      <c r="AG36" s="49" t="str">
        <f t="shared" si="360"/>
        <v>Б</v>
      </c>
      <c r="AH36" s="49" t="str">
        <f t="shared" si="360"/>
        <v>Б</v>
      </c>
      <c r="AI36" s="49" t="str">
        <f t="shared" si="360"/>
        <v>Б</v>
      </c>
      <c r="AJ36" s="49" t="str">
        <f t="shared" si="360"/>
        <v>Б</v>
      </c>
      <c r="AK36" s="49" t="str">
        <f t="shared" si="360"/>
        <v>Б</v>
      </c>
      <c r="AL36" s="49" t="str">
        <f t="shared" si="360"/>
        <v>Б</v>
      </c>
      <c r="AM36" s="49" t="str">
        <f t="shared" si="360"/>
        <v>Б</v>
      </c>
      <c r="AN36" s="49" t="str">
        <f t="shared" si="360"/>
        <v>Б</v>
      </c>
      <c r="AO36" s="49" t="str">
        <f t="shared" si="360"/>
        <v>Б</v>
      </c>
      <c r="AP36" s="60" t="str">
        <f>IF(AP$1="","",IF(OR(AND(AP$1&gt;=$D35,AP$1&lt;=IF(AND($D35&gt;$M$1,$E35=""),$M$2,$E35)),AND(AP$1&gt;=$D36,AP$1&lt;=IF(AND($D36&gt;$M$1,$E36=""),$M$2,$E36)),AND(AP$1&gt;=$D37,AP$1&lt;=IF(AND($D37&gt;$M$1,$E37=""),$M$2,$E37)),AND(AP$1&gt;=$D38,AP$1&lt;=IF(AND($D38&gt;$M$1,$E38=""),$M$2,$E38))),$D$3,""))</f>
        <v/>
      </c>
      <c r="AQ36" s="60" t="str">
        <f t="shared" ref="AQ36:AR36" si="361">IF(AQ$1="","",IF(OR(AND(AQ$1&gt;=$D35,AQ$1&lt;=IF(AND($D35&gt;$M$1,$E35=""),$M$2,$E35)),AND(AQ$1&gt;=$D36,AQ$1&lt;=IF(AND($D36&gt;$M$1,$E36=""),$M$2,$E36)),AND(AQ$1&gt;=$D37,AQ$1&lt;=IF(AND($D37&gt;$M$1,$E37=""),$M$2,$E37)),AND(AQ$1&gt;=$D38,AQ$1&lt;=IF(AND($D38&gt;$M$1,$E38=""),$M$2,$E38))),$D$3,""))</f>
        <v/>
      </c>
      <c r="AR36" s="61" t="str">
        <f t="shared" si="361"/>
        <v/>
      </c>
    </row>
    <row r="37" spans="1:44" x14ac:dyDescent="0.2">
      <c r="A37" s="124"/>
      <c r="B37" s="121"/>
      <c r="C37" s="50"/>
      <c r="D37" s="146"/>
      <c r="E37" s="145"/>
      <c r="F37" s="146"/>
      <c r="G37" s="145"/>
      <c r="H37" s="146"/>
      <c r="I37" s="145"/>
      <c r="J37" s="146"/>
      <c r="K37" s="145"/>
      <c r="L37" s="150"/>
      <c r="M37" s="157"/>
      <c r="N37" s="121" t="str">
        <f>IF(OR(AND(N$1&gt;=$F35,N$1&lt;=IF(AND($F35&gt;$M$1,$G35=""),$M$2,$G35)),AND(N$1&gt;=$F36,N$1&lt;=IF(AND($F36&gt;$M$1,$G36=""),$M$2,$G36)),AND(N$1&gt;=$F37,N$1&lt;=IF(AND($F37&gt;$M$1,$G37=""),$M$2,$G37)),AND(N$1&gt;=$F38,N$1&lt;=IF(AND($F38&gt;$M$1,$G38=""),$M$2,$G38))),$F$3,"")</f>
        <v/>
      </c>
      <c r="O37" s="49" t="str">
        <f t="shared" ref="O37:AO37" si="362">IF(OR(AND(O$1&gt;=$F35,O$1&lt;=IF(AND($F35&gt;$M$1,$G35=""),$M$2,$G35)),AND(O$1&gt;=$F36,O$1&lt;=IF(AND($F36&gt;$M$1,$G36=""),$M$2,$G36)),AND(O$1&gt;=$F37,O$1&lt;=IF(AND($F37&gt;$M$1,$G37=""),$M$2,$G37)),AND(O$1&gt;=$F38,O$1&lt;=IF(AND($F38&gt;$M$1,$G38=""),$M$2,$G38))),$F$3,"")</f>
        <v/>
      </c>
      <c r="P37" s="49" t="str">
        <f t="shared" si="362"/>
        <v/>
      </c>
      <c r="Q37" s="49" t="str">
        <f t="shared" si="362"/>
        <v/>
      </c>
      <c r="R37" s="49" t="str">
        <f t="shared" si="362"/>
        <v/>
      </c>
      <c r="S37" s="49" t="str">
        <f t="shared" si="362"/>
        <v/>
      </c>
      <c r="T37" s="49" t="str">
        <f t="shared" si="362"/>
        <v/>
      </c>
      <c r="U37" s="49" t="str">
        <f t="shared" si="362"/>
        <v/>
      </c>
      <c r="V37" s="49" t="str">
        <f t="shared" si="362"/>
        <v/>
      </c>
      <c r="W37" s="49" t="str">
        <f t="shared" si="362"/>
        <v/>
      </c>
      <c r="X37" s="49" t="str">
        <f t="shared" si="362"/>
        <v/>
      </c>
      <c r="Y37" s="49" t="str">
        <f t="shared" si="362"/>
        <v/>
      </c>
      <c r="Z37" s="49" t="str">
        <f t="shared" si="362"/>
        <v/>
      </c>
      <c r="AA37" s="49" t="str">
        <f t="shared" si="362"/>
        <v/>
      </c>
      <c r="AB37" s="49" t="str">
        <f t="shared" si="362"/>
        <v/>
      </c>
      <c r="AC37" s="49" t="str">
        <f t="shared" si="362"/>
        <v/>
      </c>
      <c r="AD37" s="49" t="str">
        <f t="shared" si="362"/>
        <v/>
      </c>
      <c r="AE37" s="49" t="str">
        <f t="shared" si="362"/>
        <v/>
      </c>
      <c r="AF37" s="49" t="str">
        <f t="shared" si="362"/>
        <v/>
      </c>
      <c r="AG37" s="49" t="str">
        <f t="shared" si="362"/>
        <v/>
      </c>
      <c r="AH37" s="49" t="str">
        <f t="shared" si="362"/>
        <v/>
      </c>
      <c r="AI37" s="49" t="str">
        <f t="shared" si="362"/>
        <v/>
      </c>
      <c r="AJ37" s="49" t="str">
        <f t="shared" si="362"/>
        <v/>
      </c>
      <c r="AK37" s="49" t="str">
        <f t="shared" si="362"/>
        <v/>
      </c>
      <c r="AL37" s="49" t="str">
        <f t="shared" si="362"/>
        <v/>
      </c>
      <c r="AM37" s="49" t="str">
        <f t="shared" si="362"/>
        <v/>
      </c>
      <c r="AN37" s="49" t="str">
        <f t="shared" si="362"/>
        <v/>
      </c>
      <c r="AO37" s="49" t="str">
        <f t="shared" si="362"/>
        <v/>
      </c>
      <c r="AP37" s="60" t="str">
        <f>IF(AP$1="","",IF(OR(AND(AP$1&gt;=$F35,AP$1&lt;=IF(AND($F35&gt;$M$1,$G35=""),$M$2,$G35)),AND(AP$1&gt;=$F36,AP$1&lt;=IF(AND($F36&gt;$M$1,$G36=""),$M$2,$G36)),AND(AP$1&gt;=$F37,AP$1&lt;=IF(AND($F37&gt;$M$1,$G37=""),$M$2,$G37)),AND(AP$1&gt;=$F38,AP$1&lt;=IF(AND($F38&gt;$M$1,$G38=""),$M$2,$G38))),$F$3,""))</f>
        <v/>
      </c>
      <c r="AQ37" s="60" t="str">
        <f t="shared" ref="AQ37:AR37" si="363">IF(AQ$1="","",IF(OR(AND(AQ$1&gt;=$F35,AQ$1&lt;=IF(AND($F35&gt;$M$1,$G35=""),$M$2,$G35)),AND(AQ$1&gt;=$F36,AQ$1&lt;=IF(AND($F36&gt;$M$1,$G36=""),$M$2,$G36)),AND(AQ$1&gt;=$F37,AQ$1&lt;=IF(AND($F37&gt;$M$1,$G37=""),$M$2,$G37)),AND(AQ$1&gt;=$F38,AQ$1&lt;=IF(AND($F38&gt;$M$1,$G38=""),$M$2,$G38))),$F$3,""))</f>
        <v/>
      </c>
      <c r="AR37" s="61" t="str">
        <f t="shared" si="363"/>
        <v/>
      </c>
    </row>
    <row r="38" spans="1:44" x14ac:dyDescent="0.2">
      <c r="A38" s="124"/>
      <c r="B38" s="121"/>
      <c r="C38" s="50"/>
      <c r="D38" s="146"/>
      <c r="E38" s="145"/>
      <c r="F38" s="146"/>
      <c r="G38" s="145"/>
      <c r="H38" s="146"/>
      <c r="I38" s="145"/>
      <c r="J38" s="146"/>
      <c r="K38" s="145"/>
      <c r="L38" s="150"/>
      <c r="M38" s="157"/>
      <c r="N38" s="156" t="str">
        <f t="shared" ref="N38:AO38" si="364">IF(OR(AND(N$1&gt;=$H35,N$1&lt;=IF(AND($H35&gt;$M$1,$I35=""),$M$2,$I35)),AND(N$1&gt;=$H36,N$1&lt;=IF(AND($H36&gt;$M$1,$I36=""),$M$2,$I36)),AND(N$1&gt;=$H37,N$1&lt;=IF(AND($H37&gt;$M$1,$I37=""),$M$2,$I37)),AND(N$1&gt;=$H38,N$1&lt;=IF(AND($H38&gt;$M$1,$I38=""),$M$2,$I38))),$H$3,"")</f>
        <v/>
      </c>
      <c r="O38" s="56" t="str">
        <f t="shared" si="364"/>
        <v/>
      </c>
      <c r="P38" s="56" t="str">
        <f t="shared" si="364"/>
        <v/>
      </c>
      <c r="Q38" s="56" t="str">
        <f t="shared" si="364"/>
        <v/>
      </c>
      <c r="R38" s="56" t="str">
        <f t="shared" si="364"/>
        <v/>
      </c>
      <c r="S38" s="56" t="str">
        <f t="shared" si="364"/>
        <v/>
      </c>
      <c r="T38" s="56" t="str">
        <f t="shared" si="364"/>
        <v/>
      </c>
      <c r="U38" s="56" t="str">
        <f t="shared" si="364"/>
        <v/>
      </c>
      <c r="V38" s="56" t="str">
        <f t="shared" si="364"/>
        <v/>
      </c>
      <c r="W38" s="56" t="str">
        <f t="shared" si="364"/>
        <v/>
      </c>
      <c r="X38" s="56" t="str">
        <f t="shared" si="364"/>
        <v/>
      </c>
      <c r="Y38" s="56" t="str">
        <f t="shared" si="364"/>
        <v/>
      </c>
      <c r="Z38" s="56" t="str">
        <f t="shared" si="364"/>
        <v/>
      </c>
      <c r="AA38" s="56" t="str">
        <f t="shared" si="364"/>
        <v/>
      </c>
      <c r="AB38" s="56" t="str">
        <f t="shared" si="364"/>
        <v/>
      </c>
      <c r="AC38" s="56" t="str">
        <f t="shared" si="364"/>
        <v/>
      </c>
      <c r="AD38" s="56" t="str">
        <f t="shared" si="364"/>
        <v/>
      </c>
      <c r="AE38" s="56" t="str">
        <f t="shared" si="364"/>
        <v/>
      </c>
      <c r="AF38" s="56" t="str">
        <f t="shared" si="364"/>
        <v/>
      </c>
      <c r="AG38" s="56" t="str">
        <f t="shared" si="364"/>
        <v/>
      </c>
      <c r="AH38" s="56" t="str">
        <f t="shared" si="364"/>
        <v/>
      </c>
      <c r="AI38" s="56" t="str">
        <f t="shared" si="364"/>
        <v/>
      </c>
      <c r="AJ38" s="56" t="str">
        <f t="shared" si="364"/>
        <v/>
      </c>
      <c r="AK38" s="56" t="str">
        <f t="shared" si="364"/>
        <v/>
      </c>
      <c r="AL38" s="56" t="str">
        <f t="shared" si="364"/>
        <v/>
      </c>
      <c r="AM38" s="56" t="str">
        <f t="shared" si="364"/>
        <v/>
      </c>
      <c r="AN38" s="56" t="str">
        <f t="shared" si="364"/>
        <v/>
      </c>
      <c r="AO38" s="56" t="str">
        <f t="shared" si="364"/>
        <v/>
      </c>
      <c r="AP38" s="153" t="str">
        <f>IF(AP$1="","",IF(OR(AND(AP$1&gt;=$H35,AP$1&lt;=IF(AND($H35&gt;$M$1,$I35=""),$M$2,$I35)),AND(AP$1&gt;=$H36,AP$1&lt;=IF(AND($H36&gt;$M$1,$I36=""),$M$2,$I36)),AND(AP$1&gt;=$H37,AP$1&lt;=IF(AND($H37&gt;$M$1,$I37=""),$M$2,$I37)),AND(AP$1&gt;=$H38,AP$1&lt;=IF(AND($H38&gt;$M$1,$I38=""),$M$2,$I38))),$H$3,""))</f>
        <v/>
      </c>
      <c r="AQ38" s="153" t="str">
        <f>IF(AQ$1="","",IF(OR(AND(AQ$1&gt;=$H35,AQ$1&lt;=IF(AND($H35&gt;$M$1,$I35=""),$M$2,$I35)),AND(AQ$1&gt;=$H36,AQ$1&lt;=IF(AND($H36&gt;$M$1,$I36=""),$M$2,$I36)),AND(AQ$1&gt;=$H37,AQ$1&lt;=IF(AND($H37&gt;$M$1,$I37=""),$M$2,$I37)),AND(AQ$1&gt;=$H38,AQ$1&lt;=IF(AND($H38&gt;$M$1,$I38=""),$M$2,$I38))),$H$3,""))</f>
        <v/>
      </c>
      <c r="AR38" s="154" t="str">
        <f>IF(AR$1="","",IF(OR(AND(AR$1&gt;=$H35,AR$1&lt;=IF(AND($H35&gt;$M$1,$I35=""),$M$2,$I35)),AND(AR$1&gt;=$H36,AR$1&lt;=IF(AND($H36&gt;$M$1,$I36=""),$M$2,$I36)),AND(AR$1&gt;=$H37,AR$1&lt;=IF(AND($H37&gt;$M$1,$I37=""),$M$2,$I37)),AND(AR$1&gt;=$H38,AR$1&lt;=IF(AND($H38&gt;$M$1,$I38=""),$M$2,$I38))),$H$3,""))</f>
        <v/>
      </c>
    </row>
    <row r="39" spans="1:44" ht="13.5" thickBot="1" x14ac:dyDescent="0.25">
      <c r="A39" s="125"/>
      <c r="B39" s="122"/>
      <c r="C39" s="59"/>
      <c r="D39" s="147"/>
      <c r="E39" s="148"/>
      <c r="F39" s="147"/>
      <c r="G39" s="148"/>
      <c r="H39" s="147"/>
      <c r="I39" s="148"/>
      <c r="J39" s="147"/>
      <c r="K39" s="148"/>
      <c r="L39" s="150"/>
      <c r="M39" s="157"/>
      <c r="N39" s="122" t="str">
        <f>IF(OR(AND(N$1&gt;=$J35,N$1&lt;=IF(AND($J35&gt;$M$1,$K35=""),$M$2,$K35)),AND(N$1&gt;=$J36,N$1&lt;=IF(AND($J36&gt;$M$1,$K36=""),$M$2,$K36)),AND(N$1&gt;=$J37,N$1&lt;=IF(AND($J37&gt;$M$1,$K37=""),$M$2,$K37)),AND(N$1&gt;=$J38,N$1&lt;=IF(AND($J38&gt;$M$1,$K38=""),$M$2,$K38)),AND(N$1&gt;=$J39,N$1&lt;=IF(AND($J39&gt;$M$1,$K39=""),$M$2,$K39))),$J$3,"")</f>
        <v/>
      </c>
      <c r="O39" s="58" t="str">
        <f t="shared" ref="O39" si="365">IF(OR(AND(O$1&gt;=$J35,O$1&lt;=IF(AND($J35&gt;$M$1,$K35=""),$M$2,$K35)),AND(O$1&gt;=$J36,O$1&lt;=IF(AND($J36&gt;$M$1,$K36=""),$M$2,$K36)),AND(O$1&gt;=$J37,O$1&lt;=IF(AND($J37&gt;$M$1,$K37=""),$M$2,$K37)),AND(O$1&gt;=$J38,O$1&lt;=IF(AND($J38&gt;$M$1,$K38=""),$M$2,$K38)),AND(O$1&gt;=$J39,O$1&lt;=IF(AND($J39&gt;$M$1,$K39=""),$M$2,$K39))),$J$3,"")</f>
        <v/>
      </c>
      <c r="P39" s="58" t="str">
        <f t="shared" ref="P39" si="366">IF(OR(AND(P$1&gt;=$J35,P$1&lt;=IF(AND($J35&gt;$M$1,$K35=""),$M$2,$K35)),AND(P$1&gt;=$J36,P$1&lt;=IF(AND($J36&gt;$M$1,$K36=""),$M$2,$K36)),AND(P$1&gt;=$J37,P$1&lt;=IF(AND($J37&gt;$M$1,$K37=""),$M$2,$K37)),AND(P$1&gt;=$J38,P$1&lt;=IF(AND($J38&gt;$M$1,$K38=""),$M$2,$K38)),AND(P$1&gt;=$J39,P$1&lt;=IF(AND($J39&gt;$M$1,$K39=""),$M$2,$K39))),$J$3,"")</f>
        <v/>
      </c>
      <c r="Q39" s="58" t="str">
        <f t="shared" ref="Q39" si="367">IF(OR(AND(Q$1&gt;=$J35,Q$1&lt;=IF(AND($J35&gt;$M$1,$K35=""),$M$2,$K35)),AND(Q$1&gt;=$J36,Q$1&lt;=IF(AND($J36&gt;$M$1,$K36=""),$M$2,$K36)),AND(Q$1&gt;=$J37,Q$1&lt;=IF(AND($J37&gt;$M$1,$K37=""),$M$2,$K37)),AND(Q$1&gt;=$J38,Q$1&lt;=IF(AND($J38&gt;$M$1,$K38=""),$M$2,$K38)),AND(Q$1&gt;=$J39,Q$1&lt;=IF(AND($J39&gt;$M$1,$K39=""),$M$2,$K39))),$J$3,"")</f>
        <v/>
      </c>
      <c r="R39" s="58" t="str">
        <f t="shared" ref="R39" si="368">IF(OR(AND(R$1&gt;=$J35,R$1&lt;=IF(AND($J35&gt;$M$1,$K35=""),$M$2,$K35)),AND(R$1&gt;=$J36,R$1&lt;=IF(AND($J36&gt;$M$1,$K36=""),$M$2,$K36)),AND(R$1&gt;=$J37,R$1&lt;=IF(AND($J37&gt;$M$1,$K37=""),$M$2,$K37)),AND(R$1&gt;=$J38,R$1&lt;=IF(AND($J38&gt;$M$1,$K38=""),$M$2,$K38)),AND(R$1&gt;=$J39,R$1&lt;=IF(AND($J39&gt;$M$1,$K39=""),$M$2,$K39))),$J$3,"")</f>
        <v/>
      </c>
      <c r="S39" s="58" t="str">
        <f t="shared" ref="S39" si="369">IF(OR(AND(S$1&gt;=$J35,S$1&lt;=IF(AND($J35&gt;$M$1,$K35=""),$M$2,$K35)),AND(S$1&gt;=$J36,S$1&lt;=IF(AND($J36&gt;$M$1,$K36=""),$M$2,$K36)),AND(S$1&gt;=$J37,S$1&lt;=IF(AND($J37&gt;$M$1,$K37=""),$M$2,$K37)),AND(S$1&gt;=$J38,S$1&lt;=IF(AND($J38&gt;$M$1,$K38=""),$M$2,$K38)),AND(S$1&gt;=$J39,S$1&lt;=IF(AND($J39&gt;$M$1,$K39=""),$M$2,$K39))),$J$3,"")</f>
        <v/>
      </c>
      <c r="T39" s="58" t="str">
        <f t="shared" ref="T39" si="370">IF(OR(AND(T$1&gt;=$J35,T$1&lt;=IF(AND($J35&gt;$M$1,$K35=""),$M$2,$K35)),AND(T$1&gt;=$J36,T$1&lt;=IF(AND($J36&gt;$M$1,$K36=""),$M$2,$K36)),AND(T$1&gt;=$J37,T$1&lt;=IF(AND($J37&gt;$M$1,$K37=""),$M$2,$K37)),AND(T$1&gt;=$J38,T$1&lt;=IF(AND($J38&gt;$M$1,$K38=""),$M$2,$K38)),AND(T$1&gt;=$J39,T$1&lt;=IF(AND($J39&gt;$M$1,$K39=""),$M$2,$K39))),$J$3,"")</f>
        <v/>
      </c>
      <c r="U39" s="58" t="str">
        <f t="shared" ref="U39" si="371">IF(OR(AND(U$1&gt;=$J35,U$1&lt;=IF(AND($J35&gt;$M$1,$K35=""),$M$2,$K35)),AND(U$1&gt;=$J36,U$1&lt;=IF(AND($J36&gt;$M$1,$K36=""),$M$2,$K36)),AND(U$1&gt;=$J37,U$1&lt;=IF(AND($J37&gt;$M$1,$K37=""),$M$2,$K37)),AND(U$1&gt;=$J38,U$1&lt;=IF(AND($J38&gt;$M$1,$K38=""),$M$2,$K38)),AND(U$1&gt;=$J39,U$1&lt;=IF(AND($J39&gt;$M$1,$K39=""),$M$2,$K39))),$J$3,"")</f>
        <v/>
      </c>
      <c r="V39" s="58" t="str">
        <f t="shared" ref="V39" si="372">IF(OR(AND(V$1&gt;=$J35,V$1&lt;=IF(AND($J35&gt;$M$1,$K35=""),$M$2,$K35)),AND(V$1&gt;=$J36,V$1&lt;=IF(AND($J36&gt;$M$1,$K36=""),$M$2,$K36)),AND(V$1&gt;=$J37,V$1&lt;=IF(AND($J37&gt;$M$1,$K37=""),$M$2,$K37)),AND(V$1&gt;=$J38,V$1&lt;=IF(AND($J38&gt;$M$1,$K38=""),$M$2,$K38)),AND(V$1&gt;=$J39,V$1&lt;=IF(AND($J39&gt;$M$1,$K39=""),$M$2,$K39))),$J$3,"")</f>
        <v/>
      </c>
      <c r="W39" s="58" t="str">
        <f t="shared" ref="W39" si="373">IF(OR(AND(W$1&gt;=$J35,W$1&lt;=IF(AND($J35&gt;$M$1,$K35=""),$M$2,$K35)),AND(W$1&gt;=$J36,W$1&lt;=IF(AND($J36&gt;$M$1,$K36=""),$M$2,$K36)),AND(W$1&gt;=$J37,W$1&lt;=IF(AND($J37&gt;$M$1,$K37=""),$M$2,$K37)),AND(W$1&gt;=$J38,W$1&lt;=IF(AND($J38&gt;$M$1,$K38=""),$M$2,$K38)),AND(W$1&gt;=$J39,W$1&lt;=IF(AND($J39&gt;$M$1,$K39=""),$M$2,$K39))),$J$3,"")</f>
        <v/>
      </c>
      <c r="X39" s="58" t="str">
        <f t="shared" ref="X39" si="374">IF(OR(AND(X$1&gt;=$J35,X$1&lt;=IF(AND($J35&gt;$M$1,$K35=""),$M$2,$K35)),AND(X$1&gt;=$J36,X$1&lt;=IF(AND($J36&gt;$M$1,$K36=""),$M$2,$K36)),AND(X$1&gt;=$J37,X$1&lt;=IF(AND($J37&gt;$M$1,$K37=""),$M$2,$K37)),AND(X$1&gt;=$J38,X$1&lt;=IF(AND($J38&gt;$M$1,$K38=""),$M$2,$K38)),AND(X$1&gt;=$J39,X$1&lt;=IF(AND($J39&gt;$M$1,$K39=""),$M$2,$K39))),$J$3,"")</f>
        <v/>
      </c>
      <c r="Y39" s="58" t="str">
        <f t="shared" ref="Y39" si="375">IF(OR(AND(Y$1&gt;=$J35,Y$1&lt;=IF(AND($J35&gt;$M$1,$K35=""),$M$2,$K35)),AND(Y$1&gt;=$J36,Y$1&lt;=IF(AND($J36&gt;$M$1,$K36=""),$M$2,$K36)),AND(Y$1&gt;=$J37,Y$1&lt;=IF(AND($J37&gt;$M$1,$K37=""),$M$2,$K37)),AND(Y$1&gt;=$J38,Y$1&lt;=IF(AND($J38&gt;$M$1,$K38=""),$M$2,$K38)),AND(Y$1&gt;=$J39,Y$1&lt;=IF(AND($J39&gt;$M$1,$K39=""),$M$2,$K39))),$J$3,"")</f>
        <v/>
      </c>
      <c r="Z39" s="58" t="str">
        <f t="shared" ref="Z39" si="376">IF(OR(AND(Z$1&gt;=$J35,Z$1&lt;=IF(AND($J35&gt;$M$1,$K35=""),$M$2,$K35)),AND(Z$1&gt;=$J36,Z$1&lt;=IF(AND($J36&gt;$M$1,$K36=""),$M$2,$K36)),AND(Z$1&gt;=$J37,Z$1&lt;=IF(AND($J37&gt;$M$1,$K37=""),$M$2,$K37)),AND(Z$1&gt;=$J38,Z$1&lt;=IF(AND($J38&gt;$M$1,$K38=""),$M$2,$K38)),AND(Z$1&gt;=$J39,Z$1&lt;=IF(AND($J39&gt;$M$1,$K39=""),$M$2,$K39))),$J$3,"")</f>
        <v/>
      </c>
      <c r="AA39" s="58" t="str">
        <f t="shared" ref="AA39" si="377">IF(OR(AND(AA$1&gt;=$J35,AA$1&lt;=IF(AND($J35&gt;$M$1,$K35=""),$M$2,$K35)),AND(AA$1&gt;=$J36,AA$1&lt;=IF(AND($J36&gt;$M$1,$K36=""),$M$2,$K36)),AND(AA$1&gt;=$J37,AA$1&lt;=IF(AND($J37&gt;$M$1,$K37=""),$M$2,$K37)),AND(AA$1&gt;=$J38,AA$1&lt;=IF(AND($J38&gt;$M$1,$K38=""),$M$2,$K38)),AND(AA$1&gt;=$J39,AA$1&lt;=IF(AND($J39&gt;$M$1,$K39=""),$M$2,$K39))),$J$3,"")</f>
        <v/>
      </c>
      <c r="AB39" s="58" t="str">
        <f t="shared" ref="AB39" si="378">IF(OR(AND(AB$1&gt;=$J35,AB$1&lt;=IF(AND($J35&gt;$M$1,$K35=""),$M$2,$K35)),AND(AB$1&gt;=$J36,AB$1&lt;=IF(AND($J36&gt;$M$1,$K36=""),$M$2,$K36)),AND(AB$1&gt;=$J37,AB$1&lt;=IF(AND($J37&gt;$M$1,$K37=""),$M$2,$K37)),AND(AB$1&gt;=$J38,AB$1&lt;=IF(AND($J38&gt;$M$1,$K38=""),$M$2,$K38)),AND(AB$1&gt;=$J39,AB$1&lt;=IF(AND($J39&gt;$M$1,$K39=""),$M$2,$K39))),$J$3,"")</f>
        <v/>
      </c>
      <c r="AC39" s="58" t="str">
        <f t="shared" ref="AC39" si="379">IF(OR(AND(AC$1&gt;=$J35,AC$1&lt;=IF(AND($J35&gt;$M$1,$K35=""),$M$2,$K35)),AND(AC$1&gt;=$J36,AC$1&lt;=IF(AND($J36&gt;$M$1,$K36=""),$M$2,$K36)),AND(AC$1&gt;=$J37,AC$1&lt;=IF(AND($J37&gt;$M$1,$K37=""),$M$2,$K37)),AND(AC$1&gt;=$J38,AC$1&lt;=IF(AND($J38&gt;$M$1,$K38=""),$M$2,$K38)),AND(AC$1&gt;=$J39,AC$1&lt;=IF(AND($J39&gt;$M$1,$K39=""),$M$2,$K39))),$J$3,"")</f>
        <v/>
      </c>
      <c r="AD39" s="58" t="str">
        <f t="shared" ref="AD39" si="380">IF(OR(AND(AD$1&gt;=$J35,AD$1&lt;=IF(AND($J35&gt;$M$1,$K35=""),$M$2,$K35)),AND(AD$1&gt;=$J36,AD$1&lt;=IF(AND($J36&gt;$M$1,$K36=""),$M$2,$K36)),AND(AD$1&gt;=$J37,AD$1&lt;=IF(AND($J37&gt;$M$1,$K37=""),$M$2,$K37)),AND(AD$1&gt;=$J38,AD$1&lt;=IF(AND($J38&gt;$M$1,$K38=""),$M$2,$K38)),AND(AD$1&gt;=$J39,AD$1&lt;=IF(AND($J39&gt;$M$1,$K39=""),$M$2,$K39))),$J$3,"")</f>
        <v/>
      </c>
      <c r="AE39" s="58" t="str">
        <f t="shared" ref="AE39" si="381">IF(OR(AND(AE$1&gt;=$J35,AE$1&lt;=IF(AND($J35&gt;$M$1,$K35=""),$M$2,$K35)),AND(AE$1&gt;=$J36,AE$1&lt;=IF(AND($J36&gt;$M$1,$K36=""),$M$2,$K36)),AND(AE$1&gt;=$J37,AE$1&lt;=IF(AND($J37&gt;$M$1,$K37=""),$M$2,$K37)),AND(AE$1&gt;=$J38,AE$1&lt;=IF(AND($J38&gt;$M$1,$K38=""),$M$2,$K38)),AND(AE$1&gt;=$J39,AE$1&lt;=IF(AND($J39&gt;$M$1,$K39=""),$M$2,$K39))),$J$3,"")</f>
        <v/>
      </c>
      <c r="AF39" s="58" t="str">
        <f t="shared" ref="AF39" si="382">IF(OR(AND(AF$1&gt;=$J35,AF$1&lt;=IF(AND($J35&gt;$M$1,$K35=""),$M$2,$K35)),AND(AF$1&gt;=$J36,AF$1&lt;=IF(AND($J36&gt;$M$1,$K36=""),$M$2,$K36)),AND(AF$1&gt;=$J37,AF$1&lt;=IF(AND($J37&gt;$M$1,$K37=""),$M$2,$K37)),AND(AF$1&gt;=$J38,AF$1&lt;=IF(AND($J38&gt;$M$1,$K38=""),$M$2,$K38)),AND(AF$1&gt;=$J39,AF$1&lt;=IF(AND($J39&gt;$M$1,$K39=""),$M$2,$K39))),$J$3,"")</f>
        <v/>
      </c>
      <c r="AG39" s="58" t="str">
        <f t="shared" ref="AG39" si="383">IF(OR(AND(AG$1&gt;=$J35,AG$1&lt;=IF(AND($J35&gt;$M$1,$K35=""),$M$2,$K35)),AND(AG$1&gt;=$J36,AG$1&lt;=IF(AND($J36&gt;$M$1,$K36=""),$M$2,$K36)),AND(AG$1&gt;=$J37,AG$1&lt;=IF(AND($J37&gt;$M$1,$K37=""),$M$2,$K37)),AND(AG$1&gt;=$J38,AG$1&lt;=IF(AND($J38&gt;$M$1,$K38=""),$M$2,$K38)),AND(AG$1&gt;=$J39,AG$1&lt;=IF(AND($J39&gt;$M$1,$K39=""),$M$2,$K39))),$J$3,"")</f>
        <v/>
      </c>
      <c r="AH39" s="58" t="str">
        <f t="shared" ref="AH39" si="384">IF(OR(AND(AH$1&gt;=$J35,AH$1&lt;=IF(AND($J35&gt;$M$1,$K35=""),$M$2,$K35)),AND(AH$1&gt;=$J36,AH$1&lt;=IF(AND($J36&gt;$M$1,$K36=""),$M$2,$K36)),AND(AH$1&gt;=$J37,AH$1&lt;=IF(AND($J37&gt;$M$1,$K37=""),$M$2,$K37)),AND(AH$1&gt;=$J38,AH$1&lt;=IF(AND($J38&gt;$M$1,$K38=""),$M$2,$K38)),AND(AH$1&gt;=$J39,AH$1&lt;=IF(AND($J39&gt;$M$1,$K39=""),$M$2,$K39))),$J$3,"")</f>
        <v/>
      </c>
      <c r="AI39" s="58" t="str">
        <f t="shared" ref="AI39" si="385">IF(OR(AND(AI$1&gt;=$J35,AI$1&lt;=IF(AND($J35&gt;$M$1,$K35=""),$M$2,$K35)),AND(AI$1&gt;=$J36,AI$1&lt;=IF(AND($J36&gt;$M$1,$K36=""),$M$2,$K36)),AND(AI$1&gt;=$J37,AI$1&lt;=IF(AND($J37&gt;$M$1,$K37=""),$M$2,$K37)),AND(AI$1&gt;=$J38,AI$1&lt;=IF(AND($J38&gt;$M$1,$K38=""),$M$2,$K38)),AND(AI$1&gt;=$J39,AI$1&lt;=IF(AND($J39&gt;$M$1,$K39=""),$M$2,$K39))),$J$3,"")</f>
        <v/>
      </c>
      <c r="AJ39" s="58" t="str">
        <f t="shared" ref="AJ39" si="386">IF(OR(AND(AJ$1&gt;=$J35,AJ$1&lt;=IF(AND($J35&gt;$M$1,$K35=""),$M$2,$K35)),AND(AJ$1&gt;=$J36,AJ$1&lt;=IF(AND($J36&gt;$M$1,$K36=""),$M$2,$K36)),AND(AJ$1&gt;=$J37,AJ$1&lt;=IF(AND($J37&gt;$M$1,$K37=""),$M$2,$K37)),AND(AJ$1&gt;=$J38,AJ$1&lt;=IF(AND($J38&gt;$M$1,$K38=""),$M$2,$K38)),AND(AJ$1&gt;=$J39,AJ$1&lt;=IF(AND($J39&gt;$M$1,$K39=""),$M$2,$K39))),$J$3,"")</f>
        <v/>
      </c>
      <c r="AK39" s="58" t="str">
        <f t="shared" ref="AK39" si="387">IF(OR(AND(AK$1&gt;=$J35,AK$1&lt;=IF(AND($J35&gt;$M$1,$K35=""),$M$2,$K35)),AND(AK$1&gt;=$J36,AK$1&lt;=IF(AND($J36&gt;$M$1,$K36=""),$M$2,$K36)),AND(AK$1&gt;=$J37,AK$1&lt;=IF(AND($J37&gt;$M$1,$K37=""),$M$2,$K37)),AND(AK$1&gt;=$J38,AK$1&lt;=IF(AND($J38&gt;$M$1,$K38=""),$M$2,$K38)),AND(AK$1&gt;=$J39,AK$1&lt;=IF(AND($J39&gt;$M$1,$K39=""),$M$2,$K39))),$J$3,"")</f>
        <v/>
      </c>
      <c r="AL39" s="58" t="str">
        <f t="shared" ref="AL39" si="388">IF(OR(AND(AL$1&gt;=$J35,AL$1&lt;=IF(AND($J35&gt;$M$1,$K35=""),$M$2,$K35)),AND(AL$1&gt;=$J36,AL$1&lt;=IF(AND($J36&gt;$M$1,$K36=""),$M$2,$K36)),AND(AL$1&gt;=$J37,AL$1&lt;=IF(AND($J37&gt;$M$1,$K37=""),$M$2,$K37)),AND(AL$1&gt;=$J38,AL$1&lt;=IF(AND($J38&gt;$M$1,$K38=""),$M$2,$K38)),AND(AL$1&gt;=$J39,AL$1&lt;=IF(AND($J39&gt;$M$1,$K39=""),$M$2,$K39))),$J$3,"")</f>
        <v/>
      </c>
      <c r="AM39" s="58" t="str">
        <f t="shared" ref="AM39" si="389">IF(OR(AND(AM$1&gt;=$J35,AM$1&lt;=IF(AND($J35&gt;$M$1,$K35=""),$M$2,$K35)),AND(AM$1&gt;=$J36,AM$1&lt;=IF(AND($J36&gt;$M$1,$K36=""),$M$2,$K36)),AND(AM$1&gt;=$J37,AM$1&lt;=IF(AND($J37&gt;$M$1,$K37=""),$M$2,$K37)),AND(AM$1&gt;=$J38,AM$1&lt;=IF(AND($J38&gt;$M$1,$K38=""),$M$2,$K38)),AND(AM$1&gt;=$J39,AM$1&lt;=IF(AND($J39&gt;$M$1,$K39=""),$M$2,$K39))),$J$3,"")</f>
        <v/>
      </c>
      <c r="AN39" s="58" t="str">
        <f t="shared" ref="AN39" si="390">IF(OR(AND(AN$1&gt;=$J35,AN$1&lt;=IF(AND($J35&gt;$M$1,$K35=""),$M$2,$K35)),AND(AN$1&gt;=$J36,AN$1&lt;=IF(AND($J36&gt;$M$1,$K36=""),$M$2,$K36)),AND(AN$1&gt;=$J37,AN$1&lt;=IF(AND($J37&gt;$M$1,$K37=""),$M$2,$K37)),AND(AN$1&gt;=$J38,AN$1&lt;=IF(AND($J38&gt;$M$1,$K38=""),$M$2,$K38)),AND(AN$1&gt;=$J39,AN$1&lt;=IF(AND($J39&gt;$M$1,$K39=""),$M$2,$K39))),$J$3,"")</f>
        <v/>
      </c>
      <c r="AO39" s="58" t="str">
        <f t="shared" ref="AO39" si="391">IF(OR(AND(AO$1&gt;=$J35,AO$1&lt;=IF(AND($J35&gt;$M$1,$K35=""),$M$2,$K35)),AND(AO$1&gt;=$J36,AO$1&lt;=IF(AND($J36&gt;$M$1,$K36=""),$M$2,$K36)),AND(AO$1&gt;=$J37,AO$1&lt;=IF(AND($J37&gt;$M$1,$K37=""),$M$2,$K37)),AND(AO$1&gt;=$J38,AO$1&lt;=IF(AND($J38&gt;$M$1,$K38=""),$M$2,$K38)),AND(AO$1&gt;=$J39,AO$1&lt;=IF(AND($J39&gt;$M$1,$K39=""),$M$2,$K39))),$J$3,"")</f>
        <v/>
      </c>
      <c r="AP39" s="62" t="str">
        <f>IF(AP$1="","",IF(OR(AND(AP$1&gt;=$J35,AP$1&lt;=IF(AND($J35&gt;$M$1,$K35=""),$M$2,$K35)),AND(AP$1&gt;=$J36,AP$1&lt;=IF(AND($J36&gt;$M$1,$K36=""),$M$2,$K36)),AND(AP$1&gt;=$J37,AP$1&lt;=IF(AND($J37&gt;$M$1,$K37=""),$M$2,$K37)),AND(AP$1&gt;=$J38,AP$1&lt;=IF(AND($J38&gt;$M$1,$K38=""),$M$2,$K38)),AND(AP$1&gt;=$J39,AP$1&lt;=IF(AND($J39&gt;$M$1,$K39=""),$M$2,$K39))),$J$3,""))</f>
        <v/>
      </c>
      <c r="AQ39" s="62" t="str">
        <f t="shared" ref="AQ39" si="392">IF(AQ$1="","",IF(OR(AND(AQ$1&gt;=$J35,AQ$1&lt;=IF(AND($J35&gt;$M$1,$K35=""),$M$2,$K35)),AND(AQ$1&gt;=$J36,AQ$1&lt;=IF(AND($J36&gt;$M$1,$K36=""),$M$2,$K36)),AND(AQ$1&gt;=$J37,AQ$1&lt;=IF(AND($J37&gt;$M$1,$K37=""),$M$2,$K37)),AND(AQ$1&gt;=$J38,AQ$1&lt;=IF(AND($J38&gt;$M$1,$K38=""),$M$2,$K38)),AND(AQ$1&gt;=$J39,AQ$1&lt;=IF(AND($J39&gt;$M$1,$K39=""),$M$2,$K39))),$J$3,""))</f>
        <v/>
      </c>
      <c r="AR39" s="63" t="str">
        <f t="shared" ref="AR39" si="393">IF(AR$1="","",IF(OR(AND(AR$1&gt;=$J35,AR$1&lt;=IF(AND($J35&gt;$M$1,$K35=""),$M$2,$K35)),AND(AR$1&gt;=$J36,AR$1&lt;=IF(AND($J36&gt;$M$1,$K36=""),$M$2,$K36)),AND(AR$1&gt;=$J37,AR$1&lt;=IF(AND($J37&gt;$M$1,$K37=""),$M$2,$K37)),AND(AR$1&gt;=$J38,AR$1&lt;=IF(AND($J38&gt;$M$1,$K38=""),$M$2,$K38)),AND(AR$1&gt;=$J39,AR$1&lt;=IF(AND($J39&gt;$M$1,$K39=""),$M$2,$K39))),$J$3,""))</f>
        <v/>
      </c>
    </row>
    <row r="40" spans="1:44" x14ac:dyDescent="0.2">
      <c r="A40" s="123">
        <v>4552</v>
      </c>
      <c r="B40" s="114"/>
      <c r="C40" s="115"/>
      <c r="D40" s="142">
        <v>46054</v>
      </c>
      <c r="E40" s="143">
        <v>46055</v>
      </c>
      <c r="F40" s="142"/>
      <c r="G40" s="143"/>
      <c r="H40" s="142"/>
      <c r="I40" s="143"/>
      <c r="J40" s="142"/>
      <c r="K40" s="143"/>
      <c r="L40" s="151"/>
      <c r="M40" s="157"/>
      <c r="N40" s="155" t="str">
        <f>N41&amp;N42&amp;N43&amp;N44</f>
        <v>Б</v>
      </c>
      <c r="O40" s="155" t="str">
        <f t="shared" ref="O40" si="394">O41&amp;O42&amp;O43&amp;O44</f>
        <v>Б</v>
      </c>
      <c r="P40" s="155" t="str">
        <f t="shared" ref="P40" si="395">P41&amp;P42&amp;P43&amp;P44</f>
        <v/>
      </c>
      <c r="Q40" s="155" t="str">
        <f t="shared" ref="Q40" si="396">Q41&amp;Q42&amp;Q43&amp;Q44</f>
        <v/>
      </c>
      <c r="R40" s="155" t="str">
        <f t="shared" ref="R40" si="397">R41&amp;R42&amp;R43&amp;R44</f>
        <v/>
      </c>
      <c r="S40" s="155" t="str">
        <f t="shared" ref="S40" si="398">S41&amp;S42&amp;S43&amp;S44</f>
        <v/>
      </c>
      <c r="T40" s="155" t="str">
        <f t="shared" ref="T40" si="399">T41&amp;T42&amp;T43&amp;T44</f>
        <v/>
      </c>
      <c r="U40" s="155" t="str">
        <f t="shared" ref="U40" si="400">U41&amp;U42&amp;U43&amp;U44</f>
        <v/>
      </c>
      <c r="V40" s="155" t="str">
        <f t="shared" ref="V40" si="401">V41&amp;V42&amp;V43&amp;V44</f>
        <v/>
      </c>
      <c r="W40" s="155" t="str">
        <f t="shared" ref="W40" si="402">W41&amp;W42&amp;W43&amp;W44</f>
        <v/>
      </c>
      <c r="X40" s="155" t="str">
        <f t="shared" ref="X40" si="403">X41&amp;X42&amp;X43&amp;X44</f>
        <v/>
      </c>
      <c r="Y40" s="155" t="str">
        <f t="shared" ref="Y40" si="404">Y41&amp;Y42&amp;Y43&amp;Y44</f>
        <v/>
      </c>
      <c r="Z40" s="155" t="str">
        <f t="shared" ref="Z40" si="405">Z41&amp;Z42&amp;Z43&amp;Z44</f>
        <v/>
      </c>
      <c r="AA40" s="155" t="str">
        <f t="shared" ref="AA40" si="406">AA41&amp;AA42&amp;AA43&amp;AA44</f>
        <v/>
      </c>
      <c r="AB40" s="155" t="str">
        <f t="shared" ref="AB40" si="407">AB41&amp;AB42&amp;AB43&amp;AB44</f>
        <v/>
      </c>
      <c r="AC40" s="155" t="str">
        <f t="shared" ref="AC40" si="408">AC41&amp;AC42&amp;AC43&amp;AC44</f>
        <v/>
      </c>
      <c r="AD40" s="155" t="str">
        <f t="shared" ref="AD40" si="409">AD41&amp;AD42&amp;AD43&amp;AD44</f>
        <v/>
      </c>
      <c r="AE40" s="155" t="str">
        <f t="shared" ref="AE40" si="410">AE41&amp;AE42&amp;AE43&amp;AE44</f>
        <v/>
      </c>
      <c r="AF40" s="155" t="str">
        <f t="shared" ref="AF40" si="411">AF41&amp;AF42&amp;AF43&amp;AF44</f>
        <v/>
      </c>
      <c r="AG40" s="155" t="str">
        <f t="shared" ref="AG40" si="412">AG41&amp;AG42&amp;AG43&amp;AG44</f>
        <v/>
      </c>
      <c r="AH40" s="155" t="str">
        <f t="shared" ref="AH40" si="413">AH41&amp;AH42&amp;AH43&amp;AH44</f>
        <v/>
      </c>
      <c r="AI40" s="155" t="str">
        <f t="shared" ref="AI40" si="414">AI41&amp;AI42&amp;AI43&amp;AI44</f>
        <v/>
      </c>
      <c r="AJ40" s="155" t="str">
        <f t="shared" ref="AJ40" si="415">AJ41&amp;AJ42&amp;AJ43&amp;AJ44</f>
        <v/>
      </c>
      <c r="AK40" s="155" t="str">
        <f t="shared" ref="AK40" si="416">AK41&amp;AK42&amp;AK43&amp;AK44</f>
        <v/>
      </c>
      <c r="AL40" s="155" t="str">
        <f t="shared" ref="AL40" si="417">AL41&amp;AL42&amp;AL43&amp;AL44</f>
        <v/>
      </c>
      <c r="AM40" s="155" t="str">
        <f t="shared" ref="AM40" si="418">AM41&amp;AM42&amp;AM43&amp;AM44</f>
        <v/>
      </c>
      <c r="AN40" s="155" t="str">
        <f t="shared" ref="AN40" si="419">AN41&amp;AN42&amp;AN43&amp;AN44</f>
        <v/>
      </c>
      <c r="AO40" s="155" t="str">
        <f t="shared" ref="AO40" si="420">AO41&amp;AO42&amp;AO43&amp;AO44</f>
        <v/>
      </c>
      <c r="AP40" s="155" t="str">
        <f t="shared" ref="AP40" si="421">AP41&amp;AP42&amp;AP43&amp;AP44</f>
        <v/>
      </c>
      <c r="AQ40" s="155" t="str">
        <f t="shared" ref="AQ40" si="422">AQ41&amp;AQ42&amp;AQ43&amp;AQ44</f>
        <v/>
      </c>
      <c r="AR40" s="155" t="str">
        <f t="shared" ref="AR40" si="423">AR41&amp;AR42&amp;AR43&amp;AR44</f>
        <v/>
      </c>
    </row>
    <row r="41" spans="1:44" ht="13.5" thickBot="1" x14ac:dyDescent="0.25">
      <c r="A41" s="124"/>
      <c r="B41" s="121"/>
      <c r="C41" s="116"/>
      <c r="D41" s="144"/>
      <c r="E41" s="145"/>
      <c r="F41" s="146"/>
      <c r="G41" s="145"/>
      <c r="H41" s="146"/>
      <c r="I41" s="145"/>
      <c r="J41" s="146"/>
      <c r="K41" s="145"/>
      <c r="L41" s="150"/>
      <c r="M41" s="157"/>
      <c r="N41" s="121" t="str">
        <f>IF(OR(AND(N$1&gt;=$D40,N$1&lt;=IF(AND($D40&gt;$M$1,$E40=""),$M$2,$E40)),AND(N$1&gt;=$D41,N$1&lt;=IF(AND($D41&gt;$M$1,$E41=""),$M$2,$E41)),AND(N$1&gt;=$D42,N$1&lt;=IF(AND($D42&gt;$M$1,$E42=""),$M$2,$E42)),AND(N$1&gt;=$D43,N$1&lt;=IF(AND($D43&gt;$M$1,$E43=""),$M$2,$E43))),$D$3,"")</f>
        <v>Б</v>
      </c>
      <c r="O41" s="49" t="str">
        <f t="shared" ref="O41:AO41" si="424">IF(OR(AND(O$1&gt;=$D40,O$1&lt;=IF(AND($D40&gt;$M$1,$E40=""),$M$2,$E40)),AND(O$1&gt;=$D41,O$1&lt;=IF(AND($D41&gt;$M$1,$E41=""),$M$2,$E41)),AND(O$1&gt;=$D42,O$1&lt;=IF(AND($D42&gt;$M$1,$E42=""),$M$2,$E42)),AND(O$1&gt;=$D43,O$1&lt;=IF(AND($D43&gt;$M$1,$E43=""),$M$2,$E43))),$D$3,"")</f>
        <v>Б</v>
      </c>
      <c r="P41" s="49" t="str">
        <f t="shared" si="424"/>
        <v/>
      </c>
      <c r="Q41" s="49" t="str">
        <f t="shared" si="424"/>
        <v/>
      </c>
      <c r="R41" s="49" t="str">
        <f t="shared" si="424"/>
        <v/>
      </c>
      <c r="S41" s="49" t="str">
        <f t="shared" si="424"/>
        <v/>
      </c>
      <c r="T41" s="49" t="str">
        <f t="shared" si="424"/>
        <v/>
      </c>
      <c r="U41" s="49" t="str">
        <f t="shared" si="424"/>
        <v/>
      </c>
      <c r="V41" s="49" t="str">
        <f t="shared" si="424"/>
        <v/>
      </c>
      <c r="W41" s="49" t="str">
        <f t="shared" si="424"/>
        <v/>
      </c>
      <c r="X41" s="49" t="str">
        <f t="shared" si="424"/>
        <v/>
      </c>
      <c r="Y41" s="49" t="str">
        <f t="shared" si="424"/>
        <v/>
      </c>
      <c r="Z41" s="49" t="str">
        <f t="shared" si="424"/>
        <v/>
      </c>
      <c r="AA41" s="49" t="str">
        <f t="shared" si="424"/>
        <v/>
      </c>
      <c r="AB41" s="49" t="str">
        <f t="shared" si="424"/>
        <v/>
      </c>
      <c r="AC41" s="49" t="str">
        <f t="shared" si="424"/>
        <v/>
      </c>
      <c r="AD41" s="49" t="str">
        <f t="shared" si="424"/>
        <v/>
      </c>
      <c r="AE41" s="49" t="str">
        <f t="shared" si="424"/>
        <v/>
      </c>
      <c r="AF41" s="49" t="str">
        <f t="shared" si="424"/>
        <v/>
      </c>
      <c r="AG41" s="49" t="str">
        <f t="shared" si="424"/>
        <v/>
      </c>
      <c r="AH41" s="49" t="str">
        <f t="shared" si="424"/>
        <v/>
      </c>
      <c r="AI41" s="49" t="str">
        <f t="shared" si="424"/>
        <v/>
      </c>
      <c r="AJ41" s="49" t="str">
        <f t="shared" si="424"/>
        <v/>
      </c>
      <c r="AK41" s="49" t="str">
        <f t="shared" si="424"/>
        <v/>
      </c>
      <c r="AL41" s="49" t="str">
        <f t="shared" si="424"/>
        <v/>
      </c>
      <c r="AM41" s="49" t="str">
        <f t="shared" si="424"/>
        <v/>
      </c>
      <c r="AN41" s="49" t="str">
        <f t="shared" si="424"/>
        <v/>
      </c>
      <c r="AO41" s="49" t="str">
        <f t="shared" si="424"/>
        <v/>
      </c>
      <c r="AP41" s="60" t="str">
        <f>IF(AP$1="","",IF(OR(AND(AP$1&gt;=$D40,AP$1&lt;=IF(AND($D40&gt;$M$1,$E40=""),$M$2,$E40)),AND(AP$1&gt;=$D41,AP$1&lt;=IF(AND($D41&gt;$M$1,$E41=""),$M$2,$E41)),AND(AP$1&gt;=$D42,AP$1&lt;=IF(AND($D42&gt;$M$1,$E42=""),$M$2,$E42)),AND(AP$1&gt;=$D43,AP$1&lt;=IF(AND($D43&gt;$M$1,$E43=""),$M$2,$E43))),$D$3,""))</f>
        <v/>
      </c>
      <c r="AQ41" s="60" t="str">
        <f t="shared" ref="AQ41:AR41" si="425">IF(AQ$1="","",IF(OR(AND(AQ$1&gt;=$D40,AQ$1&lt;=IF(AND($D40&gt;$M$1,$E40=""),$M$2,$E40)),AND(AQ$1&gt;=$D41,AQ$1&lt;=IF(AND($D41&gt;$M$1,$E41=""),$M$2,$E41)),AND(AQ$1&gt;=$D42,AQ$1&lt;=IF(AND($D42&gt;$M$1,$E42=""),$M$2,$E42)),AND(AQ$1&gt;=$D43,AQ$1&lt;=IF(AND($D43&gt;$M$1,$E43=""),$M$2,$E43))),$D$3,""))</f>
        <v/>
      </c>
      <c r="AR41" s="61" t="str">
        <f t="shared" si="425"/>
        <v/>
      </c>
    </row>
    <row r="42" spans="1:44" x14ac:dyDescent="0.2">
      <c r="A42" s="124"/>
      <c r="B42" s="121"/>
      <c r="C42" s="50"/>
      <c r="D42" s="146"/>
      <c r="E42" s="145"/>
      <c r="F42" s="146"/>
      <c r="G42" s="145"/>
      <c r="H42" s="146"/>
      <c r="I42" s="145"/>
      <c r="J42" s="146"/>
      <c r="K42" s="145"/>
      <c r="L42" s="150"/>
      <c r="M42" s="157"/>
      <c r="N42" s="121" t="str">
        <f>IF(OR(AND(N$1&gt;=$F40,N$1&lt;=IF(AND($F40&gt;$M$1,$G40=""),$M$2,$G40)),AND(N$1&gt;=$F41,N$1&lt;=IF(AND($F41&gt;$M$1,$G41=""),$M$2,$G41)),AND(N$1&gt;=$F42,N$1&lt;=IF(AND($F42&gt;$M$1,$G42=""),$M$2,$G42)),AND(N$1&gt;=$F43,N$1&lt;=IF(AND($F43&gt;$M$1,$G43=""),$M$2,$G43))),$F$3,"")</f>
        <v/>
      </c>
      <c r="O42" s="49" t="str">
        <f t="shared" ref="O42:AO42" si="426">IF(OR(AND(O$1&gt;=$F40,O$1&lt;=IF(AND($F40&gt;$M$1,$G40=""),$M$2,$G40)),AND(O$1&gt;=$F41,O$1&lt;=IF(AND($F41&gt;$M$1,$G41=""),$M$2,$G41)),AND(O$1&gt;=$F42,O$1&lt;=IF(AND($F42&gt;$M$1,$G42=""),$M$2,$G42)),AND(O$1&gt;=$F43,O$1&lt;=IF(AND($F43&gt;$M$1,$G43=""),$M$2,$G43))),$F$3,"")</f>
        <v/>
      </c>
      <c r="P42" s="49" t="str">
        <f t="shared" si="426"/>
        <v/>
      </c>
      <c r="Q42" s="49" t="str">
        <f t="shared" si="426"/>
        <v/>
      </c>
      <c r="R42" s="49" t="str">
        <f t="shared" si="426"/>
        <v/>
      </c>
      <c r="S42" s="49" t="str">
        <f t="shared" si="426"/>
        <v/>
      </c>
      <c r="T42" s="49" t="str">
        <f t="shared" si="426"/>
        <v/>
      </c>
      <c r="U42" s="49" t="str">
        <f t="shared" si="426"/>
        <v/>
      </c>
      <c r="V42" s="49" t="str">
        <f t="shared" si="426"/>
        <v/>
      </c>
      <c r="W42" s="49" t="str">
        <f t="shared" si="426"/>
        <v/>
      </c>
      <c r="X42" s="49" t="str">
        <f t="shared" si="426"/>
        <v/>
      </c>
      <c r="Y42" s="49" t="str">
        <f t="shared" si="426"/>
        <v/>
      </c>
      <c r="Z42" s="49" t="str">
        <f t="shared" si="426"/>
        <v/>
      </c>
      <c r="AA42" s="49" t="str">
        <f t="shared" si="426"/>
        <v/>
      </c>
      <c r="AB42" s="49" t="str">
        <f t="shared" si="426"/>
        <v/>
      </c>
      <c r="AC42" s="49" t="str">
        <f t="shared" si="426"/>
        <v/>
      </c>
      <c r="AD42" s="49" t="str">
        <f t="shared" si="426"/>
        <v/>
      </c>
      <c r="AE42" s="49" t="str">
        <f t="shared" si="426"/>
        <v/>
      </c>
      <c r="AF42" s="49" t="str">
        <f t="shared" si="426"/>
        <v/>
      </c>
      <c r="AG42" s="49" t="str">
        <f t="shared" si="426"/>
        <v/>
      </c>
      <c r="AH42" s="49" t="str">
        <f t="shared" si="426"/>
        <v/>
      </c>
      <c r="AI42" s="49" t="str">
        <f t="shared" si="426"/>
        <v/>
      </c>
      <c r="AJ42" s="49" t="str">
        <f t="shared" si="426"/>
        <v/>
      </c>
      <c r="AK42" s="49" t="str">
        <f t="shared" si="426"/>
        <v/>
      </c>
      <c r="AL42" s="49" t="str">
        <f t="shared" si="426"/>
        <v/>
      </c>
      <c r="AM42" s="49" t="str">
        <f t="shared" si="426"/>
        <v/>
      </c>
      <c r="AN42" s="49" t="str">
        <f t="shared" si="426"/>
        <v/>
      </c>
      <c r="AO42" s="49" t="str">
        <f t="shared" si="426"/>
        <v/>
      </c>
      <c r="AP42" s="60" t="str">
        <f>IF(AP$1="","",IF(OR(AND(AP$1&gt;=$F40,AP$1&lt;=IF(AND($F40&gt;$M$1,$G40=""),$M$2,$G40)),AND(AP$1&gt;=$F41,AP$1&lt;=IF(AND($F41&gt;$M$1,$G41=""),$M$2,$G41)),AND(AP$1&gt;=$F42,AP$1&lt;=IF(AND($F42&gt;$M$1,$G42=""),$M$2,$G42)),AND(AP$1&gt;=$F43,AP$1&lt;=IF(AND($F43&gt;$M$1,$G43=""),$M$2,$G43))),$F$3,""))</f>
        <v/>
      </c>
      <c r="AQ42" s="60" t="str">
        <f t="shared" ref="AQ42:AR42" si="427">IF(AQ$1="","",IF(OR(AND(AQ$1&gt;=$F40,AQ$1&lt;=IF(AND($F40&gt;$M$1,$G40=""),$M$2,$G40)),AND(AQ$1&gt;=$F41,AQ$1&lt;=IF(AND($F41&gt;$M$1,$G41=""),$M$2,$G41)),AND(AQ$1&gt;=$F42,AQ$1&lt;=IF(AND($F42&gt;$M$1,$G42=""),$M$2,$G42)),AND(AQ$1&gt;=$F43,AQ$1&lt;=IF(AND($F43&gt;$M$1,$G43=""),$M$2,$G43))),$F$3,""))</f>
        <v/>
      </c>
      <c r="AR42" s="61" t="str">
        <f t="shared" si="427"/>
        <v/>
      </c>
    </row>
    <row r="43" spans="1:44" x14ac:dyDescent="0.2">
      <c r="A43" s="124"/>
      <c r="B43" s="121"/>
      <c r="C43" s="50"/>
      <c r="D43" s="146"/>
      <c r="E43" s="145"/>
      <c r="F43" s="146"/>
      <c r="G43" s="145"/>
      <c r="H43" s="146"/>
      <c r="I43" s="145"/>
      <c r="J43" s="146"/>
      <c r="K43" s="145"/>
      <c r="L43" s="150"/>
      <c r="M43" s="157"/>
      <c r="N43" s="156" t="str">
        <f t="shared" ref="N43:AO43" si="428">IF(OR(AND(N$1&gt;=$H40,N$1&lt;=IF(AND($H40&gt;$M$1,$I40=""),$M$2,$I40)),AND(N$1&gt;=$H41,N$1&lt;=IF(AND($H41&gt;$M$1,$I41=""),$M$2,$I41)),AND(N$1&gt;=$H42,N$1&lt;=IF(AND($H42&gt;$M$1,$I42=""),$M$2,$I42)),AND(N$1&gt;=$H43,N$1&lt;=IF(AND($H43&gt;$M$1,$I43=""),$M$2,$I43))),$H$3,"")</f>
        <v/>
      </c>
      <c r="O43" s="56" t="str">
        <f t="shared" si="428"/>
        <v/>
      </c>
      <c r="P43" s="56" t="str">
        <f t="shared" si="428"/>
        <v/>
      </c>
      <c r="Q43" s="56" t="str">
        <f t="shared" si="428"/>
        <v/>
      </c>
      <c r="R43" s="56" t="str">
        <f t="shared" si="428"/>
        <v/>
      </c>
      <c r="S43" s="56" t="str">
        <f t="shared" si="428"/>
        <v/>
      </c>
      <c r="T43" s="56" t="str">
        <f t="shared" si="428"/>
        <v/>
      </c>
      <c r="U43" s="56" t="str">
        <f t="shared" si="428"/>
        <v/>
      </c>
      <c r="V43" s="56" t="str">
        <f t="shared" si="428"/>
        <v/>
      </c>
      <c r="W43" s="56" t="str">
        <f t="shared" si="428"/>
        <v/>
      </c>
      <c r="X43" s="56" t="str">
        <f t="shared" si="428"/>
        <v/>
      </c>
      <c r="Y43" s="56" t="str">
        <f t="shared" si="428"/>
        <v/>
      </c>
      <c r="Z43" s="56" t="str">
        <f t="shared" si="428"/>
        <v/>
      </c>
      <c r="AA43" s="56" t="str">
        <f t="shared" si="428"/>
        <v/>
      </c>
      <c r="AB43" s="56" t="str">
        <f t="shared" si="428"/>
        <v/>
      </c>
      <c r="AC43" s="56" t="str">
        <f t="shared" si="428"/>
        <v/>
      </c>
      <c r="AD43" s="56" t="str">
        <f t="shared" si="428"/>
        <v/>
      </c>
      <c r="AE43" s="56" t="str">
        <f t="shared" si="428"/>
        <v/>
      </c>
      <c r="AF43" s="56" t="str">
        <f t="shared" si="428"/>
        <v/>
      </c>
      <c r="AG43" s="56" t="str">
        <f t="shared" si="428"/>
        <v/>
      </c>
      <c r="AH43" s="56" t="str">
        <f t="shared" si="428"/>
        <v/>
      </c>
      <c r="AI43" s="56" t="str">
        <f t="shared" si="428"/>
        <v/>
      </c>
      <c r="AJ43" s="56" t="str">
        <f t="shared" si="428"/>
        <v/>
      </c>
      <c r="AK43" s="56" t="str">
        <f t="shared" si="428"/>
        <v/>
      </c>
      <c r="AL43" s="56" t="str">
        <f t="shared" si="428"/>
        <v/>
      </c>
      <c r="AM43" s="56" t="str">
        <f t="shared" si="428"/>
        <v/>
      </c>
      <c r="AN43" s="56" t="str">
        <f t="shared" si="428"/>
        <v/>
      </c>
      <c r="AO43" s="56" t="str">
        <f t="shared" si="428"/>
        <v/>
      </c>
      <c r="AP43" s="153" t="str">
        <f>IF(AP$1="","",IF(OR(AND(AP$1&gt;=$H40,AP$1&lt;=IF(AND($H40&gt;$M$1,$I40=""),$M$2,$I40)),AND(AP$1&gt;=$H41,AP$1&lt;=IF(AND($H41&gt;$M$1,$I41=""),$M$2,$I41)),AND(AP$1&gt;=$H42,AP$1&lt;=IF(AND($H42&gt;$M$1,$I42=""),$M$2,$I42)),AND(AP$1&gt;=$H43,AP$1&lt;=IF(AND($H43&gt;$M$1,$I43=""),$M$2,$I43))),$H$3,""))</f>
        <v/>
      </c>
      <c r="AQ43" s="153" t="str">
        <f>IF(AQ$1="","",IF(OR(AND(AQ$1&gt;=$H40,AQ$1&lt;=IF(AND($H40&gt;$M$1,$I40=""),$M$2,$I40)),AND(AQ$1&gt;=$H41,AQ$1&lt;=IF(AND($H41&gt;$M$1,$I41=""),$M$2,$I41)),AND(AQ$1&gt;=$H42,AQ$1&lt;=IF(AND($H42&gt;$M$1,$I42=""),$M$2,$I42)),AND(AQ$1&gt;=$H43,AQ$1&lt;=IF(AND($H43&gt;$M$1,$I43=""),$M$2,$I43))),$H$3,""))</f>
        <v/>
      </c>
      <c r="AR43" s="154" t="str">
        <f>IF(AR$1="","",IF(OR(AND(AR$1&gt;=$H40,AR$1&lt;=IF(AND($H40&gt;$M$1,$I40=""),$M$2,$I40)),AND(AR$1&gt;=$H41,AR$1&lt;=IF(AND($H41&gt;$M$1,$I41=""),$M$2,$I41)),AND(AR$1&gt;=$H42,AR$1&lt;=IF(AND($H42&gt;$M$1,$I42=""),$M$2,$I42)),AND(AR$1&gt;=$H43,AR$1&lt;=IF(AND($H43&gt;$M$1,$I43=""),$M$2,$I43))),$H$3,""))</f>
        <v/>
      </c>
    </row>
    <row r="44" spans="1:44" ht="13.5" thickBot="1" x14ac:dyDescent="0.25">
      <c r="A44" s="125"/>
      <c r="B44" s="122"/>
      <c r="C44" s="59"/>
      <c r="D44" s="147"/>
      <c r="E44" s="148"/>
      <c r="F44" s="147"/>
      <c r="G44" s="148"/>
      <c r="H44" s="147"/>
      <c r="I44" s="148"/>
      <c r="J44" s="147"/>
      <c r="K44" s="148"/>
      <c r="L44" s="150"/>
      <c r="M44" s="157"/>
      <c r="N44" s="122" t="str">
        <f>IF(OR(AND(N$1&gt;=$J40,N$1&lt;=IF(AND($J40&gt;$M$1,$K40=""),$M$2,$K40)),AND(N$1&gt;=$J41,N$1&lt;=IF(AND($J41&gt;$M$1,$K41=""),$M$2,$K41)),AND(N$1&gt;=$J42,N$1&lt;=IF(AND($J42&gt;$M$1,$K42=""),$M$2,$K42)),AND(N$1&gt;=$J43,N$1&lt;=IF(AND($J43&gt;$M$1,$K43=""),$M$2,$K43)),AND(N$1&gt;=$J44,N$1&lt;=IF(AND($J44&gt;$M$1,$K44=""),$M$2,$K44))),$J$3,"")</f>
        <v/>
      </c>
      <c r="O44" s="58" t="str">
        <f t="shared" ref="O44" si="429">IF(OR(AND(O$1&gt;=$J40,O$1&lt;=IF(AND($J40&gt;$M$1,$K40=""),$M$2,$K40)),AND(O$1&gt;=$J41,O$1&lt;=IF(AND($J41&gt;$M$1,$K41=""),$M$2,$K41)),AND(O$1&gt;=$J42,O$1&lt;=IF(AND($J42&gt;$M$1,$K42=""),$M$2,$K42)),AND(O$1&gt;=$J43,O$1&lt;=IF(AND($J43&gt;$M$1,$K43=""),$M$2,$K43)),AND(O$1&gt;=$J44,O$1&lt;=IF(AND($J44&gt;$M$1,$K44=""),$M$2,$K44))),$J$3,"")</f>
        <v/>
      </c>
      <c r="P44" s="58" t="str">
        <f t="shared" ref="P44" si="430">IF(OR(AND(P$1&gt;=$J40,P$1&lt;=IF(AND($J40&gt;$M$1,$K40=""),$M$2,$K40)),AND(P$1&gt;=$J41,P$1&lt;=IF(AND($J41&gt;$M$1,$K41=""),$M$2,$K41)),AND(P$1&gt;=$J42,P$1&lt;=IF(AND($J42&gt;$M$1,$K42=""),$M$2,$K42)),AND(P$1&gt;=$J43,P$1&lt;=IF(AND($J43&gt;$M$1,$K43=""),$M$2,$K43)),AND(P$1&gt;=$J44,P$1&lt;=IF(AND($J44&gt;$M$1,$K44=""),$M$2,$K44))),$J$3,"")</f>
        <v/>
      </c>
      <c r="Q44" s="58" t="str">
        <f t="shared" ref="Q44" si="431">IF(OR(AND(Q$1&gt;=$J40,Q$1&lt;=IF(AND($J40&gt;$M$1,$K40=""),$M$2,$K40)),AND(Q$1&gt;=$J41,Q$1&lt;=IF(AND($J41&gt;$M$1,$K41=""),$M$2,$K41)),AND(Q$1&gt;=$J42,Q$1&lt;=IF(AND($J42&gt;$M$1,$K42=""),$M$2,$K42)),AND(Q$1&gt;=$J43,Q$1&lt;=IF(AND($J43&gt;$M$1,$K43=""),$M$2,$K43)),AND(Q$1&gt;=$J44,Q$1&lt;=IF(AND($J44&gt;$M$1,$K44=""),$M$2,$K44))),$J$3,"")</f>
        <v/>
      </c>
      <c r="R44" s="58" t="str">
        <f t="shared" ref="R44" si="432">IF(OR(AND(R$1&gt;=$J40,R$1&lt;=IF(AND($J40&gt;$M$1,$K40=""),$M$2,$K40)),AND(R$1&gt;=$J41,R$1&lt;=IF(AND($J41&gt;$M$1,$K41=""),$M$2,$K41)),AND(R$1&gt;=$J42,R$1&lt;=IF(AND($J42&gt;$M$1,$K42=""),$M$2,$K42)),AND(R$1&gt;=$J43,R$1&lt;=IF(AND($J43&gt;$M$1,$K43=""),$M$2,$K43)),AND(R$1&gt;=$J44,R$1&lt;=IF(AND($J44&gt;$M$1,$K44=""),$M$2,$K44))),$J$3,"")</f>
        <v/>
      </c>
      <c r="S44" s="58" t="str">
        <f t="shared" ref="S44" si="433">IF(OR(AND(S$1&gt;=$J40,S$1&lt;=IF(AND($J40&gt;$M$1,$K40=""),$M$2,$K40)),AND(S$1&gt;=$J41,S$1&lt;=IF(AND($J41&gt;$M$1,$K41=""),$M$2,$K41)),AND(S$1&gt;=$J42,S$1&lt;=IF(AND($J42&gt;$M$1,$K42=""),$M$2,$K42)),AND(S$1&gt;=$J43,S$1&lt;=IF(AND($J43&gt;$M$1,$K43=""),$M$2,$K43)),AND(S$1&gt;=$J44,S$1&lt;=IF(AND($J44&gt;$M$1,$K44=""),$M$2,$K44))),$J$3,"")</f>
        <v/>
      </c>
      <c r="T44" s="58" t="str">
        <f t="shared" ref="T44" si="434">IF(OR(AND(T$1&gt;=$J40,T$1&lt;=IF(AND($J40&gt;$M$1,$K40=""),$M$2,$K40)),AND(T$1&gt;=$J41,T$1&lt;=IF(AND($J41&gt;$M$1,$K41=""),$M$2,$K41)),AND(T$1&gt;=$J42,T$1&lt;=IF(AND($J42&gt;$M$1,$K42=""),$M$2,$K42)),AND(T$1&gt;=$J43,T$1&lt;=IF(AND($J43&gt;$M$1,$K43=""),$M$2,$K43)),AND(T$1&gt;=$J44,T$1&lt;=IF(AND($J44&gt;$M$1,$K44=""),$M$2,$K44))),$J$3,"")</f>
        <v/>
      </c>
      <c r="U44" s="58" t="str">
        <f t="shared" ref="U44" si="435">IF(OR(AND(U$1&gt;=$J40,U$1&lt;=IF(AND($J40&gt;$M$1,$K40=""),$M$2,$K40)),AND(U$1&gt;=$J41,U$1&lt;=IF(AND($J41&gt;$M$1,$K41=""),$M$2,$K41)),AND(U$1&gt;=$J42,U$1&lt;=IF(AND($J42&gt;$M$1,$K42=""),$M$2,$K42)),AND(U$1&gt;=$J43,U$1&lt;=IF(AND($J43&gt;$M$1,$K43=""),$M$2,$K43)),AND(U$1&gt;=$J44,U$1&lt;=IF(AND($J44&gt;$M$1,$K44=""),$M$2,$K44))),$J$3,"")</f>
        <v/>
      </c>
      <c r="V44" s="58" t="str">
        <f t="shared" ref="V44" si="436">IF(OR(AND(V$1&gt;=$J40,V$1&lt;=IF(AND($J40&gt;$M$1,$K40=""),$M$2,$K40)),AND(V$1&gt;=$J41,V$1&lt;=IF(AND($J41&gt;$M$1,$K41=""),$M$2,$K41)),AND(V$1&gt;=$J42,V$1&lt;=IF(AND($J42&gt;$M$1,$K42=""),$M$2,$K42)),AND(V$1&gt;=$J43,V$1&lt;=IF(AND($J43&gt;$M$1,$K43=""),$M$2,$K43)),AND(V$1&gt;=$J44,V$1&lt;=IF(AND($J44&gt;$M$1,$K44=""),$M$2,$K44))),$J$3,"")</f>
        <v/>
      </c>
      <c r="W44" s="58" t="str">
        <f t="shared" ref="W44" si="437">IF(OR(AND(W$1&gt;=$J40,W$1&lt;=IF(AND($J40&gt;$M$1,$K40=""),$M$2,$K40)),AND(W$1&gt;=$J41,W$1&lt;=IF(AND($J41&gt;$M$1,$K41=""),$M$2,$K41)),AND(W$1&gt;=$J42,W$1&lt;=IF(AND($J42&gt;$M$1,$K42=""),$M$2,$K42)),AND(W$1&gt;=$J43,W$1&lt;=IF(AND($J43&gt;$M$1,$K43=""),$M$2,$K43)),AND(W$1&gt;=$J44,W$1&lt;=IF(AND($J44&gt;$M$1,$K44=""),$M$2,$K44))),$J$3,"")</f>
        <v/>
      </c>
      <c r="X44" s="58" t="str">
        <f t="shared" ref="X44" si="438">IF(OR(AND(X$1&gt;=$J40,X$1&lt;=IF(AND($J40&gt;$M$1,$K40=""),$M$2,$K40)),AND(X$1&gt;=$J41,X$1&lt;=IF(AND($J41&gt;$M$1,$K41=""),$M$2,$K41)),AND(X$1&gt;=$J42,X$1&lt;=IF(AND($J42&gt;$M$1,$K42=""),$M$2,$K42)),AND(X$1&gt;=$J43,X$1&lt;=IF(AND($J43&gt;$M$1,$K43=""),$M$2,$K43)),AND(X$1&gt;=$J44,X$1&lt;=IF(AND($J44&gt;$M$1,$K44=""),$M$2,$K44))),$J$3,"")</f>
        <v/>
      </c>
      <c r="Y44" s="58" t="str">
        <f t="shared" ref="Y44" si="439">IF(OR(AND(Y$1&gt;=$J40,Y$1&lt;=IF(AND($J40&gt;$M$1,$K40=""),$M$2,$K40)),AND(Y$1&gt;=$J41,Y$1&lt;=IF(AND($J41&gt;$M$1,$K41=""),$M$2,$K41)),AND(Y$1&gt;=$J42,Y$1&lt;=IF(AND($J42&gt;$M$1,$K42=""),$M$2,$K42)),AND(Y$1&gt;=$J43,Y$1&lt;=IF(AND($J43&gt;$M$1,$K43=""),$M$2,$K43)),AND(Y$1&gt;=$J44,Y$1&lt;=IF(AND($J44&gt;$M$1,$K44=""),$M$2,$K44))),$J$3,"")</f>
        <v/>
      </c>
      <c r="Z44" s="58" t="str">
        <f t="shared" ref="Z44" si="440">IF(OR(AND(Z$1&gt;=$J40,Z$1&lt;=IF(AND($J40&gt;$M$1,$K40=""),$M$2,$K40)),AND(Z$1&gt;=$J41,Z$1&lt;=IF(AND($J41&gt;$M$1,$K41=""),$M$2,$K41)),AND(Z$1&gt;=$J42,Z$1&lt;=IF(AND($J42&gt;$M$1,$K42=""),$M$2,$K42)),AND(Z$1&gt;=$J43,Z$1&lt;=IF(AND($J43&gt;$M$1,$K43=""),$M$2,$K43)),AND(Z$1&gt;=$J44,Z$1&lt;=IF(AND($J44&gt;$M$1,$K44=""),$M$2,$K44))),$J$3,"")</f>
        <v/>
      </c>
      <c r="AA44" s="58" t="str">
        <f t="shared" ref="AA44" si="441">IF(OR(AND(AA$1&gt;=$J40,AA$1&lt;=IF(AND($J40&gt;$M$1,$K40=""),$M$2,$K40)),AND(AA$1&gt;=$J41,AA$1&lt;=IF(AND($J41&gt;$M$1,$K41=""),$M$2,$K41)),AND(AA$1&gt;=$J42,AA$1&lt;=IF(AND($J42&gt;$M$1,$K42=""),$M$2,$K42)),AND(AA$1&gt;=$J43,AA$1&lt;=IF(AND($J43&gt;$M$1,$K43=""),$M$2,$K43)),AND(AA$1&gt;=$J44,AA$1&lt;=IF(AND($J44&gt;$M$1,$K44=""),$M$2,$K44))),$J$3,"")</f>
        <v/>
      </c>
      <c r="AB44" s="58" t="str">
        <f t="shared" ref="AB44" si="442">IF(OR(AND(AB$1&gt;=$J40,AB$1&lt;=IF(AND($J40&gt;$M$1,$K40=""),$M$2,$K40)),AND(AB$1&gt;=$J41,AB$1&lt;=IF(AND($J41&gt;$M$1,$K41=""),$M$2,$K41)),AND(AB$1&gt;=$J42,AB$1&lt;=IF(AND($J42&gt;$M$1,$K42=""),$M$2,$K42)),AND(AB$1&gt;=$J43,AB$1&lt;=IF(AND($J43&gt;$M$1,$K43=""),$M$2,$K43)),AND(AB$1&gt;=$J44,AB$1&lt;=IF(AND($J44&gt;$M$1,$K44=""),$M$2,$K44))),$J$3,"")</f>
        <v/>
      </c>
      <c r="AC44" s="58" t="str">
        <f t="shared" ref="AC44" si="443">IF(OR(AND(AC$1&gt;=$J40,AC$1&lt;=IF(AND($J40&gt;$M$1,$K40=""),$M$2,$K40)),AND(AC$1&gt;=$J41,AC$1&lt;=IF(AND($J41&gt;$M$1,$K41=""),$M$2,$K41)),AND(AC$1&gt;=$J42,AC$1&lt;=IF(AND($J42&gt;$M$1,$K42=""),$M$2,$K42)),AND(AC$1&gt;=$J43,AC$1&lt;=IF(AND($J43&gt;$M$1,$K43=""),$M$2,$K43)),AND(AC$1&gt;=$J44,AC$1&lt;=IF(AND($J44&gt;$M$1,$K44=""),$M$2,$K44))),$J$3,"")</f>
        <v/>
      </c>
      <c r="AD44" s="58" t="str">
        <f t="shared" ref="AD44" si="444">IF(OR(AND(AD$1&gt;=$J40,AD$1&lt;=IF(AND($J40&gt;$M$1,$K40=""),$M$2,$K40)),AND(AD$1&gt;=$J41,AD$1&lt;=IF(AND($J41&gt;$M$1,$K41=""),$M$2,$K41)),AND(AD$1&gt;=$J42,AD$1&lt;=IF(AND($J42&gt;$M$1,$K42=""),$M$2,$K42)),AND(AD$1&gt;=$J43,AD$1&lt;=IF(AND($J43&gt;$M$1,$K43=""),$M$2,$K43)),AND(AD$1&gt;=$J44,AD$1&lt;=IF(AND($J44&gt;$M$1,$K44=""),$M$2,$K44))),$J$3,"")</f>
        <v/>
      </c>
      <c r="AE44" s="58" t="str">
        <f t="shared" ref="AE44" si="445">IF(OR(AND(AE$1&gt;=$J40,AE$1&lt;=IF(AND($J40&gt;$M$1,$K40=""),$M$2,$K40)),AND(AE$1&gt;=$J41,AE$1&lt;=IF(AND($J41&gt;$M$1,$K41=""),$M$2,$K41)),AND(AE$1&gt;=$J42,AE$1&lt;=IF(AND($J42&gt;$M$1,$K42=""),$M$2,$K42)),AND(AE$1&gt;=$J43,AE$1&lt;=IF(AND($J43&gt;$M$1,$K43=""),$M$2,$K43)),AND(AE$1&gt;=$J44,AE$1&lt;=IF(AND($J44&gt;$M$1,$K44=""),$M$2,$K44))),$J$3,"")</f>
        <v/>
      </c>
      <c r="AF44" s="58" t="str">
        <f t="shared" ref="AF44" si="446">IF(OR(AND(AF$1&gt;=$J40,AF$1&lt;=IF(AND($J40&gt;$M$1,$K40=""),$M$2,$K40)),AND(AF$1&gt;=$J41,AF$1&lt;=IF(AND($J41&gt;$M$1,$K41=""),$M$2,$K41)),AND(AF$1&gt;=$J42,AF$1&lt;=IF(AND($J42&gt;$M$1,$K42=""),$M$2,$K42)),AND(AF$1&gt;=$J43,AF$1&lt;=IF(AND($J43&gt;$M$1,$K43=""),$M$2,$K43)),AND(AF$1&gt;=$J44,AF$1&lt;=IF(AND($J44&gt;$M$1,$K44=""),$M$2,$K44))),$J$3,"")</f>
        <v/>
      </c>
      <c r="AG44" s="58" t="str">
        <f t="shared" ref="AG44" si="447">IF(OR(AND(AG$1&gt;=$J40,AG$1&lt;=IF(AND($J40&gt;$M$1,$K40=""),$M$2,$K40)),AND(AG$1&gt;=$J41,AG$1&lt;=IF(AND($J41&gt;$M$1,$K41=""),$M$2,$K41)),AND(AG$1&gt;=$J42,AG$1&lt;=IF(AND($J42&gt;$M$1,$K42=""),$M$2,$K42)),AND(AG$1&gt;=$J43,AG$1&lt;=IF(AND($J43&gt;$M$1,$K43=""),$M$2,$K43)),AND(AG$1&gt;=$J44,AG$1&lt;=IF(AND($J44&gt;$M$1,$K44=""),$M$2,$K44))),$J$3,"")</f>
        <v/>
      </c>
      <c r="AH44" s="58" t="str">
        <f t="shared" ref="AH44" si="448">IF(OR(AND(AH$1&gt;=$J40,AH$1&lt;=IF(AND($J40&gt;$M$1,$K40=""),$M$2,$K40)),AND(AH$1&gt;=$J41,AH$1&lt;=IF(AND($J41&gt;$M$1,$K41=""),$M$2,$K41)),AND(AH$1&gt;=$J42,AH$1&lt;=IF(AND($J42&gt;$M$1,$K42=""),$M$2,$K42)),AND(AH$1&gt;=$J43,AH$1&lt;=IF(AND($J43&gt;$M$1,$K43=""),$M$2,$K43)),AND(AH$1&gt;=$J44,AH$1&lt;=IF(AND($J44&gt;$M$1,$K44=""),$M$2,$K44))),$J$3,"")</f>
        <v/>
      </c>
      <c r="AI44" s="58" t="str">
        <f t="shared" ref="AI44" si="449">IF(OR(AND(AI$1&gt;=$J40,AI$1&lt;=IF(AND($J40&gt;$M$1,$K40=""),$M$2,$K40)),AND(AI$1&gt;=$J41,AI$1&lt;=IF(AND($J41&gt;$M$1,$K41=""),$M$2,$K41)),AND(AI$1&gt;=$J42,AI$1&lt;=IF(AND($J42&gt;$M$1,$K42=""),$M$2,$K42)),AND(AI$1&gt;=$J43,AI$1&lt;=IF(AND($J43&gt;$M$1,$K43=""),$M$2,$K43)),AND(AI$1&gt;=$J44,AI$1&lt;=IF(AND($J44&gt;$M$1,$K44=""),$M$2,$K44))),$J$3,"")</f>
        <v/>
      </c>
      <c r="AJ44" s="58" t="str">
        <f t="shared" ref="AJ44" si="450">IF(OR(AND(AJ$1&gt;=$J40,AJ$1&lt;=IF(AND($J40&gt;$M$1,$K40=""),$M$2,$K40)),AND(AJ$1&gt;=$J41,AJ$1&lt;=IF(AND($J41&gt;$M$1,$K41=""),$M$2,$K41)),AND(AJ$1&gt;=$J42,AJ$1&lt;=IF(AND($J42&gt;$M$1,$K42=""),$M$2,$K42)),AND(AJ$1&gt;=$J43,AJ$1&lt;=IF(AND($J43&gt;$M$1,$K43=""),$M$2,$K43)),AND(AJ$1&gt;=$J44,AJ$1&lt;=IF(AND($J44&gt;$M$1,$K44=""),$M$2,$K44))),$J$3,"")</f>
        <v/>
      </c>
      <c r="AK44" s="58" t="str">
        <f t="shared" ref="AK44" si="451">IF(OR(AND(AK$1&gt;=$J40,AK$1&lt;=IF(AND($J40&gt;$M$1,$K40=""),$M$2,$K40)),AND(AK$1&gt;=$J41,AK$1&lt;=IF(AND($J41&gt;$M$1,$K41=""),$M$2,$K41)),AND(AK$1&gt;=$J42,AK$1&lt;=IF(AND($J42&gt;$M$1,$K42=""),$M$2,$K42)),AND(AK$1&gt;=$J43,AK$1&lt;=IF(AND($J43&gt;$M$1,$K43=""),$M$2,$K43)),AND(AK$1&gt;=$J44,AK$1&lt;=IF(AND($J44&gt;$M$1,$K44=""),$M$2,$K44))),$J$3,"")</f>
        <v/>
      </c>
      <c r="AL44" s="58" t="str">
        <f t="shared" ref="AL44" si="452">IF(OR(AND(AL$1&gt;=$J40,AL$1&lt;=IF(AND($J40&gt;$M$1,$K40=""),$M$2,$K40)),AND(AL$1&gt;=$J41,AL$1&lt;=IF(AND($J41&gt;$M$1,$K41=""),$M$2,$K41)),AND(AL$1&gt;=$J42,AL$1&lt;=IF(AND($J42&gt;$M$1,$K42=""),$M$2,$K42)),AND(AL$1&gt;=$J43,AL$1&lt;=IF(AND($J43&gt;$M$1,$K43=""),$M$2,$K43)),AND(AL$1&gt;=$J44,AL$1&lt;=IF(AND($J44&gt;$M$1,$K44=""),$M$2,$K44))),$J$3,"")</f>
        <v/>
      </c>
      <c r="AM44" s="58" t="str">
        <f t="shared" ref="AM44" si="453">IF(OR(AND(AM$1&gt;=$J40,AM$1&lt;=IF(AND($J40&gt;$M$1,$K40=""),$M$2,$K40)),AND(AM$1&gt;=$J41,AM$1&lt;=IF(AND($J41&gt;$M$1,$K41=""),$M$2,$K41)),AND(AM$1&gt;=$J42,AM$1&lt;=IF(AND($J42&gt;$M$1,$K42=""),$M$2,$K42)),AND(AM$1&gt;=$J43,AM$1&lt;=IF(AND($J43&gt;$M$1,$K43=""),$M$2,$K43)),AND(AM$1&gt;=$J44,AM$1&lt;=IF(AND($J44&gt;$M$1,$K44=""),$M$2,$K44))),$J$3,"")</f>
        <v/>
      </c>
      <c r="AN44" s="58" t="str">
        <f t="shared" ref="AN44" si="454">IF(OR(AND(AN$1&gt;=$J40,AN$1&lt;=IF(AND($J40&gt;$M$1,$K40=""),$M$2,$K40)),AND(AN$1&gt;=$J41,AN$1&lt;=IF(AND($J41&gt;$M$1,$K41=""),$M$2,$K41)),AND(AN$1&gt;=$J42,AN$1&lt;=IF(AND($J42&gt;$M$1,$K42=""),$M$2,$K42)),AND(AN$1&gt;=$J43,AN$1&lt;=IF(AND($J43&gt;$M$1,$K43=""),$M$2,$K43)),AND(AN$1&gt;=$J44,AN$1&lt;=IF(AND($J44&gt;$M$1,$K44=""),$M$2,$K44))),$J$3,"")</f>
        <v/>
      </c>
      <c r="AO44" s="58" t="str">
        <f t="shared" ref="AO44" si="455">IF(OR(AND(AO$1&gt;=$J40,AO$1&lt;=IF(AND($J40&gt;$M$1,$K40=""),$M$2,$K40)),AND(AO$1&gt;=$J41,AO$1&lt;=IF(AND($J41&gt;$M$1,$K41=""),$M$2,$K41)),AND(AO$1&gt;=$J42,AO$1&lt;=IF(AND($J42&gt;$M$1,$K42=""),$M$2,$K42)),AND(AO$1&gt;=$J43,AO$1&lt;=IF(AND($J43&gt;$M$1,$K43=""),$M$2,$K43)),AND(AO$1&gt;=$J44,AO$1&lt;=IF(AND($J44&gt;$M$1,$K44=""),$M$2,$K44))),$J$3,"")</f>
        <v/>
      </c>
      <c r="AP44" s="62" t="str">
        <f>IF(AP$1="","",IF(OR(AND(AP$1&gt;=$J40,AP$1&lt;=IF(AND($J40&gt;$M$1,$K40=""),$M$2,$K40)),AND(AP$1&gt;=$J41,AP$1&lt;=IF(AND($J41&gt;$M$1,$K41=""),$M$2,$K41)),AND(AP$1&gt;=$J42,AP$1&lt;=IF(AND($J42&gt;$M$1,$K42=""),$M$2,$K42)),AND(AP$1&gt;=$J43,AP$1&lt;=IF(AND($J43&gt;$M$1,$K43=""),$M$2,$K43)),AND(AP$1&gt;=$J44,AP$1&lt;=IF(AND($J44&gt;$M$1,$K44=""),$M$2,$K44))),$J$3,""))</f>
        <v/>
      </c>
      <c r="AQ44" s="62" t="str">
        <f t="shared" ref="AQ44" si="456">IF(AQ$1="","",IF(OR(AND(AQ$1&gt;=$J40,AQ$1&lt;=IF(AND($J40&gt;$M$1,$K40=""),$M$2,$K40)),AND(AQ$1&gt;=$J41,AQ$1&lt;=IF(AND($J41&gt;$M$1,$K41=""),$M$2,$K41)),AND(AQ$1&gt;=$J42,AQ$1&lt;=IF(AND($J42&gt;$M$1,$K42=""),$M$2,$K42)),AND(AQ$1&gt;=$J43,AQ$1&lt;=IF(AND($J43&gt;$M$1,$K43=""),$M$2,$K43)),AND(AQ$1&gt;=$J44,AQ$1&lt;=IF(AND($J44&gt;$M$1,$K44=""),$M$2,$K44))),$J$3,""))</f>
        <v/>
      </c>
      <c r="AR44" s="63" t="str">
        <f t="shared" ref="AR44" si="457">IF(AR$1="","",IF(OR(AND(AR$1&gt;=$J40,AR$1&lt;=IF(AND($J40&gt;$M$1,$K40=""),$M$2,$K40)),AND(AR$1&gt;=$J41,AR$1&lt;=IF(AND($J41&gt;$M$1,$K41=""),$M$2,$K41)),AND(AR$1&gt;=$J42,AR$1&lt;=IF(AND($J42&gt;$M$1,$K42=""),$M$2,$K42)),AND(AR$1&gt;=$J43,AR$1&lt;=IF(AND($J43&gt;$M$1,$K43=""),$M$2,$K43)),AND(AR$1&gt;=$J44,AR$1&lt;=IF(AND($J44&gt;$M$1,$K44=""),$M$2,$K44))),$J$3,""))</f>
        <v/>
      </c>
    </row>
    <row r="45" spans="1:44" x14ac:dyDescent="0.2">
      <c r="A45" s="123">
        <v>2833</v>
      </c>
      <c r="B45" s="114"/>
      <c r="C45" s="115"/>
      <c r="D45" s="142"/>
      <c r="E45" s="143"/>
      <c r="F45" s="142"/>
      <c r="G45" s="143"/>
      <c r="H45" s="142"/>
      <c r="I45" s="143"/>
      <c r="J45" s="142"/>
      <c r="K45" s="143"/>
      <c r="L45" s="151"/>
      <c r="M45" s="157"/>
      <c r="N45" s="155" t="str">
        <f>N46&amp;N47&amp;N48&amp;N49</f>
        <v/>
      </c>
      <c r="O45" s="155" t="str">
        <f t="shared" ref="O45" si="458">O46&amp;O47&amp;O48&amp;O49</f>
        <v/>
      </c>
      <c r="P45" s="155" t="str">
        <f t="shared" ref="P45" si="459">P46&amp;P47&amp;P48&amp;P49</f>
        <v/>
      </c>
      <c r="Q45" s="155" t="str">
        <f t="shared" ref="Q45" si="460">Q46&amp;Q47&amp;Q48&amp;Q49</f>
        <v/>
      </c>
      <c r="R45" s="155" t="str">
        <f t="shared" ref="R45" si="461">R46&amp;R47&amp;R48&amp;R49</f>
        <v/>
      </c>
      <c r="S45" s="155" t="str">
        <f t="shared" ref="S45" si="462">S46&amp;S47&amp;S48&amp;S49</f>
        <v/>
      </c>
      <c r="T45" s="155" t="str">
        <f t="shared" ref="T45" si="463">T46&amp;T47&amp;T48&amp;T49</f>
        <v/>
      </c>
      <c r="U45" s="155" t="str">
        <f t="shared" ref="U45" si="464">U46&amp;U47&amp;U48&amp;U49</f>
        <v/>
      </c>
      <c r="V45" s="155" t="str">
        <f t="shared" ref="V45" si="465">V46&amp;V47&amp;V48&amp;V49</f>
        <v/>
      </c>
      <c r="W45" s="155" t="str">
        <f t="shared" ref="W45" si="466">W46&amp;W47&amp;W48&amp;W49</f>
        <v/>
      </c>
      <c r="X45" s="155" t="str">
        <f t="shared" ref="X45" si="467">X46&amp;X47&amp;X48&amp;X49</f>
        <v/>
      </c>
      <c r="Y45" s="155" t="str">
        <f t="shared" ref="Y45" si="468">Y46&amp;Y47&amp;Y48&amp;Y49</f>
        <v/>
      </c>
      <c r="Z45" s="155" t="str">
        <f t="shared" ref="Z45" si="469">Z46&amp;Z47&amp;Z48&amp;Z49</f>
        <v/>
      </c>
      <c r="AA45" s="155" t="str">
        <f t="shared" ref="AA45" si="470">AA46&amp;AA47&amp;AA48&amp;AA49</f>
        <v/>
      </c>
      <c r="AB45" s="155" t="str">
        <f t="shared" ref="AB45" si="471">AB46&amp;AB47&amp;AB48&amp;AB49</f>
        <v/>
      </c>
      <c r="AC45" s="155" t="str">
        <f t="shared" ref="AC45" si="472">AC46&amp;AC47&amp;AC48&amp;AC49</f>
        <v/>
      </c>
      <c r="AD45" s="155" t="str">
        <f t="shared" ref="AD45" si="473">AD46&amp;AD47&amp;AD48&amp;AD49</f>
        <v/>
      </c>
      <c r="AE45" s="155" t="str">
        <f t="shared" ref="AE45" si="474">AE46&amp;AE47&amp;AE48&amp;AE49</f>
        <v/>
      </c>
      <c r="AF45" s="155" t="str">
        <f t="shared" ref="AF45" si="475">AF46&amp;AF47&amp;AF48&amp;AF49</f>
        <v/>
      </c>
      <c r="AG45" s="155" t="str">
        <f t="shared" ref="AG45" si="476">AG46&amp;AG47&amp;AG48&amp;AG49</f>
        <v/>
      </c>
      <c r="AH45" s="155" t="str">
        <f t="shared" ref="AH45" si="477">AH46&amp;AH47&amp;AH48&amp;AH49</f>
        <v/>
      </c>
      <c r="AI45" s="155" t="str">
        <f t="shared" ref="AI45" si="478">AI46&amp;AI47&amp;AI48&amp;AI49</f>
        <v/>
      </c>
      <c r="AJ45" s="155" t="str">
        <f t="shared" ref="AJ45" si="479">AJ46&amp;AJ47&amp;AJ48&amp;AJ49</f>
        <v/>
      </c>
      <c r="AK45" s="155" t="str">
        <f t="shared" ref="AK45" si="480">AK46&amp;AK47&amp;AK48&amp;AK49</f>
        <v/>
      </c>
      <c r="AL45" s="155" t="str">
        <f t="shared" ref="AL45" si="481">AL46&amp;AL47&amp;AL48&amp;AL49</f>
        <v/>
      </c>
      <c r="AM45" s="155" t="str">
        <f t="shared" ref="AM45" si="482">AM46&amp;AM47&amp;AM48&amp;AM49</f>
        <v/>
      </c>
      <c r="AN45" s="155" t="str">
        <f t="shared" ref="AN45" si="483">AN46&amp;AN47&amp;AN48&amp;AN49</f>
        <v/>
      </c>
      <c r="AO45" s="155" t="str">
        <f t="shared" ref="AO45" si="484">AO46&amp;AO47&amp;AO48&amp;AO49</f>
        <v/>
      </c>
      <c r="AP45" s="155" t="str">
        <f t="shared" ref="AP45" si="485">AP46&amp;AP47&amp;AP48&amp;AP49</f>
        <v/>
      </c>
      <c r="AQ45" s="155" t="str">
        <f t="shared" ref="AQ45" si="486">AQ46&amp;AQ47&amp;AQ48&amp;AQ49</f>
        <v/>
      </c>
      <c r="AR45" s="155" t="str">
        <f t="shared" ref="AR45" si="487">AR46&amp;AR47&amp;AR48&amp;AR49</f>
        <v/>
      </c>
    </row>
    <row r="46" spans="1:44" ht="13.5" thickBot="1" x14ac:dyDescent="0.25">
      <c r="A46" s="124"/>
      <c r="B46" s="121"/>
      <c r="C46" s="116"/>
      <c r="D46" s="144"/>
      <c r="E46" s="145"/>
      <c r="F46" s="146"/>
      <c r="G46" s="145"/>
      <c r="H46" s="146"/>
      <c r="I46" s="145"/>
      <c r="J46" s="146"/>
      <c r="K46" s="145"/>
      <c r="L46" s="150"/>
      <c r="M46" s="157"/>
      <c r="N46" s="121" t="str">
        <f>IF(OR(AND(N$1&gt;=$D45,N$1&lt;=IF(AND($D45&gt;$M$1,$E45=""),$M$2,$E45)),AND(N$1&gt;=$D46,N$1&lt;=IF(AND($D46&gt;$M$1,$E46=""),$M$2,$E46)),AND(N$1&gt;=$D47,N$1&lt;=IF(AND($D47&gt;$M$1,$E47=""),$M$2,$E47)),AND(N$1&gt;=$D48,N$1&lt;=IF(AND($D48&gt;$M$1,$E48=""),$M$2,$E48))),$D$3,"")</f>
        <v/>
      </c>
      <c r="O46" s="49" t="str">
        <f t="shared" ref="O46:AO46" si="488">IF(OR(AND(O$1&gt;=$D45,O$1&lt;=IF(AND($D45&gt;$M$1,$E45=""),$M$2,$E45)),AND(O$1&gt;=$D46,O$1&lt;=IF(AND($D46&gt;$M$1,$E46=""),$M$2,$E46)),AND(O$1&gt;=$D47,O$1&lt;=IF(AND($D47&gt;$M$1,$E47=""),$M$2,$E47)),AND(O$1&gt;=$D48,O$1&lt;=IF(AND($D48&gt;$M$1,$E48=""),$M$2,$E48))),$D$3,"")</f>
        <v/>
      </c>
      <c r="P46" s="49" t="str">
        <f t="shared" si="488"/>
        <v/>
      </c>
      <c r="Q46" s="49" t="str">
        <f t="shared" si="488"/>
        <v/>
      </c>
      <c r="R46" s="49" t="str">
        <f t="shared" si="488"/>
        <v/>
      </c>
      <c r="S46" s="49" t="str">
        <f t="shared" si="488"/>
        <v/>
      </c>
      <c r="T46" s="49" t="str">
        <f t="shared" si="488"/>
        <v/>
      </c>
      <c r="U46" s="49" t="str">
        <f t="shared" si="488"/>
        <v/>
      </c>
      <c r="V46" s="49" t="str">
        <f t="shared" si="488"/>
        <v/>
      </c>
      <c r="W46" s="49" t="str">
        <f t="shared" si="488"/>
        <v/>
      </c>
      <c r="X46" s="49" t="str">
        <f t="shared" si="488"/>
        <v/>
      </c>
      <c r="Y46" s="49" t="str">
        <f t="shared" si="488"/>
        <v/>
      </c>
      <c r="Z46" s="49" t="str">
        <f t="shared" si="488"/>
        <v/>
      </c>
      <c r="AA46" s="49" t="str">
        <f t="shared" si="488"/>
        <v/>
      </c>
      <c r="AB46" s="49" t="str">
        <f t="shared" si="488"/>
        <v/>
      </c>
      <c r="AC46" s="49" t="str">
        <f t="shared" si="488"/>
        <v/>
      </c>
      <c r="AD46" s="49" t="str">
        <f t="shared" si="488"/>
        <v/>
      </c>
      <c r="AE46" s="49" t="str">
        <f t="shared" si="488"/>
        <v/>
      </c>
      <c r="AF46" s="49" t="str">
        <f t="shared" si="488"/>
        <v/>
      </c>
      <c r="AG46" s="49" t="str">
        <f t="shared" si="488"/>
        <v/>
      </c>
      <c r="AH46" s="49" t="str">
        <f t="shared" si="488"/>
        <v/>
      </c>
      <c r="AI46" s="49" t="str">
        <f t="shared" si="488"/>
        <v/>
      </c>
      <c r="AJ46" s="49" t="str">
        <f t="shared" si="488"/>
        <v/>
      </c>
      <c r="AK46" s="49" t="str">
        <f t="shared" si="488"/>
        <v/>
      </c>
      <c r="AL46" s="49" t="str">
        <f t="shared" si="488"/>
        <v/>
      </c>
      <c r="AM46" s="49" t="str">
        <f t="shared" si="488"/>
        <v/>
      </c>
      <c r="AN46" s="49" t="str">
        <f t="shared" si="488"/>
        <v/>
      </c>
      <c r="AO46" s="49" t="str">
        <f t="shared" si="488"/>
        <v/>
      </c>
      <c r="AP46" s="60" t="str">
        <f>IF(AP$1="","",IF(OR(AND(AP$1&gt;=$D45,AP$1&lt;=IF(AND($D45&gt;$M$1,$E45=""),$M$2,$E45)),AND(AP$1&gt;=$D46,AP$1&lt;=IF(AND($D46&gt;$M$1,$E46=""),$M$2,$E46)),AND(AP$1&gt;=$D47,AP$1&lt;=IF(AND($D47&gt;$M$1,$E47=""),$M$2,$E47)),AND(AP$1&gt;=$D48,AP$1&lt;=IF(AND($D48&gt;$M$1,$E48=""),$M$2,$E48))),$D$3,""))</f>
        <v/>
      </c>
      <c r="AQ46" s="60" t="str">
        <f t="shared" ref="AQ46:AR46" si="489">IF(AQ$1="","",IF(OR(AND(AQ$1&gt;=$D45,AQ$1&lt;=IF(AND($D45&gt;$M$1,$E45=""),$M$2,$E45)),AND(AQ$1&gt;=$D46,AQ$1&lt;=IF(AND($D46&gt;$M$1,$E46=""),$M$2,$E46)),AND(AQ$1&gt;=$D47,AQ$1&lt;=IF(AND($D47&gt;$M$1,$E47=""),$M$2,$E47)),AND(AQ$1&gt;=$D48,AQ$1&lt;=IF(AND($D48&gt;$M$1,$E48=""),$M$2,$E48))),$D$3,""))</f>
        <v/>
      </c>
      <c r="AR46" s="61" t="str">
        <f t="shared" si="489"/>
        <v/>
      </c>
    </row>
    <row r="47" spans="1:44" x14ac:dyDescent="0.2">
      <c r="A47" s="124"/>
      <c r="B47" s="121"/>
      <c r="C47" s="50"/>
      <c r="D47" s="146"/>
      <c r="E47" s="145"/>
      <c r="F47" s="146"/>
      <c r="G47" s="145"/>
      <c r="H47" s="146"/>
      <c r="I47" s="145"/>
      <c r="J47" s="146"/>
      <c r="K47" s="145"/>
      <c r="L47" s="150"/>
      <c r="M47" s="157"/>
      <c r="N47" s="121" t="str">
        <f>IF(OR(AND(N$1&gt;=$F45,N$1&lt;=IF(AND($F45&gt;$M$1,$G45=""),$M$2,$G45)),AND(N$1&gt;=$F46,N$1&lt;=IF(AND($F46&gt;$M$1,$G46=""),$M$2,$G46)),AND(N$1&gt;=$F47,N$1&lt;=IF(AND($F47&gt;$M$1,$G47=""),$M$2,$G47)),AND(N$1&gt;=$F48,N$1&lt;=IF(AND($F48&gt;$M$1,$G48=""),$M$2,$G48))),$F$3,"")</f>
        <v/>
      </c>
      <c r="O47" s="49" t="str">
        <f t="shared" ref="O47:AO47" si="490">IF(OR(AND(O$1&gt;=$F45,O$1&lt;=IF(AND($F45&gt;$M$1,$G45=""),$M$2,$G45)),AND(O$1&gt;=$F46,O$1&lt;=IF(AND($F46&gt;$M$1,$G46=""),$M$2,$G46)),AND(O$1&gt;=$F47,O$1&lt;=IF(AND($F47&gt;$M$1,$G47=""),$M$2,$G47)),AND(O$1&gt;=$F48,O$1&lt;=IF(AND($F48&gt;$M$1,$G48=""),$M$2,$G48))),$F$3,"")</f>
        <v/>
      </c>
      <c r="P47" s="49" t="str">
        <f t="shared" si="490"/>
        <v/>
      </c>
      <c r="Q47" s="49" t="str">
        <f t="shared" si="490"/>
        <v/>
      </c>
      <c r="R47" s="49" t="str">
        <f t="shared" si="490"/>
        <v/>
      </c>
      <c r="S47" s="49" t="str">
        <f t="shared" si="490"/>
        <v/>
      </c>
      <c r="T47" s="49" t="str">
        <f t="shared" si="490"/>
        <v/>
      </c>
      <c r="U47" s="49" t="str">
        <f t="shared" si="490"/>
        <v/>
      </c>
      <c r="V47" s="49" t="str">
        <f t="shared" si="490"/>
        <v/>
      </c>
      <c r="W47" s="49" t="str">
        <f t="shared" si="490"/>
        <v/>
      </c>
      <c r="X47" s="49" t="str">
        <f t="shared" si="490"/>
        <v/>
      </c>
      <c r="Y47" s="49" t="str">
        <f t="shared" si="490"/>
        <v/>
      </c>
      <c r="Z47" s="49" t="str">
        <f t="shared" si="490"/>
        <v/>
      </c>
      <c r="AA47" s="49" t="str">
        <f t="shared" si="490"/>
        <v/>
      </c>
      <c r="AB47" s="49" t="str">
        <f t="shared" si="490"/>
        <v/>
      </c>
      <c r="AC47" s="49" t="str">
        <f t="shared" si="490"/>
        <v/>
      </c>
      <c r="AD47" s="49" t="str">
        <f t="shared" si="490"/>
        <v/>
      </c>
      <c r="AE47" s="49" t="str">
        <f t="shared" si="490"/>
        <v/>
      </c>
      <c r="AF47" s="49" t="str">
        <f t="shared" si="490"/>
        <v/>
      </c>
      <c r="AG47" s="49" t="str">
        <f t="shared" si="490"/>
        <v/>
      </c>
      <c r="AH47" s="49" t="str">
        <f t="shared" si="490"/>
        <v/>
      </c>
      <c r="AI47" s="49" t="str">
        <f t="shared" si="490"/>
        <v/>
      </c>
      <c r="AJ47" s="49" t="str">
        <f t="shared" si="490"/>
        <v/>
      </c>
      <c r="AK47" s="49" t="str">
        <f t="shared" si="490"/>
        <v/>
      </c>
      <c r="AL47" s="49" t="str">
        <f t="shared" si="490"/>
        <v/>
      </c>
      <c r="AM47" s="49" t="str">
        <f t="shared" si="490"/>
        <v/>
      </c>
      <c r="AN47" s="49" t="str">
        <f t="shared" si="490"/>
        <v/>
      </c>
      <c r="AO47" s="49" t="str">
        <f t="shared" si="490"/>
        <v/>
      </c>
      <c r="AP47" s="60" t="str">
        <f>IF(AP$1="","",IF(OR(AND(AP$1&gt;=$F45,AP$1&lt;=IF(AND($F45&gt;$M$1,$G45=""),$M$2,$G45)),AND(AP$1&gt;=$F46,AP$1&lt;=IF(AND($F46&gt;$M$1,$G46=""),$M$2,$G46)),AND(AP$1&gt;=$F47,AP$1&lt;=IF(AND($F47&gt;$M$1,$G47=""),$M$2,$G47)),AND(AP$1&gt;=$F48,AP$1&lt;=IF(AND($F48&gt;$M$1,$G48=""),$M$2,$G48))),$F$3,""))</f>
        <v/>
      </c>
      <c r="AQ47" s="60" t="str">
        <f t="shared" ref="AQ47:AR47" si="491">IF(AQ$1="","",IF(OR(AND(AQ$1&gt;=$F45,AQ$1&lt;=IF(AND($F45&gt;$M$1,$G45=""),$M$2,$G45)),AND(AQ$1&gt;=$F46,AQ$1&lt;=IF(AND($F46&gt;$M$1,$G46=""),$M$2,$G46)),AND(AQ$1&gt;=$F47,AQ$1&lt;=IF(AND($F47&gt;$M$1,$G47=""),$M$2,$G47)),AND(AQ$1&gt;=$F48,AQ$1&lt;=IF(AND($F48&gt;$M$1,$G48=""),$M$2,$G48))),$F$3,""))</f>
        <v/>
      </c>
      <c r="AR47" s="61" t="str">
        <f t="shared" si="491"/>
        <v/>
      </c>
    </row>
    <row r="48" spans="1:44" x14ac:dyDescent="0.2">
      <c r="A48" s="124"/>
      <c r="B48" s="121"/>
      <c r="C48" s="50"/>
      <c r="D48" s="146"/>
      <c r="E48" s="145"/>
      <c r="F48" s="146"/>
      <c r="G48" s="145"/>
      <c r="H48" s="146"/>
      <c r="I48" s="145"/>
      <c r="J48" s="146"/>
      <c r="K48" s="145"/>
      <c r="L48" s="150"/>
      <c r="M48" s="157"/>
      <c r="N48" s="156" t="str">
        <f t="shared" ref="N48:AO48" si="492">IF(OR(AND(N$1&gt;=$H45,N$1&lt;=IF(AND($H45&gt;$M$1,$I45=""),$M$2,$I45)),AND(N$1&gt;=$H46,N$1&lt;=IF(AND($H46&gt;$M$1,$I46=""),$M$2,$I46)),AND(N$1&gt;=$H47,N$1&lt;=IF(AND($H47&gt;$M$1,$I47=""),$M$2,$I47)),AND(N$1&gt;=$H48,N$1&lt;=IF(AND($H48&gt;$M$1,$I48=""),$M$2,$I48))),$H$3,"")</f>
        <v/>
      </c>
      <c r="O48" s="56" t="str">
        <f t="shared" si="492"/>
        <v/>
      </c>
      <c r="P48" s="56" t="str">
        <f t="shared" si="492"/>
        <v/>
      </c>
      <c r="Q48" s="56" t="str">
        <f t="shared" si="492"/>
        <v/>
      </c>
      <c r="R48" s="56" t="str">
        <f t="shared" si="492"/>
        <v/>
      </c>
      <c r="S48" s="56" t="str">
        <f t="shared" si="492"/>
        <v/>
      </c>
      <c r="T48" s="56" t="str">
        <f t="shared" si="492"/>
        <v/>
      </c>
      <c r="U48" s="56" t="str">
        <f t="shared" si="492"/>
        <v/>
      </c>
      <c r="V48" s="56" t="str">
        <f t="shared" si="492"/>
        <v/>
      </c>
      <c r="W48" s="56" t="str">
        <f t="shared" si="492"/>
        <v/>
      </c>
      <c r="X48" s="56" t="str">
        <f t="shared" si="492"/>
        <v/>
      </c>
      <c r="Y48" s="56" t="str">
        <f t="shared" si="492"/>
        <v/>
      </c>
      <c r="Z48" s="56" t="str">
        <f t="shared" si="492"/>
        <v/>
      </c>
      <c r="AA48" s="56" t="str">
        <f t="shared" si="492"/>
        <v/>
      </c>
      <c r="AB48" s="56" t="str">
        <f t="shared" si="492"/>
        <v/>
      </c>
      <c r="AC48" s="56" t="str">
        <f t="shared" si="492"/>
        <v/>
      </c>
      <c r="AD48" s="56" t="str">
        <f t="shared" si="492"/>
        <v/>
      </c>
      <c r="AE48" s="56" t="str">
        <f t="shared" si="492"/>
        <v/>
      </c>
      <c r="AF48" s="56" t="str">
        <f t="shared" si="492"/>
        <v/>
      </c>
      <c r="AG48" s="56" t="str">
        <f t="shared" si="492"/>
        <v/>
      </c>
      <c r="AH48" s="56" t="str">
        <f t="shared" si="492"/>
        <v/>
      </c>
      <c r="AI48" s="56" t="str">
        <f t="shared" si="492"/>
        <v/>
      </c>
      <c r="AJ48" s="56" t="str">
        <f t="shared" si="492"/>
        <v/>
      </c>
      <c r="AK48" s="56" t="str">
        <f t="shared" si="492"/>
        <v/>
      </c>
      <c r="AL48" s="56" t="str">
        <f t="shared" si="492"/>
        <v/>
      </c>
      <c r="AM48" s="56" t="str">
        <f t="shared" si="492"/>
        <v/>
      </c>
      <c r="AN48" s="56" t="str">
        <f t="shared" si="492"/>
        <v/>
      </c>
      <c r="AO48" s="56" t="str">
        <f t="shared" si="492"/>
        <v/>
      </c>
      <c r="AP48" s="153" t="str">
        <f>IF(AP$1="","",IF(OR(AND(AP$1&gt;=$H45,AP$1&lt;=IF(AND($H45&gt;$M$1,$I45=""),$M$2,$I45)),AND(AP$1&gt;=$H46,AP$1&lt;=IF(AND($H46&gt;$M$1,$I46=""),$M$2,$I46)),AND(AP$1&gt;=$H47,AP$1&lt;=IF(AND($H47&gt;$M$1,$I47=""),$M$2,$I47)),AND(AP$1&gt;=$H48,AP$1&lt;=IF(AND($H48&gt;$M$1,$I48=""),$M$2,$I48))),$H$3,""))</f>
        <v/>
      </c>
      <c r="AQ48" s="153" t="str">
        <f>IF(AQ$1="","",IF(OR(AND(AQ$1&gt;=$H45,AQ$1&lt;=IF(AND($H45&gt;$M$1,$I45=""),$M$2,$I45)),AND(AQ$1&gt;=$H46,AQ$1&lt;=IF(AND($H46&gt;$M$1,$I46=""),$M$2,$I46)),AND(AQ$1&gt;=$H47,AQ$1&lt;=IF(AND($H47&gt;$M$1,$I47=""),$M$2,$I47)),AND(AQ$1&gt;=$H48,AQ$1&lt;=IF(AND($H48&gt;$M$1,$I48=""),$M$2,$I48))),$H$3,""))</f>
        <v/>
      </c>
      <c r="AR48" s="154" t="str">
        <f>IF(AR$1="","",IF(OR(AND(AR$1&gt;=$H45,AR$1&lt;=IF(AND($H45&gt;$M$1,$I45=""),$M$2,$I45)),AND(AR$1&gt;=$H46,AR$1&lt;=IF(AND($H46&gt;$M$1,$I46=""),$M$2,$I46)),AND(AR$1&gt;=$H47,AR$1&lt;=IF(AND($H47&gt;$M$1,$I47=""),$M$2,$I47)),AND(AR$1&gt;=$H48,AR$1&lt;=IF(AND($H48&gt;$M$1,$I48=""),$M$2,$I48))),$H$3,""))</f>
        <v/>
      </c>
    </row>
    <row r="49" spans="1:44" ht="13.5" thickBot="1" x14ac:dyDescent="0.25">
      <c r="A49" s="125"/>
      <c r="B49" s="122"/>
      <c r="C49" s="59"/>
      <c r="D49" s="147"/>
      <c r="E49" s="148"/>
      <c r="F49" s="147"/>
      <c r="G49" s="148"/>
      <c r="H49" s="147"/>
      <c r="I49" s="148"/>
      <c r="J49" s="147"/>
      <c r="K49" s="148"/>
      <c r="L49" s="150"/>
      <c r="M49" s="157"/>
      <c r="N49" s="122" t="str">
        <f>IF(OR(AND(N$1&gt;=$J45,N$1&lt;=IF(AND($J45&gt;$M$1,$K45=""),$M$2,$K45)),AND(N$1&gt;=$J46,N$1&lt;=IF(AND($J46&gt;$M$1,$K46=""),$M$2,$K46)),AND(N$1&gt;=$J47,N$1&lt;=IF(AND($J47&gt;$M$1,$K47=""),$M$2,$K47)),AND(N$1&gt;=$J48,N$1&lt;=IF(AND($J48&gt;$M$1,$K48=""),$M$2,$K48)),AND(N$1&gt;=$J49,N$1&lt;=IF(AND($J49&gt;$M$1,$K49=""),$M$2,$K49))),$J$3,"")</f>
        <v/>
      </c>
      <c r="O49" s="58" t="str">
        <f t="shared" ref="O49" si="493">IF(OR(AND(O$1&gt;=$J45,O$1&lt;=IF(AND($J45&gt;$M$1,$K45=""),$M$2,$K45)),AND(O$1&gt;=$J46,O$1&lt;=IF(AND($J46&gt;$M$1,$K46=""),$M$2,$K46)),AND(O$1&gt;=$J47,O$1&lt;=IF(AND($J47&gt;$M$1,$K47=""),$M$2,$K47)),AND(O$1&gt;=$J48,O$1&lt;=IF(AND($J48&gt;$M$1,$K48=""),$M$2,$K48)),AND(O$1&gt;=$J49,O$1&lt;=IF(AND($J49&gt;$M$1,$K49=""),$M$2,$K49))),$J$3,"")</f>
        <v/>
      </c>
      <c r="P49" s="58" t="str">
        <f t="shared" ref="P49" si="494">IF(OR(AND(P$1&gt;=$J45,P$1&lt;=IF(AND($J45&gt;$M$1,$K45=""),$M$2,$K45)),AND(P$1&gt;=$J46,P$1&lt;=IF(AND($J46&gt;$M$1,$K46=""),$M$2,$K46)),AND(P$1&gt;=$J47,P$1&lt;=IF(AND($J47&gt;$M$1,$K47=""),$M$2,$K47)),AND(P$1&gt;=$J48,P$1&lt;=IF(AND($J48&gt;$M$1,$K48=""),$M$2,$K48)),AND(P$1&gt;=$J49,P$1&lt;=IF(AND($J49&gt;$M$1,$K49=""),$M$2,$K49))),$J$3,"")</f>
        <v/>
      </c>
      <c r="Q49" s="58" t="str">
        <f t="shared" ref="Q49" si="495">IF(OR(AND(Q$1&gt;=$J45,Q$1&lt;=IF(AND($J45&gt;$M$1,$K45=""),$M$2,$K45)),AND(Q$1&gt;=$J46,Q$1&lt;=IF(AND($J46&gt;$M$1,$K46=""),$M$2,$K46)),AND(Q$1&gt;=$J47,Q$1&lt;=IF(AND($J47&gt;$M$1,$K47=""),$M$2,$K47)),AND(Q$1&gt;=$J48,Q$1&lt;=IF(AND($J48&gt;$M$1,$K48=""),$M$2,$K48)),AND(Q$1&gt;=$J49,Q$1&lt;=IF(AND($J49&gt;$M$1,$K49=""),$M$2,$K49))),$J$3,"")</f>
        <v/>
      </c>
      <c r="R49" s="58" t="str">
        <f t="shared" ref="R49" si="496">IF(OR(AND(R$1&gt;=$J45,R$1&lt;=IF(AND($J45&gt;$M$1,$K45=""),$M$2,$K45)),AND(R$1&gt;=$J46,R$1&lt;=IF(AND($J46&gt;$M$1,$K46=""),$M$2,$K46)),AND(R$1&gt;=$J47,R$1&lt;=IF(AND($J47&gt;$M$1,$K47=""),$M$2,$K47)),AND(R$1&gt;=$J48,R$1&lt;=IF(AND($J48&gt;$M$1,$K48=""),$M$2,$K48)),AND(R$1&gt;=$J49,R$1&lt;=IF(AND($J49&gt;$M$1,$K49=""),$M$2,$K49))),$J$3,"")</f>
        <v/>
      </c>
      <c r="S49" s="58" t="str">
        <f t="shared" ref="S49" si="497">IF(OR(AND(S$1&gt;=$J45,S$1&lt;=IF(AND($J45&gt;$M$1,$K45=""),$M$2,$K45)),AND(S$1&gt;=$J46,S$1&lt;=IF(AND($J46&gt;$M$1,$K46=""),$M$2,$K46)),AND(S$1&gt;=$J47,S$1&lt;=IF(AND($J47&gt;$M$1,$K47=""),$M$2,$K47)),AND(S$1&gt;=$J48,S$1&lt;=IF(AND($J48&gt;$M$1,$K48=""),$M$2,$K48)),AND(S$1&gt;=$J49,S$1&lt;=IF(AND($J49&gt;$M$1,$K49=""),$M$2,$K49))),$J$3,"")</f>
        <v/>
      </c>
      <c r="T49" s="58" t="str">
        <f t="shared" ref="T49" si="498">IF(OR(AND(T$1&gt;=$J45,T$1&lt;=IF(AND($J45&gt;$M$1,$K45=""),$M$2,$K45)),AND(T$1&gt;=$J46,T$1&lt;=IF(AND($J46&gt;$M$1,$K46=""),$M$2,$K46)),AND(T$1&gt;=$J47,T$1&lt;=IF(AND($J47&gt;$M$1,$K47=""),$M$2,$K47)),AND(T$1&gt;=$J48,T$1&lt;=IF(AND($J48&gt;$M$1,$K48=""),$M$2,$K48)),AND(T$1&gt;=$J49,T$1&lt;=IF(AND($J49&gt;$M$1,$K49=""),$M$2,$K49))),$J$3,"")</f>
        <v/>
      </c>
      <c r="U49" s="58" t="str">
        <f t="shared" ref="U49" si="499">IF(OR(AND(U$1&gt;=$J45,U$1&lt;=IF(AND($J45&gt;$M$1,$K45=""),$M$2,$K45)),AND(U$1&gt;=$J46,U$1&lt;=IF(AND($J46&gt;$M$1,$K46=""),$M$2,$K46)),AND(U$1&gt;=$J47,U$1&lt;=IF(AND($J47&gt;$M$1,$K47=""),$M$2,$K47)),AND(U$1&gt;=$J48,U$1&lt;=IF(AND($J48&gt;$M$1,$K48=""),$M$2,$K48)),AND(U$1&gt;=$J49,U$1&lt;=IF(AND($J49&gt;$M$1,$K49=""),$M$2,$K49))),$J$3,"")</f>
        <v/>
      </c>
      <c r="V49" s="58" t="str">
        <f t="shared" ref="V49" si="500">IF(OR(AND(V$1&gt;=$J45,V$1&lt;=IF(AND($J45&gt;$M$1,$K45=""),$M$2,$K45)),AND(V$1&gt;=$J46,V$1&lt;=IF(AND($J46&gt;$M$1,$K46=""),$M$2,$K46)),AND(V$1&gt;=$J47,V$1&lt;=IF(AND($J47&gt;$M$1,$K47=""),$M$2,$K47)),AND(V$1&gt;=$J48,V$1&lt;=IF(AND($J48&gt;$M$1,$K48=""),$M$2,$K48)),AND(V$1&gt;=$J49,V$1&lt;=IF(AND($J49&gt;$M$1,$K49=""),$M$2,$K49))),$J$3,"")</f>
        <v/>
      </c>
      <c r="W49" s="58" t="str">
        <f t="shared" ref="W49" si="501">IF(OR(AND(W$1&gt;=$J45,W$1&lt;=IF(AND($J45&gt;$M$1,$K45=""),$M$2,$K45)),AND(W$1&gt;=$J46,W$1&lt;=IF(AND($J46&gt;$M$1,$K46=""),$M$2,$K46)),AND(W$1&gt;=$J47,W$1&lt;=IF(AND($J47&gt;$M$1,$K47=""),$M$2,$K47)),AND(W$1&gt;=$J48,W$1&lt;=IF(AND($J48&gt;$M$1,$K48=""),$M$2,$K48)),AND(W$1&gt;=$J49,W$1&lt;=IF(AND($J49&gt;$M$1,$K49=""),$M$2,$K49))),$J$3,"")</f>
        <v/>
      </c>
      <c r="X49" s="58" t="str">
        <f t="shared" ref="X49" si="502">IF(OR(AND(X$1&gt;=$J45,X$1&lt;=IF(AND($J45&gt;$M$1,$K45=""),$M$2,$K45)),AND(X$1&gt;=$J46,X$1&lt;=IF(AND($J46&gt;$M$1,$K46=""),$M$2,$K46)),AND(X$1&gt;=$J47,X$1&lt;=IF(AND($J47&gt;$M$1,$K47=""),$M$2,$K47)),AND(X$1&gt;=$J48,X$1&lt;=IF(AND($J48&gt;$M$1,$K48=""),$M$2,$K48)),AND(X$1&gt;=$J49,X$1&lt;=IF(AND($J49&gt;$M$1,$K49=""),$M$2,$K49))),$J$3,"")</f>
        <v/>
      </c>
      <c r="Y49" s="58" t="str">
        <f t="shared" ref="Y49" si="503">IF(OR(AND(Y$1&gt;=$J45,Y$1&lt;=IF(AND($J45&gt;$M$1,$K45=""),$M$2,$K45)),AND(Y$1&gt;=$J46,Y$1&lt;=IF(AND($J46&gt;$M$1,$K46=""),$M$2,$K46)),AND(Y$1&gt;=$J47,Y$1&lt;=IF(AND($J47&gt;$M$1,$K47=""),$M$2,$K47)),AND(Y$1&gt;=$J48,Y$1&lt;=IF(AND($J48&gt;$M$1,$K48=""),$M$2,$K48)),AND(Y$1&gt;=$J49,Y$1&lt;=IF(AND($J49&gt;$M$1,$K49=""),$M$2,$K49))),$J$3,"")</f>
        <v/>
      </c>
      <c r="Z49" s="58" t="str">
        <f t="shared" ref="Z49" si="504">IF(OR(AND(Z$1&gt;=$J45,Z$1&lt;=IF(AND($J45&gt;$M$1,$K45=""),$M$2,$K45)),AND(Z$1&gt;=$J46,Z$1&lt;=IF(AND($J46&gt;$M$1,$K46=""),$M$2,$K46)),AND(Z$1&gt;=$J47,Z$1&lt;=IF(AND($J47&gt;$M$1,$K47=""),$M$2,$K47)),AND(Z$1&gt;=$J48,Z$1&lt;=IF(AND($J48&gt;$M$1,$K48=""),$M$2,$K48)),AND(Z$1&gt;=$J49,Z$1&lt;=IF(AND($J49&gt;$M$1,$K49=""),$M$2,$K49))),$J$3,"")</f>
        <v/>
      </c>
      <c r="AA49" s="58" t="str">
        <f t="shared" ref="AA49" si="505">IF(OR(AND(AA$1&gt;=$J45,AA$1&lt;=IF(AND($J45&gt;$M$1,$K45=""),$M$2,$K45)),AND(AA$1&gt;=$J46,AA$1&lt;=IF(AND($J46&gt;$M$1,$K46=""),$M$2,$K46)),AND(AA$1&gt;=$J47,AA$1&lt;=IF(AND($J47&gt;$M$1,$K47=""),$M$2,$K47)),AND(AA$1&gt;=$J48,AA$1&lt;=IF(AND($J48&gt;$M$1,$K48=""),$M$2,$K48)),AND(AA$1&gt;=$J49,AA$1&lt;=IF(AND($J49&gt;$M$1,$K49=""),$M$2,$K49))),$J$3,"")</f>
        <v/>
      </c>
      <c r="AB49" s="58" t="str">
        <f t="shared" ref="AB49" si="506">IF(OR(AND(AB$1&gt;=$J45,AB$1&lt;=IF(AND($J45&gt;$M$1,$K45=""),$M$2,$K45)),AND(AB$1&gt;=$J46,AB$1&lt;=IF(AND($J46&gt;$M$1,$K46=""),$M$2,$K46)),AND(AB$1&gt;=$J47,AB$1&lt;=IF(AND($J47&gt;$M$1,$K47=""),$M$2,$K47)),AND(AB$1&gt;=$J48,AB$1&lt;=IF(AND($J48&gt;$M$1,$K48=""),$M$2,$K48)),AND(AB$1&gt;=$J49,AB$1&lt;=IF(AND($J49&gt;$M$1,$K49=""),$M$2,$K49))),$J$3,"")</f>
        <v/>
      </c>
      <c r="AC49" s="58" t="str">
        <f t="shared" ref="AC49" si="507">IF(OR(AND(AC$1&gt;=$J45,AC$1&lt;=IF(AND($J45&gt;$M$1,$K45=""),$M$2,$K45)),AND(AC$1&gt;=$J46,AC$1&lt;=IF(AND($J46&gt;$M$1,$K46=""),$M$2,$K46)),AND(AC$1&gt;=$J47,AC$1&lt;=IF(AND($J47&gt;$M$1,$K47=""),$M$2,$K47)),AND(AC$1&gt;=$J48,AC$1&lt;=IF(AND($J48&gt;$M$1,$K48=""),$M$2,$K48)),AND(AC$1&gt;=$J49,AC$1&lt;=IF(AND($J49&gt;$M$1,$K49=""),$M$2,$K49))),$J$3,"")</f>
        <v/>
      </c>
      <c r="AD49" s="58" t="str">
        <f t="shared" ref="AD49" si="508">IF(OR(AND(AD$1&gt;=$J45,AD$1&lt;=IF(AND($J45&gt;$M$1,$K45=""),$M$2,$K45)),AND(AD$1&gt;=$J46,AD$1&lt;=IF(AND($J46&gt;$M$1,$K46=""),$M$2,$K46)),AND(AD$1&gt;=$J47,AD$1&lt;=IF(AND($J47&gt;$M$1,$K47=""),$M$2,$K47)),AND(AD$1&gt;=$J48,AD$1&lt;=IF(AND($J48&gt;$M$1,$K48=""),$M$2,$K48)),AND(AD$1&gt;=$J49,AD$1&lt;=IF(AND($J49&gt;$M$1,$K49=""),$M$2,$K49))),$J$3,"")</f>
        <v/>
      </c>
      <c r="AE49" s="58" t="str">
        <f t="shared" ref="AE49" si="509">IF(OR(AND(AE$1&gt;=$J45,AE$1&lt;=IF(AND($J45&gt;$M$1,$K45=""),$M$2,$K45)),AND(AE$1&gt;=$J46,AE$1&lt;=IF(AND($J46&gt;$M$1,$K46=""),$M$2,$K46)),AND(AE$1&gt;=$J47,AE$1&lt;=IF(AND($J47&gt;$M$1,$K47=""),$M$2,$K47)),AND(AE$1&gt;=$J48,AE$1&lt;=IF(AND($J48&gt;$M$1,$K48=""),$M$2,$K48)),AND(AE$1&gt;=$J49,AE$1&lt;=IF(AND($J49&gt;$M$1,$K49=""),$M$2,$K49))),$J$3,"")</f>
        <v/>
      </c>
      <c r="AF49" s="58" t="str">
        <f t="shared" ref="AF49" si="510">IF(OR(AND(AF$1&gt;=$J45,AF$1&lt;=IF(AND($J45&gt;$M$1,$K45=""),$M$2,$K45)),AND(AF$1&gt;=$J46,AF$1&lt;=IF(AND($J46&gt;$M$1,$K46=""),$M$2,$K46)),AND(AF$1&gt;=$J47,AF$1&lt;=IF(AND($J47&gt;$M$1,$K47=""),$M$2,$K47)),AND(AF$1&gt;=$J48,AF$1&lt;=IF(AND($J48&gt;$M$1,$K48=""),$M$2,$K48)),AND(AF$1&gt;=$J49,AF$1&lt;=IF(AND($J49&gt;$M$1,$K49=""),$M$2,$K49))),$J$3,"")</f>
        <v/>
      </c>
      <c r="AG49" s="58" t="str">
        <f t="shared" ref="AG49" si="511">IF(OR(AND(AG$1&gt;=$J45,AG$1&lt;=IF(AND($J45&gt;$M$1,$K45=""),$M$2,$K45)),AND(AG$1&gt;=$J46,AG$1&lt;=IF(AND($J46&gt;$M$1,$K46=""),$M$2,$K46)),AND(AG$1&gt;=$J47,AG$1&lt;=IF(AND($J47&gt;$M$1,$K47=""),$M$2,$K47)),AND(AG$1&gt;=$J48,AG$1&lt;=IF(AND($J48&gt;$M$1,$K48=""),$M$2,$K48)),AND(AG$1&gt;=$J49,AG$1&lt;=IF(AND($J49&gt;$M$1,$K49=""),$M$2,$K49))),$J$3,"")</f>
        <v/>
      </c>
      <c r="AH49" s="58" t="str">
        <f t="shared" ref="AH49" si="512">IF(OR(AND(AH$1&gt;=$J45,AH$1&lt;=IF(AND($J45&gt;$M$1,$K45=""),$M$2,$K45)),AND(AH$1&gt;=$J46,AH$1&lt;=IF(AND($J46&gt;$M$1,$K46=""),$M$2,$K46)),AND(AH$1&gt;=$J47,AH$1&lt;=IF(AND($J47&gt;$M$1,$K47=""),$M$2,$K47)),AND(AH$1&gt;=$J48,AH$1&lt;=IF(AND($J48&gt;$M$1,$K48=""),$M$2,$K48)),AND(AH$1&gt;=$J49,AH$1&lt;=IF(AND($J49&gt;$M$1,$K49=""),$M$2,$K49))),$J$3,"")</f>
        <v/>
      </c>
      <c r="AI49" s="58" t="str">
        <f t="shared" ref="AI49" si="513">IF(OR(AND(AI$1&gt;=$J45,AI$1&lt;=IF(AND($J45&gt;$M$1,$K45=""),$M$2,$K45)),AND(AI$1&gt;=$J46,AI$1&lt;=IF(AND($J46&gt;$M$1,$K46=""),$M$2,$K46)),AND(AI$1&gt;=$J47,AI$1&lt;=IF(AND($J47&gt;$M$1,$K47=""),$M$2,$K47)),AND(AI$1&gt;=$J48,AI$1&lt;=IF(AND($J48&gt;$M$1,$K48=""),$M$2,$K48)),AND(AI$1&gt;=$J49,AI$1&lt;=IF(AND($J49&gt;$M$1,$K49=""),$M$2,$K49))),$J$3,"")</f>
        <v/>
      </c>
      <c r="AJ49" s="58" t="str">
        <f t="shared" ref="AJ49" si="514">IF(OR(AND(AJ$1&gt;=$J45,AJ$1&lt;=IF(AND($J45&gt;$M$1,$K45=""),$M$2,$K45)),AND(AJ$1&gt;=$J46,AJ$1&lt;=IF(AND($J46&gt;$M$1,$K46=""),$M$2,$K46)),AND(AJ$1&gt;=$J47,AJ$1&lt;=IF(AND($J47&gt;$M$1,$K47=""),$M$2,$K47)),AND(AJ$1&gt;=$J48,AJ$1&lt;=IF(AND($J48&gt;$M$1,$K48=""),$M$2,$K48)),AND(AJ$1&gt;=$J49,AJ$1&lt;=IF(AND($J49&gt;$M$1,$K49=""),$M$2,$K49))),$J$3,"")</f>
        <v/>
      </c>
      <c r="AK49" s="58" t="str">
        <f t="shared" ref="AK49" si="515">IF(OR(AND(AK$1&gt;=$J45,AK$1&lt;=IF(AND($J45&gt;$M$1,$K45=""),$M$2,$K45)),AND(AK$1&gt;=$J46,AK$1&lt;=IF(AND($J46&gt;$M$1,$K46=""),$M$2,$K46)),AND(AK$1&gt;=$J47,AK$1&lt;=IF(AND($J47&gt;$M$1,$K47=""),$M$2,$K47)),AND(AK$1&gt;=$J48,AK$1&lt;=IF(AND($J48&gt;$M$1,$K48=""),$M$2,$K48)),AND(AK$1&gt;=$J49,AK$1&lt;=IF(AND($J49&gt;$M$1,$K49=""),$M$2,$K49))),$J$3,"")</f>
        <v/>
      </c>
      <c r="AL49" s="58" t="str">
        <f t="shared" ref="AL49" si="516">IF(OR(AND(AL$1&gt;=$J45,AL$1&lt;=IF(AND($J45&gt;$M$1,$K45=""),$M$2,$K45)),AND(AL$1&gt;=$J46,AL$1&lt;=IF(AND($J46&gt;$M$1,$K46=""),$M$2,$K46)),AND(AL$1&gt;=$J47,AL$1&lt;=IF(AND($J47&gt;$M$1,$K47=""),$M$2,$K47)),AND(AL$1&gt;=$J48,AL$1&lt;=IF(AND($J48&gt;$M$1,$K48=""),$M$2,$K48)),AND(AL$1&gt;=$J49,AL$1&lt;=IF(AND($J49&gt;$M$1,$K49=""),$M$2,$K49))),$J$3,"")</f>
        <v/>
      </c>
      <c r="AM49" s="58" t="str">
        <f t="shared" ref="AM49" si="517">IF(OR(AND(AM$1&gt;=$J45,AM$1&lt;=IF(AND($J45&gt;$M$1,$K45=""),$M$2,$K45)),AND(AM$1&gt;=$J46,AM$1&lt;=IF(AND($J46&gt;$M$1,$K46=""),$M$2,$K46)),AND(AM$1&gt;=$J47,AM$1&lt;=IF(AND($J47&gt;$M$1,$K47=""),$M$2,$K47)),AND(AM$1&gt;=$J48,AM$1&lt;=IF(AND($J48&gt;$M$1,$K48=""),$M$2,$K48)),AND(AM$1&gt;=$J49,AM$1&lt;=IF(AND($J49&gt;$M$1,$K49=""),$M$2,$K49))),$J$3,"")</f>
        <v/>
      </c>
      <c r="AN49" s="58" t="str">
        <f t="shared" ref="AN49" si="518">IF(OR(AND(AN$1&gt;=$J45,AN$1&lt;=IF(AND($J45&gt;$M$1,$K45=""),$M$2,$K45)),AND(AN$1&gt;=$J46,AN$1&lt;=IF(AND($J46&gt;$M$1,$K46=""),$M$2,$K46)),AND(AN$1&gt;=$J47,AN$1&lt;=IF(AND($J47&gt;$M$1,$K47=""),$M$2,$K47)),AND(AN$1&gt;=$J48,AN$1&lt;=IF(AND($J48&gt;$M$1,$K48=""),$M$2,$K48)),AND(AN$1&gt;=$J49,AN$1&lt;=IF(AND($J49&gt;$M$1,$K49=""),$M$2,$K49))),$J$3,"")</f>
        <v/>
      </c>
      <c r="AO49" s="58" t="str">
        <f t="shared" ref="AO49" si="519">IF(OR(AND(AO$1&gt;=$J45,AO$1&lt;=IF(AND($J45&gt;$M$1,$K45=""),$M$2,$K45)),AND(AO$1&gt;=$J46,AO$1&lt;=IF(AND($J46&gt;$M$1,$K46=""),$M$2,$K46)),AND(AO$1&gt;=$J47,AO$1&lt;=IF(AND($J47&gt;$M$1,$K47=""),$M$2,$K47)),AND(AO$1&gt;=$J48,AO$1&lt;=IF(AND($J48&gt;$M$1,$K48=""),$M$2,$K48)),AND(AO$1&gt;=$J49,AO$1&lt;=IF(AND($J49&gt;$M$1,$K49=""),$M$2,$K49))),$J$3,"")</f>
        <v/>
      </c>
      <c r="AP49" s="62" t="str">
        <f>IF(AP$1="","",IF(OR(AND(AP$1&gt;=$J45,AP$1&lt;=IF(AND($J45&gt;$M$1,$K45=""),$M$2,$K45)),AND(AP$1&gt;=$J46,AP$1&lt;=IF(AND($J46&gt;$M$1,$K46=""),$M$2,$K46)),AND(AP$1&gt;=$J47,AP$1&lt;=IF(AND($J47&gt;$M$1,$K47=""),$M$2,$K47)),AND(AP$1&gt;=$J48,AP$1&lt;=IF(AND($J48&gt;$M$1,$K48=""),$M$2,$K48)),AND(AP$1&gt;=$J49,AP$1&lt;=IF(AND($J49&gt;$M$1,$K49=""),$M$2,$K49))),$J$3,""))</f>
        <v/>
      </c>
      <c r="AQ49" s="62" t="str">
        <f t="shared" ref="AQ49" si="520">IF(AQ$1="","",IF(OR(AND(AQ$1&gt;=$J45,AQ$1&lt;=IF(AND($J45&gt;$M$1,$K45=""),$M$2,$K45)),AND(AQ$1&gt;=$J46,AQ$1&lt;=IF(AND($J46&gt;$M$1,$K46=""),$M$2,$K46)),AND(AQ$1&gt;=$J47,AQ$1&lt;=IF(AND($J47&gt;$M$1,$K47=""),$M$2,$K47)),AND(AQ$1&gt;=$J48,AQ$1&lt;=IF(AND($J48&gt;$M$1,$K48=""),$M$2,$K48)),AND(AQ$1&gt;=$J49,AQ$1&lt;=IF(AND($J49&gt;$M$1,$K49=""),$M$2,$K49))),$J$3,""))</f>
        <v/>
      </c>
      <c r="AR49" s="63" t="str">
        <f t="shared" ref="AR49" si="521">IF(AR$1="","",IF(OR(AND(AR$1&gt;=$J45,AR$1&lt;=IF(AND($J45&gt;$M$1,$K45=""),$M$2,$K45)),AND(AR$1&gt;=$J46,AR$1&lt;=IF(AND($J46&gt;$M$1,$K46=""),$M$2,$K46)),AND(AR$1&gt;=$J47,AR$1&lt;=IF(AND($J47&gt;$M$1,$K47=""),$M$2,$K47)),AND(AR$1&gt;=$J48,AR$1&lt;=IF(AND($J48&gt;$M$1,$K48=""),$M$2,$K48)),AND(AR$1&gt;=$J49,AR$1&lt;=IF(AND($J49&gt;$M$1,$K49=""),$M$2,$K49))),$J$3,""))</f>
        <v/>
      </c>
    </row>
    <row r="50" spans="1:44" x14ac:dyDescent="0.2">
      <c r="A50" s="113">
        <v>4814</v>
      </c>
      <c r="B50" s="114"/>
      <c r="C50" s="115"/>
      <c r="D50" s="142"/>
      <c r="E50" s="143"/>
      <c r="F50" s="142"/>
      <c r="G50" s="143"/>
      <c r="H50" s="142"/>
      <c r="I50" s="143"/>
      <c r="J50" s="142"/>
      <c r="K50" s="143"/>
      <c r="L50" s="151"/>
      <c r="M50" s="157"/>
      <c r="N50" s="155" t="str">
        <f>N51&amp;N52&amp;N53&amp;N54</f>
        <v/>
      </c>
      <c r="O50" s="155" t="str">
        <f t="shared" ref="O50" si="522">O51&amp;O52&amp;O53&amp;O54</f>
        <v/>
      </c>
      <c r="P50" s="155" t="str">
        <f t="shared" ref="P50" si="523">P51&amp;P52&amp;P53&amp;P54</f>
        <v/>
      </c>
      <c r="Q50" s="155" t="str">
        <f t="shared" ref="Q50" si="524">Q51&amp;Q52&amp;Q53&amp;Q54</f>
        <v/>
      </c>
      <c r="R50" s="155" t="str">
        <f t="shared" ref="R50" si="525">R51&amp;R52&amp;R53&amp;R54</f>
        <v/>
      </c>
      <c r="S50" s="155" t="str">
        <f t="shared" ref="S50" si="526">S51&amp;S52&amp;S53&amp;S54</f>
        <v/>
      </c>
      <c r="T50" s="155" t="str">
        <f t="shared" ref="T50" si="527">T51&amp;T52&amp;T53&amp;T54</f>
        <v/>
      </c>
      <c r="U50" s="155" t="str">
        <f t="shared" ref="U50" si="528">U51&amp;U52&amp;U53&amp;U54</f>
        <v/>
      </c>
      <c r="V50" s="155" t="str">
        <f t="shared" ref="V50" si="529">V51&amp;V52&amp;V53&amp;V54</f>
        <v/>
      </c>
      <c r="W50" s="155" t="str">
        <f t="shared" ref="W50" si="530">W51&amp;W52&amp;W53&amp;W54</f>
        <v/>
      </c>
      <c r="X50" s="155" t="str">
        <f t="shared" ref="X50" si="531">X51&amp;X52&amp;X53&amp;X54</f>
        <v/>
      </c>
      <c r="Y50" s="155" t="str">
        <f t="shared" ref="Y50" si="532">Y51&amp;Y52&amp;Y53&amp;Y54</f>
        <v/>
      </c>
      <c r="Z50" s="155" t="str">
        <f t="shared" ref="Z50" si="533">Z51&amp;Z52&amp;Z53&amp;Z54</f>
        <v/>
      </c>
      <c r="AA50" s="155" t="str">
        <f t="shared" ref="AA50" si="534">AA51&amp;AA52&amp;AA53&amp;AA54</f>
        <v/>
      </c>
      <c r="AB50" s="155" t="str">
        <f t="shared" ref="AB50" si="535">AB51&amp;AB52&amp;AB53&amp;AB54</f>
        <v/>
      </c>
      <c r="AC50" s="155" t="str">
        <f t="shared" ref="AC50" si="536">AC51&amp;AC52&amp;AC53&amp;AC54</f>
        <v/>
      </c>
      <c r="AD50" s="155" t="str">
        <f t="shared" ref="AD50" si="537">AD51&amp;AD52&amp;AD53&amp;AD54</f>
        <v/>
      </c>
      <c r="AE50" s="155" t="str">
        <f t="shared" ref="AE50" si="538">AE51&amp;AE52&amp;AE53&amp;AE54</f>
        <v/>
      </c>
      <c r="AF50" s="155" t="str">
        <f t="shared" ref="AF50" si="539">AF51&amp;AF52&amp;AF53&amp;AF54</f>
        <v/>
      </c>
      <c r="AG50" s="155" t="str">
        <f t="shared" ref="AG50" si="540">AG51&amp;AG52&amp;AG53&amp;AG54</f>
        <v/>
      </c>
      <c r="AH50" s="155" t="str">
        <f t="shared" ref="AH50" si="541">AH51&amp;AH52&amp;AH53&amp;AH54</f>
        <v/>
      </c>
      <c r="AI50" s="155" t="str">
        <f t="shared" ref="AI50" si="542">AI51&amp;AI52&amp;AI53&amp;AI54</f>
        <v/>
      </c>
      <c r="AJ50" s="155" t="str">
        <f t="shared" ref="AJ50" si="543">AJ51&amp;AJ52&amp;AJ53&amp;AJ54</f>
        <v/>
      </c>
      <c r="AK50" s="155" t="str">
        <f t="shared" ref="AK50" si="544">AK51&amp;AK52&amp;AK53&amp;AK54</f>
        <v/>
      </c>
      <c r="AL50" s="155" t="str">
        <f t="shared" ref="AL50" si="545">AL51&amp;AL52&amp;AL53&amp;AL54</f>
        <v/>
      </c>
      <c r="AM50" s="155" t="str">
        <f t="shared" ref="AM50" si="546">AM51&amp;AM52&amp;AM53&amp;AM54</f>
        <v/>
      </c>
      <c r="AN50" s="155" t="str">
        <f t="shared" ref="AN50" si="547">AN51&amp;AN52&amp;AN53&amp;AN54</f>
        <v/>
      </c>
      <c r="AO50" s="155" t="str">
        <f t="shared" ref="AO50" si="548">AO51&amp;AO52&amp;AO53&amp;AO54</f>
        <v/>
      </c>
      <c r="AP50" s="155" t="str">
        <f t="shared" ref="AP50" si="549">AP51&amp;AP52&amp;AP53&amp;AP54</f>
        <v/>
      </c>
      <c r="AQ50" s="155" t="str">
        <f t="shared" ref="AQ50" si="550">AQ51&amp;AQ52&amp;AQ53&amp;AQ54</f>
        <v/>
      </c>
      <c r="AR50" s="155" t="str">
        <f t="shared" ref="AR50" si="551">AR51&amp;AR52&amp;AR53&amp;AR54</f>
        <v/>
      </c>
    </row>
    <row r="51" spans="1:44" ht="13.5" thickBot="1" x14ac:dyDescent="0.25">
      <c r="A51" s="124"/>
      <c r="B51" s="121"/>
      <c r="C51" s="116"/>
      <c r="D51" s="144"/>
      <c r="E51" s="145"/>
      <c r="F51" s="146"/>
      <c r="G51" s="145"/>
      <c r="H51" s="146"/>
      <c r="I51" s="145"/>
      <c r="J51" s="146"/>
      <c r="K51" s="145"/>
      <c r="L51" s="150"/>
      <c r="M51" s="157"/>
      <c r="N51" s="121" t="str">
        <f>IF(OR(AND(N$1&gt;=$D50,N$1&lt;=IF(AND($D50&gt;$M$1,$E50=""),$M$2,$E50)),AND(N$1&gt;=$D51,N$1&lt;=IF(AND($D51&gt;$M$1,$E51=""),$M$2,$E51)),AND(N$1&gt;=$D52,N$1&lt;=IF(AND($D52&gt;$M$1,$E52=""),$M$2,$E52)),AND(N$1&gt;=$D53,N$1&lt;=IF(AND($D53&gt;$M$1,$E53=""),$M$2,$E53))),$D$3,"")</f>
        <v/>
      </c>
      <c r="O51" s="49" t="str">
        <f t="shared" ref="O51:AO51" si="552">IF(OR(AND(O$1&gt;=$D50,O$1&lt;=IF(AND($D50&gt;$M$1,$E50=""),$M$2,$E50)),AND(O$1&gt;=$D51,O$1&lt;=IF(AND($D51&gt;$M$1,$E51=""),$M$2,$E51)),AND(O$1&gt;=$D52,O$1&lt;=IF(AND($D52&gt;$M$1,$E52=""),$M$2,$E52)),AND(O$1&gt;=$D53,O$1&lt;=IF(AND($D53&gt;$M$1,$E53=""),$M$2,$E53))),$D$3,"")</f>
        <v/>
      </c>
      <c r="P51" s="49" t="str">
        <f t="shared" si="552"/>
        <v/>
      </c>
      <c r="Q51" s="49" t="str">
        <f t="shared" si="552"/>
        <v/>
      </c>
      <c r="R51" s="49" t="str">
        <f t="shared" si="552"/>
        <v/>
      </c>
      <c r="S51" s="49" t="str">
        <f t="shared" si="552"/>
        <v/>
      </c>
      <c r="T51" s="49" t="str">
        <f t="shared" si="552"/>
        <v/>
      </c>
      <c r="U51" s="49" t="str">
        <f t="shared" si="552"/>
        <v/>
      </c>
      <c r="V51" s="49" t="str">
        <f t="shared" si="552"/>
        <v/>
      </c>
      <c r="W51" s="49" t="str">
        <f t="shared" si="552"/>
        <v/>
      </c>
      <c r="X51" s="49" t="str">
        <f t="shared" si="552"/>
        <v/>
      </c>
      <c r="Y51" s="49" t="str">
        <f t="shared" si="552"/>
        <v/>
      </c>
      <c r="Z51" s="49" t="str">
        <f t="shared" si="552"/>
        <v/>
      </c>
      <c r="AA51" s="49" t="str">
        <f t="shared" si="552"/>
        <v/>
      </c>
      <c r="AB51" s="49" t="str">
        <f t="shared" si="552"/>
        <v/>
      </c>
      <c r="AC51" s="49" t="str">
        <f t="shared" si="552"/>
        <v/>
      </c>
      <c r="AD51" s="49" t="str">
        <f t="shared" si="552"/>
        <v/>
      </c>
      <c r="AE51" s="49" t="str">
        <f t="shared" si="552"/>
        <v/>
      </c>
      <c r="AF51" s="49" t="str">
        <f t="shared" si="552"/>
        <v/>
      </c>
      <c r="AG51" s="49" t="str">
        <f t="shared" si="552"/>
        <v/>
      </c>
      <c r="AH51" s="49" t="str">
        <f t="shared" si="552"/>
        <v/>
      </c>
      <c r="AI51" s="49" t="str">
        <f t="shared" si="552"/>
        <v/>
      </c>
      <c r="AJ51" s="49" t="str">
        <f t="shared" si="552"/>
        <v/>
      </c>
      <c r="AK51" s="49" t="str">
        <f t="shared" si="552"/>
        <v/>
      </c>
      <c r="AL51" s="49" t="str">
        <f t="shared" si="552"/>
        <v/>
      </c>
      <c r="AM51" s="49" t="str">
        <f t="shared" si="552"/>
        <v/>
      </c>
      <c r="AN51" s="49" t="str">
        <f t="shared" si="552"/>
        <v/>
      </c>
      <c r="AO51" s="49" t="str">
        <f t="shared" si="552"/>
        <v/>
      </c>
      <c r="AP51" s="60" t="str">
        <f>IF(AP$1="","",IF(OR(AND(AP$1&gt;=$D50,AP$1&lt;=IF(AND($D50&gt;$M$1,$E50=""),$M$2,$E50)),AND(AP$1&gt;=$D51,AP$1&lt;=IF(AND($D51&gt;$M$1,$E51=""),$M$2,$E51)),AND(AP$1&gt;=$D52,AP$1&lt;=IF(AND($D52&gt;$M$1,$E52=""),$M$2,$E52)),AND(AP$1&gt;=$D53,AP$1&lt;=IF(AND($D53&gt;$M$1,$E53=""),$M$2,$E53))),$D$3,""))</f>
        <v/>
      </c>
      <c r="AQ51" s="60" t="str">
        <f t="shared" ref="AQ51:AR51" si="553">IF(AQ$1="","",IF(OR(AND(AQ$1&gt;=$D50,AQ$1&lt;=IF(AND($D50&gt;$M$1,$E50=""),$M$2,$E50)),AND(AQ$1&gt;=$D51,AQ$1&lt;=IF(AND($D51&gt;$M$1,$E51=""),$M$2,$E51)),AND(AQ$1&gt;=$D52,AQ$1&lt;=IF(AND($D52&gt;$M$1,$E52=""),$M$2,$E52)),AND(AQ$1&gt;=$D53,AQ$1&lt;=IF(AND($D53&gt;$M$1,$E53=""),$M$2,$E53))),$D$3,""))</f>
        <v/>
      </c>
      <c r="AR51" s="61" t="str">
        <f t="shared" si="553"/>
        <v/>
      </c>
    </row>
    <row r="52" spans="1:44" x14ac:dyDescent="0.2">
      <c r="A52" s="124"/>
      <c r="B52" s="121"/>
      <c r="C52" s="50"/>
      <c r="D52" s="146"/>
      <c r="E52" s="145"/>
      <c r="F52" s="146"/>
      <c r="G52" s="145"/>
      <c r="H52" s="146"/>
      <c r="I52" s="145"/>
      <c r="J52" s="146"/>
      <c r="K52" s="145"/>
      <c r="L52" s="150"/>
      <c r="M52" s="157"/>
      <c r="N52" s="121" t="str">
        <f>IF(OR(AND(N$1&gt;=$F50,N$1&lt;=IF(AND($F50&gt;$M$1,$G50=""),$M$2,$G50)),AND(N$1&gt;=$F51,N$1&lt;=IF(AND($F51&gt;$M$1,$G51=""),$M$2,$G51)),AND(N$1&gt;=$F52,N$1&lt;=IF(AND($F52&gt;$M$1,$G52=""),$M$2,$G52)),AND(N$1&gt;=$F53,N$1&lt;=IF(AND($F53&gt;$M$1,$G53=""),$M$2,$G53))),$F$3,"")</f>
        <v/>
      </c>
      <c r="O52" s="49" t="str">
        <f t="shared" ref="O52:AO52" si="554">IF(OR(AND(O$1&gt;=$F50,O$1&lt;=IF(AND($F50&gt;$M$1,$G50=""),$M$2,$G50)),AND(O$1&gt;=$F51,O$1&lt;=IF(AND($F51&gt;$M$1,$G51=""),$M$2,$G51)),AND(O$1&gt;=$F52,O$1&lt;=IF(AND($F52&gt;$M$1,$G52=""),$M$2,$G52)),AND(O$1&gt;=$F53,O$1&lt;=IF(AND($F53&gt;$M$1,$G53=""),$M$2,$G53))),$F$3,"")</f>
        <v/>
      </c>
      <c r="P52" s="49" t="str">
        <f t="shared" si="554"/>
        <v/>
      </c>
      <c r="Q52" s="49" t="str">
        <f t="shared" si="554"/>
        <v/>
      </c>
      <c r="R52" s="49" t="str">
        <f t="shared" si="554"/>
        <v/>
      </c>
      <c r="S52" s="49" t="str">
        <f t="shared" si="554"/>
        <v/>
      </c>
      <c r="T52" s="49" t="str">
        <f t="shared" si="554"/>
        <v/>
      </c>
      <c r="U52" s="49" t="str">
        <f t="shared" si="554"/>
        <v/>
      </c>
      <c r="V52" s="49" t="str">
        <f t="shared" si="554"/>
        <v/>
      </c>
      <c r="W52" s="49" t="str">
        <f t="shared" si="554"/>
        <v/>
      </c>
      <c r="X52" s="49" t="str">
        <f t="shared" si="554"/>
        <v/>
      </c>
      <c r="Y52" s="49" t="str">
        <f t="shared" si="554"/>
        <v/>
      </c>
      <c r="Z52" s="49" t="str">
        <f t="shared" si="554"/>
        <v/>
      </c>
      <c r="AA52" s="49" t="str">
        <f t="shared" si="554"/>
        <v/>
      </c>
      <c r="AB52" s="49" t="str">
        <f t="shared" si="554"/>
        <v/>
      </c>
      <c r="AC52" s="49" t="str">
        <f t="shared" si="554"/>
        <v/>
      </c>
      <c r="AD52" s="49" t="str">
        <f t="shared" si="554"/>
        <v/>
      </c>
      <c r="AE52" s="49" t="str">
        <f t="shared" si="554"/>
        <v/>
      </c>
      <c r="AF52" s="49" t="str">
        <f t="shared" si="554"/>
        <v/>
      </c>
      <c r="AG52" s="49" t="str">
        <f t="shared" si="554"/>
        <v/>
      </c>
      <c r="AH52" s="49" t="str">
        <f t="shared" si="554"/>
        <v/>
      </c>
      <c r="AI52" s="49" t="str">
        <f t="shared" si="554"/>
        <v/>
      </c>
      <c r="AJ52" s="49" t="str">
        <f t="shared" si="554"/>
        <v/>
      </c>
      <c r="AK52" s="49" t="str">
        <f t="shared" si="554"/>
        <v/>
      </c>
      <c r="AL52" s="49" t="str">
        <f t="shared" si="554"/>
        <v/>
      </c>
      <c r="AM52" s="49" t="str">
        <f t="shared" si="554"/>
        <v/>
      </c>
      <c r="AN52" s="49" t="str">
        <f t="shared" si="554"/>
        <v/>
      </c>
      <c r="AO52" s="49" t="str">
        <f t="shared" si="554"/>
        <v/>
      </c>
      <c r="AP52" s="60" t="str">
        <f>IF(AP$1="","",IF(OR(AND(AP$1&gt;=$F50,AP$1&lt;=IF(AND($F50&gt;$M$1,$G50=""),$M$2,$G50)),AND(AP$1&gt;=$F51,AP$1&lt;=IF(AND($F51&gt;$M$1,$G51=""),$M$2,$G51)),AND(AP$1&gt;=$F52,AP$1&lt;=IF(AND($F52&gt;$M$1,$G52=""),$M$2,$G52)),AND(AP$1&gt;=$F53,AP$1&lt;=IF(AND($F53&gt;$M$1,$G53=""),$M$2,$G53))),$F$3,""))</f>
        <v/>
      </c>
      <c r="AQ52" s="60" t="str">
        <f t="shared" ref="AQ52:AR52" si="555">IF(AQ$1="","",IF(OR(AND(AQ$1&gt;=$F50,AQ$1&lt;=IF(AND($F50&gt;$M$1,$G50=""),$M$2,$G50)),AND(AQ$1&gt;=$F51,AQ$1&lt;=IF(AND($F51&gt;$M$1,$G51=""),$M$2,$G51)),AND(AQ$1&gt;=$F52,AQ$1&lt;=IF(AND($F52&gt;$M$1,$G52=""),$M$2,$G52)),AND(AQ$1&gt;=$F53,AQ$1&lt;=IF(AND($F53&gt;$M$1,$G53=""),$M$2,$G53))),$F$3,""))</f>
        <v/>
      </c>
      <c r="AR52" s="61" t="str">
        <f t="shared" si="555"/>
        <v/>
      </c>
    </row>
    <row r="53" spans="1:44" x14ac:dyDescent="0.2">
      <c r="A53" s="124"/>
      <c r="B53" s="121"/>
      <c r="C53" s="50"/>
      <c r="D53" s="146"/>
      <c r="E53" s="145"/>
      <c r="F53" s="146"/>
      <c r="G53" s="145"/>
      <c r="H53" s="146"/>
      <c r="I53" s="145"/>
      <c r="J53" s="146"/>
      <c r="K53" s="145"/>
      <c r="L53" s="150"/>
      <c r="M53" s="157"/>
      <c r="N53" s="156" t="str">
        <f t="shared" ref="N53:AO53" si="556">IF(OR(AND(N$1&gt;=$H50,N$1&lt;=IF(AND($H50&gt;$M$1,$I50=""),$M$2,$I50)),AND(N$1&gt;=$H51,N$1&lt;=IF(AND($H51&gt;$M$1,$I51=""),$M$2,$I51)),AND(N$1&gt;=$H52,N$1&lt;=IF(AND($H52&gt;$M$1,$I52=""),$M$2,$I52)),AND(N$1&gt;=$H53,N$1&lt;=IF(AND($H53&gt;$M$1,$I53=""),$M$2,$I53))),$H$3,"")</f>
        <v/>
      </c>
      <c r="O53" s="56" t="str">
        <f t="shared" si="556"/>
        <v/>
      </c>
      <c r="P53" s="56" t="str">
        <f t="shared" si="556"/>
        <v/>
      </c>
      <c r="Q53" s="56" t="str">
        <f t="shared" si="556"/>
        <v/>
      </c>
      <c r="R53" s="56" t="str">
        <f t="shared" si="556"/>
        <v/>
      </c>
      <c r="S53" s="56" t="str">
        <f t="shared" si="556"/>
        <v/>
      </c>
      <c r="T53" s="56" t="str">
        <f t="shared" si="556"/>
        <v/>
      </c>
      <c r="U53" s="56" t="str">
        <f t="shared" si="556"/>
        <v/>
      </c>
      <c r="V53" s="56" t="str">
        <f t="shared" si="556"/>
        <v/>
      </c>
      <c r="W53" s="56" t="str">
        <f t="shared" si="556"/>
        <v/>
      </c>
      <c r="X53" s="56" t="str">
        <f t="shared" si="556"/>
        <v/>
      </c>
      <c r="Y53" s="56" t="str">
        <f t="shared" si="556"/>
        <v/>
      </c>
      <c r="Z53" s="56" t="str">
        <f t="shared" si="556"/>
        <v/>
      </c>
      <c r="AA53" s="56" t="str">
        <f t="shared" si="556"/>
        <v/>
      </c>
      <c r="AB53" s="56" t="str">
        <f t="shared" si="556"/>
        <v/>
      </c>
      <c r="AC53" s="56" t="str">
        <f t="shared" si="556"/>
        <v/>
      </c>
      <c r="AD53" s="56" t="str">
        <f t="shared" si="556"/>
        <v/>
      </c>
      <c r="AE53" s="56" t="str">
        <f t="shared" si="556"/>
        <v/>
      </c>
      <c r="AF53" s="56" t="str">
        <f t="shared" si="556"/>
        <v/>
      </c>
      <c r="AG53" s="56" t="str">
        <f t="shared" si="556"/>
        <v/>
      </c>
      <c r="AH53" s="56" t="str">
        <f t="shared" si="556"/>
        <v/>
      </c>
      <c r="AI53" s="56" t="str">
        <f t="shared" si="556"/>
        <v/>
      </c>
      <c r="AJ53" s="56" t="str">
        <f t="shared" si="556"/>
        <v/>
      </c>
      <c r="AK53" s="56" t="str">
        <f t="shared" si="556"/>
        <v/>
      </c>
      <c r="AL53" s="56" t="str">
        <f t="shared" si="556"/>
        <v/>
      </c>
      <c r="AM53" s="56" t="str">
        <f t="shared" si="556"/>
        <v/>
      </c>
      <c r="AN53" s="56" t="str">
        <f t="shared" si="556"/>
        <v/>
      </c>
      <c r="AO53" s="56" t="str">
        <f t="shared" si="556"/>
        <v/>
      </c>
      <c r="AP53" s="153" t="str">
        <f>IF(AP$1="","",IF(OR(AND(AP$1&gt;=$H50,AP$1&lt;=IF(AND($H50&gt;$M$1,$I50=""),$M$2,$I50)),AND(AP$1&gt;=$H51,AP$1&lt;=IF(AND($H51&gt;$M$1,$I51=""),$M$2,$I51)),AND(AP$1&gt;=$H52,AP$1&lt;=IF(AND($H52&gt;$M$1,$I52=""),$M$2,$I52)),AND(AP$1&gt;=$H53,AP$1&lt;=IF(AND($H53&gt;$M$1,$I53=""),$M$2,$I53))),$H$3,""))</f>
        <v/>
      </c>
      <c r="AQ53" s="153" t="str">
        <f>IF(AQ$1="","",IF(OR(AND(AQ$1&gt;=$H50,AQ$1&lt;=IF(AND($H50&gt;$M$1,$I50=""),$M$2,$I50)),AND(AQ$1&gt;=$H51,AQ$1&lt;=IF(AND($H51&gt;$M$1,$I51=""),$M$2,$I51)),AND(AQ$1&gt;=$H52,AQ$1&lt;=IF(AND($H52&gt;$M$1,$I52=""),$M$2,$I52)),AND(AQ$1&gt;=$H53,AQ$1&lt;=IF(AND($H53&gt;$M$1,$I53=""),$M$2,$I53))),$H$3,""))</f>
        <v/>
      </c>
      <c r="AR53" s="154" t="str">
        <f>IF(AR$1="","",IF(OR(AND(AR$1&gt;=$H50,AR$1&lt;=IF(AND($H50&gt;$M$1,$I50=""),$M$2,$I50)),AND(AR$1&gt;=$H51,AR$1&lt;=IF(AND($H51&gt;$M$1,$I51=""),$M$2,$I51)),AND(AR$1&gt;=$H52,AR$1&lt;=IF(AND($H52&gt;$M$1,$I52=""),$M$2,$I52)),AND(AR$1&gt;=$H53,AR$1&lt;=IF(AND($H53&gt;$M$1,$I53=""),$M$2,$I53))),$H$3,""))</f>
        <v/>
      </c>
    </row>
    <row r="54" spans="1:44" ht="13.5" thickBot="1" x14ac:dyDescent="0.25">
      <c r="A54" s="125"/>
      <c r="B54" s="122"/>
      <c r="C54" s="59"/>
      <c r="D54" s="147"/>
      <c r="E54" s="148"/>
      <c r="F54" s="147"/>
      <c r="G54" s="148"/>
      <c r="H54" s="147"/>
      <c r="I54" s="148"/>
      <c r="J54" s="147"/>
      <c r="K54" s="148"/>
      <c r="L54" s="150"/>
      <c r="M54" s="157"/>
      <c r="N54" s="122" t="str">
        <f>IF(OR(AND(N$1&gt;=$J50,N$1&lt;=IF(AND($J50&gt;$M$1,$K50=""),$M$2,$K50)),AND(N$1&gt;=$J51,N$1&lt;=IF(AND($J51&gt;$M$1,$K51=""),$M$2,$K51)),AND(N$1&gt;=$J52,N$1&lt;=IF(AND($J52&gt;$M$1,$K52=""),$M$2,$K52)),AND(N$1&gt;=$J53,N$1&lt;=IF(AND($J53&gt;$M$1,$K53=""),$M$2,$K53)),AND(N$1&gt;=$J54,N$1&lt;=IF(AND($J54&gt;$M$1,$K54=""),$M$2,$K54))),$J$3,"")</f>
        <v/>
      </c>
      <c r="O54" s="58" t="str">
        <f t="shared" ref="O54" si="557">IF(OR(AND(O$1&gt;=$J50,O$1&lt;=IF(AND($J50&gt;$M$1,$K50=""),$M$2,$K50)),AND(O$1&gt;=$J51,O$1&lt;=IF(AND($J51&gt;$M$1,$K51=""),$M$2,$K51)),AND(O$1&gt;=$J52,O$1&lt;=IF(AND($J52&gt;$M$1,$K52=""),$M$2,$K52)),AND(O$1&gt;=$J53,O$1&lt;=IF(AND($J53&gt;$M$1,$K53=""),$M$2,$K53)),AND(O$1&gt;=$J54,O$1&lt;=IF(AND($J54&gt;$M$1,$K54=""),$M$2,$K54))),$J$3,"")</f>
        <v/>
      </c>
      <c r="P54" s="58" t="str">
        <f t="shared" ref="P54" si="558">IF(OR(AND(P$1&gt;=$J50,P$1&lt;=IF(AND($J50&gt;$M$1,$K50=""),$M$2,$K50)),AND(P$1&gt;=$J51,P$1&lt;=IF(AND($J51&gt;$M$1,$K51=""),$M$2,$K51)),AND(P$1&gt;=$J52,P$1&lt;=IF(AND($J52&gt;$M$1,$K52=""),$M$2,$K52)),AND(P$1&gt;=$J53,P$1&lt;=IF(AND($J53&gt;$M$1,$K53=""),$M$2,$K53)),AND(P$1&gt;=$J54,P$1&lt;=IF(AND($J54&gt;$M$1,$K54=""),$M$2,$K54))),$J$3,"")</f>
        <v/>
      </c>
      <c r="Q54" s="58" t="str">
        <f t="shared" ref="Q54" si="559">IF(OR(AND(Q$1&gt;=$J50,Q$1&lt;=IF(AND($J50&gt;$M$1,$K50=""),$M$2,$K50)),AND(Q$1&gt;=$J51,Q$1&lt;=IF(AND($J51&gt;$M$1,$K51=""),$M$2,$K51)),AND(Q$1&gt;=$J52,Q$1&lt;=IF(AND($J52&gt;$M$1,$K52=""),$M$2,$K52)),AND(Q$1&gt;=$J53,Q$1&lt;=IF(AND($J53&gt;$M$1,$K53=""),$M$2,$K53)),AND(Q$1&gt;=$J54,Q$1&lt;=IF(AND($J54&gt;$M$1,$K54=""),$M$2,$K54))),$J$3,"")</f>
        <v/>
      </c>
      <c r="R54" s="58" t="str">
        <f t="shared" ref="R54" si="560">IF(OR(AND(R$1&gt;=$J50,R$1&lt;=IF(AND($J50&gt;$M$1,$K50=""),$M$2,$K50)),AND(R$1&gt;=$J51,R$1&lt;=IF(AND($J51&gt;$M$1,$K51=""),$M$2,$K51)),AND(R$1&gt;=$J52,R$1&lt;=IF(AND($J52&gt;$M$1,$K52=""),$M$2,$K52)),AND(R$1&gt;=$J53,R$1&lt;=IF(AND($J53&gt;$M$1,$K53=""),$M$2,$K53)),AND(R$1&gt;=$J54,R$1&lt;=IF(AND($J54&gt;$M$1,$K54=""),$M$2,$K54))),$J$3,"")</f>
        <v/>
      </c>
      <c r="S54" s="58" t="str">
        <f t="shared" ref="S54" si="561">IF(OR(AND(S$1&gt;=$J50,S$1&lt;=IF(AND($J50&gt;$M$1,$K50=""),$M$2,$K50)),AND(S$1&gt;=$J51,S$1&lt;=IF(AND($J51&gt;$M$1,$K51=""),$M$2,$K51)),AND(S$1&gt;=$J52,S$1&lt;=IF(AND($J52&gt;$M$1,$K52=""),$M$2,$K52)),AND(S$1&gt;=$J53,S$1&lt;=IF(AND($J53&gt;$M$1,$K53=""),$M$2,$K53)),AND(S$1&gt;=$J54,S$1&lt;=IF(AND($J54&gt;$M$1,$K54=""),$M$2,$K54))),$J$3,"")</f>
        <v/>
      </c>
      <c r="T54" s="58" t="str">
        <f t="shared" ref="T54" si="562">IF(OR(AND(T$1&gt;=$J50,T$1&lt;=IF(AND($J50&gt;$M$1,$K50=""),$M$2,$K50)),AND(T$1&gt;=$J51,T$1&lt;=IF(AND($J51&gt;$M$1,$K51=""),$M$2,$K51)),AND(T$1&gt;=$J52,T$1&lt;=IF(AND($J52&gt;$M$1,$K52=""),$M$2,$K52)),AND(T$1&gt;=$J53,T$1&lt;=IF(AND($J53&gt;$M$1,$K53=""),$M$2,$K53)),AND(T$1&gt;=$J54,T$1&lt;=IF(AND($J54&gt;$M$1,$K54=""),$M$2,$K54))),$J$3,"")</f>
        <v/>
      </c>
      <c r="U54" s="58" t="str">
        <f t="shared" ref="U54" si="563">IF(OR(AND(U$1&gt;=$J50,U$1&lt;=IF(AND($J50&gt;$M$1,$K50=""),$M$2,$K50)),AND(U$1&gt;=$J51,U$1&lt;=IF(AND($J51&gt;$M$1,$K51=""),$M$2,$K51)),AND(U$1&gt;=$J52,U$1&lt;=IF(AND($J52&gt;$M$1,$K52=""),$M$2,$K52)),AND(U$1&gt;=$J53,U$1&lt;=IF(AND($J53&gt;$M$1,$K53=""),$M$2,$K53)),AND(U$1&gt;=$J54,U$1&lt;=IF(AND($J54&gt;$M$1,$K54=""),$M$2,$K54))),$J$3,"")</f>
        <v/>
      </c>
      <c r="V54" s="58" t="str">
        <f t="shared" ref="V54" si="564">IF(OR(AND(V$1&gt;=$J50,V$1&lt;=IF(AND($J50&gt;$M$1,$K50=""),$M$2,$K50)),AND(V$1&gt;=$J51,V$1&lt;=IF(AND($J51&gt;$M$1,$K51=""),$M$2,$K51)),AND(V$1&gt;=$J52,V$1&lt;=IF(AND($J52&gt;$M$1,$K52=""),$M$2,$K52)),AND(V$1&gt;=$J53,V$1&lt;=IF(AND($J53&gt;$M$1,$K53=""),$M$2,$K53)),AND(V$1&gt;=$J54,V$1&lt;=IF(AND($J54&gt;$M$1,$K54=""),$M$2,$K54))),$J$3,"")</f>
        <v/>
      </c>
      <c r="W54" s="58" t="str">
        <f t="shared" ref="W54" si="565">IF(OR(AND(W$1&gt;=$J50,W$1&lt;=IF(AND($J50&gt;$M$1,$K50=""),$M$2,$K50)),AND(W$1&gt;=$J51,W$1&lt;=IF(AND($J51&gt;$M$1,$K51=""),$M$2,$K51)),AND(W$1&gt;=$J52,W$1&lt;=IF(AND($J52&gt;$M$1,$K52=""),$M$2,$K52)),AND(W$1&gt;=$J53,W$1&lt;=IF(AND($J53&gt;$M$1,$K53=""),$M$2,$K53)),AND(W$1&gt;=$J54,W$1&lt;=IF(AND($J54&gt;$M$1,$K54=""),$M$2,$K54))),$J$3,"")</f>
        <v/>
      </c>
      <c r="X54" s="58" t="str">
        <f t="shared" ref="X54" si="566">IF(OR(AND(X$1&gt;=$J50,X$1&lt;=IF(AND($J50&gt;$M$1,$K50=""),$M$2,$K50)),AND(X$1&gt;=$J51,X$1&lt;=IF(AND($J51&gt;$M$1,$K51=""),$M$2,$K51)),AND(X$1&gt;=$J52,X$1&lt;=IF(AND($J52&gt;$M$1,$K52=""),$M$2,$K52)),AND(X$1&gt;=$J53,X$1&lt;=IF(AND($J53&gt;$M$1,$K53=""),$M$2,$K53)),AND(X$1&gt;=$J54,X$1&lt;=IF(AND($J54&gt;$M$1,$K54=""),$M$2,$K54))),$J$3,"")</f>
        <v/>
      </c>
      <c r="Y54" s="58" t="str">
        <f t="shared" ref="Y54" si="567">IF(OR(AND(Y$1&gt;=$J50,Y$1&lt;=IF(AND($J50&gt;$M$1,$K50=""),$M$2,$K50)),AND(Y$1&gt;=$J51,Y$1&lt;=IF(AND($J51&gt;$M$1,$K51=""),$M$2,$K51)),AND(Y$1&gt;=$J52,Y$1&lt;=IF(AND($J52&gt;$M$1,$K52=""),$M$2,$K52)),AND(Y$1&gt;=$J53,Y$1&lt;=IF(AND($J53&gt;$M$1,$K53=""),$M$2,$K53)),AND(Y$1&gt;=$J54,Y$1&lt;=IF(AND($J54&gt;$M$1,$K54=""),$M$2,$K54))),$J$3,"")</f>
        <v/>
      </c>
      <c r="Z54" s="58" t="str">
        <f t="shared" ref="Z54" si="568">IF(OR(AND(Z$1&gt;=$J50,Z$1&lt;=IF(AND($J50&gt;$M$1,$K50=""),$M$2,$K50)),AND(Z$1&gt;=$J51,Z$1&lt;=IF(AND($J51&gt;$M$1,$K51=""),$M$2,$K51)),AND(Z$1&gt;=$J52,Z$1&lt;=IF(AND($J52&gt;$M$1,$K52=""),$M$2,$K52)),AND(Z$1&gt;=$J53,Z$1&lt;=IF(AND($J53&gt;$M$1,$K53=""),$M$2,$K53)),AND(Z$1&gt;=$J54,Z$1&lt;=IF(AND($J54&gt;$M$1,$K54=""),$M$2,$K54))),$J$3,"")</f>
        <v/>
      </c>
      <c r="AA54" s="58" t="str">
        <f t="shared" ref="AA54" si="569">IF(OR(AND(AA$1&gt;=$J50,AA$1&lt;=IF(AND($J50&gt;$M$1,$K50=""),$M$2,$K50)),AND(AA$1&gt;=$J51,AA$1&lt;=IF(AND($J51&gt;$M$1,$K51=""),$M$2,$K51)),AND(AA$1&gt;=$J52,AA$1&lt;=IF(AND($J52&gt;$M$1,$K52=""),$M$2,$K52)),AND(AA$1&gt;=$J53,AA$1&lt;=IF(AND($J53&gt;$M$1,$K53=""),$M$2,$K53)),AND(AA$1&gt;=$J54,AA$1&lt;=IF(AND($J54&gt;$M$1,$K54=""),$M$2,$K54))),$J$3,"")</f>
        <v/>
      </c>
      <c r="AB54" s="58" t="str">
        <f t="shared" ref="AB54" si="570">IF(OR(AND(AB$1&gt;=$J50,AB$1&lt;=IF(AND($J50&gt;$M$1,$K50=""),$M$2,$K50)),AND(AB$1&gt;=$J51,AB$1&lt;=IF(AND($J51&gt;$M$1,$K51=""),$M$2,$K51)),AND(AB$1&gt;=$J52,AB$1&lt;=IF(AND($J52&gt;$M$1,$K52=""),$M$2,$K52)),AND(AB$1&gt;=$J53,AB$1&lt;=IF(AND($J53&gt;$M$1,$K53=""),$M$2,$K53)),AND(AB$1&gt;=$J54,AB$1&lt;=IF(AND($J54&gt;$M$1,$K54=""),$M$2,$K54))),$J$3,"")</f>
        <v/>
      </c>
      <c r="AC54" s="58" t="str">
        <f t="shared" ref="AC54" si="571">IF(OR(AND(AC$1&gt;=$J50,AC$1&lt;=IF(AND($J50&gt;$M$1,$K50=""),$M$2,$K50)),AND(AC$1&gt;=$J51,AC$1&lt;=IF(AND($J51&gt;$M$1,$K51=""),$M$2,$K51)),AND(AC$1&gt;=$J52,AC$1&lt;=IF(AND($J52&gt;$M$1,$K52=""),$M$2,$K52)),AND(AC$1&gt;=$J53,AC$1&lt;=IF(AND($J53&gt;$M$1,$K53=""),$M$2,$K53)),AND(AC$1&gt;=$J54,AC$1&lt;=IF(AND($J54&gt;$M$1,$K54=""),$M$2,$K54))),$J$3,"")</f>
        <v/>
      </c>
      <c r="AD54" s="58" t="str">
        <f t="shared" ref="AD54" si="572">IF(OR(AND(AD$1&gt;=$J50,AD$1&lt;=IF(AND($J50&gt;$M$1,$K50=""),$M$2,$K50)),AND(AD$1&gt;=$J51,AD$1&lt;=IF(AND($J51&gt;$M$1,$K51=""),$M$2,$K51)),AND(AD$1&gt;=$J52,AD$1&lt;=IF(AND($J52&gt;$M$1,$K52=""),$M$2,$K52)),AND(AD$1&gt;=$J53,AD$1&lt;=IF(AND($J53&gt;$M$1,$K53=""),$M$2,$K53)),AND(AD$1&gt;=$J54,AD$1&lt;=IF(AND($J54&gt;$M$1,$K54=""),$M$2,$K54))),$J$3,"")</f>
        <v/>
      </c>
      <c r="AE54" s="58" t="str">
        <f t="shared" ref="AE54" si="573">IF(OR(AND(AE$1&gt;=$J50,AE$1&lt;=IF(AND($J50&gt;$M$1,$K50=""),$M$2,$K50)),AND(AE$1&gt;=$J51,AE$1&lt;=IF(AND($J51&gt;$M$1,$K51=""),$M$2,$K51)),AND(AE$1&gt;=$J52,AE$1&lt;=IF(AND($J52&gt;$M$1,$K52=""),$M$2,$K52)),AND(AE$1&gt;=$J53,AE$1&lt;=IF(AND($J53&gt;$M$1,$K53=""),$M$2,$K53)),AND(AE$1&gt;=$J54,AE$1&lt;=IF(AND($J54&gt;$M$1,$K54=""),$M$2,$K54))),$J$3,"")</f>
        <v/>
      </c>
      <c r="AF54" s="58" t="str">
        <f t="shared" ref="AF54" si="574">IF(OR(AND(AF$1&gt;=$J50,AF$1&lt;=IF(AND($J50&gt;$M$1,$K50=""),$M$2,$K50)),AND(AF$1&gt;=$J51,AF$1&lt;=IF(AND($J51&gt;$M$1,$K51=""),$M$2,$K51)),AND(AF$1&gt;=$J52,AF$1&lt;=IF(AND($J52&gt;$M$1,$K52=""),$M$2,$K52)),AND(AF$1&gt;=$J53,AF$1&lt;=IF(AND($J53&gt;$M$1,$K53=""),$M$2,$K53)),AND(AF$1&gt;=$J54,AF$1&lt;=IF(AND($J54&gt;$M$1,$K54=""),$M$2,$K54))),$J$3,"")</f>
        <v/>
      </c>
      <c r="AG54" s="58" t="str">
        <f t="shared" ref="AG54" si="575">IF(OR(AND(AG$1&gt;=$J50,AG$1&lt;=IF(AND($J50&gt;$M$1,$K50=""),$M$2,$K50)),AND(AG$1&gt;=$J51,AG$1&lt;=IF(AND($J51&gt;$M$1,$K51=""),$M$2,$K51)),AND(AG$1&gt;=$J52,AG$1&lt;=IF(AND($J52&gt;$M$1,$K52=""),$M$2,$K52)),AND(AG$1&gt;=$J53,AG$1&lt;=IF(AND($J53&gt;$M$1,$K53=""),$M$2,$K53)),AND(AG$1&gt;=$J54,AG$1&lt;=IF(AND($J54&gt;$M$1,$K54=""),$M$2,$K54))),$J$3,"")</f>
        <v/>
      </c>
      <c r="AH54" s="58" t="str">
        <f t="shared" ref="AH54" si="576">IF(OR(AND(AH$1&gt;=$J50,AH$1&lt;=IF(AND($J50&gt;$M$1,$K50=""),$M$2,$K50)),AND(AH$1&gt;=$J51,AH$1&lt;=IF(AND($J51&gt;$M$1,$K51=""),$M$2,$K51)),AND(AH$1&gt;=$J52,AH$1&lt;=IF(AND($J52&gt;$M$1,$K52=""),$M$2,$K52)),AND(AH$1&gt;=$J53,AH$1&lt;=IF(AND($J53&gt;$M$1,$K53=""),$M$2,$K53)),AND(AH$1&gt;=$J54,AH$1&lt;=IF(AND($J54&gt;$M$1,$K54=""),$M$2,$K54))),$J$3,"")</f>
        <v/>
      </c>
      <c r="AI54" s="58" t="str">
        <f t="shared" ref="AI54" si="577">IF(OR(AND(AI$1&gt;=$J50,AI$1&lt;=IF(AND($J50&gt;$M$1,$K50=""),$M$2,$K50)),AND(AI$1&gt;=$J51,AI$1&lt;=IF(AND($J51&gt;$M$1,$K51=""),$M$2,$K51)),AND(AI$1&gt;=$J52,AI$1&lt;=IF(AND($J52&gt;$M$1,$K52=""),$M$2,$K52)),AND(AI$1&gt;=$J53,AI$1&lt;=IF(AND($J53&gt;$M$1,$K53=""),$M$2,$K53)),AND(AI$1&gt;=$J54,AI$1&lt;=IF(AND($J54&gt;$M$1,$K54=""),$M$2,$K54))),$J$3,"")</f>
        <v/>
      </c>
      <c r="AJ54" s="58" t="str">
        <f t="shared" ref="AJ54" si="578">IF(OR(AND(AJ$1&gt;=$J50,AJ$1&lt;=IF(AND($J50&gt;$M$1,$K50=""),$M$2,$K50)),AND(AJ$1&gt;=$J51,AJ$1&lt;=IF(AND($J51&gt;$M$1,$K51=""),$M$2,$K51)),AND(AJ$1&gt;=$J52,AJ$1&lt;=IF(AND($J52&gt;$M$1,$K52=""),$M$2,$K52)),AND(AJ$1&gt;=$J53,AJ$1&lt;=IF(AND($J53&gt;$M$1,$K53=""),$M$2,$K53)),AND(AJ$1&gt;=$J54,AJ$1&lt;=IF(AND($J54&gt;$M$1,$K54=""),$M$2,$K54))),$J$3,"")</f>
        <v/>
      </c>
      <c r="AK54" s="58" t="str">
        <f t="shared" ref="AK54" si="579">IF(OR(AND(AK$1&gt;=$J50,AK$1&lt;=IF(AND($J50&gt;$M$1,$K50=""),$M$2,$K50)),AND(AK$1&gt;=$J51,AK$1&lt;=IF(AND($J51&gt;$M$1,$K51=""),$M$2,$K51)),AND(AK$1&gt;=$J52,AK$1&lt;=IF(AND($J52&gt;$M$1,$K52=""),$M$2,$K52)),AND(AK$1&gt;=$J53,AK$1&lt;=IF(AND($J53&gt;$M$1,$K53=""),$M$2,$K53)),AND(AK$1&gt;=$J54,AK$1&lt;=IF(AND($J54&gt;$M$1,$K54=""),$M$2,$K54))),$J$3,"")</f>
        <v/>
      </c>
      <c r="AL54" s="58" t="str">
        <f t="shared" ref="AL54" si="580">IF(OR(AND(AL$1&gt;=$J50,AL$1&lt;=IF(AND($J50&gt;$M$1,$K50=""),$M$2,$K50)),AND(AL$1&gt;=$J51,AL$1&lt;=IF(AND($J51&gt;$M$1,$K51=""),$M$2,$K51)),AND(AL$1&gt;=$J52,AL$1&lt;=IF(AND($J52&gt;$M$1,$K52=""),$M$2,$K52)),AND(AL$1&gt;=$J53,AL$1&lt;=IF(AND($J53&gt;$M$1,$K53=""),$M$2,$K53)),AND(AL$1&gt;=$J54,AL$1&lt;=IF(AND($J54&gt;$M$1,$K54=""),$M$2,$K54))),$J$3,"")</f>
        <v/>
      </c>
      <c r="AM54" s="58" t="str">
        <f t="shared" ref="AM54" si="581">IF(OR(AND(AM$1&gt;=$J50,AM$1&lt;=IF(AND($J50&gt;$M$1,$K50=""),$M$2,$K50)),AND(AM$1&gt;=$J51,AM$1&lt;=IF(AND($J51&gt;$M$1,$K51=""),$M$2,$K51)),AND(AM$1&gt;=$J52,AM$1&lt;=IF(AND($J52&gt;$M$1,$K52=""),$M$2,$K52)),AND(AM$1&gt;=$J53,AM$1&lt;=IF(AND($J53&gt;$M$1,$K53=""),$M$2,$K53)),AND(AM$1&gt;=$J54,AM$1&lt;=IF(AND($J54&gt;$M$1,$K54=""),$M$2,$K54))),$J$3,"")</f>
        <v/>
      </c>
      <c r="AN54" s="58" t="str">
        <f t="shared" ref="AN54" si="582">IF(OR(AND(AN$1&gt;=$J50,AN$1&lt;=IF(AND($J50&gt;$M$1,$K50=""),$M$2,$K50)),AND(AN$1&gt;=$J51,AN$1&lt;=IF(AND($J51&gt;$M$1,$K51=""),$M$2,$K51)),AND(AN$1&gt;=$J52,AN$1&lt;=IF(AND($J52&gt;$M$1,$K52=""),$M$2,$K52)),AND(AN$1&gt;=$J53,AN$1&lt;=IF(AND($J53&gt;$M$1,$K53=""),$M$2,$K53)),AND(AN$1&gt;=$J54,AN$1&lt;=IF(AND($J54&gt;$M$1,$K54=""),$M$2,$K54))),$J$3,"")</f>
        <v/>
      </c>
      <c r="AO54" s="58" t="str">
        <f t="shared" ref="AO54" si="583">IF(OR(AND(AO$1&gt;=$J50,AO$1&lt;=IF(AND($J50&gt;$M$1,$K50=""),$M$2,$K50)),AND(AO$1&gt;=$J51,AO$1&lt;=IF(AND($J51&gt;$M$1,$K51=""),$M$2,$K51)),AND(AO$1&gt;=$J52,AO$1&lt;=IF(AND($J52&gt;$M$1,$K52=""),$M$2,$K52)),AND(AO$1&gt;=$J53,AO$1&lt;=IF(AND($J53&gt;$M$1,$K53=""),$M$2,$K53)),AND(AO$1&gt;=$J54,AO$1&lt;=IF(AND($J54&gt;$M$1,$K54=""),$M$2,$K54))),$J$3,"")</f>
        <v/>
      </c>
      <c r="AP54" s="62" t="str">
        <f>IF(AP$1="","",IF(OR(AND(AP$1&gt;=$J50,AP$1&lt;=IF(AND($J50&gt;$M$1,$K50=""),$M$2,$K50)),AND(AP$1&gt;=$J51,AP$1&lt;=IF(AND($J51&gt;$M$1,$K51=""),$M$2,$K51)),AND(AP$1&gt;=$J52,AP$1&lt;=IF(AND($J52&gt;$M$1,$K52=""),$M$2,$K52)),AND(AP$1&gt;=$J53,AP$1&lt;=IF(AND($J53&gt;$M$1,$K53=""),$M$2,$K53)),AND(AP$1&gt;=$J54,AP$1&lt;=IF(AND($J54&gt;$M$1,$K54=""),$M$2,$K54))),$J$3,""))</f>
        <v/>
      </c>
      <c r="AQ54" s="62" t="str">
        <f t="shared" ref="AQ54" si="584">IF(AQ$1="","",IF(OR(AND(AQ$1&gt;=$J50,AQ$1&lt;=IF(AND($J50&gt;$M$1,$K50=""),$M$2,$K50)),AND(AQ$1&gt;=$J51,AQ$1&lt;=IF(AND($J51&gt;$M$1,$K51=""),$M$2,$K51)),AND(AQ$1&gt;=$J52,AQ$1&lt;=IF(AND($J52&gt;$M$1,$K52=""),$M$2,$K52)),AND(AQ$1&gt;=$J53,AQ$1&lt;=IF(AND($J53&gt;$M$1,$K53=""),$M$2,$K53)),AND(AQ$1&gt;=$J54,AQ$1&lt;=IF(AND($J54&gt;$M$1,$K54=""),$M$2,$K54))),$J$3,""))</f>
        <v/>
      </c>
      <c r="AR54" s="63" t="str">
        <f t="shared" ref="AR54" si="585">IF(AR$1="","",IF(OR(AND(AR$1&gt;=$J50,AR$1&lt;=IF(AND($J50&gt;$M$1,$K50=""),$M$2,$K50)),AND(AR$1&gt;=$J51,AR$1&lt;=IF(AND($J51&gt;$M$1,$K51=""),$M$2,$K51)),AND(AR$1&gt;=$J52,AR$1&lt;=IF(AND($J52&gt;$M$1,$K52=""),$M$2,$K52)),AND(AR$1&gt;=$J53,AR$1&lt;=IF(AND($J53&gt;$M$1,$K53=""),$M$2,$K53)),AND(AR$1&gt;=$J54,AR$1&lt;=IF(AND($J54&gt;$M$1,$K54=""),$M$2,$K54))),$J$3,""))</f>
        <v/>
      </c>
    </row>
    <row r="55" spans="1:44" x14ac:dyDescent="0.2">
      <c r="A55" s="123">
        <v>484</v>
      </c>
      <c r="B55" s="114"/>
      <c r="C55" s="117"/>
      <c r="D55" s="142"/>
      <c r="E55" s="143"/>
      <c r="F55" s="142"/>
      <c r="G55" s="143"/>
      <c r="H55" s="142"/>
      <c r="I55" s="143"/>
      <c r="J55" s="142"/>
      <c r="K55" s="143"/>
      <c r="L55" s="151"/>
      <c r="M55" s="157"/>
      <c r="N55" s="155" t="str">
        <f>N56&amp;N57&amp;N58&amp;N59</f>
        <v/>
      </c>
      <c r="O55" s="155" t="str">
        <f t="shared" ref="O55" si="586">O56&amp;O57&amp;O58&amp;O59</f>
        <v/>
      </c>
      <c r="P55" s="155" t="str">
        <f t="shared" ref="P55" si="587">P56&amp;P57&amp;P58&amp;P59</f>
        <v/>
      </c>
      <c r="Q55" s="155" t="str">
        <f t="shared" ref="Q55" si="588">Q56&amp;Q57&amp;Q58&amp;Q59</f>
        <v/>
      </c>
      <c r="R55" s="155" t="str">
        <f t="shared" ref="R55" si="589">R56&amp;R57&amp;R58&amp;R59</f>
        <v/>
      </c>
      <c r="S55" s="155" t="str">
        <f t="shared" ref="S55" si="590">S56&amp;S57&amp;S58&amp;S59</f>
        <v/>
      </c>
      <c r="T55" s="155" t="str">
        <f t="shared" ref="T55" si="591">T56&amp;T57&amp;T58&amp;T59</f>
        <v/>
      </c>
      <c r="U55" s="155" t="str">
        <f t="shared" ref="U55" si="592">U56&amp;U57&amp;U58&amp;U59</f>
        <v/>
      </c>
      <c r="V55" s="155" t="str">
        <f t="shared" ref="V55" si="593">V56&amp;V57&amp;V58&amp;V59</f>
        <v/>
      </c>
      <c r="W55" s="155" t="str">
        <f t="shared" ref="W55" si="594">W56&amp;W57&amp;W58&amp;W59</f>
        <v/>
      </c>
      <c r="X55" s="155" t="str">
        <f t="shared" ref="X55" si="595">X56&amp;X57&amp;X58&amp;X59</f>
        <v/>
      </c>
      <c r="Y55" s="155" t="str">
        <f t="shared" ref="Y55" si="596">Y56&amp;Y57&amp;Y58&amp;Y59</f>
        <v/>
      </c>
      <c r="Z55" s="155" t="str">
        <f t="shared" ref="Z55" si="597">Z56&amp;Z57&amp;Z58&amp;Z59</f>
        <v/>
      </c>
      <c r="AA55" s="155" t="str">
        <f t="shared" ref="AA55" si="598">AA56&amp;AA57&amp;AA58&amp;AA59</f>
        <v/>
      </c>
      <c r="AB55" s="155" t="str">
        <f t="shared" ref="AB55" si="599">AB56&amp;AB57&amp;AB58&amp;AB59</f>
        <v/>
      </c>
      <c r="AC55" s="155" t="str">
        <f t="shared" ref="AC55" si="600">AC56&amp;AC57&amp;AC58&amp;AC59</f>
        <v/>
      </c>
      <c r="AD55" s="155" t="str">
        <f t="shared" ref="AD55" si="601">AD56&amp;AD57&amp;AD58&amp;AD59</f>
        <v/>
      </c>
      <c r="AE55" s="155" t="str">
        <f t="shared" ref="AE55" si="602">AE56&amp;AE57&amp;AE58&amp;AE59</f>
        <v/>
      </c>
      <c r="AF55" s="155" t="str">
        <f t="shared" ref="AF55" si="603">AF56&amp;AF57&amp;AF58&amp;AF59</f>
        <v/>
      </c>
      <c r="AG55" s="155" t="str">
        <f t="shared" ref="AG55" si="604">AG56&amp;AG57&amp;AG58&amp;AG59</f>
        <v/>
      </c>
      <c r="AH55" s="155" t="str">
        <f t="shared" ref="AH55" si="605">AH56&amp;AH57&amp;AH58&amp;AH59</f>
        <v/>
      </c>
      <c r="AI55" s="155" t="str">
        <f t="shared" ref="AI55" si="606">AI56&amp;AI57&amp;AI58&amp;AI59</f>
        <v/>
      </c>
      <c r="AJ55" s="155" t="str">
        <f t="shared" ref="AJ55" si="607">AJ56&amp;AJ57&amp;AJ58&amp;AJ59</f>
        <v/>
      </c>
      <c r="AK55" s="155" t="str">
        <f t="shared" ref="AK55" si="608">AK56&amp;AK57&amp;AK58&amp;AK59</f>
        <v/>
      </c>
      <c r="AL55" s="155" t="str">
        <f t="shared" ref="AL55" si="609">AL56&amp;AL57&amp;AL58&amp;AL59</f>
        <v/>
      </c>
      <c r="AM55" s="155" t="str">
        <f t="shared" ref="AM55" si="610">AM56&amp;AM57&amp;AM58&amp;AM59</f>
        <v/>
      </c>
      <c r="AN55" s="155" t="str">
        <f t="shared" ref="AN55" si="611">AN56&amp;AN57&amp;AN58&amp;AN59</f>
        <v/>
      </c>
      <c r="AO55" s="155" t="str">
        <f t="shared" ref="AO55" si="612">AO56&amp;AO57&amp;AO58&amp;AO59</f>
        <v/>
      </c>
      <c r="AP55" s="155" t="str">
        <f t="shared" ref="AP55" si="613">AP56&amp;AP57&amp;AP58&amp;AP59</f>
        <v/>
      </c>
      <c r="AQ55" s="155" t="str">
        <f t="shared" ref="AQ55" si="614">AQ56&amp;AQ57&amp;AQ58&amp;AQ59</f>
        <v/>
      </c>
      <c r="AR55" s="155" t="str">
        <f t="shared" ref="AR55" si="615">AR56&amp;AR57&amp;AR58&amp;AR59</f>
        <v/>
      </c>
    </row>
    <row r="56" spans="1:44" ht="13.5" thickBot="1" x14ac:dyDescent="0.25">
      <c r="A56" s="124"/>
      <c r="B56" s="121"/>
      <c r="C56" s="118"/>
      <c r="D56" s="144"/>
      <c r="E56" s="145"/>
      <c r="F56" s="146"/>
      <c r="G56" s="145"/>
      <c r="H56" s="146"/>
      <c r="I56" s="145"/>
      <c r="J56" s="146"/>
      <c r="K56" s="145"/>
      <c r="L56" s="150"/>
      <c r="M56" s="157"/>
      <c r="N56" s="121" t="str">
        <f>IF(OR(AND(N$1&gt;=$D55,N$1&lt;=IF(AND($D55&gt;$M$1,$E55=""),$M$2,$E55)),AND(N$1&gt;=$D56,N$1&lt;=IF(AND($D56&gt;$M$1,$E56=""),$M$2,$E56)),AND(N$1&gt;=$D57,N$1&lt;=IF(AND($D57&gt;$M$1,$E57=""),$M$2,$E57)),AND(N$1&gt;=$D58,N$1&lt;=IF(AND($D58&gt;$M$1,$E58=""),$M$2,$E58))),$D$3,"")</f>
        <v/>
      </c>
      <c r="O56" s="49" t="str">
        <f t="shared" ref="O56:AO56" si="616">IF(OR(AND(O$1&gt;=$D55,O$1&lt;=IF(AND($D55&gt;$M$1,$E55=""),$M$2,$E55)),AND(O$1&gt;=$D56,O$1&lt;=IF(AND($D56&gt;$M$1,$E56=""),$M$2,$E56)),AND(O$1&gt;=$D57,O$1&lt;=IF(AND($D57&gt;$M$1,$E57=""),$M$2,$E57)),AND(O$1&gt;=$D58,O$1&lt;=IF(AND($D58&gt;$M$1,$E58=""),$M$2,$E58))),$D$3,"")</f>
        <v/>
      </c>
      <c r="P56" s="49" t="str">
        <f t="shared" si="616"/>
        <v/>
      </c>
      <c r="Q56" s="49" t="str">
        <f t="shared" si="616"/>
        <v/>
      </c>
      <c r="R56" s="49" t="str">
        <f t="shared" si="616"/>
        <v/>
      </c>
      <c r="S56" s="49" t="str">
        <f t="shared" si="616"/>
        <v/>
      </c>
      <c r="T56" s="49" t="str">
        <f t="shared" si="616"/>
        <v/>
      </c>
      <c r="U56" s="49" t="str">
        <f t="shared" si="616"/>
        <v/>
      </c>
      <c r="V56" s="49" t="str">
        <f t="shared" si="616"/>
        <v/>
      </c>
      <c r="W56" s="49" t="str">
        <f t="shared" si="616"/>
        <v/>
      </c>
      <c r="X56" s="49" t="str">
        <f t="shared" si="616"/>
        <v/>
      </c>
      <c r="Y56" s="49" t="str">
        <f t="shared" si="616"/>
        <v/>
      </c>
      <c r="Z56" s="49" t="str">
        <f t="shared" si="616"/>
        <v/>
      </c>
      <c r="AA56" s="49" t="str">
        <f t="shared" si="616"/>
        <v/>
      </c>
      <c r="AB56" s="49" t="str">
        <f t="shared" si="616"/>
        <v/>
      </c>
      <c r="AC56" s="49" t="str">
        <f t="shared" si="616"/>
        <v/>
      </c>
      <c r="AD56" s="49" t="str">
        <f t="shared" si="616"/>
        <v/>
      </c>
      <c r="AE56" s="49" t="str">
        <f t="shared" si="616"/>
        <v/>
      </c>
      <c r="AF56" s="49" t="str">
        <f t="shared" si="616"/>
        <v/>
      </c>
      <c r="AG56" s="49" t="str">
        <f t="shared" si="616"/>
        <v/>
      </c>
      <c r="AH56" s="49" t="str">
        <f t="shared" si="616"/>
        <v/>
      </c>
      <c r="AI56" s="49" t="str">
        <f t="shared" si="616"/>
        <v/>
      </c>
      <c r="AJ56" s="49" t="str">
        <f t="shared" si="616"/>
        <v/>
      </c>
      <c r="AK56" s="49" t="str">
        <f t="shared" si="616"/>
        <v/>
      </c>
      <c r="AL56" s="49" t="str">
        <f t="shared" si="616"/>
        <v/>
      </c>
      <c r="AM56" s="49" t="str">
        <f t="shared" si="616"/>
        <v/>
      </c>
      <c r="AN56" s="49" t="str">
        <f t="shared" si="616"/>
        <v/>
      </c>
      <c r="AO56" s="49" t="str">
        <f t="shared" si="616"/>
        <v/>
      </c>
      <c r="AP56" s="60" t="str">
        <f>IF(AP$1="","",IF(OR(AND(AP$1&gt;=$D55,AP$1&lt;=IF(AND($D55&gt;$M$1,$E55=""),$M$2,$E55)),AND(AP$1&gt;=$D56,AP$1&lt;=IF(AND($D56&gt;$M$1,$E56=""),$M$2,$E56)),AND(AP$1&gt;=$D57,AP$1&lt;=IF(AND($D57&gt;$M$1,$E57=""),$M$2,$E57)),AND(AP$1&gt;=$D58,AP$1&lt;=IF(AND($D58&gt;$M$1,$E58=""),$M$2,$E58))),$D$3,""))</f>
        <v/>
      </c>
      <c r="AQ56" s="60" t="str">
        <f t="shared" ref="AQ56:AR56" si="617">IF(AQ$1="","",IF(OR(AND(AQ$1&gt;=$D55,AQ$1&lt;=IF(AND($D55&gt;$M$1,$E55=""),$M$2,$E55)),AND(AQ$1&gt;=$D56,AQ$1&lt;=IF(AND($D56&gt;$M$1,$E56=""),$M$2,$E56)),AND(AQ$1&gt;=$D57,AQ$1&lt;=IF(AND($D57&gt;$M$1,$E57=""),$M$2,$E57)),AND(AQ$1&gt;=$D58,AQ$1&lt;=IF(AND($D58&gt;$M$1,$E58=""),$M$2,$E58))),$D$3,""))</f>
        <v/>
      </c>
      <c r="AR56" s="61" t="str">
        <f t="shared" si="617"/>
        <v/>
      </c>
    </row>
    <row r="57" spans="1:44" x14ac:dyDescent="0.2">
      <c r="A57" s="124"/>
      <c r="B57" s="121"/>
      <c r="C57" s="50"/>
      <c r="D57" s="146"/>
      <c r="E57" s="145"/>
      <c r="F57" s="146"/>
      <c r="G57" s="145"/>
      <c r="H57" s="146"/>
      <c r="I57" s="145"/>
      <c r="J57" s="146"/>
      <c r="K57" s="145"/>
      <c r="L57" s="150"/>
      <c r="M57" s="157"/>
      <c r="N57" s="121" t="str">
        <f>IF(OR(AND(N$1&gt;=$F55,N$1&lt;=IF(AND($F55&gt;$M$1,$G55=""),$M$2,$G55)),AND(N$1&gt;=$F56,N$1&lt;=IF(AND($F56&gt;$M$1,$G56=""),$M$2,$G56)),AND(N$1&gt;=$F57,N$1&lt;=IF(AND($F57&gt;$M$1,$G57=""),$M$2,$G57)),AND(N$1&gt;=$F58,N$1&lt;=IF(AND($F58&gt;$M$1,$G58=""),$M$2,$G58))),$F$3,"")</f>
        <v/>
      </c>
      <c r="O57" s="49" t="str">
        <f t="shared" ref="O57:AO57" si="618">IF(OR(AND(O$1&gt;=$F55,O$1&lt;=IF(AND($F55&gt;$M$1,$G55=""),$M$2,$G55)),AND(O$1&gt;=$F56,O$1&lt;=IF(AND($F56&gt;$M$1,$G56=""),$M$2,$G56)),AND(O$1&gt;=$F57,O$1&lt;=IF(AND($F57&gt;$M$1,$G57=""),$M$2,$G57)),AND(O$1&gt;=$F58,O$1&lt;=IF(AND($F58&gt;$M$1,$G58=""),$M$2,$G58))),$F$3,"")</f>
        <v/>
      </c>
      <c r="P57" s="49" t="str">
        <f t="shared" si="618"/>
        <v/>
      </c>
      <c r="Q57" s="49" t="str">
        <f t="shared" si="618"/>
        <v/>
      </c>
      <c r="R57" s="49" t="str">
        <f t="shared" si="618"/>
        <v/>
      </c>
      <c r="S57" s="49" t="str">
        <f t="shared" si="618"/>
        <v/>
      </c>
      <c r="T57" s="49" t="str">
        <f t="shared" si="618"/>
        <v/>
      </c>
      <c r="U57" s="49" t="str">
        <f t="shared" si="618"/>
        <v/>
      </c>
      <c r="V57" s="49" t="str">
        <f t="shared" si="618"/>
        <v/>
      </c>
      <c r="W57" s="49" t="str">
        <f t="shared" si="618"/>
        <v/>
      </c>
      <c r="X57" s="49" t="str">
        <f t="shared" si="618"/>
        <v/>
      </c>
      <c r="Y57" s="49" t="str">
        <f t="shared" si="618"/>
        <v/>
      </c>
      <c r="Z57" s="49" t="str">
        <f t="shared" si="618"/>
        <v/>
      </c>
      <c r="AA57" s="49" t="str">
        <f t="shared" si="618"/>
        <v/>
      </c>
      <c r="AB57" s="49" t="str">
        <f t="shared" si="618"/>
        <v/>
      </c>
      <c r="AC57" s="49" t="str">
        <f t="shared" si="618"/>
        <v/>
      </c>
      <c r="AD57" s="49" t="str">
        <f t="shared" si="618"/>
        <v/>
      </c>
      <c r="AE57" s="49" t="str">
        <f t="shared" si="618"/>
        <v/>
      </c>
      <c r="AF57" s="49" t="str">
        <f t="shared" si="618"/>
        <v/>
      </c>
      <c r="AG57" s="49" t="str">
        <f t="shared" si="618"/>
        <v/>
      </c>
      <c r="AH57" s="49" t="str">
        <f t="shared" si="618"/>
        <v/>
      </c>
      <c r="AI57" s="49" t="str">
        <f t="shared" si="618"/>
        <v/>
      </c>
      <c r="AJ57" s="49" t="str">
        <f t="shared" si="618"/>
        <v/>
      </c>
      <c r="AK57" s="49" t="str">
        <f t="shared" si="618"/>
        <v/>
      </c>
      <c r="AL57" s="49" t="str">
        <f t="shared" si="618"/>
        <v/>
      </c>
      <c r="AM57" s="49" t="str">
        <f t="shared" si="618"/>
        <v/>
      </c>
      <c r="AN57" s="49" t="str">
        <f t="shared" si="618"/>
        <v/>
      </c>
      <c r="AO57" s="49" t="str">
        <f t="shared" si="618"/>
        <v/>
      </c>
      <c r="AP57" s="60" t="str">
        <f>IF(AP$1="","",IF(OR(AND(AP$1&gt;=$F55,AP$1&lt;=IF(AND($F55&gt;$M$1,$G55=""),$M$2,$G55)),AND(AP$1&gt;=$F56,AP$1&lt;=IF(AND($F56&gt;$M$1,$G56=""),$M$2,$G56)),AND(AP$1&gt;=$F57,AP$1&lt;=IF(AND($F57&gt;$M$1,$G57=""),$M$2,$G57)),AND(AP$1&gt;=$F58,AP$1&lt;=IF(AND($F58&gt;$M$1,$G58=""),$M$2,$G58))),$F$3,""))</f>
        <v/>
      </c>
      <c r="AQ57" s="60" t="str">
        <f t="shared" ref="AQ57:AR57" si="619">IF(AQ$1="","",IF(OR(AND(AQ$1&gt;=$F55,AQ$1&lt;=IF(AND($F55&gt;$M$1,$G55=""),$M$2,$G55)),AND(AQ$1&gt;=$F56,AQ$1&lt;=IF(AND($F56&gt;$M$1,$G56=""),$M$2,$G56)),AND(AQ$1&gt;=$F57,AQ$1&lt;=IF(AND($F57&gt;$M$1,$G57=""),$M$2,$G57)),AND(AQ$1&gt;=$F58,AQ$1&lt;=IF(AND($F58&gt;$M$1,$G58=""),$M$2,$G58))),$F$3,""))</f>
        <v/>
      </c>
      <c r="AR57" s="61" t="str">
        <f t="shared" si="619"/>
        <v/>
      </c>
    </row>
    <row r="58" spans="1:44" x14ac:dyDescent="0.2">
      <c r="A58" s="124"/>
      <c r="B58" s="121"/>
      <c r="C58" s="50"/>
      <c r="D58" s="146"/>
      <c r="E58" s="145"/>
      <c r="F58" s="146"/>
      <c r="G58" s="145"/>
      <c r="H58" s="146"/>
      <c r="I58" s="145"/>
      <c r="J58" s="146"/>
      <c r="K58" s="145"/>
      <c r="L58" s="150"/>
      <c r="M58" s="157"/>
      <c r="N58" s="156" t="str">
        <f t="shared" ref="N58:AO58" si="620">IF(OR(AND(N$1&gt;=$H55,N$1&lt;=IF(AND($H55&gt;$M$1,$I55=""),$M$2,$I55)),AND(N$1&gt;=$H56,N$1&lt;=IF(AND($H56&gt;$M$1,$I56=""),$M$2,$I56)),AND(N$1&gt;=$H57,N$1&lt;=IF(AND($H57&gt;$M$1,$I57=""),$M$2,$I57)),AND(N$1&gt;=$H58,N$1&lt;=IF(AND($H58&gt;$M$1,$I58=""),$M$2,$I58))),$H$3,"")</f>
        <v/>
      </c>
      <c r="O58" s="56" t="str">
        <f t="shared" si="620"/>
        <v/>
      </c>
      <c r="P58" s="56" t="str">
        <f t="shared" si="620"/>
        <v/>
      </c>
      <c r="Q58" s="56" t="str">
        <f t="shared" si="620"/>
        <v/>
      </c>
      <c r="R58" s="56" t="str">
        <f t="shared" si="620"/>
        <v/>
      </c>
      <c r="S58" s="56" t="str">
        <f t="shared" si="620"/>
        <v/>
      </c>
      <c r="T58" s="56" t="str">
        <f t="shared" si="620"/>
        <v/>
      </c>
      <c r="U58" s="56" t="str">
        <f t="shared" si="620"/>
        <v/>
      </c>
      <c r="V58" s="56" t="str">
        <f t="shared" si="620"/>
        <v/>
      </c>
      <c r="W58" s="56" t="str">
        <f t="shared" si="620"/>
        <v/>
      </c>
      <c r="X58" s="56" t="str">
        <f t="shared" si="620"/>
        <v/>
      </c>
      <c r="Y58" s="56" t="str">
        <f t="shared" si="620"/>
        <v/>
      </c>
      <c r="Z58" s="56" t="str">
        <f t="shared" si="620"/>
        <v/>
      </c>
      <c r="AA58" s="56" t="str">
        <f t="shared" si="620"/>
        <v/>
      </c>
      <c r="AB58" s="56" t="str">
        <f t="shared" si="620"/>
        <v/>
      </c>
      <c r="AC58" s="56" t="str">
        <f t="shared" si="620"/>
        <v/>
      </c>
      <c r="AD58" s="56" t="str">
        <f t="shared" si="620"/>
        <v/>
      </c>
      <c r="AE58" s="56" t="str">
        <f t="shared" si="620"/>
        <v/>
      </c>
      <c r="AF58" s="56" t="str">
        <f t="shared" si="620"/>
        <v/>
      </c>
      <c r="AG58" s="56" t="str">
        <f t="shared" si="620"/>
        <v/>
      </c>
      <c r="AH58" s="56" t="str">
        <f t="shared" si="620"/>
        <v/>
      </c>
      <c r="AI58" s="56" t="str">
        <f t="shared" si="620"/>
        <v/>
      </c>
      <c r="AJ58" s="56" t="str">
        <f t="shared" si="620"/>
        <v/>
      </c>
      <c r="AK58" s="56" t="str">
        <f t="shared" si="620"/>
        <v/>
      </c>
      <c r="AL58" s="56" t="str">
        <f t="shared" si="620"/>
        <v/>
      </c>
      <c r="AM58" s="56" t="str">
        <f t="shared" si="620"/>
        <v/>
      </c>
      <c r="AN58" s="56" t="str">
        <f t="shared" si="620"/>
        <v/>
      </c>
      <c r="AO58" s="56" t="str">
        <f t="shared" si="620"/>
        <v/>
      </c>
      <c r="AP58" s="153" t="str">
        <f>IF(AP$1="","",IF(OR(AND(AP$1&gt;=$H55,AP$1&lt;=IF(AND($H55&gt;$M$1,$I55=""),$M$2,$I55)),AND(AP$1&gt;=$H56,AP$1&lt;=IF(AND($H56&gt;$M$1,$I56=""),$M$2,$I56)),AND(AP$1&gt;=$H57,AP$1&lt;=IF(AND($H57&gt;$M$1,$I57=""),$M$2,$I57)),AND(AP$1&gt;=$H58,AP$1&lt;=IF(AND($H58&gt;$M$1,$I58=""),$M$2,$I58))),$H$3,""))</f>
        <v/>
      </c>
      <c r="AQ58" s="153" t="str">
        <f>IF(AQ$1="","",IF(OR(AND(AQ$1&gt;=$H55,AQ$1&lt;=IF(AND($H55&gt;$M$1,$I55=""),$M$2,$I55)),AND(AQ$1&gt;=$H56,AQ$1&lt;=IF(AND($H56&gt;$M$1,$I56=""),$M$2,$I56)),AND(AQ$1&gt;=$H57,AQ$1&lt;=IF(AND($H57&gt;$M$1,$I57=""),$M$2,$I57)),AND(AQ$1&gt;=$H58,AQ$1&lt;=IF(AND($H58&gt;$M$1,$I58=""),$M$2,$I58))),$H$3,""))</f>
        <v/>
      </c>
      <c r="AR58" s="154" t="str">
        <f>IF(AR$1="","",IF(OR(AND(AR$1&gt;=$H55,AR$1&lt;=IF(AND($H55&gt;$M$1,$I55=""),$M$2,$I55)),AND(AR$1&gt;=$H56,AR$1&lt;=IF(AND($H56&gt;$M$1,$I56=""),$M$2,$I56)),AND(AR$1&gt;=$H57,AR$1&lt;=IF(AND($H57&gt;$M$1,$I57=""),$M$2,$I57)),AND(AR$1&gt;=$H58,AR$1&lt;=IF(AND($H58&gt;$M$1,$I58=""),$M$2,$I58))),$H$3,""))</f>
        <v/>
      </c>
    </row>
    <row r="59" spans="1:44" ht="13.5" thickBot="1" x14ac:dyDescent="0.25">
      <c r="A59" s="125"/>
      <c r="B59" s="122"/>
      <c r="C59" s="59"/>
      <c r="D59" s="147"/>
      <c r="E59" s="148"/>
      <c r="F59" s="147"/>
      <c r="G59" s="148"/>
      <c r="H59" s="147"/>
      <c r="I59" s="148"/>
      <c r="J59" s="147"/>
      <c r="K59" s="148"/>
      <c r="L59" s="150"/>
      <c r="M59" s="157"/>
      <c r="N59" s="122" t="str">
        <f>IF(OR(AND(N$1&gt;=$J55,N$1&lt;=IF(AND($J55&gt;$M$1,$K55=""),$M$2,$K55)),AND(N$1&gt;=$J56,N$1&lt;=IF(AND($J56&gt;$M$1,$K56=""),$M$2,$K56)),AND(N$1&gt;=$J57,N$1&lt;=IF(AND($J57&gt;$M$1,$K57=""),$M$2,$K57)),AND(N$1&gt;=$J58,N$1&lt;=IF(AND($J58&gt;$M$1,$K58=""),$M$2,$K58)),AND(N$1&gt;=$J59,N$1&lt;=IF(AND($J59&gt;$M$1,$K59=""),$M$2,$K59))),$J$3,"")</f>
        <v/>
      </c>
      <c r="O59" s="58" t="str">
        <f t="shared" ref="O59" si="621">IF(OR(AND(O$1&gt;=$J55,O$1&lt;=IF(AND($J55&gt;$M$1,$K55=""),$M$2,$K55)),AND(O$1&gt;=$J56,O$1&lt;=IF(AND($J56&gt;$M$1,$K56=""),$M$2,$K56)),AND(O$1&gt;=$J57,O$1&lt;=IF(AND($J57&gt;$M$1,$K57=""),$M$2,$K57)),AND(O$1&gt;=$J58,O$1&lt;=IF(AND($J58&gt;$M$1,$K58=""),$M$2,$K58)),AND(O$1&gt;=$J59,O$1&lt;=IF(AND($J59&gt;$M$1,$K59=""),$M$2,$K59))),$J$3,"")</f>
        <v/>
      </c>
      <c r="P59" s="58" t="str">
        <f t="shared" ref="P59" si="622">IF(OR(AND(P$1&gt;=$J55,P$1&lt;=IF(AND($J55&gt;$M$1,$K55=""),$M$2,$K55)),AND(P$1&gt;=$J56,P$1&lt;=IF(AND($J56&gt;$M$1,$K56=""),$M$2,$K56)),AND(P$1&gt;=$J57,P$1&lt;=IF(AND($J57&gt;$M$1,$K57=""),$M$2,$K57)),AND(P$1&gt;=$J58,P$1&lt;=IF(AND($J58&gt;$M$1,$K58=""),$M$2,$K58)),AND(P$1&gt;=$J59,P$1&lt;=IF(AND($J59&gt;$M$1,$K59=""),$M$2,$K59))),$J$3,"")</f>
        <v/>
      </c>
      <c r="Q59" s="58" t="str">
        <f t="shared" ref="Q59" si="623">IF(OR(AND(Q$1&gt;=$J55,Q$1&lt;=IF(AND($J55&gt;$M$1,$K55=""),$M$2,$K55)),AND(Q$1&gt;=$J56,Q$1&lt;=IF(AND($J56&gt;$M$1,$K56=""),$M$2,$K56)),AND(Q$1&gt;=$J57,Q$1&lt;=IF(AND($J57&gt;$M$1,$K57=""),$M$2,$K57)),AND(Q$1&gt;=$J58,Q$1&lt;=IF(AND($J58&gt;$M$1,$K58=""),$M$2,$K58)),AND(Q$1&gt;=$J59,Q$1&lt;=IF(AND($J59&gt;$M$1,$K59=""),$M$2,$K59))),$J$3,"")</f>
        <v/>
      </c>
      <c r="R59" s="58" t="str">
        <f t="shared" ref="R59" si="624">IF(OR(AND(R$1&gt;=$J55,R$1&lt;=IF(AND($J55&gt;$M$1,$K55=""),$M$2,$K55)),AND(R$1&gt;=$J56,R$1&lt;=IF(AND($J56&gt;$M$1,$K56=""),$M$2,$K56)),AND(R$1&gt;=$J57,R$1&lt;=IF(AND($J57&gt;$M$1,$K57=""),$M$2,$K57)),AND(R$1&gt;=$J58,R$1&lt;=IF(AND($J58&gt;$M$1,$K58=""),$M$2,$K58)),AND(R$1&gt;=$J59,R$1&lt;=IF(AND($J59&gt;$M$1,$K59=""),$M$2,$K59))),$J$3,"")</f>
        <v/>
      </c>
      <c r="S59" s="58" t="str">
        <f t="shared" ref="S59" si="625">IF(OR(AND(S$1&gt;=$J55,S$1&lt;=IF(AND($J55&gt;$M$1,$K55=""),$M$2,$K55)),AND(S$1&gt;=$J56,S$1&lt;=IF(AND($J56&gt;$M$1,$K56=""),$M$2,$K56)),AND(S$1&gt;=$J57,S$1&lt;=IF(AND($J57&gt;$M$1,$K57=""),$M$2,$K57)),AND(S$1&gt;=$J58,S$1&lt;=IF(AND($J58&gt;$M$1,$K58=""),$M$2,$K58)),AND(S$1&gt;=$J59,S$1&lt;=IF(AND($J59&gt;$M$1,$K59=""),$M$2,$K59))),$J$3,"")</f>
        <v/>
      </c>
      <c r="T59" s="58" t="str">
        <f t="shared" ref="T59" si="626">IF(OR(AND(T$1&gt;=$J55,T$1&lt;=IF(AND($J55&gt;$M$1,$K55=""),$M$2,$K55)),AND(T$1&gt;=$J56,T$1&lt;=IF(AND($J56&gt;$M$1,$K56=""),$M$2,$K56)),AND(T$1&gt;=$J57,T$1&lt;=IF(AND($J57&gt;$M$1,$K57=""),$M$2,$K57)),AND(T$1&gt;=$J58,T$1&lt;=IF(AND($J58&gt;$M$1,$K58=""),$M$2,$K58)),AND(T$1&gt;=$J59,T$1&lt;=IF(AND($J59&gt;$M$1,$K59=""),$M$2,$K59))),$J$3,"")</f>
        <v/>
      </c>
      <c r="U59" s="58" t="str">
        <f t="shared" ref="U59" si="627">IF(OR(AND(U$1&gt;=$J55,U$1&lt;=IF(AND($J55&gt;$M$1,$K55=""),$M$2,$K55)),AND(U$1&gt;=$J56,U$1&lt;=IF(AND($J56&gt;$M$1,$K56=""),$M$2,$K56)),AND(U$1&gt;=$J57,U$1&lt;=IF(AND($J57&gt;$M$1,$K57=""),$M$2,$K57)),AND(U$1&gt;=$J58,U$1&lt;=IF(AND($J58&gt;$M$1,$K58=""),$M$2,$K58)),AND(U$1&gt;=$J59,U$1&lt;=IF(AND($J59&gt;$M$1,$K59=""),$M$2,$K59))),$J$3,"")</f>
        <v/>
      </c>
      <c r="V59" s="58" t="str">
        <f t="shared" ref="V59" si="628">IF(OR(AND(V$1&gt;=$J55,V$1&lt;=IF(AND($J55&gt;$M$1,$K55=""),$M$2,$K55)),AND(V$1&gt;=$J56,V$1&lt;=IF(AND($J56&gt;$M$1,$K56=""),$M$2,$K56)),AND(V$1&gt;=$J57,V$1&lt;=IF(AND($J57&gt;$M$1,$K57=""),$M$2,$K57)),AND(V$1&gt;=$J58,V$1&lt;=IF(AND($J58&gt;$M$1,$K58=""),$M$2,$K58)),AND(V$1&gt;=$J59,V$1&lt;=IF(AND($J59&gt;$M$1,$K59=""),$M$2,$K59))),$J$3,"")</f>
        <v/>
      </c>
      <c r="W59" s="58" t="str">
        <f t="shared" ref="W59" si="629">IF(OR(AND(W$1&gt;=$J55,W$1&lt;=IF(AND($J55&gt;$M$1,$K55=""),$M$2,$K55)),AND(W$1&gt;=$J56,W$1&lt;=IF(AND($J56&gt;$M$1,$K56=""),$M$2,$K56)),AND(W$1&gt;=$J57,W$1&lt;=IF(AND($J57&gt;$M$1,$K57=""),$M$2,$K57)),AND(W$1&gt;=$J58,W$1&lt;=IF(AND($J58&gt;$M$1,$K58=""),$M$2,$K58)),AND(W$1&gt;=$J59,W$1&lt;=IF(AND($J59&gt;$M$1,$K59=""),$M$2,$K59))),$J$3,"")</f>
        <v/>
      </c>
      <c r="X59" s="58" t="str">
        <f t="shared" ref="X59" si="630">IF(OR(AND(X$1&gt;=$J55,X$1&lt;=IF(AND($J55&gt;$M$1,$K55=""),$M$2,$K55)),AND(X$1&gt;=$J56,X$1&lt;=IF(AND($J56&gt;$M$1,$K56=""),$M$2,$K56)),AND(X$1&gt;=$J57,X$1&lt;=IF(AND($J57&gt;$M$1,$K57=""),$M$2,$K57)),AND(X$1&gt;=$J58,X$1&lt;=IF(AND($J58&gt;$M$1,$K58=""),$M$2,$K58)),AND(X$1&gt;=$J59,X$1&lt;=IF(AND($J59&gt;$M$1,$K59=""),$M$2,$K59))),$J$3,"")</f>
        <v/>
      </c>
      <c r="Y59" s="58" t="str">
        <f t="shared" ref="Y59" si="631">IF(OR(AND(Y$1&gt;=$J55,Y$1&lt;=IF(AND($J55&gt;$M$1,$K55=""),$M$2,$K55)),AND(Y$1&gt;=$J56,Y$1&lt;=IF(AND($J56&gt;$M$1,$K56=""),$M$2,$K56)),AND(Y$1&gt;=$J57,Y$1&lt;=IF(AND($J57&gt;$M$1,$K57=""),$M$2,$K57)),AND(Y$1&gt;=$J58,Y$1&lt;=IF(AND($J58&gt;$M$1,$K58=""),$M$2,$K58)),AND(Y$1&gt;=$J59,Y$1&lt;=IF(AND($J59&gt;$M$1,$K59=""),$M$2,$K59))),$J$3,"")</f>
        <v/>
      </c>
      <c r="Z59" s="58" t="str">
        <f t="shared" ref="Z59" si="632">IF(OR(AND(Z$1&gt;=$J55,Z$1&lt;=IF(AND($J55&gt;$M$1,$K55=""),$M$2,$K55)),AND(Z$1&gt;=$J56,Z$1&lt;=IF(AND($J56&gt;$M$1,$K56=""),$M$2,$K56)),AND(Z$1&gt;=$J57,Z$1&lt;=IF(AND($J57&gt;$M$1,$K57=""),$M$2,$K57)),AND(Z$1&gt;=$J58,Z$1&lt;=IF(AND($J58&gt;$M$1,$K58=""),$M$2,$K58)),AND(Z$1&gt;=$J59,Z$1&lt;=IF(AND($J59&gt;$M$1,$K59=""),$M$2,$K59))),$J$3,"")</f>
        <v/>
      </c>
      <c r="AA59" s="58" t="str">
        <f t="shared" ref="AA59" si="633">IF(OR(AND(AA$1&gt;=$J55,AA$1&lt;=IF(AND($J55&gt;$M$1,$K55=""),$M$2,$K55)),AND(AA$1&gt;=$J56,AA$1&lt;=IF(AND($J56&gt;$M$1,$K56=""),$M$2,$K56)),AND(AA$1&gt;=$J57,AA$1&lt;=IF(AND($J57&gt;$M$1,$K57=""),$M$2,$K57)),AND(AA$1&gt;=$J58,AA$1&lt;=IF(AND($J58&gt;$M$1,$K58=""),$M$2,$K58)),AND(AA$1&gt;=$J59,AA$1&lt;=IF(AND($J59&gt;$M$1,$K59=""),$M$2,$K59))),$J$3,"")</f>
        <v/>
      </c>
      <c r="AB59" s="58" t="str">
        <f t="shared" ref="AB59" si="634">IF(OR(AND(AB$1&gt;=$J55,AB$1&lt;=IF(AND($J55&gt;$M$1,$K55=""),$M$2,$K55)),AND(AB$1&gt;=$J56,AB$1&lt;=IF(AND($J56&gt;$M$1,$K56=""),$M$2,$K56)),AND(AB$1&gt;=$J57,AB$1&lt;=IF(AND($J57&gt;$M$1,$K57=""),$M$2,$K57)),AND(AB$1&gt;=$J58,AB$1&lt;=IF(AND($J58&gt;$M$1,$K58=""),$M$2,$K58)),AND(AB$1&gt;=$J59,AB$1&lt;=IF(AND($J59&gt;$M$1,$K59=""),$M$2,$K59))),$J$3,"")</f>
        <v/>
      </c>
      <c r="AC59" s="58" t="str">
        <f t="shared" ref="AC59" si="635">IF(OR(AND(AC$1&gt;=$J55,AC$1&lt;=IF(AND($J55&gt;$M$1,$K55=""),$M$2,$K55)),AND(AC$1&gt;=$J56,AC$1&lt;=IF(AND($J56&gt;$M$1,$K56=""),$M$2,$K56)),AND(AC$1&gt;=$J57,AC$1&lt;=IF(AND($J57&gt;$M$1,$K57=""),$M$2,$K57)),AND(AC$1&gt;=$J58,AC$1&lt;=IF(AND($J58&gt;$M$1,$K58=""),$M$2,$K58)),AND(AC$1&gt;=$J59,AC$1&lt;=IF(AND($J59&gt;$M$1,$K59=""),$M$2,$K59))),$J$3,"")</f>
        <v/>
      </c>
      <c r="AD59" s="58" t="str">
        <f t="shared" ref="AD59" si="636">IF(OR(AND(AD$1&gt;=$J55,AD$1&lt;=IF(AND($J55&gt;$M$1,$K55=""),$M$2,$K55)),AND(AD$1&gt;=$J56,AD$1&lt;=IF(AND($J56&gt;$M$1,$K56=""),$M$2,$K56)),AND(AD$1&gt;=$J57,AD$1&lt;=IF(AND($J57&gt;$M$1,$K57=""),$M$2,$K57)),AND(AD$1&gt;=$J58,AD$1&lt;=IF(AND($J58&gt;$M$1,$K58=""),$M$2,$K58)),AND(AD$1&gt;=$J59,AD$1&lt;=IF(AND($J59&gt;$M$1,$K59=""),$M$2,$K59))),$J$3,"")</f>
        <v/>
      </c>
      <c r="AE59" s="58" t="str">
        <f t="shared" ref="AE59" si="637">IF(OR(AND(AE$1&gt;=$J55,AE$1&lt;=IF(AND($J55&gt;$M$1,$K55=""),$M$2,$K55)),AND(AE$1&gt;=$J56,AE$1&lt;=IF(AND($J56&gt;$M$1,$K56=""),$M$2,$K56)),AND(AE$1&gt;=$J57,AE$1&lt;=IF(AND($J57&gt;$M$1,$K57=""),$M$2,$K57)),AND(AE$1&gt;=$J58,AE$1&lt;=IF(AND($J58&gt;$M$1,$K58=""),$M$2,$K58)),AND(AE$1&gt;=$J59,AE$1&lt;=IF(AND($J59&gt;$M$1,$K59=""),$M$2,$K59))),$J$3,"")</f>
        <v/>
      </c>
      <c r="AF59" s="58" t="str">
        <f t="shared" ref="AF59" si="638">IF(OR(AND(AF$1&gt;=$J55,AF$1&lt;=IF(AND($J55&gt;$M$1,$K55=""),$M$2,$K55)),AND(AF$1&gt;=$J56,AF$1&lt;=IF(AND($J56&gt;$M$1,$K56=""),$M$2,$K56)),AND(AF$1&gt;=$J57,AF$1&lt;=IF(AND($J57&gt;$M$1,$K57=""),$M$2,$K57)),AND(AF$1&gt;=$J58,AF$1&lt;=IF(AND($J58&gt;$M$1,$K58=""),$M$2,$K58)),AND(AF$1&gt;=$J59,AF$1&lt;=IF(AND($J59&gt;$M$1,$K59=""),$M$2,$K59))),$J$3,"")</f>
        <v/>
      </c>
      <c r="AG59" s="58" t="str">
        <f t="shared" ref="AG59" si="639">IF(OR(AND(AG$1&gt;=$J55,AG$1&lt;=IF(AND($J55&gt;$M$1,$K55=""),$M$2,$K55)),AND(AG$1&gt;=$J56,AG$1&lt;=IF(AND($J56&gt;$M$1,$K56=""),$M$2,$K56)),AND(AG$1&gt;=$J57,AG$1&lt;=IF(AND($J57&gt;$M$1,$K57=""),$M$2,$K57)),AND(AG$1&gt;=$J58,AG$1&lt;=IF(AND($J58&gt;$M$1,$K58=""),$M$2,$K58)),AND(AG$1&gt;=$J59,AG$1&lt;=IF(AND($J59&gt;$M$1,$K59=""),$M$2,$K59))),$J$3,"")</f>
        <v/>
      </c>
      <c r="AH59" s="58" t="str">
        <f t="shared" ref="AH59" si="640">IF(OR(AND(AH$1&gt;=$J55,AH$1&lt;=IF(AND($J55&gt;$M$1,$K55=""),$M$2,$K55)),AND(AH$1&gt;=$J56,AH$1&lt;=IF(AND($J56&gt;$M$1,$K56=""),$M$2,$K56)),AND(AH$1&gt;=$J57,AH$1&lt;=IF(AND($J57&gt;$M$1,$K57=""),$M$2,$K57)),AND(AH$1&gt;=$J58,AH$1&lt;=IF(AND($J58&gt;$M$1,$K58=""),$M$2,$K58)),AND(AH$1&gt;=$J59,AH$1&lt;=IF(AND($J59&gt;$M$1,$K59=""),$M$2,$K59))),$J$3,"")</f>
        <v/>
      </c>
      <c r="AI59" s="58" t="str">
        <f t="shared" ref="AI59" si="641">IF(OR(AND(AI$1&gt;=$J55,AI$1&lt;=IF(AND($J55&gt;$M$1,$K55=""),$M$2,$K55)),AND(AI$1&gt;=$J56,AI$1&lt;=IF(AND($J56&gt;$M$1,$K56=""),$M$2,$K56)),AND(AI$1&gt;=$J57,AI$1&lt;=IF(AND($J57&gt;$M$1,$K57=""),$M$2,$K57)),AND(AI$1&gt;=$J58,AI$1&lt;=IF(AND($J58&gt;$M$1,$K58=""),$M$2,$K58)),AND(AI$1&gt;=$J59,AI$1&lt;=IF(AND($J59&gt;$M$1,$K59=""),$M$2,$K59))),$J$3,"")</f>
        <v/>
      </c>
      <c r="AJ59" s="58" t="str">
        <f t="shared" ref="AJ59" si="642">IF(OR(AND(AJ$1&gt;=$J55,AJ$1&lt;=IF(AND($J55&gt;$M$1,$K55=""),$M$2,$K55)),AND(AJ$1&gt;=$J56,AJ$1&lt;=IF(AND($J56&gt;$M$1,$K56=""),$M$2,$K56)),AND(AJ$1&gt;=$J57,AJ$1&lt;=IF(AND($J57&gt;$M$1,$K57=""),$M$2,$K57)),AND(AJ$1&gt;=$J58,AJ$1&lt;=IF(AND($J58&gt;$M$1,$K58=""),$M$2,$K58)),AND(AJ$1&gt;=$J59,AJ$1&lt;=IF(AND($J59&gt;$M$1,$K59=""),$M$2,$K59))),$J$3,"")</f>
        <v/>
      </c>
      <c r="AK59" s="58" t="str">
        <f t="shared" ref="AK59" si="643">IF(OR(AND(AK$1&gt;=$J55,AK$1&lt;=IF(AND($J55&gt;$M$1,$K55=""),$M$2,$K55)),AND(AK$1&gt;=$J56,AK$1&lt;=IF(AND($J56&gt;$M$1,$K56=""),$M$2,$K56)),AND(AK$1&gt;=$J57,AK$1&lt;=IF(AND($J57&gt;$M$1,$K57=""),$M$2,$K57)),AND(AK$1&gt;=$J58,AK$1&lt;=IF(AND($J58&gt;$M$1,$K58=""),$M$2,$K58)),AND(AK$1&gt;=$J59,AK$1&lt;=IF(AND($J59&gt;$M$1,$K59=""),$M$2,$K59))),$J$3,"")</f>
        <v/>
      </c>
      <c r="AL59" s="58" t="str">
        <f t="shared" ref="AL59" si="644">IF(OR(AND(AL$1&gt;=$J55,AL$1&lt;=IF(AND($J55&gt;$M$1,$K55=""),$M$2,$K55)),AND(AL$1&gt;=$J56,AL$1&lt;=IF(AND($J56&gt;$M$1,$K56=""),$M$2,$K56)),AND(AL$1&gt;=$J57,AL$1&lt;=IF(AND($J57&gt;$M$1,$K57=""),$M$2,$K57)),AND(AL$1&gt;=$J58,AL$1&lt;=IF(AND($J58&gt;$M$1,$K58=""),$M$2,$K58)),AND(AL$1&gt;=$J59,AL$1&lt;=IF(AND($J59&gt;$M$1,$K59=""),$M$2,$K59))),$J$3,"")</f>
        <v/>
      </c>
      <c r="AM59" s="58" t="str">
        <f t="shared" ref="AM59" si="645">IF(OR(AND(AM$1&gt;=$J55,AM$1&lt;=IF(AND($J55&gt;$M$1,$K55=""),$M$2,$K55)),AND(AM$1&gt;=$J56,AM$1&lt;=IF(AND($J56&gt;$M$1,$K56=""),$M$2,$K56)),AND(AM$1&gt;=$J57,AM$1&lt;=IF(AND($J57&gt;$M$1,$K57=""),$M$2,$K57)),AND(AM$1&gt;=$J58,AM$1&lt;=IF(AND($J58&gt;$M$1,$K58=""),$M$2,$K58)),AND(AM$1&gt;=$J59,AM$1&lt;=IF(AND($J59&gt;$M$1,$K59=""),$M$2,$K59))),$J$3,"")</f>
        <v/>
      </c>
      <c r="AN59" s="58" t="str">
        <f t="shared" ref="AN59" si="646">IF(OR(AND(AN$1&gt;=$J55,AN$1&lt;=IF(AND($J55&gt;$M$1,$K55=""),$M$2,$K55)),AND(AN$1&gt;=$J56,AN$1&lt;=IF(AND($J56&gt;$M$1,$K56=""),$M$2,$K56)),AND(AN$1&gt;=$J57,AN$1&lt;=IF(AND($J57&gt;$M$1,$K57=""),$M$2,$K57)),AND(AN$1&gt;=$J58,AN$1&lt;=IF(AND($J58&gt;$M$1,$K58=""),$M$2,$K58)),AND(AN$1&gt;=$J59,AN$1&lt;=IF(AND($J59&gt;$M$1,$K59=""),$M$2,$K59))),$J$3,"")</f>
        <v/>
      </c>
      <c r="AO59" s="58" t="str">
        <f t="shared" ref="AO59" si="647">IF(OR(AND(AO$1&gt;=$J55,AO$1&lt;=IF(AND($J55&gt;$M$1,$K55=""),$M$2,$K55)),AND(AO$1&gt;=$J56,AO$1&lt;=IF(AND($J56&gt;$M$1,$K56=""),$M$2,$K56)),AND(AO$1&gt;=$J57,AO$1&lt;=IF(AND($J57&gt;$M$1,$K57=""),$M$2,$K57)),AND(AO$1&gt;=$J58,AO$1&lt;=IF(AND($J58&gt;$M$1,$K58=""),$M$2,$K58)),AND(AO$1&gt;=$J59,AO$1&lt;=IF(AND($J59&gt;$M$1,$K59=""),$M$2,$K59))),$J$3,"")</f>
        <v/>
      </c>
      <c r="AP59" s="62" t="str">
        <f>IF(AP$1="","",IF(OR(AND(AP$1&gt;=$J55,AP$1&lt;=IF(AND($J55&gt;$M$1,$K55=""),$M$2,$K55)),AND(AP$1&gt;=$J56,AP$1&lt;=IF(AND($J56&gt;$M$1,$K56=""),$M$2,$K56)),AND(AP$1&gt;=$J57,AP$1&lt;=IF(AND($J57&gt;$M$1,$K57=""),$M$2,$K57)),AND(AP$1&gt;=$J58,AP$1&lt;=IF(AND($J58&gt;$M$1,$K58=""),$M$2,$K58)),AND(AP$1&gt;=$J59,AP$1&lt;=IF(AND($J59&gt;$M$1,$K59=""),$M$2,$K59))),$J$3,""))</f>
        <v/>
      </c>
      <c r="AQ59" s="62" t="str">
        <f t="shared" ref="AQ59" si="648">IF(AQ$1="","",IF(OR(AND(AQ$1&gt;=$J55,AQ$1&lt;=IF(AND($J55&gt;$M$1,$K55=""),$M$2,$K55)),AND(AQ$1&gt;=$J56,AQ$1&lt;=IF(AND($J56&gt;$M$1,$K56=""),$M$2,$K56)),AND(AQ$1&gt;=$J57,AQ$1&lt;=IF(AND($J57&gt;$M$1,$K57=""),$M$2,$K57)),AND(AQ$1&gt;=$J58,AQ$1&lt;=IF(AND($J58&gt;$M$1,$K58=""),$M$2,$K58)),AND(AQ$1&gt;=$J59,AQ$1&lt;=IF(AND($J59&gt;$M$1,$K59=""),$M$2,$K59))),$J$3,""))</f>
        <v/>
      </c>
      <c r="AR59" s="63" t="str">
        <f t="shared" ref="AR59" si="649">IF(AR$1="","",IF(OR(AND(AR$1&gt;=$J55,AR$1&lt;=IF(AND($J55&gt;$M$1,$K55=""),$M$2,$K55)),AND(AR$1&gt;=$J56,AR$1&lt;=IF(AND($J56&gt;$M$1,$K56=""),$M$2,$K56)),AND(AR$1&gt;=$J57,AR$1&lt;=IF(AND($J57&gt;$M$1,$K57=""),$M$2,$K57)),AND(AR$1&gt;=$J58,AR$1&lt;=IF(AND($J58&gt;$M$1,$K58=""),$M$2,$K58)),AND(AR$1&gt;=$J59,AR$1&lt;=IF(AND($J59&gt;$M$1,$K59=""),$M$2,$K59))),$J$3,""))</f>
        <v/>
      </c>
    </row>
    <row r="60" spans="1:44" x14ac:dyDescent="0.2">
      <c r="A60" s="123">
        <v>3496</v>
      </c>
      <c r="B60" s="114"/>
      <c r="C60" s="117"/>
      <c r="D60" s="142">
        <v>46056</v>
      </c>
      <c r="E60" s="143">
        <v>46059</v>
      </c>
      <c r="F60" s="142"/>
      <c r="G60" s="143"/>
      <c r="H60" s="142"/>
      <c r="I60" s="143"/>
      <c r="J60" s="142"/>
      <c r="K60" s="143"/>
      <c r="L60" s="151"/>
      <c r="M60" s="157"/>
      <c r="N60" s="155" t="str">
        <f>N61&amp;N62&amp;N63&amp;N64</f>
        <v/>
      </c>
      <c r="O60" s="155" t="str">
        <f t="shared" ref="O60" si="650">O61&amp;O62&amp;O63&amp;O64</f>
        <v/>
      </c>
      <c r="P60" s="155" t="str">
        <f t="shared" ref="P60" si="651">P61&amp;P62&amp;P63&amp;P64</f>
        <v>Б</v>
      </c>
      <c r="Q60" s="155" t="str">
        <f t="shared" ref="Q60" si="652">Q61&amp;Q62&amp;Q63&amp;Q64</f>
        <v>Б</v>
      </c>
      <c r="R60" s="155" t="str">
        <f t="shared" ref="R60" si="653">R61&amp;R62&amp;R63&amp;R64</f>
        <v>Б</v>
      </c>
      <c r="S60" s="155" t="str">
        <f t="shared" ref="S60" si="654">S61&amp;S62&amp;S63&amp;S64</f>
        <v>Б</v>
      </c>
      <c r="T60" s="155" t="str">
        <f t="shared" ref="T60" si="655">T61&amp;T62&amp;T63&amp;T64</f>
        <v/>
      </c>
      <c r="U60" s="155" t="str">
        <f t="shared" ref="U60" si="656">U61&amp;U62&amp;U63&amp;U64</f>
        <v/>
      </c>
      <c r="V60" s="155" t="str">
        <f t="shared" ref="V60" si="657">V61&amp;V62&amp;V63&amp;V64</f>
        <v/>
      </c>
      <c r="W60" s="155" t="str">
        <f t="shared" ref="W60" si="658">W61&amp;W62&amp;W63&amp;W64</f>
        <v/>
      </c>
      <c r="X60" s="155" t="str">
        <f t="shared" ref="X60" si="659">X61&amp;X62&amp;X63&amp;X64</f>
        <v/>
      </c>
      <c r="Y60" s="155" t="str">
        <f t="shared" ref="Y60" si="660">Y61&amp;Y62&amp;Y63&amp;Y64</f>
        <v/>
      </c>
      <c r="Z60" s="155" t="str">
        <f t="shared" ref="Z60" si="661">Z61&amp;Z62&amp;Z63&amp;Z64</f>
        <v/>
      </c>
      <c r="AA60" s="155" t="str">
        <f t="shared" ref="AA60" si="662">AA61&amp;AA62&amp;AA63&amp;AA64</f>
        <v/>
      </c>
      <c r="AB60" s="155" t="str">
        <f t="shared" ref="AB60" si="663">AB61&amp;AB62&amp;AB63&amp;AB64</f>
        <v/>
      </c>
      <c r="AC60" s="155" t="str">
        <f t="shared" ref="AC60" si="664">AC61&amp;AC62&amp;AC63&amp;AC64</f>
        <v/>
      </c>
      <c r="AD60" s="155" t="str">
        <f t="shared" ref="AD60" si="665">AD61&amp;AD62&amp;AD63&amp;AD64</f>
        <v/>
      </c>
      <c r="AE60" s="155" t="str">
        <f t="shared" ref="AE60" si="666">AE61&amp;AE62&amp;AE63&amp;AE64</f>
        <v/>
      </c>
      <c r="AF60" s="155" t="str">
        <f t="shared" ref="AF60" si="667">AF61&amp;AF62&amp;AF63&amp;AF64</f>
        <v/>
      </c>
      <c r="AG60" s="155" t="str">
        <f t="shared" ref="AG60" si="668">AG61&amp;AG62&amp;AG63&amp;AG64</f>
        <v/>
      </c>
      <c r="AH60" s="155" t="str">
        <f t="shared" ref="AH60" si="669">AH61&amp;AH62&amp;AH63&amp;AH64</f>
        <v/>
      </c>
      <c r="AI60" s="155" t="str">
        <f t="shared" ref="AI60" si="670">AI61&amp;AI62&amp;AI63&amp;AI64</f>
        <v/>
      </c>
      <c r="AJ60" s="155" t="str">
        <f t="shared" ref="AJ60" si="671">AJ61&amp;AJ62&amp;AJ63&amp;AJ64</f>
        <v/>
      </c>
      <c r="AK60" s="155" t="str">
        <f t="shared" ref="AK60" si="672">AK61&amp;AK62&amp;AK63&amp;AK64</f>
        <v/>
      </c>
      <c r="AL60" s="155" t="str">
        <f t="shared" ref="AL60" si="673">AL61&amp;AL62&amp;AL63&amp;AL64</f>
        <v/>
      </c>
      <c r="AM60" s="155" t="str">
        <f t="shared" ref="AM60" si="674">AM61&amp;AM62&amp;AM63&amp;AM64</f>
        <v/>
      </c>
      <c r="AN60" s="155" t="str">
        <f t="shared" ref="AN60" si="675">AN61&amp;AN62&amp;AN63&amp;AN64</f>
        <v/>
      </c>
      <c r="AO60" s="155" t="str">
        <f t="shared" ref="AO60" si="676">AO61&amp;AO62&amp;AO63&amp;AO64</f>
        <v/>
      </c>
      <c r="AP60" s="155" t="str">
        <f t="shared" ref="AP60" si="677">AP61&amp;AP62&amp;AP63&amp;AP64</f>
        <v/>
      </c>
      <c r="AQ60" s="155" t="str">
        <f t="shared" ref="AQ60" si="678">AQ61&amp;AQ62&amp;AQ63&amp;AQ64</f>
        <v/>
      </c>
      <c r="AR60" s="155" t="str">
        <f t="shared" ref="AR60" si="679">AR61&amp;AR62&amp;AR63&amp;AR64</f>
        <v/>
      </c>
    </row>
    <row r="61" spans="1:44" ht="13.5" thickBot="1" x14ac:dyDescent="0.25">
      <c r="A61" s="124"/>
      <c r="B61" s="121"/>
      <c r="C61" s="116"/>
      <c r="D61" s="144"/>
      <c r="E61" s="145"/>
      <c r="F61" s="146"/>
      <c r="G61" s="145"/>
      <c r="H61" s="146"/>
      <c r="I61" s="145"/>
      <c r="J61" s="146"/>
      <c r="K61" s="145"/>
      <c r="L61" s="150"/>
      <c r="M61" s="157"/>
      <c r="N61" s="121" t="str">
        <f>IF(OR(AND(N$1&gt;=$D60,N$1&lt;=IF(AND($D60&gt;$M$1,$E60=""),$M$2,$E60)),AND(N$1&gt;=$D61,N$1&lt;=IF(AND($D61&gt;$M$1,$E61=""),$M$2,$E61)),AND(N$1&gt;=$D62,N$1&lt;=IF(AND($D62&gt;$M$1,$E62=""),$M$2,$E62)),AND(N$1&gt;=$D63,N$1&lt;=IF(AND($D63&gt;$M$1,$E63=""),$M$2,$E63))),$D$3,"")</f>
        <v/>
      </c>
      <c r="O61" s="49" t="str">
        <f t="shared" ref="O61:AO61" si="680">IF(OR(AND(O$1&gt;=$D60,O$1&lt;=IF(AND($D60&gt;$M$1,$E60=""),$M$2,$E60)),AND(O$1&gt;=$D61,O$1&lt;=IF(AND($D61&gt;$M$1,$E61=""),$M$2,$E61)),AND(O$1&gt;=$D62,O$1&lt;=IF(AND($D62&gt;$M$1,$E62=""),$M$2,$E62)),AND(O$1&gt;=$D63,O$1&lt;=IF(AND($D63&gt;$M$1,$E63=""),$M$2,$E63))),$D$3,"")</f>
        <v/>
      </c>
      <c r="P61" s="49" t="str">
        <f t="shared" si="680"/>
        <v>Б</v>
      </c>
      <c r="Q61" s="49" t="str">
        <f t="shared" si="680"/>
        <v>Б</v>
      </c>
      <c r="R61" s="49" t="str">
        <f t="shared" si="680"/>
        <v>Б</v>
      </c>
      <c r="S61" s="49" t="str">
        <f t="shared" si="680"/>
        <v>Б</v>
      </c>
      <c r="T61" s="49" t="str">
        <f t="shared" si="680"/>
        <v/>
      </c>
      <c r="U61" s="49" t="str">
        <f t="shared" si="680"/>
        <v/>
      </c>
      <c r="V61" s="49" t="str">
        <f t="shared" si="680"/>
        <v/>
      </c>
      <c r="W61" s="49" t="str">
        <f t="shared" si="680"/>
        <v/>
      </c>
      <c r="X61" s="49" t="str">
        <f t="shared" si="680"/>
        <v/>
      </c>
      <c r="Y61" s="49" t="str">
        <f t="shared" si="680"/>
        <v/>
      </c>
      <c r="Z61" s="49" t="str">
        <f t="shared" si="680"/>
        <v/>
      </c>
      <c r="AA61" s="49" t="str">
        <f t="shared" si="680"/>
        <v/>
      </c>
      <c r="AB61" s="49" t="str">
        <f t="shared" si="680"/>
        <v/>
      </c>
      <c r="AC61" s="49" t="str">
        <f t="shared" si="680"/>
        <v/>
      </c>
      <c r="AD61" s="49" t="str">
        <f t="shared" si="680"/>
        <v/>
      </c>
      <c r="AE61" s="49" t="str">
        <f t="shared" si="680"/>
        <v/>
      </c>
      <c r="AF61" s="49" t="str">
        <f t="shared" si="680"/>
        <v/>
      </c>
      <c r="AG61" s="49" t="str">
        <f t="shared" si="680"/>
        <v/>
      </c>
      <c r="AH61" s="49" t="str">
        <f t="shared" si="680"/>
        <v/>
      </c>
      <c r="AI61" s="49" t="str">
        <f t="shared" si="680"/>
        <v/>
      </c>
      <c r="AJ61" s="49" t="str">
        <f t="shared" si="680"/>
        <v/>
      </c>
      <c r="AK61" s="49" t="str">
        <f t="shared" si="680"/>
        <v/>
      </c>
      <c r="AL61" s="49" t="str">
        <f t="shared" si="680"/>
        <v/>
      </c>
      <c r="AM61" s="49" t="str">
        <f t="shared" si="680"/>
        <v/>
      </c>
      <c r="AN61" s="49" t="str">
        <f t="shared" si="680"/>
        <v/>
      </c>
      <c r="AO61" s="49" t="str">
        <f t="shared" si="680"/>
        <v/>
      </c>
      <c r="AP61" s="60" t="str">
        <f>IF(AP$1="","",IF(OR(AND(AP$1&gt;=$D60,AP$1&lt;=IF(AND($D60&gt;$M$1,$E60=""),$M$2,$E60)),AND(AP$1&gt;=$D61,AP$1&lt;=IF(AND($D61&gt;$M$1,$E61=""),$M$2,$E61)),AND(AP$1&gt;=$D62,AP$1&lt;=IF(AND($D62&gt;$M$1,$E62=""),$M$2,$E62)),AND(AP$1&gt;=$D63,AP$1&lt;=IF(AND($D63&gt;$M$1,$E63=""),$M$2,$E63))),$D$3,""))</f>
        <v/>
      </c>
      <c r="AQ61" s="60" t="str">
        <f t="shared" ref="AQ61:AR61" si="681">IF(AQ$1="","",IF(OR(AND(AQ$1&gt;=$D60,AQ$1&lt;=IF(AND($D60&gt;$M$1,$E60=""),$M$2,$E60)),AND(AQ$1&gt;=$D61,AQ$1&lt;=IF(AND($D61&gt;$M$1,$E61=""),$M$2,$E61)),AND(AQ$1&gt;=$D62,AQ$1&lt;=IF(AND($D62&gt;$M$1,$E62=""),$M$2,$E62)),AND(AQ$1&gt;=$D63,AQ$1&lt;=IF(AND($D63&gt;$M$1,$E63=""),$M$2,$E63))),$D$3,""))</f>
        <v/>
      </c>
      <c r="AR61" s="61" t="str">
        <f t="shared" si="681"/>
        <v/>
      </c>
    </row>
    <row r="62" spans="1:44" x14ac:dyDescent="0.2">
      <c r="A62" s="124"/>
      <c r="B62" s="121"/>
      <c r="C62" s="50"/>
      <c r="D62" s="146"/>
      <c r="E62" s="145"/>
      <c r="F62" s="146"/>
      <c r="G62" s="145"/>
      <c r="H62" s="146"/>
      <c r="I62" s="145"/>
      <c r="J62" s="146"/>
      <c r="K62" s="145"/>
      <c r="L62" s="150"/>
      <c r="M62" s="157"/>
      <c r="N62" s="121" t="str">
        <f>IF(OR(AND(N$1&gt;=$F60,N$1&lt;=IF(AND($F60&gt;$M$1,$G60=""),$M$2,$G60)),AND(N$1&gt;=$F61,N$1&lt;=IF(AND($F61&gt;$M$1,$G61=""),$M$2,$G61)),AND(N$1&gt;=$F62,N$1&lt;=IF(AND($F62&gt;$M$1,$G62=""),$M$2,$G62)),AND(N$1&gt;=$F63,N$1&lt;=IF(AND($F63&gt;$M$1,$G63=""),$M$2,$G63))),$F$3,"")</f>
        <v/>
      </c>
      <c r="O62" s="49" t="str">
        <f t="shared" ref="O62:AO62" si="682">IF(OR(AND(O$1&gt;=$F60,O$1&lt;=IF(AND($F60&gt;$M$1,$G60=""),$M$2,$G60)),AND(O$1&gt;=$F61,O$1&lt;=IF(AND($F61&gt;$M$1,$G61=""),$M$2,$G61)),AND(O$1&gt;=$F62,O$1&lt;=IF(AND($F62&gt;$M$1,$G62=""),$M$2,$G62)),AND(O$1&gt;=$F63,O$1&lt;=IF(AND($F63&gt;$M$1,$G63=""),$M$2,$G63))),$F$3,"")</f>
        <v/>
      </c>
      <c r="P62" s="49" t="str">
        <f t="shared" si="682"/>
        <v/>
      </c>
      <c r="Q62" s="49" t="str">
        <f t="shared" si="682"/>
        <v/>
      </c>
      <c r="R62" s="49" t="str">
        <f t="shared" si="682"/>
        <v/>
      </c>
      <c r="S62" s="49" t="str">
        <f t="shared" si="682"/>
        <v/>
      </c>
      <c r="T62" s="49" t="str">
        <f t="shared" si="682"/>
        <v/>
      </c>
      <c r="U62" s="49" t="str">
        <f t="shared" si="682"/>
        <v/>
      </c>
      <c r="V62" s="49" t="str">
        <f t="shared" si="682"/>
        <v/>
      </c>
      <c r="W62" s="49" t="str">
        <f t="shared" si="682"/>
        <v/>
      </c>
      <c r="X62" s="49" t="str">
        <f t="shared" si="682"/>
        <v/>
      </c>
      <c r="Y62" s="49" t="str">
        <f t="shared" si="682"/>
        <v/>
      </c>
      <c r="Z62" s="49" t="str">
        <f t="shared" si="682"/>
        <v/>
      </c>
      <c r="AA62" s="49" t="str">
        <f t="shared" si="682"/>
        <v/>
      </c>
      <c r="AB62" s="49" t="str">
        <f t="shared" si="682"/>
        <v/>
      </c>
      <c r="AC62" s="49" t="str">
        <f t="shared" si="682"/>
        <v/>
      </c>
      <c r="AD62" s="49" t="str">
        <f t="shared" si="682"/>
        <v/>
      </c>
      <c r="AE62" s="49" t="str">
        <f t="shared" si="682"/>
        <v/>
      </c>
      <c r="AF62" s="49" t="str">
        <f t="shared" si="682"/>
        <v/>
      </c>
      <c r="AG62" s="49" t="str">
        <f t="shared" si="682"/>
        <v/>
      </c>
      <c r="AH62" s="49" t="str">
        <f t="shared" si="682"/>
        <v/>
      </c>
      <c r="AI62" s="49" t="str">
        <f t="shared" si="682"/>
        <v/>
      </c>
      <c r="AJ62" s="49" t="str">
        <f t="shared" si="682"/>
        <v/>
      </c>
      <c r="AK62" s="49" t="str">
        <f t="shared" si="682"/>
        <v/>
      </c>
      <c r="AL62" s="49" t="str">
        <f t="shared" si="682"/>
        <v/>
      </c>
      <c r="AM62" s="49" t="str">
        <f t="shared" si="682"/>
        <v/>
      </c>
      <c r="AN62" s="49" t="str">
        <f t="shared" si="682"/>
        <v/>
      </c>
      <c r="AO62" s="49" t="str">
        <f t="shared" si="682"/>
        <v/>
      </c>
      <c r="AP62" s="60" t="str">
        <f>IF(AP$1="","",IF(OR(AND(AP$1&gt;=$F60,AP$1&lt;=IF(AND($F60&gt;$M$1,$G60=""),$M$2,$G60)),AND(AP$1&gt;=$F61,AP$1&lt;=IF(AND($F61&gt;$M$1,$G61=""),$M$2,$G61)),AND(AP$1&gt;=$F62,AP$1&lt;=IF(AND($F62&gt;$M$1,$G62=""),$M$2,$G62)),AND(AP$1&gt;=$F63,AP$1&lt;=IF(AND($F63&gt;$M$1,$G63=""),$M$2,$G63))),$F$3,""))</f>
        <v/>
      </c>
      <c r="AQ62" s="60" t="str">
        <f t="shared" ref="AQ62:AR62" si="683">IF(AQ$1="","",IF(OR(AND(AQ$1&gt;=$F60,AQ$1&lt;=IF(AND($F60&gt;$M$1,$G60=""),$M$2,$G60)),AND(AQ$1&gt;=$F61,AQ$1&lt;=IF(AND($F61&gt;$M$1,$G61=""),$M$2,$G61)),AND(AQ$1&gt;=$F62,AQ$1&lt;=IF(AND($F62&gt;$M$1,$G62=""),$M$2,$G62)),AND(AQ$1&gt;=$F63,AQ$1&lt;=IF(AND($F63&gt;$M$1,$G63=""),$M$2,$G63))),$F$3,""))</f>
        <v/>
      </c>
      <c r="AR62" s="61" t="str">
        <f t="shared" si="683"/>
        <v/>
      </c>
    </row>
    <row r="63" spans="1:44" x14ac:dyDescent="0.2">
      <c r="A63" s="124"/>
      <c r="B63" s="121"/>
      <c r="C63" s="50"/>
      <c r="D63" s="146"/>
      <c r="E63" s="145"/>
      <c r="F63" s="146"/>
      <c r="G63" s="145"/>
      <c r="H63" s="146"/>
      <c r="I63" s="145"/>
      <c r="J63" s="146"/>
      <c r="K63" s="145"/>
      <c r="L63" s="150"/>
      <c r="M63" s="157"/>
      <c r="N63" s="156" t="str">
        <f t="shared" ref="N63:AO63" si="684">IF(OR(AND(N$1&gt;=$H60,N$1&lt;=IF(AND($H60&gt;$M$1,$I60=""),$M$2,$I60)),AND(N$1&gt;=$H61,N$1&lt;=IF(AND($H61&gt;$M$1,$I61=""),$M$2,$I61)),AND(N$1&gt;=$H62,N$1&lt;=IF(AND($H62&gt;$M$1,$I62=""),$M$2,$I62)),AND(N$1&gt;=$H63,N$1&lt;=IF(AND($H63&gt;$M$1,$I63=""),$M$2,$I63))),$H$3,"")</f>
        <v/>
      </c>
      <c r="O63" s="56" t="str">
        <f t="shared" si="684"/>
        <v/>
      </c>
      <c r="P63" s="56" t="str">
        <f t="shared" si="684"/>
        <v/>
      </c>
      <c r="Q63" s="56" t="str">
        <f t="shared" si="684"/>
        <v/>
      </c>
      <c r="R63" s="56" t="str">
        <f t="shared" si="684"/>
        <v/>
      </c>
      <c r="S63" s="56" t="str">
        <f t="shared" si="684"/>
        <v/>
      </c>
      <c r="T63" s="56" t="str">
        <f t="shared" si="684"/>
        <v/>
      </c>
      <c r="U63" s="56" t="str">
        <f t="shared" si="684"/>
        <v/>
      </c>
      <c r="V63" s="56" t="str">
        <f t="shared" si="684"/>
        <v/>
      </c>
      <c r="W63" s="56" t="str">
        <f t="shared" si="684"/>
        <v/>
      </c>
      <c r="X63" s="56" t="str">
        <f t="shared" si="684"/>
        <v/>
      </c>
      <c r="Y63" s="56" t="str">
        <f t="shared" si="684"/>
        <v/>
      </c>
      <c r="Z63" s="56" t="str">
        <f t="shared" si="684"/>
        <v/>
      </c>
      <c r="AA63" s="56" t="str">
        <f t="shared" si="684"/>
        <v/>
      </c>
      <c r="AB63" s="56" t="str">
        <f t="shared" si="684"/>
        <v/>
      </c>
      <c r="AC63" s="56" t="str">
        <f t="shared" si="684"/>
        <v/>
      </c>
      <c r="AD63" s="56" t="str">
        <f t="shared" si="684"/>
        <v/>
      </c>
      <c r="AE63" s="56" t="str">
        <f t="shared" si="684"/>
        <v/>
      </c>
      <c r="AF63" s="56" t="str">
        <f t="shared" si="684"/>
        <v/>
      </c>
      <c r="AG63" s="56" t="str">
        <f t="shared" si="684"/>
        <v/>
      </c>
      <c r="AH63" s="56" t="str">
        <f t="shared" si="684"/>
        <v/>
      </c>
      <c r="AI63" s="56" t="str">
        <f t="shared" si="684"/>
        <v/>
      </c>
      <c r="AJ63" s="56" t="str">
        <f t="shared" si="684"/>
        <v/>
      </c>
      <c r="AK63" s="56" t="str">
        <f t="shared" si="684"/>
        <v/>
      </c>
      <c r="AL63" s="56" t="str">
        <f t="shared" si="684"/>
        <v/>
      </c>
      <c r="AM63" s="56" t="str">
        <f t="shared" si="684"/>
        <v/>
      </c>
      <c r="AN63" s="56" t="str">
        <f t="shared" si="684"/>
        <v/>
      </c>
      <c r="AO63" s="56" t="str">
        <f t="shared" si="684"/>
        <v/>
      </c>
      <c r="AP63" s="153" t="str">
        <f>IF(AP$1="","",IF(OR(AND(AP$1&gt;=$H60,AP$1&lt;=IF(AND($H60&gt;$M$1,$I60=""),$M$2,$I60)),AND(AP$1&gt;=$H61,AP$1&lt;=IF(AND($H61&gt;$M$1,$I61=""),$M$2,$I61)),AND(AP$1&gt;=$H62,AP$1&lt;=IF(AND($H62&gt;$M$1,$I62=""),$M$2,$I62)),AND(AP$1&gt;=$H63,AP$1&lt;=IF(AND($H63&gt;$M$1,$I63=""),$M$2,$I63))),$H$3,""))</f>
        <v/>
      </c>
      <c r="AQ63" s="153" t="str">
        <f>IF(AQ$1="","",IF(OR(AND(AQ$1&gt;=$H60,AQ$1&lt;=IF(AND($H60&gt;$M$1,$I60=""),$M$2,$I60)),AND(AQ$1&gt;=$H61,AQ$1&lt;=IF(AND($H61&gt;$M$1,$I61=""),$M$2,$I61)),AND(AQ$1&gt;=$H62,AQ$1&lt;=IF(AND($H62&gt;$M$1,$I62=""),$M$2,$I62)),AND(AQ$1&gt;=$H63,AQ$1&lt;=IF(AND($H63&gt;$M$1,$I63=""),$M$2,$I63))),$H$3,""))</f>
        <v/>
      </c>
      <c r="AR63" s="154" t="str">
        <f>IF(AR$1="","",IF(OR(AND(AR$1&gt;=$H60,AR$1&lt;=IF(AND($H60&gt;$M$1,$I60=""),$M$2,$I60)),AND(AR$1&gt;=$H61,AR$1&lt;=IF(AND($H61&gt;$M$1,$I61=""),$M$2,$I61)),AND(AR$1&gt;=$H62,AR$1&lt;=IF(AND($H62&gt;$M$1,$I62=""),$M$2,$I62)),AND(AR$1&gt;=$H63,AR$1&lt;=IF(AND($H63&gt;$M$1,$I63=""),$M$2,$I63))),$H$3,""))</f>
        <v/>
      </c>
    </row>
    <row r="64" spans="1:44" ht="13.5" thickBot="1" x14ac:dyDescent="0.25">
      <c r="A64" s="125"/>
      <c r="B64" s="122"/>
      <c r="C64" s="59"/>
      <c r="D64" s="147"/>
      <c r="E64" s="148"/>
      <c r="F64" s="147"/>
      <c r="G64" s="148"/>
      <c r="H64" s="147"/>
      <c r="I64" s="148"/>
      <c r="J64" s="147"/>
      <c r="K64" s="148"/>
      <c r="L64" s="150"/>
      <c r="M64" s="157"/>
      <c r="N64" s="122" t="str">
        <f>IF(OR(AND(N$1&gt;=$J60,N$1&lt;=IF(AND($J60&gt;$M$1,$K60=""),$M$2,$K60)),AND(N$1&gt;=$J61,N$1&lt;=IF(AND($J61&gt;$M$1,$K61=""),$M$2,$K61)),AND(N$1&gt;=$J62,N$1&lt;=IF(AND($J62&gt;$M$1,$K62=""),$M$2,$K62)),AND(N$1&gt;=$J63,N$1&lt;=IF(AND($J63&gt;$M$1,$K63=""),$M$2,$K63)),AND(N$1&gt;=$J64,N$1&lt;=IF(AND($J64&gt;$M$1,$K64=""),$M$2,$K64))),$J$3,"")</f>
        <v/>
      </c>
      <c r="O64" s="58" t="str">
        <f t="shared" ref="O64" si="685">IF(OR(AND(O$1&gt;=$J60,O$1&lt;=IF(AND($J60&gt;$M$1,$K60=""),$M$2,$K60)),AND(O$1&gt;=$J61,O$1&lt;=IF(AND($J61&gt;$M$1,$K61=""),$M$2,$K61)),AND(O$1&gt;=$J62,O$1&lt;=IF(AND($J62&gt;$M$1,$K62=""),$M$2,$K62)),AND(O$1&gt;=$J63,O$1&lt;=IF(AND($J63&gt;$M$1,$K63=""),$M$2,$K63)),AND(O$1&gt;=$J64,O$1&lt;=IF(AND($J64&gt;$M$1,$K64=""),$M$2,$K64))),$J$3,"")</f>
        <v/>
      </c>
      <c r="P64" s="58" t="str">
        <f t="shared" ref="P64" si="686">IF(OR(AND(P$1&gt;=$J60,P$1&lt;=IF(AND($J60&gt;$M$1,$K60=""),$M$2,$K60)),AND(P$1&gt;=$J61,P$1&lt;=IF(AND($J61&gt;$M$1,$K61=""),$M$2,$K61)),AND(P$1&gt;=$J62,P$1&lt;=IF(AND($J62&gt;$M$1,$K62=""),$M$2,$K62)),AND(P$1&gt;=$J63,P$1&lt;=IF(AND($J63&gt;$M$1,$K63=""),$M$2,$K63)),AND(P$1&gt;=$J64,P$1&lt;=IF(AND($J64&gt;$M$1,$K64=""),$M$2,$K64))),$J$3,"")</f>
        <v/>
      </c>
      <c r="Q64" s="58" t="str">
        <f t="shared" ref="Q64" si="687">IF(OR(AND(Q$1&gt;=$J60,Q$1&lt;=IF(AND($J60&gt;$M$1,$K60=""),$M$2,$K60)),AND(Q$1&gt;=$J61,Q$1&lt;=IF(AND($J61&gt;$M$1,$K61=""),$M$2,$K61)),AND(Q$1&gt;=$J62,Q$1&lt;=IF(AND($J62&gt;$M$1,$K62=""),$M$2,$K62)),AND(Q$1&gt;=$J63,Q$1&lt;=IF(AND($J63&gt;$M$1,$K63=""),$M$2,$K63)),AND(Q$1&gt;=$J64,Q$1&lt;=IF(AND($J64&gt;$M$1,$K64=""),$M$2,$K64))),$J$3,"")</f>
        <v/>
      </c>
      <c r="R64" s="58" t="str">
        <f t="shared" ref="R64" si="688">IF(OR(AND(R$1&gt;=$J60,R$1&lt;=IF(AND($J60&gt;$M$1,$K60=""),$M$2,$K60)),AND(R$1&gt;=$J61,R$1&lt;=IF(AND($J61&gt;$M$1,$K61=""),$M$2,$K61)),AND(R$1&gt;=$J62,R$1&lt;=IF(AND($J62&gt;$M$1,$K62=""),$M$2,$K62)),AND(R$1&gt;=$J63,R$1&lt;=IF(AND($J63&gt;$M$1,$K63=""),$M$2,$K63)),AND(R$1&gt;=$J64,R$1&lt;=IF(AND($J64&gt;$M$1,$K64=""),$M$2,$K64))),$J$3,"")</f>
        <v/>
      </c>
      <c r="S64" s="58" t="str">
        <f t="shared" ref="S64" si="689">IF(OR(AND(S$1&gt;=$J60,S$1&lt;=IF(AND($J60&gt;$M$1,$K60=""),$M$2,$K60)),AND(S$1&gt;=$J61,S$1&lt;=IF(AND($J61&gt;$M$1,$K61=""),$M$2,$K61)),AND(S$1&gt;=$J62,S$1&lt;=IF(AND($J62&gt;$M$1,$K62=""),$M$2,$K62)),AND(S$1&gt;=$J63,S$1&lt;=IF(AND($J63&gt;$M$1,$K63=""),$M$2,$K63)),AND(S$1&gt;=$J64,S$1&lt;=IF(AND($J64&gt;$M$1,$K64=""),$M$2,$K64))),$J$3,"")</f>
        <v/>
      </c>
      <c r="T64" s="58" t="str">
        <f t="shared" ref="T64" si="690">IF(OR(AND(T$1&gt;=$J60,T$1&lt;=IF(AND($J60&gt;$M$1,$K60=""),$M$2,$K60)),AND(T$1&gt;=$J61,T$1&lt;=IF(AND($J61&gt;$M$1,$K61=""),$M$2,$K61)),AND(T$1&gt;=$J62,T$1&lt;=IF(AND($J62&gt;$M$1,$K62=""),$M$2,$K62)),AND(T$1&gt;=$J63,T$1&lt;=IF(AND($J63&gt;$M$1,$K63=""),$M$2,$K63)),AND(T$1&gt;=$J64,T$1&lt;=IF(AND($J64&gt;$M$1,$K64=""),$M$2,$K64))),$J$3,"")</f>
        <v/>
      </c>
      <c r="U64" s="58" t="str">
        <f t="shared" ref="U64" si="691">IF(OR(AND(U$1&gt;=$J60,U$1&lt;=IF(AND($J60&gt;$M$1,$K60=""),$M$2,$K60)),AND(U$1&gt;=$J61,U$1&lt;=IF(AND($J61&gt;$M$1,$K61=""),$M$2,$K61)),AND(U$1&gt;=$J62,U$1&lt;=IF(AND($J62&gt;$M$1,$K62=""),$M$2,$K62)),AND(U$1&gt;=$J63,U$1&lt;=IF(AND($J63&gt;$M$1,$K63=""),$M$2,$K63)),AND(U$1&gt;=$J64,U$1&lt;=IF(AND($J64&gt;$M$1,$K64=""),$M$2,$K64))),$J$3,"")</f>
        <v/>
      </c>
      <c r="V64" s="58" t="str">
        <f t="shared" ref="V64" si="692">IF(OR(AND(V$1&gt;=$J60,V$1&lt;=IF(AND($J60&gt;$M$1,$K60=""),$M$2,$K60)),AND(V$1&gt;=$J61,V$1&lt;=IF(AND($J61&gt;$M$1,$K61=""),$M$2,$K61)),AND(V$1&gt;=$J62,V$1&lt;=IF(AND($J62&gt;$M$1,$K62=""),$M$2,$K62)),AND(V$1&gt;=$J63,V$1&lt;=IF(AND($J63&gt;$M$1,$K63=""),$M$2,$K63)),AND(V$1&gt;=$J64,V$1&lt;=IF(AND($J64&gt;$M$1,$K64=""),$M$2,$K64))),$J$3,"")</f>
        <v/>
      </c>
      <c r="W64" s="58" t="str">
        <f t="shared" ref="W64" si="693">IF(OR(AND(W$1&gt;=$J60,W$1&lt;=IF(AND($J60&gt;$M$1,$K60=""),$M$2,$K60)),AND(W$1&gt;=$J61,W$1&lt;=IF(AND($J61&gt;$M$1,$K61=""),$M$2,$K61)),AND(W$1&gt;=$J62,W$1&lt;=IF(AND($J62&gt;$M$1,$K62=""),$M$2,$K62)),AND(W$1&gt;=$J63,W$1&lt;=IF(AND($J63&gt;$M$1,$K63=""),$M$2,$K63)),AND(W$1&gt;=$J64,W$1&lt;=IF(AND($J64&gt;$M$1,$K64=""),$M$2,$K64))),$J$3,"")</f>
        <v/>
      </c>
      <c r="X64" s="58" t="str">
        <f t="shared" ref="X64" si="694">IF(OR(AND(X$1&gt;=$J60,X$1&lt;=IF(AND($J60&gt;$M$1,$K60=""),$M$2,$K60)),AND(X$1&gt;=$J61,X$1&lt;=IF(AND($J61&gt;$M$1,$K61=""),$M$2,$K61)),AND(X$1&gt;=$J62,X$1&lt;=IF(AND($J62&gt;$M$1,$K62=""),$M$2,$K62)),AND(X$1&gt;=$J63,X$1&lt;=IF(AND($J63&gt;$M$1,$K63=""),$M$2,$K63)),AND(X$1&gt;=$J64,X$1&lt;=IF(AND($J64&gt;$M$1,$K64=""),$M$2,$K64))),$J$3,"")</f>
        <v/>
      </c>
      <c r="Y64" s="58" t="str">
        <f t="shared" ref="Y64" si="695">IF(OR(AND(Y$1&gt;=$J60,Y$1&lt;=IF(AND($J60&gt;$M$1,$K60=""),$M$2,$K60)),AND(Y$1&gt;=$J61,Y$1&lt;=IF(AND($J61&gt;$M$1,$K61=""),$M$2,$K61)),AND(Y$1&gt;=$J62,Y$1&lt;=IF(AND($J62&gt;$M$1,$K62=""),$M$2,$K62)),AND(Y$1&gt;=$J63,Y$1&lt;=IF(AND($J63&gt;$M$1,$K63=""),$M$2,$K63)),AND(Y$1&gt;=$J64,Y$1&lt;=IF(AND($J64&gt;$M$1,$K64=""),$M$2,$K64))),$J$3,"")</f>
        <v/>
      </c>
      <c r="Z64" s="58" t="str">
        <f t="shared" ref="Z64" si="696">IF(OR(AND(Z$1&gt;=$J60,Z$1&lt;=IF(AND($J60&gt;$M$1,$K60=""),$M$2,$K60)),AND(Z$1&gt;=$J61,Z$1&lt;=IF(AND($J61&gt;$M$1,$K61=""),$M$2,$K61)),AND(Z$1&gt;=$J62,Z$1&lt;=IF(AND($J62&gt;$M$1,$K62=""),$M$2,$K62)),AND(Z$1&gt;=$J63,Z$1&lt;=IF(AND($J63&gt;$M$1,$K63=""),$M$2,$K63)),AND(Z$1&gt;=$J64,Z$1&lt;=IF(AND($J64&gt;$M$1,$K64=""),$M$2,$K64))),$J$3,"")</f>
        <v/>
      </c>
      <c r="AA64" s="58" t="str">
        <f t="shared" ref="AA64" si="697">IF(OR(AND(AA$1&gt;=$J60,AA$1&lt;=IF(AND($J60&gt;$M$1,$K60=""),$M$2,$K60)),AND(AA$1&gt;=$J61,AA$1&lt;=IF(AND($J61&gt;$M$1,$K61=""),$M$2,$K61)),AND(AA$1&gt;=$J62,AA$1&lt;=IF(AND($J62&gt;$M$1,$K62=""),$M$2,$K62)),AND(AA$1&gt;=$J63,AA$1&lt;=IF(AND($J63&gt;$M$1,$K63=""),$M$2,$K63)),AND(AA$1&gt;=$J64,AA$1&lt;=IF(AND($J64&gt;$M$1,$K64=""),$M$2,$K64))),$J$3,"")</f>
        <v/>
      </c>
      <c r="AB64" s="58" t="str">
        <f t="shared" ref="AB64" si="698">IF(OR(AND(AB$1&gt;=$J60,AB$1&lt;=IF(AND($J60&gt;$M$1,$K60=""),$M$2,$K60)),AND(AB$1&gt;=$J61,AB$1&lt;=IF(AND($J61&gt;$M$1,$K61=""),$M$2,$K61)),AND(AB$1&gt;=$J62,AB$1&lt;=IF(AND($J62&gt;$M$1,$K62=""),$M$2,$K62)),AND(AB$1&gt;=$J63,AB$1&lt;=IF(AND($J63&gt;$M$1,$K63=""),$M$2,$K63)),AND(AB$1&gt;=$J64,AB$1&lt;=IF(AND($J64&gt;$M$1,$K64=""),$M$2,$K64))),$J$3,"")</f>
        <v/>
      </c>
      <c r="AC64" s="58" t="str">
        <f t="shared" ref="AC64" si="699">IF(OR(AND(AC$1&gt;=$J60,AC$1&lt;=IF(AND($J60&gt;$M$1,$K60=""),$M$2,$K60)),AND(AC$1&gt;=$J61,AC$1&lt;=IF(AND($J61&gt;$M$1,$K61=""),$M$2,$K61)),AND(AC$1&gt;=$J62,AC$1&lt;=IF(AND($J62&gt;$M$1,$K62=""),$M$2,$K62)),AND(AC$1&gt;=$J63,AC$1&lt;=IF(AND($J63&gt;$M$1,$K63=""),$M$2,$K63)),AND(AC$1&gt;=$J64,AC$1&lt;=IF(AND($J64&gt;$M$1,$K64=""),$M$2,$K64))),$J$3,"")</f>
        <v/>
      </c>
      <c r="AD64" s="58" t="str">
        <f t="shared" ref="AD64" si="700">IF(OR(AND(AD$1&gt;=$J60,AD$1&lt;=IF(AND($J60&gt;$M$1,$K60=""),$M$2,$K60)),AND(AD$1&gt;=$J61,AD$1&lt;=IF(AND($J61&gt;$M$1,$K61=""),$M$2,$K61)),AND(AD$1&gt;=$J62,AD$1&lt;=IF(AND($J62&gt;$M$1,$K62=""),$M$2,$K62)),AND(AD$1&gt;=$J63,AD$1&lt;=IF(AND($J63&gt;$M$1,$K63=""),$M$2,$K63)),AND(AD$1&gt;=$J64,AD$1&lt;=IF(AND($J64&gt;$M$1,$K64=""),$M$2,$K64))),$J$3,"")</f>
        <v/>
      </c>
      <c r="AE64" s="58" t="str">
        <f t="shared" ref="AE64" si="701">IF(OR(AND(AE$1&gt;=$J60,AE$1&lt;=IF(AND($J60&gt;$M$1,$K60=""),$M$2,$K60)),AND(AE$1&gt;=$J61,AE$1&lt;=IF(AND($J61&gt;$M$1,$K61=""),$M$2,$K61)),AND(AE$1&gt;=$J62,AE$1&lt;=IF(AND($J62&gt;$M$1,$K62=""),$M$2,$K62)),AND(AE$1&gt;=$J63,AE$1&lt;=IF(AND($J63&gt;$M$1,$K63=""),$M$2,$K63)),AND(AE$1&gt;=$J64,AE$1&lt;=IF(AND($J64&gt;$M$1,$K64=""),$M$2,$K64))),$J$3,"")</f>
        <v/>
      </c>
      <c r="AF64" s="58" t="str">
        <f t="shared" ref="AF64" si="702">IF(OR(AND(AF$1&gt;=$J60,AF$1&lt;=IF(AND($J60&gt;$M$1,$K60=""),$M$2,$K60)),AND(AF$1&gt;=$J61,AF$1&lt;=IF(AND($J61&gt;$M$1,$K61=""),$M$2,$K61)),AND(AF$1&gt;=$J62,AF$1&lt;=IF(AND($J62&gt;$M$1,$K62=""),$M$2,$K62)),AND(AF$1&gt;=$J63,AF$1&lt;=IF(AND($J63&gt;$M$1,$K63=""),$M$2,$K63)),AND(AF$1&gt;=$J64,AF$1&lt;=IF(AND($J64&gt;$M$1,$K64=""),$M$2,$K64))),$J$3,"")</f>
        <v/>
      </c>
      <c r="AG64" s="58" t="str">
        <f t="shared" ref="AG64" si="703">IF(OR(AND(AG$1&gt;=$J60,AG$1&lt;=IF(AND($J60&gt;$M$1,$K60=""),$M$2,$K60)),AND(AG$1&gt;=$J61,AG$1&lt;=IF(AND($J61&gt;$M$1,$K61=""),$M$2,$K61)),AND(AG$1&gt;=$J62,AG$1&lt;=IF(AND($J62&gt;$M$1,$K62=""),$M$2,$K62)),AND(AG$1&gt;=$J63,AG$1&lt;=IF(AND($J63&gt;$M$1,$K63=""),$M$2,$K63)),AND(AG$1&gt;=$J64,AG$1&lt;=IF(AND($J64&gt;$M$1,$K64=""),$M$2,$K64))),$J$3,"")</f>
        <v/>
      </c>
      <c r="AH64" s="58" t="str">
        <f t="shared" ref="AH64" si="704">IF(OR(AND(AH$1&gt;=$J60,AH$1&lt;=IF(AND($J60&gt;$M$1,$K60=""),$M$2,$K60)),AND(AH$1&gt;=$J61,AH$1&lt;=IF(AND($J61&gt;$M$1,$K61=""),$M$2,$K61)),AND(AH$1&gt;=$J62,AH$1&lt;=IF(AND($J62&gt;$M$1,$K62=""),$M$2,$K62)),AND(AH$1&gt;=$J63,AH$1&lt;=IF(AND($J63&gt;$M$1,$K63=""),$M$2,$K63)),AND(AH$1&gt;=$J64,AH$1&lt;=IF(AND($J64&gt;$M$1,$K64=""),$M$2,$K64))),$J$3,"")</f>
        <v/>
      </c>
      <c r="AI64" s="58" t="str">
        <f t="shared" ref="AI64" si="705">IF(OR(AND(AI$1&gt;=$J60,AI$1&lt;=IF(AND($J60&gt;$M$1,$K60=""),$M$2,$K60)),AND(AI$1&gt;=$J61,AI$1&lt;=IF(AND($J61&gt;$M$1,$K61=""),$M$2,$K61)),AND(AI$1&gt;=$J62,AI$1&lt;=IF(AND($J62&gt;$M$1,$K62=""),$M$2,$K62)),AND(AI$1&gt;=$J63,AI$1&lt;=IF(AND($J63&gt;$M$1,$K63=""),$M$2,$K63)),AND(AI$1&gt;=$J64,AI$1&lt;=IF(AND($J64&gt;$M$1,$K64=""),$M$2,$K64))),$J$3,"")</f>
        <v/>
      </c>
      <c r="AJ64" s="58" t="str">
        <f t="shared" ref="AJ64" si="706">IF(OR(AND(AJ$1&gt;=$J60,AJ$1&lt;=IF(AND($J60&gt;$M$1,$K60=""),$M$2,$K60)),AND(AJ$1&gt;=$J61,AJ$1&lt;=IF(AND($J61&gt;$M$1,$K61=""),$M$2,$K61)),AND(AJ$1&gt;=$J62,AJ$1&lt;=IF(AND($J62&gt;$M$1,$K62=""),$M$2,$K62)),AND(AJ$1&gt;=$J63,AJ$1&lt;=IF(AND($J63&gt;$M$1,$K63=""),$M$2,$K63)),AND(AJ$1&gt;=$J64,AJ$1&lt;=IF(AND($J64&gt;$M$1,$K64=""),$M$2,$K64))),$J$3,"")</f>
        <v/>
      </c>
      <c r="AK64" s="58" t="str">
        <f t="shared" ref="AK64" si="707">IF(OR(AND(AK$1&gt;=$J60,AK$1&lt;=IF(AND($J60&gt;$M$1,$K60=""),$M$2,$K60)),AND(AK$1&gt;=$J61,AK$1&lt;=IF(AND($J61&gt;$M$1,$K61=""),$M$2,$K61)),AND(AK$1&gt;=$J62,AK$1&lt;=IF(AND($J62&gt;$M$1,$K62=""),$M$2,$K62)),AND(AK$1&gt;=$J63,AK$1&lt;=IF(AND($J63&gt;$M$1,$K63=""),$M$2,$K63)),AND(AK$1&gt;=$J64,AK$1&lt;=IF(AND($J64&gt;$M$1,$K64=""),$M$2,$K64))),$J$3,"")</f>
        <v/>
      </c>
      <c r="AL64" s="58" t="str">
        <f t="shared" ref="AL64" si="708">IF(OR(AND(AL$1&gt;=$J60,AL$1&lt;=IF(AND($J60&gt;$M$1,$K60=""),$M$2,$K60)),AND(AL$1&gt;=$J61,AL$1&lt;=IF(AND($J61&gt;$M$1,$K61=""),$M$2,$K61)),AND(AL$1&gt;=$J62,AL$1&lt;=IF(AND($J62&gt;$M$1,$K62=""),$M$2,$K62)),AND(AL$1&gt;=$J63,AL$1&lt;=IF(AND($J63&gt;$M$1,$K63=""),$M$2,$K63)),AND(AL$1&gt;=$J64,AL$1&lt;=IF(AND($J64&gt;$M$1,$K64=""),$M$2,$K64))),$J$3,"")</f>
        <v/>
      </c>
      <c r="AM64" s="58" t="str">
        <f t="shared" ref="AM64" si="709">IF(OR(AND(AM$1&gt;=$J60,AM$1&lt;=IF(AND($J60&gt;$M$1,$K60=""),$M$2,$K60)),AND(AM$1&gt;=$J61,AM$1&lt;=IF(AND($J61&gt;$M$1,$K61=""),$M$2,$K61)),AND(AM$1&gt;=$J62,AM$1&lt;=IF(AND($J62&gt;$M$1,$K62=""),$M$2,$K62)),AND(AM$1&gt;=$J63,AM$1&lt;=IF(AND($J63&gt;$M$1,$K63=""),$M$2,$K63)),AND(AM$1&gt;=$J64,AM$1&lt;=IF(AND($J64&gt;$M$1,$K64=""),$M$2,$K64))),$J$3,"")</f>
        <v/>
      </c>
      <c r="AN64" s="58" t="str">
        <f t="shared" ref="AN64" si="710">IF(OR(AND(AN$1&gt;=$J60,AN$1&lt;=IF(AND($J60&gt;$M$1,$K60=""),$M$2,$K60)),AND(AN$1&gt;=$J61,AN$1&lt;=IF(AND($J61&gt;$M$1,$K61=""),$M$2,$K61)),AND(AN$1&gt;=$J62,AN$1&lt;=IF(AND($J62&gt;$M$1,$K62=""),$M$2,$K62)),AND(AN$1&gt;=$J63,AN$1&lt;=IF(AND($J63&gt;$M$1,$K63=""),$M$2,$K63)),AND(AN$1&gt;=$J64,AN$1&lt;=IF(AND($J64&gt;$M$1,$K64=""),$M$2,$K64))),$J$3,"")</f>
        <v/>
      </c>
      <c r="AO64" s="58" t="str">
        <f t="shared" ref="AO64" si="711">IF(OR(AND(AO$1&gt;=$J60,AO$1&lt;=IF(AND($J60&gt;$M$1,$K60=""),$M$2,$K60)),AND(AO$1&gt;=$J61,AO$1&lt;=IF(AND($J61&gt;$M$1,$K61=""),$M$2,$K61)),AND(AO$1&gt;=$J62,AO$1&lt;=IF(AND($J62&gt;$M$1,$K62=""),$M$2,$K62)),AND(AO$1&gt;=$J63,AO$1&lt;=IF(AND($J63&gt;$M$1,$K63=""),$M$2,$K63)),AND(AO$1&gt;=$J64,AO$1&lt;=IF(AND($J64&gt;$M$1,$K64=""),$M$2,$K64))),$J$3,"")</f>
        <v/>
      </c>
      <c r="AP64" s="62" t="str">
        <f>IF(AP$1="","",IF(OR(AND(AP$1&gt;=$J60,AP$1&lt;=IF(AND($J60&gt;$M$1,$K60=""),$M$2,$K60)),AND(AP$1&gt;=$J61,AP$1&lt;=IF(AND($J61&gt;$M$1,$K61=""),$M$2,$K61)),AND(AP$1&gt;=$J62,AP$1&lt;=IF(AND($J62&gt;$M$1,$K62=""),$M$2,$K62)),AND(AP$1&gt;=$J63,AP$1&lt;=IF(AND($J63&gt;$M$1,$K63=""),$M$2,$K63)),AND(AP$1&gt;=$J64,AP$1&lt;=IF(AND($J64&gt;$M$1,$K64=""),$M$2,$K64))),$J$3,""))</f>
        <v/>
      </c>
      <c r="AQ64" s="62" t="str">
        <f t="shared" ref="AQ64" si="712">IF(AQ$1="","",IF(OR(AND(AQ$1&gt;=$J60,AQ$1&lt;=IF(AND($J60&gt;$M$1,$K60=""),$M$2,$K60)),AND(AQ$1&gt;=$J61,AQ$1&lt;=IF(AND($J61&gt;$M$1,$K61=""),$M$2,$K61)),AND(AQ$1&gt;=$J62,AQ$1&lt;=IF(AND($J62&gt;$M$1,$K62=""),$M$2,$K62)),AND(AQ$1&gt;=$J63,AQ$1&lt;=IF(AND($J63&gt;$M$1,$K63=""),$M$2,$K63)),AND(AQ$1&gt;=$J64,AQ$1&lt;=IF(AND($J64&gt;$M$1,$K64=""),$M$2,$K64))),$J$3,""))</f>
        <v/>
      </c>
      <c r="AR64" s="63" t="str">
        <f t="shared" ref="AR64" si="713">IF(AR$1="","",IF(OR(AND(AR$1&gt;=$J60,AR$1&lt;=IF(AND($J60&gt;$M$1,$K60=""),$M$2,$K60)),AND(AR$1&gt;=$J61,AR$1&lt;=IF(AND($J61&gt;$M$1,$K61=""),$M$2,$K61)),AND(AR$1&gt;=$J62,AR$1&lt;=IF(AND($J62&gt;$M$1,$K62=""),$M$2,$K62)),AND(AR$1&gt;=$J63,AR$1&lt;=IF(AND($J63&gt;$M$1,$K63=""),$M$2,$K63)),AND(AR$1&gt;=$J64,AR$1&lt;=IF(AND($J64&gt;$M$1,$K64=""),$M$2,$K64))),$J$3,""))</f>
        <v/>
      </c>
    </row>
    <row r="65" spans="1:44" x14ac:dyDescent="0.2">
      <c r="A65" s="123">
        <v>4453</v>
      </c>
      <c r="B65" s="114"/>
      <c r="C65" s="115"/>
      <c r="D65" s="142"/>
      <c r="E65" s="143"/>
      <c r="F65" s="142"/>
      <c r="G65" s="143"/>
      <c r="H65" s="142"/>
      <c r="I65" s="143"/>
      <c r="J65" s="142"/>
      <c r="K65" s="143"/>
      <c r="L65" s="151"/>
      <c r="M65" s="157"/>
      <c r="N65" s="155" t="str">
        <f>N66&amp;N67&amp;N68&amp;N69</f>
        <v/>
      </c>
      <c r="O65" s="155" t="str">
        <f t="shared" ref="O65" si="714">O66&amp;O67&amp;O68&amp;O69</f>
        <v/>
      </c>
      <c r="P65" s="155" t="str">
        <f t="shared" ref="P65" si="715">P66&amp;P67&amp;P68&amp;P69</f>
        <v/>
      </c>
      <c r="Q65" s="155" t="str">
        <f t="shared" ref="Q65" si="716">Q66&amp;Q67&amp;Q68&amp;Q69</f>
        <v/>
      </c>
      <c r="R65" s="155" t="str">
        <f t="shared" ref="R65" si="717">R66&amp;R67&amp;R68&amp;R69</f>
        <v/>
      </c>
      <c r="S65" s="155" t="str">
        <f t="shared" ref="S65" si="718">S66&amp;S67&amp;S68&amp;S69</f>
        <v/>
      </c>
      <c r="T65" s="155" t="str">
        <f t="shared" ref="T65" si="719">T66&amp;T67&amp;T68&amp;T69</f>
        <v/>
      </c>
      <c r="U65" s="155" t="str">
        <f t="shared" ref="U65" si="720">U66&amp;U67&amp;U68&amp;U69</f>
        <v/>
      </c>
      <c r="V65" s="155" t="str">
        <f t="shared" ref="V65" si="721">V66&amp;V67&amp;V68&amp;V69</f>
        <v/>
      </c>
      <c r="W65" s="155" t="str">
        <f t="shared" ref="W65" si="722">W66&amp;W67&amp;W68&amp;W69</f>
        <v/>
      </c>
      <c r="X65" s="155" t="str">
        <f t="shared" ref="X65" si="723">X66&amp;X67&amp;X68&amp;X69</f>
        <v/>
      </c>
      <c r="Y65" s="155" t="str">
        <f t="shared" ref="Y65" si="724">Y66&amp;Y67&amp;Y68&amp;Y69</f>
        <v/>
      </c>
      <c r="Z65" s="155" t="str">
        <f t="shared" ref="Z65" si="725">Z66&amp;Z67&amp;Z68&amp;Z69</f>
        <v/>
      </c>
      <c r="AA65" s="155" t="str">
        <f t="shared" ref="AA65" si="726">AA66&amp;AA67&amp;AA68&amp;AA69</f>
        <v/>
      </c>
      <c r="AB65" s="155" t="str">
        <f t="shared" ref="AB65" si="727">AB66&amp;AB67&amp;AB68&amp;AB69</f>
        <v/>
      </c>
      <c r="AC65" s="155" t="str">
        <f t="shared" ref="AC65" si="728">AC66&amp;AC67&amp;AC68&amp;AC69</f>
        <v/>
      </c>
      <c r="AD65" s="155" t="str">
        <f t="shared" ref="AD65" si="729">AD66&amp;AD67&amp;AD68&amp;AD69</f>
        <v/>
      </c>
      <c r="AE65" s="155" t="str">
        <f t="shared" ref="AE65" si="730">AE66&amp;AE67&amp;AE68&amp;AE69</f>
        <v/>
      </c>
      <c r="AF65" s="155" t="str">
        <f t="shared" ref="AF65" si="731">AF66&amp;AF67&amp;AF68&amp;AF69</f>
        <v/>
      </c>
      <c r="AG65" s="155" t="str">
        <f t="shared" ref="AG65" si="732">AG66&amp;AG67&amp;AG68&amp;AG69</f>
        <v/>
      </c>
      <c r="AH65" s="155" t="str">
        <f t="shared" ref="AH65" si="733">AH66&amp;AH67&amp;AH68&amp;AH69</f>
        <v/>
      </c>
      <c r="AI65" s="155" t="str">
        <f t="shared" ref="AI65" si="734">AI66&amp;AI67&amp;AI68&amp;AI69</f>
        <v/>
      </c>
      <c r="AJ65" s="155" t="str">
        <f t="shared" ref="AJ65" si="735">AJ66&amp;AJ67&amp;AJ68&amp;AJ69</f>
        <v/>
      </c>
      <c r="AK65" s="155" t="str">
        <f t="shared" ref="AK65" si="736">AK66&amp;AK67&amp;AK68&amp;AK69</f>
        <v/>
      </c>
      <c r="AL65" s="155" t="str">
        <f t="shared" ref="AL65" si="737">AL66&amp;AL67&amp;AL68&amp;AL69</f>
        <v/>
      </c>
      <c r="AM65" s="155" t="str">
        <f t="shared" ref="AM65" si="738">AM66&amp;AM67&amp;AM68&amp;AM69</f>
        <v/>
      </c>
      <c r="AN65" s="155" t="str">
        <f t="shared" ref="AN65" si="739">AN66&amp;AN67&amp;AN68&amp;AN69</f>
        <v/>
      </c>
      <c r="AO65" s="155" t="str">
        <f t="shared" ref="AO65" si="740">AO66&amp;AO67&amp;AO68&amp;AO69</f>
        <v/>
      </c>
      <c r="AP65" s="155" t="str">
        <f t="shared" ref="AP65" si="741">AP66&amp;AP67&amp;AP68&amp;AP69</f>
        <v/>
      </c>
      <c r="AQ65" s="155" t="str">
        <f t="shared" ref="AQ65" si="742">AQ66&amp;AQ67&amp;AQ68&amp;AQ69</f>
        <v/>
      </c>
      <c r="AR65" s="155" t="str">
        <f t="shared" ref="AR65" si="743">AR66&amp;AR67&amp;AR68&amp;AR69</f>
        <v/>
      </c>
    </row>
    <row r="66" spans="1:44" ht="13.5" thickBot="1" x14ac:dyDescent="0.25">
      <c r="A66" s="124"/>
      <c r="B66" s="121"/>
      <c r="C66" s="116"/>
      <c r="D66" s="144"/>
      <c r="E66" s="145"/>
      <c r="F66" s="146"/>
      <c r="G66" s="145"/>
      <c r="H66" s="146"/>
      <c r="I66" s="145"/>
      <c r="J66" s="146"/>
      <c r="K66" s="145"/>
      <c r="L66" s="150"/>
      <c r="M66" s="157"/>
      <c r="N66" s="121" t="str">
        <f>IF(OR(AND(N$1&gt;=$D65,N$1&lt;=IF(AND($D65&gt;$M$1,$E65=""),$M$2,$E65)),AND(N$1&gt;=$D66,N$1&lt;=IF(AND($D66&gt;$M$1,$E66=""),$M$2,$E66)),AND(N$1&gt;=$D67,N$1&lt;=IF(AND($D67&gt;$M$1,$E67=""),$M$2,$E67)),AND(N$1&gt;=$D68,N$1&lt;=IF(AND($D68&gt;$M$1,$E68=""),$M$2,$E68))),$D$3,"")</f>
        <v/>
      </c>
      <c r="O66" s="49" t="str">
        <f t="shared" ref="O66:AO66" si="744">IF(OR(AND(O$1&gt;=$D65,O$1&lt;=IF(AND($D65&gt;$M$1,$E65=""),$M$2,$E65)),AND(O$1&gt;=$D66,O$1&lt;=IF(AND($D66&gt;$M$1,$E66=""),$M$2,$E66)),AND(O$1&gt;=$D67,O$1&lt;=IF(AND($D67&gt;$M$1,$E67=""),$M$2,$E67)),AND(O$1&gt;=$D68,O$1&lt;=IF(AND($D68&gt;$M$1,$E68=""),$M$2,$E68))),$D$3,"")</f>
        <v/>
      </c>
      <c r="P66" s="49" t="str">
        <f t="shared" si="744"/>
        <v/>
      </c>
      <c r="Q66" s="49" t="str">
        <f t="shared" si="744"/>
        <v/>
      </c>
      <c r="R66" s="49" t="str">
        <f t="shared" si="744"/>
        <v/>
      </c>
      <c r="S66" s="49" t="str">
        <f t="shared" si="744"/>
        <v/>
      </c>
      <c r="T66" s="49" t="str">
        <f t="shared" si="744"/>
        <v/>
      </c>
      <c r="U66" s="49" t="str">
        <f t="shared" si="744"/>
        <v/>
      </c>
      <c r="V66" s="49" t="str">
        <f t="shared" si="744"/>
        <v/>
      </c>
      <c r="W66" s="49" t="str">
        <f t="shared" si="744"/>
        <v/>
      </c>
      <c r="X66" s="49" t="str">
        <f t="shared" si="744"/>
        <v/>
      </c>
      <c r="Y66" s="49" t="str">
        <f t="shared" si="744"/>
        <v/>
      </c>
      <c r="Z66" s="49" t="str">
        <f t="shared" si="744"/>
        <v/>
      </c>
      <c r="AA66" s="49" t="str">
        <f t="shared" si="744"/>
        <v/>
      </c>
      <c r="AB66" s="49" t="str">
        <f t="shared" si="744"/>
        <v/>
      </c>
      <c r="AC66" s="49" t="str">
        <f t="shared" si="744"/>
        <v/>
      </c>
      <c r="AD66" s="49" t="str">
        <f t="shared" si="744"/>
        <v/>
      </c>
      <c r="AE66" s="49" t="str">
        <f t="shared" si="744"/>
        <v/>
      </c>
      <c r="AF66" s="49" t="str">
        <f t="shared" si="744"/>
        <v/>
      </c>
      <c r="AG66" s="49" t="str">
        <f t="shared" si="744"/>
        <v/>
      </c>
      <c r="AH66" s="49" t="str">
        <f t="shared" si="744"/>
        <v/>
      </c>
      <c r="AI66" s="49" t="str">
        <f t="shared" si="744"/>
        <v/>
      </c>
      <c r="AJ66" s="49" t="str">
        <f t="shared" si="744"/>
        <v/>
      </c>
      <c r="AK66" s="49" t="str">
        <f t="shared" si="744"/>
        <v/>
      </c>
      <c r="AL66" s="49" t="str">
        <f t="shared" si="744"/>
        <v/>
      </c>
      <c r="AM66" s="49" t="str">
        <f t="shared" si="744"/>
        <v/>
      </c>
      <c r="AN66" s="49" t="str">
        <f t="shared" si="744"/>
        <v/>
      </c>
      <c r="AO66" s="49" t="str">
        <f t="shared" si="744"/>
        <v/>
      </c>
      <c r="AP66" s="60" t="str">
        <f>IF(AP$1="","",IF(OR(AND(AP$1&gt;=$D65,AP$1&lt;=IF(AND($D65&gt;$M$1,$E65=""),$M$2,$E65)),AND(AP$1&gt;=$D66,AP$1&lt;=IF(AND($D66&gt;$M$1,$E66=""),$M$2,$E66)),AND(AP$1&gt;=$D67,AP$1&lt;=IF(AND($D67&gt;$M$1,$E67=""),$M$2,$E67)),AND(AP$1&gt;=$D68,AP$1&lt;=IF(AND($D68&gt;$M$1,$E68=""),$M$2,$E68))),$D$3,""))</f>
        <v/>
      </c>
      <c r="AQ66" s="60" t="str">
        <f t="shared" ref="AQ66:AR66" si="745">IF(AQ$1="","",IF(OR(AND(AQ$1&gt;=$D65,AQ$1&lt;=IF(AND($D65&gt;$M$1,$E65=""),$M$2,$E65)),AND(AQ$1&gt;=$D66,AQ$1&lt;=IF(AND($D66&gt;$M$1,$E66=""),$M$2,$E66)),AND(AQ$1&gt;=$D67,AQ$1&lt;=IF(AND($D67&gt;$M$1,$E67=""),$M$2,$E67)),AND(AQ$1&gt;=$D68,AQ$1&lt;=IF(AND($D68&gt;$M$1,$E68=""),$M$2,$E68))),$D$3,""))</f>
        <v/>
      </c>
      <c r="AR66" s="61" t="str">
        <f t="shared" si="745"/>
        <v/>
      </c>
    </row>
    <row r="67" spans="1:44" x14ac:dyDescent="0.2">
      <c r="A67" s="124"/>
      <c r="B67" s="121"/>
      <c r="C67" s="50"/>
      <c r="D67" s="146"/>
      <c r="E67" s="145"/>
      <c r="F67" s="146"/>
      <c r="G67" s="145"/>
      <c r="H67" s="146"/>
      <c r="I67" s="145"/>
      <c r="J67" s="146"/>
      <c r="K67" s="145"/>
      <c r="L67" s="150"/>
      <c r="M67" s="157"/>
      <c r="N67" s="121" t="str">
        <f>IF(OR(AND(N$1&gt;=$F65,N$1&lt;=IF(AND($F65&gt;$M$1,$G65=""),$M$2,$G65)),AND(N$1&gt;=$F66,N$1&lt;=IF(AND($F66&gt;$M$1,$G66=""),$M$2,$G66)),AND(N$1&gt;=$F67,N$1&lt;=IF(AND($F67&gt;$M$1,$G67=""),$M$2,$G67)),AND(N$1&gt;=$F68,N$1&lt;=IF(AND($F68&gt;$M$1,$G68=""),$M$2,$G68))),$F$3,"")</f>
        <v/>
      </c>
      <c r="O67" s="49" t="str">
        <f t="shared" ref="O67:AO67" si="746">IF(OR(AND(O$1&gt;=$F65,O$1&lt;=IF(AND($F65&gt;$M$1,$G65=""),$M$2,$G65)),AND(O$1&gt;=$F66,O$1&lt;=IF(AND($F66&gt;$M$1,$G66=""),$M$2,$G66)),AND(O$1&gt;=$F67,O$1&lt;=IF(AND($F67&gt;$M$1,$G67=""),$M$2,$G67)),AND(O$1&gt;=$F68,O$1&lt;=IF(AND($F68&gt;$M$1,$G68=""),$M$2,$G68))),$F$3,"")</f>
        <v/>
      </c>
      <c r="P67" s="49" t="str">
        <f t="shared" si="746"/>
        <v/>
      </c>
      <c r="Q67" s="49" t="str">
        <f t="shared" si="746"/>
        <v/>
      </c>
      <c r="R67" s="49" t="str">
        <f t="shared" si="746"/>
        <v/>
      </c>
      <c r="S67" s="49" t="str">
        <f t="shared" si="746"/>
        <v/>
      </c>
      <c r="T67" s="49" t="str">
        <f t="shared" si="746"/>
        <v/>
      </c>
      <c r="U67" s="49" t="str">
        <f t="shared" si="746"/>
        <v/>
      </c>
      <c r="V67" s="49" t="str">
        <f t="shared" si="746"/>
        <v/>
      </c>
      <c r="W67" s="49" t="str">
        <f t="shared" si="746"/>
        <v/>
      </c>
      <c r="X67" s="49" t="str">
        <f t="shared" si="746"/>
        <v/>
      </c>
      <c r="Y67" s="49" t="str">
        <f t="shared" si="746"/>
        <v/>
      </c>
      <c r="Z67" s="49" t="str">
        <f t="shared" si="746"/>
        <v/>
      </c>
      <c r="AA67" s="49" t="str">
        <f t="shared" si="746"/>
        <v/>
      </c>
      <c r="AB67" s="49" t="str">
        <f t="shared" si="746"/>
        <v/>
      </c>
      <c r="AC67" s="49" t="str">
        <f t="shared" si="746"/>
        <v/>
      </c>
      <c r="AD67" s="49" t="str">
        <f t="shared" si="746"/>
        <v/>
      </c>
      <c r="AE67" s="49" t="str">
        <f t="shared" si="746"/>
        <v/>
      </c>
      <c r="AF67" s="49" t="str">
        <f t="shared" si="746"/>
        <v/>
      </c>
      <c r="AG67" s="49" t="str">
        <f t="shared" si="746"/>
        <v/>
      </c>
      <c r="AH67" s="49" t="str">
        <f t="shared" si="746"/>
        <v/>
      </c>
      <c r="AI67" s="49" t="str">
        <f t="shared" si="746"/>
        <v/>
      </c>
      <c r="AJ67" s="49" t="str">
        <f t="shared" si="746"/>
        <v/>
      </c>
      <c r="AK67" s="49" t="str">
        <f t="shared" si="746"/>
        <v/>
      </c>
      <c r="AL67" s="49" t="str">
        <f t="shared" si="746"/>
        <v/>
      </c>
      <c r="AM67" s="49" t="str">
        <f t="shared" si="746"/>
        <v/>
      </c>
      <c r="AN67" s="49" t="str">
        <f t="shared" si="746"/>
        <v/>
      </c>
      <c r="AO67" s="49" t="str">
        <f t="shared" si="746"/>
        <v/>
      </c>
      <c r="AP67" s="60" t="str">
        <f>IF(AP$1="","",IF(OR(AND(AP$1&gt;=$F65,AP$1&lt;=IF(AND($F65&gt;$M$1,$G65=""),$M$2,$G65)),AND(AP$1&gt;=$F66,AP$1&lt;=IF(AND($F66&gt;$M$1,$G66=""),$M$2,$G66)),AND(AP$1&gt;=$F67,AP$1&lt;=IF(AND($F67&gt;$M$1,$G67=""),$M$2,$G67)),AND(AP$1&gt;=$F68,AP$1&lt;=IF(AND($F68&gt;$M$1,$G68=""),$M$2,$G68))),$F$3,""))</f>
        <v/>
      </c>
      <c r="AQ67" s="60" t="str">
        <f t="shared" ref="AQ67:AR67" si="747">IF(AQ$1="","",IF(OR(AND(AQ$1&gt;=$F65,AQ$1&lt;=IF(AND($F65&gt;$M$1,$G65=""),$M$2,$G65)),AND(AQ$1&gt;=$F66,AQ$1&lt;=IF(AND($F66&gt;$M$1,$G66=""),$M$2,$G66)),AND(AQ$1&gt;=$F67,AQ$1&lt;=IF(AND($F67&gt;$M$1,$G67=""),$M$2,$G67)),AND(AQ$1&gt;=$F68,AQ$1&lt;=IF(AND($F68&gt;$M$1,$G68=""),$M$2,$G68))),$F$3,""))</f>
        <v/>
      </c>
      <c r="AR67" s="61" t="str">
        <f t="shared" si="747"/>
        <v/>
      </c>
    </row>
    <row r="68" spans="1:44" x14ac:dyDescent="0.2">
      <c r="A68" s="124"/>
      <c r="B68" s="121"/>
      <c r="C68" s="50"/>
      <c r="D68" s="146"/>
      <c r="E68" s="145"/>
      <c r="F68" s="146"/>
      <c r="G68" s="145"/>
      <c r="H68" s="146"/>
      <c r="I68" s="145"/>
      <c r="J68" s="146"/>
      <c r="K68" s="145"/>
      <c r="L68" s="150"/>
      <c r="M68" s="157"/>
      <c r="N68" s="156" t="str">
        <f t="shared" ref="N68:AO68" si="748">IF(OR(AND(N$1&gt;=$H65,N$1&lt;=IF(AND($H65&gt;$M$1,$I65=""),$M$2,$I65)),AND(N$1&gt;=$H66,N$1&lt;=IF(AND($H66&gt;$M$1,$I66=""),$M$2,$I66)),AND(N$1&gt;=$H67,N$1&lt;=IF(AND($H67&gt;$M$1,$I67=""),$M$2,$I67)),AND(N$1&gt;=$H68,N$1&lt;=IF(AND($H68&gt;$M$1,$I68=""),$M$2,$I68))),$H$3,"")</f>
        <v/>
      </c>
      <c r="O68" s="56" t="str">
        <f t="shared" si="748"/>
        <v/>
      </c>
      <c r="P68" s="56" t="str">
        <f t="shared" si="748"/>
        <v/>
      </c>
      <c r="Q68" s="56" t="str">
        <f t="shared" si="748"/>
        <v/>
      </c>
      <c r="R68" s="56" t="str">
        <f t="shared" si="748"/>
        <v/>
      </c>
      <c r="S68" s="56" t="str">
        <f t="shared" si="748"/>
        <v/>
      </c>
      <c r="T68" s="56" t="str">
        <f t="shared" si="748"/>
        <v/>
      </c>
      <c r="U68" s="56" t="str">
        <f t="shared" si="748"/>
        <v/>
      </c>
      <c r="V68" s="56" t="str">
        <f t="shared" si="748"/>
        <v/>
      </c>
      <c r="W68" s="56" t="str">
        <f t="shared" si="748"/>
        <v/>
      </c>
      <c r="X68" s="56" t="str">
        <f t="shared" si="748"/>
        <v/>
      </c>
      <c r="Y68" s="56" t="str">
        <f t="shared" si="748"/>
        <v/>
      </c>
      <c r="Z68" s="56" t="str">
        <f t="shared" si="748"/>
        <v/>
      </c>
      <c r="AA68" s="56" t="str">
        <f t="shared" si="748"/>
        <v/>
      </c>
      <c r="AB68" s="56" t="str">
        <f t="shared" si="748"/>
        <v/>
      </c>
      <c r="AC68" s="56" t="str">
        <f t="shared" si="748"/>
        <v/>
      </c>
      <c r="AD68" s="56" t="str">
        <f t="shared" si="748"/>
        <v/>
      </c>
      <c r="AE68" s="56" t="str">
        <f t="shared" si="748"/>
        <v/>
      </c>
      <c r="AF68" s="56" t="str">
        <f t="shared" si="748"/>
        <v/>
      </c>
      <c r="AG68" s="56" t="str">
        <f t="shared" si="748"/>
        <v/>
      </c>
      <c r="AH68" s="56" t="str">
        <f t="shared" si="748"/>
        <v/>
      </c>
      <c r="AI68" s="56" t="str">
        <f t="shared" si="748"/>
        <v/>
      </c>
      <c r="AJ68" s="56" t="str">
        <f t="shared" si="748"/>
        <v/>
      </c>
      <c r="AK68" s="56" t="str">
        <f t="shared" si="748"/>
        <v/>
      </c>
      <c r="AL68" s="56" t="str">
        <f t="shared" si="748"/>
        <v/>
      </c>
      <c r="AM68" s="56" t="str">
        <f t="shared" si="748"/>
        <v/>
      </c>
      <c r="AN68" s="56" t="str">
        <f t="shared" si="748"/>
        <v/>
      </c>
      <c r="AO68" s="56" t="str">
        <f t="shared" si="748"/>
        <v/>
      </c>
      <c r="AP68" s="153" t="str">
        <f>IF(AP$1="","",IF(OR(AND(AP$1&gt;=$H65,AP$1&lt;=IF(AND($H65&gt;$M$1,$I65=""),$M$2,$I65)),AND(AP$1&gt;=$H66,AP$1&lt;=IF(AND($H66&gt;$M$1,$I66=""),$M$2,$I66)),AND(AP$1&gt;=$H67,AP$1&lt;=IF(AND($H67&gt;$M$1,$I67=""),$M$2,$I67)),AND(AP$1&gt;=$H68,AP$1&lt;=IF(AND($H68&gt;$M$1,$I68=""),$M$2,$I68))),$H$3,""))</f>
        <v/>
      </c>
      <c r="AQ68" s="153" t="str">
        <f>IF(AQ$1="","",IF(OR(AND(AQ$1&gt;=$H65,AQ$1&lt;=IF(AND($H65&gt;$M$1,$I65=""),$M$2,$I65)),AND(AQ$1&gt;=$H66,AQ$1&lt;=IF(AND($H66&gt;$M$1,$I66=""),$M$2,$I66)),AND(AQ$1&gt;=$H67,AQ$1&lt;=IF(AND($H67&gt;$M$1,$I67=""),$M$2,$I67)),AND(AQ$1&gt;=$H68,AQ$1&lt;=IF(AND($H68&gt;$M$1,$I68=""),$M$2,$I68))),$H$3,""))</f>
        <v/>
      </c>
      <c r="AR68" s="154" t="str">
        <f>IF(AR$1="","",IF(OR(AND(AR$1&gt;=$H65,AR$1&lt;=IF(AND($H65&gt;$M$1,$I65=""),$M$2,$I65)),AND(AR$1&gt;=$H66,AR$1&lt;=IF(AND($H66&gt;$M$1,$I66=""),$M$2,$I66)),AND(AR$1&gt;=$H67,AR$1&lt;=IF(AND($H67&gt;$M$1,$I67=""),$M$2,$I67)),AND(AR$1&gt;=$H68,AR$1&lt;=IF(AND($H68&gt;$M$1,$I68=""),$M$2,$I68))),$H$3,""))</f>
        <v/>
      </c>
    </row>
    <row r="69" spans="1:44" ht="13.5" thickBot="1" x14ac:dyDescent="0.25">
      <c r="A69" s="125"/>
      <c r="B69" s="122"/>
      <c r="C69" s="59"/>
      <c r="D69" s="147"/>
      <c r="E69" s="148"/>
      <c r="F69" s="147"/>
      <c r="G69" s="148"/>
      <c r="H69" s="147"/>
      <c r="I69" s="148"/>
      <c r="J69" s="147"/>
      <c r="K69" s="148"/>
      <c r="L69" s="150"/>
      <c r="M69" s="157"/>
      <c r="N69" s="122" t="str">
        <f>IF(OR(AND(N$1&gt;=$J65,N$1&lt;=IF(AND($J65&gt;$M$1,$K65=""),$M$2,$K65)),AND(N$1&gt;=$J66,N$1&lt;=IF(AND($J66&gt;$M$1,$K66=""),$M$2,$K66)),AND(N$1&gt;=$J67,N$1&lt;=IF(AND($J67&gt;$M$1,$K67=""),$M$2,$K67)),AND(N$1&gt;=$J68,N$1&lt;=IF(AND($J68&gt;$M$1,$K68=""),$M$2,$K68)),AND(N$1&gt;=$J69,N$1&lt;=IF(AND($J69&gt;$M$1,$K69=""),$M$2,$K69))),$J$3,"")</f>
        <v/>
      </c>
      <c r="O69" s="58" t="str">
        <f t="shared" ref="O69" si="749">IF(OR(AND(O$1&gt;=$J65,O$1&lt;=IF(AND($J65&gt;$M$1,$K65=""),$M$2,$K65)),AND(O$1&gt;=$J66,O$1&lt;=IF(AND($J66&gt;$M$1,$K66=""),$M$2,$K66)),AND(O$1&gt;=$J67,O$1&lt;=IF(AND($J67&gt;$M$1,$K67=""),$M$2,$K67)),AND(O$1&gt;=$J68,O$1&lt;=IF(AND($J68&gt;$M$1,$K68=""),$M$2,$K68)),AND(O$1&gt;=$J69,O$1&lt;=IF(AND($J69&gt;$M$1,$K69=""),$M$2,$K69))),$J$3,"")</f>
        <v/>
      </c>
      <c r="P69" s="58" t="str">
        <f t="shared" ref="P69" si="750">IF(OR(AND(P$1&gt;=$J65,P$1&lt;=IF(AND($J65&gt;$M$1,$K65=""),$M$2,$K65)),AND(P$1&gt;=$J66,P$1&lt;=IF(AND($J66&gt;$M$1,$K66=""),$M$2,$K66)),AND(P$1&gt;=$J67,P$1&lt;=IF(AND($J67&gt;$M$1,$K67=""),$M$2,$K67)),AND(P$1&gt;=$J68,P$1&lt;=IF(AND($J68&gt;$M$1,$K68=""),$M$2,$K68)),AND(P$1&gt;=$J69,P$1&lt;=IF(AND($J69&gt;$M$1,$K69=""),$M$2,$K69))),$J$3,"")</f>
        <v/>
      </c>
      <c r="Q69" s="58" t="str">
        <f t="shared" ref="Q69" si="751">IF(OR(AND(Q$1&gt;=$J65,Q$1&lt;=IF(AND($J65&gt;$M$1,$K65=""),$M$2,$K65)),AND(Q$1&gt;=$J66,Q$1&lt;=IF(AND($J66&gt;$M$1,$K66=""),$M$2,$K66)),AND(Q$1&gt;=$J67,Q$1&lt;=IF(AND($J67&gt;$M$1,$K67=""),$M$2,$K67)),AND(Q$1&gt;=$J68,Q$1&lt;=IF(AND($J68&gt;$M$1,$K68=""),$M$2,$K68)),AND(Q$1&gt;=$J69,Q$1&lt;=IF(AND($J69&gt;$M$1,$K69=""),$M$2,$K69))),$J$3,"")</f>
        <v/>
      </c>
      <c r="R69" s="58" t="str">
        <f t="shared" ref="R69" si="752">IF(OR(AND(R$1&gt;=$J65,R$1&lt;=IF(AND($J65&gt;$M$1,$K65=""),$M$2,$K65)),AND(R$1&gt;=$J66,R$1&lt;=IF(AND($J66&gt;$M$1,$K66=""),$M$2,$K66)),AND(R$1&gt;=$J67,R$1&lt;=IF(AND($J67&gt;$M$1,$K67=""),$M$2,$K67)),AND(R$1&gt;=$J68,R$1&lt;=IF(AND($J68&gt;$M$1,$K68=""),$M$2,$K68)),AND(R$1&gt;=$J69,R$1&lt;=IF(AND($J69&gt;$M$1,$K69=""),$M$2,$K69))),$J$3,"")</f>
        <v/>
      </c>
      <c r="S69" s="58" t="str">
        <f t="shared" ref="S69" si="753">IF(OR(AND(S$1&gt;=$J65,S$1&lt;=IF(AND($J65&gt;$M$1,$K65=""),$M$2,$K65)),AND(S$1&gt;=$J66,S$1&lt;=IF(AND($J66&gt;$M$1,$K66=""),$M$2,$K66)),AND(S$1&gt;=$J67,S$1&lt;=IF(AND($J67&gt;$M$1,$K67=""),$M$2,$K67)),AND(S$1&gt;=$J68,S$1&lt;=IF(AND($J68&gt;$M$1,$K68=""),$M$2,$K68)),AND(S$1&gt;=$J69,S$1&lt;=IF(AND($J69&gt;$M$1,$K69=""),$M$2,$K69))),$J$3,"")</f>
        <v/>
      </c>
      <c r="T69" s="58" t="str">
        <f t="shared" ref="T69" si="754">IF(OR(AND(T$1&gt;=$J65,T$1&lt;=IF(AND($J65&gt;$M$1,$K65=""),$M$2,$K65)),AND(T$1&gt;=$J66,T$1&lt;=IF(AND($J66&gt;$M$1,$K66=""),$M$2,$K66)),AND(T$1&gt;=$J67,T$1&lt;=IF(AND($J67&gt;$M$1,$K67=""),$M$2,$K67)),AND(T$1&gt;=$J68,T$1&lt;=IF(AND($J68&gt;$M$1,$K68=""),$M$2,$K68)),AND(T$1&gt;=$J69,T$1&lt;=IF(AND($J69&gt;$M$1,$K69=""),$M$2,$K69))),$J$3,"")</f>
        <v/>
      </c>
      <c r="U69" s="58" t="str">
        <f t="shared" ref="U69" si="755">IF(OR(AND(U$1&gt;=$J65,U$1&lt;=IF(AND($J65&gt;$M$1,$K65=""),$M$2,$K65)),AND(U$1&gt;=$J66,U$1&lt;=IF(AND($J66&gt;$M$1,$K66=""),$M$2,$K66)),AND(U$1&gt;=$J67,U$1&lt;=IF(AND($J67&gt;$M$1,$K67=""),$M$2,$K67)),AND(U$1&gt;=$J68,U$1&lt;=IF(AND($J68&gt;$M$1,$K68=""),$M$2,$K68)),AND(U$1&gt;=$J69,U$1&lt;=IF(AND($J69&gt;$M$1,$K69=""),$M$2,$K69))),$J$3,"")</f>
        <v/>
      </c>
      <c r="V69" s="58" t="str">
        <f t="shared" ref="V69" si="756">IF(OR(AND(V$1&gt;=$J65,V$1&lt;=IF(AND($J65&gt;$M$1,$K65=""),$M$2,$K65)),AND(V$1&gt;=$J66,V$1&lt;=IF(AND($J66&gt;$M$1,$K66=""),$M$2,$K66)),AND(V$1&gt;=$J67,V$1&lt;=IF(AND($J67&gt;$M$1,$K67=""),$M$2,$K67)),AND(V$1&gt;=$J68,V$1&lt;=IF(AND($J68&gt;$M$1,$K68=""),$M$2,$K68)),AND(V$1&gt;=$J69,V$1&lt;=IF(AND($J69&gt;$M$1,$K69=""),$M$2,$K69))),$J$3,"")</f>
        <v/>
      </c>
      <c r="W69" s="58" t="str">
        <f t="shared" ref="W69" si="757">IF(OR(AND(W$1&gt;=$J65,W$1&lt;=IF(AND($J65&gt;$M$1,$K65=""),$M$2,$K65)),AND(W$1&gt;=$J66,W$1&lt;=IF(AND($J66&gt;$M$1,$K66=""),$M$2,$K66)),AND(W$1&gt;=$J67,W$1&lt;=IF(AND($J67&gt;$M$1,$K67=""),$M$2,$K67)),AND(W$1&gt;=$J68,W$1&lt;=IF(AND($J68&gt;$M$1,$K68=""),$M$2,$K68)),AND(W$1&gt;=$J69,W$1&lt;=IF(AND($J69&gt;$M$1,$K69=""),$M$2,$K69))),$J$3,"")</f>
        <v/>
      </c>
      <c r="X69" s="58" t="str">
        <f t="shared" ref="X69" si="758">IF(OR(AND(X$1&gt;=$J65,X$1&lt;=IF(AND($J65&gt;$M$1,$K65=""),$M$2,$K65)),AND(X$1&gt;=$J66,X$1&lt;=IF(AND($J66&gt;$M$1,$K66=""),$M$2,$K66)),AND(X$1&gt;=$J67,X$1&lt;=IF(AND($J67&gt;$M$1,$K67=""),$M$2,$K67)),AND(X$1&gt;=$J68,X$1&lt;=IF(AND($J68&gt;$M$1,$K68=""),$M$2,$K68)),AND(X$1&gt;=$J69,X$1&lt;=IF(AND($J69&gt;$M$1,$K69=""),$M$2,$K69))),$J$3,"")</f>
        <v/>
      </c>
      <c r="Y69" s="58" t="str">
        <f t="shared" ref="Y69" si="759">IF(OR(AND(Y$1&gt;=$J65,Y$1&lt;=IF(AND($J65&gt;$M$1,$K65=""),$M$2,$K65)),AND(Y$1&gt;=$J66,Y$1&lt;=IF(AND($J66&gt;$M$1,$K66=""),$M$2,$K66)),AND(Y$1&gt;=$J67,Y$1&lt;=IF(AND($J67&gt;$M$1,$K67=""),$M$2,$K67)),AND(Y$1&gt;=$J68,Y$1&lt;=IF(AND($J68&gt;$M$1,$K68=""),$M$2,$K68)),AND(Y$1&gt;=$J69,Y$1&lt;=IF(AND($J69&gt;$M$1,$K69=""),$M$2,$K69))),$J$3,"")</f>
        <v/>
      </c>
      <c r="Z69" s="58" t="str">
        <f t="shared" ref="Z69" si="760">IF(OR(AND(Z$1&gt;=$J65,Z$1&lt;=IF(AND($J65&gt;$M$1,$K65=""),$M$2,$K65)),AND(Z$1&gt;=$J66,Z$1&lt;=IF(AND($J66&gt;$M$1,$K66=""),$M$2,$K66)),AND(Z$1&gt;=$J67,Z$1&lt;=IF(AND($J67&gt;$M$1,$K67=""),$M$2,$K67)),AND(Z$1&gt;=$J68,Z$1&lt;=IF(AND($J68&gt;$M$1,$K68=""),$M$2,$K68)),AND(Z$1&gt;=$J69,Z$1&lt;=IF(AND($J69&gt;$M$1,$K69=""),$M$2,$K69))),$J$3,"")</f>
        <v/>
      </c>
      <c r="AA69" s="58" t="str">
        <f t="shared" ref="AA69" si="761">IF(OR(AND(AA$1&gt;=$J65,AA$1&lt;=IF(AND($J65&gt;$M$1,$K65=""),$M$2,$K65)),AND(AA$1&gt;=$J66,AA$1&lt;=IF(AND($J66&gt;$M$1,$K66=""),$M$2,$K66)),AND(AA$1&gt;=$J67,AA$1&lt;=IF(AND($J67&gt;$M$1,$K67=""),$M$2,$K67)),AND(AA$1&gt;=$J68,AA$1&lt;=IF(AND($J68&gt;$M$1,$K68=""),$M$2,$K68)),AND(AA$1&gt;=$J69,AA$1&lt;=IF(AND($J69&gt;$M$1,$K69=""),$M$2,$K69))),$J$3,"")</f>
        <v/>
      </c>
      <c r="AB69" s="58" t="str">
        <f t="shared" ref="AB69" si="762">IF(OR(AND(AB$1&gt;=$J65,AB$1&lt;=IF(AND($J65&gt;$M$1,$K65=""),$M$2,$K65)),AND(AB$1&gt;=$J66,AB$1&lt;=IF(AND($J66&gt;$M$1,$K66=""),$M$2,$K66)),AND(AB$1&gt;=$J67,AB$1&lt;=IF(AND($J67&gt;$M$1,$K67=""),$M$2,$K67)),AND(AB$1&gt;=$J68,AB$1&lt;=IF(AND($J68&gt;$M$1,$K68=""),$M$2,$K68)),AND(AB$1&gt;=$J69,AB$1&lt;=IF(AND($J69&gt;$M$1,$K69=""),$M$2,$K69))),$J$3,"")</f>
        <v/>
      </c>
      <c r="AC69" s="58" t="str">
        <f t="shared" ref="AC69" si="763">IF(OR(AND(AC$1&gt;=$J65,AC$1&lt;=IF(AND($J65&gt;$M$1,$K65=""),$M$2,$K65)),AND(AC$1&gt;=$J66,AC$1&lt;=IF(AND($J66&gt;$M$1,$K66=""),$M$2,$K66)),AND(AC$1&gt;=$J67,AC$1&lt;=IF(AND($J67&gt;$M$1,$K67=""),$M$2,$K67)),AND(AC$1&gt;=$J68,AC$1&lt;=IF(AND($J68&gt;$M$1,$K68=""),$M$2,$K68)),AND(AC$1&gt;=$J69,AC$1&lt;=IF(AND($J69&gt;$M$1,$K69=""),$M$2,$K69))),$J$3,"")</f>
        <v/>
      </c>
      <c r="AD69" s="58" t="str">
        <f t="shared" ref="AD69" si="764">IF(OR(AND(AD$1&gt;=$J65,AD$1&lt;=IF(AND($J65&gt;$M$1,$K65=""),$M$2,$K65)),AND(AD$1&gt;=$J66,AD$1&lt;=IF(AND($J66&gt;$M$1,$K66=""),$M$2,$K66)),AND(AD$1&gt;=$J67,AD$1&lt;=IF(AND($J67&gt;$M$1,$K67=""),$M$2,$K67)),AND(AD$1&gt;=$J68,AD$1&lt;=IF(AND($J68&gt;$M$1,$K68=""),$M$2,$K68)),AND(AD$1&gt;=$J69,AD$1&lt;=IF(AND($J69&gt;$M$1,$K69=""),$M$2,$K69))),$J$3,"")</f>
        <v/>
      </c>
      <c r="AE69" s="58" t="str">
        <f t="shared" ref="AE69" si="765">IF(OR(AND(AE$1&gt;=$J65,AE$1&lt;=IF(AND($J65&gt;$M$1,$K65=""),$M$2,$K65)),AND(AE$1&gt;=$J66,AE$1&lt;=IF(AND($J66&gt;$M$1,$K66=""),$M$2,$K66)),AND(AE$1&gt;=$J67,AE$1&lt;=IF(AND($J67&gt;$M$1,$K67=""),$M$2,$K67)),AND(AE$1&gt;=$J68,AE$1&lt;=IF(AND($J68&gt;$M$1,$K68=""),$M$2,$K68)),AND(AE$1&gt;=$J69,AE$1&lt;=IF(AND($J69&gt;$M$1,$K69=""),$M$2,$K69))),$J$3,"")</f>
        <v/>
      </c>
      <c r="AF69" s="58" t="str">
        <f t="shared" ref="AF69" si="766">IF(OR(AND(AF$1&gt;=$J65,AF$1&lt;=IF(AND($J65&gt;$M$1,$K65=""),$M$2,$K65)),AND(AF$1&gt;=$J66,AF$1&lt;=IF(AND($J66&gt;$M$1,$K66=""),$M$2,$K66)),AND(AF$1&gt;=$J67,AF$1&lt;=IF(AND($J67&gt;$M$1,$K67=""),$M$2,$K67)),AND(AF$1&gt;=$J68,AF$1&lt;=IF(AND($J68&gt;$M$1,$K68=""),$M$2,$K68)),AND(AF$1&gt;=$J69,AF$1&lt;=IF(AND($J69&gt;$M$1,$K69=""),$M$2,$K69))),$J$3,"")</f>
        <v/>
      </c>
      <c r="AG69" s="58" t="str">
        <f t="shared" ref="AG69" si="767">IF(OR(AND(AG$1&gt;=$J65,AG$1&lt;=IF(AND($J65&gt;$M$1,$K65=""),$M$2,$K65)),AND(AG$1&gt;=$J66,AG$1&lt;=IF(AND($J66&gt;$M$1,$K66=""),$M$2,$K66)),AND(AG$1&gt;=$J67,AG$1&lt;=IF(AND($J67&gt;$M$1,$K67=""),$M$2,$K67)),AND(AG$1&gt;=$J68,AG$1&lt;=IF(AND($J68&gt;$M$1,$K68=""),$M$2,$K68)),AND(AG$1&gt;=$J69,AG$1&lt;=IF(AND($J69&gt;$M$1,$K69=""),$M$2,$K69))),$J$3,"")</f>
        <v/>
      </c>
      <c r="AH69" s="58" t="str">
        <f t="shared" ref="AH69" si="768">IF(OR(AND(AH$1&gt;=$J65,AH$1&lt;=IF(AND($J65&gt;$M$1,$K65=""),$M$2,$K65)),AND(AH$1&gt;=$J66,AH$1&lt;=IF(AND($J66&gt;$M$1,$K66=""),$M$2,$K66)),AND(AH$1&gt;=$J67,AH$1&lt;=IF(AND($J67&gt;$M$1,$K67=""),$M$2,$K67)),AND(AH$1&gt;=$J68,AH$1&lt;=IF(AND($J68&gt;$M$1,$K68=""),$M$2,$K68)),AND(AH$1&gt;=$J69,AH$1&lt;=IF(AND($J69&gt;$M$1,$K69=""),$M$2,$K69))),$J$3,"")</f>
        <v/>
      </c>
      <c r="AI69" s="58" t="str">
        <f t="shared" ref="AI69" si="769">IF(OR(AND(AI$1&gt;=$J65,AI$1&lt;=IF(AND($J65&gt;$M$1,$K65=""),$M$2,$K65)),AND(AI$1&gt;=$J66,AI$1&lt;=IF(AND($J66&gt;$M$1,$K66=""),$M$2,$K66)),AND(AI$1&gt;=$J67,AI$1&lt;=IF(AND($J67&gt;$M$1,$K67=""),$M$2,$K67)),AND(AI$1&gt;=$J68,AI$1&lt;=IF(AND($J68&gt;$M$1,$K68=""),$M$2,$K68)),AND(AI$1&gt;=$J69,AI$1&lt;=IF(AND($J69&gt;$M$1,$K69=""),$M$2,$K69))),$J$3,"")</f>
        <v/>
      </c>
      <c r="AJ69" s="58" t="str">
        <f t="shared" ref="AJ69" si="770">IF(OR(AND(AJ$1&gt;=$J65,AJ$1&lt;=IF(AND($J65&gt;$M$1,$K65=""),$M$2,$K65)),AND(AJ$1&gt;=$J66,AJ$1&lt;=IF(AND($J66&gt;$M$1,$K66=""),$M$2,$K66)),AND(AJ$1&gt;=$J67,AJ$1&lt;=IF(AND($J67&gt;$M$1,$K67=""),$M$2,$K67)),AND(AJ$1&gt;=$J68,AJ$1&lt;=IF(AND($J68&gt;$M$1,$K68=""),$M$2,$K68)),AND(AJ$1&gt;=$J69,AJ$1&lt;=IF(AND($J69&gt;$M$1,$K69=""),$M$2,$K69))),$J$3,"")</f>
        <v/>
      </c>
      <c r="AK69" s="58" t="str">
        <f t="shared" ref="AK69" si="771">IF(OR(AND(AK$1&gt;=$J65,AK$1&lt;=IF(AND($J65&gt;$M$1,$K65=""),$M$2,$K65)),AND(AK$1&gt;=$J66,AK$1&lt;=IF(AND($J66&gt;$M$1,$K66=""),$M$2,$K66)),AND(AK$1&gt;=$J67,AK$1&lt;=IF(AND($J67&gt;$M$1,$K67=""),$M$2,$K67)),AND(AK$1&gt;=$J68,AK$1&lt;=IF(AND($J68&gt;$M$1,$K68=""),$M$2,$K68)),AND(AK$1&gt;=$J69,AK$1&lt;=IF(AND($J69&gt;$M$1,$K69=""),$M$2,$K69))),$J$3,"")</f>
        <v/>
      </c>
      <c r="AL69" s="58" t="str">
        <f t="shared" ref="AL69" si="772">IF(OR(AND(AL$1&gt;=$J65,AL$1&lt;=IF(AND($J65&gt;$M$1,$K65=""),$M$2,$K65)),AND(AL$1&gt;=$J66,AL$1&lt;=IF(AND($J66&gt;$M$1,$K66=""),$M$2,$K66)),AND(AL$1&gt;=$J67,AL$1&lt;=IF(AND($J67&gt;$M$1,$K67=""),$M$2,$K67)),AND(AL$1&gt;=$J68,AL$1&lt;=IF(AND($J68&gt;$M$1,$K68=""),$M$2,$K68)),AND(AL$1&gt;=$J69,AL$1&lt;=IF(AND($J69&gt;$M$1,$K69=""),$M$2,$K69))),$J$3,"")</f>
        <v/>
      </c>
      <c r="AM69" s="58" t="str">
        <f t="shared" ref="AM69" si="773">IF(OR(AND(AM$1&gt;=$J65,AM$1&lt;=IF(AND($J65&gt;$M$1,$K65=""),$M$2,$K65)),AND(AM$1&gt;=$J66,AM$1&lt;=IF(AND($J66&gt;$M$1,$K66=""),$M$2,$K66)),AND(AM$1&gt;=$J67,AM$1&lt;=IF(AND($J67&gt;$M$1,$K67=""),$M$2,$K67)),AND(AM$1&gt;=$J68,AM$1&lt;=IF(AND($J68&gt;$M$1,$K68=""),$M$2,$K68)),AND(AM$1&gt;=$J69,AM$1&lt;=IF(AND($J69&gt;$M$1,$K69=""),$M$2,$K69))),$J$3,"")</f>
        <v/>
      </c>
      <c r="AN69" s="58" t="str">
        <f t="shared" ref="AN69" si="774">IF(OR(AND(AN$1&gt;=$J65,AN$1&lt;=IF(AND($J65&gt;$M$1,$K65=""),$M$2,$K65)),AND(AN$1&gt;=$J66,AN$1&lt;=IF(AND($J66&gt;$M$1,$K66=""),$M$2,$K66)),AND(AN$1&gt;=$J67,AN$1&lt;=IF(AND($J67&gt;$M$1,$K67=""),$M$2,$K67)),AND(AN$1&gt;=$J68,AN$1&lt;=IF(AND($J68&gt;$M$1,$K68=""),$M$2,$K68)),AND(AN$1&gt;=$J69,AN$1&lt;=IF(AND($J69&gt;$M$1,$K69=""),$M$2,$K69))),$J$3,"")</f>
        <v/>
      </c>
      <c r="AO69" s="58" t="str">
        <f t="shared" ref="AO69" si="775">IF(OR(AND(AO$1&gt;=$J65,AO$1&lt;=IF(AND($J65&gt;$M$1,$K65=""),$M$2,$K65)),AND(AO$1&gt;=$J66,AO$1&lt;=IF(AND($J66&gt;$M$1,$K66=""),$M$2,$K66)),AND(AO$1&gt;=$J67,AO$1&lt;=IF(AND($J67&gt;$M$1,$K67=""),$M$2,$K67)),AND(AO$1&gt;=$J68,AO$1&lt;=IF(AND($J68&gt;$M$1,$K68=""),$M$2,$K68)),AND(AO$1&gt;=$J69,AO$1&lt;=IF(AND($J69&gt;$M$1,$K69=""),$M$2,$K69))),$J$3,"")</f>
        <v/>
      </c>
      <c r="AP69" s="62" t="str">
        <f>IF(AP$1="","",IF(OR(AND(AP$1&gt;=$J65,AP$1&lt;=IF(AND($J65&gt;$M$1,$K65=""),$M$2,$K65)),AND(AP$1&gt;=$J66,AP$1&lt;=IF(AND($J66&gt;$M$1,$K66=""),$M$2,$K66)),AND(AP$1&gt;=$J67,AP$1&lt;=IF(AND($J67&gt;$M$1,$K67=""),$M$2,$K67)),AND(AP$1&gt;=$J68,AP$1&lt;=IF(AND($J68&gt;$M$1,$K68=""),$M$2,$K68)),AND(AP$1&gt;=$J69,AP$1&lt;=IF(AND($J69&gt;$M$1,$K69=""),$M$2,$K69))),$J$3,""))</f>
        <v/>
      </c>
      <c r="AQ69" s="62" t="str">
        <f t="shared" ref="AQ69" si="776">IF(AQ$1="","",IF(OR(AND(AQ$1&gt;=$J65,AQ$1&lt;=IF(AND($J65&gt;$M$1,$K65=""),$M$2,$K65)),AND(AQ$1&gt;=$J66,AQ$1&lt;=IF(AND($J66&gt;$M$1,$K66=""),$M$2,$K66)),AND(AQ$1&gt;=$J67,AQ$1&lt;=IF(AND($J67&gt;$M$1,$K67=""),$M$2,$K67)),AND(AQ$1&gt;=$J68,AQ$1&lt;=IF(AND($J68&gt;$M$1,$K68=""),$M$2,$K68)),AND(AQ$1&gt;=$J69,AQ$1&lt;=IF(AND($J69&gt;$M$1,$K69=""),$M$2,$K69))),$J$3,""))</f>
        <v/>
      </c>
      <c r="AR69" s="63" t="str">
        <f t="shared" ref="AR69" si="777">IF(AR$1="","",IF(OR(AND(AR$1&gt;=$J65,AR$1&lt;=IF(AND($J65&gt;$M$1,$K65=""),$M$2,$K65)),AND(AR$1&gt;=$J66,AR$1&lt;=IF(AND($J66&gt;$M$1,$K66=""),$M$2,$K66)),AND(AR$1&gt;=$J67,AR$1&lt;=IF(AND($J67&gt;$M$1,$K67=""),$M$2,$K67)),AND(AR$1&gt;=$J68,AR$1&lt;=IF(AND($J68&gt;$M$1,$K68=""),$M$2,$K68)),AND(AR$1&gt;=$J69,AR$1&lt;=IF(AND($J69&gt;$M$1,$K69=""),$M$2,$K69))),$J$3,""))</f>
        <v/>
      </c>
    </row>
    <row r="70" spans="1:44" x14ac:dyDescent="0.2">
      <c r="A70" s="123">
        <v>4671</v>
      </c>
      <c r="B70" s="114"/>
      <c r="C70" s="115"/>
      <c r="D70" s="142"/>
      <c r="E70" s="143"/>
      <c r="F70" s="142"/>
      <c r="G70" s="143"/>
      <c r="H70" s="142"/>
      <c r="I70" s="143"/>
      <c r="J70" s="142"/>
      <c r="K70" s="143"/>
      <c r="L70" s="151"/>
      <c r="M70" s="157"/>
      <c r="N70" s="155" t="str">
        <f>N71&amp;N72&amp;N73&amp;N74</f>
        <v/>
      </c>
      <c r="O70" s="155" t="str">
        <f t="shared" ref="O70" si="778">O71&amp;O72&amp;O73&amp;O74</f>
        <v/>
      </c>
      <c r="P70" s="155" t="str">
        <f t="shared" ref="P70" si="779">P71&amp;P72&amp;P73&amp;P74</f>
        <v/>
      </c>
      <c r="Q70" s="155" t="str">
        <f t="shared" ref="Q70" si="780">Q71&amp;Q72&amp;Q73&amp;Q74</f>
        <v/>
      </c>
      <c r="R70" s="155" t="str">
        <f t="shared" ref="R70" si="781">R71&amp;R72&amp;R73&amp;R74</f>
        <v/>
      </c>
      <c r="S70" s="155" t="str">
        <f t="shared" ref="S70" si="782">S71&amp;S72&amp;S73&amp;S74</f>
        <v/>
      </c>
      <c r="T70" s="155" t="str">
        <f t="shared" ref="T70" si="783">T71&amp;T72&amp;T73&amp;T74</f>
        <v/>
      </c>
      <c r="U70" s="155" t="str">
        <f t="shared" ref="U70" si="784">U71&amp;U72&amp;U73&amp;U74</f>
        <v/>
      </c>
      <c r="V70" s="155" t="str">
        <f t="shared" ref="V70" si="785">V71&amp;V72&amp;V73&amp;V74</f>
        <v/>
      </c>
      <c r="W70" s="155" t="str">
        <f t="shared" ref="W70" si="786">W71&amp;W72&amp;W73&amp;W74</f>
        <v/>
      </c>
      <c r="X70" s="155" t="str">
        <f t="shared" ref="X70" si="787">X71&amp;X72&amp;X73&amp;X74</f>
        <v/>
      </c>
      <c r="Y70" s="155" t="str">
        <f t="shared" ref="Y70" si="788">Y71&amp;Y72&amp;Y73&amp;Y74</f>
        <v/>
      </c>
      <c r="Z70" s="155" t="str">
        <f t="shared" ref="Z70" si="789">Z71&amp;Z72&amp;Z73&amp;Z74</f>
        <v/>
      </c>
      <c r="AA70" s="155" t="str">
        <f t="shared" ref="AA70" si="790">AA71&amp;AA72&amp;AA73&amp;AA74</f>
        <v/>
      </c>
      <c r="AB70" s="155" t="str">
        <f t="shared" ref="AB70" si="791">AB71&amp;AB72&amp;AB73&amp;AB74</f>
        <v/>
      </c>
      <c r="AC70" s="155" t="str">
        <f t="shared" ref="AC70" si="792">AC71&amp;AC72&amp;AC73&amp;AC74</f>
        <v/>
      </c>
      <c r="AD70" s="155" t="str">
        <f t="shared" ref="AD70" si="793">AD71&amp;AD72&amp;AD73&amp;AD74</f>
        <v/>
      </c>
      <c r="AE70" s="155" t="str">
        <f t="shared" ref="AE70" si="794">AE71&amp;AE72&amp;AE73&amp;AE74</f>
        <v/>
      </c>
      <c r="AF70" s="155" t="str">
        <f t="shared" ref="AF70" si="795">AF71&amp;AF72&amp;AF73&amp;AF74</f>
        <v/>
      </c>
      <c r="AG70" s="155" t="str">
        <f t="shared" ref="AG70" si="796">AG71&amp;AG72&amp;AG73&amp;AG74</f>
        <v/>
      </c>
      <c r="AH70" s="155" t="str">
        <f t="shared" ref="AH70" si="797">AH71&amp;AH72&amp;AH73&amp;AH74</f>
        <v/>
      </c>
      <c r="AI70" s="155" t="str">
        <f t="shared" ref="AI70" si="798">AI71&amp;AI72&amp;AI73&amp;AI74</f>
        <v/>
      </c>
      <c r="AJ70" s="155" t="str">
        <f t="shared" ref="AJ70" si="799">AJ71&amp;AJ72&amp;AJ73&amp;AJ74</f>
        <v/>
      </c>
      <c r="AK70" s="155" t="str">
        <f t="shared" ref="AK70" si="800">AK71&amp;AK72&amp;AK73&amp;AK74</f>
        <v/>
      </c>
      <c r="AL70" s="155" t="str">
        <f t="shared" ref="AL70" si="801">AL71&amp;AL72&amp;AL73&amp;AL74</f>
        <v/>
      </c>
      <c r="AM70" s="155" t="str">
        <f t="shared" ref="AM70" si="802">AM71&amp;AM72&amp;AM73&amp;AM74</f>
        <v/>
      </c>
      <c r="AN70" s="155" t="str">
        <f t="shared" ref="AN70" si="803">AN71&amp;AN72&amp;AN73&amp;AN74</f>
        <v/>
      </c>
      <c r="AO70" s="155" t="str">
        <f t="shared" ref="AO70" si="804">AO71&amp;AO72&amp;AO73&amp;AO74</f>
        <v/>
      </c>
      <c r="AP70" s="155" t="str">
        <f t="shared" ref="AP70" si="805">AP71&amp;AP72&amp;AP73&amp;AP74</f>
        <v/>
      </c>
      <c r="AQ70" s="155" t="str">
        <f t="shared" ref="AQ70" si="806">AQ71&amp;AQ72&amp;AQ73&amp;AQ74</f>
        <v/>
      </c>
      <c r="AR70" s="155" t="str">
        <f t="shared" ref="AR70" si="807">AR71&amp;AR72&amp;AR73&amp;AR74</f>
        <v/>
      </c>
    </row>
    <row r="71" spans="1:44" ht="13.5" thickBot="1" x14ac:dyDescent="0.25">
      <c r="A71" s="124"/>
      <c r="B71" s="121"/>
      <c r="C71" s="116"/>
      <c r="D71" s="144"/>
      <c r="E71" s="145"/>
      <c r="F71" s="146"/>
      <c r="G71" s="145"/>
      <c r="H71" s="146"/>
      <c r="I71" s="145"/>
      <c r="J71" s="146"/>
      <c r="K71" s="145"/>
      <c r="L71" s="150"/>
      <c r="M71" s="157"/>
      <c r="N71" s="121" t="str">
        <f>IF(OR(AND(N$1&gt;=$D70,N$1&lt;=IF(AND($D70&gt;$M$1,$E70=""),$M$2,$E70)),AND(N$1&gt;=$D71,N$1&lt;=IF(AND($D71&gt;$M$1,$E71=""),$M$2,$E71)),AND(N$1&gt;=$D72,N$1&lt;=IF(AND($D72&gt;$M$1,$E72=""),$M$2,$E72)),AND(N$1&gt;=$D73,N$1&lt;=IF(AND($D73&gt;$M$1,$E73=""),$M$2,$E73))),$D$3,"")</f>
        <v/>
      </c>
      <c r="O71" s="49" t="str">
        <f t="shared" ref="O71:AO71" si="808">IF(OR(AND(O$1&gt;=$D70,O$1&lt;=IF(AND($D70&gt;$M$1,$E70=""),$M$2,$E70)),AND(O$1&gt;=$D71,O$1&lt;=IF(AND($D71&gt;$M$1,$E71=""),$M$2,$E71)),AND(O$1&gt;=$D72,O$1&lt;=IF(AND($D72&gt;$M$1,$E72=""),$M$2,$E72)),AND(O$1&gt;=$D73,O$1&lt;=IF(AND($D73&gt;$M$1,$E73=""),$M$2,$E73))),$D$3,"")</f>
        <v/>
      </c>
      <c r="P71" s="49" t="str">
        <f t="shared" si="808"/>
        <v/>
      </c>
      <c r="Q71" s="49" t="str">
        <f t="shared" si="808"/>
        <v/>
      </c>
      <c r="R71" s="49" t="str">
        <f t="shared" si="808"/>
        <v/>
      </c>
      <c r="S71" s="49" t="str">
        <f t="shared" si="808"/>
        <v/>
      </c>
      <c r="T71" s="49" t="str">
        <f t="shared" si="808"/>
        <v/>
      </c>
      <c r="U71" s="49" t="str">
        <f t="shared" si="808"/>
        <v/>
      </c>
      <c r="V71" s="49" t="str">
        <f t="shared" si="808"/>
        <v/>
      </c>
      <c r="W71" s="49" t="str">
        <f t="shared" si="808"/>
        <v/>
      </c>
      <c r="X71" s="49" t="str">
        <f t="shared" si="808"/>
        <v/>
      </c>
      <c r="Y71" s="49" t="str">
        <f t="shared" si="808"/>
        <v/>
      </c>
      <c r="Z71" s="49" t="str">
        <f t="shared" si="808"/>
        <v/>
      </c>
      <c r="AA71" s="49" t="str">
        <f t="shared" si="808"/>
        <v/>
      </c>
      <c r="AB71" s="49" t="str">
        <f t="shared" si="808"/>
        <v/>
      </c>
      <c r="AC71" s="49" t="str">
        <f t="shared" si="808"/>
        <v/>
      </c>
      <c r="AD71" s="49" t="str">
        <f t="shared" si="808"/>
        <v/>
      </c>
      <c r="AE71" s="49" t="str">
        <f t="shared" si="808"/>
        <v/>
      </c>
      <c r="AF71" s="49" t="str">
        <f t="shared" si="808"/>
        <v/>
      </c>
      <c r="AG71" s="49" t="str">
        <f t="shared" si="808"/>
        <v/>
      </c>
      <c r="AH71" s="49" t="str">
        <f t="shared" si="808"/>
        <v/>
      </c>
      <c r="AI71" s="49" t="str">
        <f t="shared" si="808"/>
        <v/>
      </c>
      <c r="AJ71" s="49" t="str">
        <f t="shared" si="808"/>
        <v/>
      </c>
      <c r="AK71" s="49" t="str">
        <f t="shared" si="808"/>
        <v/>
      </c>
      <c r="AL71" s="49" t="str">
        <f t="shared" si="808"/>
        <v/>
      </c>
      <c r="AM71" s="49" t="str">
        <f t="shared" si="808"/>
        <v/>
      </c>
      <c r="AN71" s="49" t="str">
        <f t="shared" si="808"/>
        <v/>
      </c>
      <c r="AO71" s="49" t="str">
        <f t="shared" si="808"/>
        <v/>
      </c>
      <c r="AP71" s="60" t="str">
        <f>IF(AP$1="","",IF(OR(AND(AP$1&gt;=$D70,AP$1&lt;=IF(AND($D70&gt;$M$1,$E70=""),$M$2,$E70)),AND(AP$1&gt;=$D71,AP$1&lt;=IF(AND($D71&gt;$M$1,$E71=""),$M$2,$E71)),AND(AP$1&gt;=$D72,AP$1&lt;=IF(AND($D72&gt;$M$1,$E72=""),$M$2,$E72)),AND(AP$1&gt;=$D73,AP$1&lt;=IF(AND($D73&gt;$M$1,$E73=""),$M$2,$E73))),$D$3,""))</f>
        <v/>
      </c>
      <c r="AQ71" s="60" t="str">
        <f t="shared" ref="AQ71:AR71" si="809">IF(AQ$1="","",IF(OR(AND(AQ$1&gt;=$D70,AQ$1&lt;=IF(AND($D70&gt;$M$1,$E70=""),$M$2,$E70)),AND(AQ$1&gt;=$D71,AQ$1&lt;=IF(AND($D71&gt;$M$1,$E71=""),$M$2,$E71)),AND(AQ$1&gt;=$D72,AQ$1&lt;=IF(AND($D72&gt;$M$1,$E72=""),$M$2,$E72)),AND(AQ$1&gt;=$D73,AQ$1&lt;=IF(AND($D73&gt;$M$1,$E73=""),$M$2,$E73))),$D$3,""))</f>
        <v/>
      </c>
      <c r="AR71" s="61" t="str">
        <f t="shared" si="809"/>
        <v/>
      </c>
    </row>
    <row r="72" spans="1:44" x14ac:dyDescent="0.2">
      <c r="A72" s="124"/>
      <c r="B72" s="121"/>
      <c r="C72" s="50"/>
      <c r="D72" s="146"/>
      <c r="E72" s="145"/>
      <c r="F72" s="146"/>
      <c r="G72" s="145"/>
      <c r="H72" s="146"/>
      <c r="I72" s="145"/>
      <c r="J72" s="146"/>
      <c r="K72" s="145"/>
      <c r="L72" s="150"/>
      <c r="M72" s="157"/>
      <c r="N72" s="121" t="str">
        <f>IF(OR(AND(N$1&gt;=$F70,N$1&lt;=IF(AND($F70&gt;$M$1,$G70=""),$M$2,$G70)),AND(N$1&gt;=$F71,N$1&lt;=IF(AND($F71&gt;$M$1,$G71=""),$M$2,$G71)),AND(N$1&gt;=$F72,N$1&lt;=IF(AND($F72&gt;$M$1,$G72=""),$M$2,$G72)),AND(N$1&gt;=$F73,N$1&lt;=IF(AND($F73&gt;$M$1,$G73=""),$M$2,$G73))),$F$3,"")</f>
        <v/>
      </c>
      <c r="O72" s="49" t="str">
        <f t="shared" ref="O72:AO72" si="810">IF(OR(AND(O$1&gt;=$F70,O$1&lt;=IF(AND($F70&gt;$M$1,$G70=""),$M$2,$G70)),AND(O$1&gt;=$F71,O$1&lt;=IF(AND($F71&gt;$M$1,$G71=""),$M$2,$G71)),AND(O$1&gt;=$F72,O$1&lt;=IF(AND($F72&gt;$M$1,$G72=""),$M$2,$G72)),AND(O$1&gt;=$F73,O$1&lt;=IF(AND($F73&gt;$M$1,$G73=""),$M$2,$G73))),$F$3,"")</f>
        <v/>
      </c>
      <c r="P72" s="49" t="str">
        <f t="shared" si="810"/>
        <v/>
      </c>
      <c r="Q72" s="49" t="str">
        <f t="shared" si="810"/>
        <v/>
      </c>
      <c r="R72" s="49" t="str">
        <f t="shared" si="810"/>
        <v/>
      </c>
      <c r="S72" s="49" t="str">
        <f t="shared" si="810"/>
        <v/>
      </c>
      <c r="T72" s="49" t="str">
        <f t="shared" si="810"/>
        <v/>
      </c>
      <c r="U72" s="49" t="str">
        <f t="shared" si="810"/>
        <v/>
      </c>
      <c r="V72" s="49" t="str">
        <f t="shared" si="810"/>
        <v/>
      </c>
      <c r="W72" s="49" t="str">
        <f t="shared" si="810"/>
        <v/>
      </c>
      <c r="X72" s="49" t="str">
        <f t="shared" si="810"/>
        <v/>
      </c>
      <c r="Y72" s="49" t="str">
        <f t="shared" si="810"/>
        <v/>
      </c>
      <c r="Z72" s="49" t="str">
        <f t="shared" si="810"/>
        <v/>
      </c>
      <c r="AA72" s="49" t="str">
        <f t="shared" si="810"/>
        <v/>
      </c>
      <c r="AB72" s="49" t="str">
        <f t="shared" si="810"/>
        <v/>
      </c>
      <c r="AC72" s="49" t="str">
        <f t="shared" si="810"/>
        <v/>
      </c>
      <c r="AD72" s="49" t="str">
        <f t="shared" si="810"/>
        <v/>
      </c>
      <c r="AE72" s="49" t="str">
        <f t="shared" si="810"/>
        <v/>
      </c>
      <c r="AF72" s="49" t="str">
        <f t="shared" si="810"/>
        <v/>
      </c>
      <c r="AG72" s="49" t="str">
        <f t="shared" si="810"/>
        <v/>
      </c>
      <c r="AH72" s="49" t="str">
        <f t="shared" si="810"/>
        <v/>
      </c>
      <c r="AI72" s="49" t="str">
        <f t="shared" si="810"/>
        <v/>
      </c>
      <c r="AJ72" s="49" t="str">
        <f t="shared" si="810"/>
        <v/>
      </c>
      <c r="AK72" s="49" t="str">
        <f t="shared" si="810"/>
        <v/>
      </c>
      <c r="AL72" s="49" t="str">
        <f t="shared" si="810"/>
        <v/>
      </c>
      <c r="AM72" s="49" t="str">
        <f t="shared" si="810"/>
        <v/>
      </c>
      <c r="AN72" s="49" t="str">
        <f t="shared" si="810"/>
        <v/>
      </c>
      <c r="AO72" s="49" t="str">
        <f t="shared" si="810"/>
        <v/>
      </c>
      <c r="AP72" s="60" t="str">
        <f>IF(AP$1="","",IF(OR(AND(AP$1&gt;=$F70,AP$1&lt;=IF(AND($F70&gt;$M$1,$G70=""),$M$2,$G70)),AND(AP$1&gt;=$F71,AP$1&lt;=IF(AND($F71&gt;$M$1,$G71=""),$M$2,$G71)),AND(AP$1&gt;=$F72,AP$1&lt;=IF(AND($F72&gt;$M$1,$G72=""),$M$2,$G72)),AND(AP$1&gt;=$F73,AP$1&lt;=IF(AND($F73&gt;$M$1,$G73=""),$M$2,$G73))),$F$3,""))</f>
        <v/>
      </c>
      <c r="AQ72" s="60" t="str">
        <f t="shared" ref="AQ72:AR72" si="811">IF(AQ$1="","",IF(OR(AND(AQ$1&gt;=$F70,AQ$1&lt;=IF(AND($F70&gt;$M$1,$G70=""),$M$2,$G70)),AND(AQ$1&gt;=$F71,AQ$1&lt;=IF(AND($F71&gt;$M$1,$G71=""),$M$2,$G71)),AND(AQ$1&gt;=$F72,AQ$1&lt;=IF(AND($F72&gt;$M$1,$G72=""),$M$2,$G72)),AND(AQ$1&gt;=$F73,AQ$1&lt;=IF(AND($F73&gt;$M$1,$G73=""),$M$2,$G73))),$F$3,""))</f>
        <v/>
      </c>
      <c r="AR72" s="61" t="str">
        <f t="shared" si="811"/>
        <v/>
      </c>
    </row>
    <row r="73" spans="1:44" x14ac:dyDescent="0.2">
      <c r="A73" s="124"/>
      <c r="B73" s="121"/>
      <c r="C73" s="50"/>
      <c r="D73" s="146"/>
      <c r="E73" s="145"/>
      <c r="F73" s="146"/>
      <c r="G73" s="145"/>
      <c r="H73" s="146"/>
      <c r="I73" s="145"/>
      <c r="J73" s="146"/>
      <c r="K73" s="145"/>
      <c r="L73" s="150"/>
      <c r="M73" s="157"/>
      <c r="N73" s="156" t="str">
        <f t="shared" ref="N73:AO73" si="812">IF(OR(AND(N$1&gt;=$H70,N$1&lt;=IF(AND($H70&gt;$M$1,$I70=""),$M$2,$I70)),AND(N$1&gt;=$H71,N$1&lt;=IF(AND($H71&gt;$M$1,$I71=""),$M$2,$I71)),AND(N$1&gt;=$H72,N$1&lt;=IF(AND($H72&gt;$M$1,$I72=""),$M$2,$I72)),AND(N$1&gt;=$H73,N$1&lt;=IF(AND($H73&gt;$M$1,$I73=""),$M$2,$I73))),$H$3,"")</f>
        <v/>
      </c>
      <c r="O73" s="56" t="str">
        <f t="shared" si="812"/>
        <v/>
      </c>
      <c r="P73" s="56" t="str">
        <f t="shared" si="812"/>
        <v/>
      </c>
      <c r="Q73" s="56" t="str">
        <f t="shared" si="812"/>
        <v/>
      </c>
      <c r="R73" s="56" t="str">
        <f t="shared" si="812"/>
        <v/>
      </c>
      <c r="S73" s="56" t="str">
        <f t="shared" si="812"/>
        <v/>
      </c>
      <c r="T73" s="56" t="str">
        <f t="shared" si="812"/>
        <v/>
      </c>
      <c r="U73" s="56" t="str">
        <f t="shared" si="812"/>
        <v/>
      </c>
      <c r="V73" s="56" t="str">
        <f t="shared" si="812"/>
        <v/>
      </c>
      <c r="W73" s="56" t="str">
        <f t="shared" si="812"/>
        <v/>
      </c>
      <c r="X73" s="56" t="str">
        <f t="shared" si="812"/>
        <v/>
      </c>
      <c r="Y73" s="56" t="str">
        <f t="shared" si="812"/>
        <v/>
      </c>
      <c r="Z73" s="56" t="str">
        <f t="shared" si="812"/>
        <v/>
      </c>
      <c r="AA73" s="56" t="str">
        <f t="shared" si="812"/>
        <v/>
      </c>
      <c r="AB73" s="56" t="str">
        <f t="shared" si="812"/>
        <v/>
      </c>
      <c r="AC73" s="56" t="str">
        <f t="shared" si="812"/>
        <v/>
      </c>
      <c r="AD73" s="56" t="str">
        <f t="shared" si="812"/>
        <v/>
      </c>
      <c r="AE73" s="56" t="str">
        <f t="shared" si="812"/>
        <v/>
      </c>
      <c r="AF73" s="56" t="str">
        <f t="shared" si="812"/>
        <v/>
      </c>
      <c r="AG73" s="56" t="str">
        <f t="shared" si="812"/>
        <v/>
      </c>
      <c r="AH73" s="56" t="str">
        <f t="shared" si="812"/>
        <v/>
      </c>
      <c r="AI73" s="56" t="str">
        <f t="shared" si="812"/>
        <v/>
      </c>
      <c r="AJ73" s="56" t="str">
        <f t="shared" si="812"/>
        <v/>
      </c>
      <c r="AK73" s="56" t="str">
        <f t="shared" si="812"/>
        <v/>
      </c>
      <c r="AL73" s="56" t="str">
        <f t="shared" si="812"/>
        <v/>
      </c>
      <c r="AM73" s="56" t="str">
        <f t="shared" si="812"/>
        <v/>
      </c>
      <c r="AN73" s="56" t="str">
        <f t="shared" si="812"/>
        <v/>
      </c>
      <c r="AO73" s="56" t="str">
        <f t="shared" si="812"/>
        <v/>
      </c>
      <c r="AP73" s="153" t="str">
        <f>IF(AP$1="","",IF(OR(AND(AP$1&gt;=$H70,AP$1&lt;=IF(AND($H70&gt;$M$1,$I70=""),$M$2,$I70)),AND(AP$1&gt;=$H71,AP$1&lt;=IF(AND($H71&gt;$M$1,$I71=""),$M$2,$I71)),AND(AP$1&gt;=$H72,AP$1&lt;=IF(AND($H72&gt;$M$1,$I72=""),$M$2,$I72)),AND(AP$1&gt;=$H73,AP$1&lt;=IF(AND($H73&gt;$M$1,$I73=""),$M$2,$I73))),$H$3,""))</f>
        <v/>
      </c>
      <c r="AQ73" s="153" t="str">
        <f>IF(AQ$1="","",IF(OR(AND(AQ$1&gt;=$H70,AQ$1&lt;=IF(AND($H70&gt;$M$1,$I70=""),$M$2,$I70)),AND(AQ$1&gt;=$H71,AQ$1&lt;=IF(AND($H71&gt;$M$1,$I71=""),$M$2,$I71)),AND(AQ$1&gt;=$H72,AQ$1&lt;=IF(AND($H72&gt;$M$1,$I72=""),$M$2,$I72)),AND(AQ$1&gt;=$H73,AQ$1&lt;=IF(AND($H73&gt;$M$1,$I73=""),$M$2,$I73))),$H$3,""))</f>
        <v/>
      </c>
      <c r="AR73" s="154" t="str">
        <f>IF(AR$1="","",IF(OR(AND(AR$1&gt;=$H70,AR$1&lt;=IF(AND($H70&gt;$M$1,$I70=""),$M$2,$I70)),AND(AR$1&gt;=$H71,AR$1&lt;=IF(AND($H71&gt;$M$1,$I71=""),$M$2,$I71)),AND(AR$1&gt;=$H72,AR$1&lt;=IF(AND($H72&gt;$M$1,$I72=""),$M$2,$I72)),AND(AR$1&gt;=$H73,AR$1&lt;=IF(AND($H73&gt;$M$1,$I73=""),$M$2,$I73))),$H$3,""))</f>
        <v/>
      </c>
    </row>
    <row r="74" spans="1:44" ht="13.5" thickBot="1" x14ac:dyDescent="0.25">
      <c r="A74" s="125"/>
      <c r="B74" s="122"/>
      <c r="C74" s="59"/>
      <c r="D74" s="147"/>
      <c r="E74" s="148"/>
      <c r="F74" s="147"/>
      <c r="G74" s="148"/>
      <c r="H74" s="147"/>
      <c r="I74" s="148"/>
      <c r="J74" s="147"/>
      <c r="K74" s="148"/>
      <c r="L74" s="150"/>
      <c r="M74" s="157"/>
      <c r="N74" s="122" t="str">
        <f>IF(OR(AND(N$1&gt;=$J70,N$1&lt;=IF(AND($J70&gt;$M$1,$K70=""),$M$2,$K70)),AND(N$1&gt;=$J71,N$1&lt;=IF(AND($J71&gt;$M$1,$K71=""),$M$2,$K71)),AND(N$1&gt;=$J72,N$1&lt;=IF(AND($J72&gt;$M$1,$K72=""),$M$2,$K72)),AND(N$1&gt;=$J73,N$1&lt;=IF(AND($J73&gt;$M$1,$K73=""),$M$2,$K73)),AND(N$1&gt;=$J74,N$1&lt;=IF(AND($J74&gt;$M$1,$K74=""),$M$2,$K74))),$J$3,"")</f>
        <v/>
      </c>
      <c r="O74" s="58" t="str">
        <f t="shared" ref="O74" si="813">IF(OR(AND(O$1&gt;=$J70,O$1&lt;=IF(AND($J70&gt;$M$1,$K70=""),$M$2,$K70)),AND(O$1&gt;=$J71,O$1&lt;=IF(AND($J71&gt;$M$1,$K71=""),$M$2,$K71)),AND(O$1&gt;=$J72,O$1&lt;=IF(AND($J72&gt;$M$1,$K72=""),$M$2,$K72)),AND(O$1&gt;=$J73,O$1&lt;=IF(AND($J73&gt;$M$1,$K73=""),$M$2,$K73)),AND(O$1&gt;=$J74,O$1&lt;=IF(AND($J74&gt;$M$1,$K74=""),$M$2,$K74))),$J$3,"")</f>
        <v/>
      </c>
      <c r="P74" s="58" t="str">
        <f t="shared" ref="P74" si="814">IF(OR(AND(P$1&gt;=$J70,P$1&lt;=IF(AND($J70&gt;$M$1,$K70=""),$M$2,$K70)),AND(P$1&gt;=$J71,P$1&lt;=IF(AND($J71&gt;$M$1,$K71=""),$M$2,$K71)),AND(P$1&gt;=$J72,P$1&lt;=IF(AND($J72&gt;$M$1,$K72=""),$M$2,$K72)),AND(P$1&gt;=$J73,P$1&lt;=IF(AND($J73&gt;$M$1,$K73=""),$M$2,$K73)),AND(P$1&gt;=$J74,P$1&lt;=IF(AND($J74&gt;$M$1,$K74=""),$M$2,$K74))),$J$3,"")</f>
        <v/>
      </c>
      <c r="Q74" s="58" t="str">
        <f t="shared" ref="Q74" si="815">IF(OR(AND(Q$1&gt;=$J70,Q$1&lt;=IF(AND($J70&gt;$M$1,$K70=""),$M$2,$K70)),AND(Q$1&gt;=$J71,Q$1&lt;=IF(AND($J71&gt;$M$1,$K71=""),$M$2,$K71)),AND(Q$1&gt;=$J72,Q$1&lt;=IF(AND($J72&gt;$M$1,$K72=""),$M$2,$K72)),AND(Q$1&gt;=$J73,Q$1&lt;=IF(AND($J73&gt;$M$1,$K73=""),$M$2,$K73)),AND(Q$1&gt;=$J74,Q$1&lt;=IF(AND($J74&gt;$M$1,$K74=""),$M$2,$K74))),$J$3,"")</f>
        <v/>
      </c>
      <c r="R74" s="58" t="str">
        <f t="shared" ref="R74" si="816">IF(OR(AND(R$1&gt;=$J70,R$1&lt;=IF(AND($J70&gt;$M$1,$K70=""),$M$2,$K70)),AND(R$1&gt;=$J71,R$1&lt;=IF(AND($J71&gt;$M$1,$K71=""),$M$2,$K71)),AND(R$1&gt;=$J72,R$1&lt;=IF(AND($J72&gt;$M$1,$K72=""),$M$2,$K72)),AND(R$1&gt;=$J73,R$1&lt;=IF(AND($J73&gt;$M$1,$K73=""),$M$2,$K73)),AND(R$1&gt;=$J74,R$1&lt;=IF(AND($J74&gt;$M$1,$K74=""),$M$2,$K74))),$J$3,"")</f>
        <v/>
      </c>
      <c r="S74" s="58" t="str">
        <f t="shared" ref="S74" si="817">IF(OR(AND(S$1&gt;=$J70,S$1&lt;=IF(AND($J70&gt;$M$1,$K70=""),$M$2,$K70)),AND(S$1&gt;=$J71,S$1&lt;=IF(AND($J71&gt;$M$1,$K71=""),$M$2,$K71)),AND(S$1&gt;=$J72,S$1&lt;=IF(AND($J72&gt;$M$1,$K72=""),$M$2,$K72)),AND(S$1&gt;=$J73,S$1&lt;=IF(AND($J73&gt;$M$1,$K73=""),$M$2,$K73)),AND(S$1&gt;=$J74,S$1&lt;=IF(AND($J74&gt;$M$1,$K74=""),$M$2,$K74))),$J$3,"")</f>
        <v/>
      </c>
      <c r="T74" s="58" t="str">
        <f t="shared" ref="T74" si="818">IF(OR(AND(T$1&gt;=$J70,T$1&lt;=IF(AND($J70&gt;$M$1,$K70=""),$M$2,$K70)),AND(T$1&gt;=$J71,T$1&lt;=IF(AND($J71&gt;$M$1,$K71=""),$M$2,$K71)),AND(T$1&gt;=$J72,T$1&lt;=IF(AND($J72&gt;$M$1,$K72=""),$M$2,$K72)),AND(T$1&gt;=$J73,T$1&lt;=IF(AND($J73&gt;$M$1,$K73=""),$M$2,$K73)),AND(T$1&gt;=$J74,T$1&lt;=IF(AND($J74&gt;$M$1,$K74=""),$M$2,$K74))),$J$3,"")</f>
        <v/>
      </c>
      <c r="U74" s="58" t="str">
        <f t="shared" ref="U74" si="819">IF(OR(AND(U$1&gt;=$J70,U$1&lt;=IF(AND($J70&gt;$M$1,$K70=""),$M$2,$K70)),AND(U$1&gt;=$J71,U$1&lt;=IF(AND($J71&gt;$M$1,$K71=""),$M$2,$K71)),AND(U$1&gt;=$J72,U$1&lt;=IF(AND($J72&gt;$M$1,$K72=""),$M$2,$K72)),AND(U$1&gt;=$J73,U$1&lt;=IF(AND($J73&gt;$M$1,$K73=""),$M$2,$K73)),AND(U$1&gt;=$J74,U$1&lt;=IF(AND($J74&gt;$M$1,$K74=""),$M$2,$K74))),$J$3,"")</f>
        <v/>
      </c>
      <c r="V74" s="58" t="str">
        <f t="shared" ref="V74" si="820">IF(OR(AND(V$1&gt;=$J70,V$1&lt;=IF(AND($J70&gt;$M$1,$K70=""),$M$2,$K70)),AND(V$1&gt;=$J71,V$1&lt;=IF(AND($J71&gt;$M$1,$K71=""),$M$2,$K71)),AND(V$1&gt;=$J72,V$1&lt;=IF(AND($J72&gt;$M$1,$K72=""),$M$2,$K72)),AND(V$1&gt;=$J73,V$1&lt;=IF(AND($J73&gt;$M$1,$K73=""),$M$2,$K73)),AND(V$1&gt;=$J74,V$1&lt;=IF(AND($J74&gt;$M$1,$K74=""),$M$2,$K74))),$J$3,"")</f>
        <v/>
      </c>
      <c r="W74" s="58" t="str">
        <f t="shared" ref="W74" si="821">IF(OR(AND(W$1&gt;=$J70,W$1&lt;=IF(AND($J70&gt;$M$1,$K70=""),$M$2,$K70)),AND(W$1&gt;=$J71,W$1&lt;=IF(AND($J71&gt;$M$1,$K71=""),$M$2,$K71)),AND(W$1&gt;=$J72,W$1&lt;=IF(AND($J72&gt;$M$1,$K72=""),$M$2,$K72)),AND(W$1&gt;=$J73,W$1&lt;=IF(AND($J73&gt;$M$1,$K73=""),$M$2,$K73)),AND(W$1&gt;=$J74,W$1&lt;=IF(AND($J74&gt;$M$1,$K74=""),$M$2,$K74))),$J$3,"")</f>
        <v/>
      </c>
      <c r="X74" s="58" t="str">
        <f t="shared" ref="X74" si="822">IF(OR(AND(X$1&gt;=$J70,X$1&lt;=IF(AND($J70&gt;$M$1,$K70=""),$M$2,$K70)),AND(X$1&gt;=$J71,X$1&lt;=IF(AND($J71&gt;$M$1,$K71=""),$M$2,$K71)),AND(X$1&gt;=$J72,X$1&lt;=IF(AND($J72&gt;$M$1,$K72=""),$M$2,$K72)),AND(X$1&gt;=$J73,X$1&lt;=IF(AND($J73&gt;$M$1,$K73=""),$M$2,$K73)),AND(X$1&gt;=$J74,X$1&lt;=IF(AND($J74&gt;$M$1,$K74=""),$M$2,$K74))),$J$3,"")</f>
        <v/>
      </c>
      <c r="Y74" s="58" t="str">
        <f t="shared" ref="Y74" si="823">IF(OR(AND(Y$1&gt;=$J70,Y$1&lt;=IF(AND($J70&gt;$M$1,$K70=""),$M$2,$K70)),AND(Y$1&gt;=$J71,Y$1&lt;=IF(AND($J71&gt;$M$1,$K71=""),$M$2,$K71)),AND(Y$1&gt;=$J72,Y$1&lt;=IF(AND($J72&gt;$M$1,$K72=""),$M$2,$K72)),AND(Y$1&gt;=$J73,Y$1&lt;=IF(AND($J73&gt;$M$1,$K73=""),$M$2,$K73)),AND(Y$1&gt;=$J74,Y$1&lt;=IF(AND($J74&gt;$M$1,$K74=""),$M$2,$K74))),$J$3,"")</f>
        <v/>
      </c>
      <c r="Z74" s="58" t="str">
        <f t="shared" ref="Z74" si="824">IF(OR(AND(Z$1&gt;=$J70,Z$1&lt;=IF(AND($J70&gt;$M$1,$K70=""),$M$2,$K70)),AND(Z$1&gt;=$J71,Z$1&lt;=IF(AND($J71&gt;$M$1,$K71=""),$M$2,$K71)),AND(Z$1&gt;=$J72,Z$1&lt;=IF(AND($J72&gt;$M$1,$K72=""),$M$2,$K72)),AND(Z$1&gt;=$J73,Z$1&lt;=IF(AND($J73&gt;$M$1,$K73=""),$M$2,$K73)),AND(Z$1&gt;=$J74,Z$1&lt;=IF(AND($J74&gt;$M$1,$K74=""),$M$2,$K74))),$J$3,"")</f>
        <v/>
      </c>
      <c r="AA74" s="58" t="str">
        <f t="shared" ref="AA74" si="825">IF(OR(AND(AA$1&gt;=$J70,AA$1&lt;=IF(AND($J70&gt;$M$1,$K70=""),$M$2,$K70)),AND(AA$1&gt;=$J71,AA$1&lt;=IF(AND($J71&gt;$M$1,$K71=""),$M$2,$K71)),AND(AA$1&gt;=$J72,AA$1&lt;=IF(AND($J72&gt;$M$1,$K72=""),$M$2,$K72)),AND(AA$1&gt;=$J73,AA$1&lt;=IF(AND($J73&gt;$M$1,$K73=""),$M$2,$K73)),AND(AA$1&gt;=$J74,AA$1&lt;=IF(AND($J74&gt;$M$1,$K74=""),$M$2,$K74))),$J$3,"")</f>
        <v/>
      </c>
      <c r="AB74" s="58" t="str">
        <f t="shared" ref="AB74" si="826">IF(OR(AND(AB$1&gt;=$J70,AB$1&lt;=IF(AND($J70&gt;$M$1,$K70=""),$M$2,$K70)),AND(AB$1&gt;=$J71,AB$1&lt;=IF(AND($J71&gt;$M$1,$K71=""),$M$2,$K71)),AND(AB$1&gt;=$J72,AB$1&lt;=IF(AND($J72&gt;$M$1,$K72=""),$M$2,$K72)),AND(AB$1&gt;=$J73,AB$1&lt;=IF(AND($J73&gt;$M$1,$K73=""),$M$2,$K73)),AND(AB$1&gt;=$J74,AB$1&lt;=IF(AND($J74&gt;$M$1,$K74=""),$M$2,$K74))),$J$3,"")</f>
        <v/>
      </c>
      <c r="AC74" s="58" t="str">
        <f t="shared" ref="AC74" si="827">IF(OR(AND(AC$1&gt;=$J70,AC$1&lt;=IF(AND($J70&gt;$M$1,$K70=""),$M$2,$K70)),AND(AC$1&gt;=$J71,AC$1&lt;=IF(AND($J71&gt;$M$1,$K71=""),$M$2,$K71)),AND(AC$1&gt;=$J72,AC$1&lt;=IF(AND($J72&gt;$M$1,$K72=""),$M$2,$K72)),AND(AC$1&gt;=$J73,AC$1&lt;=IF(AND($J73&gt;$M$1,$K73=""),$M$2,$K73)),AND(AC$1&gt;=$J74,AC$1&lt;=IF(AND($J74&gt;$M$1,$K74=""),$M$2,$K74))),$J$3,"")</f>
        <v/>
      </c>
      <c r="AD74" s="58" t="str">
        <f t="shared" ref="AD74" si="828">IF(OR(AND(AD$1&gt;=$J70,AD$1&lt;=IF(AND($J70&gt;$M$1,$K70=""),$M$2,$K70)),AND(AD$1&gt;=$J71,AD$1&lt;=IF(AND($J71&gt;$M$1,$K71=""),$M$2,$K71)),AND(AD$1&gt;=$J72,AD$1&lt;=IF(AND($J72&gt;$M$1,$K72=""),$M$2,$K72)),AND(AD$1&gt;=$J73,AD$1&lt;=IF(AND($J73&gt;$M$1,$K73=""),$M$2,$K73)),AND(AD$1&gt;=$J74,AD$1&lt;=IF(AND($J74&gt;$M$1,$K74=""),$M$2,$K74))),$J$3,"")</f>
        <v/>
      </c>
      <c r="AE74" s="58" t="str">
        <f t="shared" ref="AE74" si="829">IF(OR(AND(AE$1&gt;=$J70,AE$1&lt;=IF(AND($J70&gt;$M$1,$K70=""),$M$2,$K70)),AND(AE$1&gt;=$J71,AE$1&lt;=IF(AND($J71&gt;$M$1,$K71=""),$M$2,$K71)),AND(AE$1&gt;=$J72,AE$1&lt;=IF(AND($J72&gt;$M$1,$K72=""),$M$2,$K72)),AND(AE$1&gt;=$J73,AE$1&lt;=IF(AND($J73&gt;$M$1,$K73=""),$M$2,$K73)),AND(AE$1&gt;=$J74,AE$1&lt;=IF(AND($J74&gt;$M$1,$K74=""),$M$2,$K74))),$J$3,"")</f>
        <v/>
      </c>
      <c r="AF74" s="58" t="str">
        <f t="shared" ref="AF74" si="830">IF(OR(AND(AF$1&gt;=$J70,AF$1&lt;=IF(AND($J70&gt;$M$1,$K70=""),$M$2,$K70)),AND(AF$1&gt;=$J71,AF$1&lt;=IF(AND($J71&gt;$M$1,$K71=""),$M$2,$K71)),AND(AF$1&gt;=$J72,AF$1&lt;=IF(AND($J72&gt;$M$1,$K72=""),$M$2,$K72)),AND(AF$1&gt;=$J73,AF$1&lt;=IF(AND($J73&gt;$M$1,$K73=""),$M$2,$K73)),AND(AF$1&gt;=$J74,AF$1&lt;=IF(AND($J74&gt;$M$1,$K74=""),$M$2,$K74))),$J$3,"")</f>
        <v/>
      </c>
      <c r="AG74" s="58" t="str">
        <f t="shared" ref="AG74" si="831">IF(OR(AND(AG$1&gt;=$J70,AG$1&lt;=IF(AND($J70&gt;$M$1,$K70=""),$M$2,$K70)),AND(AG$1&gt;=$J71,AG$1&lt;=IF(AND($J71&gt;$M$1,$K71=""),$M$2,$K71)),AND(AG$1&gt;=$J72,AG$1&lt;=IF(AND($J72&gt;$M$1,$K72=""),$M$2,$K72)),AND(AG$1&gt;=$J73,AG$1&lt;=IF(AND($J73&gt;$M$1,$K73=""),$M$2,$K73)),AND(AG$1&gt;=$J74,AG$1&lt;=IF(AND($J74&gt;$M$1,$K74=""),$M$2,$K74))),$J$3,"")</f>
        <v/>
      </c>
      <c r="AH74" s="58" t="str">
        <f t="shared" ref="AH74" si="832">IF(OR(AND(AH$1&gt;=$J70,AH$1&lt;=IF(AND($J70&gt;$M$1,$K70=""),$M$2,$K70)),AND(AH$1&gt;=$J71,AH$1&lt;=IF(AND($J71&gt;$M$1,$K71=""),$M$2,$K71)),AND(AH$1&gt;=$J72,AH$1&lt;=IF(AND($J72&gt;$M$1,$K72=""),$M$2,$K72)),AND(AH$1&gt;=$J73,AH$1&lt;=IF(AND($J73&gt;$M$1,$K73=""),$M$2,$K73)),AND(AH$1&gt;=$J74,AH$1&lt;=IF(AND($J74&gt;$M$1,$K74=""),$M$2,$K74))),$J$3,"")</f>
        <v/>
      </c>
      <c r="AI74" s="58" t="str">
        <f t="shared" ref="AI74" si="833">IF(OR(AND(AI$1&gt;=$J70,AI$1&lt;=IF(AND($J70&gt;$M$1,$K70=""),$M$2,$K70)),AND(AI$1&gt;=$J71,AI$1&lt;=IF(AND($J71&gt;$M$1,$K71=""),$M$2,$K71)),AND(AI$1&gt;=$J72,AI$1&lt;=IF(AND($J72&gt;$M$1,$K72=""),$M$2,$K72)),AND(AI$1&gt;=$J73,AI$1&lt;=IF(AND($J73&gt;$M$1,$K73=""),$M$2,$K73)),AND(AI$1&gt;=$J74,AI$1&lt;=IF(AND($J74&gt;$M$1,$K74=""),$M$2,$K74))),$J$3,"")</f>
        <v/>
      </c>
      <c r="AJ74" s="58" t="str">
        <f t="shared" ref="AJ74" si="834">IF(OR(AND(AJ$1&gt;=$J70,AJ$1&lt;=IF(AND($J70&gt;$M$1,$K70=""),$M$2,$K70)),AND(AJ$1&gt;=$J71,AJ$1&lt;=IF(AND($J71&gt;$M$1,$K71=""),$M$2,$K71)),AND(AJ$1&gt;=$J72,AJ$1&lt;=IF(AND($J72&gt;$M$1,$K72=""),$M$2,$K72)),AND(AJ$1&gt;=$J73,AJ$1&lt;=IF(AND($J73&gt;$M$1,$K73=""),$M$2,$K73)),AND(AJ$1&gt;=$J74,AJ$1&lt;=IF(AND($J74&gt;$M$1,$K74=""),$M$2,$K74))),$J$3,"")</f>
        <v/>
      </c>
      <c r="AK74" s="58" t="str">
        <f t="shared" ref="AK74" si="835">IF(OR(AND(AK$1&gt;=$J70,AK$1&lt;=IF(AND($J70&gt;$M$1,$K70=""),$M$2,$K70)),AND(AK$1&gt;=$J71,AK$1&lt;=IF(AND($J71&gt;$M$1,$K71=""),$M$2,$K71)),AND(AK$1&gt;=$J72,AK$1&lt;=IF(AND($J72&gt;$M$1,$K72=""),$M$2,$K72)),AND(AK$1&gt;=$J73,AK$1&lt;=IF(AND($J73&gt;$M$1,$K73=""),$M$2,$K73)),AND(AK$1&gt;=$J74,AK$1&lt;=IF(AND($J74&gt;$M$1,$K74=""),$M$2,$K74))),$J$3,"")</f>
        <v/>
      </c>
      <c r="AL74" s="58" t="str">
        <f t="shared" ref="AL74" si="836">IF(OR(AND(AL$1&gt;=$J70,AL$1&lt;=IF(AND($J70&gt;$M$1,$K70=""),$M$2,$K70)),AND(AL$1&gt;=$J71,AL$1&lt;=IF(AND($J71&gt;$M$1,$K71=""),$M$2,$K71)),AND(AL$1&gt;=$J72,AL$1&lt;=IF(AND($J72&gt;$M$1,$K72=""),$M$2,$K72)),AND(AL$1&gt;=$J73,AL$1&lt;=IF(AND($J73&gt;$M$1,$K73=""),$M$2,$K73)),AND(AL$1&gt;=$J74,AL$1&lt;=IF(AND($J74&gt;$M$1,$K74=""),$M$2,$K74))),$J$3,"")</f>
        <v/>
      </c>
      <c r="AM74" s="58" t="str">
        <f t="shared" ref="AM74" si="837">IF(OR(AND(AM$1&gt;=$J70,AM$1&lt;=IF(AND($J70&gt;$M$1,$K70=""),$M$2,$K70)),AND(AM$1&gt;=$J71,AM$1&lt;=IF(AND($J71&gt;$M$1,$K71=""),$M$2,$K71)),AND(AM$1&gt;=$J72,AM$1&lt;=IF(AND($J72&gt;$M$1,$K72=""),$M$2,$K72)),AND(AM$1&gt;=$J73,AM$1&lt;=IF(AND($J73&gt;$M$1,$K73=""),$M$2,$K73)),AND(AM$1&gt;=$J74,AM$1&lt;=IF(AND($J74&gt;$M$1,$K74=""),$M$2,$K74))),$J$3,"")</f>
        <v/>
      </c>
      <c r="AN74" s="58" t="str">
        <f t="shared" ref="AN74" si="838">IF(OR(AND(AN$1&gt;=$J70,AN$1&lt;=IF(AND($J70&gt;$M$1,$K70=""),$M$2,$K70)),AND(AN$1&gt;=$J71,AN$1&lt;=IF(AND($J71&gt;$M$1,$K71=""),$M$2,$K71)),AND(AN$1&gt;=$J72,AN$1&lt;=IF(AND($J72&gt;$M$1,$K72=""),$M$2,$K72)),AND(AN$1&gt;=$J73,AN$1&lt;=IF(AND($J73&gt;$M$1,$K73=""),$M$2,$K73)),AND(AN$1&gt;=$J74,AN$1&lt;=IF(AND($J74&gt;$M$1,$K74=""),$M$2,$K74))),$J$3,"")</f>
        <v/>
      </c>
      <c r="AO74" s="58" t="str">
        <f t="shared" ref="AO74" si="839">IF(OR(AND(AO$1&gt;=$J70,AO$1&lt;=IF(AND($J70&gt;$M$1,$K70=""),$M$2,$K70)),AND(AO$1&gt;=$J71,AO$1&lt;=IF(AND($J71&gt;$M$1,$K71=""),$M$2,$K71)),AND(AO$1&gt;=$J72,AO$1&lt;=IF(AND($J72&gt;$M$1,$K72=""),$M$2,$K72)),AND(AO$1&gt;=$J73,AO$1&lt;=IF(AND($J73&gt;$M$1,$K73=""),$M$2,$K73)),AND(AO$1&gt;=$J74,AO$1&lt;=IF(AND($J74&gt;$M$1,$K74=""),$M$2,$K74))),$J$3,"")</f>
        <v/>
      </c>
      <c r="AP74" s="62" t="str">
        <f>IF(AP$1="","",IF(OR(AND(AP$1&gt;=$J70,AP$1&lt;=IF(AND($J70&gt;$M$1,$K70=""),$M$2,$K70)),AND(AP$1&gt;=$J71,AP$1&lt;=IF(AND($J71&gt;$M$1,$K71=""),$M$2,$K71)),AND(AP$1&gt;=$J72,AP$1&lt;=IF(AND($J72&gt;$M$1,$K72=""),$M$2,$K72)),AND(AP$1&gt;=$J73,AP$1&lt;=IF(AND($J73&gt;$M$1,$K73=""),$M$2,$K73)),AND(AP$1&gt;=$J74,AP$1&lt;=IF(AND($J74&gt;$M$1,$K74=""),$M$2,$K74))),$J$3,""))</f>
        <v/>
      </c>
      <c r="AQ74" s="62" t="str">
        <f t="shared" ref="AQ74" si="840">IF(AQ$1="","",IF(OR(AND(AQ$1&gt;=$J70,AQ$1&lt;=IF(AND($J70&gt;$M$1,$K70=""),$M$2,$K70)),AND(AQ$1&gt;=$J71,AQ$1&lt;=IF(AND($J71&gt;$M$1,$K71=""),$M$2,$K71)),AND(AQ$1&gt;=$J72,AQ$1&lt;=IF(AND($J72&gt;$M$1,$K72=""),$M$2,$K72)),AND(AQ$1&gt;=$J73,AQ$1&lt;=IF(AND($J73&gt;$M$1,$K73=""),$M$2,$K73)),AND(AQ$1&gt;=$J74,AQ$1&lt;=IF(AND($J74&gt;$M$1,$K74=""),$M$2,$K74))),$J$3,""))</f>
        <v/>
      </c>
      <c r="AR74" s="63" t="str">
        <f t="shared" ref="AR74" si="841">IF(AR$1="","",IF(OR(AND(AR$1&gt;=$J70,AR$1&lt;=IF(AND($J70&gt;$M$1,$K70=""),$M$2,$K70)),AND(AR$1&gt;=$J71,AR$1&lt;=IF(AND($J71&gt;$M$1,$K71=""),$M$2,$K71)),AND(AR$1&gt;=$J72,AR$1&lt;=IF(AND($J72&gt;$M$1,$K72=""),$M$2,$K72)),AND(AR$1&gt;=$J73,AR$1&lt;=IF(AND($J73&gt;$M$1,$K73=""),$M$2,$K73)),AND(AR$1&gt;=$J74,AR$1&lt;=IF(AND($J74&gt;$M$1,$K74=""),$M$2,$K74))),$J$3,""))</f>
        <v/>
      </c>
    </row>
    <row r="75" spans="1:44" x14ac:dyDescent="0.2">
      <c r="A75" s="123">
        <v>4883</v>
      </c>
      <c r="B75" s="114"/>
      <c r="C75" s="115"/>
      <c r="D75" s="142"/>
      <c r="E75" s="143"/>
      <c r="F75" s="142"/>
      <c r="G75" s="143"/>
      <c r="H75" s="142"/>
      <c r="I75" s="143"/>
      <c r="J75" s="142"/>
      <c r="K75" s="143"/>
      <c r="L75" s="151"/>
      <c r="M75" s="157"/>
      <c r="N75" s="155" t="str">
        <f>N76&amp;N77&amp;N78&amp;N79</f>
        <v/>
      </c>
      <c r="O75" s="155" t="str">
        <f t="shared" ref="O75" si="842">O76&amp;O77&amp;O78&amp;O79</f>
        <v/>
      </c>
      <c r="P75" s="155" t="str">
        <f t="shared" ref="P75" si="843">P76&amp;P77&amp;P78&amp;P79</f>
        <v/>
      </c>
      <c r="Q75" s="155" t="str">
        <f t="shared" ref="Q75" si="844">Q76&amp;Q77&amp;Q78&amp;Q79</f>
        <v/>
      </c>
      <c r="R75" s="155" t="str">
        <f t="shared" ref="R75" si="845">R76&amp;R77&amp;R78&amp;R79</f>
        <v/>
      </c>
      <c r="S75" s="155" t="str">
        <f t="shared" ref="S75" si="846">S76&amp;S77&amp;S78&amp;S79</f>
        <v/>
      </c>
      <c r="T75" s="155" t="str">
        <f t="shared" ref="T75" si="847">T76&amp;T77&amp;T78&amp;T79</f>
        <v/>
      </c>
      <c r="U75" s="155" t="str">
        <f t="shared" ref="U75" si="848">U76&amp;U77&amp;U78&amp;U79</f>
        <v/>
      </c>
      <c r="V75" s="155" t="str">
        <f t="shared" ref="V75" si="849">V76&amp;V77&amp;V78&amp;V79</f>
        <v/>
      </c>
      <c r="W75" s="155" t="str">
        <f t="shared" ref="W75" si="850">W76&amp;W77&amp;W78&amp;W79</f>
        <v/>
      </c>
      <c r="X75" s="155" t="str">
        <f t="shared" ref="X75" si="851">X76&amp;X77&amp;X78&amp;X79</f>
        <v/>
      </c>
      <c r="Y75" s="155" t="str">
        <f t="shared" ref="Y75" si="852">Y76&amp;Y77&amp;Y78&amp;Y79</f>
        <v/>
      </c>
      <c r="Z75" s="155" t="str">
        <f t="shared" ref="Z75" si="853">Z76&amp;Z77&amp;Z78&amp;Z79</f>
        <v/>
      </c>
      <c r="AA75" s="155" t="str">
        <f t="shared" ref="AA75" si="854">AA76&amp;AA77&amp;AA78&amp;AA79</f>
        <v/>
      </c>
      <c r="AB75" s="155" t="str">
        <f t="shared" ref="AB75" si="855">AB76&amp;AB77&amp;AB78&amp;AB79</f>
        <v/>
      </c>
      <c r="AC75" s="155" t="str">
        <f t="shared" ref="AC75" si="856">AC76&amp;AC77&amp;AC78&amp;AC79</f>
        <v/>
      </c>
      <c r="AD75" s="155" t="str">
        <f t="shared" ref="AD75" si="857">AD76&amp;AD77&amp;AD78&amp;AD79</f>
        <v/>
      </c>
      <c r="AE75" s="155" t="str">
        <f t="shared" ref="AE75" si="858">AE76&amp;AE77&amp;AE78&amp;AE79</f>
        <v/>
      </c>
      <c r="AF75" s="155" t="str">
        <f t="shared" ref="AF75" si="859">AF76&amp;AF77&amp;AF78&amp;AF79</f>
        <v/>
      </c>
      <c r="AG75" s="155" t="str">
        <f t="shared" ref="AG75" si="860">AG76&amp;AG77&amp;AG78&amp;AG79</f>
        <v/>
      </c>
      <c r="AH75" s="155" t="str">
        <f t="shared" ref="AH75" si="861">AH76&amp;AH77&amp;AH78&amp;AH79</f>
        <v/>
      </c>
      <c r="AI75" s="155" t="str">
        <f t="shared" ref="AI75" si="862">AI76&amp;AI77&amp;AI78&amp;AI79</f>
        <v/>
      </c>
      <c r="AJ75" s="155" t="str">
        <f t="shared" ref="AJ75" si="863">AJ76&amp;AJ77&amp;AJ78&amp;AJ79</f>
        <v/>
      </c>
      <c r="AK75" s="155" t="str">
        <f t="shared" ref="AK75" si="864">AK76&amp;AK77&amp;AK78&amp;AK79</f>
        <v/>
      </c>
      <c r="AL75" s="155" t="str">
        <f t="shared" ref="AL75" si="865">AL76&amp;AL77&amp;AL78&amp;AL79</f>
        <v/>
      </c>
      <c r="AM75" s="155" t="str">
        <f t="shared" ref="AM75" si="866">AM76&amp;AM77&amp;AM78&amp;AM79</f>
        <v/>
      </c>
      <c r="AN75" s="155" t="str">
        <f t="shared" ref="AN75" si="867">AN76&amp;AN77&amp;AN78&amp;AN79</f>
        <v/>
      </c>
      <c r="AO75" s="155" t="str">
        <f t="shared" ref="AO75" si="868">AO76&amp;AO77&amp;AO78&amp;AO79</f>
        <v/>
      </c>
      <c r="AP75" s="155" t="str">
        <f t="shared" ref="AP75" si="869">AP76&amp;AP77&amp;AP78&amp;AP79</f>
        <v/>
      </c>
      <c r="AQ75" s="155" t="str">
        <f t="shared" ref="AQ75" si="870">AQ76&amp;AQ77&amp;AQ78&amp;AQ79</f>
        <v/>
      </c>
      <c r="AR75" s="155" t="str">
        <f t="shared" ref="AR75" si="871">AR76&amp;AR77&amp;AR78&amp;AR79</f>
        <v/>
      </c>
    </row>
    <row r="76" spans="1:44" ht="13.5" thickBot="1" x14ac:dyDescent="0.25">
      <c r="A76" s="124"/>
      <c r="B76" s="121"/>
      <c r="C76" s="116"/>
      <c r="D76" s="144"/>
      <c r="E76" s="145"/>
      <c r="F76" s="146"/>
      <c r="G76" s="145"/>
      <c r="H76" s="146"/>
      <c r="I76" s="145"/>
      <c r="J76" s="146"/>
      <c r="K76" s="145"/>
      <c r="L76" s="150"/>
      <c r="M76" s="157"/>
      <c r="N76" s="121" t="str">
        <f>IF(OR(AND(N$1&gt;=$D75,N$1&lt;=IF(AND($D75&gt;$M$1,$E75=""),$M$2,$E75)),AND(N$1&gt;=$D76,N$1&lt;=IF(AND($D76&gt;$M$1,$E76=""),$M$2,$E76)),AND(N$1&gt;=$D77,N$1&lt;=IF(AND($D77&gt;$M$1,$E77=""),$M$2,$E77)),AND(N$1&gt;=$D78,N$1&lt;=IF(AND($D78&gt;$M$1,$E78=""),$M$2,$E78))),$D$3,"")</f>
        <v/>
      </c>
      <c r="O76" s="49" t="str">
        <f t="shared" ref="O76:AO76" si="872">IF(OR(AND(O$1&gt;=$D75,O$1&lt;=IF(AND($D75&gt;$M$1,$E75=""),$M$2,$E75)),AND(O$1&gt;=$D76,O$1&lt;=IF(AND($D76&gt;$M$1,$E76=""),$M$2,$E76)),AND(O$1&gt;=$D77,O$1&lt;=IF(AND($D77&gt;$M$1,$E77=""),$M$2,$E77)),AND(O$1&gt;=$D78,O$1&lt;=IF(AND($D78&gt;$M$1,$E78=""),$M$2,$E78))),$D$3,"")</f>
        <v/>
      </c>
      <c r="P76" s="49" t="str">
        <f t="shared" si="872"/>
        <v/>
      </c>
      <c r="Q76" s="49" t="str">
        <f t="shared" si="872"/>
        <v/>
      </c>
      <c r="R76" s="49" t="str">
        <f t="shared" si="872"/>
        <v/>
      </c>
      <c r="S76" s="49" t="str">
        <f t="shared" si="872"/>
        <v/>
      </c>
      <c r="T76" s="49" t="str">
        <f t="shared" si="872"/>
        <v/>
      </c>
      <c r="U76" s="49" t="str">
        <f t="shared" si="872"/>
        <v/>
      </c>
      <c r="V76" s="49" t="str">
        <f t="shared" si="872"/>
        <v/>
      </c>
      <c r="W76" s="49" t="str">
        <f t="shared" si="872"/>
        <v/>
      </c>
      <c r="X76" s="49" t="str">
        <f t="shared" si="872"/>
        <v/>
      </c>
      <c r="Y76" s="49" t="str">
        <f t="shared" si="872"/>
        <v/>
      </c>
      <c r="Z76" s="49" t="str">
        <f t="shared" si="872"/>
        <v/>
      </c>
      <c r="AA76" s="49" t="str">
        <f t="shared" si="872"/>
        <v/>
      </c>
      <c r="AB76" s="49" t="str">
        <f t="shared" si="872"/>
        <v/>
      </c>
      <c r="AC76" s="49" t="str">
        <f t="shared" si="872"/>
        <v/>
      </c>
      <c r="AD76" s="49" t="str">
        <f t="shared" si="872"/>
        <v/>
      </c>
      <c r="AE76" s="49" t="str">
        <f t="shared" si="872"/>
        <v/>
      </c>
      <c r="AF76" s="49" t="str">
        <f t="shared" si="872"/>
        <v/>
      </c>
      <c r="AG76" s="49" t="str">
        <f t="shared" si="872"/>
        <v/>
      </c>
      <c r="AH76" s="49" t="str">
        <f t="shared" si="872"/>
        <v/>
      </c>
      <c r="AI76" s="49" t="str">
        <f t="shared" si="872"/>
        <v/>
      </c>
      <c r="AJ76" s="49" t="str">
        <f t="shared" si="872"/>
        <v/>
      </c>
      <c r="AK76" s="49" t="str">
        <f t="shared" si="872"/>
        <v/>
      </c>
      <c r="AL76" s="49" t="str">
        <f t="shared" si="872"/>
        <v/>
      </c>
      <c r="AM76" s="49" t="str">
        <f t="shared" si="872"/>
        <v/>
      </c>
      <c r="AN76" s="49" t="str">
        <f t="shared" si="872"/>
        <v/>
      </c>
      <c r="AO76" s="49" t="str">
        <f t="shared" si="872"/>
        <v/>
      </c>
      <c r="AP76" s="60" t="str">
        <f>IF(AP$1="","",IF(OR(AND(AP$1&gt;=$D75,AP$1&lt;=IF(AND($D75&gt;$M$1,$E75=""),$M$2,$E75)),AND(AP$1&gt;=$D76,AP$1&lt;=IF(AND($D76&gt;$M$1,$E76=""),$M$2,$E76)),AND(AP$1&gt;=$D77,AP$1&lt;=IF(AND($D77&gt;$M$1,$E77=""),$M$2,$E77)),AND(AP$1&gt;=$D78,AP$1&lt;=IF(AND($D78&gt;$M$1,$E78=""),$M$2,$E78))),$D$3,""))</f>
        <v/>
      </c>
      <c r="AQ76" s="60" t="str">
        <f t="shared" ref="AQ76:AR76" si="873">IF(AQ$1="","",IF(OR(AND(AQ$1&gt;=$D75,AQ$1&lt;=IF(AND($D75&gt;$M$1,$E75=""),$M$2,$E75)),AND(AQ$1&gt;=$D76,AQ$1&lt;=IF(AND($D76&gt;$M$1,$E76=""),$M$2,$E76)),AND(AQ$1&gt;=$D77,AQ$1&lt;=IF(AND($D77&gt;$M$1,$E77=""),$M$2,$E77)),AND(AQ$1&gt;=$D78,AQ$1&lt;=IF(AND($D78&gt;$M$1,$E78=""),$M$2,$E78))),$D$3,""))</f>
        <v/>
      </c>
      <c r="AR76" s="61" t="str">
        <f t="shared" si="873"/>
        <v/>
      </c>
    </row>
    <row r="77" spans="1:44" x14ac:dyDescent="0.2">
      <c r="A77" s="124"/>
      <c r="B77" s="121"/>
      <c r="C77" s="50"/>
      <c r="D77" s="146"/>
      <c r="E77" s="145"/>
      <c r="F77" s="146"/>
      <c r="G77" s="145"/>
      <c r="H77" s="146"/>
      <c r="I77" s="145"/>
      <c r="J77" s="146"/>
      <c r="K77" s="145"/>
      <c r="L77" s="150"/>
      <c r="M77" s="157"/>
      <c r="N77" s="121" t="str">
        <f>IF(OR(AND(N$1&gt;=$F75,N$1&lt;=IF(AND($F75&gt;$M$1,$G75=""),$M$2,$G75)),AND(N$1&gt;=$F76,N$1&lt;=IF(AND($F76&gt;$M$1,$G76=""),$M$2,$G76)),AND(N$1&gt;=$F77,N$1&lt;=IF(AND($F77&gt;$M$1,$G77=""),$M$2,$G77)),AND(N$1&gt;=$F78,N$1&lt;=IF(AND($F78&gt;$M$1,$G78=""),$M$2,$G78))),$F$3,"")</f>
        <v/>
      </c>
      <c r="O77" s="49" t="str">
        <f t="shared" ref="O77:AO77" si="874">IF(OR(AND(O$1&gt;=$F75,O$1&lt;=IF(AND($F75&gt;$M$1,$G75=""),$M$2,$G75)),AND(O$1&gt;=$F76,O$1&lt;=IF(AND($F76&gt;$M$1,$G76=""),$M$2,$G76)),AND(O$1&gt;=$F77,O$1&lt;=IF(AND($F77&gt;$M$1,$G77=""),$M$2,$G77)),AND(O$1&gt;=$F78,O$1&lt;=IF(AND($F78&gt;$M$1,$G78=""),$M$2,$G78))),$F$3,"")</f>
        <v/>
      </c>
      <c r="P77" s="49" t="str">
        <f t="shared" si="874"/>
        <v/>
      </c>
      <c r="Q77" s="49" t="str">
        <f t="shared" si="874"/>
        <v/>
      </c>
      <c r="R77" s="49" t="str">
        <f t="shared" si="874"/>
        <v/>
      </c>
      <c r="S77" s="49" t="str">
        <f t="shared" si="874"/>
        <v/>
      </c>
      <c r="T77" s="49" t="str">
        <f t="shared" si="874"/>
        <v/>
      </c>
      <c r="U77" s="49" t="str">
        <f t="shared" si="874"/>
        <v/>
      </c>
      <c r="V77" s="49" t="str">
        <f t="shared" si="874"/>
        <v/>
      </c>
      <c r="W77" s="49" t="str">
        <f t="shared" si="874"/>
        <v/>
      </c>
      <c r="X77" s="49" t="str">
        <f t="shared" si="874"/>
        <v/>
      </c>
      <c r="Y77" s="49" t="str">
        <f t="shared" si="874"/>
        <v/>
      </c>
      <c r="Z77" s="49" t="str">
        <f t="shared" si="874"/>
        <v/>
      </c>
      <c r="AA77" s="49" t="str">
        <f t="shared" si="874"/>
        <v/>
      </c>
      <c r="AB77" s="49" t="str">
        <f t="shared" si="874"/>
        <v/>
      </c>
      <c r="AC77" s="49" t="str">
        <f t="shared" si="874"/>
        <v/>
      </c>
      <c r="AD77" s="49" t="str">
        <f t="shared" si="874"/>
        <v/>
      </c>
      <c r="AE77" s="49" t="str">
        <f t="shared" si="874"/>
        <v/>
      </c>
      <c r="AF77" s="49" t="str">
        <f t="shared" si="874"/>
        <v/>
      </c>
      <c r="AG77" s="49" t="str">
        <f t="shared" si="874"/>
        <v/>
      </c>
      <c r="AH77" s="49" t="str">
        <f t="shared" si="874"/>
        <v/>
      </c>
      <c r="AI77" s="49" t="str">
        <f t="shared" si="874"/>
        <v/>
      </c>
      <c r="AJ77" s="49" t="str">
        <f t="shared" si="874"/>
        <v/>
      </c>
      <c r="AK77" s="49" t="str">
        <f t="shared" si="874"/>
        <v/>
      </c>
      <c r="AL77" s="49" t="str">
        <f t="shared" si="874"/>
        <v/>
      </c>
      <c r="AM77" s="49" t="str">
        <f t="shared" si="874"/>
        <v/>
      </c>
      <c r="AN77" s="49" t="str">
        <f t="shared" si="874"/>
        <v/>
      </c>
      <c r="AO77" s="49" t="str">
        <f t="shared" si="874"/>
        <v/>
      </c>
      <c r="AP77" s="60" t="str">
        <f>IF(AP$1="","",IF(OR(AND(AP$1&gt;=$F75,AP$1&lt;=IF(AND($F75&gt;$M$1,$G75=""),$M$2,$G75)),AND(AP$1&gt;=$F76,AP$1&lt;=IF(AND($F76&gt;$M$1,$G76=""),$M$2,$G76)),AND(AP$1&gt;=$F77,AP$1&lt;=IF(AND($F77&gt;$M$1,$G77=""),$M$2,$G77)),AND(AP$1&gt;=$F78,AP$1&lt;=IF(AND($F78&gt;$M$1,$G78=""),$M$2,$G78))),$F$3,""))</f>
        <v/>
      </c>
      <c r="AQ77" s="60" t="str">
        <f t="shared" ref="AQ77:AR77" si="875">IF(AQ$1="","",IF(OR(AND(AQ$1&gt;=$F75,AQ$1&lt;=IF(AND($F75&gt;$M$1,$G75=""),$M$2,$G75)),AND(AQ$1&gt;=$F76,AQ$1&lt;=IF(AND($F76&gt;$M$1,$G76=""),$M$2,$G76)),AND(AQ$1&gt;=$F77,AQ$1&lt;=IF(AND($F77&gt;$M$1,$G77=""),$M$2,$G77)),AND(AQ$1&gt;=$F78,AQ$1&lt;=IF(AND($F78&gt;$M$1,$G78=""),$M$2,$G78))),$F$3,""))</f>
        <v/>
      </c>
      <c r="AR77" s="61" t="str">
        <f t="shared" si="875"/>
        <v/>
      </c>
    </row>
    <row r="78" spans="1:44" x14ac:dyDescent="0.2">
      <c r="A78" s="124"/>
      <c r="B78" s="121"/>
      <c r="C78" s="50"/>
      <c r="D78" s="146"/>
      <c r="E78" s="145"/>
      <c r="F78" s="146"/>
      <c r="G78" s="145"/>
      <c r="H78" s="146"/>
      <c r="I78" s="145"/>
      <c r="J78" s="146"/>
      <c r="K78" s="145"/>
      <c r="L78" s="150"/>
      <c r="M78" s="157"/>
      <c r="N78" s="156" t="str">
        <f t="shared" ref="N78:AO78" si="876">IF(OR(AND(N$1&gt;=$H75,N$1&lt;=IF(AND($H75&gt;$M$1,$I75=""),$M$2,$I75)),AND(N$1&gt;=$H76,N$1&lt;=IF(AND($H76&gt;$M$1,$I76=""),$M$2,$I76)),AND(N$1&gt;=$H77,N$1&lt;=IF(AND($H77&gt;$M$1,$I77=""),$M$2,$I77)),AND(N$1&gt;=$H78,N$1&lt;=IF(AND($H78&gt;$M$1,$I78=""),$M$2,$I78))),$H$3,"")</f>
        <v/>
      </c>
      <c r="O78" s="56" t="str">
        <f t="shared" si="876"/>
        <v/>
      </c>
      <c r="P78" s="56" t="str">
        <f t="shared" si="876"/>
        <v/>
      </c>
      <c r="Q78" s="56" t="str">
        <f t="shared" si="876"/>
        <v/>
      </c>
      <c r="R78" s="56" t="str">
        <f t="shared" si="876"/>
        <v/>
      </c>
      <c r="S78" s="56" t="str">
        <f t="shared" si="876"/>
        <v/>
      </c>
      <c r="T78" s="56" t="str">
        <f t="shared" si="876"/>
        <v/>
      </c>
      <c r="U78" s="56" t="str">
        <f t="shared" si="876"/>
        <v/>
      </c>
      <c r="V78" s="56" t="str">
        <f t="shared" si="876"/>
        <v/>
      </c>
      <c r="W78" s="56" t="str">
        <f t="shared" si="876"/>
        <v/>
      </c>
      <c r="X78" s="56" t="str">
        <f t="shared" si="876"/>
        <v/>
      </c>
      <c r="Y78" s="56" t="str">
        <f t="shared" si="876"/>
        <v/>
      </c>
      <c r="Z78" s="56" t="str">
        <f t="shared" si="876"/>
        <v/>
      </c>
      <c r="AA78" s="56" t="str">
        <f t="shared" si="876"/>
        <v/>
      </c>
      <c r="AB78" s="56" t="str">
        <f t="shared" si="876"/>
        <v/>
      </c>
      <c r="AC78" s="56" t="str">
        <f t="shared" si="876"/>
        <v/>
      </c>
      <c r="AD78" s="56" t="str">
        <f t="shared" si="876"/>
        <v/>
      </c>
      <c r="AE78" s="56" t="str">
        <f t="shared" si="876"/>
        <v/>
      </c>
      <c r="AF78" s="56" t="str">
        <f t="shared" si="876"/>
        <v/>
      </c>
      <c r="AG78" s="56" t="str">
        <f t="shared" si="876"/>
        <v/>
      </c>
      <c r="AH78" s="56" t="str">
        <f t="shared" si="876"/>
        <v/>
      </c>
      <c r="AI78" s="56" t="str">
        <f t="shared" si="876"/>
        <v/>
      </c>
      <c r="AJ78" s="56" t="str">
        <f t="shared" si="876"/>
        <v/>
      </c>
      <c r="AK78" s="56" t="str">
        <f t="shared" si="876"/>
        <v/>
      </c>
      <c r="AL78" s="56" t="str">
        <f t="shared" si="876"/>
        <v/>
      </c>
      <c r="AM78" s="56" t="str">
        <f t="shared" si="876"/>
        <v/>
      </c>
      <c r="AN78" s="56" t="str">
        <f t="shared" si="876"/>
        <v/>
      </c>
      <c r="AO78" s="56" t="str">
        <f t="shared" si="876"/>
        <v/>
      </c>
      <c r="AP78" s="153" t="str">
        <f>IF(AP$1="","",IF(OR(AND(AP$1&gt;=$H75,AP$1&lt;=IF(AND($H75&gt;$M$1,$I75=""),$M$2,$I75)),AND(AP$1&gt;=$H76,AP$1&lt;=IF(AND($H76&gt;$M$1,$I76=""),$M$2,$I76)),AND(AP$1&gt;=$H77,AP$1&lt;=IF(AND($H77&gt;$M$1,$I77=""),$M$2,$I77)),AND(AP$1&gt;=$H78,AP$1&lt;=IF(AND($H78&gt;$M$1,$I78=""),$M$2,$I78))),$H$3,""))</f>
        <v/>
      </c>
      <c r="AQ78" s="153" t="str">
        <f>IF(AQ$1="","",IF(OR(AND(AQ$1&gt;=$H75,AQ$1&lt;=IF(AND($H75&gt;$M$1,$I75=""),$M$2,$I75)),AND(AQ$1&gt;=$H76,AQ$1&lt;=IF(AND($H76&gt;$M$1,$I76=""),$M$2,$I76)),AND(AQ$1&gt;=$H77,AQ$1&lt;=IF(AND($H77&gt;$M$1,$I77=""),$M$2,$I77)),AND(AQ$1&gt;=$H78,AQ$1&lt;=IF(AND($H78&gt;$M$1,$I78=""),$M$2,$I78))),$H$3,""))</f>
        <v/>
      </c>
      <c r="AR78" s="154" t="str">
        <f>IF(AR$1="","",IF(OR(AND(AR$1&gt;=$H75,AR$1&lt;=IF(AND($H75&gt;$M$1,$I75=""),$M$2,$I75)),AND(AR$1&gt;=$H76,AR$1&lt;=IF(AND($H76&gt;$M$1,$I76=""),$M$2,$I76)),AND(AR$1&gt;=$H77,AR$1&lt;=IF(AND($H77&gt;$M$1,$I77=""),$M$2,$I77)),AND(AR$1&gt;=$H78,AR$1&lt;=IF(AND($H78&gt;$M$1,$I78=""),$M$2,$I78))),$H$3,""))</f>
        <v/>
      </c>
    </row>
    <row r="79" spans="1:44" ht="13.5" thickBot="1" x14ac:dyDescent="0.25">
      <c r="A79" s="125"/>
      <c r="B79" s="122"/>
      <c r="C79" s="59"/>
      <c r="D79" s="147"/>
      <c r="E79" s="148"/>
      <c r="F79" s="147"/>
      <c r="G79" s="148"/>
      <c r="H79" s="147"/>
      <c r="I79" s="148"/>
      <c r="J79" s="147"/>
      <c r="K79" s="148"/>
      <c r="L79" s="150"/>
      <c r="M79" s="157"/>
      <c r="N79" s="122" t="str">
        <f>IF(OR(AND(N$1&gt;=$J75,N$1&lt;=IF(AND($J75&gt;$M$1,$K75=""),$M$2,$K75)),AND(N$1&gt;=$J76,N$1&lt;=IF(AND($J76&gt;$M$1,$K76=""),$M$2,$K76)),AND(N$1&gt;=$J77,N$1&lt;=IF(AND($J77&gt;$M$1,$K77=""),$M$2,$K77)),AND(N$1&gt;=$J78,N$1&lt;=IF(AND($J78&gt;$M$1,$K78=""),$M$2,$K78)),AND(N$1&gt;=$J79,N$1&lt;=IF(AND($J79&gt;$M$1,$K79=""),$M$2,$K79))),$J$3,"")</f>
        <v/>
      </c>
      <c r="O79" s="58" t="str">
        <f t="shared" ref="O79" si="877">IF(OR(AND(O$1&gt;=$J75,O$1&lt;=IF(AND($J75&gt;$M$1,$K75=""),$M$2,$K75)),AND(O$1&gt;=$J76,O$1&lt;=IF(AND($J76&gt;$M$1,$K76=""),$M$2,$K76)),AND(O$1&gt;=$J77,O$1&lt;=IF(AND($J77&gt;$M$1,$K77=""),$M$2,$K77)),AND(O$1&gt;=$J78,O$1&lt;=IF(AND($J78&gt;$M$1,$K78=""),$M$2,$K78)),AND(O$1&gt;=$J79,O$1&lt;=IF(AND($J79&gt;$M$1,$K79=""),$M$2,$K79))),$J$3,"")</f>
        <v/>
      </c>
      <c r="P79" s="58" t="str">
        <f t="shared" ref="P79" si="878">IF(OR(AND(P$1&gt;=$J75,P$1&lt;=IF(AND($J75&gt;$M$1,$K75=""),$M$2,$K75)),AND(P$1&gt;=$J76,P$1&lt;=IF(AND($J76&gt;$M$1,$K76=""),$M$2,$K76)),AND(P$1&gt;=$J77,P$1&lt;=IF(AND($J77&gt;$M$1,$K77=""),$M$2,$K77)),AND(P$1&gt;=$J78,P$1&lt;=IF(AND($J78&gt;$M$1,$K78=""),$M$2,$K78)),AND(P$1&gt;=$J79,P$1&lt;=IF(AND($J79&gt;$M$1,$K79=""),$M$2,$K79))),$J$3,"")</f>
        <v/>
      </c>
      <c r="Q79" s="58" t="str">
        <f t="shared" ref="Q79" si="879">IF(OR(AND(Q$1&gt;=$J75,Q$1&lt;=IF(AND($J75&gt;$M$1,$K75=""),$M$2,$K75)),AND(Q$1&gt;=$J76,Q$1&lt;=IF(AND($J76&gt;$M$1,$K76=""),$M$2,$K76)),AND(Q$1&gt;=$J77,Q$1&lt;=IF(AND($J77&gt;$M$1,$K77=""),$M$2,$K77)),AND(Q$1&gt;=$J78,Q$1&lt;=IF(AND($J78&gt;$M$1,$K78=""),$M$2,$K78)),AND(Q$1&gt;=$J79,Q$1&lt;=IF(AND($J79&gt;$M$1,$K79=""),$M$2,$K79))),$J$3,"")</f>
        <v/>
      </c>
      <c r="R79" s="58" t="str">
        <f t="shared" ref="R79" si="880">IF(OR(AND(R$1&gt;=$J75,R$1&lt;=IF(AND($J75&gt;$M$1,$K75=""),$M$2,$K75)),AND(R$1&gt;=$J76,R$1&lt;=IF(AND($J76&gt;$M$1,$K76=""),$M$2,$K76)),AND(R$1&gt;=$J77,R$1&lt;=IF(AND($J77&gt;$M$1,$K77=""),$M$2,$K77)),AND(R$1&gt;=$J78,R$1&lt;=IF(AND($J78&gt;$M$1,$K78=""),$M$2,$K78)),AND(R$1&gt;=$J79,R$1&lt;=IF(AND($J79&gt;$M$1,$K79=""),$M$2,$K79))),$J$3,"")</f>
        <v/>
      </c>
      <c r="S79" s="58" t="str">
        <f t="shared" ref="S79" si="881">IF(OR(AND(S$1&gt;=$J75,S$1&lt;=IF(AND($J75&gt;$M$1,$K75=""),$M$2,$K75)),AND(S$1&gt;=$J76,S$1&lt;=IF(AND($J76&gt;$M$1,$K76=""),$M$2,$K76)),AND(S$1&gt;=$J77,S$1&lt;=IF(AND($J77&gt;$M$1,$K77=""),$M$2,$K77)),AND(S$1&gt;=$J78,S$1&lt;=IF(AND($J78&gt;$M$1,$K78=""),$M$2,$K78)),AND(S$1&gt;=$J79,S$1&lt;=IF(AND($J79&gt;$M$1,$K79=""),$M$2,$K79))),$J$3,"")</f>
        <v/>
      </c>
      <c r="T79" s="58" t="str">
        <f t="shared" ref="T79" si="882">IF(OR(AND(T$1&gt;=$J75,T$1&lt;=IF(AND($J75&gt;$M$1,$K75=""),$M$2,$K75)),AND(T$1&gt;=$J76,T$1&lt;=IF(AND($J76&gt;$M$1,$K76=""),$M$2,$K76)),AND(T$1&gt;=$J77,T$1&lt;=IF(AND($J77&gt;$M$1,$K77=""),$M$2,$K77)),AND(T$1&gt;=$J78,T$1&lt;=IF(AND($J78&gt;$M$1,$K78=""),$M$2,$K78)),AND(T$1&gt;=$J79,T$1&lt;=IF(AND($J79&gt;$M$1,$K79=""),$M$2,$K79))),$J$3,"")</f>
        <v/>
      </c>
      <c r="U79" s="58" t="str">
        <f t="shared" ref="U79" si="883">IF(OR(AND(U$1&gt;=$J75,U$1&lt;=IF(AND($J75&gt;$M$1,$K75=""),$M$2,$K75)),AND(U$1&gt;=$J76,U$1&lt;=IF(AND($J76&gt;$M$1,$K76=""),$M$2,$K76)),AND(U$1&gt;=$J77,U$1&lt;=IF(AND($J77&gt;$M$1,$K77=""),$M$2,$K77)),AND(U$1&gt;=$J78,U$1&lt;=IF(AND($J78&gt;$M$1,$K78=""),$M$2,$K78)),AND(U$1&gt;=$J79,U$1&lt;=IF(AND($J79&gt;$M$1,$K79=""),$M$2,$K79))),$J$3,"")</f>
        <v/>
      </c>
      <c r="V79" s="58" t="str">
        <f t="shared" ref="V79" si="884">IF(OR(AND(V$1&gt;=$J75,V$1&lt;=IF(AND($J75&gt;$M$1,$K75=""),$M$2,$K75)),AND(V$1&gt;=$J76,V$1&lt;=IF(AND($J76&gt;$M$1,$K76=""),$M$2,$K76)),AND(V$1&gt;=$J77,V$1&lt;=IF(AND($J77&gt;$M$1,$K77=""),$M$2,$K77)),AND(V$1&gt;=$J78,V$1&lt;=IF(AND($J78&gt;$M$1,$K78=""),$M$2,$K78)),AND(V$1&gt;=$J79,V$1&lt;=IF(AND($J79&gt;$M$1,$K79=""),$M$2,$K79))),$J$3,"")</f>
        <v/>
      </c>
      <c r="W79" s="58" t="str">
        <f t="shared" ref="W79" si="885">IF(OR(AND(W$1&gt;=$J75,W$1&lt;=IF(AND($J75&gt;$M$1,$K75=""),$M$2,$K75)),AND(W$1&gt;=$J76,W$1&lt;=IF(AND($J76&gt;$M$1,$K76=""),$M$2,$K76)),AND(W$1&gt;=$J77,W$1&lt;=IF(AND($J77&gt;$M$1,$K77=""),$M$2,$K77)),AND(W$1&gt;=$J78,W$1&lt;=IF(AND($J78&gt;$M$1,$K78=""),$M$2,$K78)),AND(W$1&gt;=$J79,W$1&lt;=IF(AND($J79&gt;$M$1,$K79=""),$M$2,$K79))),$J$3,"")</f>
        <v/>
      </c>
      <c r="X79" s="58" t="str">
        <f t="shared" ref="X79" si="886">IF(OR(AND(X$1&gt;=$J75,X$1&lt;=IF(AND($J75&gt;$M$1,$K75=""),$M$2,$K75)),AND(X$1&gt;=$J76,X$1&lt;=IF(AND($J76&gt;$M$1,$K76=""),$M$2,$K76)),AND(X$1&gt;=$J77,X$1&lt;=IF(AND($J77&gt;$M$1,$K77=""),$M$2,$K77)),AND(X$1&gt;=$J78,X$1&lt;=IF(AND($J78&gt;$M$1,$K78=""),$M$2,$K78)),AND(X$1&gt;=$J79,X$1&lt;=IF(AND($J79&gt;$M$1,$K79=""),$M$2,$K79))),$J$3,"")</f>
        <v/>
      </c>
      <c r="Y79" s="58" t="str">
        <f t="shared" ref="Y79" si="887">IF(OR(AND(Y$1&gt;=$J75,Y$1&lt;=IF(AND($J75&gt;$M$1,$K75=""),$M$2,$K75)),AND(Y$1&gt;=$J76,Y$1&lt;=IF(AND($J76&gt;$M$1,$K76=""),$M$2,$K76)),AND(Y$1&gt;=$J77,Y$1&lt;=IF(AND($J77&gt;$M$1,$K77=""),$M$2,$K77)),AND(Y$1&gt;=$J78,Y$1&lt;=IF(AND($J78&gt;$M$1,$K78=""),$M$2,$K78)),AND(Y$1&gt;=$J79,Y$1&lt;=IF(AND($J79&gt;$M$1,$K79=""),$M$2,$K79))),$J$3,"")</f>
        <v/>
      </c>
      <c r="Z79" s="58" t="str">
        <f t="shared" ref="Z79" si="888">IF(OR(AND(Z$1&gt;=$J75,Z$1&lt;=IF(AND($J75&gt;$M$1,$K75=""),$M$2,$K75)),AND(Z$1&gt;=$J76,Z$1&lt;=IF(AND($J76&gt;$M$1,$K76=""),$M$2,$K76)),AND(Z$1&gt;=$J77,Z$1&lt;=IF(AND($J77&gt;$M$1,$K77=""),$M$2,$K77)),AND(Z$1&gt;=$J78,Z$1&lt;=IF(AND($J78&gt;$M$1,$K78=""),$M$2,$K78)),AND(Z$1&gt;=$J79,Z$1&lt;=IF(AND($J79&gt;$M$1,$K79=""),$M$2,$K79))),$J$3,"")</f>
        <v/>
      </c>
      <c r="AA79" s="58" t="str">
        <f t="shared" ref="AA79" si="889">IF(OR(AND(AA$1&gt;=$J75,AA$1&lt;=IF(AND($J75&gt;$M$1,$K75=""),$M$2,$K75)),AND(AA$1&gt;=$J76,AA$1&lt;=IF(AND($J76&gt;$M$1,$K76=""),$M$2,$K76)),AND(AA$1&gt;=$J77,AA$1&lt;=IF(AND($J77&gt;$M$1,$K77=""),$M$2,$K77)),AND(AA$1&gt;=$J78,AA$1&lt;=IF(AND($J78&gt;$M$1,$K78=""),$M$2,$K78)),AND(AA$1&gt;=$J79,AA$1&lt;=IF(AND($J79&gt;$M$1,$K79=""),$M$2,$K79))),$J$3,"")</f>
        <v/>
      </c>
      <c r="AB79" s="58" t="str">
        <f t="shared" ref="AB79" si="890">IF(OR(AND(AB$1&gt;=$J75,AB$1&lt;=IF(AND($J75&gt;$M$1,$K75=""),$M$2,$K75)),AND(AB$1&gt;=$J76,AB$1&lt;=IF(AND($J76&gt;$M$1,$K76=""),$M$2,$K76)),AND(AB$1&gt;=$J77,AB$1&lt;=IF(AND($J77&gt;$M$1,$K77=""),$M$2,$K77)),AND(AB$1&gt;=$J78,AB$1&lt;=IF(AND($J78&gt;$M$1,$K78=""),$M$2,$K78)),AND(AB$1&gt;=$J79,AB$1&lt;=IF(AND($J79&gt;$M$1,$K79=""),$M$2,$K79))),$J$3,"")</f>
        <v/>
      </c>
      <c r="AC79" s="58" t="str">
        <f t="shared" ref="AC79" si="891">IF(OR(AND(AC$1&gt;=$J75,AC$1&lt;=IF(AND($J75&gt;$M$1,$K75=""),$M$2,$K75)),AND(AC$1&gt;=$J76,AC$1&lt;=IF(AND($J76&gt;$M$1,$K76=""),$M$2,$K76)),AND(AC$1&gt;=$J77,AC$1&lt;=IF(AND($J77&gt;$M$1,$K77=""),$M$2,$K77)),AND(AC$1&gt;=$J78,AC$1&lt;=IF(AND($J78&gt;$M$1,$K78=""),$M$2,$K78)),AND(AC$1&gt;=$J79,AC$1&lt;=IF(AND($J79&gt;$M$1,$K79=""),$M$2,$K79))),$J$3,"")</f>
        <v/>
      </c>
      <c r="AD79" s="58" t="str">
        <f t="shared" ref="AD79" si="892">IF(OR(AND(AD$1&gt;=$J75,AD$1&lt;=IF(AND($J75&gt;$M$1,$K75=""),$M$2,$K75)),AND(AD$1&gt;=$J76,AD$1&lt;=IF(AND($J76&gt;$M$1,$K76=""),$M$2,$K76)),AND(AD$1&gt;=$J77,AD$1&lt;=IF(AND($J77&gt;$M$1,$K77=""),$M$2,$K77)),AND(AD$1&gt;=$J78,AD$1&lt;=IF(AND($J78&gt;$M$1,$K78=""),$M$2,$K78)),AND(AD$1&gt;=$J79,AD$1&lt;=IF(AND($J79&gt;$M$1,$K79=""),$M$2,$K79))),$J$3,"")</f>
        <v/>
      </c>
      <c r="AE79" s="58" t="str">
        <f t="shared" ref="AE79" si="893">IF(OR(AND(AE$1&gt;=$J75,AE$1&lt;=IF(AND($J75&gt;$M$1,$K75=""),$M$2,$K75)),AND(AE$1&gt;=$J76,AE$1&lt;=IF(AND($J76&gt;$M$1,$K76=""),$M$2,$K76)),AND(AE$1&gt;=$J77,AE$1&lt;=IF(AND($J77&gt;$M$1,$K77=""),$M$2,$K77)),AND(AE$1&gt;=$J78,AE$1&lt;=IF(AND($J78&gt;$M$1,$K78=""),$M$2,$K78)),AND(AE$1&gt;=$J79,AE$1&lt;=IF(AND($J79&gt;$M$1,$K79=""),$M$2,$K79))),$J$3,"")</f>
        <v/>
      </c>
      <c r="AF79" s="58" t="str">
        <f t="shared" ref="AF79" si="894">IF(OR(AND(AF$1&gt;=$J75,AF$1&lt;=IF(AND($J75&gt;$M$1,$K75=""),$M$2,$K75)),AND(AF$1&gt;=$J76,AF$1&lt;=IF(AND($J76&gt;$M$1,$K76=""),$M$2,$K76)),AND(AF$1&gt;=$J77,AF$1&lt;=IF(AND($J77&gt;$M$1,$K77=""),$M$2,$K77)),AND(AF$1&gt;=$J78,AF$1&lt;=IF(AND($J78&gt;$M$1,$K78=""),$M$2,$K78)),AND(AF$1&gt;=$J79,AF$1&lt;=IF(AND($J79&gt;$M$1,$K79=""),$M$2,$K79))),$J$3,"")</f>
        <v/>
      </c>
      <c r="AG79" s="58" t="str">
        <f t="shared" ref="AG79" si="895">IF(OR(AND(AG$1&gt;=$J75,AG$1&lt;=IF(AND($J75&gt;$M$1,$K75=""),$M$2,$K75)),AND(AG$1&gt;=$J76,AG$1&lt;=IF(AND($J76&gt;$M$1,$K76=""),$M$2,$K76)),AND(AG$1&gt;=$J77,AG$1&lt;=IF(AND($J77&gt;$M$1,$K77=""),$M$2,$K77)),AND(AG$1&gt;=$J78,AG$1&lt;=IF(AND($J78&gt;$M$1,$K78=""),$M$2,$K78)),AND(AG$1&gt;=$J79,AG$1&lt;=IF(AND($J79&gt;$M$1,$K79=""),$M$2,$K79))),$J$3,"")</f>
        <v/>
      </c>
      <c r="AH79" s="58" t="str">
        <f t="shared" ref="AH79" si="896">IF(OR(AND(AH$1&gt;=$J75,AH$1&lt;=IF(AND($J75&gt;$M$1,$K75=""),$M$2,$K75)),AND(AH$1&gt;=$J76,AH$1&lt;=IF(AND($J76&gt;$M$1,$K76=""),$M$2,$K76)),AND(AH$1&gt;=$J77,AH$1&lt;=IF(AND($J77&gt;$M$1,$K77=""),$M$2,$K77)),AND(AH$1&gt;=$J78,AH$1&lt;=IF(AND($J78&gt;$M$1,$K78=""),$M$2,$K78)),AND(AH$1&gt;=$J79,AH$1&lt;=IF(AND($J79&gt;$M$1,$K79=""),$M$2,$K79))),$J$3,"")</f>
        <v/>
      </c>
      <c r="AI79" s="58" t="str">
        <f t="shared" ref="AI79" si="897">IF(OR(AND(AI$1&gt;=$J75,AI$1&lt;=IF(AND($J75&gt;$M$1,$K75=""),$M$2,$K75)),AND(AI$1&gt;=$J76,AI$1&lt;=IF(AND($J76&gt;$M$1,$K76=""),$M$2,$K76)),AND(AI$1&gt;=$J77,AI$1&lt;=IF(AND($J77&gt;$M$1,$K77=""),$M$2,$K77)),AND(AI$1&gt;=$J78,AI$1&lt;=IF(AND($J78&gt;$M$1,$K78=""),$M$2,$K78)),AND(AI$1&gt;=$J79,AI$1&lt;=IF(AND($J79&gt;$M$1,$K79=""),$M$2,$K79))),$J$3,"")</f>
        <v/>
      </c>
      <c r="AJ79" s="58" t="str">
        <f t="shared" ref="AJ79" si="898">IF(OR(AND(AJ$1&gt;=$J75,AJ$1&lt;=IF(AND($J75&gt;$M$1,$K75=""),$M$2,$K75)),AND(AJ$1&gt;=$J76,AJ$1&lt;=IF(AND($J76&gt;$M$1,$K76=""),$M$2,$K76)),AND(AJ$1&gt;=$J77,AJ$1&lt;=IF(AND($J77&gt;$M$1,$K77=""),$M$2,$K77)),AND(AJ$1&gt;=$J78,AJ$1&lt;=IF(AND($J78&gt;$M$1,$K78=""),$M$2,$K78)),AND(AJ$1&gt;=$J79,AJ$1&lt;=IF(AND($J79&gt;$M$1,$K79=""),$M$2,$K79))),$J$3,"")</f>
        <v/>
      </c>
      <c r="AK79" s="58" t="str">
        <f t="shared" ref="AK79" si="899">IF(OR(AND(AK$1&gt;=$J75,AK$1&lt;=IF(AND($J75&gt;$M$1,$K75=""),$M$2,$K75)),AND(AK$1&gt;=$J76,AK$1&lt;=IF(AND($J76&gt;$M$1,$K76=""),$M$2,$K76)),AND(AK$1&gt;=$J77,AK$1&lt;=IF(AND($J77&gt;$M$1,$K77=""),$M$2,$K77)),AND(AK$1&gt;=$J78,AK$1&lt;=IF(AND($J78&gt;$M$1,$K78=""),$M$2,$K78)),AND(AK$1&gt;=$J79,AK$1&lt;=IF(AND($J79&gt;$M$1,$K79=""),$M$2,$K79))),$J$3,"")</f>
        <v/>
      </c>
      <c r="AL79" s="58" t="str">
        <f t="shared" ref="AL79" si="900">IF(OR(AND(AL$1&gt;=$J75,AL$1&lt;=IF(AND($J75&gt;$M$1,$K75=""),$M$2,$K75)),AND(AL$1&gt;=$J76,AL$1&lt;=IF(AND($J76&gt;$M$1,$K76=""),$M$2,$K76)),AND(AL$1&gt;=$J77,AL$1&lt;=IF(AND($J77&gt;$M$1,$K77=""),$M$2,$K77)),AND(AL$1&gt;=$J78,AL$1&lt;=IF(AND($J78&gt;$M$1,$K78=""),$M$2,$K78)),AND(AL$1&gt;=$J79,AL$1&lt;=IF(AND($J79&gt;$M$1,$K79=""),$M$2,$K79))),$J$3,"")</f>
        <v/>
      </c>
      <c r="AM79" s="58" t="str">
        <f t="shared" ref="AM79" si="901">IF(OR(AND(AM$1&gt;=$J75,AM$1&lt;=IF(AND($J75&gt;$M$1,$K75=""),$M$2,$K75)),AND(AM$1&gt;=$J76,AM$1&lt;=IF(AND($J76&gt;$M$1,$K76=""),$M$2,$K76)),AND(AM$1&gt;=$J77,AM$1&lt;=IF(AND($J77&gt;$M$1,$K77=""),$M$2,$K77)),AND(AM$1&gt;=$J78,AM$1&lt;=IF(AND($J78&gt;$M$1,$K78=""),$M$2,$K78)),AND(AM$1&gt;=$J79,AM$1&lt;=IF(AND($J79&gt;$M$1,$K79=""),$M$2,$K79))),$J$3,"")</f>
        <v/>
      </c>
      <c r="AN79" s="58" t="str">
        <f t="shared" ref="AN79" si="902">IF(OR(AND(AN$1&gt;=$J75,AN$1&lt;=IF(AND($J75&gt;$M$1,$K75=""),$M$2,$K75)),AND(AN$1&gt;=$J76,AN$1&lt;=IF(AND($J76&gt;$M$1,$K76=""),$M$2,$K76)),AND(AN$1&gt;=$J77,AN$1&lt;=IF(AND($J77&gt;$M$1,$K77=""),$M$2,$K77)),AND(AN$1&gt;=$J78,AN$1&lt;=IF(AND($J78&gt;$M$1,$K78=""),$M$2,$K78)),AND(AN$1&gt;=$J79,AN$1&lt;=IF(AND($J79&gt;$M$1,$K79=""),$M$2,$K79))),$J$3,"")</f>
        <v/>
      </c>
      <c r="AO79" s="58" t="str">
        <f t="shared" ref="AO79" si="903">IF(OR(AND(AO$1&gt;=$J75,AO$1&lt;=IF(AND($J75&gt;$M$1,$K75=""),$M$2,$K75)),AND(AO$1&gt;=$J76,AO$1&lt;=IF(AND($J76&gt;$M$1,$K76=""),$M$2,$K76)),AND(AO$1&gt;=$J77,AO$1&lt;=IF(AND($J77&gt;$M$1,$K77=""),$M$2,$K77)),AND(AO$1&gt;=$J78,AO$1&lt;=IF(AND($J78&gt;$M$1,$K78=""),$M$2,$K78)),AND(AO$1&gt;=$J79,AO$1&lt;=IF(AND($J79&gt;$M$1,$K79=""),$M$2,$K79))),$J$3,"")</f>
        <v/>
      </c>
      <c r="AP79" s="62" t="str">
        <f>IF(AP$1="","",IF(OR(AND(AP$1&gt;=$J75,AP$1&lt;=IF(AND($J75&gt;$M$1,$K75=""),$M$2,$K75)),AND(AP$1&gt;=$J76,AP$1&lt;=IF(AND($J76&gt;$M$1,$K76=""),$M$2,$K76)),AND(AP$1&gt;=$J77,AP$1&lt;=IF(AND($J77&gt;$M$1,$K77=""),$M$2,$K77)),AND(AP$1&gt;=$J78,AP$1&lt;=IF(AND($J78&gt;$M$1,$K78=""),$M$2,$K78)),AND(AP$1&gt;=$J79,AP$1&lt;=IF(AND($J79&gt;$M$1,$K79=""),$M$2,$K79))),$J$3,""))</f>
        <v/>
      </c>
      <c r="AQ79" s="62" t="str">
        <f t="shared" ref="AQ79" si="904">IF(AQ$1="","",IF(OR(AND(AQ$1&gt;=$J75,AQ$1&lt;=IF(AND($J75&gt;$M$1,$K75=""),$M$2,$K75)),AND(AQ$1&gt;=$J76,AQ$1&lt;=IF(AND($J76&gt;$M$1,$K76=""),$M$2,$K76)),AND(AQ$1&gt;=$J77,AQ$1&lt;=IF(AND($J77&gt;$M$1,$K77=""),$M$2,$K77)),AND(AQ$1&gt;=$J78,AQ$1&lt;=IF(AND($J78&gt;$M$1,$K78=""),$M$2,$K78)),AND(AQ$1&gt;=$J79,AQ$1&lt;=IF(AND($J79&gt;$M$1,$K79=""),$M$2,$K79))),$J$3,""))</f>
        <v/>
      </c>
      <c r="AR79" s="63" t="str">
        <f t="shared" ref="AR79" si="905">IF(AR$1="","",IF(OR(AND(AR$1&gt;=$J75,AR$1&lt;=IF(AND($J75&gt;$M$1,$K75=""),$M$2,$K75)),AND(AR$1&gt;=$J76,AR$1&lt;=IF(AND($J76&gt;$M$1,$K76=""),$M$2,$K76)),AND(AR$1&gt;=$J77,AR$1&lt;=IF(AND($J77&gt;$M$1,$K77=""),$M$2,$K77)),AND(AR$1&gt;=$J78,AR$1&lt;=IF(AND($J78&gt;$M$1,$K78=""),$M$2,$K78)),AND(AR$1&gt;=$J79,AR$1&lt;=IF(AND($J79&gt;$M$1,$K79=""),$M$2,$K79))),$J$3,""))</f>
        <v/>
      </c>
    </row>
    <row r="80" spans="1:44" x14ac:dyDescent="0.2">
      <c r="A80" s="123">
        <v>4991</v>
      </c>
      <c r="B80" s="114"/>
      <c r="C80" s="115"/>
      <c r="D80" s="142">
        <v>46069</v>
      </c>
      <c r="E80" s="143">
        <v>46070</v>
      </c>
      <c r="F80" s="142">
        <v>46073</v>
      </c>
      <c r="G80" s="143">
        <v>46081</v>
      </c>
      <c r="H80" s="142"/>
      <c r="I80" s="143"/>
      <c r="J80" s="142"/>
      <c r="K80" s="143"/>
      <c r="L80" s="151"/>
      <c r="M80" s="157"/>
      <c r="N80" s="155" t="str">
        <f>N81&amp;N82&amp;N83&amp;N84</f>
        <v/>
      </c>
      <c r="O80" s="155" t="str">
        <f t="shared" ref="O80" si="906">O81&amp;O82&amp;O83&amp;O84</f>
        <v/>
      </c>
      <c r="P80" s="155" t="str">
        <f t="shared" ref="P80" si="907">P81&amp;P82&amp;P83&amp;P84</f>
        <v/>
      </c>
      <c r="Q80" s="155" t="str">
        <f t="shared" ref="Q80" si="908">Q81&amp;Q82&amp;Q83&amp;Q84</f>
        <v/>
      </c>
      <c r="R80" s="155" t="str">
        <f t="shared" ref="R80" si="909">R81&amp;R82&amp;R83&amp;R84</f>
        <v/>
      </c>
      <c r="S80" s="155" t="str">
        <f t="shared" ref="S80" si="910">S81&amp;S82&amp;S83&amp;S84</f>
        <v/>
      </c>
      <c r="T80" s="155" t="str">
        <f t="shared" ref="T80" si="911">T81&amp;T82&amp;T83&amp;T84</f>
        <v/>
      </c>
      <c r="U80" s="155" t="str">
        <f t="shared" ref="U80" si="912">U81&amp;U82&amp;U83&amp;U84</f>
        <v/>
      </c>
      <c r="V80" s="155" t="str">
        <f t="shared" ref="V80" si="913">V81&amp;V82&amp;V83&amp;V84</f>
        <v/>
      </c>
      <c r="W80" s="155" t="str">
        <f t="shared" ref="W80" si="914">W81&amp;W82&amp;W83&amp;W84</f>
        <v/>
      </c>
      <c r="X80" s="155" t="str">
        <f t="shared" ref="X80" si="915">X81&amp;X82&amp;X83&amp;X84</f>
        <v/>
      </c>
      <c r="Y80" s="155" t="str">
        <f t="shared" ref="Y80" si="916">Y81&amp;Y82&amp;Y83&amp;Y84</f>
        <v/>
      </c>
      <c r="Z80" s="155" t="str">
        <f t="shared" ref="Z80" si="917">Z81&amp;Z82&amp;Z83&amp;Z84</f>
        <v/>
      </c>
      <c r="AA80" s="155" t="str">
        <f t="shared" ref="AA80" si="918">AA81&amp;AA82&amp;AA83&amp;AA84</f>
        <v/>
      </c>
      <c r="AB80" s="155" t="str">
        <f t="shared" ref="AB80" si="919">AB81&amp;AB82&amp;AB83&amp;AB84</f>
        <v/>
      </c>
      <c r="AC80" s="155" t="str">
        <f t="shared" ref="AC80" si="920">AC81&amp;AC82&amp;AC83&amp;AC84</f>
        <v>Б</v>
      </c>
      <c r="AD80" s="155" t="str">
        <f t="shared" ref="AD80" si="921">AD81&amp;AD82&amp;AD83&amp;AD84</f>
        <v>Б</v>
      </c>
      <c r="AE80" s="155" t="str">
        <f t="shared" ref="AE80" si="922">AE81&amp;AE82&amp;AE83&amp;AE84</f>
        <v/>
      </c>
      <c r="AF80" s="155" t="str">
        <f t="shared" ref="AF80" si="923">AF81&amp;AF82&amp;AF83&amp;AF84</f>
        <v/>
      </c>
      <c r="AG80" s="155" t="str">
        <f t="shared" ref="AG80" si="924">AG81&amp;AG82&amp;AG83&amp;AG84</f>
        <v>О</v>
      </c>
      <c r="AH80" s="155" t="str">
        <f t="shared" ref="AH80" si="925">AH81&amp;AH82&amp;AH83&amp;AH84</f>
        <v>О</v>
      </c>
      <c r="AI80" s="155" t="str">
        <f t="shared" ref="AI80" si="926">AI81&amp;AI82&amp;AI83&amp;AI84</f>
        <v>О</v>
      </c>
      <c r="AJ80" s="155" t="str">
        <f t="shared" ref="AJ80" si="927">AJ81&amp;AJ82&amp;AJ83&amp;AJ84</f>
        <v>О</v>
      </c>
      <c r="AK80" s="155" t="str">
        <f t="shared" ref="AK80" si="928">AK81&amp;AK82&amp;AK83&amp;AK84</f>
        <v>О</v>
      </c>
      <c r="AL80" s="155" t="str">
        <f t="shared" ref="AL80" si="929">AL81&amp;AL82&amp;AL83&amp;AL84</f>
        <v>О</v>
      </c>
      <c r="AM80" s="155" t="str">
        <f t="shared" ref="AM80" si="930">AM81&amp;AM82&amp;AM83&amp;AM84</f>
        <v>О</v>
      </c>
      <c r="AN80" s="155" t="str">
        <f t="shared" ref="AN80" si="931">AN81&amp;AN82&amp;AN83&amp;AN84</f>
        <v>О</v>
      </c>
      <c r="AO80" s="155" t="str">
        <f t="shared" ref="AO80" si="932">AO81&amp;AO82&amp;AO83&amp;AO84</f>
        <v>О</v>
      </c>
      <c r="AP80" s="155" t="str">
        <f t="shared" ref="AP80" si="933">AP81&amp;AP82&amp;AP83&amp;AP84</f>
        <v/>
      </c>
      <c r="AQ80" s="155" t="str">
        <f t="shared" ref="AQ80" si="934">AQ81&amp;AQ82&amp;AQ83&amp;AQ84</f>
        <v/>
      </c>
      <c r="AR80" s="155" t="str">
        <f t="shared" ref="AR80" si="935">AR81&amp;AR82&amp;AR83&amp;AR84</f>
        <v/>
      </c>
    </row>
    <row r="81" spans="1:44" ht="13.5" thickBot="1" x14ac:dyDescent="0.25">
      <c r="A81" s="124"/>
      <c r="B81" s="121"/>
      <c r="C81" s="116"/>
      <c r="D81" s="144"/>
      <c r="E81" s="145"/>
      <c r="F81" s="146"/>
      <c r="G81" s="145"/>
      <c r="H81" s="146"/>
      <c r="I81" s="145"/>
      <c r="J81" s="146"/>
      <c r="K81" s="145"/>
      <c r="L81" s="150"/>
      <c r="M81" s="157"/>
      <c r="N81" s="121" t="str">
        <f>IF(OR(AND(N$1&gt;=$D80,N$1&lt;=IF(AND($D80&gt;$M$1,$E80=""),$M$2,$E80)),AND(N$1&gt;=$D81,N$1&lt;=IF(AND($D81&gt;$M$1,$E81=""),$M$2,$E81)),AND(N$1&gt;=$D82,N$1&lt;=IF(AND($D82&gt;$M$1,$E82=""),$M$2,$E82)),AND(N$1&gt;=$D83,N$1&lt;=IF(AND($D83&gt;$M$1,$E83=""),$M$2,$E83))),$D$3,"")</f>
        <v/>
      </c>
      <c r="O81" s="49" t="str">
        <f t="shared" ref="O81:AO81" si="936">IF(OR(AND(O$1&gt;=$D80,O$1&lt;=IF(AND($D80&gt;$M$1,$E80=""),$M$2,$E80)),AND(O$1&gt;=$D81,O$1&lt;=IF(AND($D81&gt;$M$1,$E81=""),$M$2,$E81)),AND(O$1&gt;=$D82,O$1&lt;=IF(AND($D82&gt;$M$1,$E82=""),$M$2,$E82)),AND(O$1&gt;=$D83,O$1&lt;=IF(AND($D83&gt;$M$1,$E83=""),$M$2,$E83))),$D$3,"")</f>
        <v/>
      </c>
      <c r="P81" s="49" t="str">
        <f t="shared" si="936"/>
        <v/>
      </c>
      <c r="Q81" s="49" t="str">
        <f t="shared" si="936"/>
        <v/>
      </c>
      <c r="R81" s="49" t="str">
        <f t="shared" si="936"/>
        <v/>
      </c>
      <c r="S81" s="49" t="str">
        <f t="shared" si="936"/>
        <v/>
      </c>
      <c r="T81" s="49" t="str">
        <f t="shared" si="936"/>
        <v/>
      </c>
      <c r="U81" s="49" t="str">
        <f t="shared" si="936"/>
        <v/>
      </c>
      <c r="V81" s="49" t="str">
        <f t="shared" si="936"/>
        <v/>
      </c>
      <c r="W81" s="49" t="str">
        <f t="shared" si="936"/>
        <v/>
      </c>
      <c r="X81" s="49" t="str">
        <f t="shared" si="936"/>
        <v/>
      </c>
      <c r="Y81" s="49" t="str">
        <f t="shared" si="936"/>
        <v/>
      </c>
      <c r="Z81" s="49" t="str">
        <f t="shared" si="936"/>
        <v/>
      </c>
      <c r="AA81" s="49" t="str">
        <f t="shared" si="936"/>
        <v/>
      </c>
      <c r="AB81" s="49" t="str">
        <f t="shared" si="936"/>
        <v/>
      </c>
      <c r="AC81" s="49" t="str">
        <f t="shared" si="936"/>
        <v>Б</v>
      </c>
      <c r="AD81" s="49" t="str">
        <f t="shared" si="936"/>
        <v>Б</v>
      </c>
      <c r="AE81" s="49" t="str">
        <f t="shared" si="936"/>
        <v/>
      </c>
      <c r="AF81" s="49" t="str">
        <f t="shared" si="936"/>
        <v/>
      </c>
      <c r="AG81" s="49" t="str">
        <f t="shared" si="936"/>
        <v/>
      </c>
      <c r="AH81" s="49" t="str">
        <f t="shared" si="936"/>
        <v/>
      </c>
      <c r="AI81" s="49" t="str">
        <f t="shared" si="936"/>
        <v/>
      </c>
      <c r="AJ81" s="49" t="str">
        <f t="shared" si="936"/>
        <v/>
      </c>
      <c r="AK81" s="49" t="str">
        <f t="shared" si="936"/>
        <v/>
      </c>
      <c r="AL81" s="49" t="str">
        <f t="shared" si="936"/>
        <v/>
      </c>
      <c r="AM81" s="49" t="str">
        <f t="shared" si="936"/>
        <v/>
      </c>
      <c r="AN81" s="49" t="str">
        <f t="shared" si="936"/>
        <v/>
      </c>
      <c r="AO81" s="49" t="str">
        <f t="shared" si="936"/>
        <v/>
      </c>
      <c r="AP81" s="60" t="str">
        <f>IF(AP$1="","",IF(OR(AND(AP$1&gt;=$D80,AP$1&lt;=IF(AND($D80&gt;$M$1,$E80=""),$M$2,$E80)),AND(AP$1&gt;=$D81,AP$1&lt;=IF(AND($D81&gt;$M$1,$E81=""),$M$2,$E81)),AND(AP$1&gt;=$D82,AP$1&lt;=IF(AND($D82&gt;$M$1,$E82=""),$M$2,$E82)),AND(AP$1&gt;=$D83,AP$1&lt;=IF(AND($D83&gt;$M$1,$E83=""),$M$2,$E83))),$D$3,""))</f>
        <v/>
      </c>
      <c r="AQ81" s="60" t="str">
        <f t="shared" ref="AQ81:AR81" si="937">IF(AQ$1="","",IF(OR(AND(AQ$1&gt;=$D80,AQ$1&lt;=IF(AND($D80&gt;$M$1,$E80=""),$M$2,$E80)),AND(AQ$1&gt;=$D81,AQ$1&lt;=IF(AND($D81&gt;$M$1,$E81=""),$M$2,$E81)),AND(AQ$1&gt;=$D82,AQ$1&lt;=IF(AND($D82&gt;$M$1,$E82=""),$M$2,$E82)),AND(AQ$1&gt;=$D83,AQ$1&lt;=IF(AND($D83&gt;$M$1,$E83=""),$M$2,$E83))),$D$3,""))</f>
        <v/>
      </c>
      <c r="AR81" s="61" t="str">
        <f t="shared" si="937"/>
        <v/>
      </c>
    </row>
    <row r="82" spans="1:44" x14ac:dyDescent="0.2">
      <c r="A82" s="124"/>
      <c r="B82" s="121"/>
      <c r="C82" s="50"/>
      <c r="D82" s="146"/>
      <c r="E82" s="145"/>
      <c r="F82" s="146"/>
      <c r="G82" s="145"/>
      <c r="H82" s="146"/>
      <c r="I82" s="145"/>
      <c r="J82" s="146"/>
      <c r="K82" s="145"/>
      <c r="L82" s="150"/>
      <c r="M82" s="157"/>
      <c r="N82" s="121" t="str">
        <f>IF(OR(AND(N$1&gt;=$F80,N$1&lt;=IF(AND($F80&gt;$M$1,$G80=""),$M$2,$G80)),AND(N$1&gt;=$F81,N$1&lt;=IF(AND($F81&gt;$M$1,$G81=""),$M$2,$G81)),AND(N$1&gt;=$F82,N$1&lt;=IF(AND($F82&gt;$M$1,$G82=""),$M$2,$G82)),AND(N$1&gt;=$F83,N$1&lt;=IF(AND($F83&gt;$M$1,$G83=""),$M$2,$G83))),$F$3,"")</f>
        <v/>
      </c>
      <c r="O82" s="49" t="str">
        <f t="shared" ref="O82:AO82" si="938">IF(OR(AND(O$1&gt;=$F80,O$1&lt;=IF(AND($F80&gt;$M$1,$G80=""),$M$2,$G80)),AND(O$1&gt;=$F81,O$1&lt;=IF(AND($F81&gt;$M$1,$G81=""),$M$2,$G81)),AND(O$1&gt;=$F82,O$1&lt;=IF(AND($F82&gt;$M$1,$G82=""),$M$2,$G82)),AND(O$1&gt;=$F83,O$1&lt;=IF(AND($F83&gt;$M$1,$G83=""),$M$2,$G83))),$F$3,"")</f>
        <v/>
      </c>
      <c r="P82" s="49" t="str">
        <f t="shared" si="938"/>
        <v/>
      </c>
      <c r="Q82" s="49" t="str">
        <f t="shared" si="938"/>
        <v/>
      </c>
      <c r="R82" s="49" t="str">
        <f t="shared" si="938"/>
        <v/>
      </c>
      <c r="S82" s="49" t="str">
        <f t="shared" si="938"/>
        <v/>
      </c>
      <c r="T82" s="49" t="str">
        <f t="shared" si="938"/>
        <v/>
      </c>
      <c r="U82" s="49" t="str">
        <f t="shared" si="938"/>
        <v/>
      </c>
      <c r="V82" s="49" t="str">
        <f t="shared" si="938"/>
        <v/>
      </c>
      <c r="W82" s="49" t="str">
        <f t="shared" si="938"/>
        <v/>
      </c>
      <c r="X82" s="49" t="str">
        <f t="shared" si="938"/>
        <v/>
      </c>
      <c r="Y82" s="49" t="str">
        <f t="shared" si="938"/>
        <v/>
      </c>
      <c r="Z82" s="49" t="str">
        <f t="shared" si="938"/>
        <v/>
      </c>
      <c r="AA82" s="49" t="str">
        <f t="shared" si="938"/>
        <v/>
      </c>
      <c r="AB82" s="49" t="str">
        <f t="shared" si="938"/>
        <v/>
      </c>
      <c r="AC82" s="49" t="str">
        <f t="shared" si="938"/>
        <v/>
      </c>
      <c r="AD82" s="49" t="str">
        <f t="shared" si="938"/>
        <v/>
      </c>
      <c r="AE82" s="49" t="str">
        <f t="shared" si="938"/>
        <v/>
      </c>
      <c r="AF82" s="49" t="str">
        <f t="shared" si="938"/>
        <v/>
      </c>
      <c r="AG82" s="49" t="str">
        <f t="shared" si="938"/>
        <v>О</v>
      </c>
      <c r="AH82" s="49" t="str">
        <f t="shared" si="938"/>
        <v>О</v>
      </c>
      <c r="AI82" s="49" t="str">
        <f t="shared" si="938"/>
        <v>О</v>
      </c>
      <c r="AJ82" s="49" t="str">
        <f t="shared" si="938"/>
        <v>О</v>
      </c>
      <c r="AK82" s="49" t="str">
        <f t="shared" si="938"/>
        <v>О</v>
      </c>
      <c r="AL82" s="49" t="str">
        <f t="shared" si="938"/>
        <v>О</v>
      </c>
      <c r="AM82" s="49" t="str">
        <f t="shared" si="938"/>
        <v>О</v>
      </c>
      <c r="AN82" s="49" t="str">
        <f t="shared" si="938"/>
        <v>О</v>
      </c>
      <c r="AO82" s="49" t="str">
        <f t="shared" si="938"/>
        <v>О</v>
      </c>
      <c r="AP82" s="60" t="str">
        <f>IF(AP$1="","",IF(OR(AND(AP$1&gt;=$F80,AP$1&lt;=IF(AND($F80&gt;$M$1,$G80=""),$M$2,$G80)),AND(AP$1&gt;=$F81,AP$1&lt;=IF(AND($F81&gt;$M$1,$G81=""),$M$2,$G81)),AND(AP$1&gt;=$F82,AP$1&lt;=IF(AND($F82&gt;$M$1,$G82=""),$M$2,$G82)),AND(AP$1&gt;=$F83,AP$1&lt;=IF(AND($F83&gt;$M$1,$G83=""),$M$2,$G83))),$F$3,""))</f>
        <v/>
      </c>
      <c r="AQ82" s="60" t="str">
        <f t="shared" ref="AQ82:AR82" si="939">IF(AQ$1="","",IF(OR(AND(AQ$1&gt;=$F80,AQ$1&lt;=IF(AND($F80&gt;$M$1,$G80=""),$M$2,$G80)),AND(AQ$1&gt;=$F81,AQ$1&lt;=IF(AND($F81&gt;$M$1,$G81=""),$M$2,$G81)),AND(AQ$1&gt;=$F82,AQ$1&lt;=IF(AND($F82&gt;$M$1,$G82=""),$M$2,$G82)),AND(AQ$1&gt;=$F83,AQ$1&lt;=IF(AND($F83&gt;$M$1,$G83=""),$M$2,$G83))),$F$3,""))</f>
        <v/>
      </c>
      <c r="AR82" s="61" t="str">
        <f t="shared" si="939"/>
        <v/>
      </c>
    </row>
    <row r="83" spans="1:44" x14ac:dyDescent="0.2">
      <c r="A83" s="124"/>
      <c r="B83" s="121"/>
      <c r="C83" s="50"/>
      <c r="D83" s="146"/>
      <c r="E83" s="145"/>
      <c r="F83" s="146"/>
      <c r="G83" s="145"/>
      <c r="H83" s="146"/>
      <c r="I83" s="145"/>
      <c r="J83" s="146"/>
      <c r="K83" s="145"/>
      <c r="L83" s="150"/>
      <c r="M83" s="157"/>
      <c r="N83" s="156" t="str">
        <f t="shared" ref="N83:AO83" si="940">IF(OR(AND(N$1&gt;=$H80,N$1&lt;=IF(AND($H80&gt;$M$1,$I80=""),$M$2,$I80)),AND(N$1&gt;=$H81,N$1&lt;=IF(AND($H81&gt;$M$1,$I81=""),$M$2,$I81)),AND(N$1&gt;=$H82,N$1&lt;=IF(AND($H82&gt;$M$1,$I82=""),$M$2,$I82)),AND(N$1&gt;=$H83,N$1&lt;=IF(AND($H83&gt;$M$1,$I83=""),$M$2,$I83))),$H$3,"")</f>
        <v/>
      </c>
      <c r="O83" s="56" t="str">
        <f t="shared" si="940"/>
        <v/>
      </c>
      <c r="P83" s="56" t="str">
        <f t="shared" si="940"/>
        <v/>
      </c>
      <c r="Q83" s="56" t="str">
        <f t="shared" si="940"/>
        <v/>
      </c>
      <c r="R83" s="56" t="str">
        <f t="shared" si="940"/>
        <v/>
      </c>
      <c r="S83" s="56" t="str">
        <f t="shared" si="940"/>
        <v/>
      </c>
      <c r="T83" s="56" t="str">
        <f t="shared" si="940"/>
        <v/>
      </c>
      <c r="U83" s="56" t="str">
        <f t="shared" si="940"/>
        <v/>
      </c>
      <c r="V83" s="56" t="str">
        <f t="shared" si="940"/>
        <v/>
      </c>
      <c r="W83" s="56" t="str">
        <f t="shared" si="940"/>
        <v/>
      </c>
      <c r="X83" s="56" t="str">
        <f t="shared" si="940"/>
        <v/>
      </c>
      <c r="Y83" s="56" t="str">
        <f t="shared" si="940"/>
        <v/>
      </c>
      <c r="Z83" s="56" t="str">
        <f t="shared" si="940"/>
        <v/>
      </c>
      <c r="AA83" s="56" t="str">
        <f t="shared" si="940"/>
        <v/>
      </c>
      <c r="AB83" s="56" t="str">
        <f t="shared" si="940"/>
        <v/>
      </c>
      <c r="AC83" s="56" t="str">
        <f t="shared" si="940"/>
        <v/>
      </c>
      <c r="AD83" s="56" t="str">
        <f t="shared" si="940"/>
        <v/>
      </c>
      <c r="AE83" s="56" t="str">
        <f t="shared" si="940"/>
        <v/>
      </c>
      <c r="AF83" s="56" t="str">
        <f t="shared" si="940"/>
        <v/>
      </c>
      <c r="AG83" s="56" t="str">
        <f t="shared" si="940"/>
        <v/>
      </c>
      <c r="AH83" s="56" t="str">
        <f t="shared" si="940"/>
        <v/>
      </c>
      <c r="AI83" s="56" t="str">
        <f t="shared" si="940"/>
        <v/>
      </c>
      <c r="AJ83" s="56" t="str">
        <f t="shared" si="940"/>
        <v/>
      </c>
      <c r="AK83" s="56" t="str">
        <f t="shared" si="940"/>
        <v/>
      </c>
      <c r="AL83" s="56" t="str">
        <f t="shared" si="940"/>
        <v/>
      </c>
      <c r="AM83" s="56" t="str">
        <f t="shared" si="940"/>
        <v/>
      </c>
      <c r="AN83" s="56" t="str">
        <f t="shared" si="940"/>
        <v/>
      </c>
      <c r="AO83" s="56" t="str">
        <f t="shared" si="940"/>
        <v/>
      </c>
      <c r="AP83" s="153" t="str">
        <f>IF(AP$1="","",IF(OR(AND(AP$1&gt;=$H80,AP$1&lt;=IF(AND($H80&gt;$M$1,$I80=""),$M$2,$I80)),AND(AP$1&gt;=$H81,AP$1&lt;=IF(AND($H81&gt;$M$1,$I81=""),$M$2,$I81)),AND(AP$1&gt;=$H82,AP$1&lt;=IF(AND($H82&gt;$M$1,$I82=""),$M$2,$I82)),AND(AP$1&gt;=$H83,AP$1&lt;=IF(AND($H83&gt;$M$1,$I83=""),$M$2,$I83))),$H$3,""))</f>
        <v/>
      </c>
      <c r="AQ83" s="153" t="str">
        <f>IF(AQ$1="","",IF(OR(AND(AQ$1&gt;=$H80,AQ$1&lt;=IF(AND($H80&gt;$M$1,$I80=""),$M$2,$I80)),AND(AQ$1&gt;=$H81,AQ$1&lt;=IF(AND($H81&gt;$M$1,$I81=""),$M$2,$I81)),AND(AQ$1&gt;=$H82,AQ$1&lt;=IF(AND($H82&gt;$M$1,$I82=""),$M$2,$I82)),AND(AQ$1&gt;=$H83,AQ$1&lt;=IF(AND($H83&gt;$M$1,$I83=""),$M$2,$I83))),$H$3,""))</f>
        <v/>
      </c>
      <c r="AR83" s="154" t="str">
        <f>IF(AR$1="","",IF(OR(AND(AR$1&gt;=$H80,AR$1&lt;=IF(AND($H80&gt;$M$1,$I80=""),$M$2,$I80)),AND(AR$1&gt;=$H81,AR$1&lt;=IF(AND($H81&gt;$M$1,$I81=""),$M$2,$I81)),AND(AR$1&gt;=$H82,AR$1&lt;=IF(AND($H82&gt;$M$1,$I82=""),$M$2,$I82)),AND(AR$1&gt;=$H83,AR$1&lt;=IF(AND($H83&gt;$M$1,$I83=""),$M$2,$I83))),$H$3,""))</f>
        <v/>
      </c>
    </row>
    <row r="84" spans="1:44" ht="13.5" thickBot="1" x14ac:dyDescent="0.25">
      <c r="A84" s="125"/>
      <c r="B84" s="122"/>
      <c r="C84" s="59"/>
      <c r="D84" s="147"/>
      <c r="E84" s="148"/>
      <c r="F84" s="147"/>
      <c r="G84" s="148"/>
      <c r="H84" s="147"/>
      <c r="I84" s="148"/>
      <c r="J84" s="147"/>
      <c r="K84" s="148"/>
      <c r="L84" s="150"/>
      <c r="M84" s="157"/>
      <c r="N84" s="122" t="str">
        <f>IF(OR(AND(N$1&gt;=$J80,N$1&lt;=IF(AND($J80&gt;$M$1,$K80=""),$M$2,$K80)),AND(N$1&gt;=$J81,N$1&lt;=IF(AND($J81&gt;$M$1,$K81=""),$M$2,$K81)),AND(N$1&gt;=$J82,N$1&lt;=IF(AND($J82&gt;$M$1,$K82=""),$M$2,$K82)),AND(N$1&gt;=$J83,N$1&lt;=IF(AND($J83&gt;$M$1,$K83=""),$M$2,$K83)),AND(N$1&gt;=$J84,N$1&lt;=IF(AND($J84&gt;$M$1,$K84=""),$M$2,$K84))),$J$3,"")</f>
        <v/>
      </c>
      <c r="O84" s="58" t="str">
        <f t="shared" ref="O84" si="941">IF(OR(AND(O$1&gt;=$J80,O$1&lt;=IF(AND($J80&gt;$M$1,$K80=""),$M$2,$K80)),AND(O$1&gt;=$J81,O$1&lt;=IF(AND($J81&gt;$M$1,$K81=""),$M$2,$K81)),AND(O$1&gt;=$J82,O$1&lt;=IF(AND($J82&gt;$M$1,$K82=""),$M$2,$K82)),AND(O$1&gt;=$J83,O$1&lt;=IF(AND($J83&gt;$M$1,$K83=""),$M$2,$K83)),AND(O$1&gt;=$J84,O$1&lt;=IF(AND($J84&gt;$M$1,$K84=""),$M$2,$K84))),$J$3,"")</f>
        <v/>
      </c>
      <c r="P84" s="58" t="str">
        <f t="shared" ref="P84" si="942">IF(OR(AND(P$1&gt;=$J80,P$1&lt;=IF(AND($J80&gt;$M$1,$K80=""),$M$2,$K80)),AND(P$1&gt;=$J81,P$1&lt;=IF(AND($J81&gt;$M$1,$K81=""),$M$2,$K81)),AND(P$1&gt;=$J82,P$1&lt;=IF(AND($J82&gt;$M$1,$K82=""),$M$2,$K82)),AND(P$1&gt;=$J83,P$1&lt;=IF(AND($J83&gt;$M$1,$K83=""),$M$2,$K83)),AND(P$1&gt;=$J84,P$1&lt;=IF(AND($J84&gt;$M$1,$K84=""),$M$2,$K84))),$J$3,"")</f>
        <v/>
      </c>
      <c r="Q84" s="58" t="str">
        <f t="shared" ref="Q84" si="943">IF(OR(AND(Q$1&gt;=$J80,Q$1&lt;=IF(AND($J80&gt;$M$1,$K80=""),$M$2,$K80)),AND(Q$1&gt;=$J81,Q$1&lt;=IF(AND($J81&gt;$M$1,$K81=""),$M$2,$K81)),AND(Q$1&gt;=$J82,Q$1&lt;=IF(AND($J82&gt;$M$1,$K82=""),$M$2,$K82)),AND(Q$1&gt;=$J83,Q$1&lt;=IF(AND($J83&gt;$M$1,$K83=""),$M$2,$K83)),AND(Q$1&gt;=$J84,Q$1&lt;=IF(AND($J84&gt;$M$1,$K84=""),$M$2,$K84))),$J$3,"")</f>
        <v/>
      </c>
      <c r="R84" s="58" t="str">
        <f t="shared" ref="R84" si="944">IF(OR(AND(R$1&gt;=$J80,R$1&lt;=IF(AND($J80&gt;$M$1,$K80=""),$M$2,$K80)),AND(R$1&gt;=$J81,R$1&lt;=IF(AND($J81&gt;$M$1,$K81=""),$M$2,$K81)),AND(R$1&gt;=$J82,R$1&lt;=IF(AND($J82&gt;$M$1,$K82=""),$M$2,$K82)),AND(R$1&gt;=$J83,R$1&lt;=IF(AND($J83&gt;$M$1,$K83=""),$M$2,$K83)),AND(R$1&gt;=$J84,R$1&lt;=IF(AND($J84&gt;$M$1,$K84=""),$M$2,$K84))),$J$3,"")</f>
        <v/>
      </c>
      <c r="S84" s="58" t="str">
        <f t="shared" ref="S84" si="945">IF(OR(AND(S$1&gt;=$J80,S$1&lt;=IF(AND($J80&gt;$M$1,$K80=""),$M$2,$K80)),AND(S$1&gt;=$J81,S$1&lt;=IF(AND($J81&gt;$M$1,$K81=""),$M$2,$K81)),AND(S$1&gt;=$J82,S$1&lt;=IF(AND($J82&gt;$M$1,$K82=""),$M$2,$K82)),AND(S$1&gt;=$J83,S$1&lt;=IF(AND($J83&gt;$M$1,$K83=""),$M$2,$K83)),AND(S$1&gt;=$J84,S$1&lt;=IF(AND($J84&gt;$M$1,$K84=""),$M$2,$K84))),$J$3,"")</f>
        <v/>
      </c>
      <c r="T84" s="58" t="str">
        <f t="shared" ref="T84" si="946">IF(OR(AND(T$1&gt;=$J80,T$1&lt;=IF(AND($J80&gt;$M$1,$K80=""),$M$2,$K80)),AND(T$1&gt;=$J81,T$1&lt;=IF(AND($J81&gt;$M$1,$K81=""),$M$2,$K81)),AND(T$1&gt;=$J82,T$1&lt;=IF(AND($J82&gt;$M$1,$K82=""),$M$2,$K82)),AND(T$1&gt;=$J83,T$1&lt;=IF(AND($J83&gt;$M$1,$K83=""),$M$2,$K83)),AND(T$1&gt;=$J84,T$1&lt;=IF(AND($J84&gt;$M$1,$K84=""),$M$2,$K84))),$J$3,"")</f>
        <v/>
      </c>
      <c r="U84" s="58" t="str">
        <f t="shared" ref="U84" si="947">IF(OR(AND(U$1&gt;=$J80,U$1&lt;=IF(AND($J80&gt;$M$1,$K80=""),$M$2,$K80)),AND(U$1&gt;=$J81,U$1&lt;=IF(AND($J81&gt;$M$1,$K81=""),$M$2,$K81)),AND(U$1&gt;=$J82,U$1&lt;=IF(AND($J82&gt;$M$1,$K82=""),$M$2,$K82)),AND(U$1&gt;=$J83,U$1&lt;=IF(AND($J83&gt;$M$1,$K83=""),$M$2,$K83)),AND(U$1&gt;=$J84,U$1&lt;=IF(AND($J84&gt;$M$1,$K84=""),$M$2,$K84))),$J$3,"")</f>
        <v/>
      </c>
      <c r="V84" s="58" t="str">
        <f t="shared" ref="V84" si="948">IF(OR(AND(V$1&gt;=$J80,V$1&lt;=IF(AND($J80&gt;$M$1,$K80=""),$M$2,$K80)),AND(V$1&gt;=$J81,V$1&lt;=IF(AND($J81&gt;$M$1,$K81=""),$M$2,$K81)),AND(V$1&gt;=$J82,V$1&lt;=IF(AND($J82&gt;$M$1,$K82=""),$M$2,$K82)),AND(V$1&gt;=$J83,V$1&lt;=IF(AND($J83&gt;$M$1,$K83=""),$M$2,$K83)),AND(V$1&gt;=$J84,V$1&lt;=IF(AND($J84&gt;$M$1,$K84=""),$M$2,$K84))),$J$3,"")</f>
        <v/>
      </c>
      <c r="W84" s="58" t="str">
        <f t="shared" ref="W84" si="949">IF(OR(AND(W$1&gt;=$J80,W$1&lt;=IF(AND($J80&gt;$M$1,$K80=""),$M$2,$K80)),AND(W$1&gt;=$J81,W$1&lt;=IF(AND($J81&gt;$M$1,$K81=""),$M$2,$K81)),AND(W$1&gt;=$J82,W$1&lt;=IF(AND($J82&gt;$M$1,$K82=""),$M$2,$K82)),AND(W$1&gt;=$J83,W$1&lt;=IF(AND($J83&gt;$M$1,$K83=""),$M$2,$K83)),AND(W$1&gt;=$J84,W$1&lt;=IF(AND($J84&gt;$M$1,$K84=""),$M$2,$K84))),$J$3,"")</f>
        <v/>
      </c>
      <c r="X84" s="58" t="str">
        <f t="shared" ref="X84" si="950">IF(OR(AND(X$1&gt;=$J80,X$1&lt;=IF(AND($J80&gt;$M$1,$K80=""),$M$2,$K80)),AND(X$1&gt;=$J81,X$1&lt;=IF(AND($J81&gt;$M$1,$K81=""),$M$2,$K81)),AND(X$1&gt;=$J82,X$1&lt;=IF(AND($J82&gt;$M$1,$K82=""),$M$2,$K82)),AND(X$1&gt;=$J83,X$1&lt;=IF(AND($J83&gt;$M$1,$K83=""),$M$2,$K83)),AND(X$1&gt;=$J84,X$1&lt;=IF(AND($J84&gt;$M$1,$K84=""),$M$2,$K84))),$J$3,"")</f>
        <v/>
      </c>
      <c r="Y84" s="58" t="str">
        <f t="shared" ref="Y84" si="951">IF(OR(AND(Y$1&gt;=$J80,Y$1&lt;=IF(AND($J80&gt;$M$1,$K80=""),$M$2,$K80)),AND(Y$1&gt;=$J81,Y$1&lt;=IF(AND($J81&gt;$M$1,$K81=""),$M$2,$K81)),AND(Y$1&gt;=$J82,Y$1&lt;=IF(AND($J82&gt;$M$1,$K82=""),$M$2,$K82)),AND(Y$1&gt;=$J83,Y$1&lt;=IF(AND($J83&gt;$M$1,$K83=""),$M$2,$K83)),AND(Y$1&gt;=$J84,Y$1&lt;=IF(AND($J84&gt;$M$1,$K84=""),$M$2,$K84))),$J$3,"")</f>
        <v/>
      </c>
      <c r="Z84" s="58" t="str">
        <f t="shared" ref="Z84" si="952">IF(OR(AND(Z$1&gt;=$J80,Z$1&lt;=IF(AND($J80&gt;$M$1,$K80=""),$M$2,$K80)),AND(Z$1&gt;=$J81,Z$1&lt;=IF(AND($J81&gt;$M$1,$K81=""),$M$2,$K81)),AND(Z$1&gt;=$J82,Z$1&lt;=IF(AND($J82&gt;$M$1,$K82=""),$M$2,$K82)),AND(Z$1&gt;=$J83,Z$1&lt;=IF(AND($J83&gt;$M$1,$K83=""),$M$2,$K83)),AND(Z$1&gt;=$J84,Z$1&lt;=IF(AND($J84&gt;$M$1,$K84=""),$M$2,$K84))),$J$3,"")</f>
        <v/>
      </c>
      <c r="AA84" s="58" t="str">
        <f t="shared" ref="AA84" si="953">IF(OR(AND(AA$1&gt;=$J80,AA$1&lt;=IF(AND($J80&gt;$M$1,$K80=""),$M$2,$K80)),AND(AA$1&gt;=$J81,AA$1&lt;=IF(AND($J81&gt;$M$1,$K81=""),$M$2,$K81)),AND(AA$1&gt;=$J82,AA$1&lt;=IF(AND($J82&gt;$M$1,$K82=""),$M$2,$K82)),AND(AA$1&gt;=$J83,AA$1&lt;=IF(AND($J83&gt;$M$1,$K83=""),$M$2,$K83)),AND(AA$1&gt;=$J84,AA$1&lt;=IF(AND($J84&gt;$M$1,$K84=""),$M$2,$K84))),$J$3,"")</f>
        <v/>
      </c>
      <c r="AB84" s="58" t="str">
        <f t="shared" ref="AB84" si="954">IF(OR(AND(AB$1&gt;=$J80,AB$1&lt;=IF(AND($J80&gt;$M$1,$K80=""),$M$2,$K80)),AND(AB$1&gt;=$J81,AB$1&lt;=IF(AND($J81&gt;$M$1,$K81=""),$M$2,$K81)),AND(AB$1&gt;=$J82,AB$1&lt;=IF(AND($J82&gt;$M$1,$K82=""),$M$2,$K82)),AND(AB$1&gt;=$J83,AB$1&lt;=IF(AND($J83&gt;$M$1,$K83=""),$M$2,$K83)),AND(AB$1&gt;=$J84,AB$1&lt;=IF(AND($J84&gt;$M$1,$K84=""),$M$2,$K84))),$J$3,"")</f>
        <v/>
      </c>
      <c r="AC84" s="58" t="str">
        <f t="shared" ref="AC84" si="955">IF(OR(AND(AC$1&gt;=$J80,AC$1&lt;=IF(AND($J80&gt;$M$1,$K80=""),$M$2,$K80)),AND(AC$1&gt;=$J81,AC$1&lt;=IF(AND($J81&gt;$M$1,$K81=""),$M$2,$K81)),AND(AC$1&gt;=$J82,AC$1&lt;=IF(AND($J82&gt;$M$1,$K82=""),$M$2,$K82)),AND(AC$1&gt;=$J83,AC$1&lt;=IF(AND($J83&gt;$M$1,$K83=""),$M$2,$K83)),AND(AC$1&gt;=$J84,AC$1&lt;=IF(AND($J84&gt;$M$1,$K84=""),$M$2,$K84))),$J$3,"")</f>
        <v/>
      </c>
      <c r="AD84" s="58" t="str">
        <f t="shared" ref="AD84" si="956">IF(OR(AND(AD$1&gt;=$J80,AD$1&lt;=IF(AND($J80&gt;$M$1,$K80=""),$M$2,$K80)),AND(AD$1&gt;=$J81,AD$1&lt;=IF(AND($J81&gt;$M$1,$K81=""),$M$2,$K81)),AND(AD$1&gt;=$J82,AD$1&lt;=IF(AND($J82&gt;$M$1,$K82=""),$M$2,$K82)),AND(AD$1&gt;=$J83,AD$1&lt;=IF(AND($J83&gt;$M$1,$K83=""),$M$2,$K83)),AND(AD$1&gt;=$J84,AD$1&lt;=IF(AND($J84&gt;$M$1,$K84=""),$M$2,$K84))),$J$3,"")</f>
        <v/>
      </c>
      <c r="AE84" s="58" t="str">
        <f t="shared" ref="AE84" si="957">IF(OR(AND(AE$1&gt;=$J80,AE$1&lt;=IF(AND($J80&gt;$M$1,$K80=""),$M$2,$K80)),AND(AE$1&gt;=$J81,AE$1&lt;=IF(AND($J81&gt;$M$1,$K81=""),$M$2,$K81)),AND(AE$1&gt;=$J82,AE$1&lt;=IF(AND($J82&gt;$M$1,$K82=""),$M$2,$K82)),AND(AE$1&gt;=$J83,AE$1&lt;=IF(AND($J83&gt;$M$1,$K83=""),$M$2,$K83)),AND(AE$1&gt;=$J84,AE$1&lt;=IF(AND($J84&gt;$M$1,$K84=""),$M$2,$K84))),$J$3,"")</f>
        <v/>
      </c>
      <c r="AF84" s="58" t="str">
        <f t="shared" ref="AF84" si="958">IF(OR(AND(AF$1&gt;=$J80,AF$1&lt;=IF(AND($J80&gt;$M$1,$K80=""),$M$2,$K80)),AND(AF$1&gt;=$J81,AF$1&lt;=IF(AND($J81&gt;$M$1,$K81=""),$M$2,$K81)),AND(AF$1&gt;=$J82,AF$1&lt;=IF(AND($J82&gt;$M$1,$K82=""),$M$2,$K82)),AND(AF$1&gt;=$J83,AF$1&lt;=IF(AND($J83&gt;$M$1,$K83=""),$M$2,$K83)),AND(AF$1&gt;=$J84,AF$1&lt;=IF(AND($J84&gt;$M$1,$K84=""),$M$2,$K84))),$J$3,"")</f>
        <v/>
      </c>
      <c r="AG84" s="58" t="str">
        <f t="shared" ref="AG84" si="959">IF(OR(AND(AG$1&gt;=$J80,AG$1&lt;=IF(AND($J80&gt;$M$1,$K80=""),$M$2,$K80)),AND(AG$1&gt;=$J81,AG$1&lt;=IF(AND($J81&gt;$M$1,$K81=""),$M$2,$K81)),AND(AG$1&gt;=$J82,AG$1&lt;=IF(AND($J82&gt;$M$1,$K82=""),$M$2,$K82)),AND(AG$1&gt;=$J83,AG$1&lt;=IF(AND($J83&gt;$M$1,$K83=""),$M$2,$K83)),AND(AG$1&gt;=$J84,AG$1&lt;=IF(AND($J84&gt;$M$1,$K84=""),$M$2,$K84))),$J$3,"")</f>
        <v/>
      </c>
      <c r="AH84" s="58" t="str">
        <f t="shared" ref="AH84" si="960">IF(OR(AND(AH$1&gt;=$J80,AH$1&lt;=IF(AND($J80&gt;$M$1,$K80=""),$M$2,$K80)),AND(AH$1&gt;=$J81,AH$1&lt;=IF(AND($J81&gt;$M$1,$K81=""),$M$2,$K81)),AND(AH$1&gt;=$J82,AH$1&lt;=IF(AND($J82&gt;$M$1,$K82=""),$M$2,$K82)),AND(AH$1&gt;=$J83,AH$1&lt;=IF(AND($J83&gt;$M$1,$K83=""),$M$2,$K83)),AND(AH$1&gt;=$J84,AH$1&lt;=IF(AND($J84&gt;$M$1,$K84=""),$M$2,$K84))),$J$3,"")</f>
        <v/>
      </c>
      <c r="AI84" s="58" t="str">
        <f t="shared" ref="AI84" si="961">IF(OR(AND(AI$1&gt;=$J80,AI$1&lt;=IF(AND($J80&gt;$M$1,$K80=""),$M$2,$K80)),AND(AI$1&gt;=$J81,AI$1&lt;=IF(AND($J81&gt;$M$1,$K81=""),$M$2,$K81)),AND(AI$1&gt;=$J82,AI$1&lt;=IF(AND($J82&gt;$M$1,$K82=""),$M$2,$K82)),AND(AI$1&gt;=$J83,AI$1&lt;=IF(AND($J83&gt;$M$1,$K83=""),$M$2,$K83)),AND(AI$1&gt;=$J84,AI$1&lt;=IF(AND($J84&gt;$M$1,$K84=""),$M$2,$K84))),$J$3,"")</f>
        <v/>
      </c>
      <c r="AJ84" s="58" t="str">
        <f t="shared" ref="AJ84" si="962">IF(OR(AND(AJ$1&gt;=$J80,AJ$1&lt;=IF(AND($J80&gt;$M$1,$K80=""),$M$2,$K80)),AND(AJ$1&gt;=$J81,AJ$1&lt;=IF(AND($J81&gt;$M$1,$K81=""),$M$2,$K81)),AND(AJ$1&gt;=$J82,AJ$1&lt;=IF(AND($J82&gt;$M$1,$K82=""),$M$2,$K82)),AND(AJ$1&gt;=$J83,AJ$1&lt;=IF(AND($J83&gt;$M$1,$K83=""),$M$2,$K83)),AND(AJ$1&gt;=$J84,AJ$1&lt;=IF(AND($J84&gt;$M$1,$K84=""),$M$2,$K84))),$J$3,"")</f>
        <v/>
      </c>
      <c r="AK84" s="58" t="str">
        <f t="shared" ref="AK84" si="963">IF(OR(AND(AK$1&gt;=$J80,AK$1&lt;=IF(AND($J80&gt;$M$1,$K80=""),$M$2,$K80)),AND(AK$1&gt;=$J81,AK$1&lt;=IF(AND($J81&gt;$M$1,$K81=""),$M$2,$K81)),AND(AK$1&gt;=$J82,AK$1&lt;=IF(AND($J82&gt;$M$1,$K82=""),$M$2,$K82)),AND(AK$1&gt;=$J83,AK$1&lt;=IF(AND($J83&gt;$M$1,$K83=""),$M$2,$K83)),AND(AK$1&gt;=$J84,AK$1&lt;=IF(AND($J84&gt;$M$1,$K84=""),$M$2,$K84))),$J$3,"")</f>
        <v/>
      </c>
      <c r="AL84" s="58" t="str">
        <f t="shared" ref="AL84" si="964">IF(OR(AND(AL$1&gt;=$J80,AL$1&lt;=IF(AND($J80&gt;$M$1,$K80=""),$M$2,$K80)),AND(AL$1&gt;=$J81,AL$1&lt;=IF(AND($J81&gt;$M$1,$K81=""),$M$2,$K81)),AND(AL$1&gt;=$J82,AL$1&lt;=IF(AND($J82&gt;$M$1,$K82=""),$M$2,$K82)),AND(AL$1&gt;=$J83,AL$1&lt;=IF(AND($J83&gt;$M$1,$K83=""),$M$2,$K83)),AND(AL$1&gt;=$J84,AL$1&lt;=IF(AND($J84&gt;$M$1,$K84=""),$M$2,$K84))),$J$3,"")</f>
        <v/>
      </c>
      <c r="AM84" s="58" t="str">
        <f t="shared" ref="AM84" si="965">IF(OR(AND(AM$1&gt;=$J80,AM$1&lt;=IF(AND($J80&gt;$M$1,$K80=""),$M$2,$K80)),AND(AM$1&gt;=$J81,AM$1&lt;=IF(AND($J81&gt;$M$1,$K81=""),$M$2,$K81)),AND(AM$1&gt;=$J82,AM$1&lt;=IF(AND($J82&gt;$M$1,$K82=""),$M$2,$K82)),AND(AM$1&gt;=$J83,AM$1&lt;=IF(AND($J83&gt;$M$1,$K83=""),$M$2,$K83)),AND(AM$1&gt;=$J84,AM$1&lt;=IF(AND($J84&gt;$M$1,$K84=""),$M$2,$K84))),$J$3,"")</f>
        <v/>
      </c>
      <c r="AN84" s="58" t="str">
        <f t="shared" ref="AN84" si="966">IF(OR(AND(AN$1&gt;=$J80,AN$1&lt;=IF(AND($J80&gt;$M$1,$K80=""),$M$2,$K80)),AND(AN$1&gt;=$J81,AN$1&lt;=IF(AND($J81&gt;$M$1,$K81=""),$M$2,$K81)),AND(AN$1&gt;=$J82,AN$1&lt;=IF(AND($J82&gt;$M$1,$K82=""),$M$2,$K82)),AND(AN$1&gt;=$J83,AN$1&lt;=IF(AND($J83&gt;$M$1,$K83=""),$M$2,$K83)),AND(AN$1&gt;=$J84,AN$1&lt;=IF(AND($J84&gt;$M$1,$K84=""),$M$2,$K84))),$J$3,"")</f>
        <v/>
      </c>
      <c r="AO84" s="58" t="str">
        <f t="shared" ref="AO84" si="967">IF(OR(AND(AO$1&gt;=$J80,AO$1&lt;=IF(AND($J80&gt;$M$1,$K80=""),$M$2,$K80)),AND(AO$1&gt;=$J81,AO$1&lt;=IF(AND($J81&gt;$M$1,$K81=""),$M$2,$K81)),AND(AO$1&gt;=$J82,AO$1&lt;=IF(AND($J82&gt;$M$1,$K82=""),$M$2,$K82)),AND(AO$1&gt;=$J83,AO$1&lt;=IF(AND($J83&gt;$M$1,$K83=""),$M$2,$K83)),AND(AO$1&gt;=$J84,AO$1&lt;=IF(AND($J84&gt;$M$1,$K84=""),$M$2,$K84))),$J$3,"")</f>
        <v/>
      </c>
      <c r="AP84" s="62" t="str">
        <f>IF(AP$1="","",IF(OR(AND(AP$1&gt;=$J80,AP$1&lt;=IF(AND($J80&gt;$M$1,$K80=""),$M$2,$K80)),AND(AP$1&gt;=$J81,AP$1&lt;=IF(AND($J81&gt;$M$1,$K81=""),$M$2,$K81)),AND(AP$1&gt;=$J82,AP$1&lt;=IF(AND($J82&gt;$M$1,$K82=""),$M$2,$K82)),AND(AP$1&gt;=$J83,AP$1&lt;=IF(AND($J83&gt;$M$1,$K83=""),$M$2,$K83)),AND(AP$1&gt;=$J84,AP$1&lt;=IF(AND($J84&gt;$M$1,$K84=""),$M$2,$K84))),$J$3,""))</f>
        <v/>
      </c>
      <c r="AQ84" s="62" t="str">
        <f t="shared" ref="AQ84" si="968">IF(AQ$1="","",IF(OR(AND(AQ$1&gt;=$J80,AQ$1&lt;=IF(AND($J80&gt;$M$1,$K80=""),$M$2,$K80)),AND(AQ$1&gt;=$J81,AQ$1&lt;=IF(AND($J81&gt;$M$1,$K81=""),$M$2,$K81)),AND(AQ$1&gt;=$J82,AQ$1&lt;=IF(AND($J82&gt;$M$1,$K82=""),$M$2,$K82)),AND(AQ$1&gt;=$J83,AQ$1&lt;=IF(AND($J83&gt;$M$1,$K83=""),$M$2,$K83)),AND(AQ$1&gt;=$J84,AQ$1&lt;=IF(AND($J84&gt;$M$1,$K84=""),$M$2,$K84))),$J$3,""))</f>
        <v/>
      </c>
      <c r="AR84" s="63" t="str">
        <f t="shared" ref="AR84" si="969">IF(AR$1="","",IF(OR(AND(AR$1&gt;=$J80,AR$1&lt;=IF(AND($J80&gt;$M$1,$K80=""),$M$2,$K80)),AND(AR$1&gt;=$J81,AR$1&lt;=IF(AND($J81&gt;$M$1,$K81=""),$M$2,$K81)),AND(AR$1&gt;=$J82,AR$1&lt;=IF(AND($J82&gt;$M$1,$K82=""),$M$2,$K82)),AND(AR$1&gt;=$J83,AR$1&lt;=IF(AND($J83&gt;$M$1,$K83=""),$M$2,$K83)),AND(AR$1&gt;=$J84,AR$1&lt;=IF(AND($J84&gt;$M$1,$K84=""),$M$2,$K84))),$J$3,""))</f>
        <v/>
      </c>
    </row>
    <row r="85" spans="1:44" x14ac:dyDescent="0.2">
      <c r="A85" s="123">
        <v>4990</v>
      </c>
      <c r="B85" s="114"/>
      <c r="C85" s="115"/>
      <c r="D85" s="142">
        <v>46058</v>
      </c>
      <c r="E85" s="143">
        <v>46059</v>
      </c>
      <c r="F85" s="142"/>
      <c r="G85" s="143"/>
      <c r="H85" s="142"/>
      <c r="I85" s="143"/>
      <c r="J85" s="142"/>
      <c r="K85" s="143"/>
      <c r="L85" s="151"/>
      <c r="M85" s="157"/>
      <c r="N85" s="155" t="str">
        <f>N86&amp;N87&amp;N88&amp;N89</f>
        <v/>
      </c>
      <c r="O85" s="155" t="str">
        <f t="shared" ref="O85" si="970">O86&amp;O87&amp;O88&amp;O89</f>
        <v/>
      </c>
      <c r="P85" s="155" t="str">
        <f t="shared" ref="P85" si="971">P86&amp;P87&amp;P88&amp;P89</f>
        <v/>
      </c>
      <c r="Q85" s="155" t="str">
        <f t="shared" ref="Q85" si="972">Q86&amp;Q87&amp;Q88&amp;Q89</f>
        <v/>
      </c>
      <c r="R85" s="155" t="str">
        <f t="shared" ref="R85" si="973">R86&amp;R87&amp;R88&amp;R89</f>
        <v>Б</v>
      </c>
      <c r="S85" s="155" t="str">
        <f t="shared" ref="S85" si="974">S86&amp;S87&amp;S88&amp;S89</f>
        <v>Б</v>
      </c>
      <c r="T85" s="155" t="str">
        <f t="shared" ref="T85" si="975">T86&amp;T87&amp;T88&amp;T89</f>
        <v/>
      </c>
      <c r="U85" s="155" t="str">
        <f t="shared" ref="U85" si="976">U86&amp;U87&amp;U88&amp;U89</f>
        <v/>
      </c>
      <c r="V85" s="155" t="str">
        <f t="shared" ref="V85" si="977">V86&amp;V87&amp;V88&amp;V89</f>
        <v/>
      </c>
      <c r="W85" s="155" t="str">
        <f t="shared" ref="W85" si="978">W86&amp;W87&amp;W88&amp;W89</f>
        <v/>
      </c>
      <c r="X85" s="155" t="str">
        <f t="shared" ref="X85" si="979">X86&amp;X87&amp;X88&amp;X89</f>
        <v/>
      </c>
      <c r="Y85" s="155" t="str">
        <f t="shared" ref="Y85" si="980">Y86&amp;Y87&amp;Y88&amp;Y89</f>
        <v/>
      </c>
      <c r="Z85" s="155" t="str">
        <f t="shared" ref="Z85" si="981">Z86&amp;Z87&amp;Z88&amp;Z89</f>
        <v/>
      </c>
      <c r="AA85" s="155" t="str">
        <f t="shared" ref="AA85" si="982">AA86&amp;AA87&amp;AA88&amp;AA89</f>
        <v/>
      </c>
      <c r="AB85" s="155" t="str">
        <f t="shared" ref="AB85" si="983">AB86&amp;AB87&amp;AB88&amp;AB89</f>
        <v/>
      </c>
      <c r="AC85" s="155" t="str">
        <f t="shared" ref="AC85" si="984">AC86&amp;AC87&amp;AC88&amp;AC89</f>
        <v/>
      </c>
      <c r="AD85" s="155" t="str">
        <f t="shared" ref="AD85" si="985">AD86&amp;AD87&amp;AD88&amp;AD89</f>
        <v/>
      </c>
      <c r="AE85" s="155" t="str">
        <f t="shared" ref="AE85" si="986">AE86&amp;AE87&amp;AE88&amp;AE89</f>
        <v/>
      </c>
      <c r="AF85" s="155" t="str">
        <f t="shared" ref="AF85" si="987">AF86&amp;AF87&amp;AF88&amp;AF89</f>
        <v/>
      </c>
      <c r="AG85" s="155" t="str">
        <f t="shared" ref="AG85" si="988">AG86&amp;AG87&amp;AG88&amp;AG89</f>
        <v/>
      </c>
      <c r="AH85" s="155" t="str">
        <f t="shared" ref="AH85" si="989">AH86&amp;AH87&amp;AH88&amp;AH89</f>
        <v/>
      </c>
      <c r="AI85" s="155" t="str">
        <f t="shared" ref="AI85" si="990">AI86&amp;AI87&amp;AI88&amp;AI89</f>
        <v/>
      </c>
      <c r="AJ85" s="155" t="str">
        <f t="shared" ref="AJ85" si="991">AJ86&amp;AJ87&amp;AJ88&amp;AJ89</f>
        <v/>
      </c>
      <c r="AK85" s="155" t="str">
        <f t="shared" ref="AK85" si="992">AK86&amp;AK87&amp;AK88&amp;AK89</f>
        <v/>
      </c>
      <c r="AL85" s="155" t="str">
        <f t="shared" ref="AL85" si="993">AL86&amp;AL87&amp;AL88&amp;AL89</f>
        <v/>
      </c>
      <c r="AM85" s="155" t="str">
        <f t="shared" ref="AM85" si="994">AM86&amp;AM87&amp;AM88&amp;AM89</f>
        <v/>
      </c>
      <c r="AN85" s="155" t="str">
        <f t="shared" ref="AN85" si="995">AN86&amp;AN87&amp;AN88&amp;AN89</f>
        <v/>
      </c>
      <c r="AO85" s="155" t="str">
        <f t="shared" ref="AO85" si="996">AO86&amp;AO87&amp;AO88&amp;AO89</f>
        <v/>
      </c>
      <c r="AP85" s="155" t="str">
        <f t="shared" ref="AP85" si="997">AP86&amp;AP87&amp;AP88&amp;AP89</f>
        <v/>
      </c>
      <c r="AQ85" s="155" t="str">
        <f t="shared" ref="AQ85" si="998">AQ86&amp;AQ87&amp;AQ88&amp;AQ89</f>
        <v/>
      </c>
      <c r="AR85" s="155" t="str">
        <f t="shared" ref="AR85" si="999">AR86&amp;AR87&amp;AR88&amp;AR89</f>
        <v/>
      </c>
    </row>
    <row r="86" spans="1:44" ht="13.5" thickBot="1" x14ac:dyDescent="0.25">
      <c r="A86" s="124"/>
      <c r="B86" s="121"/>
      <c r="C86" s="116"/>
      <c r="D86" s="144"/>
      <c r="E86" s="145"/>
      <c r="F86" s="146"/>
      <c r="G86" s="145"/>
      <c r="H86" s="146"/>
      <c r="I86" s="145"/>
      <c r="J86" s="146"/>
      <c r="K86" s="145"/>
      <c r="L86" s="150"/>
      <c r="M86" s="157"/>
      <c r="N86" s="121" t="str">
        <f>IF(OR(AND(N$1&gt;=$D85,N$1&lt;=IF(AND($D85&gt;$M$1,$E85=""),$M$2,$E85)),AND(N$1&gt;=$D86,N$1&lt;=IF(AND($D86&gt;$M$1,$E86=""),$M$2,$E86)),AND(N$1&gt;=$D87,N$1&lt;=IF(AND($D87&gt;$M$1,$E87=""),$M$2,$E87)),AND(N$1&gt;=$D88,N$1&lt;=IF(AND($D88&gt;$M$1,$E88=""),$M$2,$E88))),$D$3,"")</f>
        <v/>
      </c>
      <c r="O86" s="49" t="str">
        <f t="shared" ref="O86:AO86" si="1000">IF(OR(AND(O$1&gt;=$D85,O$1&lt;=IF(AND($D85&gt;$M$1,$E85=""),$M$2,$E85)),AND(O$1&gt;=$D86,O$1&lt;=IF(AND($D86&gt;$M$1,$E86=""),$M$2,$E86)),AND(O$1&gt;=$D87,O$1&lt;=IF(AND($D87&gt;$M$1,$E87=""),$M$2,$E87)),AND(O$1&gt;=$D88,O$1&lt;=IF(AND($D88&gt;$M$1,$E88=""),$M$2,$E88))),$D$3,"")</f>
        <v/>
      </c>
      <c r="P86" s="49" t="str">
        <f t="shared" si="1000"/>
        <v/>
      </c>
      <c r="Q86" s="49" t="str">
        <f t="shared" si="1000"/>
        <v/>
      </c>
      <c r="R86" s="49" t="str">
        <f t="shared" si="1000"/>
        <v>Б</v>
      </c>
      <c r="S86" s="49" t="str">
        <f t="shared" si="1000"/>
        <v>Б</v>
      </c>
      <c r="T86" s="49" t="str">
        <f t="shared" si="1000"/>
        <v/>
      </c>
      <c r="U86" s="49" t="str">
        <f t="shared" si="1000"/>
        <v/>
      </c>
      <c r="V86" s="49" t="str">
        <f t="shared" si="1000"/>
        <v/>
      </c>
      <c r="W86" s="49" t="str">
        <f t="shared" si="1000"/>
        <v/>
      </c>
      <c r="X86" s="49" t="str">
        <f t="shared" si="1000"/>
        <v/>
      </c>
      <c r="Y86" s="49" t="str">
        <f t="shared" si="1000"/>
        <v/>
      </c>
      <c r="Z86" s="49" t="str">
        <f t="shared" si="1000"/>
        <v/>
      </c>
      <c r="AA86" s="49" t="str">
        <f t="shared" si="1000"/>
        <v/>
      </c>
      <c r="AB86" s="49" t="str">
        <f t="shared" si="1000"/>
        <v/>
      </c>
      <c r="AC86" s="49" t="str">
        <f t="shared" si="1000"/>
        <v/>
      </c>
      <c r="AD86" s="49" t="str">
        <f t="shared" si="1000"/>
        <v/>
      </c>
      <c r="AE86" s="49" t="str">
        <f t="shared" si="1000"/>
        <v/>
      </c>
      <c r="AF86" s="49" t="str">
        <f t="shared" si="1000"/>
        <v/>
      </c>
      <c r="AG86" s="49" t="str">
        <f t="shared" si="1000"/>
        <v/>
      </c>
      <c r="AH86" s="49" t="str">
        <f t="shared" si="1000"/>
        <v/>
      </c>
      <c r="AI86" s="49" t="str">
        <f t="shared" si="1000"/>
        <v/>
      </c>
      <c r="AJ86" s="49" t="str">
        <f t="shared" si="1000"/>
        <v/>
      </c>
      <c r="AK86" s="49" t="str">
        <f t="shared" si="1000"/>
        <v/>
      </c>
      <c r="AL86" s="49" t="str">
        <f t="shared" si="1000"/>
        <v/>
      </c>
      <c r="AM86" s="49" t="str">
        <f t="shared" si="1000"/>
        <v/>
      </c>
      <c r="AN86" s="49" t="str">
        <f t="shared" si="1000"/>
        <v/>
      </c>
      <c r="AO86" s="49" t="str">
        <f t="shared" si="1000"/>
        <v/>
      </c>
      <c r="AP86" s="60" t="str">
        <f>IF(AP$1="","",IF(OR(AND(AP$1&gt;=$D85,AP$1&lt;=IF(AND($D85&gt;$M$1,$E85=""),$M$2,$E85)),AND(AP$1&gt;=$D86,AP$1&lt;=IF(AND($D86&gt;$M$1,$E86=""),$M$2,$E86)),AND(AP$1&gt;=$D87,AP$1&lt;=IF(AND($D87&gt;$M$1,$E87=""),$M$2,$E87)),AND(AP$1&gt;=$D88,AP$1&lt;=IF(AND($D88&gt;$M$1,$E88=""),$M$2,$E88))),$D$3,""))</f>
        <v/>
      </c>
      <c r="AQ86" s="60" t="str">
        <f t="shared" ref="AQ86:AR86" si="1001">IF(AQ$1="","",IF(OR(AND(AQ$1&gt;=$D85,AQ$1&lt;=IF(AND($D85&gt;$M$1,$E85=""),$M$2,$E85)),AND(AQ$1&gt;=$D86,AQ$1&lt;=IF(AND($D86&gt;$M$1,$E86=""),$M$2,$E86)),AND(AQ$1&gt;=$D87,AQ$1&lt;=IF(AND($D87&gt;$M$1,$E87=""),$M$2,$E87)),AND(AQ$1&gt;=$D88,AQ$1&lt;=IF(AND($D88&gt;$M$1,$E88=""),$M$2,$E88))),$D$3,""))</f>
        <v/>
      </c>
      <c r="AR86" s="61" t="str">
        <f t="shared" si="1001"/>
        <v/>
      </c>
    </row>
    <row r="87" spans="1:44" x14ac:dyDescent="0.2">
      <c r="A87" s="124"/>
      <c r="B87" s="121"/>
      <c r="C87" s="50"/>
      <c r="D87" s="146"/>
      <c r="E87" s="145"/>
      <c r="F87" s="146"/>
      <c r="G87" s="145"/>
      <c r="H87" s="146"/>
      <c r="I87" s="145"/>
      <c r="J87" s="146"/>
      <c r="K87" s="145"/>
      <c r="L87" s="150"/>
      <c r="M87" s="157"/>
      <c r="N87" s="121" t="str">
        <f>IF(OR(AND(N$1&gt;=$F85,N$1&lt;=IF(AND($F85&gt;$M$1,$G85=""),$M$2,$G85)),AND(N$1&gt;=$F86,N$1&lt;=IF(AND($F86&gt;$M$1,$G86=""),$M$2,$G86)),AND(N$1&gt;=$F87,N$1&lt;=IF(AND($F87&gt;$M$1,$G87=""),$M$2,$G87)),AND(N$1&gt;=$F88,N$1&lt;=IF(AND($F88&gt;$M$1,$G88=""),$M$2,$G88))),$F$3,"")</f>
        <v/>
      </c>
      <c r="O87" s="49" t="str">
        <f t="shared" ref="O87:AO87" si="1002">IF(OR(AND(O$1&gt;=$F85,O$1&lt;=IF(AND($F85&gt;$M$1,$G85=""),$M$2,$G85)),AND(O$1&gt;=$F86,O$1&lt;=IF(AND($F86&gt;$M$1,$G86=""),$M$2,$G86)),AND(O$1&gt;=$F87,O$1&lt;=IF(AND($F87&gt;$M$1,$G87=""),$M$2,$G87)),AND(O$1&gt;=$F88,O$1&lt;=IF(AND($F88&gt;$M$1,$G88=""),$M$2,$G88))),$F$3,"")</f>
        <v/>
      </c>
      <c r="P87" s="49" t="str">
        <f t="shared" si="1002"/>
        <v/>
      </c>
      <c r="Q87" s="49" t="str">
        <f t="shared" si="1002"/>
        <v/>
      </c>
      <c r="R87" s="49" t="str">
        <f t="shared" si="1002"/>
        <v/>
      </c>
      <c r="S87" s="49" t="str">
        <f t="shared" si="1002"/>
        <v/>
      </c>
      <c r="T87" s="49" t="str">
        <f t="shared" si="1002"/>
        <v/>
      </c>
      <c r="U87" s="49" t="str">
        <f t="shared" si="1002"/>
        <v/>
      </c>
      <c r="V87" s="49" t="str">
        <f t="shared" si="1002"/>
        <v/>
      </c>
      <c r="W87" s="49" t="str">
        <f t="shared" si="1002"/>
        <v/>
      </c>
      <c r="X87" s="49" t="str">
        <f t="shared" si="1002"/>
        <v/>
      </c>
      <c r="Y87" s="49" t="str">
        <f t="shared" si="1002"/>
        <v/>
      </c>
      <c r="Z87" s="49" t="str">
        <f t="shared" si="1002"/>
        <v/>
      </c>
      <c r="AA87" s="49" t="str">
        <f t="shared" si="1002"/>
        <v/>
      </c>
      <c r="AB87" s="49" t="str">
        <f t="shared" si="1002"/>
        <v/>
      </c>
      <c r="AC87" s="49" t="str">
        <f t="shared" si="1002"/>
        <v/>
      </c>
      <c r="AD87" s="49" t="str">
        <f t="shared" si="1002"/>
        <v/>
      </c>
      <c r="AE87" s="49" t="str">
        <f t="shared" si="1002"/>
        <v/>
      </c>
      <c r="AF87" s="49" t="str">
        <f t="shared" si="1002"/>
        <v/>
      </c>
      <c r="AG87" s="49" t="str">
        <f t="shared" si="1002"/>
        <v/>
      </c>
      <c r="AH87" s="49" t="str">
        <f t="shared" si="1002"/>
        <v/>
      </c>
      <c r="AI87" s="49" t="str">
        <f t="shared" si="1002"/>
        <v/>
      </c>
      <c r="AJ87" s="49" t="str">
        <f t="shared" si="1002"/>
        <v/>
      </c>
      <c r="AK87" s="49" t="str">
        <f t="shared" si="1002"/>
        <v/>
      </c>
      <c r="AL87" s="49" t="str">
        <f t="shared" si="1002"/>
        <v/>
      </c>
      <c r="AM87" s="49" t="str">
        <f t="shared" si="1002"/>
        <v/>
      </c>
      <c r="AN87" s="49" t="str">
        <f t="shared" si="1002"/>
        <v/>
      </c>
      <c r="AO87" s="49" t="str">
        <f t="shared" si="1002"/>
        <v/>
      </c>
      <c r="AP87" s="60" t="str">
        <f>IF(AP$1="","",IF(OR(AND(AP$1&gt;=$F85,AP$1&lt;=IF(AND($F85&gt;$M$1,$G85=""),$M$2,$G85)),AND(AP$1&gt;=$F86,AP$1&lt;=IF(AND($F86&gt;$M$1,$G86=""),$M$2,$G86)),AND(AP$1&gt;=$F87,AP$1&lt;=IF(AND($F87&gt;$M$1,$G87=""),$M$2,$G87)),AND(AP$1&gt;=$F88,AP$1&lt;=IF(AND($F88&gt;$M$1,$G88=""),$M$2,$G88))),$F$3,""))</f>
        <v/>
      </c>
      <c r="AQ87" s="60" t="str">
        <f t="shared" ref="AQ87:AR87" si="1003">IF(AQ$1="","",IF(OR(AND(AQ$1&gt;=$F85,AQ$1&lt;=IF(AND($F85&gt;$M$1,$G85=""),$M$2,$G85)),AND(AQ$1&gt;=$F86,AQ$1&lt;=IF(AND($F86&gt;$M$1,$G86=""),$M$2,$G86)),AND(AQ$1&gt;=$F87,AQ$1&lt;=IF(AND($F87&gt;$M$1,$G87=""),$M$2,$G87)),AND(AQ$1&gt;=$F88,AQ$1&lt;=IF(AND($F88&gt;$M$1,$G88=""),$M$2,$G88))),$F$3,""))</f>
        <v/>
      </c>
      <c r="AR87" s="61" t="str">
        <f t="shared" si="1003"/>
        <v/>
      </c>
    </row>
    <row r="88" spans="1:44" x14ac:dyDescent="0.2">
      <c r="A88" s="124"/>
      <c r="B88" s="121"/>
      <c r="C88" s="50"/>
      <c r="D88" s="146"/>
      <c r="E88" s="145"/>
      <c r="F88" s="146"/>
      <c r="G88" s="145"/>
      <c r="H88" s="146"/>
      <c r="I88" s="145"/>
      <c r="J88" s="146"/>
      <c r="K88" s="145"/>
      <c r="L88" s="150"/>
      <c r="M88" s="157"/>
      <c r="N88" s="156" t="str">
        <f t="shared" ref="N88:AO88" si="1004">IF(OR(AND(N$1&gt;=$H85,N$1&lt;=IF(AND($H85&gt;$M$1,$I85=""),$M$2,$I85)),AND(N$1&gt;=$H86,N$1&lt;=IF(AND($H86&gt;$M$1,$I86=""),$M$2,$I86)),AND(N$1&gt;=$H87,N$1&lt;=IF(AND($H87&gt;$M$1,$I87=""),$M$2,$I87)),AND(N$1&gt;=$H88,N$1&lt;=IF(AND($H88&gt;$M$1,$I88=""),$M$2,$I88))),$H$3,"")</f>
        <v/>
      </c>
      <c r="O88" s="56" t="str">
        <f t="shared" si="1004"/>
        <v/>
      </c>
      <c r="P88" s="56" t="str">
        <f t="shared" si="1004"/>
        <v/>
      </c>
      <c r="Q88" s="56" t="str">
        <f t="shared" si="1004"/>
        <v/>
      </c>
      <c r="R88" s="56" t="str">
        <f t="shared" si="1004"/>
        <v/>
      </c>
      <c r="S88" s="56" t="str">
        <f t="shared" si="1004"/>
        <v/>
      </c>
      <c r="T88" s="56" t="str">
        <f t="shared" si="1004"/>
        <v/>
      </c>
      <c r="U88" s="56" t="str">
        <f t="shared" si="1004"/>
        <v/>
      </c>
      <c r="V88" s="56" t="str">
        <f t="shared" si="1004"/>
        <v/>
      </c>
      <c r="W88" s="56" t="str">
        <f t="shared" si="1004"/>
        <v/>
      </c>
      <c r="X88" s="56" t="str">
        <f t="shared" si="1004"/>
        <v/>
      </c>
      <c r="Y88" s="56" t="str">
        <f t="shared" si="1004"/>
        <v/>
      </c>
      <c r="Z88" s="56" t="str">
        <f t="shared" si="1004"/>
        <v/>
      </c>
      <c r="AA88" s="56" t="str">
        <f t="shared" si="1004"/>
        <v/>
      </c>
      <c r="AB88" s="56" t="str">
        <f t="shared" si="1004"/>
        <v/>
      </c>
      <c r="AC88" s="56" t="str">
        <f t="shared" si="1004"/>
        <v/>
      </c>
      <c r="AD88" s="56" t="str">
        <f t="shared" si="1004"/>
        <v/>
      </c>
      <c r="AE88" s="56" t="str">
        <f t="shared" si="1004"/>
        <v/>
      </c>
      <c r="AF88" s="56" t="str">
        <f t="shared" si="1004"/>
        <v/>
      </c>
      <c r="AG88" s="56" t="str">
        <f t="shared" si="1004"/>
        <v/>
      </c>
      <c r="AH88" s="56" t="str">
        <f t="shared" si="1004"/>
        <v/>
      </c>
      <c r="AI88" s="56" t="str">
        <f t="shared" si="1004"/>
        <v/>
      </c>
      <c r="AJ88" s="56" t="str">
        <f t="shared" si="1004"/>
        <v/>
      </c>
      <c r="AK88" s="56" t="str">
        <f t="shared" si="1004"/>
        <v/>
      </c>
      <c r="AL88" s="56" t="str">
        <f t="shared" si="1004"/>
        <v/>
      </c>
      <c r="AM88" s="56" t="str">
        <f t="shared" si="1004"/>
        <v/>
      </c>
      <c r="AN88" s="56" t="str">
        <f t="shared" si="1004"/>
        <v/>
      </c>
      <c r="AO88" s="56" t="str">
        <f t="shared" si="1004"/>
        <v/>
      </c>
      <c r="AP88" s="153" t="str">
        <f>IF(AP$1="","",IF(OR(AND(AP$1&gt;=$H85,AP$1&lt;=IF(AND($H85&gt;$M$1,$I85=""),$M$2,$I85)),AND(AP$1&gt;=$H86,AP$1&lt;=IF(AND($H86&gt;$M$1,$I86=""),$M$2,$I86)),AND(AP$1&gt;=$H87,AP$1&lt;=IF(AND($H87&gt;$M$1,$I87=""),$M$2,$I87)),AND(AP$1&gt;=$H88,AP$1&lt;=IF(AND($H88&gt;$M$1,$I88=""),$M$2,$I88))),$H$3,""))</f>
        <v/>
      </c>
      <c r="AQ88" s="153" t="str">
        <f>IF(AQ$1="","",IF(OR(AND(AQ$1&gt;=$H85,AQ$1&lt;=IF(AND($H85&gt;$M$1,$I85=""),$M$2,$I85)),AND(AQ$1&gt;=$H86,AQ$1&lt;=IF(AND($H86&gt;$M$1,$I86=""),$M$2,$I86)),AND(AQ$1&gt;=$H87,AQ$1&lt;=IF(AND($H87&gt;$M$1,$I87=""),$M$2,$I87)),AND(AQ$1&gt;=$H88,AQ$1&lt;=IF(AND($H88&gt;$M$1,$I88=""),$M$2,$I88))),$H$3,""))</f>
        <v/>
      </c>
      <c r="AR88" s="154" t="str">
        <f>IF(AR$1="","",IF(OR(AND(AR$1&gt;=$H85,AR$1&lt;=IF(AND($H85&gt;$M$1,$I85=""),$M$2,$I85)),AND(AR$1&gt;=$H86,AR$1&lt;=IF(AND($H86&gt;$M$1,$I86=""),$M$2,$I86)),AND(AR$1&gt;=$H87,AR$1&lt;=IF(AND($H87&gt;$M$1,$I87=""),$M$2,$I87)),AND(AR$1&gt;=$H88,AR$1&lt;=IF(AND($H88&gt;$M$1,$I88=""),$M$2,$I88))),$H$3,""))</f>
        <v/>
      </c>
    </row>
    <row r="89" spans="1:44" ht="13.5" thickBot="1" x14ac:dyDescent="0.25">
      <c r="A89" s="125"/>
      <c r="B89" s="122"/>
      <c r="C89" s="59"/>
      <c r="D89" s="147"/>
      <c r="E89" s="148"/>
      <c r="F89" s="147"/>
      <c r="G89" s="148"/>
      <c r="H89" s="147"/>
      <c r="I89" s="148"/>
      <c r="J89" s="147"/>
      <c r="K89" s="148"/>
      <c r="L89" s="150"/>
      <c r="M89" s="157"/>
      <c r="N89" s="122" t="str">
        <f>IF(OR(AND(N$1&gt;=$J85,N$1&lt;=IF(AND($J85&gt;$M$1,$K85=""),$M$2,$K85)),AND(N$1&gt;=$J86,N$1&lt;=IF(AND($J86&gt;$M$1,$K86=""),$M$2,$K86)),AND(N$1&gt;=$J87,N$1&lt;=IF(AND($J87&gt;$M$1,$K87=""),$M$2,$K87)),AND(N$1&gt;=$J88,N$1&lt;=IF(AND($J88&gt;$M$1,$K88=""),$M$2,$K88)),AND(N$1&gt;=$J89,N$1&lt;=IF(AND($J89&gt;$M$1,$K89=""),$M$2,$K89))),$J$3,"")</f>
        <v/>
      </c>
      <c r="O89" s="58" t="str">
        <f t="shared" ref="O89" si="1005">IF(OR(AND(O$1&gt;=$J85,O$1&lt;=IF(AND($J85&gt;$M$1,$K85=""),$M$2,$K85)),AND(O$1&gt;=$J86,O$1&lt;=IF(AND($J86&gt;$M$1,$K86=""),$M$2,$K86)),AND(O$1&gt;=$J87,O$1&lt;=IF(AND($J87&gt;$M$1,$K87=""),$M$2,$K87)),AND(O$1&gt;=$J88,O$1&lt;=IF(AND($J88&gt;$M$1,$K88=""),$M$2,$K88)),AND(O$1&gt;=$J89,O$1&lt;=IF(AND($J89&gt;$M$1,$K89=""),$M$2,$K89))),$J$3,"")</f>
        <v/>
      </c>
      <c r="P89" s="58" t="str">
        <f t="shared" ref="P89" si="1006">IF(OR(AND(P$1&gt;=$J85,P$1&lt;=IF(AND($J85&gt;$M$1,$K85=""),$M$2,$K85)),AND(P$1&gt;=$J86,P$1&lt;=IF(AND($J86&gt;$M$1,$K86=""),$M$2,$K86)),AND(P$1&gt;=$J87,P$1&lt;=IF(AND($J87&gt;$M$1,$K87=""),$M$2,$K87)),AND(P$1&gt;=$J88,P$1&lt;=IF(AND($J88&gt;$M$1,$K88=""),$M$2,$K88)),AND(P$1&gt;=$J89,P$1&lt;=IF(AND($J89&gt;$M$1,$K89=""),$M$2,$K89))),$J$3,"")</f>
        <v/>
      </c>
      <c r="Q89" s="58" t="str">
        <f t="shared" ref="Q89" si="1007">IF(OR(AND(Q$1&gt;=$J85,Q$1&lt;=IF(AND($J85&gt;$M$1,$K85=""),$M$2,$K85)),AND(Q$1&gt;=$J86,Q$1&lt;=IF(AND($J86&gt;$M$1,$K86=""),$M$2,$K86)),AND(Q$1&gt;=$J87,Q$1&lt;=IF(AND($J87&gt;$M$1,$K87=""),$M$2,$K87)),AND(Q$1&gt;=$J88,Q$1&lt;=IF(AND($J88&gt;$M$1,$K88=""),$M$2,$K88)),AND(Q$1&gt;=$J89,Q$1&lt;=IF(AND($J89&gt;$M$1,$K89=""),$M$2,$K89))),$J$3,"")</f>
        <v/>
      </c>
      <c r="R89" s="58" t="str">
        <f t="shared" ref="R89" si="1008">IF(OR(AND(R$1&gt;=$J85,R$1&lt;=IF(AND($J85&gt;$M$1,$K85=""),$M$2,$K85)),AND(R$1&gt;=$J86,R$1&lt;=IF(AND($J86&gt;$M$1,$K86=""),$M$2,$K86)),AND(R$1&gt;=$J87,R$1&lt;=IF(AND($J87&gt;$M$1,$K87=""),$M$2,$K87)),AND(R$1&gt;=$J88,R$1&lt;=IF(AND($J88&gt;$M$1,$K88=""),$M$2,$K88)),AND(R$1&gt;=$J89,R$1&lt;=IF(AND($J89&gt;$M$1,$K89=""),$M$2,$K89))),$J$3,"")</f>
        <v/>
      </c>
      <c r="S89" s="58" t="str">
        <f t="shared" ref="S89" si="1009">IF(OR(AND(S$1&gt;=$J85,S$1&lt;=IF(AND($J85&gt;$M$1,$K85=""),$M$2,$K85)),AND(S$1&gt;=$J86,S$1&lt;=IF(AND($J86&gt;$M$1,$K86=""),$M$2,$K86)),AND(S$1&gt;=$J87,S$1&lt;=IF(AND($J87&gt;$M$1,$K87=""),$M$2,$K87)),AND(S$1&gt;=$J88,S$1&lt;=IF(AND($J88&gt;$M$1,$K88=""),$M$2,$K88)),AND(S$1&gt;=$J89,S$1&lt;=IF(AND($J89&gt;$M$1,$K89=""),$M$2,$K89))),$J$3,"")</f>
        <v/>
      </c>
      <c r="T89" s="58" t="str">
        <f t="shared" ref="T89" si="1010">IF(OR(AND(T$1&gt;=$J85,T$1&lt;=IF(AND($J85&gt;$M$1,$K85=""),$M$2,$K85)),AND(T$1&gt;=$J86,T$1&lt;=IF(AND($J86&gt;$M$1,$K86=""),$M$2,$K86)),AND(T$1&gt;=$J87,T$1&lt;=IF(AND($J87&gt;$M$1,$K87=""),$M$2,$K87)),AND(T$1&gt;=$J88,T$1&lt;=IF(AND($J88&gt;$M$1,$K88=""),$M$2,$K88)),AND(T$1&gt;=$J89,T$1&lt;=IF(AND($J89&gt;$M$1,$K89=""),$M$2,$K89))),$J$3,"")</f>
        <v/>
      </c>
      <c r="U89" s="58" t="str">
        <f t="shared" ref="U89" si="1011">IF(OR(AND(U$1&gt;=$J85,U$1&lt;=IF(AND($J85&gt;$M$1,$K85=""),$M$2,$K85)),AND(U$1&gt;=$J86,U$1&lt;=IF(AND($J86&gt;$M$1,$K86=""),$M$2,$K86)),AND(U$1&gt;=$J87,U$1&lt;=IF(AND($J87&gt;$M$1,$K87=""),$M$2,$K87)),AND(U$1&gt;=$J88,U$1&lt;=IF(AND($J88&gt;$M$1,$K88=""),$M$2,$K88)),AND(U$1&gt;=$J89,U$1&lt;=IF(AND($J89&gt;$M$1,$K89=""),$M$2,$K89))),$J$3,"")</f>
        <v/>
      </c>
      <c r="V89" s="58" t="str">
        <f t="shared" ref="V89" si="1012">IF(OR(AND(V$1&gt;=$J85,V$1&lt;=IF(AND($J85&gt;$M$1,$K85=""),$M$2,$K85)),AND(V$1&gt;=$J86,V$1&lt;=IF(AND($J86&gt;$M$1,$K86=""),$M$2,$K86)),AND(V$1&gt;=$J87,V$1&lt;=IF(AND($J87&gt;$M$1,$K87=""),$M$2,$K87)),AND(V$1&gt;=$J88,V$1&lt;=IF(AND($J88&gt;$M$1,$K88=""),$M$2,$K88)),AND(V$1&gt;=$J89,V$1&lt;=IF(AND($J89&gt;$M$1,$K89=""),$M$2,$K89))),$J$3,"")</f>
        <v/>
      </c>
      <c r="W89" s="58" t="str">
        <f t="shared" ref="W89" si="1013">IF(OR(AND(W$1&gt;=$J85,W$1&lt;=IF(AND($J85&gt;$M$1,$K85=""),$M$2,$K85)),AND(W$1&gt;=$J86,W$1&lt;=IF(AND($J86&gt;$M$1,$K86=""),$M$2,$K86)),AND(W$1&gt;=$J87,W$1&lt;=IF(AND($J87&gt;$M$1,$K87=""),$M$2,$K87)),AND(W$1&gt;=$J88,W$1&lt;=IF(AND($J88&gt;$M$1,$K88=""),$M$2,$K88)),AND(W$1&gt;=$J89,W$1&lt;=IF(AND($J89&gt;$M$1,$K89=""),$M$2,$K89))),$J$3,"")</f>
        <v/>
      </c>
      <c r="X89" s="58" t="str">
        <f t="shared" ref="X89" si="1014">IF(OR(AND(X$1&gt;=$J85,X$1&lt;=IF(AND($J85&gt;$M$1,$K85=""),$M$2,$K85)),AND(X$1&gt;=$J86,X$1&lt;=IF(AND($J86&gt;$M$1,$K86=""),$M$2,$K86)),AND(X$1&gt;=$J87,X$1&lt;=IF(AND($J87&gt;$M$1,$K87=""),$M$2,$K87)),AND(X$1&gt;=$J88,X$1&lt;=IF(AND($J88&gt;$M$1,$K88=""),$M$2,$K88)),AND(X$1&gt;=$J89,X$1&lt;=IF(AND($J89&gt;$M$1,$K89=""),$M$2,$K89))),$J$3,"")</f>
        <v/>
      </c>
      <c r="Y89" s="58" t="str">
        <f t="shared" ref="Y89" si="1015">IF(OR(AND(Y$1&gt;=$J85,Y$1&lt;=IF(AND($J85&gt;$M$1,$K85=""),$M$2,$K85)),AND(Y$1&gt;=$J86,Y$1&lt;=IF(AND($J86&gt;$M$1,$K86=""),$M$2,$K86)),AND(Y$1&gt;=$J87,Y$1&lt;=IF(AND($J87&gt;$M$1,$K87=""),$M$2,$K87)),AND(Y$1&gt;=$J88,Y$1&lt;=IF(AND($J88&gt;$M$1,$K88=""),$M$2,$K88)),AND(Y$1&gt;=$J89,Y$1&lt;=IF(AND($J89&gt;$M$1,$K89=""),$M$2,$K89))),$J$3,"")</f>
        <v/>
      </c>
      <c r="Z89" s="58" t="str">
        <f t="shared" ref="Z89" si="1016">IF(OR(AND(Z$1&gt;=$J85,Z$1&lt;=IF(AND($J85&gt;$M$1,$K85=""),$M$2,$K85)),AND(Z$1&gt;=$J86,Z$1&lt;=IF(AND($J86&gt;$M$1,$K86=""),$M$2,$K86)),AND(Z$1&gt;=$J87,Z$1&lt;=IF(AND($J87&gt;$M$1,$K87=""),$M$2,$K87)),AND(Z$1&gt;=$J88,Z$1&lt;=IF(AND($J88&gt;$M$1,$K88=""),$M$2,$K88)),AND(Z$1&gt;=$J89,Z$1&lt;=IF(AND($J89&gt;$M$1,$K89=""),$M$2,$K89))),$J$3,"")</f>
        <v/>
      </c>
      <c r="AA89" s="58" t="str">
        <f t="shared" ref="AA89" si="1017">IF(OR(AND(AA$1&gt;=$J85,AA$1&lt;=IF(AND($J85&gt;$M$1,$K85=""),$M$2,$K85)),AND(AA$1&gt;=$J86,AA$1&lt;=IF(AND($J86&gt;$M$1,$K86=""),$M$2,$K86)),AND(AA$1&gt;=$J87,AA$1&lt;=IF(AND($J87&gt;$M$1,$K87=""),$M$2,$K87)),AND(AA$1&gt;=$J88,AA$1&lt;=IF(AND($J88&gt;$M$1,$K88=""),$M$2,$K88)),AND(AA$1&gt;=$J89,AA$1&lt;=IF(AND($J89&gt;$M$1,$K89=""),$M$2,$K89))),$J$3,"")</f>
        <v/>
      </c>
      <c r="AB89" s="58" t="str">
        <f t="shared" ref="AB89" si="1018">IF(OR(AND(AB$1&gt;=$J85,AB$1&lt;=IF(AND($J85&gt;$M$1,$K85=""),$M$2,$K85)),AND(AB$1&gt;=$J86,AB$1&lt;=IF(AND($J86&gt;$M$1,$K86=""),$M$2,$K86)),AND(AB$1&gt;=$J87,AB$1&lt;=IF(AND($J87&gt;$M$1,$K87=""),$M$2,$K87)),AND(AB$1&gt;=$J88,AB$1&lt;=IF(AND($J88&gt;$M$1,$K88=""),$M$2,$K88)),AND(AB$1&gt;=$J89,AB$1&lt;=IF(AND($J89&gt;$M$1,$K89=""),$M$2,$K89))),$J$3,"")</f>
        <v/>
      </c>
      <c r="AC89" s="58" t="str">
        <f t="shared" ref="AC89" si="1019">IF(OR(AND(AC$1&gt;=$J85,AC$1&lt;=IF(AND($J85&gt;$M$1,$K85=""),$M$2,$K85)),AND(AC$1&gt;=$J86,AC$1&lt;=IF(AND($J86&gt;$M$1,$K86=""),$M$2,$K86)),AND(AC$1&gt;=$J87,AC$1&lt;=IF(AND($J87&gt;$M$1,$K87=""),$M$2,$K87)),AND(AC$1&gt;=$J88,AC$1&lt;=IF(AND($J88&gt;$M$1,$K88=""),$M$2,$K88)),AND(AC$1&gt;=$J89,AC$1&lt;=IF(AND($J89&gt;$M$1,$K89=""),$M$2,$K89))),$J$3,"")</f>
        <v/>
      </c>
      <c r="AD89" s="58" t="str">
        <f t="shared" ref="AD89" si="1020">IF(OR(AND(AD$1&gt;=$J85,AD$1&lt;=IF(AND($J85&gt;$M$1,$K85=""),$M$2,$K85)),AND(AD$1&gt;=$J86,AD$1&lt;=IF(AND($J86&gt;$M$1,$K86=""),$M$2,$K86)),AND(AD$1&gt;=$J87,AD$1&lt;=IF(AND($J87&gt;$M$1,$K87=""),$M$2,$K87)),AND(AD$1&gt;=$J88,AD$1&lt;=IF(AND($J88&gt;$M$1,$K88=""),$M$2,$K88)),AND(AD$1&gt;=$J89,AD$1&lt;=IF(AND($J89&gt;$M$1,$K89=""),$M$2,$K89))),$J$3,"")</f>
        <v/>
      </c>
      <c r="AE89" s="58" t="str">
        <f t="shared" ref="AE89" si="1021">IF(OR(AND(AE$1&gt;=$J85,AE$1&lt;=IF(AND($J85&gt;$M$1,$K85=""),$M$2,$K85)),AND(AE$1&gt;=$J86,AE$1&lt;=IF(AND($J86&gt;$M$1,$K86=""),$M$2,$K86)),AND(AE$1&gt;=$J87,AE$1&lt;=IF(AND($J87&gt;$M$1,$K87=""),$M$2,$K87)),AND(AE$1&gt;=$J88,AE$1&lt;=IF(AND($J88&gt;$M$1,$K88=""),$M$2,$K88)),AND(AE$1&gt;=$J89,AE$1&lt;=IF(AND($J89&gt;$M$1,$K89=""),$M$2,$K89))),$J$3,"")</f>
        <v/>
      </c>
      <c r="AF89" s="58" t="str">
        <f t="shared" ref="AF89" si="1022">IF(OR(AND(AF$1&gt;=$J85,AF$1&lt;=IF(AND($J85&gt;$M$1,$K85=""),$M$2,$K85)),AND(AF$1&gt;=$J86,AF$1&lt;=IF(AND($J86&gt;$M$1,$K86=""),$M$2,$K86)),AND(AF$1&gt;=$J87,AF$1&lt;=IF(AND($J87&gt;$M$1,$K87=""),$M$2,$K87)),AND(AF$1&gt;=$J88,AF$1&lt;=IF(AND($J88&gt;$M$1,$K88=""),$M$2,$K88)),AND(AF$1&gt;=$J89,AF$1&lt;=IF(AND($J89&gt;$M$1,$K89=""),$M$2,$K89))),$J$3,"")</f>
        <v/>
      </c>
      <c r="AG89" s="58" t="str">
        <f t="shared" ref="AG89" si="1023">IF(OR(AND(AG$1&gt;=$J85,AG$1&lt;=IF(AND($J85&gt;$M$1,$K85=""),$M$2,$K85)),AND(AG$1&gt;=$J86,AG$1&lt;=IF(AND($J86&gt;$M$1,$K86=""),$M$2,$K86)),AND(AG$1&gt;=$J87,AG$1&lt;=IF(AND($J87&gt;$M$1,$K87=""),$M$2,$K87)),AND(AG$1&gt;=$J88,AG$1&lt;=IF(AND($J88&gt;$M$1,$K88=""),$M$2,$K88)),AND(AG$1&gt;=$J89,AG$1&lt;=IF(AND($J89&gt;$M$1,$K89=""),$M$2,$K89))),$J$3,"")</f>
        <v/>
      </c>
      <c r="AH89" s="58" t="str">
        <f t="shared" ref="AH89" si="1024">IF(OR(AND(AH$1&gt;=$J85,AH$1&lt;=IF(AND($J85&gt;$M$1,$K85=""),$M$2,$K85)),AND(AH$1&gt;=$J86,AH$1&lt;=IF(AND($J86&gt;$M$1,$K86=""),$M$2,$K86)),AND(AH$1&gt;=$J87,AH$1&lt;=IF(AND($J87&gt;$M$1,$K87=""),$M$2,$K87)),AND(AH$1&gt;=$J88,AH$1&lt;=IF(AND($J88&gt;$M$1,$K88=""),$M$2,$K88)),AND(AH$1&gt;=$J89,AH$1&lt;=IF(AND($J89&gt;$M$1,$K89=""),$M$2,$K89))),$J$3,"")</f>
        <v/>
      </c>
      <c r="AI89" s="58" t="str">
        <f t="shared" ref="AI89" si="1025">IF(OR(AND(AI$1&gt;=$J85,AI$1&lt;=IF(AND($J85&gt;$M$1,$K85=""),$M$2,$K85)),AND(AI$1&gt;=$J86,AI$1&lt;=IF(AND($J86&gt;$M$1,$K86=""),$M$2,$K86)),AND(AI$1&gt;=$J87,AI$1&lt;=IF(AND($J87&gt;$M$1,$K87=""),$M$2,$K87)),AND(AI$1&gt;=$J88,AI$1&lt;=IF(AND($J88&gt;$M$1,$K88=""),$M$2,$K88)),AND(AI$1&gt;=$J89,AI$1&lt;=IF(AND($J89&gt;$M$1,$K89=""),$M$2,$K89))),$J$3,"")</f>
        <v/>
      </c>
      <c r="AJ89" s="58" t="str">
        <f t="shared" ref="AJ89" si="1026">IF(OR(AND(AJ$1&gt;=$J85,AJ$1&lt;=IF(AND($J85&gt;$M$1,$K85=""),$M$2,$K85)),AND(AJ$1&gt;=$J86,AJ$1&lt;=IF(AND($J86&gt;$M$1,$K86=""),$M$2,$K86)),AND(AJ$1&gt;=$J87,AJ$1&lt;=IF(AND($J87&gt;$M$1,$K87=""),$M$2,$K87)),AND(AJ$1&gt;=$J88,AJ$1&lt;=IF(AND($J88&gt;$M$1,$K88=""),$M$2,$K88)),AND(AJ$1&gt;=$J89,AJ$1&lt;=IF(AND($J89&gt;$M$1,$K89=""),$M$2,$K89))),$J$3,"")</f>
        <v/>
      </c>
      <c r="AK89" s="58" t="str">
        <f t="shared" ref="AK89" si="1027">IF(OR(AND(AK$1&gt;=$J85,AK$1&lt;=IF(AND($J85&gt;$M$1,$K85=""),$M$2,$K85)),AND(AK$1&gt;=$J86,AK$1&lt;=IF(AND($J86&gt;$M$1,$K86=""),$M$2,$K86)),AND(AK$1&gt;=$J87,AK$1&lt;=IF(AND($J87&gt;$M$1,$K87=""),$M$2,$K87)),AND(AK$1&gt;=$J88,AK$1&lt;=IF(AND($J88&gt;$M$1,$K88=""),$M$2,$K88)),AND(AK$1&gt;=$J89,AK$1&lt;=IF(AND($J89&gt;$M$1,$K89=""),$M$2,$K89))),$J$3,"")</f>
        <v/>
      </c>
      <c r="AL89" s="58" t="str">
        <f t="shared" ref="AL89" si="1028">IF(OR(AND(AL$1&gt;=$J85,AL$1&lt;=IF(AND($J85&gt;$M$1,$K85=""),$M$2,$K85)),AND(AL$1&gt;=$J86,AL$1&lt;=IF(AND($J86&gt;$M$1,$K86=""),$M$2,$K86)),AND(AL$1&gt;=$J87,AL$1&lt;=IF(AND($J87&gt;$M$1,$K87=""),$M$2,$K87)),AND(AL$1&gt;=$J88,AL$1&lt;=IF(AND($J88&gt;$M$1,$K88=""),$M$2,$K88)),AND(AL$1&gt;=$J89,AL$1&lt;=IF(AND($J89&gt;$M$1,$K89=""),$M$2,$K89))),$J$3,"")</f>
        <v/>
      </c>
      <c r="AM89" s="58" t="str">
        <f t="shared" ref="AM89" si="1029">IF(OR(AND(AM$1&gt;=$J85,AM$1&lt;=IF(AND($J85&gt;$M$1,$K85=""),$M$2,$K85)),AND(AM$1&gt;=$J86,AM$1&lt;=IF(AND($J86&gt;$M$1,$K86=""),$M$2,$K86)),AND(AM$1&gt;=$J87,AM$1&lt;=IF(AND($J87&gt;$M$1,$K87=""),$M$2,$K87)),AND(AM$1&gt;=$J88,AM$1&lt;=IF(AND($J88&gt;$M$1,$K88=""),$M$2,$K88)),AND(AM$1&gt;=$J89,AM$1&lt;=IF(AND($J89&gt;$M$1,$K89=""),$M$2,$K89))),$J$3,"")</f>
        <v/>
      </c>
      <c r="AN89" s="58" t="str">
        <f t="shared" ref="AN89" si="1030">IF(OR(AND(AN$1&gt;=$J85,AN$1&lt;=IF(AND($J85&gt;$M$1,$K85=""),$M$2,$K85)),AND(AN$1&gt;=$J86,AN$1&lt;=IF(AND($J86&gt;$M$1,$K86=""),$M$2,$K86)),AND(AN$1&gt;=$J87,AN$1&lt;=IF(AND($J87&gt;$M$1,$K87=""),$M$2,$K87)),AND(AN$1&gt;=$J88,AN$1&lt;=IF(AND($J88&gt;$M$1,$K88=""),$M$2,$K88)),AND(AN$1&gt;=$J89,AN$1&lt;=IF(AND($J89&gt;$M$1,$K89=""),$M$2,$K89))),$J$3,"")</f>
        <v/>
      </c>
      <c r="AO89" s="58" t="str">
        <f t="shared" ref="AO89" si="1031">IF(OR(AND(AO$1&gt;=$J85,AO$1&lt;=IF(AND($J85&gt;$M$1,$K85=""),$M$2,$K85)),AND(AO$1&gt;=$J86,AO$1&lt;=IF(AND($J86&gt;$M$1,$K86=""),$M$2,$K86)),AND(AO$1&gt;=$J87,AO$1&lt;=IF(AND($J87&gt;$M$1,$K87=""),$M$2,$K87)),AND(AO$1&gt;=$J88,AO$1&lt;=IF(AND($J88&gt;$M$1,$K88=""),$M$2,$K88)),AND(AO$1&gt;=$J89,AO$1&lt;=IF(AND($J89&gt;$M$1,$K89=""),$M$2,$K89))),$J$3,"")</f>
        <v/>
      </c>
      <c r="AP89" s="62" t="str">
        <f>IF(AP$1="","",IF(OR(AND(AP$1&gt;=$J85,AP$1&lt;=IF(AND($J85&gt;$M$1,$K85=""),$M$2,$K85)),AND(AP$1&gt;=$J86,AP$1&lt;=IF(AND($J86&gt;$M$1,$K86=""),$M$2,$K86)),AND(AP$1&gt;=$J87,AP$1&lt;=IF(AND($J87&gt;$M$1,$K87=""),$M$2,$K87)),AND(AP$1&gt;=$J88,AP$1&lt;=IF(AND($J88&gt;$M$1,$K88=""),$M$2,$K88)),AND(AP$1&gt;=$J89,AP$1&lt;=IF(AND($J89&gt;$M$1,$K89=""),$M$2,$K89))),$J$3,""))</f>
        <v/>
      </c>
      <c r="AQ89" s="62" t="str">
        <f t="shared" ref="AQ89" si="1032">IF(AQ$1="","",IF(OR(AND(AQ$1&gt;=$J85,AQ$1&lt;=IF(AND($J85&gt;$M$1,$K85=""),$M$2,$K85)),AND(AQ$1&gt;=$J86,AQ$1&lt;=IF(AND($J86&gt;$M$1,$K86=""),$M$2,$K86)),AND(AQ$1&gt;=$J87,AQ$1&lt;=IF(AND($J87&gt;$M$1,$K87=""),$M$2,$K87)),AND(AQ$1&gt;=$J88,AQ$1&lt;=IF(AND($J88&gt;$M$1,$K88=""),$M$2,$K88)),AND(AQ$1&gt;=$J89,AQ$1&lt;=IF(AND($J89&gt;$M$1,$K89=""),$M$2,$K89))),$J$3,""))</f>
        <v/>
      </c>
      <c r="AR89" s="63" t="str">
        <f t="shared" ref="AR89" si="1033">IF(AR$1="","",IF(OR(AND(AR$1&gt;=$J85,AR$1&lt;=IF(AND($J85&gt;$M$1,$K85=""),$M$2,$K85)),AND(AR$1&gt;=$J86,AR$1&lt;=IF(AND($J86&gt;$M$1,$K86=""),$M$2,$K86)),AND(AR$1&gt;=$J87,AR$1&lt;=IF(AND($J87&gt;$M$1,$K87=""),$M$2,$K87)),AND(AR$1&gt;=$J88,AR$1&lt;=IF(AND($J88&gt;$M$1,$K88=""),$M$2,$K88)),AND(AR$1&gt;=$J89,AR$1&lt;=IF(AND($J89&gt;$M$1,$K89=""),$M$2,$K89))),$J$3,""))</f>
        <v/>
      </c>
    </row>
    <row r="90" spans="1:44" x14ac:dyDescent="0.2">
      <c r="A90" s="123">
        <v>5015</v>
      </c>
      <c r="B90" s="114"/>
      <c r="C90" s="115"/>
      <c r="D90" s="142"/>
      <c r="E90" s="143"/>
      <c r="F90" s="142"/>
      <c r="G90" s="143"/>
      <c r="H90" s="142"/>
      <c r="I90" s="143"/>
      <c r="J90" s="142"/>
      <c r="K90" s="143"/>
      <c r="L90" s="151"/>
      <c r="M90" s="157"/>
      <c r="N90" s="155" t="str">
        <f>N91&amp;N92&amp;N93&amp;N94</f>
        <v/>
      </c>
      <c r="O90" s="155" t="str">
        <f t="shared" ref="O90" si="1034">O91&amp;O92&amp;O93&amp;O94</f>
        <v/>
      </c>
      <c r="P90" s="155" t="str">
        <f t="shared" ref="P90" si="1035">P91&amp;P92&amp;P93&amp;P94</f>
        <v/>
      </c>
      <c r="Q90" s="155" t="str">
        <f t="shared" ref="Q90" si="1036">Q91&amp;Q92&amp;Q93&amp;Q94</f>
        <v/>
      </c>
      <c r="R90" s="155" t="str">
        <f t="shared" ref="R90" si="1037">R91&amp;R92&amp;R93&amp;R94</f>
        <v/>
      </c>
      <c r="S90" s="155" t="str">
        <f t="shared" ref="S90" si="1038">S91&amp;S92&amp;S93&amp;S94</f>
        <v/>
      </c>
      <c r="T90" s="155" t="str">
        <f t="shared" ref="T90" si="1039">T91&amp;T92&amp;T93&amp;T94</f>
        <v/>
      </c>
      <c r="U90" s="155" t="str">
        <f t="shared" ref="U90" si="1040">U91&amp;U92&amp;U93&amp;U94</f>
        <v/>
      </c>
      <c r="V90" s="155" t="str">
        <f t="shared" ref="V90" si="1041">V91&amp;V92&amp;V93&amp;V94</f>
        <v/>
      </c>
      <c r="W90" s="155" t="str">
        <f t="shared" ref="W90" si="1042">W91&amp;W92&amp;W93&amp;W94</f>
        <v/>
      </c>
      <c r="X90" s="155" t="str">
        <f t="shared" ref="X90" si="1043">X91&amp;X92&amp;X93&amp;X94</f>
        <v/>
      </c>
      <c r="Y90" s="155" t="str">
        <f t="shared" ref="Y90" si="1044">Y91&amp;Y92&amp;Y93&amp;Y94</f>
        <v/>
      </c>
      <c r="Z90" s="155" t="str">
        <f t="shared" ref="Z90" si="1045">Z91&amp;Z92&amp;Z93&amp;Z94</f>
        <v/>
      </c>
      <c r="AA90" s="155" t="str">
        <f t="shared" ref="AA90" si="1046">AA91&amp;AA92&amp;AA93&amp;AA94</f>
        <v/>
      </c>
      <c r="AB90" s="155" t="str">
        <f t="shared" ref="AB90" si="1047">AB91&amp;AB92&amp;AB93&amp;AB94</f>
        <v/>
      </c>
      <c r="AC90" s="155" t="str">
        <f t="shared" ref="AC90" si="1048">AC91&amp;AC92&amp;AC93&amp;AC94</f>
        <v/>
      </c>
      <c r="AD90" s="155" t="str">
        <f t="shared" ref="AD90" si="1049">AD91&amp;AD92&amp;AD93&amp;AD94</f>
        <v/>
      </c>
      <c r="AE90" s="155" t="str">
        <f t="shared" ref="AE90" si="1050">AE91&amp;AE92&amp;AE93&amp;AE94</f>
        <v/>
      </c>
      <c r="AF90" s="155" t="str">
        <f t="shared" ref="AF90" si="1051">AF91&amp;AF92&amp;AF93&amp;AF94</f>
        <v/>
      </c>
      <c r="AG90" s="155" t="str">
        <f t="shared" ref="AG90" si="1052">AG91&amp;AG92&amp;AG93&amp;AG94</f>
        <v/>
      </c>
      <c r="AH90" s="155" t="str">
        <f t="shared" ref="AH90" si="1053">AH91&amp;AH92&amp;AH93&amp;AH94</f>
        <v/>
      </c>
      <c r="AI90" s="155" t="str">
        <f t="shared" ref="AI90" si="1054">AI91&amp;AI92&amp;AI93&amp;AI94</f>
        <v/>
      </c>
      <c r="AJ90" s="155" t="str">
        <f t="shared" ref="AJ90" si="1055">AJ91&amp;AJ92&amp;AJ93&amp;AJ94</f>
        <v/>
      </c>
      <c r="AK90" s="155" t="str">
        <f t="shared" ref="AK90" si="1056">AK91&amp;AK92&amp;AK93&amp;AK94</f>
        <v/>
      </c>
      <c r="AL90" s="155" t="str">
        <f t="shared" ref="AL90" si="1057">AL91&amp;AL92&amp;AL93&amp;AL94</f>
        <v/>
      </c>
      <c r="AM90" s="155" t="str">
        <f t="shared" ref="AM90" si="1058">AM91&amp;AM92&amp;AM93&amp;AM94</f>
        <v/>
      </c>
      <c r="AN90" s="155" t="str">
        <f t="shared" ref="AN90" si="1059">AN91&amp;AN92&amp;AN93&amp;AN94</f>
        <v/>
      </c>
      <c r="AO90" s="155" t="str">
        <f t="shared" ref="AO90" si="1060">AO91&amp;AO92&amp;AO93&amp;AO94</f>
        <v/>
      </c>
      <c r="AP90" s="155" t="str">
        <f t="shared" ref="AP90" si="1061">AP91&amp;AP92&amp;AP93&amp;AP94</f>
        <v/>
      </c>
      <c r="AQ90" s="155" t="str">
        <f t="shared" ref="AQ90" si="1062">AQ91&amp;AQ92&amp;AQ93&amp;AQ94</f>
        <v/>
      </c>
      <c r="AR90" s="155" t="str">
        <f t="shared" ref="AR90" si="1063">AR91&amp;AR92&amp;AR93&amp;AR94</f>
        <v/>
      </c>
    </row>
    <row r="91" spans="1:44" ht="13.5" thickBot="1" x14ac:dyDescent="0.25">
      <c r="A91" s="124"/>
      <c r="B91" s="121"/>
      <c r="C91" s="116"/>
      <c r="D91" s="144"/>
      <c r="E91" s="145"/>
      <c r="F91" s="146"/>
      <c r="G91" s="145"/>
      <c r="H91" s="146"/>
      <c r="I91" s="145"/>
      <c r="J91" s="146"/>
      <c r="K91" s="145"/>
      <c r="L91" s="150"/>
      <c r="M91" s="157"/>
      <c r="N91" s="121" t="str">
        <f>IF(OR(AND(N$1&gt;=$D90,N$1&lt;=IF(AND($D90&gt;$M$1,$E90=""),$M$2,$E90)),AND(N$1&gt;=$D91,N$1&lt;=IF(AND($D91&gt;$M$1,$E91=""),$M$2,$E91)),AND(N$1&gt;=$D92,N$1&lt;=IF(AND($D92&gt;$M$1,$E92=""),$M$2,$E92)),AND(N$1&gt;=$D93,N$1&lt;=IF(AND($D93&gt;$M$1,$E93=""),$M$2,$E93))),$D$3,"")</f>
        <v/>
      </c>
      <c r="O91" s="49" t="str">
        <f t="shared" ref="O91:AO91" si="1064">IF(OR(AND(O$1&gt;=$D90,O$1&lt;=IF(AND($D90&gt;$M$1,$E90=""),$M$2,$E90)),AND(O$1&gt;=$D91,O$1&lt;=IF(AND($D91&gt;$M$1,$E91=""),$M$2,$E91)),AND(O$1&gt;=$D92,O$1&lt;=IF(AND($D92&gt;$M$1,$E92=""),$M$2,$E92)),AND(O$1&gt;=$D93,O$1&lt;=IF(AND($D93&gt;$M$1,$E93=""),$M$2,$E93))),$D$3,"")</f>
        <v/>
      </c>
      <c r="P91" s="49" t="str">
        <f t="shared" si="1064"/>
        <v/>
      </c>
      <c r="Q91" s="49" t="str">
        <f t="shared" si="1064"/>
        <v/>
      </c>
      <c r="R91" s="49" t="str">
        <f t="shared" si="1064"/>
        <v/>
      </c>
      <c r="S91" s="49" t="str">
        <f t="shared" si="1064"/>
        <v/>
      </c>
      <c r="T91" s="49" t="str">
        <f t="shared" si="1064"/>
        <v/>
      </c>
      <c r="U91" s="49" t="str">
        <f t="shared" si="1064"/>
        <v/>
      </c>
      <c r="V91" s="49" t="str">
        <f t="shared" si="1064"/>
        <v/>
      </c>
      <c r="W91" s="49" t="str">
        <f t="shared" si="1064"/>
        <v/>
      </c>
      <c r="X91" s="49" t="str">
        <f t="shared" si="1064"/>
        <v/>
      </c>
      <c r="Y91" s="49" t="str">
        <f t="shared" si="1064"/>
        <v/>
      </c>
      <c r="Z91" s="49" t="str">
        <f t="shared" si="1064"/>
        <v/>
      </c>
      <c r="AA91" s="49" t="str">
        <f t="shared" si="1064"/>
        <v/>
      </c>
      <c r="AB91" s="49" t="str">
        <f t="shared" si="1064"/>
        <v/>
      </c>
      <c r="AC91" s="49" t="str">
        <f t="shared" si="1064"/>
        <v/>
      </c>
      <c r="AD91" s="49" t="str">
        <f t="shared" si="1064"/>
        <v/>
      </c>
      <c r="AE91" s="49" t="str">
        <f t="shared" si="1064"/>
        <v/>
      </c>
      <c r="AF91" s="49" t="str">
        <f t="shared" si="1064"/>
        <v/>
      </c>
      <c r="AG91" s="49" t="str">
        <f t="shared" si="1064"/>
        <v/>
      </c>
      <c r="AH91" s="49" t="str">
        <f t="shared" si="1064"/>
        <v/>
      </c>
      <c r="AI91" s="49" t="str">
        <f t="shared" si="1064"/>
        <v/>
      </c>
      <c r="AJ91" s="49" t="str">
        <f t="shared" si="1064"/>
        <v/>
      </c>
      <c r="AK91" s="49" t="str">
        <f t="shared" si="1064"/>
        <v/>
      </c>
      <c r="AL91" s="49" t="str">
        <f t="shared" si="1064"/>
        <v/>
      </c>
      <c r="AM91" s="49" t="str">
        <f t="shared" si="1064"/>
        <v/>
      </c>
      <c r="AN91" s="49" t="str">
        <f t="shared" si="1064"/>
        <v/>
      </c>
      <c r="AO91" s="49" t="str">
        <f t="shared" si="1064"/>
        <v/>
      </c>
      <c r="AP91" s="60" t="str">
        <f>IF(AP$1="","",IF(OR(AND(AP$1&gt;=$D90,AP$1&lt;=IF(AND($D90&gt;$M$1,$E90=""),$M$2,$E90)),AND(AP$1&gt;=$D91,AP$1&lt;=IF(AND($D91&gt;$M$1,$E91=""),$M$2,$E91)),AND(AP$1&gt;=$D92,AP$1&lt;=IF(AND($D92&gt;$M$1,$E92=""),$M$2,$E92)),AND(AP$1&gt;=$D93,AP$1&lt;=IF(AND($D93&gt;$M$1,$E93=""),$M$2,$E93))),$D$3,""))</f>
        <v/>
      </c>
      <c r="AQ91" s="60" t="str">
        <f t="shared" ref="AQ91:AR91" si="1065">IF(AQ$1="","",IF(OR(AND(AQ$1&gt;=$D90,AQ$1&lt;=IF(AND($D90&gt;$M$1,$E90=""),$M$2,$E90)),AND(AQ$1&gt;=$D91,AQ$1&lt;=IF(AND($D91&gt;$M$1,$E91=""),$M$2,$E91)),AND(AQ$1&gt;=$D92,AQ$1&lt;=IF(AND($D92&gt;$M$1,$E92=""),$M$2,$E92)),AND(AQ$1&gt;=$D93,AQ$1&lt;=IF(AND($D93&gt;$M$1,$E93=""),$M$2,$E93))),$D$3,""))</f>
        <v/>
      </c>
      <c r="AR91" s="61" t="str">
        <f t="shared" si="1065"/>
        <v/>
      </c>
    </row>
    <row r="92" spans="1:44" x14ac:dyDescent="0.2">
      <c r="A92" s="124"/>
      <c r="B92" s="121"/>
      <c r="C92" s="50"/>
      <c r="D92" s="146"/>
      <c r="E92" s="145"/>
      <c r="F92" s="146"/>
      <c r="G92" s="145"/>
      <c r="H92" s="146"/>
      <c r="I92" s="145"/>
      <c r="J92" s="146"/>
      <c r="K92" s="145"/>
      <c r="L92" s="150"/>
      <c r="M92" s="157"/>
      <c r="N92" s="121" t="str">
        <f>IF(OR(AND(N$1&gt;=$F90,N$1&lt;=IF(AND($F90&gt;$M$1,$G90=""),$M$2,$G90)),AND(N$1&gt;=$F91,N$1&lt;=IF(AND($F91&gt;$M$1,$G91=""),$M$2,$G91)),AND(N$1&gt;=$F92,N$1&lt;=IF(AND($F92&gt;$M$1,$G92=""),$M$2,$G92)),AND(N$1&gt;=$F93,N$1&lt;=IF(AND($F93&gt;$M$1,$G93=""),$M$2,$G93))),$F$3,"")</f>
        <v/>
      </c>
      <c r="O92" s="49" t="str">
        <f t="shared" ref="O92:AO92" si="1066">IF(OR(AND(O$1&gt;=$F90,O$1&lt;=IF(AND($F90&gt;$M$1,$G90=""),$M$2,$G90)),AND(O$1&gt;=$F91,O$1&lt;=IF(AND($F91&gt;$M$1,$G91=""),$M$2,$G91)),AND(O$1&gt;=$F92,O$1&lt;=IF(AND($F92&gt;$M$1,$G92=""),$M$2,$G92)),AND(O$1&gt;=$F93,O$1&lt;=IF(AND($F93&gt;$M$1,$G93=""),$M$2,$G93))),$F$3,"")</f>
        <v/>
      </c>
      <c r="P92" s="49" t="str">
        <f t="shared" si="1066"/>
        <v/>
      </c>
      <c r="Q92" s="49" t="str">
        <f t="shared" si="1066"/>
        <v/>
      </c>
      <c r="R92" s="49" t="str">
        <f t="shared" si="1066"/>
        <v/>
      </c>
      <c r="S92" s="49" t="str">
        <f t="shared" si="1066"/>
        <v/>
      </c>
      <c r="T92" s="49" t="str">
        <f t="shared" si="1066"/>
        <v/>
      </c>
      <c r="U92" s="49" t="str">
        <f t="shared" si="1066"/>
        <v/>
      </c>
      <c r="V92" s="49" t="str">
        <f t="shared" si="1066"/>
        <v/>
      </c>
      <c r="W92" s="49" t="str">
        <f t="shared" si="1066"/>
        <v/>
      </c>
      <c r="X92" s="49" t="str">
        <f t="shared" si="1066"/>
        <v/>
      </c>
      <c r="Y92" s="49" t="str">
        <f t="shared" si="1066"/>
        <v/>
      </c>
      <c r="Z92" s="49" t="str">
        <f t="shared" si="1066"/>
        <v/>
      </c>
      <c r="AA92" s="49" t="str">
        <f t="shared" si="1066"/>
        <v/>
      </c>
      <c r="AB92" s="49" t="str">
        <f t="shared" si="1066"/>
        <v/>
      </c>
      <c r="AC92" s="49" t="str">
        <f t="shared" si="1066"/>
        <v/>
      </c>
      <c r="AD92" s="49" t="str">
        <f t="shared" si="1066"/>
        <v/>
      </c>
      <c r="AE92" s="49" t="str">
        <f t="shared" si="1066"/>
        <v/>
      </c>
      <c r="AF92" s="49" t="str">
        <f t="shared" si="1066"/>
        <v/>
      </c>
      <c r="AG92" s="49" t="str">
        <f t="shared" si="1066"/>
        <v/>
      </c>
      <c r="AH92" s="49" t="str">
        <f t="shared" si="1066"/>
        <v/>
      </c>
      <c r="AI92" s="49" t="str">
        <f t="shared" si="1066"/>
        <v/>
      </c>
      <c r="AJ92" s="49" t="str">
        <f t="shared" si="1066"/>
        <v/>
      </c>
      <c r="AK92" s="49" t="str">
        <f t="shared" si="1066"/>
        <v/>
      </c>
      <c r="AL92" s="49" t="str">
        <f t="shared" si="1066"/>
        <v/>
      </c>
      <c r="AM92" s="49" t="str">
        <f t="shared" si="1066"/>
        <v/>
      </c>
      <c r="AN92" s="49" t="str">
        <f t="shared" si="1066"/>
        <v/>
      </c>
      <c r="AO92" s="49" t="str">
        <f t="shared" si="1066"/>
        <v/>
      </c>
      <c r="AP92" s="60" t="str">
        <f>IF(AP$1="","",IF(OR(AND(AP$1&gt;=$F90,AP$1&lt;=IF(AND($F90&gt;$M$1,$G90=""),$M$2,$G90)),AND(AP$1&gt;=$F91,AP$1&lt;=IF(AND($F91&gt;$M$1,$G91=""),$M$2,$G91)),AND(AP$1&gt;=$F92,AP$1&lt;=IF(AND($F92&gt;$M$1,$G92=""),$M$2,$G92)),AND(AP$1&gt;=$F93,AP$1&lt;=IF(AND($F93&gt;$M$1,$G93=""),$M$2,$G93))),$F$3,""))</f>
        <v/>
      </c>
      <c r="AQ92" s="60" t="str">
        <f t="shared" ref="AQ92:AR92" si="1067">IF(AQ$1="","",IF(OR(AND(AQ$1&gt;=$F90,AQ$1&lt;=IF(AND($F90&gt;$M$1,$G90=""),$M$2,$G90)),AND(AQ$1&gt;=$F91,AQ$1&lt;=IF(AND($F91&gt;$M$1,$G91=""),$M$2,$G91)),AND(AQ$1&gt;=$F92,AQ$1&lt;=IF(AND($F92&gt;$M$1,$G92=""),$M$2,$G92)),AND(AQ$1&gt;=$F93,AQ$1&lt;=IF(AND($F93&gt;$M$1,$G93=""),$M$2,$G93))),$F$3,""))</f>
        <v/>
      </c>
      <c r="AR92" s="61" t="str">
        <f t="shared" si="1067"/>
        <v/>
      </c>
    </row>
    <row r="93" spans="1:44" x14ac:dyDescent="0.2">
      <c r="A93" s="124"/>
      <c r="B93" s="121"/>
      <c r="C93" s="50"/>
      <c r="D93" s="146"/>
      <c r="E93" s="145"/>
      <c r="F93" s="146"/>
      <c r="G93" s="145"/>
      <c r="H93" s="146"/>
      <c r="I93" s="145"/>
      <c r="J93" s="146"/>
      <c r="K93" s="145"/>
      <c r="L93" s="150"/>
      <c r="M93" s="157"/>
      <c r="N93" s="156" t="str">
        <f t="shared" ref="N93:AO93" si="1068">IF(OR(AND(N$1&gt;=$H90,N$1&lt;=IF(AND($H90&gt;$M$1,$I90=""),$M$2,$I90)),AND(N$1&gt;=$H91,N$1&lt;=IF(AND($H91&gt;$M$1,$I91=""),$M$2,$I91)),AND(N$1&gt;=$H92,N$1&lt;=IF(AND($H92&gt;$M$1,$I92=""),$M$2,$I92)),AND(N$1&gt;=$H93,N$1&lt;=IF(AND($H93&gt;$M$1,$I93=""),$M$2,$I93))),$H$3,"")</f>
        <v/>
      </c>
      <c r="O93" s="56" t="str">
        <f t="shared" si="1068"/>
        <v/>
      </c>
      <c r="P93" s="56" t="str">
        <f t="shared" si="1068"/>
        <v/>
      </c>
      <c r="Q93" s="56" t="str">
        <f t="shared" si="1068"/>
        <v/>
      </c>
      <c r="R93" s="56" t="str">
        <f t="shared" si="1068"/>
        <v/>
      </c>
      <c r="S93" s="56" t="str">
        <f t="shared" si="1068"/>
        <v/>
      </c>
      <c r="T93" s="56" t="str">
        <f t="shared" si="1068"/>
        <v/>
      </c>
      <c r="U93" s="56" t="str">
        <f t="shared" si="1068"/>
        <v/>
      </c>
      <c r="V93" s="56" t="str">
        <f t="shared" si="1068"/>
        <v/>
      </c>
      <c r="W93" s="56" t="str">
        <f t="shared" si="1068"/>
        <v/>
      </c>
      <c r="X93" s="56" t="str">
        <f t="shared" si="1068"/>
        <v/>
      </c>
      <c r="Y93" s="56" t="str">
        <f t="shared" si="1068"/>
        <v/>
      </c>
      <c r="Z93" s="56" t="str">
        <f t="shared" si="1068"/>
        <v/>
      </c>
      <c r="AA93" s="56" t="str">
        <f t="shared" si="1068"/>
        <v/>
      </c>
      <c r="AB93" s="56" t="str">
        <f t="shared" si="1068"/>
        <v/>
      </c>
      <c r="AC93" s="56" t="str">
        <f t="shared" si="1068"/>
        <v/>
      </c>
      <c r="AD93" s="56" t="str">
        <f t="shared" si="1068"/>
        <v/>
      </c>
      <c r="AE93" s="56" t="str">
        <f t="shared" si="1068"/>
        <v/>
      </c>
      <c r="AF93" s="56" t="str">
        <f t="shared" si="1068"/>
        <v/>
      </c>
      <c r="AG93" s="56" t="str">
        <f t="shared" si="1068"/>
        <v/>
      </c>
      <c r="AH93" s="56" t="str">
        <f t="shared" si="1068"/>
        <v/>
      </c>
      <c r="AI93" s="56" t="str">
        <f t="shared" si="1068"/>
        <v/>
      </c>
      <c r="AJ93" s="56" t="str">
        <f t="shared" si="1068"/>
        <v/>
      </c>
      <c r="AK93" s="56" t="str">
        <f t="shared" si="1068"/>
        <v/>
      </c>
      <c r="AL93" s="56" t="str">
        <f t="shared" si="1068"/>
        <v/>
      </c>
      <c r="AM93" s="56" t="str">
        <f t="shared" si="1068"/>
        <v/>
      </c>
      <c r="AN93" s="56" t="str">
        <f t="shared" si="1068"/>
        <v/>
      </c>
      <c r="AO93" s="56" t="str">
        <f t="shared" si="1068"/>
        <v/>
      </c>
      <c r="AP93" s="153" t="str">
        <f>IF(AP$1="","",IF(OR(AND(AP$1&gt;=$H90,AP$1&lt;=IF(AND($H90&gt;$M$1,$I90=""),$M$2,$I90)),AND(AP$1&gt;=$H91,AP$1&lt;=IF(AND($H91&gt;$M$1,$I91=""),$M$2,$I91)),AND(AP$1&gt;=$H92,AP$1&lt;=IF(AND($H92&gt;$M$1,$I92=""),$M$2,$I92)),AND(AP$1&gt;=$H93,AP$1&lt;=IF(AND($H93&gt;$M$1,$I93=""),$M$2,$I93))),$H$3,""))</f>
        <v/>
      </c>
      <c r="AQ93" s="153" t="str">
        <f>IF(AQ$1="","",IF(OR(AND(AQ$1&gt;=$H90,AQ$1&lt;=IF(AND($H90&gt;$M$1,$I90=""),$M$2,$I90)),AND(AQ$1&gt;=$H91,AQ$1&lt;=IF(AND($H91&gt;$M$1,$I91=""),$M$2,$I91)),AND(AQ$1&gt;=$H92,AQ$1&lt;=IF(AND($H92&gt;$M$1,$I92=""),$M$2,$I92)),AND(AQ$1&gt;=$H93,AQ$1&lt;=IF(AND($H93&gt;$M$1,$I93=""),$M$2,$I93))),$H$3,""))</f>
        <v/>
      </c>
      <c r="AR93" s="154" t="str">
        <f>IF(AR$1="","",IF(OR(AND(AR$1&gt;=$H90,AR$1&lt;=IF(AND($H90&gt;$M$1,$I90=""),$M$2,$I90)),AND(AR$1&gt;=$H91,AR$1&lt;=IF(AND($H91&gt;$M$1,$I91=""),$M$2,$I91)),AND(AR$1&gt;=$H92,AR$1&lt;=IF(AND($H92&gt;$M$1,$I92=""),$M$2,$I92)),AND(AR$1&gt;=$H93,AR$1&lt;=IF(AND($H93&gt;$M$1,$I93=""),$M$2,$I93))),$H$3,""))</f>
        <v/>
      </c>
    </row>
    <row r="94" spans="1:44" ht="13.5" thickBot="1" x14ac:dyDescent="0.25">
      <c r="A94" s="125"/>
      <c r="B94" s="122"/>
      <c r="C94" s="59"/>
      <c r="D94" s="147"/>
      <c r="E94" s="148"/>
      <c r="F94" s="147"/>
      <c r="G94" s="148"/>
      <c r="H94" s="147"/>
      <c r="I94" s="148"/>
      <c r="J94" s="147"/>
      <c r="K94" s="148"/>
      <c r="L94" s="150"/>
      <c r="M94" s="157"/>
      <c r="N94" s="122" t="str">
        <f>IF(OR(AND(N$1&gt;=$J90,N$1&lt;=IF(AND($J90&gt;$M$1,$K90=""),$M$2,$K90)),AND(N$1&gt;=$J91,N$1&lt;=IF(AND($J91&gt;$M$1,$K91=""),$M$2,$K91)),AND(N$1&gt;=$J92,N$1&lt;=IF(AND($J92&gt;$M$1,$K92=""),$M$2,$K92)),AND(N$1&gt;=$J93,N$1&lt;=IF(AND($J93&gt;$M$1,$K93=""),$M$2,$K93)),AND(N$1&gt;=$J94,N$1&lt;=IF(AND($J94&gt;$M$1,$K94=""),$M$2,$K94))),$J$3,"")</f>
        <v/>
      </c>
      <c r="O94" s="58" t="str">
        <f t="shared" ref="O94" si="1069">IF(OR(AND(O$1&gt;=$J90,O$1&lt;=IF(AND($J90&gt;$M$1,$K90=""),$M$2,$K90)),AND(O$1&gt;=$J91,O$1&lt;=IF(AND($J91&gt;$M$1,$K91=""),$M$2,$K91)),AND(O$1&gt;=$J92,O$1&lt;=IF(AND($J92&gt;$M$1,$K92=""),$M$2,$K92)),AND(O$1&gt;=$J93,O$1&lt;=IF(AND($J93&gt;$M$1,$K93=""),$M$2,$K93)),AND(O$1&gt;=$J94,O$1&lt;=IF(AND($J94&gt;$M$1,$K94=""),$M$2,$K94))),$J$3,"")</f>
        <v/>
      </c>
      <c r="P94" s="58" t="str">
        <f t="shared" ref="P94" si="1070">IF(OR(AND(P$1&gt;=$J90,P$1&lt;=IF(AND($J90&gt;$M$1,$K90=""),$M$2,$K90)),AND(P$1&gt;=$J91,P$1&lt;=IF(AND($J91&gt;$M$1,$K91=""),$M$2,$K91)),AND(P$1&gt;=$J92,P$1&lt;=IF(AND($J92&gt;$M$1,$K92=""),$M$2,$K92)),AND(P$1&gt;=$J93,P$1&lt;=IF(AND($J93&gt;$M$1,$K93=""),$M$2,$K93)),AND(P$1&gt;=$J94,P$1&lt;=IF(AND($J94&gt;$M$1,$K94=""),$M$2,$K94))),$J$3,"")</f>
        <v/>
      </c>
      <c r="Q94" s="58" t="str">
        <f t="shared" ref="Q94" si="1071">IF(OR(AND(Q$1&gt;=$J90,Q$1&lt;=IF(AND($J90&gt;$M$1,$K90=""),$M$2,$K90)),AND(Q$1&gt;=$J91,Q$1&lt;=IF(AND($J91&gt;$M$1,$K91=""),$M$2,$K91)),AND(Q$1&gt;=$J92,Q$1&lt;=IF(AND($J92&gt;$M$1,$K92=""),$M$2,$K92)),AND(Q$1&gt;=$J93,Q$1&lt;=IF(AND($J93&gt;$M$1,$K93=""),$M$2,$K93)),AND(Q$1&gt;=$J94,Q$1&lt;=IF(AND($J94&gt;$M$1,$K94=""),$M$2,$K94))),$J$3,"")</f>
        <v/>
      </c>
      <c r="R94" s="58" t="str">
        <f t="shared" ref="R94" si="1072">IF(OR(AND(R$1&gt;=$J90,R$1&lt;=IF(AND($J90&gt;$M$1,$K90=""),$M$2,$K90)),AND(R$1&gt;=$J91,R$1&lt;=IF(AND($J91&gt;$M$1,$K91=""),$M$2,$K91)),AND(R$1&gt;=$J92,R$1&lt;=IF(AND($J92&gt;$M$1,$K92=""),$M$2,$K92)),AND(R$1&gt;=$J93,R$1&lt;=IF(AND($J93&gt;$M$1,$K93=""),$M$2,$K93)),AND(R$1&gt;=$J94,R$1&lt;=IF(AND($J94&gt;$M$1,$K94=""),$M$2,$K94))),$J$3,"")</f>
        <v/>
      </c>
      <c r="S94" s="58" t="str">
        <f t="shared" ref="S94" si="1073">IF(OR(AND(S$1&gt;=$J90,S$1&lt;=IF(AND($J90&gt;$M$1,$K90=""),$M$2,$K90)),AND(S$1&gt;=$J91,S$1&lt;=IF(AND($J91&gt;$M$1,$K91=""),$M$2,$K91)),AND(S$1&gt;=$J92,S$1&lt;=IF(AND($J92&gt;$M$1,$K92=""),$M$2,$K92)),AND(S$1&gt;=$J93,S$1&lt;=IF(AND($J93&gt;$M$1,$K93=""),$M$2,$K93)),AND(S$1&gt;=$J94,S$1&lt;=IF(AND($J94&gt;$M$1,$K94=""),$M$2,$K94))),$J$3,"")</f>
        <v/>
      </c>
      <c r="T94" s="58" t="str">
        <f t="shared" ref="T94" si="1074">IF(OR(AND(T$1&gt;=$J90,T$1&lt;=IF(AND($J90&gt;$M$1,$K90=""),$M$2,$K90)),AND(T$1&gt;=$J91,T$1&lt;=IF(AND($J91&gt;$M$1,$K91=""),$M$2,$K91)),AND(T$1&gt;=$J92,T$1&lt;=IF(AND($J92&gt;$M$1,$K92=""),$M$2,$K92)),AND(T$1&gt;=$J93,T$1&lt;=IF(AND($J93&gt;$M$1,$K93=""),$M$2,$K93)),AND(T$1&gt;=$J94,T$1&lt;=IF(AND($J94&gt;$M$1,$K94=""),$M$2,$K94))),$J$3,"")</f>
        <v/>
      </c>
      <c r="U94" s="58" t="str">
        <f t="shared" ref="U94" si="1075">IF(OR(AND(U$1&gt;=$J90,U$1&lt;=IF(AND($J90&gt;$M$1,$K90=""),$M$2,$K90)),AND(U$1&gt;=$J91,U$1&lt;=IF(AND($J91&gt;$M$1,$K91=""),$M$2,$K91)),AND(U$1&gt;=$J92,U$1&lt;=IF(AND($J92&gt;$M$1,$K92=""),$M$2,$K92)),AND(U$1&gt;=$J93,U$1&lt;=IF(AND($J93&gt;$M$1,$K93=""),$M$2,$K93)),AND(U$1&gt;=$J94,U$1&lt;=IF(AND($J94&gt;$M$1,$K94=""),$M$2,$K94))),$J$3,"")</f>
        <v/>
      </c>
      <c r="V94" s="58" t="str">
        <f t="shared" ref="V94" si="1076">IF(OR(AND(V$1&gt;=$J90,V$1&lt;=IF(AND($J90&gt;$M$1,$K90=""),$M$2,$K90)),AND(V$1&gt;=$J91,V$1&lt;=IF(AND($J91&gt;$M$1,$K91=""),$M$2,$K91)),AND(V$1&gt;=$J92,V$1&lt;=IF(AND($J92&gt;$M$1,$K92=""),$M$2,$K92)),AND(V$1&gt;=$J93,V$1&lt;=IF(AND($J93&gt;$M$1,$K93=""),$M$2,$K93)),AND(V$1&gt;=$J94,V$1&lt;=IF(AND($J94&gt;$M$1,$K94=""),$M$2,$K94))),$J$3,"")</f>
        <v/>
      </c>
      <c r="W94" s="58" t="str">
        <f t="shared" ref="W94" si="1077">IF(OR(AND(W$1&gt;=$J90,W$1&lt;=IF(AND($J90&gt;$M$1,$K90=""),$M$2,$K90)),AND(W$1&gt;=$J91,W$1&lt;=IF(AND($J91&gt;$M$1,$K91=""),$M$2,$K91)),AND(W$1&gt;=$J92,W$1&lt;=IF(AND($J92&gt;$M$1,$K92=""),$M$2,$K92)),AND(W$1&gt;=$J93,W$1&lt;=IF(AND($J93&gt;$M$1,$K93=""),$M$2,$K93)),AND(W$1&gt;=$J94,W$1&lt;=IF(AND($J94&gt;$M$1,$K94=""),$M$2,$K94))),$J$3,"")</f>
        <v/>
      </c>
      <c r="X94" s="58" t="str">
        <f t="shared" ref="X94" si="1078">IF(OR(AND(X$1&gt;=$J90,X$1&lt;=IF(AND($J90&gt;$M$1,$K90=""),$M$2,$K90)),AND(X$1&gt;=$J91,X$1&lt;=IF(AND($J91&gt;$M$1,$K91=""),$M$2,$K91)),AND(X$1&gt;=$J92,X$1&lt;=IF(AND($J92&gt;$M$1,$K92=""),$M$2,$K92)),AND(X$1&gt;=$J93,X$1&lt;=IF(AND($J93&gt;$M$1,$K93=""),$M$2,$K93)),AND(X$1&gt;=$J94,X$1&lt;=IF(AND($J94&gt;$M$1,$K94=""),$M$2,$K94))),$J$3,"")</f>
        <v/>
      </c>
      <c r="Y94" s="58" t="str">
        <f t="shared" ref="Y94" si="1079">IF(OR(AND(Y$1&gt;=$J90,Y$1&lt;=IF(AND($J90&gt;$M$1,$K90=""),$M$2,$K90)),AND(Y$1&gt;=$J91,Y$1&lt;=IF(AND($J91&gt;$M$1,$K91=""),$M$2,$K91)),AND(Y$1&gt;=$J92,Y$1&lt;=IF(AND($J92&gt;$M$1,$K92=""),$M$2,$K92)),AND(Y$1&gt;=$J93,Y$1&lt;=IF(AND($J93&gt;$M$1,$K93=""),$M$2,$K93)),AND(Y$1&gt;=$J94,Y$1&lt;=IF(AND($J94&gt;$M$1,$K94=""),$M$2,$K94))),$J$3,"")</f>
        <v/>
      </c>
      <c r="Z94" s="58" t="str">
        <f t="shared" ref="Z94" si="1080">IF(OR(AND(Z$1&gt;=$J90,Z$1&lt;=IF(AND($J90&gt;$M$1,$K90=""),$M$2,$K90)),AND(Z$1&gt;=$J91,Z$1&lt;=IF(AND($J91&gt;$M$1,$K91=""),$M$2,$K91)),AND(Z$1&gt;=$J92,Z$1&lt;=IF(AND($J92&gt;$M$1,$K92=""),$M$2,$K92)),AND(Z$1&gt;=$J93,Z$1&lt;=IF(AND($J93&gt;$M$1,$K93=""),$M$2,$K93)),AND(Z$1&gt;=$J94,Z$1&lt;=IF(AND($J94&gt;$M$1,$K94=""),$M$2,$K94))),$J$3,"")</f>
        <v/>
      </c>
      <c r="AA94" s="58" t="str">
        <f t="shared" ref="AA94" si="1081">IF(OR(AND(AA$1&gt;=$J90,AA$1&lt;=IF(AND($J90&gt;$M$1,$K90=""),$M$2,$K90)),AND(AA$1&gt;=$J91,AA$1&lt;=IF(AND($J91&gt;$M$1,$K91=""),$M$2,$K91)),AND(AA$1&gt;=$J92,AA$1&lt;=IF(AND($J92&gt;$M$1,$K92=""),$M$2,$K92)),AND(AA$1&gt;=$J93,AA$1&lt;=IF(AND($J93&gt;$M$1,$K93=""),$M$2,$K93)),AND(AA$1&gt;=$J94,AA$1&lt;=IF(AND($J94&gt;$M$1,$K94=""),$M$2,$K94))),$J$3,"")</f>
        <v/>
      </c>
      <c r="AB94" s="58" t="str">
        <f t="shared" ref="AB94" si="1082">IF(OR(AND(AB$1&gt;=$J90,AB$1&lt;=IF(AND($J90&gt;$M$1,$K90=""),$M$2,$K90)),AND(AB$1&gt;=$J91,AB$1&lt;=IF(AND($J91&gt;$M$1,$K91=""),$M$2,$K91)),AND(AB$1&gt;=$J92,AB$1&lt;=IF(AND($J92&gt;$M$1,$K92=""),$M$2,$K92)),AND(AB$1&gt;=$J93,AB$1&lt;=IF(AND($J93&gt;$M$1,$K93=""),$M$2,$K93)),AND(AB$1&gt;=$J94,AB$1&lt;=IF(AND($J94&gt;$M$1,$K94=""),$M$2,$K94))),$J$3,"")</f>
        <v/>
      </c>
      <c r="AC94" s="58" t="str">
        <f t="shared" ref="AC94" si="1083">IF(OR(AND(AC$1&gt;=$J90,AC$1&lt;=IF(AND($J90&gt;$M$1,$K90=""),$M$2,$K90)),AND(AC$1&gt;=$J91,AC$1&lt;=IF(AND($J91&gt;$M$1,$K91=""),$M$2,$K91)),AND(AC$1&gt;=$J92,AC$1&lt;=IF(AND($J92&gt;$M$1,$K92=""),$M$2,$K92)),AND(AC$1&gt;=$J93,AC$1&lt;=IF(AND($J93&gt;$M$1,$K93=""),$M$2,$K93)),AND(AC$1&gt;=$J94,AC$1&lt;=IF(AND($J94&gt;$M$1,$K94=""),$M$2,$K94))),$J$3,"")</f>
        <v/>
      </c>
      <c r="AD94" s="58" t="str">
        <f t="shared" ref="AD94" si="1084">IF(OR(AND(AD$1&gt;=$J90,AD$1&lt;=IF(AND($J90&gt;$M$1,$K90=""),$M$2,$K90)),AND(AD$1&gt;=$J91,AD$1&lt;=IF(AND($J91&gt;$M$1,$K91=""),$M$2,$K91)),AND(AD$1&gt;=$J92,AD$1&lt;=IF(AND($J92&gt;$M$1,$K92=""),$M$2,$K92)),AND(AD$1&gt;=$J93,AD$1&lt;=IF(AND($J93&gt;$M$1,$K93=""),$M$2,$K93)),AND(AD$1&gt;=$J94,AD$1&lt;=IF(AND($J94&gt;$M$1,$K94=""),$M$2,$K94))),$J$3,"")</f>
        <v/>
      </c>
      <c r="AE94" s="58" t="str">
        <f t="shared" ref="AE94" si="1085">IF(OR(AND(AE$1&gt;=$J90,AE$1&lt;=IF(AND($J90&gt;$M$1,$K90=""),$M$2,$K90)),AND(AE$1&gt;=$J91,AE$1&lt;=IF(AND($J91&gt;$M$1,$K91=""),$M$2,$K91)),AND(AE$1&gt;=$J92,AE$1&lt;=IF(AND($J92&gt;$M$1,$K92=""),$M$2,$K92)),AND(AE$1&gt;=$J93,AE$1&lt;=IF(AND($J93&gt;$M$1,$K93=""),$M$2,$K93)),AND(AE$1&gt;=$J94,AE$1&lt;=IF(AND($J94&gt;$M$1,$K94=""),$M$2,$K94))),$J$3,"")</f>
        <v/>
      </c>
      <c r="AF94" s="58" t="str">
        <f t="shared" ref="AF94" si="1086">IF(OR(AND(AF$1&gt;=$J90,AF$1&lt;=IF(AND($J90&gt;$M$1,$K90=""),$M$2,$K90)),AND(AF$1&gt;=$J91,AF$1&lt;=IF(AND($J91&gt;$M$1,$K91=""),$M$2,$K91)),AND(AF$1&gt;=$J92,AF$1&lt;=IF(AND($J92&gt;$M$1,$K92=""),$M$2,$K92)),AND(AF$1&gt;=$J93,AF$1&lt;=IF(AND($J93&gt;$M$1,$K93=""),$M$2,$K93)),AND(AF$1&gt;=$J94,AF$1&lt;=IF(AND($J94&gt;$M$1,$K94=""),$M$2,$K94))),$J$3,"")</f>
        <v/>
      </c>
      <c r="AG94" s="58" t="str">
        <f t="shared" ref="AG94" si="1087">IF(OR(AND(AG$1&gt;=$J90,AG$1&lt;=IF(AND($J90&gt;$M$1,$K90=""),$M$2,$K90)),AND(AG$1&gt;=$J91,AG$1&lt;=IF(AND($J91&gt;$M$1,$K91=""),$M$2,$K91)),AND(AG$1&gt;=$J92,AG$1&lt;=IF(AND($J92&gt;$M$1,$K92=""),$M$2,$K92)),AND(AG$1&gt;=$J93,AG$1&lt;=IF(AND($J93&gt;$M$1,$K93=""),$M$2,$K93)),AND(AG$1&gt;=$J94,AG$1&lt;=IF(AND($J94&gt;$M$1,$K94=""),$M$2,$K94))),$J$3,"")</f>
        <v/>
      </c>
      <c r="AH94" s="58" t="str">
        <f t="shared" ref="AH94" si="1088">IF(OR(AND(AH$1&gt;=$J90,AH$1&lt;=IF(AND($J90&gt;$M$1,$K90=""),$M$2,$K90)),AND(AH$1&gt;=$J91,AH$1&lt;=IF(AND($J91&gt;$M$1,$K91=""),$M$2,$K91)),AND(AH$1&gt;=$J92,AH$1&lt;=IF(AND($J92&gt;$M$1,$K92=""),$M$2,$K92)),AND(AH$1&gt;=$J93,AH$1&lt;=IF(AND($J93&gt;$M$1,$K93=""),$M$2,$K93)),AND(AH$1&gt;=$J94,AH$1&lt;=IF(AND($J94&gt;$M$1,$K94=""),$M$2,$K94))),$J$3,"")</f>
        <v/>
      </c>
      <c r="AI94" s="58" t="str">
        <f t="shared" ref="AI94" si="1089">IF(OR(AND(AI$1&gt;=$J90,AI$1&lt;=IF(AND($J90&gt;$M$1,$K90=""),$M$2,$K90)),AND(AI$1&gt;=$J91,AI$1&lt;=IF(AND($J91&gt;$M$1,$K91=""),$M$2,$K91)),AND(AI$1&gt;=$J92,AI$1&lt;=IF(AND($J92&gt;$M$1,$K92=""),$M$2,$K92)),AND(AI$1&gt;=$J93,AI$1&lt;=IF(AND($J93&gt;$M$1,$K93=""),$M$2,$K93)),AND(AI$1&gt;=$J94,AI$1&lt;=IF(AND($J94&gt;$M$1,$K94=""),$M$2,$K94))),$J$3,"")</f>
        <v/>
      </c>
      <c r="AJ94" s="58" t="str">
        <f t="shared" ref="AJ94" si="1090">IF(OR(AND(AJ$1&gt;=$J90,AJ$1&lt;=IF(AND($J90&gt;$M$1,$K90=""),$M$2,$K90)),AND(AJ$1&gt;=$J91,AJ$1&lt;=IF(AND($J91&gt;$M$1,$K91=""),$M$2,$K91)),AND(AJ$1&gt;=$J92,AJ$1&lt;=IF(AND($J92&gt;$M$1,$K92=""),$M$2,$K92)),AND(AJ$1&gt;=$J93,AJ$1&lt;=IF(AND($J93&gt;$M$1,$K93=""),$M$2,$K93)),AND(AJ$1&gt;=$J94,AJ$1&lt;=IF(AND($J94&gt;$M$1,$K94=""),$M$2,$K94))),$J$3,"")</f>
        <v/>
      </c>
      <c r="AK94" s="58" t="str">
        <f t="shared" ref="AK94" si="1091">IF(OR(AND(AK$1&gt;=$J90,AK$1&lt;=IF(AND($J90&gt;$M$1,$K90=""),$M$2,$K90)),AND(AK$1&gt;=$J91,AK$1&lt;=IF(AND($J91&gt;$M$1,$K91=""),$M$2,$K91)),AND(AK$1&gt;=$J92,AK$1&lt;=IF(AND($J92&gt;$M$1,$K92=""),$M$2,$K92)),AND(AK$1&gt;=$J93,AK$1&lt;=IF(AND($J93&gt;$M$1,$K93=""),$M$2,$K93)),AND(AK$1&gt;=$J94,AK$1&lt;=IF(AND($J94&gt;$M$1,$K94=""),$M$2,$K94))),$J$3,"")</f>
        <v/>
      </c>
      <c r="AL94" s="58" t="str">
        <f t="shared" ref="AL94" si="1092">IF(OR(AND(AL$1&gt;=$J90,AL$1&lt;=IF(AND($J90&gt;$M$1,$K90=""),$M$2,$K90)),AND(AL$1&gt;=$J91,AL$1&lt;=IF(AND($J91&gt;$M$1,$K91=""),$M$2,$K91)),AND(AL$1&gt;=$J92,AL$1&lt;=IF(AND($J92&gt;$M$1,$K92=""),$M$2,$K92)),AND(AL$1&gt;=$J93,AL$1&lt;=IF(AND($J93&gt;$M$1,$K93=""),$M$2,$K93)),AND(AL$1&gt;=$J94,AL$1&lt;=IF(AND($J94&gt;$M$1,$K94=""),$M$2,$K94))),$J$3,"")</f>
        <v/>
      </c>
      <c r="AM94" s="58" t="str">
        <f t="shared" ref="AM94" si="1093">IF(OR(AND(AM$1&gt;=$J90,AM$1&lt;=IF(AND($J90&gt;$M$1,$K90=""),$M$2,$K90)),AND(AM$1&gt;=$J91,AM$1&lt;=IF(AND($J91&gt;$M$1,$K91=""),$M$2,$K91)),AND(AM$1&gt;=$J92,AM$1&lt;=IF(AND($J92&gt;$M$1,$K92=""),$M$2,$K92)),AND(AM$1&gt;=$J93,AM$1&lt;=IF(AND($J93&gt;$M$1,$K93=""),$M$2,$K93)),AND(AM$1&gt;=$J94,AM$1&lt;=IF(AND($J94&gt;$M$1,$K94=""),$M$2,$K94))),$J$3,"")</f>
        <v/>
      </c>
      <c r="AN94" s="58" t="str">
        <f t="shared" ref="AN94" si="1094">IF(OR(AND(AN$1&gt;=$J90,AN$1&lt;=IF(AND($J90&gt;$M$1,$K90=""),$M$2,$K90)),AND(AN$1&gt;=$J91,AN$1&lt;=IF(AND($J91&gt;$M$1,$K91=""),$M$2,$K91)),AND(AN$1&gt;=$J92,AN$1&lt;=IF(AND($J92&gt;$M$1,$K92=""),$M$2,$K92)),AND(AN$1&gt;=$J93,AN$1&lt;=IF(AND($J93&gt;$M$1,$K93=""),$M$2,$K93)),AND(AN$1&gt;=$J94,AN$1&lt;=IF(AND($J94&gt;$M$1,$K94=""),$M$2,$K94))),$J$3,"")</f>
        <v/>
      </c>
      <c r="AO94" s="58" t="str">
        <f t="shared" ref="AO94" si="1095">IF(OR(AND(AO$1&gt;=$J90,AO$1&lt;=IF(AND($J90&gt;$M$1,$K90=""),$M$2,$K90)),AND(AO$1&gt;=$J91,AO$1&lt;=IF(AND($J91&gt;$M$1,$K91=""),$M$2,$K91)),AND(AO$1&gt;=$J92,AO$1&lt;=IF(AND($J92&gt;$M$1,$K92=""),$M$2,$K92)),AND(AO$1&gt;=$J93,AO$1&lt;=IF(AND($J93&gt;$M$1,$K93=""),$M$2,$K93)),AND(AO$1&gt;=$J94,AO$1&lt;=IF(AND($J94&gt;$M$1,$K94=""),$M$2,$K94))),$J$3,"")</f>
        <v/>
      </c>
      <c r="AP94" s="62" t="str">
        <f>IF(AP$1="","",IF(OR(AND(AP$1&gt;=$J90,AP$1&lt;=IF(AND($J90&gt;$M$1,$K90=""),$M$2,$K90)),AND(AP$1&gt;=$J91,AP$1&lt;=IF(AND($J91&gt;$M$1,$K91=""),$M$2,$K91)),AND(AP$1&gt;=$J92,AP$1&lt;=IF(AND($J92&gt;$M$1,$K92=""),$M$2,$K92)),AND(AP$1&gt;=$J93,AP$1&lt;=IF(AND($J93&gt;$M$1,$K93=""),$M$2,$K93)),AND(AP$1&gt;=$J94,AP$1&lt;=IF(AND($J94&gt;$M$1,$K94=""),$M$2,$K94))),$J$3,""))</f>
        <v/>
      </c>
      <c r="AQ94" s="62" t="str">
        <f t="shared" ref="AQ94" si="1096">IF(AQ$1="","",IF(OR(AND(AQ$1&gt;=$J90,AQ$1&lt;=IF(AND($J90&gt;$M$1,$K90=""),$M$2,$K90)),AND(AQ$1&gt;=$J91,AQ$1&lt;=IF(AND($J91&gt;$M$1,$K91=""),$M$2,$K91)),AND(AQ$1&gt;=$J92,AQ$1&lt;=IF(AND($J92&gt;$M$1,$K92=""),$M$2,$K92)),AND(AQ$1&gt;=$J93,AQ$1&lt;=IF(AND($J93&gt;$M$1,$K93=""),$M$2,$K93)),AND(AQ$1&gt;=$J94,AQ$1&lt;=IF(AND($J94&gt;$M$1,$K94=""),$M$2,$K94))),$J$3,""))</f>
        <v/>
      </c>
      <c r="AR94" s="63" t="str">
        <f t="shared" ref="AR94" si="1097">IF(AR$1="","",IF(OR(AND(AR$1&gt;=$J90,AR$1&lt;=IF(AND($J90&gt;$M$1,$K90=""),$M$2,$K90)),AND(AR$1&gt;=$J91,AR$1&lt;=IF(AND($J91&gt;$M$1,$K91=""),$M$2,$K91)),AND(AR$1&gt;=$J92,AR$1&lt;=IF(AND($J92&gt;$M$1,$K92=""),$M$2,$K92)),AND(AR$1&gt;=$J93,AR$1&lt;=IF(AND($J93&gt;$M$1,$K93=""),$M$2,$K93)),AND(AR$1&gt;=$J94,AR$1&lt;=IF(AND($J94&gt;$M$1,$K94=""),$M$2,$K94))),$J$3,""))</f>
        <v/>
      </c>
    </row>
    <row r="95" spans="1:44" x14ac:dyDescent="0.2">
      <c r="A95" s="123">
        <v>5021</v>
      </c>
      <c r="B95" s="114"/>
      <c r="C95" s="115"/>
      <c r="D95" s="142"/>
      <c r="E95" s="143"/>
      <c r="F95" s="142"/>
      <c r="G95" s="143"/>
      <c r="H95" s="142"/>
      <c r="I95" s="143"/>
      <c r="J95" s="142"/>
      <c r="K95" s="143"/>
      <c r="L95" s="151"/>
      <c r="M95" s="157"/>
      <c r="N95" s="155" t="str">
        <f>N96&amp;N97&amp;N98&amp;N99</f>
        <v/>
      </c>
      <c r="O95" s="155" t="str">
        <f t="shared" ref="O95" si="1098">O96&amp;O97&amp;O98&amp;O99</f>
        <v/>
      </c>
      <c r="P95" s="155" t="str">
        <f t="shared" ref="P95" si="1099">P96&amp;P97&amp;P98&amp;P99</f>
        <v/>
      </c>
      <c r="Q95" s="155" t="str">
        <f t="shared" ref="Q95" si="1100">Q96&amp;Q97&amp;Q98&amp;Q99</f>
        <v/>
      </c>
      <c r="R95" s="155" t="str">
        <f t="shared" ref="R95" si="1101">R96&amp;R97&amp;R98&amp;R99</f>
        <v/>
      </c>
      <c r="S95" s="155" t="str">
        <f t="shared" ref="S95" si="1102">S96&amp;S97&amp;S98&amp;S99</f>
        <v/>
      </c>
      <c r="T95" s="155" t="str">
        <f t="shared" ref="T95" si="1103">T96&amp;T97&amp;T98&amp;T99</f>
        <v/>
      </c>
      <c r="U95" s="155" t="str">
        <f t="shared" ref="U95" si="1104">U96&amp;U97&amp;U98&amp;U99</f>
        <v/>
      </c>
      <c r="V95" s="155" t="str">
        <f t="shared" ref="V95" si="1105">V96&amp;V97&amp;V98&amp;V99</f>
        <v/>
      </c>
      <c r="W95" s="155" t="str">
        <f t="shared" ref="W95" si="1106">W96&amp;W97&amp;W98&amp;W99</f>
        <v/>
      </c>
      <c r="X95" s="155" t="str">
        <f t="shared" ref="X95" si="1107">X96&amp;X97&amp;X98&amp;X99</f>
        <v/>
      </c>
      <c r="Y95" s="155" t="str">
        <f t="shared" ref="Y95" si="1108">Y96&amp;Y97&amp;Y98&amp;Y99</f>
        <v/>
      </c>
      <c r="Z95" s="155" t="str">
        <f t="shared" ref="Z95" si="1109">Z96&amp;Z97&amp;Z98&amp;Z99</f>
        <v/>
      </c>
      <c r="AA95" s="155" t="str">
        <f t="shared" ref="AA95" si="1110">AA96&amp;AA97&amp;AA98&amp;AA99</f>
        <v/>
      </c>
      <c r="AB95" s="155" t="str">
        <f t="shared" ref="AB95" si="1111">AB96&amp;AB97&amp;AB98&amp;AB99</f>
        <v/>
      </c>
      <c r="AC95" s="155" t="str">
        <f t="shared" ref="AC95" si="1112">AC96&amp;AC97&amp;AC98&amp;AC99</f>
        <v/>
      </c>
      <c r="AD95" s="155" t="str">
        <f t="shared" ref="AD95" si="1113">AD96&amp;AD97&amp;AD98&amp;AD99</f>
        <v/>
      </c>
      <c r="AE95" s="155" t="str">
        <f t="shared" ref="AE95" si="1114">AE96&amp;AE97&amp;AE98&amp;AE99</f>
        <v/>
      </c>
      <c r="AF95" s="155" t="str">
        <f t="shared" ref="AF95" si="1115">AF96&amp;AF97&amp;AF98&amp;AF99</f>
        <v/>
      </c>
      <c r="AG95" s="155" t="str">
        <f t="shared" ref="AG95" si="1116">AG96&amp;AG97&amp;AG98&amp;AG99</f>
        <v/>
      </c>
      <c r="AH95" s="155" t="str">
        <f t="shared" ref="AH95" si="1117">AH96&amp;AH97&amp;AH98&amp;AH99</f>
        <v/>
      </c>
      <c r="AI95" s="155" t="str">
        <f t="shared" ref="AI95" si="1118">AI96&amp;AI97&amp;AI98&amp;AI99</f>
        <v/>
      </c>
      <c r="AJ95" s="155" t="str">
        <f t="shared" ref="AJ95" si="1119">AJ96&amp;AJ97&amp;AJ98&amp;AJ99</f>
        <v/>
      </c>
      <c r="AK95" s="155" t="str">
        <f t="shared" ref="AK95" si="1120">AK96&amp;AK97&amp;AK98&amp;AK99</f>
        <v/>
      </c>
      <c r="AL95" s="155" t="str">
        <f t="shared" ref="AL95" si="1121">AL96&amp;AL97&amp;AL98&amp;AL99</f>
        <v/>
      </c>
      <c r="AM95" s="155" t="str">
        <f t="shared" ref="AM95" si="1122">AM96&amp;AM97&amp;AM98&amp;AM99</f>
        <v/>
      </c>
      <c r="AN95" s="155" t="str">
        <f t="shared" ref="AN95" si="1123">AN96&amp;AN97&amp;AN98&amp;AN99</f>
        <v/>
      </c>
      <c r="AO95" s="155" t="str">
        <f t="shared" ref="AO95" si="1124">AO96&amp;AO97&amp;AO98&amp;AO99</f>
        <v/>
      </c>
      <c r="AP95" s="155" t="str">
        <f t="shared" ref="AP95" si="1125">AP96&amp;AP97&amp;AP98&amp;AP99</f>
        <v/>
      </c>
      <c r="AQ95" s="155" t="str">
        <f t="shared" ref="AQ95" si="1126">AQ96&amp;AQ97&amp;AQ98&amp;AQ99</f>
        <v/>
      </c>
      <c r="AR95" s="155" t="str">
        <f t="shared" ref="AR95" si="1127">AR96&amp;AR97&amp;AR98&amp;AR99</f>
        <v/>
      </c>
    </row>
    <row r="96" spans="1:44" ht="13.5" thickBot="1" x14ac:dyDescent="0.25">
      <c r="A96" s="124"/>
      <c r="B96" s="121"/>
      <c r="C96" s="116"/>
      <c r="D96" s="144"/>
      <c r="E96" s="145"/>
      <c r="F96" s="146"/>
      <c r="G96" s="145"/>
      <c r="H96" s="146"/>
      <c r="I96" s="145"/>
      <c r="J96" s="146"/>
      <c r="K96" s="145"/>
      <c r="L96" s="150"/>
      <c r="M96" s="157"/>
      <c r="N96" s="121" t="str">
        <f>IF(OR(AND(N$1&gt;=$D95,N$1&lt;=IF(AND($D95&gt;$M$1,$E95=""),$M$2,$E95)),AND(N$1&gt;=$D96,N$1&lt;=IF(AND($D96&gt;$M$1,$E96=""),$M$2,$E96)),AND(N$1&gt;=$D97,N$1&lt;=IF(AND($D97&gt;$M$1,$E97=""),$M$2,$E97)),AND(N$1&gt;=$D98,N$1&lt;=IF(AND($D98&gt;$M$1,$E98=""),$M$2,$E98))),$D$3,"")</f>
        <v/>
      </c>
      <c r="O96" s="49" t="str">
        <f t="shared" ref="O96:AO96" si="1128">IF(OR(AND(O$1&gt;=$D95,O$1&lt;=IF(AND($D95&gt;$M$1,$E95=""),$M$2,$E95)),AND(O$1&gt;=$D96,O$1&lt;=IF(AND($D96&gt;$M$1,$E96=""),$M$2,$E96)),AND(O$1&gt;=$D97,O$1&lt;=IF(AND($D97&gt;$M$1,$E97=""),$M$2,$E97)),AND(O$1&gt;=$D98,O$1&lt;=IF(AND($D98&gt;$M$1,$E98=""),$M$2,$E98))),$D$3,"")</f>
        <v/>
      </c>
      <c r="P96" s="49" t="str">
        <f t="shared" si="1128"/>
        <v/>
      </c>
      <c r="Q96" s="49" t="str">
        <f t="shared" si="1128"/>
        <v/>
      </c>
      <c r="R96" s="49" t="str">
        <f t="shared" si="1128"/>
        <v/>
      </c>
      <c r="S96" s="49" t="str">
        <f t="shared" si="1128"/>
        <v/>
      </c>
      <c r="T96" s="49" t="str">
        <f t="shared" si="1128"/>
        <v/>
      </c>
      <c r="U96" s="49" t="str">
        <f t="shared" si="1128"/>
        <v/>
      </c>
      <c r="V96" s="49" t="str">
        <f t="shared" si="1128"/>
        <v/>
      </c>
      <c r="W96" s="49" t="str">
        <f t="shared" si="1128"/>
        <v/>
      </c>
      <c r="X96" s="49" t="str">
        <f t="shared" si="1128"/>
        <v/>
      </c>
      <c r="Y96" s="49" t="str">
        <f t="shared" si="1128"/>
        <v/>
      </c>
      <c r="Z96" s="49" t="str">
        <f t="shared" si="1128"/>
        <v/>
      </c>
      <c r="AA96" s="49" t="str">
        <f t="shared" si="1128"/>
        <v/>
      </c>
      <c r="AB96" s="49" t="str">
        <f t="shared" si="1128"/>
        <v/>
      </c>
      <c r="AC96" s="49" t="str">
        <f t="shared" si="1128"/>
        <v/>
      </c>
      <c r="AD96" s="49" t="str">
        <f t="shared" si="1128"/>
        <v/>
      </c>
      <c r="AE96" s="49" t="str">
        <f t="shared" si="1128"/>
        <v/>
      </c>
      <c r="AF96" s="49" t="str">
        <f t="shared" si="1128"/>
        <v/>
      </c>
      <c r="AG96" s="49" t="str">
        <f t="shared" si="1128"/>
        <v/>
      </c>
      <c r="AH96" s="49" t="str">
        <f t="shared" si="1128"/>
        <v/>
      </c>
      <c r="AI96" s="49" t="str">
        <f t="shared" si="1128"/>
        <v/>
      </c>
      <c r="AJ96" s="49" t="str">
        <f t="shared" si="1128"/>
        <v/>
      </c>
      <c r="AK96" s="49" t="str">
        <f t="shared" si="1128"/>
        <v/>
      </c>
      <c r="AL96" s="49" t="str">
        <f t="shared" si="1128"/>
        <v/>
      </c>
      <c r="AM96" s="49" t="str">
        <f t="shared" si="1128"/>
        <v/>
      </c>
      <c r="AN96" s="49" t="str">
        <f t="shared" si="1128"/>
        <v/>
      </c>
      <c r="AO96" s="49" t="str">
        <f t="shared" si="1128"/>
        <v/>
      </c>
      <c r="AP96" s="60" t="str">
        <f>IF(AP$1="","",IF(OR(AND(AP$1&gt;=$D95,AP$1&lt;=IF(AND($D95&gt;$M$1,$E95=""),$M$2,$E95)),AND(AP$1&gt;=$D96,AP$1&lt;=IF(AND($D96&gt;$M$1,$E96=""),$M$2,$E96)),AND(AP$1&gt;=$D97,AP$1&lt;=IF(AND($D97&gt;$M$1,$E97=""),$M$2,$E97)),AND(AP$1&gt;=$D98,AP$1&lt;=IF(AND($D98&gt;$M$1,$E98=""),$M$2,$E98))),$D$3,""))</f>
        <v/>
      </c>
      <c r="AQ96" s="60" t="str">
        <f t="shared" ref="AQ96:AR96" si="1129">IF(AQ$1="","",IF(OR(AND(AQ$1&gt;=$D95,AQ$1&lt;=IF(AND($D95&gt;$M$1,$E95=""),$M$2,$E95)),AND(AQ$1&gt;=$D96,AQ$1&lt;=IF(AND($D96&gt;$M$1,$E96=""),$M$2,$E96)),AND(AQ$1&gt;=$D97,AQ$1&lt;=IF(AND($D97&gt;$M$1,$E97=""),$M$2,$E97)),AND(AQ$1&gt;=$D98,AQ$1&lt;=IF(AND($D98&gt;$M$1,$E98=""),$M$2,$E98))),$D$3,""))</f>
        <v/>
      </c>
      <c r="AR96" s="61" t="str">
        <f t="shared" si="1129"/>
        <v/>
      </c>
    </row>
    <row r="97" spans="1:44" x14ac:dyDescent="0.2">
      <c r="A97" s="124"/>
      <c r="B97" s="121"/>
      <c r="C97" s="50"/>
      <c r="D97" s="146"/>
      <c r="E97" s="145"/>
      <c r="F97" s="146"/>
      <c r="G97" s="145"/>
      <c r="H97" s="146"/>
      <c r="I97" s="145"/>
      <c r="J97" s="146"/>
      <c r="K97" s="145"/>
      <c r="L97" s="150"/>
      <c r="M97" s="157"/>
      <c r="N97" s="121" t="str">
        <f>IF(OR(AND(N$1&gt;=$F95,N$1&lt;=IF(AND($F95&gt;$M$1,$G95=""),$M$2,$G95)),AND(N$1&gt;=$F96,N$1&lt;=IF(AND($F96&gt;$M$1,$G96=""),$M$2,$G96)),AND(N$1&gt;=$F97,N$1&lt;=IF(AND($F97&gt;$M$1,$G97=""),$M$2,$G97)),AND(N$1&gt;=$F98,N$1&lt;=IF(AND($F98&gt;$M$1,$G98=""),$M$2,$G98))),$F$3,"")</f>
        <v/>
      </c>
      <c r="O97" s="49" t="str">
        <f t="shared" ref="O97:AO97" si="1130">IF(OR(AND(O$1&gt;=$F95,O$1&lt;=IF(AND($F95&gt;$M$1,$G95=""),$M$2,$G95)),AND(O$1&gt;=$F96,O$1&lt;=IF(AND($F96&gt;$M$1,$G96=""),$M$2,$G96)),AND(O$1&gt;=$F97,O$1&lt;=IF(AND($F97&gt;$M$1,$G97=""),$M$2,$G97)),AND(O$1&gt;=$F98,O$1&lt;=IF(AND($F98&gt;$M$1,$G98=""),$M$2,$G98))),$F$3,"")</f>
        <v/>
      </c>
      <c r="P97" s="49" t="str">
        <f t="shared" si="1130"/>
        <v/>
      </c>
      <c r="Q97" s="49" t="str">
        <f t="shared" si="1130"/>
        <v/>
      </c>
      <c r="R97" s="49" t="str">
        <f t="shared" si="1130"/>
        <v/>
      </c>
      <c r="S97" s="49" t="str">
        <f t="shared" si="1130"/>
        <v/>
      </c>
      <c r="T97" s="49" t="str">
        <f t="shared" si="1130"/>
        <v/>
      </c>
      <c r="U97" s="49" t="str">
        <f t="shared" si="1130"/>
        <v/>
      </c>
      <c r="V97" s="49" t="str">
        <f t="shared" si="1130"/>
        <v/>
      </c>
      <c r="W97" s="49" t="str">
        <f t="shared" si="1130"/>
        <v/>
      </c>
      <c r="X97" s="49" t="str">
        <f t="shared" si="1130"/>
        <v/>
      </c>
      <c r="Y97" s="49" t="str">
        <f t="shared" si="1130"/>
        <v/>
      </c>
      <c r="Z97" s="49" t="str">
        <f t="shared" si="1130"/>
        <v/>
      </c>
      <c r="AA97" s="49" t="str">
        <f t="shared" si="1130"/>
        <v/>
      </c>
      <c r="AB97" s="49" t="str">
        <f t="shared" si="1130"/>
        <v/>
      </c>
      <c r="AC97" s="49" t="str">
        <f t="shared" si="1130"/>
        <v/>
      </c>
      <c r="AD97" s="49" t="str">
        <f t="shared" si="1130"/>
        <v/>
      </c>
      <c r="AE97" s="49" t="str">
        <f t="shared" si="1130"/>
        <v/>
      </c>
      <c r="AF97" s="49" t="str">
        <f t="shared" si="1130"/>
        <v/>
      </c>
      <c r="AG97" s="49" t="str">
        <f t="shared" si="1130"/>
        <v/>
      </c>
      <c r="AH97" s="49" t="str">
        <f t="shared" si="1130"/>
        <v/>
      </c>
      <c r="AI97" s="49" t="str">
        <f t="shared" si="1130"/>
        <v/>
      </c>
      <c r="AJ97" s="49" t="str">
        <f t="shared" si="1130"/>
        <v/>
      </c>
      <c r="AK97" s="49" t="str">
        <f t="shared" si="1130"/>
        <v/>
      </c>
      <c r="AL97" s="49" t="str">
        <f t="shared" si="1130"/>
        <v/>
      </c>
      <c r="AM97" s="49" t="str">
        <f t="shared" si="1130"/>
        <v/>
      </c>
      <c r="AN97" s="49" t="str">
        <f t="shared" si="1130"/>
        <v/>
      </c>
      <c r="AO97" s="49" t="str">
        <f t="shared" si="1130"/>
        <v/>
      </c>
      <c r="AP97" s="60" t="str">
        <f>IF(AP$1="","",IF(OR(AND(AP$1&gt;=$F95,AP$1&lt;=IF(AND($F95&gt;$M$1,$G95=""),$M$2,$G95)),AND(AP$1&gt;=$F96,AP$1&lt;=IF(AND($F96&gt;$M$1,$G96=""),$M$2,$G96)),AND(AP$1&gt;=$F97,AP$1&lt;=IF(AND($F97&gt;$M$1,$G97=""),$M$2,$G97)),AND(AP$1&gt;=$F98,AP$1&lt;=IF(AND($F98&gt;$M$1,$G98=""),$M$2,$G98))),$F$3,""))</f>
        <v/>
      </c>
      <c r="AQ97" s="60" t="str">
        <f t="shared" ref="AQ97:AR97" si="1131">IF(AQ$1="","",IF(OR(AND(AQ$1&gt;=$F95,AQ$1&lt;=IF(AND($F95&gt;$M$1,$G95=""),$M$2,$G95)),AND(AQ$1&gt;=$F96,AQ$1&lt;=IF(AND($F96&gt;$M$1,$G96=""),$M$2,$G96)),AND(AQ$1&gt;=$F97,AQ$1&lt;=IF(AND($F97&gt;$M$1,$G97=""),$M$2,$G97)),AND(AQ$1&gt;=$F98,AQ$1&lt;=IF(AND($F98&gt;$M$1,$G98=""),$M$2,$G98))),$F$3,""))</f>
        <v/>
      </c>
      <c r="AR97" s="61" t="str">
        <f t="shared" si="1131"/>
        <v/>
      </c>
    </row>
    <row r="98" spans="1:44" x14ac:dyDescent="0.2">
      <c r="A98" s="124"/>
      <c r="B98" s="121"/>
      <c r="C98" s="50"/>
      <c r="D98" s="146"/>
      <c r="E98" s="145"/>
      <c r="F98" s="146"/>
      <c r="G98" s="145"/>
      <c r="H98" s="146"/>
      <c r="I98" s="145"/>
      <c r="J98" s="146"/>
      <c r="K98" s="145"/>
      <c r="L98" s="150"/>
      <c r="M98" s="157"/>
      <c r="N98" s="156" t="str">
        <f t="shared" ref="N98:AO98" si="1132">IF(OR(AND(N$1&gt;=$H95,N$1&lt;=IF(AND($H95&gt;$M$1,$I95=""),$M$2,$I95)),AND(N$1&gt;=$H96,N$1&lt;=IF(AND($H96&gt;$M$1,$I96=""),$M$2,$I96)),AND(N$1&gt;=$H97,N$1&lt;=IF(AND($H97&gt;$M$1,$I97=""),$M$2,$I97)),AND(N$1&gt;=$H98,N$1&lt;=IF(AND($H98&gt;$M$1,$I98=""),$M$2,$I98))),$H$3,"")</f>
        <v/>
      </c>
      <c r="O98" s="56" t="str">
        <f t="shared" si="1132"/>
        <v/>
      </c>
      <c r="P98" s="56" t="str">
        <f t="shared" si="1132"/>
        <v/>
      </c>
      <c r="Q98" s="56" t="str">
        <f t="shared" si="1132"/>
        <v/>
      </c>
      <c r="R98" s="56" t="str">
        <f t="shared" si="1132"/>
        <v/>
      </c>
      <c r="S98" s="56" t="str">
        <f t="shared" si="1132"/>
        <v/>
      </c>
      <c r="T98" s="56" t="str">
        <f t="shared" si="1132"/>
        <v/>
      </c>
      <c r="U98" s="56" t="str">
        <f t="shared" si="1132"/>
        <v/>
      </c>
      <c r="V98" s="56" t="str">
        <f t="shared" si="1132"/>
        <v/>
      </c>
      <c r="W98" s="56" t="str">
        <f t="shared" si="1132"/>
        <v/>
      </c>
      <c r="X98" s="56" t="str">
        <f t="shared" si="1132"/>
        <v/>
      </c>
      <c r="Y98" s="56" t="str">
        <f t="shared" si="1132"/>
        <v/>
      </c>
      <c r="Z98" s="56" t="str">
        <f t="shared" si="1132"/>
        <v/>
      </c>
      <c r="AA98" s="56" t="str">
        <f t="shared" si="1132"/>
        <v/>
      </c>
      <c r="AB98" s="56" t="str">
        <f t="shared" si="1132"/>
        <v/>
      </c>
      <c r="AC98" s="56" t="str">
        <f t="shared" si="1132"/>
        <v/>
      </c>
      <c r="AD98" s="56" t="str">
        <f t="shared" si="1132"/>
        <v/>
      </c>
      <c r="AE98" s="56" t="str">
        <f t="shared" si="1132"/>
        <v/>
      </c>
      <c r="AF98" s="56" t="str">
        <f t="shared" si="1132"/>
        <v/>
      </c>
      <c r="AG98" s="56" t="str">
        <f t="shared" si="1132"/>
        <v/>
      </c>
      <c r="AH98" s="56" t="str">
        <f t="shared" si="1132"/>
        <v/>
      </c>
      <c r="AI98" s="56" t="str">
        <f t="shared" si="1132"/>
        <v/>
      </c>
      <c r="AJ98" s="56" t="str">
        <f t="shared" si="1132"/>
        <v/>
      </c>
      <c r="AK98" s="56" t="str">
        <f t="shared" si="1132"/>
        <v/>
      </c>
      <c r="AL98" s="56" t="str">
        <f t="shared" si="1132"/>
        <v/>
      </c>
      <c r="AM98" s="56" t="str">
        <f t="shared" si="1132"/>
        <v/>
      </c>
      <c r="AN98" s="56" t="str">
        <f t="shared" si="1132"/>
        <v/>
      </c>
      <c r="AO98" s="56" t="str">
        <f t="shared" si="1132"/>
        <v/>
      </c>
      <c r="AP98" s="153" t="str">
        <f>IF(AP$1="","",IF(OR(AND(AP$1&gt;=$H95,AP$1&lt;=IF(AND($H95&gt;$M$1,$I95=""),$M$2,$I95)),AND(AP$1&gt;=$H96,AP$1&lt;=IF(AND($H96&gt;$M$1,$I96=""),$M$2,$I96)),AND(AP$1&gt;=$H97,AP$1&lt;=IF(AND($H97&gt;$M$1,$I97=""),$M$2,$I97)),AND(AP$1&gt;=$H98,AP$1&lt;=IF(AND($H98&gt;$M$1,$I98=""),$M$2,$I98))),$H$3,""))</f>
        <v/>
      </c>
      <c r="AQ98" s="153" t="str">
        <f>IF(AQ$1="","",IF(OR(AND(AQ$1&gt;=$H95,AQ$1&lt;=IF(AND($H95&gt;$M$1,$I95=""),$M$2,$I95)),AND(AQ$1&gt;=$H96,AQ$1&lt;=IF(AND($H96&gt;$M$1,$I96=""),$M$2,$I96)),AND(AQ$1&gt;=$H97,AQ$1&lt;=IF(AND($H97&gt;$M$1,$I97=""),$M$2,$I97)),AND(AQ$1&gt;=$H98,AQ$1&lt;=IF(AND($H98&gt;$M$1,$I98=""),$M$2,$I98))),$H$3,""))</f>
        <v/>
      </c>
      <c r="AR98" s="154" t="str">
        <f>IF(AR$1="","",IF(OR(AND(AR$1&gt;=$H95,AR$1&lt;=IF(AND($H95&gt;$M$1,$I95=""),$M$2,$I95)),AND(AR$1&gt;=$H96,AR$1&lt;=IF(AND($H96&gt;$M$1,$I96=""),$M$2,$I96)),AND(AR$1&gt;=$H97,AR$1&lt;=IF(AND($H97&gt;$M$1,$I97=""),$M$2,$I97)),AND(AR$1&gt;=$H98,AR$1&lt;=IF(AND($H98&gt;$M$1,$I98=""),$M$2,$I98))),$H$3,""))</f>
        <v/>
      </c>
    </row>
    <row r="99" spans="1:44" ht="13.5" thickBot="1" x14ac:dyDescent="0.25">
      <c r="A99" s="125"/>
      <c r="B99" s="122"/>
      <c r="C99" s="59"/>
      <c r="D99" s="147"/>
      <c r="E99" s="148"/>
      <c r="F99" s="147"/>
      <c r="G99" s="148"/>
      <c r="H99" s="147"/>
      <c r="I99" s="148"/>
      <c r="J99" s="147"/>
      <c r="K99" s="148"/>
      <c r="L99" s="150"/>
      <c r="M99" s="157"/>
      <c r="N99" s="122" t="str">
        <f>IF(OR(AND(N$1&gt;=$J95,N$1&lt;=IF(AND($J95&gt;$M$1,$K95=""),$M$2,$K95)),AND(N$1&gt;=$J96,N$1&lt;=IF(AND($J96&gt;$M$1,$K96=""),$M$2,$K96)),AND(N$1&gt;=$J97,N$1&lt;=IF(AND($J97&gt;$M$1,$K97=""),$M$2,$K97)),AND(N$1&gt;=$J98,N$1&lt;=IF(AND($J98&gt;$M$1,$K98=""),$M$2,$K98)),AND(N$1&gt;=$J99,N$1&lt;=IF(AND($J99&gt;$M$1,$K99=""),$M$2,$K99))),$J$3,"")</f>
        <v/>
      </c>
      <c r="O99" s="58" t="str">
        <f t="shared" ref="O99" si="1133">IF(OR(AND(O$1&gt;=$J95,O$1&lt;=IF(AND($J95&gt;$M$1,$K95=""),$M$2,$K95)),AND(O$1&gt;=$J96,O$1&lt;=IF(AND($J96&gt;$M$1,$K96=""),$M$2,$K96)),AND(O$1&gt;=$J97,O$1&lt;=IF(AND($J97&gt;$M$1,$K97=""),$M$2,$K97)),AND(O$1&gt;=$J98,O$1&lt;=IF(AND($J98&gt;$M$1,$K98=""),$M$2,$K98)),AND(O$1&gt;=$J99,O$1&lt;=IF(AND($J99&gt;$M$1,$K99=""),$M$2,$K99))),$J$3,"")</f>
        <v/>
      </c>
      <c r="P99" s="58" t="str">
        <f t="shared" ref="P99" si="1134">IF(OR(AND(P$1&gt;=$J95,P$1&lt;=IF(AND($J95&gt;$M$1,$K95=""),$M$2,$K95)),AND(P$1&gt;=$J96,P$1&lt;=IF(AND($J96&gt;$M$1,$K96=""),$M$2,$K96)),AND(P$1&gt;=$J97,P$1&lt;=IF(AND($J97&gt;$M$1,$K97=""),$M$2,$K97)),AND(P$1&gt;=$J98,P$1&lt;=IF(AND($J98&gt;$M$1,$K98=""),$M$2,$K98)),AND(P$1&gt;=$J99,P$1&lt;=IF(AND($J99&gt;$M$1,$K99=""),$M$2,$K99))),$J$3,"")</f>
        <v/>
      </c>
      <c r="Q99" s="58" t="str">
        <f t="shared" ref="Q99" si="1135">IF(OR(AND(Q$1&gt;=$J95,Q$1&lt;=IF(AND($J95&gt;$M$1,$K95=""),$M$2,$K95)),AND(Q$1&gt;=$J96,Q$1&lt;=IF(AND($J96&gt;$M$1,$K96=""),$M$2,$K96)),AND(Q$1&gt;=$J97,Q$1&lt;=IF(AND($J97&gt;$M$1,$K97=""),$M$2,$K97)),AND(Q$1&gt;=$J98,Q$1&lt;=IF(AND($J98&gt;$M$1,$K98=""),$M$2,$K98)),AND(Q$1&gt;=$J99,Q$1&lt;=IF(AND($J99&gt;$M$1,$K99=""),$M$2,$K99))),$J$3,"")</f>
        <v/>
      </c>
      <c r="R99" s="58" t="str">
        <f t="shared" ref="R99" si="1136">IF(OR(AND(R$1&gt;=$J95,R$1&lt;=IF(AND($J95&gt;$M$1,$K95=""),$M$2,$K95)),AND(R$1&gt;=$J96,R$1&lt;=IF(AND($J96&gt;$M$1,$K96=""),$M$2,$K96)),AND(R$1&gt;=$J97,R$1&lt;=IF(AND($J97&gt;$M$1,$K97=""),$M$2,$K97)),AND(R$1&gt;=$J98,R$1&lt;=IF(AND($J98&gt;$M$1,$K98=""),$M$2,$K98)),AND(R$1&gt;=$J99,R$1&lt;=IF(AND($J99&gt;$M$1,$K99=""),$M$2,$K99))),$J$3,"")</f>
        <v/>
      </c>
      <c r="S99" s="58" t="str">
        <f t="shared" ref="S99" si="1137">IF(OR(AND(S$1&gt;=$J95,S$1&lt;=IF(AND($J95&gt;$M$1,$K95=""),$M$2,$K95)),AND(S$1&gt;=$J96,S$1&lt;=IF(AND($J96&gt;$M$1,$K96=""),$M$2,$K96)),AND(S$1&gt;=$J97,S$1&lt;=IF(AND($J97&gt;$M$1,$K97=""),$M$2,$K97)),AND(S$1&gt;=$J98,S$1&lt;=IF(AND($J98&gt;$M$1,$K98=""),$M$2,$K98)),AND(S$1&gt;=$J99,S$1&lt;=IF(AND($J99&gt;$M$1,$K99=""),$M$2,$K99))),$J$3,"")</f>
        <v/>
      </c>
      <c r="T99" s="58" t="str">
        <f t="shared" ref="T99" si="1138">IF(OR(AND(T$1&gt;=$J95,T$1&lt;=IF(AND($J95&gt;$M$1,$K95=""),$M$2,$K95)),AND(T$1&gt;=$J96,T$1&lt;=IF(AND($J96&gt;$M$1,$K96=""),$M$2,$K96)),AND(T$1&gt;=$J97,T$1&lt;=IF(AND($J97&gt;$M$1,$K97=""),$M$2,$K97)),AND(T$1&gt;=$J98,T$1&lt;=IF(AND($J98&gt;$M$1,$K98=""),$M$2,$K98)),AND(T$1&gt;=$J99,T$1&lt;=IF(AND($J99&gt;$M$1,$K99=""),$M$2,$K99))),$J$3,"")</f>
        <v/>
      </c>
      <c r="U99" s="58" t="str">
        <f t="shared" ref="U99" si="1139">IF(OR(AND(U$1&gt;=$J95,U$1&lt;=IF(AND($J95&gt;$M$1,$K95=""),$M$2,$K95)),AND(U$1&gt;=$J96,U$1&lt;=IF(AND($J96&gt;$M$1,$K96=""),$M$2,$K96)),AND(U$1&gt;=$J97,U$1&lt;=IF(AND($J97&gt;$M$1,$K97=""),$M$2,$K97)),AND(U$1&gt;=$J98,U$1&lt;=IF(AND($J98&gt;$M$1,$K98=""),$M$2,$K98)),AND(U$1&gt;=$J99,U$1&lt;=IF(AND($J99&gt;$M$1,$K99=""),$M$2,$K99))),$J$3,"")</f>
        <v/>
      </c>
      <c r="V99" s="58" t="str">
        <f t="shared" ref="V99" si="1140">IF(OR(AND(V$1&gt;=$J95,V$1&lt;=IF(AND($J95&gt;$M$1,$K95=""),$M$2,$K95)),AND(V$1&gt;=$J96,V$1&lt;=IF(AND($J96&gt;$M$1,$K96=""),$M$2,$K96)),AND(V$1&gt;=$J97,V$1&lt;=IF(AND($J97&gt;$M$1,$K97=""),$M$2,$K97)),AND(V$1&gt;=$J98,V$1&lt;=IF(AND($J98&gt;$M$1,$K98=""),$M$2,$K98)),AND(V$1&gt;=$J99,V$1&lt;=IF(AND($J99&gt;$M$1,$K99=""),$M$2,$K99))),$J$3,"")</f>
        <v/>
      </c>
      <c r="W99" s="58" t="str">
        <f t="shared" ref="W99" si="1141">IF(OR(AND(W$1&gt;=$J95,W$1&lt;=IF(AND($J95&gt;$M$1,$K95=""),$M$2,$K95)),AND(W$1&gt;=$J96,W$1&lt;=IF(AND($J96&gt;$M$1,$K96=""),$M$2,$K96)),AND(W$1&gt;=$J97,W$1&lt;=IF(AND($J97&gt;$M$1,$K97=""),$M$2,$K97)),AND(W$1&gt;=$J98,W$1&lt;=IF(AND($J98&gt;$M$1,$K98=""),$M$2,$K98)),AND(W$1&gt;=$J99,W$1&lt;=IF(AND($J99&gt;$M$1,$K99=""),$M$2,$K99))),$J$3,"")</f>
        <v/>
      </c>
      <c r="X99" s="58" t="str">
        <f t="shared" ref="X99" si="1142">IF(OR(AND(X$1&gt;=$J95,X$1&lt;=IF(AND($J95&gt;$M$1,$K95=""),$M$2,$K95)),AND(X$1&gt;=$J96,X$1&lt;=IF(AND($J96&gt;$M$1,$K96=""),$M$2,$K96)),AND(X$1&gt;=$J97,X$1&lt;=IF(AND($J97&gt;$M$1,$K97=""),$M$2,$K97)),AND(X$1&gt;=$J98,X$1&lt;=IF(AND($J98&gt;$M$1,$K98=""),$M$2,$K98)),AND(X$1&gt;=$J99,X$1&lt;=IF(AND($J99&gt;$M$1,$K99=""),$M$2,$K99))),$J$3,"")</f>
        <v/>
      </c>
      <c r="Y99" s="58" t="str">
        <f t="shared" ref="Y99" si="1143">IF(OR(AND(Y$1&gt;=$J95,Y$1&lt;=IF(AND($J95&gt;$M$1,$K95=""),$M$2,$K95)),AND(Y$1&gt;=$J96,Y$1&lt;=IF(AND($J96&gt;$M$1,$K96=""),$M$2,$K96)),AND(Y$1&gt;=$J97,Y$1&lt;=IF(AND($J97&gt;$M$1,$K97=""),$M$2,$K97)),AND(Y$1&gt;=$J98,Y$1&lt;=IF(AND($J98&gt;$M$1,$K98=""),$M$2,$K98)),AND(Y$1&gt;=$J99,Y$1&lt;=IF(AND($J99&gt;$M$1,$K99=""),$M$2,$K99))),$J$3,"")</f>
        <v/>
      </c>
      <c r="Z99" s="58" t="str">
        <f t="shared" ref="Z99" si="1144">IF(OR(AND(Z$1&gt;=$J95,Z$1&lt;=IF(AND($J95&gt;$M$1,$K95=""),$M$2,$K95)),AND(Z$1&gt;=$J96,Z$1&lt;=IF(AND($J96&gt;$M$1,$K96=""),$M$2,$K96)),AND(Z$1&gt;=$J97,Z$1&lt;=IF(AND($J97&gt;$M$1,$K97=""),$M$2,$K97)),AND(Z$1&gt;=$J98,Z$1&lt;=IF(AND($J98&gt;$M$1,$K98=""),$M$2,$K98)),AND(Z$1&gt;=$J99,Z$1&lt;=IF(AND($J99&gt;$M$1,$K99=""),$M$2,$K99))),$J$3,"")</f>
        <v/>
      </c>
      <c r="AA99" s="58" t="str">
        <f t="shared" ref="AA99" si="1145">IF(OR(AND(AA$1&gt;=$J95,AA$1&lt;=IF(AND($J95&gt;$M$1,$K95=""),$M$2,$K95)),AND(AA$1&gt;=$J96,AA$1&lt;=IF(AND($J96&gt;$M$1,$K96=""),$M$2,$K96)),AND(AA$1&gt;=$J97,AA$1&lt;=IF(AND($J97&gt;$M$1,$K97=""),$M$2,$K97)),AND(AA$1&gt;=$J98,AA$1&lt;=IF(AND($J98&gt;$M$1,$K98=""),$M$2,$K98)),AND(AA$1&gt;=$J99,AA$1&lt;=IF(AND($J99&gt;$M$1,$K99=""),$M$2,$K99))),$J$3,"")</f>
        <v/>
      </c>
      <c r="AB99" s="58" t="str">
        <f t="shared" ref="AB99" si="1146">IF(OR(AND(AB$1&gt;=$J95,AB$1&lt;=IF(AND($J95&gt;$M$1,$K95=""),$M$2,$K95)),AND(AB$1&gt;=$J96,AB$1&lt;=IF(AND($J96&gt;$M$1,$K96=""),$M$2,$K96)),AND(AB$1&gt;=$J97,AB$1&lt;=IF(AND($J97&gt;$M$1,$K97=""),$M$2,$K97)),AND(AB$1&gt;=$J98,AB$1&lt;=IF(AND($J98&gt;$M$1,$K98=""),$M$2,$K98)),AND(AB$1&gt;=$J99,AB$1&lt;=IF(AND($J99&gt;$M$1,$K99=""),$M$2,$K99))),$J$3,"")</f>
        <v/>
      </c>
      <c r="AC99" s="58" t="str">
        <f t="shared" ref="AC99" si="1147">IF(OR(AND(AC$1&gt;=$J95,AC$1&lt;=IF(AND($J95&gt;$M$1,$K95=""),$M$2,$K95)),AND(AC$1&gt;=$J96,AC$1&lt;=IF(AND($J96&gt;$M$1,$K96=""),$M$2,$K96)),AND(AC$1&gt;=$J97,AC$1&lt;=IF(AND($J97&gt;$M$1,$K97=""),$M$2,$K97)),AND(AC$1&gt;=$J98,AC$1&lt;=IF(AND($J98&gt;$M$1,$K98=""),$M$2,$K98)),AND(AC$1&gt;=$J99,AC$1&lt;=IF(AND($J99&gt;$M$1,$K99=""),$M$2,$K99))),$J$3,"")</f>
        <v/>
      </c>
      <c r="AD99" s="58" t="str">
        <f t="shared" ref="AD99" si="1148">IF(OR(AND(AD$1&gt;=$J95,AD$1&lt;=IF(AND($J95&gt;$M$1,$K95=""),$M$2,$K95)),AND(AD$1&gt;=$J96,AD$1&lt;=IF(AND($J96&gt;$M$1,$K96=""),$M$2,$K96)),AND(AD$1&gt;=$J97,AD$1&lt;=IF(AND($J97&gt;$M$1,$K97=""),$M$2,$K97)),AND(AD$1&gt;=$J98,AD$1&lt;=IF(AND($J98&gt;$M$1,$K98=""),$M$2,$K98)),AND(AD$1&gt;=$J99,AD$1&lt;=IF(AND($J99&gt;$M$1,$K99=""),$M$2,$K99))),$J$3,"")</f>
        <v/>
      </c>
      <c r="AE99" s="58" t="str">
        <f t="shared" ref="AE99" si="1149">IF(OR(AND(AE$1&gt;=$J95,AE$1&lt;=IF(AND($J95&gt;$M$1,$K95=""),$M$2,$K95)),AND(AE$1&gt;=$J96,AE$1&lt;=IF(AND($J96&gt;$M$1,$K96=""),$M$2,$K96)),AND(AE$1&gt;=$J97,AE$1&lt;=IF(AND($J97&gt;$M$1,$K97=""),$M$2,$K97)),AND(AE$1&gt;=$J98,AE$1&lt;=IF(AND($J98&gt;$M$1,$K98=""),$M$2,$K98)),AND(AE$1&gt;=$J99,AE$1&lt;=IF(AND($J99&gt;$M$1,$K99=""),$M$2,$K99))),$J$3,"")</f>
        <v/>
      </c>
      <c r="AF99" s="58" t="str">
        <f t="shared" ref="AF99" si="1150">IF(OR(AND(AF$1&gt;=$J95,AF$1&lt;=IF(AND($J95&gt;$M$1,$K95=""),$M$2,$K95)),AND(AF$1&gt;=$J96,AF$1&lt;=IF(AND($J96&gt;$M$1,$K96=""),$M$2,$K96)),AND(AF$1&gt;=$J97,AF$1&lt;=IF(AND($J97&gt;$M$1,$K97=""),$M$2,$K97)),AND(AF$1&gt;=$J98,AF$1&lt;=IF(AND($J98&gt;$M$1,$K98=""),$M$2,$K98)),AND(AF$1&gt;=$J99,AF$1&lt;=IF(AND($J99&gt;$M$1,$K99=""),$M$2,$K99))),$J$3,"")</f>
        <v/>
      </c>
      <c r="AG99" s="58" t="str">
        <f t="shared" ref="AG99" si="1151">IF(OR(AND(AG$1&gt;=$J95,AG$1&lt;=IF(AND($J95&gt;$M$1,$K95=""),$M$2,$K95)),AND(AG$1&gt;=$J96,AG$1&lt;=IF(AND($J96&gt;$M$1,$K96=""),$M$2,$K96)),AND(AG$1&gt;=$J97,AG$1&lt;=IF(AND($J97&gt;$M$1,$K97=""),$M$2,$K97)),AND(AG$1&gt;=$J98,AG$1&lt;=IF(AND($J98&gt;$M$1,$K98=""),$M$2,$K98)),AND(AG$1&gt;=$J99,AG$1&lt;=IF(AND($J99&gt;$M$1,$K99=""),$M$2,$K99))),$J$3,"")</f>
        <v/>
      </c>
      <c r="AH99" s="58" t="str">
        <f t="shared" ref="AH99" si="1152">IF(OR(AND(AH$1&gt;=$J95,AH$1&lt;=IF(AND($J95&gt;$M$1,$K95=""),$M$2,$K95)),AND(AH$1&gt;=$J96,AH$1&lt;=IF(AND($J96&gt;$M$1,$K96=""),$M$2,$K96)),AND(AH$1&gt;=$J97,AH$1&lt;=IF(AND($J97&gt;$M$1,$K97=""),$M$2,$K97)),AND(AH$1&gt;=$J98,AH$1&lt;=IF(AND($J98&gt;$M$1,$K98=""),$M$2,$K98)),AND(AH$1&gt;=$J99,AH$1&lt;=IF(AND($J99&gt;$M$1,$K99=""),$M$2,$K99))),$J$3,"")</f>
        <v/>
      </c>
      <c r="AI99" s="58" t="str">
        <f t="shared" ref="AI99" si="1153">IF(OR(AND(AI$1&gt;=$J95,AI$1&lt;=IF(AND($J95&gt;$M$1,$K95=""),$M$2,$K95)),AND(AI$1&gt;=$J96,AI$1&lt;=IF(AND($J96&gt;$M$1,$K96=""),$M$2,$K96)),AND(AI$1&gt;=$J97,AI$1&lt;=IF(AND($J97&gt;$M$1,$K97=""),$M$2,$K97)),AND(AI$1&gt;=$J98,AI$1&lt;=IF(AND($J98&gt;$M$1,$K98=""),$M$2,$K98)),AND(AI$1&gt;=$J99,AI$1&lt;=IF(AND($J99&gt;$M$1,$K99=""),$M$2,$K99))),$J$3,"")</f>
        <v/>
      </c>
      <c r="AJ99" s="58" t="str">
        <f t="shared" ref="AJ99" si="1154">IF(OR(AND(AJ$1&gt;=$J95,AJ$1&lt;=IF(AND($J95&gt;$M$1,$K95=""),$M$2,$K95)),AND(AJ$1&gt;=$J96,AJ$1&lt;=IF(AND($J96&gt;$M$1,$K96=""),$M$2,$K96)),AND(AJ$1&gt;=$J97,AJ$1&lt;=IF(AND($J97&gt;$M$1,$K97=""),$M$2,$K97)),AND(AJ$1&gt;=$J98,AJ$1&lt;=IF(AND($J98&gt;$M$1,$K98=""),$M$2,$K98)),AND(AJ$1&gt;=$J99,AJ$1&lt;=IF(AND($J99&gt;$M$1,$K99=""),$M$2,$K99))),$J$3,"")</f>
        <v/>
      </c>
      <c r="AK99" s="58" t="str">
        <f t="shared" ref="AK99" si="1155">IF(OR(AND(AK$1&gt;=$J95,AK$1&lt;=IF(AND($J95&gt;$M$1,$K95=""),$M$2,$K95)),AND(AK$1&gt;=$J96,AK$1&lt;=IF(AND($J96&gt;$M$1,$K96=""),$M$2,$K96)),AND(AK$1&gt;=$J97,AK$1&lt;=IF(AND($J97&gt;$M$1,$K97=""),$M$2,$K97)),AND(AK$1&gt;=$J98,AK$1&lt;=IF(AND($J98&gt;$M$1,$K98=""),$M$2,$K98)),AND(AK$1&gt;=$J99,AK$1&lt;=IF(AND($J99&gt;$M$1,$K99=""),$M$2,$K99))),$J$3,"")</f>
        <v/>
      </c>
      <c r="AL99" s="58" t="str">
        <f t="shared" ref="AL99" si="1156">IF(OR(AND(AL$1&gt;=$J95,AL$1&lt;=IF(AND($J95&gt;$M$1,$K95=""),$M$2,$K95)),AND(AL$1&gt;=$J96,AL$1&lt;=IF(AND($J96&gt;$M$1,$K96=""),$M$2,$K96)),AND(AL$1&gt;=$J97,AL$1&lt;=IF(AND($J97&gt;$M$1,$K97=""),$M$2,$K97)),AND(AL$1&gt;=$J98,AL$1&lt;=IF(AND($J98&gt;$M$1,$K98=""),$M$2,$K98)),AND(AL$1&gt;=$J99,AL$1&lt;=IF(AND($J99&gt;$M$1,$K99=""),$M$2,$K99))),$J$3,"")</f>
        <v/>
      </c>
      <c r="AM99" s="58" t="str">
        <f t="shared" ref="AM99" si="1157">IF(OR(AND(AM$1&gt;=$J95,AM$1&lt;=IF(AND($J95&gt;$M$1,$K95=""),$M$2,$K95)),AND(AM$1&gt;=$J96,AM$1&lt;=IF(AND($J96&gt;$M$1,$K96=""),$M$2,$K96)),AND(AM$1&gt;=$J97,AM$1&lt;=IF(AND($J97&gt;$M$1,$K97=""),$M$2,$K97)),AND(AM$1&gt;=$J98,AM$1&lt;=IF(AND($J98&gt;$M$1,$K98=""),$M$2,$K98)),AND(AM$1&gt;=$J99,AM$1&lt;=IF(AND($J99&gt;$M$1,$K99=""),$M$2,$K99))),$J$3,"")</f>
        <v/>
      </c>
      <c r="AN99" s="58" t="str">
        <f t="shared" ref="AN99" si="1158">IF(OR(AND(AN$1&gt;=$J95,AN$1&lt;=IF(AND($J95&gt;$M$1,$K95=""),$M$2,$K95)),AND(AN$1&gt;=$J96,AN$1&lt;=IF(AND($J96&gt;$M$1,$K96=""),$M$2,$K96)),AND(AN$1&gt;=$J97,AN$1&lt;=IF(AND($J97&gt;$M$1,$K97=""),$M$2,$K97)),AND(AN$1&gt;=$J98,AN$1&lt;=IF(AND($J98&gt;$M$1,$K98=""),$M$2,$K98)),AND(AN$1&gt;=$J99,AN$1&lt;=IF(AND($J99&gt;$M$1,$K99=""),$M$2,$K99))),$J$3,"")</f>
        <v/>
      </c>
      <c r="AO99" s="58" t="str">
        <f t="shared" ref="AO99" si="1159">IF(OR(AND(AO$1&gt;=$J95,AO$1&lt;=IF(AND($J95&gt;$M$1,$K95=""),$M$2,$K95)),AND(AO$1&gt;=$J96,AO$1&lt;=IF(AND($J96&gt;$M$1,$K96=""),$M$2,$K96)),AND(AO$1&gt;=$J97,AO$1&lt;=IF(AND($J97&gt;$M$1,$K97=""),$M$2,$K97)),AND(AO$1&gt;=$J98,AO$1&lt;=IF(AND($J98&gt;$M$1,$K98=""),$M$2,$K98)),AND(AO$1&gt;=$J99,AO$1&lt;=IF(AND($J99&gt;$M$1,$K99=""),$M$2,$K99))),$J$3,"")</f>
        <v/>
      </c>
      <c r="AP99" s="62" t="str">
        <f>IF(AP$1="","",IF(OR(AND(AP$1&gt;=$J95,AP$1&lt;=IF(AND($J95&gt;$M$1,$K95=""),$M$2,$K95)),AND(AP$1&gt;=$J96,AP$1&lt;=IF(AND($J96&gt;$M$1,$K96=""),$M$2,$K96)),AND(AP$1&gt;=$J97,AP$1&lt;=IF(AND($J97&gt;$M$1,$K97=""),$M$2,$K97)),AND(AP$1&gt;=$J98,AP$1&lt;=IF(AND($J98&gt;$M$1,$K98=""),$M$2,$K98)),AND(AP$1&gt;=$J99,AP$1&lt;=IF(AND($J99&gt;$M$1,$K99=""),$M$2,$K99))),$J$3,""))</f>
        <v/>
      </c>
      <c r="AQ99" s="62" t="str">
        <f t="shared" ref="AQ99" si="1160">IF(AQ$1="","",IF(OR(AND(AQ$1&gt;=$J95,AQ$1&lt;=IF(AND($J95&gt;$M$1,$K95=""),$M$2,$K95)),AND(AQ$1&gt;=$J96,AQ$1&lt;=IF(AND($J96&gt;$M$1,$K96=""),$M$2,$K96)),AND(AQ$1&gt;=$J97,AQ$1&lt;=IF(AND($J97&gt;$M$1,$K97=""),$M$2,$K97)),AND(AQ$1&gt;=$J98,AQ$1&lt;=IF(AND($J98&gt;$M$1,$K98=""),$M$2,$K98)),AND(AQ$1&gt;=$J99,AQ$1&lt;=IF(AND($J99&gt;$M$1,$K99=""),$M$2,$K99))),$J$3,""))</f>
        <v/>
      </c>
      <c r="AR99" s="63" t="str">
        <f t="shared" ref="AR99" si="1161">IF(AR$1="","",IF(OR(AND(AR$1&gt;=$J95,AR$1&lt;=IF(AND($J95&gt;$M$1,$K95=""),$M$2,$K95)),AND(AR$1&gt;=$J96,AR$1&lt;=IF(AND($J96&gt;$M$1,$K96=""),$M$2,$K96)),AND(AR$1&gt;=$J97,AR$1&lt;=IF(AND($J97&gt;$M$1,$K97=""),$M$2,$K97)),AND(AR$1&gt;=$J98,AR$1&lt;=IF(AND($J98&gt;$M$1,$K98=""),$M$2,$K98)),AND(AR$1&gt;=$J99,AR$1&lt;=IF(AND($J99&gt;$M$1,$K99=""),$M$2,$K99))),$J$3,""))</f>
        <v/>
      </c>
    </row>
    <row r="100" spans="1:44" x14ac:dyDescent="0.2">
      <c r="A100" s="123">
        <v>5035</v>
      </c>
      <c r="B100" s="114"/>
      <c r="C100" s="115"/>
      <c r="D100" s="142"/>
      <c r="E100" s="143"/>
      <c r="F100" s="142"/>
      <c r="G100" s="143"/>
      <c r="H100" s="142"/>
      <c r="I100" s="143"/>
      <c r="J100" s="142"/>
      <c r="K100" s="143"/>
      <c r="L100" s="151"/>
      <c r="M100" s="157"/>
      <c r="N100" s="155" t="str">
        <f>N101&amp;N102&amp;N103&amp;N104</f>
        <v/>
      </c>
      <c r="O100" s="155" t="str">
        <f t="shared" ref="O100" si="1162">O101&amp;O102&amp;O103&amp;O104</f>
        <v/>
      </c>
      <c r="P100" s="155" t="str">
        <f t="shared" ref="P100" si="1163">P101&amp;P102&amp;P103&amp;P104</f>
        <v/>
      </c>
      <c r="Q100" s="155" t="str">
        <f t="shared" ref="Q100" si="1164">Q101&amp;Q102&amp;Q103&amp;Q104</f>
        <v/>
      </c>
      <c r="R100" s="155" t="str">
        <f t="shared" ref="R100" si="1165">R101&amp;R102&amp;R103&amp;R104</f>
        <v/>
      </c>
      <c r="S100" s="155" t="str">
        <f t="shared" ref="S100" si="1166">S101&amp;S102&amp;S103&amp;S104</f>
        <v/>
      </c>
      <c r="T100" s="155" t="str">
        <f t="shared" ref="T100" si="1167">T101&amp;T102&amp;T103&amp;T104</f>
        <v/>
      </c>
      <c r="U100" s="155" t="str">
        <f t="shared" ref="U100" si="1168">U101&amp;U102&amp;U103&amp;U104</f>
        <v/>
      </c>
      <c r="V100" s="155" t="str">
        <f t="shared" ref="V100" si="1169">V101&amp;V102&amp;V103&amp;V104</f>
        <v/>
      </c>
      <c r="W100" s="155" t="str">
        <f t="shared" ref="W100" si="1170">W101&amp;W102&amp;W103&amp;W104</f>
        <v/>
      </c>
      <c r="X100" s="155" t="str">
        <f t="shared" ref="X100" si="1171">X101&amp;X102&amp;X103&amp;X104</f>
        <v/>
      </c>
      <c r="Y100" s="155" t="str">
        <f t="shared" ref="Y100" si="1172">Y101&amp;Y102&amp;Y103&amp;Y104</f>
        <v/>
      </c>
      <c r="Z100" s="155" t="str">
        <f t="shared" ref="Z100" si="1173">Z101&amp;Z102&amp;Z103&amp;Z104</f>
        <v/>
      </c>
      <c r="AA100" s="155" t="str">
        <f t="shared" ref="AA100" si="1174">AA101&amp;AA102&amp;AA103&amp;AA104</f>
        <v/>
      </c>
      <c r="AB100" s="155" t="str">
        <f t="shared" ref="AB100" si="1175">AB101&amp;AB102&amp;AB103&amp;AB104</f>
        <v/>
      </c>
      <c r="AC100" s="155" t="str">
        <f t="shared" ref="AC100" si="1176">AC101&amp;AC102&amp;AC103&amp;AC104</f>
        <v/>
      </c>
      <c r="AD100" s="155" t="str">
        <f t="shared" ref="AD100" si="1177">AD101&amp;AD102&amp;AD103&amp;AD104</f>
        <v/>
      </c>
      <c r="AE100" s="155" t="str">
        <f t="shared" ref="AE100" si="1178">AE101&amp;AE102&amp;AE103&amp;AE104</f>
        <v/>
      </c>
      <c r="AF100" s="155" t="str">
        <f t="shared" ref="AF100" si="1179">AF101&amp;AF102&amp;AF103&amp;AF104</f>
        <v/>
      </c>
      <c r="AG100" s="155" t="str">
        <f t="shared" ref="AG100" si="1180">AG101&amp;AG102&amp;AG103&amp;AG104</f>
        <v/>
      </c>
      <c r="AH100" s="155" t="str">
        <f t="shared" ref="AH100" si="1181">AH101&amp;AH102&amp;AH103&amp;AH104</f>
        <v/>
      </c>
      <c r="AI100" s="155" t="str">
        <f t="shared" ref="AI100" si="1182">AI101&amp;AI102&amp;AI103&amp;AI104</f>
        <v/>
      </c>
      <c r="AJ100" s="155" t="str">
        <f t="shared" ref="AJ100" si="1183">AJ101&amp;AJ102&amp;AJ103&amp;AJ104</f>
        <v/>
      </c>
      <c r="AK100" s="155" t="str">
        <f t="shared" ref="AK100" si="1184">AK101&amp;AK102&amp;AK103&amp;AK104</f>
        <v/>
      </c>
      <c r="AL100" s="155" t="str">
        <f t="shared" ref="AL100" si="1185">AL101&amp;AL102&amp;AL103&amp;AL104</f>
        <v/>
      </c>
      <c r="AM100" s="155" t="str">
        <f t="shared" ref="AM100" si="1186">AM101&amp;AM102&amp;AM103&amp;AM104</f>
        <v/>
      </c>
      <c r="AN100" s="155" t="str">
        <f t="shared" ref="AN100" si="1187">AN101&amp;AN102&amp;AN103&amp;AN104</f>
        <v/>
      </c>
      <c r="AO100" s="155" t="str">
        <f t="shared" ref="AO100" si="1188">AO101&amp;AO102&amp;AO103&amp;AO104</f>
        <v/>
      </c>
      <c r="AP100" s="155" t="str">
        <f t="shared" ref="AP100" si="1189">AP101&amp;AP102&amp;AP103&amp;AP104</f>
        <v/>
      </c>
      <c r="AQ100" s="155" t="str">
        <f t="shared" ref="AQ100" si="1190">AQ101&amp;AQ102&amp;AQ103&amp;AQ104</f>
        <v/>
      </c>
      <c r="AR100" s="155" t="str">
        <f t="shared" ref="AR100" si="1191">AR101&amp;AR102&amp;AR103&amp;AR104</f>
        <v/>
      </c>
    </row>
    <row r="101" spans="1:44" ht="13.5" thickBot="1" x14ac:dyDescent="0.25">
      <c r="A101" s="124"/>
      <c r="B101" s="121"/>
      <c r="C101" s="116"/>
      <c r="D101" s="144"/>
      <c r="E101" s="145"/>
      <c r="F101" s="146"/>
      <c r="G101" s="145"/>
      <c r="H101" s="146"/>
      <c r="I101" s="145"/>
      <c r="J101" s="146"/>
      <c r="K101" s="145"/>
      <c r="L101" s="150"/>
      <c r="M101" s="157"/>
      <c r="N101" s="121" t="str">
        <f>IF(OR(AND(N$1&gt;=$D100,N$1&lt;=IF(AND($D100&gt;$M$1,$E100=""),$M$2,$E100)),AND(N$1&gt;=$D101,N$1&lt;=IF(AND($D101&gt;$M$1,$E101=""),$M$2,$E101)),AND(N$1&gt;=$D102,N$1&lt;=IF(AND($D102&gt;$M$1,$E102=""),$M$2,$E102)),AND(N$1&gt;=$D103,N$1&lt;=IF(AND($D103&gt;$M$1,$E103=""),$M$2,$E103))),$D$3,"")</f>
        <v/>
      </c>
      <c r="O101" s="49" t="str">
        <f t="shared" ref="O101:AO101" si="1192">IF(OR(AND(O$1&gt;=$D100,O$1&lt;=IF(AND($D100&gt;$M$1,$E100=""),$M$2,$E100)),AND(O$1&gt;=$D101,O$1&lt;=IF(AND($D101&gt;$M$1,$E101=""),$M$2,$E101)),AND(O$1&gt;=$D102,O$1&lt;=IF(AND($D102&gt;$M$1,$E102=""),$M$2,$E102)),AND(O$1&gt;=$D103,O$1&lt;=IF(AND($D103&gt;$M$1,$E103=""),$M$2,$E103))),$D$3,"")</f>
        <v/>
      </c>
      <c r="P101" s="49" t="str">
        <f t="shared" si="1192"/>
        <v/>
      </c>
      <c r="Q101" s="49" t="str">
        <f t="shared" si="1192"/>
        <v/>
      </c>
      <c r="R101" s="49" t="str">
        <f t="shared" si="1192"/>
        <v/>
      </c>
      <c r="S101" s="49" t="str">
        <f t="shared" si="1192"/>
        <v/>
      </c>
      <c r="T101" s="49" t="str">
        <f t="shared" si="1192"/>
        <v/>
      </c>
      <c r="U101" s="49" t="str">
        <f t="shared" si="1192"/>
        <v/>
      </c>
      <c r="V101" s="49" t="str">
        <f t="shared" si="1192"/>
        <v/>
      </c>
      <c r="W101" s="49" t="str">
        <f t="shared" si="1192"/>
        <v/>
      </c>
      <c r="X101" s="49" t="str">
        <f t="shared" si="1192"/>
        <v/>
      </c>
      <c r="Y101" s="49" t="str">
        <f t="shared" si="1192"/>
        <v/>
      </c>
      <c r="Z101" s="49" t="str">
        <f t="shared" si="1192"/>
        <v/>
      </c>
      <c r="AA101" s="49" t="str">
        <f t="shared" si="1192"/>
        <v/>
      </c>
      <c r="AB101" s="49" t="str">
        <f t="shared" si="1192"/>
        <v/>
      </c>
      <c r="AC101" s="49" t="str">
        <f t="shared" si="1192"/>
        <v/>
      </c>
      <c r="AD101" s="49" t="str">
        <f t="shared" si="1192"/>
        <v/>
      </c>
      <c r="AE101" s="49" t="str">
        <f t="shared" si="1192"/>
        <v/>
      </c>
      <c r="AF101" s="49" t="str">
        <f t="shared" si="1192"/>
        <v/>
      </c>
      <c r="AG101" s="49" t="str">
        <f t="shared" si="1192"/>
        <v/>
      </c>
      <c r="AH101" s="49" t="str">
        <f t="shared" si="1192"/>
        <v/>
      </c>
      <c r="AI101" s="49" t="str">
        <f t="shared" si="1192"/>
        <v/>
      </c>
      <c r="AJ101" s="49" t="str">
        <f t="shared" si="1192"/>
        <v/>
      </c>
      <c r="AK101" s="49" t="str">
        <f t="shared" si="1192"/>
        <v/>
      </c>
      <c r="AL101" s="49" t="str">
        <f t="shared" si="1192"/>
        <v/>
      </c>
      <c r="AM101" s="49" t="str">
        <f t="shared" si="1192"/>
        <v/>
      </c>
      <c r="AN101" s="49" t="str">
        <f t="shared" si="1192"/>
        <v/>
      </c>
      <c r="AO101" s="49" t="str">
        <f t="shared" si="1192"/>
        <v/>
      </c>
      <c r="AP101" s="60" t="str">
        <f>IF(AP$1="","",IF(OR(AND(AP$1&gt;=$D100,AP$1&lt;=IF(AND($D100&gt;$M$1,$E100=""),$M$2,$E100)),AND(AP$1&gt;=$D101,AP$1&lt;=IF(AND($D101&gt;$M$1,$E101=""),$M$2,$E101)),AND(AP$1&gt;=$D102,AP$1&lt;=IF(AND($D102&gt;$M$1,$E102=""),$M$2,$E102)),AND(AP$1&gt;=$D103,AP$1&lt;=IF(AND($D103&gt;$M$1,$E103=""),$M$2,$E103))),$D$3,""))</f>
        <v/>
      </c>
      <c r="AQ101" s="60" t="str">
        <f t="shared" ref="AQ101:AR101" si="1193">IF(AQ$1="","",IF(OR(AND(AQ$1&gt;=$D100,AQ$1&lt;=IF(AND($D100&gt;$M$1,$E100=""),$M$2,$E100)),AND(AQ$1&gt;=$D101,AQ$1&lt;=IF(AND($D101&gt;$M$1,$E101=""),$M$2,$E101)),AND(AQ$1&gt;=$D102,AQ$1&lt;=IF(AND($D102&gt;$M$1,$E102=""),$M$2,$E102)),AND(AQ$1&gt;=$D103,AQ$1&lt;=IF(AND($D103&gt;$M$1,$E103=""),$M$2,$E103))),$D$3,""))</f>
        <v/>
      </c>
      <c r="AR101" s="61" t="str">
        <f t="shared" si="1193"/>
        <v/>
      </c>
    </row>
    <row r="102" spans="1:44" x14ac:dyDescent="0.2">
      <c r="A102" s="124"/>
      <c r="B102" s="121"/>
      <c r="C102" s="50"/>
      <c r="D102" s="146"/>
      <c r="E102" s="145"/>
      <c r="F102" s="146"/>
      <c r="G102" s="145"/>
      <c r="H102" s="146"/>
      <c r="I102" s="145"/>
      <c r="J102" s="146"/>
      <c r="K102" s="145"/>
      <c r="L102" s="150"/>
      <c r="M102" s="157"/>
      <c r="N102" s="121" t="str">
        <f>IF(OR(AND(N$1&gt;=$F100,N$1&lt;=IF(AND($F100&gt;$M$1,$G100=""),$M$2,$G100)),AND(N$1&gt;=$F101,N$1&lt;=IF(AND($F101&gt;$M$1,$G101=""),$M$2,$G101)),AND(N$1&gt;=$F102,N$1&lt;=IF(AND($F102&gt;$M$1,$G102=""),$M$2,$G102)),AND(N$1&gt;=$F103,N$1&lt;=IF(AND($F103&gt;$M$1,$G103=""),$M$2,$G103))),$F$3,"")</f>
        <v/>
      </c>
      <c r="O102" s="49" t="str">
        <f t="shared" ref="O102:AO102" si="1194">IF(OR(AND(O$1&gt;=$F100,O$1&lt;=IF(AND($F100&gt;$M$1,$G100=""),$M$2,$G100)),AND(O$1&gt;=$F101,O$1&lt;=IF(AND($F101&gt;$M$1,$G101=""),$M$2,$G101)),AND(O$1&gt;=$F102,O$1&lt;=IF(AND($F102&gt;$M$1,$G102=""),$M$2,$G102)),AND(O$1&gt;=$F103,O$1&lt;=IF(AND($F103&gt;$M$1,$G103=""),$M$2,$G103))),$F$3,"")</f>
        <v/>
      </c>
      <c r="P102" s="49" t="str">
        <f t="shared" si="1194"/>
        <v/>
      </c>
      <c r="Q102" s="49" t="str">
        <f t="shared" si="1194"/>
        <v/>
      </c>
      <c r="R102" s="49" t="str">
        <f t="shared" si="1194"/>
        <v/>
      </c>
      <c r="S102" s="49" t="str">
        <f t="shared" si="1194"/>
        <v/>
      </c>
      <c r="T102" s="49" t="str">
        <f t="shared" si="1194"/>
        <v/>
      </c>
      <c r="U102" s="49" t="str">
        <f t="shared" si="1194"/>
        <v/>
      </c>
      <c r="V102" s="49" t="str">
        <f t="shared" si="1194"/>
        <v/>
      </c>
      <c r="W102" s="49" t="str">
        <f t="shared" si="1194"/>
        <v/>
      </c>
      <c r="X102" s="49" t="str">
        <f t="shared" si="1194"/>
        <v/>
      </c>
      <c r="Y102" s="49" t="str">
        <f t="shared" si="1194"/>
        <v/>
      </c>
      <c r="Z102" s="49" t="str">
        <f t="shared" si="1194"/>
        <v/>
      </c>
      <c r="AA102" s="49" t="str">
        <f t="shared" si="1194"/>
        <v/>
      </c>
      <c r="AB102" s="49" t="str">
        <f t="shared" si="1194"/>
        <v/>
      </c>
      <c r="AC102" s="49" t="str">
        <f t="shared" si="1194"/>
        <v/>
      </c>
      <c r="AD102" s="49" t="str">
        <f t="shared" si="1194"/>
        <v/>
      </c>
      <c r="AE102" s="49" t="str">
        <f t="shared" si="1194"/>
        <v/>
      </c>
      <c r="AF102" s="49" t="str">
        <f t="shared" si="1194"/>
        <v/>
      </c>
      <c r="AG102" s="49" t="str">
        <f t="shared" si="1194"/>
        <v/>
      </c>
      <c r="AH102" s="49" t="str">
        <f t="shared" si="1194"/>
        <v/>
      </c>
      <c r="AI102" s="49" t="str">
        <f t="shared" si="1194"/>
        <v/>
      </c>
      <c r="AJ102" s="49" t="str">
        <f t="shared" si="1194"/>
        <v/>
      </c>
      <c r="AK102" s="49" t="str">
        <f t="shared" si="1194"/>
        <v/>
      </c>
      <c r="AL102" s="49" t="str">
        <f t="shared" si="1194"/>
        <v/>
      </c>
      <c r="AM102" s="49" t="str">
        <f t="shared" si="1194"/>
        <v/>
      </c>
      <c r="AN102" s="49" t="str">
        <f t="shared" si="1194"/>
        <v/>
      </c>
      <c r="AO102" s="49" t="str">
        <f t="shared" si="1194"/>
        <v/>
      </c>
      <c r="AP102" s="60" t="str">
        <f>IF(AP$1="","",IF(OR(AND(AP$1&gt;=$F100,AP$1&lt;=IF(AND($F100&gt;$M$1,$G100=""),$M$2,$G100)),AND(AP$1&gt;=$F101,AP$1&lt;=IF(AND($F101&gt;$M$1,$G101=""),$M$2,$G101)),AND(AP$1&gt;=$F102,AP$1&lt;=IF(AND($F102&gt;$M$1,$G102=""),$M$2,$G102)),AND(AP$1&gt;=$F103,AP$1&lt;=IF(AND($F103&gt;$M$1,$G103=""),$M$2,$G103))),$F$3,""))</f>
        <v/>
      </c>
      <c r="AQ102" s="60" t="str">
        <f t="shared" ref="AQ102:AR102" si="1195">IF(AQ$1="","",IF(OR(AND(AQ$1&gt;=$F100,AQ$1&lt;=IF(AND($F100&gt;$M$1,$G100=""),$M$2,$G100)),AND(AQ$1&gt;=$F101,AQ$1&lt;=IF(AND($F101&gt;$M$1,$G101=""),$M$2,$G101)),AND(AQ$1&gt;=$F102,AQ$1&lt;=IF(AND($F102&gt;$M$1,$G102=""),$M$2,$G102)),AND(AQ$1&gt;=$F103,AQ$1&lt;=IF(AND($F103&gt;$M$1,$G103=""),$M$2,$G103))),$F$3,""))</f>
        <v/>
      </c>
      <c r="AR102" s="61" t="str">
        <f t="shared" si="1195"/>
        <v/>
      </c>
    </row>
    <row r="103" spans="1:44" x14ac:dyDescent="0.2">
      <c r="A103" s="124"/>
      <c r="B103" s="121"/>
      <c r="C103" s="50"/>
      <c r="D103" s="146"/>
      <c r="E103" s="145"/>
      <c r="F103" s="146"/>
      <c r="G103" s="145"/>
      <c r="H103" s="146"/>
      <c r="I103" s="145"/>
      <c r="J103" s="146"/>
      <c r="K103" s="145"/>
      <c r="L103" s="150"/>
      <c r="M103" s="157"/>
      <c r="N103" s="156" t="str">
        <f t="shared" ref="N103:AO103" si="1196">IF(OR(AND(N$1&gt;=$H100,N$1&lt;=IF(AND($H100&gt;$M$1,$I100=""),$M$2,$I100)),AND(N$1&gt;=$H101,N$1&lt;=IF(AND($H101&gt;$M$1,$I101=""),$M$2,$I101)),AND(N$1&gt;=$H102,N$1&lt;=IF(AND($H102&gt;$M$1,$I102=""),$M$2,$I102)),AND(N$1&gt;=$H103,N$1&lt;=IF(AND($H103&gt;$M$1,$I103=""),$M$2,$I103))),$H$3,"")</f>
        <v/>
      </c>
      <c r="O103" s="56" t="str">
        <f t="shared" si="1196"/>
        <v/>
      </c>
      <c r="P103" s="56" t="str">
        <f t="shared" si="1196"/>
        <v/>
      </c>
      <c r="Q103" s="56" t="str">
        <f t="shared" si="1196"/>
        <v/>
      </c>
      <c r="R103" s="56" t="str">
        <f t="shared" si="1196"/>
        <v/>
      </c>
      <c r="S103" s="56" t="str">
        <f t="shared" si="1196"/>
        <v/>
      </c>
      <c r="T103" s="56" t="str">
        <f t="shared" si="1196"/>
        <v/>
      </c>
      <c r="U103" s="56" t="str">
        <f t="shared" si="1196"/>
        <v/>
      </c>
      <c r="V103" s="56" t="str">
        <f t="shared" si="1196"/>
        <v/>
      </c>
      <c r="W103" s="56" t="str">
        <f t="shared" si="1196"/>
        <v/>
      </c>
      <c r="X103" s="56" t="str">
        <f t="shared" si="1196"/>
        <v/>
      </c>
      <c r="Y103" s="56" t="str">
        <f t="shared" si="1196"/>
        <v/>
      </c>
      <c r="Z103" s="56" t="str">
        <f t="shared" si="1196"/>
        <v/>
      </c>
      <c r="AA103" s="56" t="str">
        <f t="shared" si="1196"/>
        <v/>
      </c>
      <c r="AB103" s="56" t="str">
        <f t="shared" si="1196"/>
        <v/>
      </c>
      <c r="AC103" s="56" t="str">
        <f t="shared" si="1196"/>
        <v/>
      </c>
      <c r="AD103" s="56" t="str">
        <f t="shared" si="1196"/>
        <v/>
      </c>
      <c r="AE103" s="56" t="str">
        <f t="shared" si="1196"/>
        <v/>
      </c>
      <c r="AF103" s="56" t="str">
        <f t="shared" si="1196"/>
        <v/>
      </c>
      <c r="AG103" s="56" t="str">
        <f t="shared" si="1196"/>
        <v/>
      </c>
      <c r="AH103" s="56" t="str">
        <f t="shared" si="1196"/>
        <v/>
      </c>
      <c r="AI103" s="56" t="str">
        <f t="shared" si="1196"/>
        <v/>
      </c>
      <c r="AJ103" s="56" t="str">
        <f t="shared" si="1196"/>
        <v/>
      </c>
      <c r="AK103" s="56" t="str">
        <f t="shared" si="1196"/>
        <v/>
      </c>
      <c r="AL103" s="56" t="str">
        <f t="shared" si="1196"/>
        <v/>
      </c>
      <c r="AM103" s="56" t="str">
        <f t="shared" si="1196"/>
        <v/>
      </c>
      <c r="AN103" s="56" t="str">
        <f t="shared" si="1196"/>
        <v/>
      </c>
      <c r="AO103" s="56" t="str">
        <f t="shared" si="1196"/>
        <v/>
      </c>
      <c r="AP103" s="153" t="str">
        <f>IF(AP$1="","",IF(OR(AND(AP$1&gt;=$H100,AP$1&lt;=IF(AND($H100&gt;$M$1,$I100=""),$M$2,$I100)),AND(AP$1&gt;=$H101,AP$1&lt;=IF(AND($H101&gt;$M$1,$I101=""),$M$2,$I101)),AND(AP$1&gt;=$H102,AP$1&lt;=IF(AND($H102&gt;$M$1,$I102=""),$M$2,$I102)),AND(AP$1&gt;=$H103,AP$1&lt;=IF(AND($H103&gt;$M$1,$I103=""),$M$2,$I103))),$H$3,""))</f>
        <v/>
      </c>
      <c r="AQ103" s="153" t="str">
        <f>IF(AQ$1="","",IF(OR(AND(AQ$1&gt;=$H100,AQ$1&lt;=IF(AND($H100&gt;$M$1,$I100=""),$M$2,$I100)),AND(AQ$1&gt;=$H101,AQ$1&lt;=IF(AND($H101&gt;$M$1,$I101=""),$M$2,$I101)),AND(AQ$1&gt;=$H102,AQ$1&lt;=IF(AND($H102&gt;$M$1,$I102=""),$M$2,$I102)),AND(AQ$1&gt;=$H103,AQ$1&lt;=IF(AND($H103&gt;$M$1,$I103=""),$M$2,$I103))),$H$3,""))</f>
        <v/>
      </c>
      <c r="AR103" s="154" t="str">
        <f>IF(AR$1="","",IF(OR(AND(AR$1&gt;=$H100,AR$1&lt;=IF(AND($H100&gt;$M$1,$I100=""),$M$2,$I100)),AND(AR$1&gt;=$H101,AR$1&lt;=IF(AND($H101&gt;$M$1,$I101=""),$M$2,$I101)),AND(AR$1&gt;=$H102,AR$1&lt;=IF(AND($H102&gt;$M$1,$I102=""),$M$2,$I102)),AND(AR$1&gt;=$H103,AR$1&lt;=IF(AND($H103&gt;$M$1,$I103=""),$M$2,$I103))),$H$3,""))</f>
        <v/>
      </c>
    </row>
    <row r="104" spans="1:44" ht="13.5" thickBot="1" x14ac:dyDescent="0.25">
      <c r="A104" s="125"/>
      <c r="B104" s="122"/>
      <c r="C104" s="59"/>
      <c r="D104" s="147"/>
      <c r="E104" s="148"/>
      <c r="F104" s="147"/>
      <c r="G104" s="148"/>
      <c r="H104" s="147"/>
      <c r="I104" s="148"/>
      <c r="J104" s="147"/>
      <c r="K104" s="148"/>
      <c r="L104" s="150"/>
      <c r="M104" s="157"/>
      <c r="N104" s="122" t="str">
        <f>IF(OR(AND(N$1&gt;=$J100,N$1&lt;=IF(AND($J100&gt;$M$1,$K100=""),$M$2,$K100)),AND(N$1&gt;=$J101,N$1&lt;=IF(AND($J101&gt;$M$1,$K101=""),$M$2,$K101)),AND(N$1&gt;=$J102,N$1&lt;=IF(AND($J102&gt;$M$1,$K102=""),$M$2,$K102)),AND(N$1&gt;=$J103,N$1&lt;=IF(AND($J103&gt;$M$1,$K103=""),$M$2,$K103)),AND(N$1&gt;=$J104,N$1&lt;=IF(AND($J104&gt;$M$1,$K104=""),$M$2,$K104))),$J$3,"")</f>
        <v/>
      </c>
      <c r="O104" s="58" t="str">
        <f t="shared" ref="O104" si="1197">IF(OR(AND(O$1&gt;=$J100,O$1&lt;=IF(AND($J100&gt;$M$1,$K100=""),$M$2,$K100)),AND(O$1&gt;=$J101,O$1&lt;=IF(AND($J101&gt;$M$1,$K101=""),$M$2,$K101)),AND(O$1&gt;=$J102,O$1&lt;=IF(AND($J102&gt;$M$1,$K102=""),$M$2,$K102)),AND(O$1&gt;=$J103,O$1&lt;=IF(AND($J103&gt;$M$1,$K103=""),$M$2,$K103)),AND(O$1&gt;=$J104,O$1&lt;=IF(AND($J104&gt;$M$1,$K104=""),$M$2,$K104))),$J$3,"")</f>
        <v/>
      </c>
      <c r="P104" s="58" t="str">
        <f t="shared" ref="P104" si="1198">IF(OR(AND(P$1&gt;=$J100,P$1&lt;=IF(AND($J100&gt;$M$1,$K100=""),$M$2,$K100)),AND(P$1&gt;=$J101,P$1&lt;=IF(AND($J101&gt;$M$1,$K101=""),$M$2,$K101)),AND(P$1&gt;=$J102,P$1&lt;=IF(AND($J102&gt;$M$1,$K102=""),$M$2,$K102)),AND(P$1&gt;=$J103,P$1&lt;=IF(AND($J103&gt;$M$1,$K103=""),$M$2,$K103)),AND(P$1&gt;=$J104,P$1&lt;=IF(AND($J104&gt;$M$1,$K104=""),$M$2,$K104))),$J$3,"")</f>
        <v/>
      </c>
      <c r="Q104" s="58" t="str">
        <f t="shared" ref="Q104" si="1199">IF(OR(AND(Q$1&gt;=$J100,Q$1&lt;=IF(AND($J100&gt;$M$1,$K100=""),$M$2,$K100)),AND(Q$1&gt;=$J101,Q$1&lt;=IF(AND($J101&gt;$M$1,$K101=""),$M$2,$K101)),AND(Q$1&gt;=$J102,Q$1&lt;=IF(AND($J102&gt;$M$1,$K102=""),$M$2,$K102)),AND(Q$1&gt;=$J103,Q$1&lt;=IF(AND($J103&gt;$M$1,$K103=""),$M$2,$K103)),AND(Q$1&gt;=$J104,Q$1&lt;=IF(AND($J104&gt;$M$1,$K104=""),$M$2,$K104))),$J$3,"")</f>
        <v/>
      </c>
      <c r="R104" s="58" t="str">
        <f t="shared" ref="R104" si="1200">IF(OR(AND(R$1&gt;=$J100,R$1&lt;=IF(AND($J100&gt;$M$1,$K100=""),$M$2,$K100)),AND(R$1&gt;=$J101,R$1&lt;=IF(AND($J101&gt;$M$1,$K101=""),$M$2,$K101)),AND(R$1&gt;=$J102,R$1&lt;=IF(AND($J102&gt;$M$1,$K102=""),$M$2,$K102)),AND(R$1&gt;=$J103,R$1&lt;=IF(AND($J103&gt;$M$1,$K103=""),$M$2,$K103)),AND(R$1&gt;=$J104,R$1&lt;=IF(AND($J104&gt;$M$1,$K104=""),$M$2,$K104))),$J$3,"")</f>
        <v/>
      </c>
      <c r="S104" s="58" t="str">
        <f t="shared" ref="S104" si="1201">IF(OR(AND(S$1&gt;=$J100,S$1&lt;=IF(AND($J100&gt;$M$1,$K100=""),$M$2,$K100)),AND(S$1&gt;=$J101,S$1&lt;=IF(AND($J101&gt;$M$1,$K101=""),$M$2,$K101)),AND(S$1&gt;=$J102,S$1&lt;=IF(AND($J102&gt;$M$1,$K102=""),$M$2,$K102)),AND(S$1&gt;=$J103,S$1&lt;=IF(AND($J103&gt;$M$1,$K103=""),$M$2,$K103)),AND(S$1&gt;=$J104,S$1&lt;=IF(AND($J104&gt;$M$1,$K104=""),$M$2,$K104))),$J$3,"")</f>
        <v/>
      </c>
      <c r="T104" s="58" t="str">
        <f t="shared" ref="T104" si="1202">IF(OR(AND(T$1&gt;=$J100,T$1&lt;=IF(AND($J100&gt;$M$1,$K100=""),$M$2,$K100)),AND(T$1&gt;=$J101,T$1&lt;=IF(AND($J101&gt;$M$1,$K101=""),$M$2,$K101)),AND(T$1&gt;=$J102,T$1&lt;=IF(AND($J102&gt;$M$1,$K102=""),$M$2,$K102)),AND(T$1&gt;=$J103,T$1&lt;=IF(AND($J103&gt;$M$1,$K103=""),$M$2,$K103)),AND(T$1&gt;=$J104,T$1&lt;=IF(AND($J104&gt;$M$1,$K104=""),$M$2,$K104))),$J$3,"")</f>
        <v/>
      </c>
      <c r="U104" s="58" t="str">
        <f t="shared" ref="U104" si="1203">IF(OR(AND(U$1&gt;=$J100,U$1&lt;=IF(AND($J100&gt;$M$1,$K100=""),$M$2,$K100)),AND(U$1&gt;=$J101,U$1&lt;=IF(AND($J101&gt;$M$1,$K101=""),$M$2,$K101)),AND(U$1&gt;=$J102,U$1&lt;=IF(AND($J102&gt;$M$1,$K102=""),$M$2,$K102)),AND(U$1&gt;=$J103,U$1&lt;=IF(AND($J103&gt;$M$1,$K103=""),$M$2,$K103)),AND(U$1&gt;=$J104,U$1&lt;=IF(AND($J104&gt;$M$1,$K104=""),$M$2,$K104))),$J$3,"")</f>
        <v/>
      </c>
      <c r="V104" s="58" t="str">
        <f t="shared" ref="V104" si="1204">IF(OR(AND(V$1&gt;=$J100,V$1&lt;=IF(AND($J100&gt;$M$1,$K100=""),$M$2,$K100)),AND(V$1&gt;=$J101,V$1&lt;=IF(AND($J101&gt;$M$1,$K101=""),$M$2,$K101)),AND(V$1&gt;=$J102,V$1&lt;=IF(AND($J102&gt;$M$1,$K102=""),$M$2,$K102)),AND(V$1&gt;=$J103,V$1&lt;=IF(AND($J103&gt;$M$1,$K103=""),$M$2,$K103)),AND(V$1&gt;=$J104,V$1&lt;=IF(AND($J104&gt;$M$1,$K104=""),$M$2,$K104))),$J$3,"")</f>
        <v/>
      </c>
      <c r="W104" s="58" t="str">
        <f t="shared" ref="W104" si="1205">IF(OR(AND(W$1&gt;=$J100,W$1&lt;=IF(AND($J100&gt;$M$1,$K100=""),$M$2,$K100)),AND(W$1&gt;=$J101,W$1&lt;=IF(AND($J101&gt;$M$1,$K101=""),$M$2,$K101)),AND(W$1&gt;=$J102,W$1&lt;=IF(AND($J102&gt;$M$1,$K102=""),$M$2,$K102)),AND(W$1&gt;=$J103,W$1&lt;=IF(AND($J103&gt;$M$1,$K103=""),$M$2,$K103)),AND(W$1&gt;=$J104,W$1&lt;=IF(AND($J104&gt;$M$1,$K104=""),$M$2,$K104))),$J$3,"")</f>
        <v/>
      </c>
      <c r="X104" s="58" t="str">
        <f t="shared" ref="X104" si="1206">IF(OR(AND(X$1&gt;=$J100,X$1&lt;=IF(AND($J100&gt;$M$1,$K100=""),$M$2,$K100)),AND(X$1&gt;=$J101,X$1&lt;=IF(AND($J101&gt;$M$1,$K101=""),$M$2,$K101)),AND(X$1&gt;=$J102,X$1&lt;=IF(AND($J102&gt;$M$1,$K102=""),$M$2,$K102)),AND(X$1&gt;=$J103,X$1&lt;=IF(AND($J103&gt;$M$1,$K103=""),$M$2,$K103)),AND(X$1&gt;=$J104,X$1&lt;=IF(AND($J104&gt;$M$1,$K104=""),$M$2,$K104))),$J$3,"")</f>
        <v/>
      </c>
      <c r="Y104" s="58" t="str">
        <f t="shared" ref="Y104" si="1207">IF(OR(AND(Y$1&gt;=$J100,Y$1&lt;=IF(AND($J100&gt;$M$1,$K100=""),$M$2,$K100)),AND(Y$1&gt;=$J101,Y$1&lt;=IF(AND($J101&gt;$M$1,$K101=""),$M$2,$K101)),AND(Y$1&gt;=$J102,Y$1&lt;=IF(AND($J102&gt;$M$1,$K102=""),$M$2,$K102)),AND(Y$1&gt;=$J103,Y$1&lt;=IF(AND($J103&gt;$M$1,$K103=""),$M$2,$K103)),AND(Y$1&gt;=$J104,Y$1&lt;=IF(AND($J104&gt;$M$1,$K104=""),$M$2,$K104))),$J$3,"")</f>
        <v/>
      </c>
      <c r="Z104" s="58" t="str">
        <f t="shared" ref="Z104" si="1208">IF(OR(AND(Z$1&gt;=$J100,Z$1&lt;=IF(AND($J100&gt;$M$1,$K100=""),$M$2,$K100)),AND(Z$1&gt;=$J101,Z$1&lt;=IF(AND($J101&gt;$M$1,$K101=""),$M$2,$K101)),AND(Z$1&gt;=$J102,Z$1&lt;=IF(AND($J102&gt;$M$1,$K102=""),$M$2,$K102)),AND(Z$1&gt;=$J103,Z$1&lt;=IF(AND($J103&gt;$M$1,$K103=""),$M$2,$K103)),AND(Z$1&gt;=$J104,Z$1&lt;=IF(AND($J104&gt;$M$1,$K104=""),$M$2,$K104))),$J$3,"")</f>
        <v/>
      </c>
      <c r="AA104" s="58" t="str">
        <f t="shared" ref="AA104" si="1209">IF(OR(AND(AA$1&gt;=$J100,AA$1&lt;=IF(AND($J100&gt;$M$1,$K100=""),$M$2,$K100)),AND(AA$1&gt;=$J101,AA$1&lt;=IF(AND($J101&gt;$M$1,$K101=""),$M$2,$K101)),AND(AA$1&gt;=$J102,AA$1&lt;=IF(AND($J102&gt;$M$1,$K102=""),$M$2,$K102)),AND(AA$1&gt;=$J103,AA$1&lt;=IF(AND($J103&gt;$M$1,$K103=""),$M$2,$K103)),AND(AA$1&gt;=$J104,AA$1&lt;=IF(AND($J104&gt;$M$1,$K104=""),$M$2,$K104))),$J$3,"")</f>
        <v/>
      </c>
      <c r="AB104" s="58" t="str">
        <f t="shared" ref="AB104" si="1210">IF(OR(AND(AB$1&gt;=$J100,AB$1&lt;=IF(AND($J100&gt;$M$1,$K100=""),$M$2,$K100)),AND(AB$1&gt;=$J101,AB$1&lt;=IF(AND($J101&gt;$M$1,$K101=""),$M$2,$K101)),AND(AB$1&gt;=$J102,AB$1&lt;=IF(AND($J102&gt;$M$1,$K102=""),$M$2,$K102)),AND(AB$1&gt;=$J103,AB$1&lt;=IF(AND($J103&gt;$M$1,$K103=""),$M$2,$K103)),AND(AB$1&gt;=$J104,AB$1&lt;=IF(AND($J104&gt;$M$1,$K104=""),$M$2,$K104))),$J$3,"")</f>
        <v/>
      </c>
      <c r="AC104" s="58" t="str">
        <f t="shared" ref="AC104" si="1211">IF(OR(AND(AC$1&gt;=$J100,AC$1&lt;=IF(AND($J100&gt;$M$1,$K100=""),$M$2,$K100)),AND(AC$1&gt;=$J101,AC$1&lt;=IF(AND($J101&gt;$M$1,$K101=""),$M$2,$K101)),AND(AC$1&gt;=$J102,AC$1&lt;=IF(AND($J102&gt;$M$1,$K102=""),$M$2,$K102)),AND(AC$1&gt;=$J103,AC$1&lt;=IF(AND($J103&gt;$M$1,$K103=""),$M$2,$K103)),AND(AC$1&gt;=$J104,AC$1&lt;=IF(AND($J104&gt;$M$1,$K104=""),$M$2,$K104))),$J$3,"")</f>
        <v/>
      </c>
      <c r="AD104" s="58" t="str">
        <f t="shared" ref="AD104" si="1212">IF(OR(AND(AD$1&gt;=$J100,AD$1&lt;=IF(AND($J100&gt;$M$1,$K100=""),$M$2,$K100)),AND(AD$1&gt;=$J101,AD$1&lt;=IF(AND($J101&gt;$M$1,$K101=""),$M$2,$K101)),AND(AD$1&gt;=$J102,AD$1&lt;=IF(AND($J102&gt;$M$1,$K102=""),$M$2,$K102)),AND(AD$1&gt;=$J103,AD$1&lt;=IF(AND($J103&gt;$M$1,$K103=""),$M$2,$K103)),AND(AD$1&gt;=$J104,AD$1&lt;=IF(AND($J104&gt;$M$1,$K104=""),$M$2,$K104))),$J$3,"")</f>
        <v/>
      </c>
      <c r="AE104" s="58" t="str">
        <f t="shared" ref="AE104" si="1213">IF(OR(AND(AE$1&gt;=$J100,AE$1&lt;=IF(AND($J100&gt;$M$1,$K100=""),$M$2,$K100)),AND(AE$1&gt;=$J101,AE$1&lt;=IF(AND($J101&gt;$M$1,$K101=""),$M$2,$K101)),AND(AE$1&gt;=$J102,AE$1&lt;=IF(AND($J102&gt;$M$1,$K102=""),$M$2,$K102)),AND(AE$1&gt;=$J103,AE$1&lt;=IF(AND($J103&gt;$M$1,$K103=""),$M$2,$K103)),AND(AE$1&gt;=$J104,AE$1&lt;=IF(AND($J104&gt;$M$1,$K104=""),$M$2,$K104))),$J$3,"")</f>
        <v/>
      </c>
      <c r="AF104" s="58" t="str">
        <f t="shared" ref="AF104" si="1214">IF(OR(AND(AF$1&gt;=$J100,AF$1&lt;=IF(AND($J100&gt;$M$1,$K100=""),$M$2,$K100)),AND(AF$1&gt;=$J101,AF$1&lt;=IF(AND($J101&gt;$M$1,$K101=""),$M$2,$K101)),AND(AF$1&gt;=$J102,AF$1&lt;=IF(AND($J102&gt;$M$1,$K102=""),$M$2,$K102)),AND(AF$1&gt;=$J103,AF$1&lt;=IF(AND($J103&gt;$M$1,$K103=""),$M$2,$K103)),AND(AF$1&gt;=$J104,AF$1&lt;=IF(AND($J104&gt;$M$1,$K104=""),$M$2,$K104))),$J$3,"")</f>
        <v/>
      </c>
      <c r="AG104" s="58" t="str">
        <f t="shared" ref="AG104" si="1215">IF(OR(AND(AG$1&gt;=$J100,AG$1&lt;=IF(AND($J100&gt;$M$1,$K100=""),$M$2,$K100)),AND(AG$1&gt;=$J101,AG$1&lt;=IF(AND($J101&gt;$M$1,$K101=""),$M$2,$K101)),AND(AG$1&gt;=$J102,AG$1&lt;=IF(AND($J102&gt;$M$1,$K102=""),$M$2,$K102)),AND(AG$1&gt;=$J103,AG$1&lt;=IF(AND($J103&gt;$M$1,$K103=""),$M$2,$K103)),AND(AG$1&gt;=$J104,AG$1&lt;=IF(AND($J104&gt;$M$1,$K104=""),$M$2,$K104))),$J$3,"")</f>
        <v/>
      </c>
      <c r="AH104" s="58" t="str">
        <f t="shared" ref="AH104" si="1216">IF(OR(AND(AH$1&gt;=$J100,AH$1&lt;=IF(AND($J100&gt;$M$1,$K100=""),$M$2,$K100)),AND(AH$1&gt;=$J101,AH$1&lt;=IF(AND($J101&gt;$M$1,$K101=""),$M$2,$K101)),AND(AH$1&gt;=$J102,AH$1&lt;=IF(AND($J102&gt;$M$1,$K102=""),$M$2,$K102)),AND(AH$1&gt;=$J103,AH$1&lt;=IF(AND($J103&gt;$M$1,$K103=""),$M$2,$K103)),AND(AH$1&gt;=$J104,AH$1&lt;=IF(AND($J104&gt;$M$1,$K104=""),$M$2,$K104))),$J$3,"")</f>
        <v/>
      </c>
      <c r="AI104" s="58" t="str">
        <f t="shared" ref="AI104" si="1217">IF(OR(AND(AI$1&gt;=$J100,AI$1&lt;=IF(AND($J100&gt;$M$1,$K100=""),$M$2,$K100)),AND(AI$1&gt;=$J101,AI$1&lt;=IF(AND($J101&gt;$M$1,$K101=""),$M$2,$K101)),AND(AI$1&gt;=$J102,AI$1&lt;=IF(AND($J102&gt;$M$1,$K102=""),$M$2,$K102)),AND(AI$1&gt;=$J103,AI$1&lt;=IF(AND($J103&gt;$M$1,$K103=""),$M$2,$K103)),AND(AI$1&gt;=$J104,AI$1&lt;=IF(AND($J104&gt;$M$1,$K104=""),$M$2,$K104))),$J$3,"")</f>
        <v/>
      </c>
      <c r="AJ104" s="58" t="str">
        <f t="shared" ref="AJ104" si="1218">IF(OR(AND(AJ$1&gt;=$J100,AJ$1&lt;=IF(AND($J100&gt;$M$1,$K100=""),$M$2,$K100)),AND(AJ$1&gt;=$J101,AJ$1&lt;=IF(AND($J101&gt;$M$1,$K101=""),$M$2,$K101)),AND(AJ$1&gt;=$J102,AJ$1&lt;=IF(AND($J102&gt;$M$1,$K102=""),$M$2,$K102)),AND(AJ$1&gt;=$J103,AJ$1&lt;=IF(AND($J103&gt;$M$1,$K103=""),$M$2,$K103)),AND(AJ$1&gt;=$J104,AJ$1&lt;=IF(AND($J104&gt;$M$1,$K104=""),$M$2,$K104))),$J$3,"")</f>
        <v/>
      </c>
      <c r="AK104" s="58" t="str">
        <f t="shared" ref="AK104" si="1219">IF(OR(AND(AK$1&gt;=$J100,AK$1&lt;=IF(AND($J100&gt;$M$1,$K100=""),$M$2,$K100)),AND(AK$1&gt;=$J101,AK$1&lt;=IF(AND($J101&gt;$M$1,$K101=""),$M$2,$K101)),AND(AK$1&gt;=$J102,AK$1&lt;=IF(AND($J102&gt;$M$1,$K102=""),$M$2,$K102)),AND(AK$1&gt;=$J103,AK$1&lt;=IF(AND($J103&gt;$M$1,$K103=""),$M$2,$K103)),AND(AK$1&gt;=$J104,AK$1&lt;=IF(AND($J104&gt;$M$1,$K104=""),$M$2,$K104))),$J$3,"")</f>
        <v/>
      </c>
      <c r="AL104" s="58" t="str">
        <f t="shared" ref="AL104" si="1220">IF(OR(AND(AL$1&gt;=$J100,AL$1&lt;=IF(AND($J100&gt;$M$1,$K100=""),$M$2,$K100)),AND(AL$1&gt;=$J101,AL$1&lt;=IF(AND($J101&gt;$M$1,$K101=""),$M$2,$K101)),AND(AL$1&gt;=$J102,AL$1&lt;=IF(AND($J102&gt;$M$1,$K102=""),$M$2,$K102)),AND(AL$1&gt;=$J103,AL$1&lt;=IF(AND($J103&gt;$M$1,$K103=""),$M$2,$K103)),AND(AL$1&gt;=$J104,AL$1&lt;=IF(AND($J104&gt;$M$1,$K104=""),$M$2,$K104))),$J$3,"")</f>
        <v/>
      </c>
      <c r="AM104" s="58" t="str">
        <f t="shared" ref="AM104" si="1221">IF(OR(AND(AM$1&gt;=$J100,AM$1&lt;=IF(AND($J100&gt;$M$1,$K100=""),$M$2,$K100)),AND(AM$1&gt;=$J101,AM$1&lt;=IF(AND($J101&gt;$M$1,$K101=""),$M$2,$K101)),AND(AM$1&gt;=$J102,AM$1&lt;=IF(AND($J102&gt;$M$1,$K102=""),$M$2,$K102)),AND(AM$1&gt;=$J103,AM$1&lt;=IF(AND($J103&gt;$M$1,$K103=""),$M$2,$K103)),AND(AM$1&gt;=$J104,AM$1&lt;=IF(AND($J104&gt;$M$1,$K104=""),$M$2,$K104))),$J$3,"")</f>
        <v/>
      </c>
      <c r="AN104" s="58" t="str">
        <f t="shared" ref="AN104" si="1222">IF(OR(AND(AN$1&gt;=$J100,AN$1&lt;=IF(AND($J100&gt;$M$1,$K100=""),$M$2,$K100)),AND(AN$1&gt;=$J101,AN$1&lt;=IF(AND($J101&gt;$M$1,$K101=""),$M$2,$K101)),AND(AN$1&gt;=$J102,AN$1&lt;=IF(AND($J102&gt;$M$1,$K102=""),$M$2,$K102)),AND(AN$1&gt;=$J103,AN$1&lt;=IF(AND($J103&gt;$M$1,$K103=""),$M$2,$K103)),AND(AN$1&gt;=$J104,AN$1&lt;=IF(AND($J104&gt;$M$1,$K104=""),$M$2,$K104))),$J$3,"")</f>
        <v/>
      </c>
      <c r="AO104" s="58" t="str">
        <f t="shared" ref="AO104" si="1223">IF(OR(AND(AO$1&gt;=$J100,AO$1&lt;=IF(AND($J100&gt;$M$1,$K100=""),$M$2,$K100)),AND(AO$1&gt;=$J101,AO$1&lt;=IF(AND($J101&gt;$M$1,$K101=""),$M$2,$K101)),AND(AO$1&gt;=$J102,AO$1&lt;=IF(AND($J102&gt;$M$1,$K102=""),$M$2,$K102)),AND(AO$1&gt;=$J103,AO$1&lt;=IF(AND($J103&gt;$M$1,$K103=""),$M$2,$K103)),AND(AO$1&gt;=$J104,AO$1&lt;=IF(AND($J104&gt;$M$1,$K104=""),$M$2,$K104))),$J$3,"")</f>
        <v/>
      </c>
      <c r="AP104" s="62" t="str">
        <f>IF(AP$1="","",IF(OR(AND(AP$1&gt;=$J100,AP$1&lt;=IF(AND($J100&gt;$M$1,$K100=""),$M$2,$K100)),AND(AP$1&gt;=$J101,AP$1&lt;=IF(AND($J101&gt;$M$1,$K101=""),$M$2,$K101)),AND(AP$1&gt;=$J102,AP$1&lt;=IF(AND($J102&gt;$M$1,$K102=""),$M$2,$K102)),AND(AP$1&gt;=$J103,AP$1&lt;=IF(AND($J103&gt;$M$1,$K103=""),$M$2,$K103)),AND(AP$1&gt;=$J104,AP$1&lt;=IF(AND($J104&gt;$M$1,$K104=""),$M$2,$K104))),$J$3,""))</f>
        <v/>
      </c>
      <c r="AQ104" s="62" t="str">
        <f t="shared" ref="AQ104" si="1224">IF(AQ$1="","",IF(OR(AND(AQ$1&gt;=$J100,AQ$1&lt;=IF(AND($J100&gt;$M$1,$K100=""),$M$2,$K100)),AND(AQ$1&gt;=$J101,AQ$1&lt;=IF(AND($J101&gt;$M$1,$K101=""),$M$2,$K101)),AND(AQ$1&gt;=$J102,AQ$1&lt;=IF(AND($J102&gt;$M$1,$K102=""),$M$2,$K102)),AND(AQ$1&gt;=$J103,AQ$1&lt;=IF(AND($J103&gt;$M$1,$K103=""),$M$2,$K103)),AND(AQ$1&gt;=$J104,AQ$1&lt;=IF(AND($J104&gt;$M$1,$K104=""),$M$2,$K104))),$J$3,""))</f>
        <v/>
      </c>
      <c r="AR104" s="63" t="str">
        <f t="shared" ref="AR104" si="1225">IF(AR$1="","",IF(OR(AND(AR$1&gt;=$J100,AR$1&lt;=IF(AND($J100&gt;$M$1,$K100=""),$M$2,$K100)),AND(AR$1&gt;=$J101,AR$1&lt;=IF(AND($J101&gt;$M$1,$K101=""),$M$2,$K101)),AND(AR$1&gt;=$J102,AR$1&lt;=IF(AND($J102&gt;$M$1,$K102=""),$M$2,$K102)),AND(AR$1&gt;=$J103,AR$1&lt;=IF(AND($J103&gt;$M$1,$K103=""),$M$2,$K103)),AND(AR$1&gt;=$J104,AR$1&lt;=IF(AND($J104&gt;$M$1,$K104=""),$M$2,$K104))),$J$3,""))</f>
        <v/>
      </c>
    </row>
    <row r="105" spans="1:44" x14ac:dyDescent="0.2">
      <c r="A105" s="123">
        <v>5119</v>
      </c>
      <c r="B105" s="114"/>
      <c r="C105" s="115"/>
      <c r="D105" s="142"/>
      <c r="E105" s="143"/>
      <c r="F105" s="142"/>
      <c r="G105" s="143"/>
      <c r="H105" s="142"/>
      <c r="I105" s="143"/>
      <c r="J105" s="142"/>
      <c r="K105" s="143"/>
      <c r="L105" s="151"/>
      <c r="M105" s="157"/>
      <c r="N105" s="155" t="str">
        <f>N106&amp;N107&amp;N108&amp;N109</f>
        <v/>
      </c>
      <c r="O105" s="155" t="str">
        <f t="shared" ref="O105" si="1226">O106&amp;O107&amp;O108&amp;O109</f>
        <v/>
      </c>
      <c r="P105" s="155" t="str">
        <f t="shared" ref="P105" si="1227">P106&amp;P107&amp;P108&amp;P109</f>
        <v/>
      </c>
      <c r="Q105" s="155" t="str">
        <f t="shared" ref="Q105" si="1228">Q106&amp;Q107&amp;Q108&amp;Q109</f>
        <v/>
      </c>
      <c r="R105" s="155" t="str">
        <f t="shared" ref="R105" si="1229">R106&amp;R107&amp;R108&amp;R109</f>
        <v/>
      </c>
      <c r="S105" s="155" t="str">
        <f t="shared" ref="S105" si="1230">S106&amp;S107&amp;S108&amp;S109</f>
        <v/>
      </c>
      <c r="T105" s="155" t="str">
        <f t="shared" ref="T105" si="1231">T106&amp;T107&amp;T108&amp;T109</f>
        <v/>
      </c>
      <c r="U105" s="155" t="str">
        <f t="shared" ref="U105" si="1232">U106&amp;U107&amp;U108&amp;U109</f>
        <v/>
      </c>
      <c r="V105" s="155" t="str">
        <f t="shared" ref="V105" si="1233">V106&amp;V107&amp;V108&amp;V109</f>
        <v/>
      </c>
      <c r="W105" s="155" t="str">
        <f t="shared" ref="W105" si="1234">W106&amp;W107&amp;W108&amp;W109</f>
        <v/>
      </c>
      <c r="X105" s="155" t="str">
        <f t="shared" ref="X105" si="1235">X106&amp;X107&amp;X108&amp;X109</f>
        <v/>
      </c>
      <c r="Y105" s="155" t="str">
        <f t="shared" ref="Y105" si="1236">Y106&amp;Y107&amp;Y108&amp;Y109</f>
        <v/>
      </c>
      <c r="Z105" s="155" t="str">
        <f t="shared" ref="Z105" si="1237">Z106&amp;Z107&amp;Z108&amp;Z109</f>
        <v/>
      </c>
      <c r="AA105" s="155" t="str">
        <f t="shared" ref="AA105" si="1238">AA106&amp;AA107&amp;AA108&amp;AA109</f>
        <v/>
      </c>
      <c r="AB105" s="155" t="str">
        <f t="shared" ref="AB105" si="1239">AB106&amp;AB107&amp;AB108&amp;AB109</f>
        <v/>
      </c>
      <c r="AC105" s="155" t="str">
        <f t="shared" ref="AC105" si="1240">AC106&amp;AC107&amp;AC108&amp;AC109</f>
        <v/>
      </c>
      <c r="AD105" s="155" t="str">
        <f t="shared" ref="AD105" si="1241">AD106&amp;AD107&amp;AD108&amp;AD109</f>
        <v/>
      </c>
      <c r="AE105" s="155" t="str">
        <f t="shared" ref="AE105" si="1242">AE106&amp;AE107&amp;AE108&amp;AE109</f>
        <v/>
      </c>
      <c r="AF105" s="155" t="str">
        <f t="shared" ref="AF105" si="1243">AF106&amp;AF107&amp;AF108&amp;AF109</f>
        <v/>
      </c>
      <c r="AG105" s="155" t="str">
        <f t="shared" ref="AG105" si="1244">AG106&amp;AG107&amp;AG108&amp;AG109</f>
        <v/>
      </c>
      <c r="AH105" s="155" t="str">
        <f t="shared" ref="AH105" si="1245">AH106&amp;AH107&amp;AH108&amp;AH109</f>
        <v/>
      </c>
      <c r="AI105" s="155" t="str">
        <f t="shared" ref="AI105" si="1246">AI106&amp;AI107&amp;AI108&amp;AI109</f>
        <v/>
      </c>
      <c r="AJ105" s="155" t="str">
        <f t="shared" ref="AJ105" si="1247">AJ106&amp;AJ107&amp;AJ108&amp;AJ109</f>
        <v/>
      </c>
      <c r="AK105" s="155" t="str">
        <f t="shared" ref="AK105" si="1248">AK106&amp;AK107&amp;AK108&amp;AK109</f>
        <v/>
      </c>
      <c r="AL105" s="155" t="str">
        <f t="shared" ref="AL105" si="1249">AL106&amp;AL107&amp;AL108&amp;AL109</f>
        <v/>
      </c>
      <c r="AM105" s="155" t="str">
        <f t="shared" ref="AM105" si="1250">AM106&amp;AM107&amp;AM108&amp;AM109</f>
        <v/>
      </c>
      <c r="AN105" s="155" t="str">
        <f t="shared" ref="AN105" si="1251">AN106&amp;AN107&amp;AN108&amp;AN109</f>
        <v/>
      </c>
      <c r="AO105" s="155" t="str">
        <f t="shared" ref="AO105" si="1252">AO106&amp;AO107&amp;AO108&amp;AO109</f>
        <v/>
      </c>
      <c r="AP105" s="155" t="str">
        <f t="shared" ref="AP105" si="1253">AP106&amp;AP107&amp;AP108&amp;AP109</f>
        <v/>
      </c>
      <c r="AQ105" s="155" t="str">
        <f t="shared" ref="AQ105" si="1254">AQ106&amp;AQ107&amp;AQ108&amp;AQ109</f>
        <v/>
      </c>
      <c r="AR105" s="155" t="str">
        <f t="shared" ref="AR105" si="1255">AR106&amp;AR107&amp;AR108&amp;AR109</f>
        <v/>
      </c>
    </row>
    <row r="106" spans="1:44" ht="13.5" thickBot="1" x14ac:dyDescent="0.25">
      <c r="A106" s="124"/>
      <c r="B106" s="121"/>
      <c r="C106" s="116"/>
      <c r="D106" s="144"/>
      <c r="E106" s="145"/>
      <c r="F106" s="146"/>
      <c r="G106" s="145"/>
      <c r="H106" s="146"/>
      <c r="I106" s="145"/>
      <c r="J106" s="146"/>
      <c r="K106" s="145"/>
      <c r="L106" s="150"/>
      <c r="M106" s="157"/>
      <c r="N106" s="121" t="str">
        <f>IF(OR(AND(N$1&gt;=$D105,N$1&lt;=IF(AND($D105&gt;$M$1,$E105=""),$M$2,$E105)),AND(N$1&gt;=$D106,N$1&lt;=IF(AND($D106&gt;$M$1,$E106=""),$M$2,$E106)),AND(N$1&gt;=$D107,N$1&lt;=IF(AND($D107&gt;$M$1,$E107=""),$M$2,$E107)),AND(N$1&gt;=$D108,N$1&lt;=IF(AND($D108&gt;$M$1,$E108=""),$M$2,$E108))),$D$3,"")</f>
        <v/>
      </c>
      <c r="O106" s="49" t="str">
        <f t="shared" ref="O106:AO106" si="1256">IF(OR(AND(O$1&gt;=$D105,O$1&lt;=IF(AND($D105&gt;$M$1,$E105=""),$M$2,$E105)),AND(O$1&gt;=$D106,O$1&lt;=IF(AND($D106&gt;$M$1,$E106=""),$M$2,$E106)),AND(O$1&gt;=$D107,O$1&lt;=IF(AND($D107&gt;$M$1,$E107=""),$M$2,$E107)),AND(O$1&gt;=$D108,O$1&lt;=IF(AND($D108&gt;$M$1,$E108=""),$M$2,$E108))),$D$3,"")</f>
        <v/>
      </c>
      <c r="P106" s="49" t="str">
        <f t="shared" si="1256"/>
        <v/>
      </c>
      <c r="Q106" s="49" t="str">
        <f t="shared" si="1256"/>
        <v/>
      </c>
      <c r="R106" s="49" t="str">
        <f t="shared" si="1256"/>
        <v/>
      </c>
      <c r="S106" s="49" t="str">
        <f t="shared" si="1256"/>
        <v/>
      </c>
      <c r="T106" s="49" t="str">
        <f t="shared" si="1256"/>
        <v/>
      </c>
      <c r="U106" s="49" t="str">
        <f t="shared" si="1256"/>
        <v/>
      </c>
      <c r="V106" s="49" t="str">
        <f t="shared" si="1256"/>
        <v/>
      </c>
      <c r="W106" s="49" t="str">
        <f t="shared" si="1256"/>
        <v/>
      </c>
      <c r="X106" s="49" t="str">
        <f t="shared" si="1256"/>
        <v/>
      </c>
      <c r="Y106" s="49" t="str">
        <f t="shared" si="1256"/>
        <v/>
      </c>
      <c r="Z106" s="49" t="str">
        <f t="shared" si="1256"/>
        <v/>
      </c>
      <c r="AA106" s="49" t="str">
        <f t="shared" si="1256"/>
        <v/>
      </c>
      <c r="AB106" s="49" t="str">
        <f t="shared" si="1256"/>
        <v/>
      </c>
      <c r="AC106" s="49" t="str">
        <f t="shared" si="1256"/>
        <v/>
      </c>
      <c r="AD106" s="49" t="str">
        <f t="shared" si="1256"/>
        <v/>
      </c>
      <c r="AE106" s="49" t="str">
        <f t="shared" si="1256"/>
        <v/>
      </c>
      <c r="AF106" s="49" t="str">
        <f t="shared" si="1256"/>
        <v/>
      </c>
      <c r="AG106" s="49" t="str">
        <f t="shared" si="1256"/>
        <v/>
      </c>
      <c r="AH106" s="49" t="str">
        <f t="shared" si="1256"/>
        <v/>
      </c>
      <c r="AI106" s="49" t="str">
        <f t="shared" si="1256"/>
        <v/>
      </c>
      <c r="AJ106" s="49" t="str">
        <f t="shared" si="1256"/>
        <v/>
      </c>
      <c r="AK106" s="49" t="str">
        <f t="shared" si="1256"/>
        <v/>
      </c>
      <c r="AL106" s="49" t="str">
        <f t="shared" si="1256"/>
        <v/>
      </c>
      <c r="AM106" s="49" t="str">
        <f t="shared" si="1256"/>
        <v/>
      </c>
      <c r="AN106" s="49" t="str">
        <f t="shared" si="1256"/>
        <v/>
      </c>
      <c r="AO106" s="49" t="str">
        <f t="shared" si="1256"/>
        <v/>
      </c>
      <c r="AP106" s="60" t="str">
        <f>IF(AP$1="","",IF(OR(AND(AP$1&gt;=$D105,AP$1&lt;=IF(AND($D105&gt;$M$1,$E105=""),$M$2,$E105)),AND(AP$1&gt;=$D106,AP$1&lt;=IF(AND($D106&gt;$M$1,$E106=""),$M$2,$E106)),AND(AP$1&gt;=$D107,AP$1&lt;=IF(AND($D107&gt;$M$1,$E107=""),$M$2,$E107)),AND(AP$1&gt;=$D108,AP$1&lt;=IF(AND($D108&gt;$M$1,$E108=""),$M$2,$E108))),$D$3,""))</f>
        <v/>
      </c>
      <c r="AQ106" s="60" t="str">
        <f t="shared" ref="AQ106:AR106" si="1257">IF(AQ$1="","",IF(OR(AND(AQ$1&gt;=$D105,AQ$1&lt;=IF(AND($D105&gt;$M$1,$E105=""),$M$2,$E105)),AND(AQ$1&gt;=$D106,AQ$1&lt;=IF(AND($D106&gt;$M$1,$E106=""),$M$2,$E106)),AND(AQ$1&gt;=$D107,AQ$1&lt;=IF(AND($D107&gt;$M$1,$E107=""),$M$2,$E107)),AND(AQ$1&gt;=$D108,AQ$1&lt;=IF(AND($D108&gt;$M$1,$E108=""),$M$2,$E108))),$D$3,""))</f>
        <v/>
      </c>
      <c r="AR106" s="61" t="str">
        <f t="shared" si="1257"/>
        <v/>
      </c>
    </row>
    <row r="107" spans="1:44" x14ac:dyDescent="0.2">
      <c r="A107" s="124"/>
      <c r="B107" s="121"/>
      <c r="C107" s="50"/>
      <c r="D107" s="146"/>
      <c r="E107" s="145"/>
      <c r="F107" s="146"/>
      <c r="G107" s="145"/>
      <c r="H107" s="146"/>
      <c r="I107" s="145"/>
      <c r="J107" s="146"/>
      <c r="K107" s="145"/>
      <c r="L107" s="150"/>
      <c r="M107" s="157"/>
      <c r="N107" s="121" t="str">
        <f>IF(OR(AND(N$1&gt;=$F105,N$1&lt;=IF(AND($F105&gt;$M$1,$G105=""),$M$2,$G105)),AND(N$1&gt;=$F106,N$1&lt;=IF(AND($F106&gt;$M$1,$G106=""),$M$2,$G106)),AND(N$1&gt;=$F107,N$1&lt;=IF(AND($F107&gt;$M$1,$G107=""),$M$2,$G107)),AND(N$1&gt;=$F108,N$1&lt;=IF(AND($F108&gt;$M$1,$G108=""),$M$2,$G108))),$F$3,"")</f>
        <v/>
      </c>
      <c r="O107" s="49" t="str">
        <f t="shared" ref="O107:AO107" si="1258">IF(OR(AND(O$1&gt;=$F105,O$1&lt;=IF(AND($F105&gt;$M$1,$G105=""),$M$2,$G105)),AND(O$1&gt;=$F106,O$1&lt;=IF(AND($F106&gt;$M$1,$G106=""),$M$2,$G106)),AND(O$1&gt;=$F107,O$1&lt;=IF(AND($F107&gt;$M$1,$G107=""),$M$2,$G107)),AND(O$1&gt;=$F108,O$1&lt;=IF(AND($F108&gt;$M$1,$G108=""),$M$2,$G108))),$F$3,"")</f>
        <v/>
      </c>
      <c r="P107" s="49" t="str">
        <f t="shared" si="1258"/>
        <v/>
      </c>
      <c r="Q107" s="49" t="str">
        <f t="shared" si="1258"/>
        <v/>
      </c>
      <c r="R107" s="49" t="str">
        <f t="shared" si="1258"/>
        <v/>
      </c>
      <c r="S107" s="49" t="str">
        <f t="shared" si="1258"/>
        <v/>
      </c>
      <c r="T107" s="49" t="str">
        <f t="shared" si="1258"/>
        <v/>
      </c>
      <c r="U107" s="49" t="str">
        <f t="shared" si="1258"/>
        <v/>
      </c>
      <c r="V107" s="49" t="str">
        <f t="shared" si="1258"/>
        <v/>
      </c>
      <c r="W107" s="49" t="str">
        <f t="shared" si="1258"/>
        <v/>
      </c>
      <c r="X107" s="49" t="str">
        <f t="shared" si="1258"/>
        <v/>
      </c>
      <c r="Y107" s="49" t="str">
        <f t="shared" si="1258"/>
        <v/>
      </c>
      <c r="Z107" s="49" t="str">
        <f t="shared" si="1258"/>
        <v/>
      </c>
      <c r="AA107" s="49" t="str">
        <f t="shared" si="1258"/>
        <v/>
      </c>
      <c r="AB107" s="49" t="str">
        <f t="shared" si="1258"/>
        <v/>
      </c>
      <c r="AC107" s="49" t="str">
        <f t="shared" si="1258"/>
        <v/>
      </c>
      <c r="AD107" s="49" t="str">
        <f t="shared" si="1258"/>
        <v/>
      </c>
      <c r="AE107" s="49" t="str">
        <f t="shared" si="1258"/>
        <v/>
      </c>
      <c r="AF107" s="49" t="str">
        <f t="shared" si="1258"/>
        <v/>
      </c>
      <c r="AG107" s="49" t="str">
        <f t="shared" si="1258"/>
        <v/>
      </c>
      <c r="AH107" s="49" t="str">
        <f t="shared" si="1258"/>
        <v/>
      </c>
      <c r="AI107" s="49" t="str">
        <f t="shared" si="1258"/>
        <v/>
      </c>
      <c r="AJ107" s="49" t="str">
        <f t="shared" si="1258"/>
        <v/>
      </c>
      <c r="AK107" s="49" t="str">
        <f t="shared" si="1258"/>
        <v/>
      </c>
      <c r="AL107" s="49" t="str">
        <f t="shared" si="1258"/>
        <v/>
      </c>
      <c r="AM107" s="49" t="str">
        <f t="shared" si="1258"/>
        <v/>
      </c>
      <c r="AN107" s="49" t="str">
        <f t="shared" si="1258"/>
        <v/>
      </c>
      <c r="AO107" s="49" t="str">
        <f t="shared" si="1258"/>
        <v/>
      </c>
      <c r="AP107" s="60" t="str">
        <f>IF(AP$1="","",IF(OR(AND(AP$1&gt;=$F105,AP$1&lt;=IF(AND($F105&gt;$M$1,$G105=""),$M$2,$G105)),AND(AP$1&gt;=$F106,AP$1&lt;=IF(AND($F106&gt;$M$1,$G106=""),$M$2,$G106)),AND(AP$1&gt;=$F107,AP$1&lt;=IF(AND($F107&gt;$M$1,$G107=""),$M$2,$G107)),AND(AP$1&gt;=$F108,AP$1&lt;=IF(AND($F108&gt;$M$1,$G108=""),$M$2,$G108))),$F$3,""))</f>
        <v/>
      </c>
      <c r="AQ107" s="60" t="str">
        <f t="shared" ref="AQ107:AR107" si="1259">IF(AQ$1="","",IF(OR(AND(AQ$1&gt;=$F105,AQ$1&lt;=IF(AND($F105&gt;$M$1,$G105=""),$M$2,$G105)),AND(AQ$1&gt;=$F106,AQ$1&lt;=IF(AND($F106&gt;$M$1,$G106=""),$M$2,$G106)),AND(AQ$1&gt;=$F107,AQ$1&lt;=IF(AND($F107&gt;$M$1,$G107=""),$M$2,$G107)),AND(AQ$1&gt;=$F108,AQ$1&lt;=IF(AND($F108&gt;$M$1,$G108=""),$M$2,$G108))),$F$3,""))</f>
        <v/>
      </c>
      <c r="AR107" s="61" t="str">
        <f t="shared" si="1259"/>
        <v/>
      </c>
    </row>
    <row r="108" spans="1:44" x14ac:dyDescent="0.2">
      <c r="A108" s="124"/>
      <c r="B108" s="121"/>
      <c r="C108" s="50"/>
      <c r="D108" s="146"/>
      <c r="E108" s="145"/>
      <c r="F108" s="146"/>
      <c r="G108" s="145"/>
      <c r="H108" s="146"/>
      <c r="I108" s="145"/>
      <c r="J108" s="146"/>
      <c r="K108" s="145"/>
      <c r="L108" s="150"/>
      <c r="M108" s="157"/>
      <c r="N108" s="156" t="str">
        <f t="shared" ref="N108:AO108" si="1260">IF(OR(AND(N$1&gt;=$H105,N$1&lt;=IF(AND($H105&gt;$M$1,$I105=""),$M$2,$I105)),AND(N$1&gt;=$H106,N$1&lt;=IF(AND($H106&gt;$M$1,$I106=""),$M$2,$I106)),AND(N$1&gt;=$H107,N$1&lt;=IF(AND($H107&gt;$M$1,$I107=""),$M$2,$I107)),AND(N$1&gt;=$H108,N$1&lt;=IF(AND($H108&gt;$M$1,$I108=""),$M$2,$I108))),$H$3,"")</f>
        <v/>
      </c>
      <c r="O108" s="56" t="str">
        <f t="shared" si="1260"/>
        <v/>
      </c>
      <c r="P108" s="56" t="str">
        <f t="shared" si="1260"/>
        <v/>
      </c>
      <c r="Q108" s="56" t="str">
        <f t="shared" si="1260"/>
        <v/>
      </c>
      <c r="R108" s="56" t="str">
        <f t="shared" si="1260"/>
        <v/>
      </c>
      <c r="S108" s="56" t="str">
        <f t="shared" si="1260"/>
        <v/>
      </c>
      <c r="T108" s="56" t="str">
        <f t="shared" si="1260"/>
        <v/>
      </c>
      <c r="U108" s="56" t="str">
        <f t="shared" si="1260"/>
        <v/>
      </c>
      <c r="V108" s="56" t="str">
        <f t="shared" si="1260"/>
        <v/>
      </c>
      <c r="W108" s="56" t="str">
        <f t="shared" si="1260"/>
        <v/>
      </c>
      <c r="X108" s="56" t="str">
        <f t="shared" si="1260"/>
        <v/>
      </c>
      <c r="Y108" s="56" t="str">
        <f t="shared" si="1260"/>
        <v/>
      </c>
      <c r="Z108" s="56" t="str">
        <f t="shared" si="1260"/>
        <v/>
      </c>
      <c r="AA108" s="56" t="str">
        <f t="shared" si="1260"/>
        <v/>
      </c>
      <c r="AB108" s="56" t="str">
        <f t="shared" si="1260"/>
        <v/>
      </c>
      <c r="AC108" s="56" t="str">
        <f t="shared" si="1260"/>
        <v/>
      </c>
      <c r="AD108" s="56" t="str">
        <f t="shared" si="1260"/>
        <v/>
      </c>
      <c r="AE108" s="56" t="str">
        <f t="shared" si="1260"/>
        <v/>
      </c>
      <c r="AF108" s="56" t="str">
        <f t="shared" si="1260"/>
        <v/>
      </c>
      <c r="AG108" s="56" t="str">
        <f t="shared" si="1260"/>
        <v/>
      </c>
      <c r="AH108" s="56" t="str">
        <f t="shared" si="1260"/>
        <v/>
      </c>
      <c r="AI108" s="56" t="str">
        <f t="shared" si="1260"/>
        <v/>
      </c>
      <c r="AJ108" s="56" t="str">
        <f t="shared" si="1260"/>
        <v/>
      </c>
      <c r="AK108" s="56" t="str">
        <f t="shared" si="1260"/>
        <v/>
      </c>
      <c r="AL108" s="56" t="str">
        <f t="shared" si="1260"/>
        <v/>
      </c>
      <c r="AM108" s="56" t="str">
        <f t="shared" si="1260"/>
        <v/>
      </c>
      <c r="AN108" s="56" t="str">
        <f t="shared" si="1260"/>
        <v/>
      </c>
      <c r="AO108" s="56" t="str">
        <f t="shared" si="1260"/>
        <v/>
      </c>
      <c r="AP108" s="153" t="str">
        <f>IF(AP$1="","",IF(OR(AND(AP$1&gt;=$H105,AP$1&lt;=IF(AND($H105&gt;$M$1,$I105=""),$M$2,$I105)),AND(AP$1&gt;=$H106,AP$1&lt;=IF(AND($H106&gt;$M$1,$I106=""),$M$2,$I106)),AND(AP$1&gt;=$H107,AP$1&lt;=IF(AND($H107&gt;$M$1,$I107=""),$M$2,$I107)),AND(AP$1&gt;=$H108,AP$1&lt;=IF(AND($H108&gt;$M$1,$I108=""),$M$2,$I108))),$H$3,""))</f>
        <v/>
      </c>
      <c r="AQ108" s="153" t="str">
        <f>IF(AQ$1="","",IF(OR(AND(AQ$1&gt;=$H105,AQ$1&lt;=IF(AND($H105&gt;$M$1,$I105=""),$M$2,$I105)),AND(AQ$1&gt;=$H106,AQ$1&lt;=IF(AND($H106&gt;$M$1,$I106=""),$M$2,$I106)),AND(AQ$1&gt;=$H107,AQ$1&lt;=IF(AND($H107&gt;$M$1,$I107=""),$M$2,$I107)),AND(AQ$1&gt;=$H108,AQ$1&lt;=IF(AND($H108&gt;$M$1,$I108=""),$M$2,$I108))),$H$3,""))</f>
        <v/>
      </c>
      <c r="AR108" s="154" t="str">
        <f>IF(AR$1="","",IF(OR(AND(AR$1&gt;=$H105,AR$1&lt;=IF(AND($H105&gt;$M$1,$I105=""),$M$2,$I105)),AND(AR$1&gt;=$H106,AR$1&lt;=IF(AND($H106&gt;$M$1,$I106=""),$M$2,$I106)),AND(AR$1&gt;=$H107,AR$1&lt;=IF(AND($H107&gt;$M$1,$I107=""),$M$2,$I107)),AND(AR$1&gt;=$H108,AR$1&lt;=IF(AND($H108&gt;$M$1,$I108=""),$M$2,$I108))),$H$3,""))</f>
        <v/>
      </c>
    </row>
    <row r="109" spans="1:44" ht="13.5" thickBot="1" x14ac:dyDescent="0.25">
      <c r="A109" s="125"/>
      <c r="B109" s="122"/>
      <c r="C109" s="59"/>
      <c r="D109" s="147"/>
      <c r="E109" s="148"/>
      <c r="F109" s="147"/>
      <c r="G109" s="148"/>
      <c r="H109" s="147"/>
      <c r="I109" s="148"/>
      <c r="J109" s="147"/>
      <c r="K109" s="148"/>
      <c r="L109" s="150"/>
      <c r="M109" s="157"/>
      <c r="N109" s="122" t="str">
        <f>IF(OR(AND(N$1&gt;=$J105,N$1&lt;=IF(AND($J105&gt;$M$1,$K105=""),$M$2,$K105)),AND(N$1&gt;=$J106,N$1&lt;=IF(AND($J106&gt;$M$1,$K106=""),$M$2,$K106)),AND(N$1&gt;=$J107,N$1&lt;=IF(AND($J107&gt;$M$1,$K107=""),$M$2,$K107)),AND(N$1&gt;=$J108,N$1&lt;=IF(AND($J108&gt;$M$1,$K108=""),$M$2,$K108)),AND(N$1&gt;=$J109,N$1&lt;=IF(AND($J109&gt;$M$1,$K109=""),$M$2,$K109))),$J$3,"")</f>
        <v/>
      </c>
      <c r="O109" s="58" t="str">
        <f t="shared" ref="O109" si="1261">IF(OR(AND(O$1&gt;=$J105,O$1&lt;=IF(AND($J105&gt;$M$1,$K105=""),$M$2,$K105)),AND(O$1&gt;=$J106,O$1&lt;=IF(AND($J106&gt;$M$1,$K106=""),$M$2,$K106)),AND(O$1&gt;=$J107,O$1&lt;=IF(AND($J107&gt;$M$1,$K107=""),$M$2,$K107)),AND(O$1&gt;=$J108,O$1&lt;=IF(AND($J108&gt;$M$1,$K108=""),$M$2,$K108)),AND(O$1&gt;=$J109,O$1&lt;=IF(AND($J109&gt;$M$1,$K109=""),$M$2,$K109))),$J$3,"")</f>
        <v/>
      </c>
      <c r="P109" s="58" t="str">
        <f t="shared" ref="P109" si="1262">IF(OR(AND(P$1&gt;=$J105,P$1&lt;=IF(AND($J105&gt;$M$1,$K105=""),$M$2,$K105)),AND(P$1&gt;=$J106,P$1&lt;=IF(AND($J106&gt;$M$1,$K106=""),$M$2,$K106)),AND(P$1&gt;=$J107,P$1&lt;=IF(AND($J107&gt;$M$1,$K107=""),$M$2,$K107)),AND(P$1&gt;=$J108,P$1&lt;=IF(AND($J108&gt;$M$1,$K108=""),$M$2,$K108)),AND(P$1&gt;=$J109,P$1&lt;=IF(AND($J109&gt;$M$1,$K109=""),$M$2,$K109))),$J$3,"")</f>
        <v/>
      </c>
      <c r="Q109" s="58" t="str">
        <f t="shared" ref="Q109" si="1263">IF(OR(AND(Q$1&gt;=$J105,Q$1&lt;=IF(AND($J105&gt;$M$1,$K105=""),$M$2,$K105)),AND(Q$1&gt;=$J106,Q$1&lt;=IF(AND($J106&gt;$M$1,$K106=""),$M$2,$K106)),AND(Q$1&gt;=$J107,Q$1&lt;=IF(AND($J107&gt;$M$1,$K107=""),$M$2,$K107)),AND(Q$1&gt;=$J108,Q$1&lt;=IF(AND($J108&gt;$M$1,$K108=""),$M$2,$K108)),AND(Q$1&gt;=$J109,Q$1&lt;=IF(AND($J109&gt;$M$1,$K109=""),$M$2,$K109))),$J$3,"")</f>
        <v/>
      </c>
      <c r="R109" s="58" t="str">
        <f t="shared" ref="R109" si="1264">IF(OR(AND(R$1&gt;=$J105,R$1&lt;=IF(AND($J105&gt;$M$1,$K105=""),$M$2,$K105)),AND(R$1&gt;=$J106,R$1&lt;=IF(AND($J106&gt;$M$1,$K106=""),$M$2,$K106)),AND(R$1&gt;=$J107,R$1&lt;=IF(AND($J107&gt;$M$1,$K107=""),$M$2,$K107)),AND(R$1&gt;=$J108,R$1&lt;=IF(AND($J108&gt;$M$1,$K108=""),$M$2,$K108)),AND(R$1&gt;=$J109,R$1&lt;=IF(AND($J109&gt;$M$1,$K109=""),$M$2,$K109))),$J$3,"")</f>
        <v/>
      </c>
      <c r="S109" s="58" t="str">
        <f t="shared" ref="S109" si="1265">IF(OR(AND(S$1&gt;=$J105,S$1&lt;=IF(AND($J105&gt;$M$1,$K105=""),$M$2,$K105)),AND(S$1&gt;=$J106,S$1&lt;=IF(AND($J106&gt;$M$1,$K106=""),$M$2,$K106)),AND(S$1&gt;=$J107,S$1&lt;=IF(AND($J107&gt;$M$1,$K107=""),$M$2,$K107)),AND(S$1&gt;=$J108,S$1&lt;=IF(AND($J108&gt;$M$1,$K108=""),$M$2,$K108)),AND(S$1&gt;=$J109,S$1&lt;=IF(AND($J109&gt;$M$1,$K109=""),$M$2,$K109))),$J$3,"")</f>
        <v/>
      </c>
      <c r="T109" s="58" t="str">
        <f t="shared" ref="T109" si="1266">IF(OR(AND(T$1&gt;=$J105,T$1&lt;=IF(AND($J105&gt;$M$1,$K105=""),$M$2,$K105)),AND(T$1&gt;=$J106,T$1&lt;=IF(AND($J106&gt;$M$1,$K106=""),$M$2,$K106)),AND(T$1&gt;=$J107,T$1&lt;=IF(AND($J107&gt;$M$1,$K107=""),$M$2,$K107)),AND(T$1&gt;=$J108,T$1&lt;=IF(AND($J108&gt;$M$1,$K108=""),$M$2,$K108)),AND(T$1&gt;=$J109,T$1&lt;=IF(AND($J109&gt;$M$1,$K109=""),$M$2,$K109))),$J$3,"")</f>
        <v/>
      </c>
      <c r="U109" s="58" t="str">
        <f t="shared" ref="U109" si="1267">IF(OR(AND(U$1&gt;=$J105,U$1&lt;=IF(AND($J105&gt;$M$1,$K105=""),$M$2,$K105)),AND(U$1&gt;=$J106,U$1&lt;=IF(AND($J106&gt;$M$1,$K106=""),$M$2,$K106)),AND(U$1&gt;=$J107,U$1&lt;=IF(AND($J107&gt;$M$1,$K107=""),$M$2,$K107)),AND(U$1&gt;=$J108,U$1&lt;=IF(AND($J108&gt;$M$1,$K108=""),$M$2,$K108)),AND(U$1&gt;=$J109,U$1&lt;=IF(AND($J109&gt;$M$1,$K109=""),$M$2,$K109))),$J$3,"")</f>
        <v/>
      </c>
      <c r="V109" s="58" t="str">
        <f t="shared" ref="V109" si="1268">IF(OR(AND(V$1&gt;=$J105,V$1&lt;=IF(AND($J105&gt;$M$1,$K105=""),$M$2,$K105)),AND(V$1&gt;=$J106,V$1&lt;=IF(AND($J106&gt;$M$1,$K106=""),$M$2,$K106)),AND(V$1&gt;=$J107,V$1&lt;=IF(AND($J107&gt;$M$1,$K107=""),$M$2,$K107)),AND(V$1&gt;=$J108,V$1&lt;=IF(AND($J108&gt;$M$1,$K108=""),$M$2,$K108)),AND(V$1&gt;=$J109,V$1&lt;=IF(AND($J109&gt;$M$1,$K109=""),$M$2,$K109))),$J$3,"")</f>
        <v/>
      </c>
      <c r="W109" s="58" t="str">
        <f t="shared" ref="W109" si="1269">IF(OR(AND(W$1&gt;=$J105,W$1&lt;=IF(AND($J105&gt;$M$1,$K105=""),$M$2,$K105)),AND(W$1&gt;=$J106,W$1&lt;=IF(AND($J106&gt;$M$1,$K106=""),$M$2,$K106)),AND(W$1&gt;=$J107,W$1&lt;=IF(AND($J107&gt;$M$1,$K107=""),$M$2,$K107)),AND(W$1&gt;=$J108,W$1&lt;=IF(AND($J108&gt;$M$1,$K108=""),$M$2,$K108)),AND(W$1&gt;=$J109,W$1&lt;=IF(AND($J109&gt;$M$1,$K109=""),$M$2,$K109))),$J$3,"")</f>
        <v/>
      </c>
      <c r="X109" s="58" t="str">
        <f t="shared" ref="X109" si="1270">IF(OR(AND(X$1&gt;=$J105,X$1&lt;=IF(AND($J105&gt;$M$1,$K105=""),$M$2,$K105)),AND(X$1&gt;=$J106,X$1&lt;=IF(AND($J106&gt;$M$1,$K106=""),$M$2,$K106)),AND(X$1&gt;=$J107,X$1&lt;=IF(AND($J107&gt;$M$1,$K107=""),$M$2,$K107)),AND(X$1&gt;=$J108,X$1&lt;=IF(AND($J108&gt;$M$1,$K108=""),$M$2,$K108)),AND(X$1&gt;=$J109,X$1&lt;=IF(AND($J109&gt;$M$1,$K109=""),$M$2,$K109))),$J$3,"")</f>
        <v/>
      </c>
      <c r="Y109" s="58" t="str">
        <f t="shared" ref="Y109" si="1271">IF(OR(AND(Y$1&gt;=$J105,Y$1&lt;=IF(AND($J105&gt;$M$1,$K105=""),$M$2,$K105)),AND(Y$1&gt;=$J106,Y$1&lt;=IF(AND($J106&gt;$M$1,$K106=""),$M$2,$K106)),AND(Y$1&gt;=$J107,Y$1&lt;=IF(AND($J107&gt;$M$1,$K107=""),$M$2,$K107)),AND(Y$1&gt;=$J108,Y$1&lt;=IF(AND($J108&gt;$M$1,$K108=""),$M$2,$K108)),AND(Y$1&gt;=$J109,Y$1&lt;=IF(AND($J109&gt;$M$1,$K109=""),$M$2,$K109))),$J$3,"")</f>
        <v/>
      </c>
      <c r="Z109" s="58" t="str">
        <f t="shared" ref="Z109" si="1272">IF(OR(AND(Z$1&gt;=$J105,Z$1&lt;=IF(AND($J105&gt;$M$1,$K105=""),$M$2,$K105)),AND(Z$1&gt;=$J106,Z$1&lt;=IF(AND($J106&gt;$M$1,$K106=""),$M$2,$K106)),AND(Z$1&gt;=$J107,Z$1&lt;=IF(AND($J107&gt;$M$1,$K107=""),$M$2,$K107)),AND(Z$1&gt;=$J108,Z$1&lt;=IF(AND($J108&gt;$M$1,$K108=""),$M$2,$K108)),AND(Z$1&gt;=$J109,Z$1&lt;=IF(AND($J109&gt;$M$1,$K109=""),$M$2,$K109))),$J$3,"")</f>
        <v/>
      </c>
      <c r="AA109" s="58" t="str">
        <f t="shared" ref="AA109" si="1273">IF(OR(AND(AA$1&gt;=$J105,AA$1&lt;=IF(AND($J105&gt;$M$1,$K105=""),$M$2,$K105)),AND(AA$1&gt;=$J106,AA$1&lt;=IF(AND($J106&gt;$M$1,$K106=""),$M$2,$K106)),AND(AA$1&gt;=$J107,AA$1&lt;=IF(AND($J107&gt;$M$1,$K107=""),$M$2,$K107)),AND(AA$1&gt;=$J108,AA$1&lt;=IF(AND($J108&gt;$M$1,$K108=""),$M$2,$K108)),AND(AA$1&gt;=$J109,AA$1&lt;=IF(AND($J109&gt;$M$1,$K109=""),$M$2,$K109))),$J$3,"")</f>
        <v/>
      </c>
      <c r="AB109" s="58" t="str">
        <f t="shared" ref="AB109" si="1274">IF(OR(AND(AB$1&gt;=$J105,AB$1&lt;=IF(AND($J105&gt;$M$1,$K105=""),$M$2,$K105)),AND(AB$1&gt;=$J106,AB$1&lt;=IF(AND($J106&gt;$M$1,$K106=""),$M$2,$K106)),AND(AB$1&gt;=$J107,AB$1&lt;=IF(AND($J107&gt;$M$1,$K107=""),$M$2,$K107)),AND(AB$1&gt;=$J108,AB$1&lt;=IF(AND($J108&gt;$M$1,$K108=""),$M$2,$K108)),AND(AB$1&gt;=$J109,AB$1&lt;=IF(AND($J109&gt;$M$1,$K109=""),$M$2,$K109))),$J$3,"")</f>
        <v/>
      </c>
      <c r="AC109" s="58" t="str">
        <f t="shared" ref="AC109" si="1275">IF(OR(AND(AC$1&gt;=$J105,AC$1&lt;=IF(AND($J105&gt;$M$1,$K105=""),$M$2,$K105)),AND(AC$1&gt;=$J106,AC$1&lt;=IF(AND($J106&gt;$M$1,$K106=""),$M$2,$K106)),AND(AC$1&gt;=$J107,AC$1&lt;=IF(AND($J107&gt;$M$1,$K107=""),$M$2,$K107)),AND(AC$1&gt;=$J108,AC$1&lt;=IF(AND($J108&gt;$M$1,$K108=""),$M$2,$K108)),AND(AC$1&gt;=$J109,AC$1&lt;=IF(AND($J109&gt;$M$1,$K109=""),$M$2,$K109))),$J$3,"")</f>
        <v/>
      </c>
      <c r="AD109" s="58" t="str">
        <f t="shared" ref="AD109" si="1276">IF(OR(AND(AD$1&gt;=$J105,AD$1&lt;=IF(AND($J105&gt;$M$1,$K105=""),$M$2,$K105)),AND(AD$1&gt;=$J106,AD$1&lt;=IF(AND($J106&gt;$M$1,$K106=""),$M$2,$K106)),AND(AD$1&gt;=$J107,AD$1&lt;=IF(AND($J107&gt;$M$1,$K107=""),$M$2,$K107)),AND(AD$1&gt;=$J108,AD$1&lt;=IF(AND($J108&gt;$M$1,$K108=""),$M$2,$K108)),AND(AD$1&gt;=$J109,AD$1&lt;=IF(AND($J109&gt;$M$1,$K109=""),$M$2,$K109))),$J$3,"")</f>
        <v/>
      </c>
      <c r="AE109" s="58" t="str">
        <f t="shared" ref="AE109" si="1277">IF(OR(AND(AE$1&gt;=$J105,AE$1&lt;=IF(AND($J105&gt;$M$1,$K105=""),$M$2,$K105)),AND(AE$1&gt;=$J106,AE$1&lt;=IF(AND($J106&gt;$M$1,$K106=""),$M$2,$K106)),AND(AE$1&gt;=$J107,AE$1&lt;=IF(AND($J107&gt;$M$1,$K107=""),$M$2,$K107)),AND(AE$1&gt;=$J108,AE$1&lt;=IF(AND($J108&gt;$M$1,$K108=""),$M$2,$K108)),AND(AE$1&gt;=$J109,AE$1&lt;=IF(AND($J109&gt;$M$1,$K109=""),$M$2,$K109))),$J$3,"")</f>
        <v/>
      </c>
      <c r="AF109" s="58" t="str">
        <f t="shared" ref="AF109" si="1278">IF(OR(AND(AF$1&gt;=$J105,AF$1&lt;=IF(AND($J105&gt;$M$1,$K105=""),$M$2,$K105)),AND(AF$1&gt;=$J106,AF$1&lt;=IF(AND($J106&gt;$M$1,$K106=""),$M$2,$K106)),AND(AF$1&gt;=$J107,AF$1&lt;=IF(AND($J107&gt;$M$1,$K107=""),$M$2,$K107)),AND(AF$1&gt;=$J108,AF$1&lt;=IF(AND($J108&gt;$M$1,$K108=""),$M$2,$K108)),AND(AF$1&gt;=$J109,AF$1&lt;=IF(AND($J109&gt;$M$1,$K109=""),$M$2,$K109))),$J$3,"")</f>
        <v/>
      </c>
      <c r="AG109" s="58" t="str">
        <f t="shared" ref="AG109" si="1279">IF(OR(AND(AG$1&gt;=$J105,AG$1&lt;=IF(AND($J105&gt;$M$1,$K105=""),$M$2,$K105)),AND(AG$1&gt;=$J106,AG$1&lt;=IF(AND($J106&gt;$M$1,$K106=""),$M$2,$K106)),AND(AG$1&gt;=$J107,AG$1&lt;=IF(AND($J107&gt;$M$1,$K107=""),$M$2,$K107)),AND(AG$1&gt;=$J108,AG$1&lt;=IF(AND($J108&gt;$M$1,$K108=""),$M$2,$K108)),AND(AG$1&gt;=$J109,AG$1&lt;=IF(AND($J109&gt;$M$1,$K109=""),$M$2,$K109))),$J$3,"")</f>
        <v/>
      </c>
      <c r="AH109" s="58" t="str">
        <f t="shared" ref="AH109" si="1280">IF(OR(AND(AH$1&gt;=$J105,AH$1&lt;=IF(AND($J105&gt;$M$1,$K105=""),$M$2,$K105)),AND(AH$1&gt;=$J106,AH$1&lt;=IF(AND($J106&gt;$M$1,$K106=""),$M$2,$K106)),AND(AH$1&gt;=$J107,AH$1&lt;=IF(AND($J107&gt;$M$1,$K107=""),$M$2,$K107)),AND(AH$1&gt;=$J108,AH$1&lt;=IF(AND($J108&gt;$M$1,$K108=""),$M$2,$K108)),AND(AH$1&gt;=$J109,AH$1&lt;=IF(AND($J109&gt;$M$1,$K109=""),$M$2,$K109))),$J$3,"")</f>
        <v/>
      </c>
      <c r="AI109" s="58" t="str">
        <f t="shared" ref="AI109" si="1281">IF(OR(AND(AI$1&gt;=$J105,AI$1&lt;=IF(AND($J105&gt;$M$1,$K105=""),$M$2,$K105)),AND(AI$1&gt;=$J106,AI$1&lt;=IF(AND($J106&gt;$M$1,$K106=""),$M$2,$K106)),AND(AI$1&gt;=$J107,AI$1&lt;=IF(AND($J107&gt;$M$1,$K107=""),$M$2,$K107)),AND(AI$1&gt;=$J108,AI$1&lt;=IF(AND($J108&gt;$M$1,$K108=""),$M$2,$K108)),AND(AI$1&gt;=$J109,AI$1&lt;=IF(AND($J109&gt;$M$1,$K109=""),$M$2,$K109))),$J$3,"")</f>
        <v/>
      </c>
      <c r="AJ109" s="58" t="str">
        <f t="shared" ref="AJ109" si="1282">IF(OR(AND(AJ$1&gt;=$J105,AJ$1&lt;=IF(AND($J105&gt;$M$1,$K105=""),$M$2,$K105)),AND(AJ$1&gt;=$J106,AJ$1&lt;=IF(AND($J106&gt;$M$1,$K106=""),$M$2,$K106)),AND(AJ$1&gt;=$J107,AJ$1&lt;=IF(AND($J107&gt;$M$1,$K107=""),$M$2,$K107)),AND(AJ$1&gt;=$J108,AJ$1&lt;=IF(AND($J108&gt;$M$1,$K108=""),$M$2,$K108)),AND(AJ$1&gt;=$J109,AJ$1&lt;=IF(AND($J109&gt;$M$1,$K109=""),$M$2,$K109))),$J$3,"")</f>
        <v/>
      </c>
      <c r="AK109" s="58" t="str">
        <f t="shared" ref="AK109" si="1283">IF(OR(AND(AK$1&gt;=$J105,AK$1&lt;=IF(AND($J105&gt;$M$1,$K105=""),$M$2,$K105)),AND(AK$1&gt;=$J106,AK$1&lt;=IF(AND($J106&gt;$M$1,$K106=""),$M$2,$K106)),AND(AK$1&gt;=$J107,AK$1&lt;=IF(AND($J107&gt;$M$1,$K107=""),$M$2,$K107)),AND(AK$1&gt;=$J108,AK$1&lt;=IF(AND($J108&gt;$M$1,$K108=""),$M$2,$K108)),AND(AK$1&gt;=$J109,AK$1&lt;=IF(AND($J109&gt;$M$1,$K109=""),$M$2,$K109))),$J$3,"")</f>
        <v/>
      </c>
      <c r="AL109" s="58" t="str">
        <f t="shared" ref="AL109" si="1284">IF(OR(AND(AL$1&gt;=$J105,AL$1&lt;=IF(AND($J105&gt;$M$1,$K105=""),$M$2,$K105)),AND(AL$1&gt;=$J106,AL$1&lt;=IF(AND($J106&gt;$M$1,$K106=""),$M$2,$K106)),AND(AL$1&gt;=$J107,AL$1&lt;=IF(AND($J107&gt;$M$1,$K107=""),$M$2,$K107)),AND(AL$1&gt;=$J108,AL$1&lt;=IF(AND($J108&gt;$M$1,$K108=""),$M$2,$K108)),AND(AL$1&gt;=$J109,AL$1&lt;=IF(AND($J109&gt;$M$1,$K109=""),$M$2,$K109))),$J$3,"")</f>
        <v/>
      </c>
      <c r="AM109" s="58" t="str">
        <f t="shared" ref="AM109" si="1285">IF(OR(AND(AM$1&gt;=$J105,AM$1&lt;=IF(AND($J105&gt;$M$1,$K105=""),$M$2,$K105)),AND(AM$1&gt;=$J106,AM$1&lt;=IF(AND($J106&gt;$M$1,$K106=""),$M$2,$K106)),AND(AM$1&gt;=$J107,AM$1&lt;=IF(AND($J107&gt;$M$1,$K107=""),$M$2,$K107)),AND(AM$1&gt;=$J108,AM$1&lt;=IF(AND($J108&gt;$M$1,$K108=""),$M$2,$K108)),AND(AM$1&gt;=$J109,AM$1&lt;=IF(AND($J109&gt;$M$1,$K109=""),$M$2,$K109))),$J$3,"")</f>
        <v/>
      </c>
      <c r="AN109" s="58" t="str">
        <f t="shared" ref="AN109" si="1286">IF(OR(AND(AN$1&gt;=$J105,AN$1&lt;=IF(AND($J105&gt;$M$1,$K105=""),$M$2,$K105)),AND(AN$1&gt;=$J106,AN$1&lt;=IF(AND($J106&gt;$M$1,$K106=""),$M$2,$K106)),AND(AN$1&gt;=$J107,AN$1&lt;=IF(AND($J107&gt;$M$1,$K107=""),$M$2,$K107)),AND(AN$1&gt;=$J108,AN$1&lt;=IF(AND($J108&gt;$M$1,$K108=""),$M$2,$K108)),AND(AN$1&gt;=$J109,AN$1&lt;=IF(AND($J109&gt;$M$1,$K109=""),$M$2,$K109))),$J$3,"")</f>
        <v/>
      </c>
      <c r="AO109" s="58" t="str">
        <f t="shared" ref="AO109" si="1287">IF(OR(AND(AO$1&gt;=$J105,AO$1&lt;=IF(AND($J105&gt;$M$1,$K105=""),$M$2,$K105)),AND(AO$1&gt;=$J106,AO$1&lt;=IF(AND($J106&gt;$M$1,$K106=""),$M$2,$K106)),AND(AO$1&gt;=$J107,AO$1&lt;=IF(AND($J107&gt;$M$1,$K107=""),$M$2,$K107)),AND(AO$1&gt;=$J108,AO$1&lt;=IF(AND($J108&gt;$M$1,$K108=""),$M$2,$K108)),AND(AO$1&gt;=$J109,AO$1&lt;=IF(AND($J109&gt;$M$1,$K109=""),$M$2,$K109))),$J$3,"")</f>
        <v/>
      </c>
      <c r="AP109" s="62" t="str">
        <f>IF(AP$1="","",IF(OR(AND(AP$1&gt;=$J105,AP$1&lt;=IF(AND($J105&gt;$M$1,$K105=""),$M$2,$K105)),AND(AP$1&gt;=$J106,AP$1&lt;=IF(AND($J106&gt;$M$1,$K106=""),$M$2,$K106)),AND(AP$1&gt;=$J107,AP$1&lt;=IF(AND($J107&gt;$M$1,$K107=""),$M$2,$K107)),AND(AP$1&gt;=$J108,AP$1&lt;=IF(AND($J108&gt;$M$1,$K108=""),$M$2,$K108)),AND(AP$1&gt;=$J109,AP$1&lt;=IF(AND($J109&gt;$M$1,$K109=""),$M$2,$K109))),$J$3,""))</f>
        <v/>
      </c>
      <c r="AQ109" s="62" t="str">
        <f t="shared" ref="AQ109" si="1288">IF(AQ$1="","",IF(OR(AND(AQ$1&gt;=$J105,AQ$1&lt;=IF(AND($J105&gt;$M$1,$K105=""),$M$2,$K105)),AND(AQ$1&gt;=$J106,AQ$1&lt;=IF(AND($J106&gt;$M$1,$K106=""),$M$2,$K106)),AND(AQ$1&gt;=$J107,AQ$1&lt;=IF(AND($J107&gt;$M$1,$K107=""),$M$2,$K107)),AND(AQ$1&gt;=$J108,AQ$1&lt;=IF(AND($J108&gt;$M$1,$K108=""),$M$2,$K108)),AND(AQ$1&gt;=$J109,AQ$1&lt;=IF(AND($J109&gt;$M$1,$K109=""),$M$2,$K109))),$J$3,""))</f>
        <v/>
      </c>
      <c r="AR109" s="63" t="str">
        <f t="shared" ref="AR109" si="1289">IF(AR$1="","",IF(OR(AND(AR$1&gt;=$J105,AR$1&lt;=IF(AND($J105&gt;$M$1,$K105=""),$M$2,$K105)),AND(AR$1&gt;=$J106,AR$1&lt;=IF(AND($J106&gt;$M$1,$K106=""),$M$2,$K106)),AND(AR$1&gt;=$J107,AR$1&lt;=IF(AND($J107&gt;$M$1,$K107=""),$M$2,$K107)),AND(AR$1&gt;=$J108,AR$1&lt;=IF(AND($J108&gt;$M$1,$K108=""),$M$2,$K108)),AND(AR$1&gt;=$J109,AR$1&lt;=IF(AND($J109&gt;$M$1,$K109=""),$M$2,$K109))),$J$3,""))</f>
        <v/>
      </c>
    </row>
    <row r="110" spans="1:44" x14ac:dyDescent="0.2">
      <c r="A110" s="123">
        <v>5140</v>
      </c>
      <c r="B110" s="114"/>
      <c r="C110" s="115"/>
      <c r="D110" s="142"/>
      <c r="E110" s="143"/>
      <c r="F110" s="142"/>
      <c r="G110" s="143"/>
      <c r="H110" s="142"/>
      <c r="I110" s="143"/>
      <c r="J110" s="142"/>
      <c r="K110" s="143"/>
      <c r="L110" s="151"/>
      <c r="M110" s="157"/>
      <c r="N110" s="155" t="str">
        <f>N111&amp;N112&amp;N113&amp;N114</f>
        <v/>
      </c>
      <c r="O110" s="155" t="str">
        <f t="shared" ref="O110" si="1290">O111&amp;O112&amp;O113&amp;O114</f>
        <v/>
      </c>
      <c r="P110" s="155" t="str">
        <f t="shared" ref="P110" si="1291">P111&amp;P112&amp;P113&amp;P114</f>
        <v/>
      </c>
      <c r="Q110" s="155" t="str">
        <f t="shared" ref="Q110" si="1292">Q111&amp;Q112&amp;Q113&amp;Q114</f>
        <v/>
      </c>
      <c r="R110" s="155" t="str">
        <f t="shared" ref="R110" si="1293">R111&amp;R112&amp;R113&amp;R114</f>
        <v/>
      </c>
      <c r="S110" s="155" t="str">
        <f t="shared" ref="S110" si="1294">S111&amp;S112&amp;S113&amp;S114</f>
        <v/>
      </c>
      <c r="T110" s="155" t="str">
        <f t="shared" ref="T110" si="1295">T111&amp;T112&amp;T113&amp;T114</f>
        <v/>
      </c>
      <c r="U110" s="155" t="str">
        <f t="shared" ref="U110" si="1296">U111&amp;U112&amp;U113&amp;U114</f>
        <v/>
      </c>
      <c r="V110" s="155" t="str">
        <f t="shared" ref="V110" si="1297">V111&amp;V112&amp;V113&amp;V114</f>
        <v/>
      </c>
      <c r="W110" s="155" t="str">
        <f t="shared" ref="W110" si="1298">W111&amp;W112&amp;W113&amp;W114</f>
        <v/>
      </c>
      <c r="X110" s="155" t="str">
        <f t="shared" ref="X110" si="1299">X111&amp;X112&amp;X113&amp;X114</f>
        <v/>
      </c>
      <c r="Y110" s="155" t="str">
        <f t="shared" ref="Y110" si="1300">Y111&amp;Y112&amp;Y113&amp;Y114</f>
        <v/>
      </c>
      <c r="Z110" s="155" t="str">
        <f t="shared" ref="Z110" si="1301">Z111&amp;Z112&amp;Z113&amp;Z114</f>
        <v/>
      </c>
      <c r="AA110" s="155" t="str">
        <f t="shared" ref="AA110" si="1302">AA111&amp;AA112&amp;AA113&amp;AA114</f>
        <v/>
      </c>
      <c r="AB110" s="155" t="str">
        <f t="shared" ref="AB110" si="1303">AB111&amp;AB112&amp;AB113&amp;AB114</f>
        <v/>
      </c>
      <c r="AC110" s="155" t="str">
        <f t="shared" ref="AC110" si="1304">AC111&amp;AC112&amp;AC113&amp;AC114</f>
        <v/>
      </c>
      <c r="AD110" s="155" t="str">
        <f t="shared" ref="AD110" si="1305">AD111&amp;AD112&amp;AD113&amp;AD114</f>
        <v/>
      </c>
      <c r="AE110" s="155" t="str">
        <f t="shared" ref="AE110" si="1306">AE111&amp;AE112&amp;AE113&amp;AE114</f>
        <v/>
      </c>
      <c r="AF110" s="155" t="str">
        <f t="shared" ref="AF110" si="1307">AF111&amp;AF112&amp;AF113&amp;AF114</f>
        <v/>
      </c>
      <c r="AG110" s="155" t="str">
        <f t="shared" ref="AG110" si="1308">AG111&amp;AG112&amp;AG113&amp;AG114</f>
        <v/>
      </c>
      <c r="AH110" s="155" t="str">
        <f t="shared" ref="AH110" si="1309">AH111&amp;AH112&amp;AH113&amp;AH114</f>
        <v/>
      </c>
      <c r="AI110" s="155" t="str">
        <f t="shared" ref="AI110" si="1310">AI111&amp;AI112&amp;AI113&amp;AI114</f>
        <v/>
      </c>
      <c r="AJ110" s="155" t="str">
        <f t="shared" ref="AJ110" si="1311">AJ111&amp;AJ112&amp;AJ113&amp;AJ114</f>
        <v/>
      </c>
      <c r="AK110" s="155" t="str">
        <f t="shared" ref="AK110" si="1312">AK111&amp;AK112&amp;AK113&amp;AK114</f>
        <v/>
      </c>
      <c r="AL110" s="155" t="str">
        <f t="shared" ref="AL110" si="1313">AL111&amp;AL112&amp;AL113&amp;AL114</f>
        <v/>
      </c>
      <c r="AM110" s="155" t="str">
        <f t="shared" ref="AM110" si="1314">AM111&amp;AM112&amp;AM113&amp;AM114</f>
        <v/>
      </c>
      <c r="AN110" s="155" t="str">
        <f t="shared" ref="AN110" si="1315">AN111&amp;AN112&amp;AN113&amp;AN114</f>
        <v/>
      </c>
      <c r="AO110" s="155" t="str">
        <f t="shared" ref="AO110" si="1316">AO111&amp;AO112&amp;AO113&amp;AO114</f>
        <v/>
      </c>
      <c r="AP110" s="155" t="str">
        <f t="shared" ref="AP110" si="1317">AP111&amp;AP112&amp;AP113&amp;AP114</f>
        <v/>
      </c>
      <c r="AQ110" s="155" t="str">
        <f t="shared" ref="AQ110" si="1318">AQ111&amp;AQ112&amp;AQ113&amp;AQ114</f>
        <v/>
      </c>
      <c r="AR110" s="155" t="str">
        <f t="shared" ref="AR110" si="1319">AR111&amp;AR112&amp;AR113&amp;AR114</f>
        <v/>
      </c>
    </row>
    <row r="111" spans="1:44" ht="13.5" thickBot="1" x14ac:dyDescent="0.25">
      <c r="A111" s="124"/>
      <c r="B111" s="121"/>
      <c r="C111" s="116"/>
      <c r="D111" s="144"/>
      <c r="E111" s="145"/>
      <c r="F111" s="146"/>
      <c r="G111" s="145"/>
      <c r="H111" s="146"/>
      <c r="I111" s="145"/>
      <c r="J111" s="146"/>
      <c r="K111" s="145"/>
      <c r="L111" s="150"/>
      <c r="M111" s="157"/>
      <c r="N111" s="121" t="str">
        <f>IF(OR(AND(N$1&gt;=$D110,N$1&lt;=IF(AND($D110&gt;$M$1,$E110=""),$M$2,$E110)),AND(N$1&gt;=$D111,N$1&lt;=IF(AND($D111&gt;$M$1,$E111=""),$M$2,$E111)),AND(N$1&gt;=$D112,N$1&lt;=IF(AND($D112&gt;$M$1,$E112=""),$M$2,$E112)),AND(N$1&gt;=$D113,N$1&lt;=IF(AND($D113&gt;$M$1,$E113=""),$M$2,$E113))),$D$3,"")</f>
        <v/>
      </c>
      <c r="O111" s="49" t="str">
        <f t="shared" ref="O111:AO111" si="1320">IF(OR(AND(O$1&gt;=$D110,O$1&lt;=IF(AND($D110&gt;$M$1,$E110=""),$M$2,$E110)),AND(O$1&gt;=$D111,O$1&lt;=IF(AND($D111&gt;$M$1,$E111=""),$M$2,$E111)),AND(O$1&gt;=$D112,O$1&lt;=IF(AND($D112&gt;$M$1,$E112=""),$M$2,$E112)),AND(O$1&gt;=$D113,O$1&lt;=IF(AND($D113&gt;$M$1,$E113=""),$M$2,$E113))),$D$3,"")</f>
        <v/>
      </c>
      <c r="P111" s="49" t="str">
        <f t="shared" si="1320"/>
        <v/>
      </c>
      <c r="Q111" s="49" t="str">
        <f t="shared" si="1320"/>
        <v/>
      </c>
      <c r="R111" s="49" t="str">
        <f t="shared" si="1320"/>
        <v/>
      </c>
      <c r="S111" s="49" t="str">
        <f t="shared" si="1320"/>
        <v/>
      </c>
      <c r="T111" s="49" t="str">
        <f t="shared" si="1320"/>
        <v/>
      </c>
      <c r="U111" s="49" t="str">
        <f t="shared" si="1320"/>
        <v/>
      </c>
      <c r="V111" s="49" t="str">
        <f t="shared" si="1320"/>
        <v/>
      </c>
      <c r="W111" s="49" t="str">
        <f t="shared" si="1320"/>
        <v/>
      </c>
      <c r="X111" s="49" t="str">
        <f t="shared" si="1320"/>
        <v/>
      </c>
      <c r="Y111" s="49" t="str">
        <f t="shared" si="1320"/>
        <v/>
      </c>
      <c r="Z111" s="49" t="str">
        <f t="shared" si="1320"/>
        <v/>
      </c>
      <c r="AA111" s="49" t="str">
        <f t="shared" si="1320"/>
        <v/>
      </c>
      <c r="AB111" s="49" t="str">
        <f t="shared" si="1320"/>
        <v/>
      </c>
      <c r="AC111" s="49" t="str">
        <f t="shared" si="1320"/>
        <v/>
      </c>
      <c r="AD111" s="49" t="str">
        <f t="shared" si="1320"/>
        <v/>
      </c>
      <c r="AE111" s="49" t="str">
        <f t="shared" si="1320"/>
        <v/>
      </c>
      <c r="AF111" s="49" t="str">
        <f t="shared" si="1320"/>
        <v/>
      </c>
      <c r="AG111" s="49" t="str">
        <f t="shared" si="1320"/>
        <v/>
      </c>
      <c r="AH111" s="49" t="str">
        <f t="shared" si="1320"/>
        <v/>
      </c>
      <c r="AI111" s="49" t="str">
        <f t="shared" si="1320"/>
        <v/>
      </c>
      <c r="AJ111" s="49" t="str">
        <f t="shared" si="1320"/>
        <v/>
      </c>
      <c r="AK111" s="49" t="str">
        <f t="shared" si="1320"/>
        <v/>
      </c>
      <c r="AL111" s="49" t="str">
        <f t="shared" si="1320"/>
        <v/>
      </c>
      <c r="AM111" s="49" t="str">
        <f t="shared" si="1320"/>
        <v/>
      </c>
      <c r="AN111" s="49" t="str">
        <f t="shared" si="1320"/>
        <v/>
      </c>
      <c r="AO111" s="49" t="str">
        <f t="shared" si="1320"/>
        <v/>
      </c>
      <c r="AP111" s="60" t="str">
        <f>IF(AP$1="","",IF(OR(AND(AP$1&gt;=$D110,AP$1&lt;=IF(AND($D110&gt;$M$1,$E110=""),$M$2,$E110)),AND(AP$1&gt;=$D111,AP$1&lt;=IF(AND($D111&gt;$M$1,$E111=""),$M$2,$E111)),AND(AP$1&gt;=$D112,AP$1&lt;=IF(AND($D112&gt;$M$1,$E112=""),$M$2,$E112)),AND(AP$1&gt;=$D113,AP$1&lt;=IF(AND($D113&gt;$M$1,$E113=""),$M$2,$E113))),$D$3,""))</f>
        <v/>
      </c>
      <c r="AQ111" s="60" t="str">
        <f t="shared" ref="AQ111:AR111" si="1321">IF(AQ$1="","",IF(OR(AND(AQ$1&gt;=$D110,AQ$1&lt;=IF(AND($D110&gt;$M$1,$E110=""),$M$2,$E110)),AND(AQ$1&gt;=$D111,AQ$1&lt;=IF(AND($D111&gt;$M$1,$E111=""),$M$2,$E111)),AND(AQ$1&gt;=$D112,AQ$1&lt;=IF(AND($D112&gt;$M$1,$E112=""),$M$2,$E112)),AND(AQ$1&gt;=$D113,AQ$1&lt;=IF(AND($D113&gt;$M$1,$E113=""),$M$2,$E113))),$D$3,""))</f>
        <v/>
      </c>
      <c r="AR111" s="61" t="str">
        <f t="shared" si="1321"/>
        <v/>
      </c>
    </row>
    <row r="112" spans="1:44" x14ac:dyDescent="0.2">
      <c r="A112" s="124"/>
      <c r="B112" s="121"/>
      <c r="C112" s="50"/>
      <c r="D112" s="146"/>
      <c r="E112" s="145"/>
      <c r="F112" s="146"/>
      <c r="G112" s="145"/>
      <c r="H112" s="146"/>
      <c r="I112" s="145"/>
      <c r="J112" s="146"/>
      <c r="K112" s="145"/>
      <c r="L112" s="150"/>
      <c r="M112" s="157"/>
      <c r="N112" s="121" t="str">
        <f>IF(OR(AND(N$1&gt;=$F110,N$1&lt;=IF(AND($F110&gt;$M$1,$G110=""),$M$2,$G110)),AND(N$1&gt;=$F111,N$1&lt;=IF(AND($F111&gt;$M$1,$G111=""),$M$2,$G111)),AND(N$1&gt;=$F112,N$1&lt;=IF(AND($F112&gt;$M$1,$G112=""),$M$2,$G112)),AND(N$1&gt;=$F113,N$1&lt;=IF(AND($F113&gt;$M$1,$G113=""),$M$2,$G113))),$F$3,"")</f>
        <v/>
      </c>
      <c r="O112" s="49" t="str">
        <f t="shared" ref="O112:AO112" si="1322">IF(OR(AND(O$1&gt;=$F110,O$1&lt;=IF(AND($F110&gt;$M$1,$G110=""),$M$2,$G110)),AND(O$1&gt;=$F111,O$1&lt;=IF(AND($F111&gt;$M$1,$G111=""),$M$2,$G111)),AND(O$1&gt;=$F112,O$1&lt;=IF(AND($F112&gt;$M$1,$G112=""),$M$2,$G112)),AND(O$1&gt;=$F113,O$1&lt;=IF(AND($F113&gt;$M$1,$G113=""),$M$2,$G113))),$F$3,"")</f>
        <v/>
      </c>
      <c r="P112" s="49" t="str">
        <f t="shared" si="1322"/>
        <v/>
      </c>
      <c r="Q112" s="49" t="str">
        <f t="shared" si="1322"/>
        <v/>
      </c>
      <c r="R112" s="49" t="str">
        <f t="shared" si="1322"/>
        <v/>
      </c>
      <c r="S112" s="49" t="str">
        <f t="shared" si="1322"/>
        <v/>
      </c>
      <c r="T112" s="49" t="str">
        <f t="shared" si="1322"/>
        <v/>
      </c>
      <c r="U112" s="49" t="str">
        <f t="shared" si="1322"/>
        <v/>
      </c>
      <c r="V112" s="49" t="str">
        <f t="shared" si="1322"/>
        <v/>
      </c>
      <c r="W112" s="49" t="str">
        <f t="shared" si="1322"/>
        <v/>
      </c>
      <c r="X112" s="49" t="str">
        <f t="shared" si="1322"/>
        <v/>
      </c>
      <c r="Y112" s="49" t="str">
        <f t="shared" si="1322"/>
        <v/>
      </c>
      <c r="Z112" s="49" t="str">
        <f t="shared" si="1322"/>
        <v/>
      </c>
      <c r="AA112" s="49" t="str">
        <f t="shared" si="1322"/>
        <v/>
      </c>
      <c r="AB112" s="49" t="str">
        <f t="shared" si="1322"/>
        <v/>
      </c>
      <c r="AC112" s="49" t="str">
        <f t="shared" si="1322"/>
        <v/>
      </c>
      <c r="AD112" s="49" t="str">
        <f t="shared" si="1322"/>
        <v/>
      </c>
      <c r="AE112" s="49" t="str">
        <f t="shared" si="1322"/>
        <v/>
      </c>
      <c r="AF112" s="49" t="str">
        <f t="shared" si="1322"/>
        <v/>
      </c>
      <c r="AG112" s="49" t="str">
        <f t="shared" si="1322"/>
        <v/>
      </c>
      <c r="AH112" s="49" t="str">
        <f t="shared" si="1322"/>
        <v/>
      </c>
      <c r="AI112" s="49" t="str">
        <f t="shared" si="1322"/>
        <v/>
      </c>
      <c r="AJ112" s="49" t="str">
        <f t="shared" si="1322"/>
        <v/>
      </c>
      <c r="AK112" s="49" t="str">
        <f t="shared" si="1322"/>
        <v/>
      </c>
      <c r="AL112" s="49" t="str">
        <f t="shared" si="1322"/>
        <v/>
      </c>
      <c r="AM112" s="49" t="str">
        <f t="shared" si="1322"/>
        <v/>
      </c>
      <c r="AN112" s="49" t="str">
        <f t="shared" si="1322"/>
        <v/>
      </c>
      <c r="AO112" s="49" t="str">
        <f t="shared" si="1322"/>
        <v/>
      </c>
      <c r="AP112" s="60" t="str">
        <f>IF(AP$1="","",IF(OR(AND(AP$1&gt;=$F110,AP$1&lt;=IF(AND($F110&gt;$M$1,$G110=""),$M$2,$G110)),AND(AP$1&gt;=$F111,AP$1&lt;=IF(AND($F111&gt;$M$1,$G111=""),$M$2,$G111)),AND(AP$1&gt;=$F112,AP$1&lt;=IF(AND($F112&gt;$M$1,$G112=""),$M$2,$G112)),AND(AP$1&gt;=$F113,AP$1&lt;=IF(AND($F113&gt;$M$1,$G113=""),$M$2,$G113))),$F$3,""))</f>
        <v/>
      </c>
      <c r="AQ112" s="60" t="str">
        <f t="shared" ref="AQ112:AR112" si="1323">IF(AQ$1="","",IF(OR(AND(AQ$1&gt;=$F110,AQ$1&lt;=IF(AND($F110&gt;$M$1,$G110=""),$M$2,$G110)),AND(AQ$1&gt;=$F111,AQ$1&lt;=IF(AND($F111&gt;$M$1,$G111=""),$M$2,$G111)),AND(AQ$1&gt;=$F112,AQ$1&lt;=IF(AND($F112&gt;$M$1,$G112=""),$M$2,$G112)),AND(AQ$1&gt;=$F113,AQ$1&lt;=IF(AND($F113&gt;$M$1,$G113=""),$M$2,$G113))),$F$3,""))</f>
        <v/>
      </c>
      <c r="AR112" s="61" t="str">
        <f t="shared" si="1323"/>
        <v/>
      </c>
    </row>
    <row r="113" spans="1:44" x14ac:dyDescent="0.2">
      <c r="A113" s="124"/>
      <c r="B113" s="121"/>
      <c r="C113" s="50"/>
      <c r="D113" s="146"/>
      <c r="E113" s="145"/>
      <c r="F113" s="146"/>
      <c r="G113" s="145"/>
      <c r="H113" s="146"/>
      <c r="I113" s="145"/>
      <c r="J113" s="146"/>
      <c r="K113" s="145"/>
      <c r="L113" s="150"/>
      <c r="M113" s="157"/>
      <c r="N113" s="156" t="str">
        <f t="shared" ref="N113:AO113" si="1324">IF(OR(AND(N$1&gt;=$H110,N$1&lt;=IF(AND($H110&gt;$M$1,$I110=""),$M$2,$I110)),AND(N$1&gt;=$H111,N$1&lt;=IF(AND($H111&gt;$M$1,$I111=""),$M$2,$I111)),AND(N$1&gt;=$H112,N$1&lt;=IF(AND($H112&gt;$M$1,$I112=""),$M$2,$I112)),AND(N$1&gt;=$H113,N$1&lt;=IF(AND($H113&gt;$M$1,$I113=""),$M$2,$I113))),$H$3,"")</f>
        <v/>
      </c>
      <c r="O113" s="56" t="str">
        <f t="shared" si="1324"/>
        <v/>
      </c>
      <c r="P113" s="56" t="str">
        <f t="shared" si="1324"/>
        <v/>
      </c>
      <c r="Q113" s="56" t="str">
        <f t="shared" si="1324"/>
        <v/>
      </c>
      <c r="R113" s="56" t="str">
        <f t="shared" si="1324"/>
        <v/>
      </c>
      <c r="S113" s="56" t="str">
        <f t="shared" si="1324"/>
        <v/>
      </c>
      <c r="T113" s="56" t="str">
        <f t="shared" si="1324"/>
        <v/>
      </c>
      <c r="U113" s="56" t="str">
        <f t="shared" si="1324"/>
        <v/>
      </c>
      <c r="V113" s="56" t="str">
        <f t="shared" si="1324"/>
        <v/>
      </c>
      <c r="W113" s="56" t="str">
        <f t="shared" si="1324"/>
        <v/>
      </c>
      <c r="X113" s="56" t="str">
        <f t="shared" si="1324"/>
        <v/>
      </c>
      <c r="Y113" s="56" t="str">
        <f t="shared" si="1324"/>
        <v/>
      </c>
      <c r="Z113" s="56" t="str">
        <f t="shared" si="1324"/>
        <v/>
      </c>
      <c r="AA113" s="56" t="str">
        <f t="shared" si="1324"/>
        <v/>
      </c>
      <c r="AB113" s="56" t="str">
        <f t="shared" si="1324"/>
        <v/>
      </c>
      <c r="AC113" s="56" t="str">
        <f t="shared" si="1324"/>
        <v/>
      </c>
      <c r="AD113" s="56" t="str">
        <f t="shared" si="1324"/>
        <v/>
      </c>
      <c r="AE113" s="56" t="str">
        <f t="shared" si="1324"/>
        <v/>
      </c>
      <c r="AF113" s="56" t="str">
        <f t="shared" si="1324"/>
        <v/>
      </c>
      <c r="AG113" s="56" t="str">
        <f t="shared" si="1324"/>
        <v/>
      </c>
      <c r="AH113" s="56" t="str">
        <f t="shared" si="1324"/>
        <v/>
      </c>
      <c r="AI113" s="56" t="str">
        <f t="shared" si="1324"/>
        <v/>
      </c>
      <c r="AJ113" s="56" t="str">
        <f t="shared" si="1324"/>
        <v/>
      </c>
      <c r="AK113" s="56" t="str">
        <f t="shared" si="1324"/>
        <v/>
      </c>
      <c r="AL113" s="56" t="str">
        <f t="shared" si="1324"/>
        <v/>
      </c>
      <c r="AM113" s="56" t="str">
        <f t="shared" si="1324"/>
        <v/>
      </c>
      <c r="AN113" s="56" t="str">
        <f t="shared" si="1324"/>
        <v/>
      </c>
      <c r="AO113" s="56" t="str">
        <f t="shared" si="1324"/>
        <v/>
      </c>
      <c r="AP113" s="153" t="str">
        <f>IF(AP$1="","",IF(OR(AND(AP$1&gt;=$H110,AP$1&lt;=IF(AND($H110&gt;$M$1,$I110=""),$M$2,$I110)),AND(AP$1&gt;=$H111,AP$1&lt;=IF(AND($H111&gt;$M$1,$I111=""),$M$2,$I111)),AND(AP$1&gt;=$H112,AP$1&lt;=IF(AND($H112&gt;$M$1,$I112=""),$M$2,$I112)),AND(AP$1&gt;=$H113,AP$1&lt;=IF(AND($H113&gt;$M$1,$I113=""),$M$2,$I113))),$H$3,""))</f>
        <v/>
      </c>
      <c r="AQ113" s="153" t="str">
        <f>IF(AQ$1="","",IF(OR(AND(AQ$1&gt;=$H110,AQ$1&lt;=IF(AND($H110&gt;$M$1,$I110=""),$M$2,$I110)),AND(AQ$1&gt;=$H111,AQ$1&lt;=IF(AND($H111&gt;$M$1,$I111=""),$M$2,$I111)),AND(AQ$1&gt;=$H112,AQ$1&lt;=IF(AND($H112&gt;$M$1,$I112=""),$M$2,$I112)),AND(AQ$1&gt;=$H113,AQ$1&lt;=IF(AND($H113&gt;$M$1,$I113=""),$M$2,$I113))),$H$3,""))</f>
        <v/>
      </c>
      <c r="AR113" s="154" t="str">
        <f>IF(AR$1="","",IF(OR(AND(AR$1&gt;=$H110,AR$1&lt;=IF(AND($H110&gt;$M$1,$I110=""),$M$2,$I110)),AND(AR$1&gt;=$H111,AR$1&lt;=IF(AND($H111&gt;$M$1,$I111=""),$M$2,$I111)),AND(AR$1&gt;=$H112,AR$1&lt;=IF(AND($H112&gt;$M$1,$I112=""),$M$2,$I112)),AND(AR$1&gt;=$H113,AR$1&lt;=IF(AND($H113&gt;$M$1,$I113=""),$M$2,$I113))),$H$3,""))</f>
        <v/>
      </c>
    </row>
    <row r="114" spans="1:44" ht="13.5" thickBot="1" x14ac:dyDescent="0.25">
      <c r="A114" s="125"/>
      <c r="B114" s="122"/>
      <c r="C114" s="59"/>
      <c r="D114" s="147"/>
      <c r="E114" s="148"/>
      <c r="F114" s="147"/>
      <c r="G114" s="148"/>
      <c r="H114" s="147"/>
      <c r="I114" s="148"/>
      <c r="J114" s="147"/>
      <c r="K114" s="148"/>
      <c r="L114" s="150"/>
      <c r="M114" s="157"/>
      <c r="N114" s="122" t="str">
        <f>IF(OR(AND(N$1&gt;=$J110,N$1&lt;=IF(AND($J110&gt;$M$1,$K110=""),$M$2,$K110)),AND(N$1&gt;=$J111,N$1&lt;=IF(AND($J111&gt;$M$1,$K111=""),$M$2,$K111)),AND(N$1&gt;=$J112,N$1&lt;=IF(AND($J112&gt;$M$1,$K112=""),$M$2,$K112)),AND(N$1&gt;=$J113,N$1&lt;=IF(AND($J113&gt;$M$1,$K113=""),$M$2,$K113)),AND(N$1&gt;=$J114,N$1&lt;=IF(AND($J114&gt;$M$1,$K114=""),$M$2,$K114))),$J$3,"")</f>
        <v/>
      </c>
      <c r="O114" s="58" t="str">
        <f t="shared" ref="O114" si="1325">IF(OR(AND(O$1&gt;=$J110,O$1&lt;=IF(AND($J110&gt;$M$1,$K110=""),$M$2,$K110)),AND(O$1&gt;=$J111,O$1&lt;=IF(AND($J111&gt;$M$1,$K111=""),$M$2,$K111)),AND(O$1&gt;=$J112,O$1&lt;=IF(AND($J112&gt;$M$1,$K112=""),$M$2,$K112)),AND(O$1&gt;=$J113,O$1&lt;=IF(AND($J113&gt;$M$1,$K113=""),$M$2,$K113)),AND(O$1&gt;=$J114,O$1&lt;=IF(AND($J114&gt;$M$1,$K114=""),$M$2,$K114))),$J$3,"")</f>
        <v/>
      </c>
      <c r="P114" s="58" t="str">
        <f t="shared" ref="P114" si="1326">IF(OR(AND(P$1&gt;=$J110,P$1&lt;=IF(AND($J110&gt;$M$1,$K110=""),$M$2,$K110)),AND(P$1&gt;=$J111,P$1&lt;=IF(AND($J111&gt;$M$1,$K111=""),$M$2,$K111)),AND(P$1&gt;=$J112,P$1&lt;=IF(AND($J112&gt;$M$1,$K112=""),$M$2,$K112)),AND(P$1&gt;=$J113,P$1&lt;=IF(AND($J113&gt;$M$1,$K113=""),$M$2,$K113)),AND(P$1&gt;=$J114,P$1&lt;=IF(AND($J114&gt;$M$1,$K114=""),$M$2,$K114))),$J$3,"")</f>
        <v/>
      </c>
      <c r="Q114" s="58" t="str">
        <f t="shared" ref="Q114" si="1327">IF(OR(AND(Q$1&gt;=$J110,Q$1&lt;=IF(AND($J110&gt;$M$1,$K110=""),$M$2,$K110)),AND(Q$1&gt;=$J111,Q$1&lt;=IF(AND($J111&gt;$M$1,$K111=""),$M$2,$K111)),AND(Q$1&gt;=$J112,Q$1&lt;=IF(AND($J112&gt;$M$1,$K112=""),$M$2,$K112)),AND(Q$1&gt;=$J113,Q$1&lt;=IF(AND($J113&gt;$M$1,$K113=""),$M$2,$K113)),AND(Q$1&gt;=$J114,Q$1&lt;=IF(AND($J114&gt;$M$1,$K114=""),$M$2,$K114))),$J$3,"")</f>
        <v/>
      </c>
      <c r="R114" s="58" t="str">
        <f t="shared" ref="R114" si="1328">IF(OR(AND(R$1&gt;=$J110,R$1&lt;=IF(AND($J110&gt;$M$1,$K110=""),$M$2,$K110)),AND(R$1&gt;=$J111,R$1&lt;=IF(AND($J111&gt;$M$1,$K111=""),$M$2,$K111)),AND(R$1&gt;=$J112,R$1&lt;=IF(AND($J112&gt;$M$1,$K112=""),$M$2,$K112)),AND(R$1&gt;=$J113,R$1&lt;=IF(AND($J113&gt;$M$1,$K113=""),$M$2,$K113)),AND(R$1&gt;=$J114,R$1&lt;=IF(AND($J114&gt;$M$1,$K114=""),$M$2,$K114))),$J$3,"")</f>
        <v/>
      </c>
      <c r="S114" s="58" t="str">
        <f t="shared" ref="S114" si="1329">IF(OR(AND(S$1&gt;=$J110,S$1&lt;=IF(AND($J110&gt;$M$1,$K110=""),$M$2,$K110)),AND(S$1&gt;=$J111,S$1&lt;=IF(AND($J111&gt;$M$1,$K111=""),$M$2,$K111)),AND(S$1&gt;=$J112,S$1&lt;=IF(AND($J112&gt;$M$1,$K112=""),$M$2,$K112)),AND(S$1&gt;=$J113,S$1&lt;=IF(AND($J113&gt;$M$1,$K113=""),$M$2,$K113)),AND(S$1&gt;=$J114,S$1&lt;=IF(AND($J114&gt;$M$1,$K114=""),$M$2,$K114))),$J$3,"")</f>
        <v/>
      </c>
      <c r="T114" s="58" t="str">
        <f t="shared" ref="T114" si="1330">IF(OR(AND(T$1&gt;=$J110,T$1&lt;=IF(AND($J110&gt;$M$1,$K110=""),$M$2,$K110)),AND(T$1&gt;=$J111,T$1&lt;=IF(AND($J111&gt;$M$1,$K111=""),$M$2,$K111)),AND(T$1&gt;=$J112,T$1&lt;=IF(AND($J112&gt;$M$1,$K112=""),$M$2,$K112)),AND(T$1&gt;=$J113,T$1&lt;=IF(AND($J113&gt;$M$1,$K113=""),$M$2,$K113)),AND(T$1&gt;=$J114,T$1&lt;=IF(AND($J114&gt;$M$1,$K114=""),$M$2,$K114))),$J$3,"")</f>
        <v/>
      </c>
      <c r="U114" s="58" t="str">
        <f t="shared" ref="U114" si="1331">IF(OR(AND(U$1&gt;=$J110,U$1&lt;=IF(AND($J110&gt;$M$1,$K110=""),$M$2,$K110)),AND(U$1&gt;=$J111,U$1&lt;=IF(AND($J111&gt;$M$1,$K111=""),$M$2,$K111)),AND(U$1&gt;=$J112,U$1&lt;=IF(AND($J112&gt;$M$1,$K112=""),$M$2,$K112)),AND(U$1&gt;=$J113,U$1&lt;=IF(AND($J113&gt;$M$1,$K113=""),$M$2,$K113)),AND(U$1&gt;=$J114,U$1&lt;=IF(AND($J114&gt;$M$1,$K114=""),$M$2,$K114))),$J$3,"")</f>
        <v/>
      </c>
      <c r="V114" s="58" t="str">
        <f t="shared" ref="V114" si="1332">IF(OR(AND(V$1&gt;=$J110,V$1&lt;=IF(AND($J110&gt;$M$1,$K110=""),$M$2,$K110)),AND(V$1&gt;=$J111,V$1&lt;=IF(AND($J111&gt;$M$1,$K111=""),$M$2,$K111)),AND(V$1&gt;=$J112,V$1&lt;=IF(AND($J112&gt;$M$1,$K112=""),$M$2,$K112)),AND(V$1&gt;=$J113,V$1&lt;=IF(AND($J113&gt;$M$1,$K113=""),$M$2,$K113)),AND(V$1&gt;=$J114,V$1&lt;=IF(AND($J114&gt;$M$1,$K114=""),$M$2,$K114))),$J$3,"")</f>
        <v/>
      </c>
      <c r="W114" s="58" t="str">
        <f t="shared" ref="W114" si="1333">IF(OR(AND(W$1&gt;=$J110,W$1&lt;=IF(AND($J110&gt;$M$1,$K110=""),$M$2,$K110)),AND(W$1&gt;=$J111,W$1&lt;=IF(AND($J111&gt;$M$1,$K111=""),$M$2,$K111)),AND(W$1&gt;=$J112,W$1&lt;=IF(AND($J112&gt;$M$1,$K112=""),$M$2,$K112)),AND(W$1&gt;=$J113,W$1&lt;=IF(AND($J113&gt;$M$1,$K113=""),$M$2,$K113)),AND(W$1&gt;=$J114,W$1&lt;=IF(AND($J114&gt;$M$1,$K114=""),$M$2,$K114))),$J$3,"")</f>
        <v/>
      </c>
      <c r="X114" s="58" t="str">
        <f t="shared" ref="X114" si="1334">IF(OR(AND(X$1&gt;=$J110,X$1&lt;=IF(AND($J110&gt;$M$1,$K110=""),$M$2,$K110)),AND(X$1&gt;=$J111,X$1&lt;=IF(AND($J111&gt;$M$1,$K111=""),$M$2,$K111)),AND(X$1&gt;=$J112,X$1&lt;=IF(AND($J112&gt;$M$1,$K112=""),$M$2,$K112)),AND(X$1&gt;=$J113,X$1&lt;=IF(AND($J113&gt;$M$1,$K113=""),$M$2,$K113)),AND(X$1&gt;=$J114,X$1&lt;=IF(AND($J114&gt;$M$1,$K114=""),$M$2,$K114))),$J$3,"")</f>
        <v/>
      </c>
      <c r="Y114" s="58" t="str">
        <f t="shared" ref="Y114" si="1335">IF(OR(AND(Y$1&gt;=$J110,Y$1&lt;=IF(AND($J110&gt;$M$1,$K110=""),$M$2,$K110)),AND(Y$1&gt;=$J111,Y$1&lt;=IF(AND($J111&gt;$M$1,$K111=""),$M$2,$K111)),AND(Y$1&gt;=$J112,Y$1&lt;=IF(AND($J112&gt;$M$1,$K112=""),$M$2,$K112)),AND(Y$1&gt;=$J113,Y$1&lt;=IF(AND($J113&gt;$M$1,$K113=""),$M$2,$K113)),AND(Y$1&gt;=$J114,Y$1&lt;=IF(AND($J114&gt;$M$1,$K114=""),$M$2,$K114))),$J$3,"")</f>
        <v/>
      </c>
      <c r="Z114" s="58" t="str">
        <f t="shared" ref="Z114" si="1336">IF(OR(AND(Z$1&gt;=$J110,Z$1&lt;=IF(AND($J110&gt;$M$1,$K110=""),$M$2,$K110)),AND(Z$1&gt;=$J111,Z$1&lt;=IF(AND($J111&gt;$M$1,$K111=""),$M$2,$K111)),AND(Z$1&gt;=$J112,Z$1&lt;=IF(AND($J112&gt;$M$1,$K112=""),$M$2,$K112)),AND(Z$1&gt;=$J113,Z$1&lt;=IF(AND($J113&gt;$M$1,$K113=""),$M$2,$K113)),AND(Z$1&gt;=$J114,Z$1&lt;=IF(AND($J114&gt;$M$1,$K114=""),$M$2,$K114))),$J$3,"")</f>
        <v/>
      </c>
      <c r="AA114" s="58" t="str">
        <f t="shared" ref="AA114" si="1337">IF(OR(AND(AA$1&gt;=$J110,AA$1&lt;=IF(AND($J110&gt;$M$1,$K110=""),$M$2,$K110)),AND(AA$1&gt;=$J111,AA$1&lt;=IF(AND($J111&gt;$M$1,$K111=""),$M$2,$K111)),AND(AA$1&gt;=$J112,AA$1&lt;=IF(AND($J112&gt;$M$1,$K112=""),$M$2,$K112)),AND(AA$1&gt;=$J113,AA$1&lt;=IF(AND($J113&gt;$M$1,$K113=""),$M$2,$K113)),AND(AA$1&gt;=$J114,AA$1&lt;=IF(AND($J114&gt;$M$1,$K114=""),$M$2,$K114))),$J$3,"")</f>
        <v/>
      </c>
      <c r="AB114" s="58" t="str">
        <f t="shared" ref="AB114" si="1338">IF(OR(AND(AB$1&gt;=$J110,AB$1&lt;=IF(AND($J110&gt;$M$1,$K110=""),$M$2,$K110)),AND(AB$1&gt;=$J111,AB$1&lt;=IF(AND($J111&gt;$M$1,$K111=""),$M$2,$K111)),AND(AB$1&gt;=$J112,AB$1&lt;=IF(AND($J112&gt;$M$1,$K112=""),$M$2,$K112)),AND(AB$1&gt;=$J113,AB$1&lt;=IF(AND($J113&gt;$M$1,$K113=""),$M$2,$K113)),AND(AB$1&gt;=$J114,AB$1&lt;=IF(AND($J114&gt;$M$1,$K114=""),$M$2,$K114))),$J$3,"")</f>
        <v/>
      </c>
      <c r="AC114" s="58" t="str">
        <f t="shared" ref="AC114" si="1339">IF(OR(AND(AC$1&gt;=$J110,AC$1&lt;=IF(AND($J110&gt;$M$1,$K110=""),$M$2,$K110)),AND(AC$1&gt;=$J111,AC$1&lt;=IF(AND($J111&gt;$M$1,$K111=""),$M$2,$K111)),AND(AC$1&gt;=$J112,AC$1&lt;=IF(AND($J112&gt;$M$1,$K112=""),$M$2,$K112)),AND(AC$1&gt;=$J113,AC$1&lt;=IF(AND($J113&gt;$M$1,$K113=""),$M$2,$K113)),AND(AC$1&gt;=$J114,AC$1&lt;=IF(AND($J114&gt;$M$1,$K114=""),$M$2,$K114))),$J$3,"")</f>
        <v/>
      </c>
      <c r="AD114" s="58" t="str">
        <f t="shared" ref="AD114" si="1340">IF(OR(AND(AD$1&gt;=$J110,AD$1&lt;=IF(AND($J110&gt;$M$1,$K110=""),$M$2,$K110)),AND(AD$1&gt;=$J111,AD$1&lt;=IF(AND($J111&gt;$M$1,$K111=""),$M$2,$K111)),AND(AD$1&gt;=$J112,AD$1&lt;=IF(AND($J112&gt;$M$1,$K112=""),$M$2,$K112)),AND(AD$1&gt;=$J113,AD$1&lt;=IF(AND($J113&gt;$M$1,$K113=""),$M$2,$K113)),AND(AD$1&gt;=$J114,AD$1&lt;=IF(AND($J114&gt;$M$1,$K114=""),$M$2,$K114))),$J$3,"")</f>
        <v/>
      </c>
      <c r="AE114" s="58" t="str">
        <f t="shared" ref="AE114" si="1341">IF(OR(AND(AE$1&gt;=$J110,AE$1&lt;=IF(AND($J110&gt;$M$1,$K110=""),$M$2,$K110)),AND(AE$1&gt;=$J111,AE$1&lt;=IF(AND($J111&gt;$M$1,$K111=""),$M$2,$K111)),AND(AE$1&gt;=$J112,AE$1&lt;=IF(AND($J112&gt;$M$1,$K112=""),$M$2,$K112)),AND(AE$1&gt;=$J113,AE$1&lt;=IF(AND($J113&gt;$M$1,$K113=""),$M$2,$K113)),AND(AE$1&gt;=$J114,AE$1&lt;=IF(AND($J114&gt;$M$1,$K114=""),$M$2,$K114))),$J$3,"")</f>
        <v/>
      </c>
      <c r="AF114" s="58" t="str">
        <f t="shared" ref="AF114" si="1342">IF(OR(AND(AF$1&gt;=$J110,AF$1&lt;=IF(AND($J110&gt;$M$1,$K110=""),$M$2,$K110)),AND(AF$1&gt;=$J111,AF$1&lt;=IF(AND($J111&gt;$M$1,$K111=""),$M$2,$K111)),AND(AF$1&gt;=$J112,AF$1&lt;=IF(AND($J112&gt;$M$1,$K112=""),$M$2,$K112)),AND(AF$1&gt;=$J113,AF$1&lt;=IF(AND($J113&gt;$M$1,$K113=""),$M$2,$K113)),AND(AF$1&gt;=$J114,AF$1&lt;=IF(AND($J114&gt;$M$1,$K114=""),$M$2,$K114))),$J$3,"")</f>
        <v/>
      </c>
      <c r="AG114" s="58" t="str">
        <f t="shared" ref="AG114" si="1343">IF(OR(AND(AG$1&gt;=$J110,AG$1&lt;=IF(AND($J110&gt;$M$1,$K110=""),$M$2,$K110)),AND(AG$1&gt;=$J111,AG$1&lt;=IF(AND($J111&gt;$M$1,$K111=""),$M$2,$K111)),AND(AG$1&gt;=$J112,AG$1&lt;=IF(AND($J112&gt;$M$1,$K112=""),$M$2,$K112)),AND(AG$1&gt;=$J113,AG$1&lt;=IF(AND($J113&gt;$M$1,$K113=""),$M$2,$K113)),AND(AG$1&gt;=$J114,AG$1&lt;=IF(AND($J114&gt;$M$1,$K114=""),$M$2,$K114))),$J$3,"")</f>
        <v/>
      </c>
      <c r="AH114" s="58" t="str">
        <f t="shared" ref="AH114" si="1344">IF(OR(AND(AH$1&gt;=$J110,AH$1&lt;=IF(AND($J110&gt;$M$1,$K110=""),$M$2,$K110)),AND(AH$1&gt;=$J111,AH$1&lt;=IF(AND($J111&gt;$M$1,$K111=""),$M$2,$K111)),AND(AH$1&gt;=$J112,AH$1&lt;=IF(AND($J112&gt;$M$1,$K112=""),$M$2,$K112)),AND(AH$1&gt;=$J113,AH$1&lt;=IF(AND($J113&gt;$M$1,$K113=""),$M$2,$K113)),AND(AH$1&gt;=$J114,AH$1&lt;=IF(AND($J114&gt;$M$1,$K114=""),$M$2,$K114))),$J$3,"")</f>
        <v/>
      </c>
      <c r="AI114" s="58" t="str">
        <f t="shared" ref="AI114" si="1345">IF(OR(AND(AI$1&gt;=$J110,AI$1&lt;=IF(AND($J110&gt;$M$1,$K110=""),$M$2,$K110)),AND(AI$1&gt;=$J111,AI$1&lt;=IF(AND($J111&gt;$M$1,$K111=""),$M$2,$K111)),AND(AI$1&gt;=$J112,AI$1&lt;=IF(AND($J112&gt;$M$1,$K112=""),$M$2,$K112)),AND(AI$1&gt;=$J113,AI$1&lt;=IF(AND($J113&gt;$M$1,$K113=""),$M$2,$K113)),AND(AI$1&gt;=$J114,AI$1&lt;=IF(AND($J114&gt;$M$1,$K114=""),$M$2,$K114))),$J$3,"")</f>
        <v/>
      </c>
      <c r="AJ114" s="58" t="str">
        <f t="shared" ref="AJ114" si="1346">IF(OR(AND(AJ$1&gt;=$J110,AJ$1&lt;=IF(AND($J110&gt;$M$1,$K110=""),$M$2,$K110)),AND(AJ$1&gt;=$J111,AJ$1&lt;=IF(AND($J111&gt;$M$1,$K111=""),$M$2,$K111)),AND(AJ$1&gt;=$J112,AJ$1&lt;=IF(AND($J112&gt;$M$1,$K112=""),$M$2,$K112)),AND(AJ$1&gt;=$J113,AJ$1&lt;=IF(AND($J113&gt;$M$1,$K113=""),$M$2,$K113)),AND(AJ$1&gt;=$J114,AJ$1&lt;=IF(AND($J114&gt;$M$1,$K114=""),$M$2,$K114))),$J$3,"")</f>
        <v/>
      </c>
      <c r="AK114" s="58" t="str">
        <f t="shared" ref="AK114" si="1347">IF(OR(AND(AK$1&gt;=$J110,AK$1&lt;=IF(AND($J110&gt;$M$1,$K110=""),$M$2,$K110)),AND(AK$1&gt;=$J111,AK$1&lt;=IF(AND($J111&gt;$M$1,$K111=""),$M$2,$K111)),AND(AK$1&gt;=$J112,AK$1&lt;=IF(AND($J112&gt;$M$1,$K112=""),$M$2,$K112)),AND(AK$1&gt;=$J113,AK$1&lt;=IF(AND($J113&gt;$M$1,$K113=""),$M$2,$K113)),AND(AK$1&gt;=$J114,AK$1&lt;=IF(AND($J114&gt;$M$1,$K114=""),$M$2,$K114))),$J$3,"")</f>
        <v/>
      </c>
      <c r="AL114" s="58" t="str">
        <f t="shared" ref="AL114" si="1348">IF(OR(AND(AL$1&gt;=$J110,AL$1&lt;=IF(AND($J110&gt;$M$1,$K110=""),$M$2,$K110)),AND(AL$1&gt;=$J111,AL$1&lt;=IF(AND($J111&gt;$M$1,$K111=""),$M$2,$K111)),AND(AL$1&gt;=$J112,AL$1&lt;=IF(AND($J112&gt;$M$1,$K112=""),$M$2,$K112)),AND(AL$1&gt;=$J113,AL$1&lt;=IF(AND($J113&gt;$M$1,$K113=""),$M$2,$K113)),AND(AL$1&gt;=$J114,AL$1&lt;=IF(AND($J114&gt;$M$1,$K114=""),$M$2,$K114))),$J$3,"")</f>
        <v/>
      </c>
      <c r="AM114" s="58" t="str">
        <f t="shared" ref="AM114" si="1349">IF(OR(AND(AM$1&gt;=$J110,AM$1&lt;=IF(AND($J110&gt;$M$1,$K110=""),$M$2,$K110)),AND(AM$1&gt;=$J111,AM$1&lt;=IF(AND($J111&gt;$M$1,$K111=""),$M$2,$K111)),AND(AM$1&gt;=$J112,AM$1&lt;=IF(AND($J112&gt;$M$1,$K112=""),$M$2,$K112)),AND(AM$1&gt;=$J113,AM$1&lt;=IF(AND($J113&gt;$M$1,$K113=""),$M$2,$K113)),AND(AM$1&gt;=$J114,AM$1&lt;=IF(AND($J114&gt;$M$1,$K114=""),$M$2,$K114))),$J$3,"")</f>
        <v/>
      </c>
      <c r="AN114" s="58" t="str">
        <f t="shared" ref="AN114" si="1350">IF(OR(AND(AN$1&gt;=$J110,AN$1&lt;=IF(AND($J110&gt;$M$1,$K110=""),$M$2,$K110)),AND(AN$1&gt;=$J111,AN$1&lt;=IF(AND($J111&gt;$M$1,$K111=""),$M$2,$K111)),AND(AN$1&gt;=$J112,AN$1&lt;=IF(AND($J112&gt;$M$1,$K112=""),$M$2,$K112)),AND(AN$1&gt;=$J113,AN$1&lt;=IF(AND($J113&gt;$M$1,$K113=""),$M$2,$K113)),AND(AN$1&gt;=$J114,AN$1&lt;=IF(AND($J114&gt;$M$1,$K114=""),$M$2,$K114))),$J$3,"")</f>
        <v/>
      </c>
      <c r="AO114" s="58" t="str">
        <f t="shared" ref="AO114" si="1351">IF(OR(AND(AO$1&gt;=$J110,AO$1&lt;=IF(AND($J110&gt;$M$1,$K110=""),$M$2,$K110)),AND(AO$1&gt;=$J111,AO$1&lt;=IF(AND($J111&gt;$M$1,$K111=""),$M$2,$K111)),AND(AO$1&gt;=$J112,AO$1&lt;=IF(AND($J112&gt;$M$1,$K112=""),$M$2,$K112)),AND(AO$1&gt;=$J113,AO$1&lt;=IF(AND($J113&gt;$M$1,$K113=""),$M$2,$K113)),AND(AO$1&gt;=$J114,AO$1&lt;=IF(AND($J114&gt;$M$1,$K114=""),$M$2,$K114))),$J$3,"")</f>
        <v/>
      </c>
      <c r="AP114" s="62" t="str">
        <f>IF(AP$1="","",IF(OR(AND(AP$1&gt;=$J110,AP$1&lt;=IF(AND($J110&gt;$M$1,$K110=""),$M$2,$K110)),AND(AP$1&gt;=$J111,AP$1&lt;=IF(AND($J111&gt;$M$1,$K111=""),$M$2,$K111)),AND(AP$1&gt;=$J112,AP$1&lt;=IF(AND($J112&gt;$M$1,$K112=""),$M$2,$K112)),AND(AP$1&gt;=$J113,AP$1&lt;=IF(AND($J113&gt;$M$1,$K113=""),$M$2,$K113)),AND(AP$1&gt;=$J114,AP$1&lt;=IF(AND($J114&gt;$M$1,$K114=""),$M$2,$K114))),$J$3,""))</f>
        <v/>
      </c>
      <c r="AQ114" s="62" t="str">
        <f t="shared" ref="AQ114" si="1352">IF(AQ$1="","",IF(OR(AND(AQ$1&gt;=$J110,AQ$1&lt;=IF(AND($J110&gt;$M$1,$K110=""),$M$2,$K110)),AND(AQ$1&gt;=$J111,AQ$1&lt;=IF(AND($J111&gt;$M$1,$K111=""),$M$2,$K111)),AND(AQ$1&gt;=$J112,AQ$1&lt;=IF(AND($J112&gt;$M$1,$K112=""),$M$2,$K112)),AND(AQ$1&gt;=$J113,AQ$1&lt;=IF(AND($J113&gt;$M$1,$K113=""),$M$2,$K113)),AND(AQ$1&gt;=$J114,AQ$1&lt;=IF(AND($J114&gt;$M$1,$K114=""),$M$2,$K114))),$J$3,""))</f>
        <v/>
      </c>
      <c r="AR114" s="63" t="str">
        <f t="shared" ref="AR114" si="1353">IF(AR$1="","",IF(OR(AND(AR$1&gt;=$J110,AR$1&lt;=IF(AND($J110&gt;$M$1,$K110=""),$M$2,$K110)),AND(AR$1&gt;=$J111,AR$1&lt;=IF(AND($J111&gt;$M$1,$K111=""),$M$2,$K111)),AND(AR$1&gt;=$J112,AR$1&lt;=IF(AND($J112&gt;$M$1,$K112=""),$M$2,$K112)),AND(AR$1&gt;=$J113,AR$1&lt;=IF(AND($J113&gt;$M$1,$K113=""),$M$2,$K113)),AND(AR$1&gt;=$J114,AR$1&lt;=IF(AND($J114&gt;$M$1,$K114=""),$M$2,$K114))),$J$3,""))</f>
        <v/>
      </c>
    </row>
    <row r="115" spans="1:44" x14ac:dyDescent="0.2">
      <c r="A115" s="123">
        <v>5241</v>
      </c>
      <c r="B115" s="114"/>
      <c r="C115" s="115"/>
      <c r="D115" s="142">
        <v>46056</v>
      </c>
      <c r="E115" s="143">
        <v>46062</v>
      </c>
      <c r="F115" s="142"/>
      <c r="G115" s="143"/>
      <c r="H115" s="142"/>
      <c r="I115" s="143"/>
      <c r="J115" s="142"/>
      <c r="K115" s="143"/>
      <c r="L115" s="151"/>
      <c r="M115" s="157"/>
      <c r="N115" s="155" t="str">
        <f>N116&amp;N117&amp;N118&amp;N119</f>
        <v/>
      </c>
      <c r="O115" s="155" t="str">
        <f t="shared" ref="O115" si="1354">O116&amp;O117&amp;O118&amp;O119</f>
        <v/>
      </c>
      <c r="P115" s="155" t="str">
        <f t="shared" ref="P115" si="1355">P116&amp;P117&amp;P118&amp;P119</f>
        <v>Б</v>
      </c>
      <c r="Q115" s="155" t="str">
        <f t="shared" ref="Q115" si="1356">Q116&amp;Q117&amp;Q118&amp;Q119</f>
        <v>Б</v>
      </c>
      <c r="R115" s="155" t="str">
        <f t="shared" ref="R115" si="1357">R116&amp;R117&amp;R118&amp;R119</f>
        <v>Б</v>
      </c>
      <c r="S115" s="155" t="str">
        <f t="shared" ref="S115" si="1358">S116&amp;S117&amp;S118&amp;S119</f>
        <v>Б</v>
      </c>
      <c r="T115" s="155" t="str">
        <f t="shared" ref="T115" si="1359">T116&amp;T117&amp;T118&amp;T119</f>
        <v>Б</v>
      </c>
      <c r="U115" s="155" t="str">
        <f t="shared" ref="U115" si="1360">U116&amp;U117&amp;U118&amp;U119</f>
        <v>Б</v>
      </c>
      <c r="V115" s="155" t="str">
        <f t="shared" ref="V115" si="1361">V116&amp;V117&amp;V118&amp;V119</f>
        <v>Б</v>
      </c>
      <c r="W115" s="155" t="str">
        <f t="shared" ref="W115" si="1362">W116&amp;W117&amp;W118&amp;W119</f>
        <v/>
      </c>
      <c r="X115" s="155" t="str">
        <f t="shared" ref="X115" si="1363">X116&amp;X117&amp;X118&amp;X119</f>
        <v/>
      </c>
      <c r="Y115" s="155" t="str">
        <f t="shared" ref="Y115" si="1364">Y116&amp;Y117&amp;Y118&amp;Y119</f>
        <v/>
      </c>
      <c r="Z115" s="155" t="str">
        <f t="shared" ref="Z115" si="1365">Z116&amp;Z117&amp;Z118&amp;Z119</f>
        <v/>
      </c>
      <c r="AA115" s="155" t="str">
        <f t="shared" ref="AA115" si="1366">AA116&amp;AA117&amp;AA118&amp;AA119</f>
        <v/>
      </c>
      <c r="AB115" s="155" t="str">
        <f t="shared" ref="AB115" si="1367">AB116&amp;AB117&amp;AB118&amp;AB119</f>
        <v/>
      </c>
      <c r="AC115" s="155" t="str">
        <f t="shared" ref="AC115" si="1368">AC116&amp;AC117&amp;AC118&amp;AC119</f>
        <v/>
      </c>
      <c r="AD115" s="155" t="str">
        <f t="shared" ref="AD115" si="1369">AD116&amp;AD117&amp;AD118&amp;AD119</f>
        <v/>
      </c>
      <c r="AE115" s="155" t="str">
        <f t="shared" ref="AE115" si="1370">AE116&amp;AE117&amp;AE118&amp;AE119</f>
        <v/>
      </c>
      <c r="AF115" s="155" t="str">
        <f t="shared" ref="AF115" si="1371">AF116&amp;AF117&amp;AF118&amp;AF119</f>
        <v/>
      </c>
      <c r="AG115" s="155" t="str">
        <f t="shared" ref="AG115" si="1372">AG116&amp;AG117&amp;AG118&amp;AG119</f>
        <v/>
      </c>
      <c r="AH115" s="155" t="str">
        <f t="shared" ref="AH115" si="1373">AH116&amp;AH117&amp;AH118&amp;AH119</f>
        <v/>
      </c>
      <c r="AI115" s="155" t="str">
        <f t="shared" ref="AI115" si="1374">AI116&amp;AI117&amp;AI118&amp;AI119</f>
        <v/>
      </c>
      <c r="AJ115" s="155" t="str">
        <f t="shared" ref="AJ115" si="1375">AJ116&amp;AJ117&amp;AJ118&amp;AJ119</f>
        <v/>
      </c>
      <c r="AK115" s="155" t="str">
        <f t="shared" ref="AK115" si="1376">AK116&amp;AK117&amp;AK118&amp;AK119</f>
        <v/>
      </c>
      <c r="AL115" s="155" t="str">
        <f t="shared" ref="AL115" si="1377">AL116&amp;AL117&amp;AL118&amp;AL119</f>
        <v/>
      </c>
      <c r="AM115" s="155" t="str">
        <f t="shared" ref="AM115" si="1378">AM116&amp;AM117&amp;AM118&amp;AM119</f>
        <v/>
      </c>
      <c r="AN115" s="155" t="str">
        <f t="shared" ref="AN115" si="1379">AN116&amp;AN117&amp;AN118&amp;AN119</f>
        <v/>
      </c>
      <c r="AO115" s="155" t="str">
        <f t="shared" ref="AO115" si="1380">AO116&amp;AO117&amp;AO118&amp;AO119</f>
        <v/>
      </c>
      <c r="AP115" s="155" t="str">
        <f t="shared" ref="AP115" si="1381">AP116&amp;AP117&amp;AP118&amp;AP119</f>
        <v/>
      </c>
      <c r="AQ115" s="155" t="str">
        <f t="shared" ref="AQ115" si="1382">AQ116&amp;AQ117&amp;AQ118&amp;AQ119</f>
        <v/>
      </c>
      <c r="AR115" s="155" t="str">
        <f t="shared" ref="AR115" si="1383">AR116&amp;AR117&amp;AR118&amp;AR119</f>
        <v/>
      </c>
    </row>
    <row r="116" spans="1:44" ht="13.5" thickBot="1" x14ac:dyDescent="0.25">
      <c r="A116" s="124"/>
      <c r="B116" s="121"/>
      <c r="C116" s="116"/>
      <c r="D116" s="144"/>
      <c r="E116" s="145"/>
      <c r="F116" s="146"/>
      <c r="G116" s="145"/>
      <c r="H116" s="146"/>
      <c r="I116" s="145"/>
      <c r="J116" s="146"/>
      <c r="K116" s="145"/>
      <c r="L116" s="150"/>
      <c r="M116" s="157"/>
      <c r="N116" s="121" t="str">
        <f>IF(OR(AND(N$1&gt;=$D115,N$1&lt;=IF(AND($D115&gt;$M$1,$E115=""),$M$2,$E115)),AND(N$1&gt;=$D116,N$1&lt;=IF(AND($D116&gt;$M$1,$E116=""),$M$2,$E116)),AND(N$1&gt;=$D117,N$1&lt;=IF(AND($D117&gt;$M$1,$E117=""),$M$2,$E117)),AND(N$1&gt;=$D118,N$1&lt;=IF(AND($D118&gt;$M$1,$E118=""),$M$2,$E118))),$D$3,"")</f>
        <v/>
      </c>
      <c r="O116" s="49" t="str">
        <f t="shared" ref="O116:AO116" si="1384">IF(OR(AND(O$1&gt;=$D115,O$1&lt;=IF(AND($D115&gt;$M$1,$E115=""),$M$2,$E115)),AND(O$1&gt;=$D116,O$1&lt;=IF(AND($D116&gt;$M$1,$E116=""),$M$2,$E116)),AND(O$1&gt;=$D117,O$1&lt;=IF(AND($D117&gt;$M$1,$E117=""),$M$2,$E117)),AND(O$1&gt;=$D118,O$1&lt;=IF(AND($D118&gt;$M$1,$E118=""),$M$2,$E118))),$D$3,"")</f>
        <v/>
      </c>
      <c r="P116" s="49" t="str">
        <f t="shared" si="1384"/>
        <v>Б</v>
      </c>
      <c r="Q116" s="49" t="str">
        <f t="shared" si="1384"/>
        <v>Б</v>
      </c>
      <c r="R116" s="49" t="str">
        <f t="shared" si="1384"/>
        <v>Б</v>
      </c>
      <c r="S116" s="49" t="str">
        <f t="shared" si="1384"/>
        <v>Б</v>
      </c>
      <c r="T116" s="49" t="str">
        <f t="shared" si="1384"/>
        <v>Б</v>
      </c>
      <c r="U116" s="49" t="str">
        <f t="shared" si="1384"/>
        <v>Б</v>
      </c>
      <c r="V116" s="49" t="str">
        <f t="shared" si="1384"/>
        <v>Б</v>
      </c>
      <c r="W116" s="49" t="str">
        <f t="shared" si="1384"/>
        <v/>
      </c>
      <c r="X116" s="49" t="str">
        <f t="shared" si="1384"/>
        <v/>
      </c>
      <c r="Y116" s="49" t="str">
        <f t="shared" si="1384"/>
        <v/>
      </c>
      <c r="Z116" s="49" t="str">
        <f t="shared" si="1384"/>
        <v/>
      </c>
      <c r="AA116" s="49" t="str">
        <f t="shared" si="1384"/>
        <v/>
      </c>
      <c r="AB116" s="49" t="str">
        <f t="shared" si="1384"/>
        <v/>
      </c>
      <c r="AC116" s="49" t="str">
        <f t="shared" si="1384"/>
        <v/>
      </c>
      <c r="AD116" s="49" t="str">
        <f t="shared" si="1384"/>
        <v/>
      </c>
      <c r="AE116" s="49" t="str">
        <f t="shared" si="1384"/>
        <v/>
      </c>
      <c r="AF116" s="49" t="str">
        <f t="shared" si="1384"/>
        <v/>
      </c>
      <c r="AG116" s="49" t="str">
        <f t="shared" si="1384"/>
        <v/>
      </c>
      <c r="AH116" s="49" t="str">
        <f t="shared" si="1384"/>
        <v/>
      </c>
      <c r="AI116" s="49" t="str">
        <f t="shared" si="1384"/>
        <v/>
      </c>
      <c r="AJ116" s="49" t="str">
        <f t="shared" si="1384"/>
        <v/>
      </c>
      <c r="AK116" s="49" t="str">
        <f t="shared" si="1384"/>
        <v/>
      </c>
      <c r="AL116" s="49" t="str">
        <f t="shared" si="1384"/>
        <v/>
      </c>
      <c r="AM116" s="49" t="str">
        <f t="shared" si="1384"/>
        <v/>
      </c>
      <c r="AN116" s="49" t="str">
        <f t="shared" si="1384"/>
        <v/>
      </c>
      <c r="AO116" s="49" t="str">
        <f t="shared" si="1384"/>
        <v/>
      </c>
      <c r="AP116" s="60" t="str">
        <f>IF(AP$1="","",IF(OR(AND(AP$1&gt;=$D115,AP$1&lt;=IF(AND($D115&gt;$M$1,$E115=""),$M$2,$E115)),AND(AP$1&gt;=$D116,AP$1&lt;=IF(AND($D116&gt;$M$1,$E116=""),$M$2,$E116)),AND(AP$1&gt;=$D117,AP$1&lt;=IF(AND($D117&gt;$M$1,$E117=""),$M$2,$E117)),AND(AP$1&gt;=$D118,AP$1&lt;=IF(AND($D118&gt;$M$1,$E118=""),$M$2,$E118))),$D$3,""))</f>
        <v/>
      </c>
      <c r="AQ116" s="60" t="str">
        <f t="shared" ref="AQ116:AR116" si="1385">IF(AQ$1="","",IF(OR(AND(AQ$1&gt;=$D115,AQ$1&lt;=IF(AND($D115&gt;$M$1,$E115=""),$M$2,$E115)),AND(AQ$1&gt;=$D116,AQ$1&lt;=IF(AND($D116&gt;$M$1,$E116=""),$M$2,$E116)),AND(AQ$1&gt;=$D117,AQ$1&lt;=IF(AND($D117&gt;$M$1,$E117=""),$M$2,$E117)),AND(AQ$1&gt;=$D118,AQ$1&lt;=IF(AND($D118&gt;$M$1,$E118=""),$M$2,$E118))),$D$3,""))</f>
        <v/>
      </c>
      <c r="AR116" s="61" t="str">
        <f t="shared" si="1385"/>
        <v/>
      </c>
    </row>
    <row r="117" spans="1:44" x14ac:dyDescent="0.2">
      <c r="A117" s="124"/>
      <c r="B117" s="121"/>
      <c r="C117" s="50"/>
      <c r="D117" s="146"/>
      <c r="E117" s="145"/>
      <c r="F117" s="146"/>
      <c r="G117" s="145"/>
      <c r="H117" s="146"/>
      <c r="I117" s="145"/>
      <c r="J117" s="146"/>
      <c r="K117" s="145"/>
      <c r="L117" s="150"/>
      <c r="M117" s="157"/>
      <c r="N117" s="121" t="str">
        <f>IF(OR(AND(N$1&gt;=$F115,N$1&lt;=IF(AND($F115&gt;$M$1,$G115=""),$M$2,$G115)),AND(N$1&gt;=$F116,N$1&lt;=IF(AND($F116&gt;$M$1,$G116=""),$M$2,$G116)),AND(N$1&gt;=$F117,N$1&lt;=IF(AND($F117&gt;$M$1,$G117=""),$M$2,$G117)),AND(N$1&gt;=$F118,N$1&lt;=IF(AND($F118&gt;$M$1,$G118=""),$M$2,$G118))),$F$3,"")</f>
        <v/>
      </c>
      <c r="O117" s="49" t="str">
        <f t="shared" ref="O117:AO117" si="1386">IF(OR(AND(O$1&gt;=$F115,O$1&lt;=IF(AND($F115&gt;$M$1,$G115=""),$M$2,$G115)),AND(O$1&gt;=$F116,O$1&lt;=IF(AND($F116&gt;$M$1,$G116=""),$M$2,$G116)),AND(O$1&gt;=$F117,O$1&lt;=IF(AND($F117&gt;$M$1,$G117=""),$M$2,$G117)),AND(O$1&gt;=$F118,O$1&lt;=IF(AND($F118&gt;$M$1,$G118=""),$M$2,$G118))),$F$3,"")</f>
        <v/>
      </c>
      <c r="P117" s="49" t="str">
        <f t="shared" si="1386"/>
        <v/>
      </c>
      <c r="Q117" s="49" t="str">
        <f t="shared" si="1386"/>
        <v/>
      </c>
      <c r="R117" s="49" t="str">
        <f t="shared" si="1386"/>
        <v/>
      </c>
      <c r="S117" s="49" t="str">
        <f t="shared" si="1386"/>
        <v/>
      </c>
      <c r="T117" s="49" t="str">
        <f t="shared" si="1386"/>
        <v/>
      </c>
      <c r="U117" s="49" t="str">
        <f t="shared" si="1386"/>
        <v/>
      </c>
      <c r="V117" s="49" t="str">
        <f t="shared" si="1386"/>
        <v/>
      </c>
      <c r="W117" s="49" t="str">
        <f t="shared" si="1386"/>
        <v/>
      </c>
      <c r="X117" s="49" t="str">
        <f t="shared" si="1386"/>
        <v/>
      </c>
      <c r="Y117" s="49" t="str">
        <f t="shared" si="1386"/>
        <v/>
      </c>
      <c r="Z117" s="49" t="str">
        <f t="shared" si="1386"/>
        <v/>
      </c>
      <c r="AA117" s="49" t="str">
        <f t="shared" si="1386"/>
        <v/>
      </c>
      <c r="AB117" s="49" t="str">
        <f t="shared" si="1386"/>
        <v/>
      </c>
      <c r="AC117" s="49" t="str">
        <f t="shared" si="1386"/>
        <v/>
      </c>
      <c r="AD117" s="49" t="str">
        <f t="shared" si="1386"/>
        <v/>
      </c>
      <c r="AE117" s="49" t="str">
        <f t="shared" si="1386"/>
        <v/>
      </c>
      <c r="AF117" s="49" t="str">
        <f t="shared" si="1386"/>
        <v/>
      </c>
      <c r="AG117" s="49" t="str">
        <f t="shared" si="1386"/>
        <v/>
      </c>
      <c r="AH117" s="49" t="str">
        <f t="shared" si="1386"/>
        <v/>
      </c>
      <c r="AI117" s="49" t="str">
        <f t="shared" si="1386"/>
        <v/>
      </c>
      <c r="AJ117" s="49" t="str">
        <f t="shared" si="1386"/>
        <v/>
      </c>
      <c r="AK117" s="49" t="str">
        <f t="shared" si="1386"/>
        <v/>
      </c>
      <c r="AL117" s="49" t="str">
        <f t="shared" si="1386"/>
        <v/>
      </c>
      <c r="AM117" s="49" t="str">
        <f t="shared" si="1386"/>
        <v/>
      </c>
      <c r="AN117" s="49" t="str">
        <f t="shared" si="1386"/>
        <v/>
      </c>
      <c r="AO117" s="49" t="str">
        <f t="shared" si="1386"/>
        <v/>
      </c>
      <c r="AP117" s="60" t="str">
        <f>IF(AP$1="","",IF(OR(AND(AP$1&gt;=$F115,AP$1&lt;=IF(AND($F115&gt;$M$1,$G115=""),$M$2,$G115)),AND(AP$1&gt;=$F116,AP$1&lt;=IF(AND($F116&gt;$M$1,$G116=""),$M$2,$G116)),AND(AP$1&gt;=$F117,AP$1&lt;=IF(AND($F117&gt;$M$1,$G117=""),$M$2,$G117)),AND(AP$1&gt;=$F118,AP$1&lt;=IF(AND($F118&gt;$M$1,$G118=""),$M$2,$G118))),$F$3,""))</f>
        <v/>
      </c>
      <c r="AQ117" s="60" t="str">
        <f t="shared" ref="AQ117:AR117" si="1387">IF(AQ$1="","",IF(OR(AND(AQ$1&gt;=$F115,AQ$1&lt;=IF(AND($F115&gt;$M$1,$G115=""),$M$2,$G115)),AND(AQ$1&gt;=$F116,AQ$1&lt;=IF(AND($F116&gt;$M$1,$G116=""),$M$2,$G116)),AND(AQ$1&gt;=$F117,AQ$1&lt;=IF(AND($F117&gt;$M$1,$G117=""),$M$2,$G117)),AND(AQ$1&gt;=$F118,AQ$1&lt;=IF(AND($F118&gt;$M$1,$G118=""),$M$2,$G118))),$F$3,""))</f>
        <v/>
      </c>
      <c r="AR117" s="61" t="str">
        <f t="shared" si="1387"/>
        <v/>
      </c>
    </row>
    <row r="118" spans="1:44" x14ac:dyDescent="0.2">
      <c r="A118" s="124"/>
      <c r="B118" s="121"/>
      <c r="C118" s="50"/>
      <c r="D118" s="146"/>
      <c r="E118" s="145"/>
      <c r="F118" s="146"/>
      <c r="G118" s="145"/>
      <c r="H118" s="146"/>
      <c r="I118" s="145"/>
      <c r="J118" s="146"/>
      <c r="K118" s="145"/>
      <c r="L118" s="150"/>
      <c r="M118" s="157"/>
      <c r="N118" s="156" t="str">
        <f t="shared" ref="N118:AO118" si="1388">IF(OR(AND(N$1&gt;=$H115,N$1&lt;=IF(AND($H115&gt;$M$1,$I115=""),$M$2,$I115)),AND(N$1&gt;=$H116,N$1&lt;=IF(AND($H116&gt;$M$1,$I116=""),$M$2,$I116)),AND(N$1&gt;=$H117,N$1&lt;=IF(AND($H117&gt;$M$1,$I117=""),$M$2,$I117)),AND(N$1&gt;=$H118,N$1&lt;=IF(AND($H118&gt;$M$1,$I118=""),$M$2,$I118))),$H$3,"")</f>
        <v/>
      </c>
      <c r="O118" s="56" t="str">
        <f t="shared" si="1388"/>
        <v/>
      </c>
      <c r="P118" s="56" t="str">
        <f t="shared" si="1388"/>
        <v/>
      </c>
      <c r="Q118" s="56" t="str">
        <f t="shared" si="1388"/>
        <v/>
      </c>
      <c r="R118" s="56" t="str">
        <f t="shared" si="1388"/>
        <v/>
      </c>
      <c r="S118" s="56" t="str">
        <f t="shared" si="1388"/>
        <v/>
      </c>
      <c r="T118" s="56" t="str">
        <f t="shared" si="1388"/>
        <v/>
      </c>
      <c r="U118" s="56" t="str">
        <f t="shared" si="1388"/>
        <v/>
      </c>
      <c r="V118" s="56" t="str">
        <f t="shared" si="1388"/>
        <v/>
      </c>
      <c r="W118" s="56" t="str">
        <f t="shared" si="1388"/>
        <v/>
      </c>
      <c r="X118" s="56" t="str">
        <f t="shared" si="1388"/>
        <v/>
      </c>
      <c r="Y118" s="56" t="str">
        <f t="shared" si="1388"/>
        <v/>
      </c>
      <c r="Z118" s="56" t="str">
        <f t="shared" si="1388"/>
        <v/>
      </c>
      <c r="AA118" s="56" t="str">
        <f t="shared" si="1388"/>
        <v/>
      </c>
      <c r="AB118" s="56" t="str">
        <f t="shared" si="1388"/>
        <v/>
      </c>
      <c r="AC118" s="56" t="str">
        <f t="shared" si="1388"/>
        <v/>
      </c>
      <c r="AD118" s="56" t="str">
        <f t="shared" si="1388"/>
        <v/>
      </c>
      <c r="AE118" s="56" t="str">
        <f t="shared" si="1388"/>
        <v/>
      </c>
      <c r="AF118" s="56" t="str">
        <f t="shared" si="1388"/>
        <v/>
      </c>
      <c r="AG118" s="56" t="str">
        <f t="shared" si="1388"/>
        <v/>
      </c>
      <c r="AH118" s="56" t="str">
        <f t="shared" si="1388"/>
        <v/>
      </c>
      <c r="AI118" s="56" t="str">
        <f t="shared" si="1388"/>
        <v/>
      </c>
      <c r="AJ118" s="56" t="str">
        <f t="shared" si="1388"/>
        <v/>
      </c>
      <c r="AK118" s="56" t="str">
        <f t="shared" si="1388"/>
        <v/>
      </c>
      <c r="AL118" s="56" t="str">
        <f t="shared" si="1388"/>
        <v/>
      </c>
      <c r="AM118" s="56" t="str">
        <f t="shared" si="1388"/>
        <v/>
      </c>
      <c r="AN118" s="56" t="str">
        <f t="shared" si="1388"/>
        <v/>
      </c>
      <c r="AO118" s="56" t="str">
        <f t="shared" si="1388"/>
        <v/>
      </c>
      <c r="AP118" s="153" t="str">
        <f>IF(AP$1="","",IF(OR(AND(AP$1&gt;=$H115,AP$1&lt;=IF(AND($H115&gt;$M$1,$I115=""),$M$2,$I115)),AND(AP$1&gt;=$H116,AP$1&lt;=IF(AND($H116&gt;$M$1,$I116=""),$M$2,$I116)),AND(AP$1&gt;=$H117,AP$1&lt;=IF(AND($H117&gt;$M$1,$I117=""),$M$2,$I117)),AND(AP$1&gt;=$H118,AP$1&lt;=IF(AND($H118&gt;$M$1,$I118=""),$M$2,$I118))),$H$3,""))</f>
        <v/>
      </c>
      <c r="AQ118" s="153" t="str">
        <f>IF(AQ$1="","",IF(OR(AND(AQ$1&gt;=$H115,AQ$1&lt;=IF(AND($H115&gt;$M$1,$I115=""),$M$2,$I115)),AND(AQ$1&gt;=$H116,AQ$1&lt;=IF(AND($H116&gt;$M$1,$I116=""),$M$2,$I116)),AND(AQ$1&gt;=$H117,AQ$1&lt;=IF(AND($H117&gt;$M$1,$I117=""),$M$2,$I117)),AND(AQ$1&gt;=$H118,AQ$1&lt;=IF(AND($H118&gt;$M$1,$I118=""),$M$2,$I118))),$H$3,""))</f>
        <v/>
      </c>
      <c r="AR118" s="154" t="str">
        <f>IF(AR$1="","",IF(OR(AND(AR$1&gt;=$H115,AR$1&lt;=IF(AND($H115&gt;$M$1,$I115=""),$M$2,$I115)),AND(AR$1&gt;=$H116,AR$1&lt;=IF(AND($H116&gt;$M$1,$I116=""),$M$2,$I116)),AND(AR$1&gt;=$H117,AR$1&lt;=IF(AND($H117&gt;$M$1,$I117=""),$M$2,$I117)),AND(AR$1&gt;=$H118,AR$1&lt;=IF(AND($H118&gt;$M$1,$I118=""),$M$2,$I118))),$H$3,""))</f>
        <v/>
      </c>
    </row>
    <row r="119" spans="1:44" ht="13.5" thickBot="1" x14ac:dyDescent="0.25">
      <c r="A119" s="125"/>
      <c r="B119" s="122"/>
      <c r="C119" s="59"/>
      <c r="D119" s="147"/>
      <c r="E119" s="148"/>
      <c r="F119" s="147"/>
      <c r="G119" s="148"/>
      <c r="H119" s="147"/>
      <c r="I119" s="148"/>
      <c r="J119" s="147"/>
      <c r="K119" s="148"/>
      <c r="L119" s="150"/>
      <c r="M119" s="157"/>
      <c r="N119" s="122" t="str">
        <f>IF(OR(AND(N$1&gt;=$J115,N$1&lt;=IF(AND($J115&gt;$M$1,$K115=""),$M$2,$K115)),AND(N$1&gt;=$J116,N$1&lt;=IF(AND($J116&gt;$M$1,$K116=""),$M$2,$K116)),AND(N$1&gt;=$J117,N$1&lt;=IF(AND($J117&gt;$M$1,$K117=""),$M$2,$K117)),AND(N$1&gt;=$J118,N$1&lt;=IF(AND($J118&gt;$M$1,$K118=""),$M$2,$K118)),AND(N$1&gt;=$J119,N$1&lt;=IF(AND($J119&gt;$M$1,$K119=""),$M$2,$K119))),$J$3,"")</f>
        <v/>
      </c>
      <c r="O119" s="58" t="str">
        <f t="shared" ref="O119" si="1389">IF(OR(AND(O$1&gt;=$J115,O$1&lt;=IF(AND($J115&gt;$M$1,$K115=""),$M$2,$K115)),AND(O$1&gt;=$J116,O$1&lt;=IF(AND($J116&gt;$M$1,$K116=""),$M$2,$K116)),AND(O$1&gt;=$J117,O$1&lt;=IF(AND($J117&gt;$M$1,$K117=""),$M$2,$K117)),AND(O$1&gt;=$J118,O$1&lt;=IF(AND($J118&gt;$M$1,$K118=""),$M$2,$K118)),AND(O$1&gt;=$J119,O$1&lt;=IF(AND($J119&gt;$M$1,$K119=""),$M$2,$K119))),$J$3,"")</f>
        <v/>
      </c>
      <c r="P119" s="58" t="str">
        <f t="shared" ref="P119" si="1390">IF(OR(AND(P$1&gt;=$J115,P$1&lt;=IF(AND($J115&gt;$M$1,$K115=""),$M$2,$K115)),AND(P$1&gt;=$J116,P$1&lt;=IF(AND($J116&gt;$M$1,$K116=""),$M$2,$K116)),AND(P$1&gt;=$J117,P$1&lt;=IF(AND($J117&gt;$M$1,$K117=""),$M$2,$K117)),AND(P$1&gt;=$J118,P$1&lt;=IF(AND($J118&gt;$M$1,$K118=""),$M$2,$K118)),AND(P$1&gt;=$J119,P$1&lt;=IF(AND($J119&gt;$M$1,$K119=""),$M$2,$K119))),$J$3,"")</f>
        <v/>
      </c>
      <c r="Q119" s="58" t="str">
        <f t="shared" ref="Q119" si="1391">IF(OR(AND(Q$1&gt;=$J115,Q$1&lt;=IF(AND($J115&gt;$M$1,$K115=""),$M$2,$K115)),AND(Q$1&gt;=$J116,Q$1&lt;=IF(AND($J116&gt;$M$1,$K116=""),$M$2,$K116)),AND(Q$1&gt;=$J117,Q$1&lt;=IF(AND($J117&gt;$M$1,$K117=""),$M$2,$K117)),AND(Q$1&gt;=$J118,Q$1&lt;=IF(AND($J118&gt;$M$1,$K118=""),$M$2,$K118)),AND(Q$1&gt;=$J119,Q$1&lt;=IF(AND($J119&gt;$M$1,$K119=""),$M$2,$K119))),$J$3,"")</f>
        <v/>
      </c>
      <c r="R119" s="58" t="str">
        <f t="shared" ref="R119" si="1392">IF(OR(AND(R$1&gt;=$J115,R$1&lt;=IF(AND($J115&gt;$M$1,$K115=""),$M$2,$K115)),AND(R$1&gt;=$J116,R$1&lt;=IF(AND($J116&gt;$M$1,$K116=""),$M$2,$K116)),AND(R$1&gt;=$J117,R$1&lt;=IF(AND($J117&gt;$M$1,$K117=""),$M$2,$K117)),AND(R$1&gt;=$J118,R$1&lt;=IF(AND($J118&gt;$M$1,$K118=""),$M$2,$K118)),AND(R$1&gt;=$J119,R$1&lt;=IF(AND($J119&gt;$M$1,$K119=""),$M$2,$K119))),$J$3,"")</f>
        <v/>
      </c>
      <c r="S119" s="58" t="str">
        <f t="shared" ref="S119" si="1393">IF(OR(AND(S$1&gt;=$J115,S$1&lt;=IF(AND($J115&gt;$M$1,$K115=""),$M$2,$K115)),AND(S$1&gt;=$J116,S$1&lt;=IF(AND($J116&gt;$M$1,$K116=""),$M$2,$K116)),AND(S$1&gt;=$J117,S$1&lt;=IF(AND($J117&gt;$M$1,$K117=""),$M$2,$K117)),AND(S$1&gt;=$J118,S$1&lt;=IF(AND($J118&gt;$M$1,$K118=""),$M$2,$K118)),AND(S$1&gt;=$J119,S$1&lt;=IF(AND($J119&gt;$M$1,$K119=""),$M$2,$K119))),$J$3,"")</f>
        <v/>
      </c>
      <c r="T119" s="58" t="str">
        <f t="shared" ref="T119" si="1394">IF(OR(AND(T$1&gt;=$J115,T$1&lt;=IF(AND($J115&gt;$M$1,$K115=""),$M$2,$K115)),AND(T$1&gt;=$J116,T$1&lt;=IF(AND($J116&gt;$M$1,$K116=""),$M$2,$K116)),AND(T$1&gt;=$J117,T$1&lt;=IF(AND($J117&gt;$M$1,$K117=""),$M$2,$K117)),AND(T$1&gt;=$J118,T$1&lt;=IF(AND($J118&gt;$M$1,$K118=""),$M$2,$K118)),AND(T$1&gt;=$J119,T$1&lt;=IF(AND($J119&gt;$M$1,$K119=""),$M$2,$K119))),$J$3,"")</f>
        <v/>
      </c>
      <c r="U119" s="58" t="str">
        <f t="shared" ref="U119" si="1395">IF(OR(AND(U$1&gt;=$J115,U$1&lt;=IF(AND($J115&gt;$M$1,$K115=""),$M$2,$K115)),AND(U$1&gt;=$J116,U$1&lt;=IF(AND($J116&gt;$M$1,$K116=""),$M$2,$K116)),AND(U$1&gt;=$J117,U$1&lt;=IF(AND($J117&gt;$M$1,$K117=""),$M$2,$K117)),AND(U$1&gt;=$J118,U$1&lt;=IF(AND($J118&gt;$M$1,$K118=""),$M$2,$K118)),AND(U$1&gt;=$J119,U$1&lt;=IF(AND($J119&gt;$M$1,$K119=""),$M$2,$K119))),$J$3,"")</f>
        <v/>
      </c>
      <c r="V119" s="58" t="str">
        <f t="shared" ref="V119" si="1396">IF(OR(AND(V$1&gt;=$J115,V$1&lt;=IF(AND($J115&gt;$M$1,$K115=""),$M$2,$K115)),AND(V$1&gt;=$J116,V$1&lt;=IF(AND($J116&gt;$M$1,$K116=""),$M$2,$K116)),AND(V$1&gt;=$J117,V$1&lt;=IF(AND($J117&gt;$M$1,$K117=""),$M$2,$K117)),AND(V$1&gt;=$J118,V$1&lt;=IF(AND($J118&gt;$M$1,$K118=""),$M$2,$K118)),AND(V$1&gt;=$J119,V$1&lt;=IF(AND($J119&gt;$M$1,$K119=""),$M$2,$K119))),$J$3,"")</f>
        <v/>
      </c>
      <c r="W119" s="58" t="str">
        <f t="shared" ref="W119" si="1397">IF(OR(AND(W$1&gt;=$J115,W$1&lt;=IF(AND($J115&gt;$M$1,$K115=""),$M$2,$K115)),AND(W$1&gt;=$J116,W$1&lt;=IF(AND($J116&gt;$M$1,$K116=""),$M$2,$K116)),AND(W$1&gt;=$J117,W$1&lt;=IF(AND($J117&gt;$M$1,$K117=""),$M$2,$K117)),AND(W$1&gt;=$J118,W$1&lt;=IF(AND($J118&gt;$M$1,$K118=""),$M$2,$K118)),AND(W$1&gt;=$J119,W$1&lt;=IF(AND($J119&gt;$M$1,$K119=""),$M$2,$K119))),$J$3,"")</f>
        <v/>
      </c>
      <c r="X119" s="58" t="str">
        <f t="shared" ref="X119" si="1398">IF(OR(AND(X$1&gt;=$J115,X$1&lt;=IF(AND($J115&gt;$M$1,$K115=""),$M$2,$K115)),AND(X$1&gt;=$J116,X$1&lt;=IF(AND($J116&gt;$M$1,$K116=""),$M$2,$K116)),AND(X$1&gt;=$J117,X$1&lt;=IF(AND($J117&gt;$M$1,$K117=""),$M$2,$K117)),AND(X$1&gt;=$J118,X$1&lt;=IF(AND($J118&gt;$M$1,$K118=""),$M$2,$K118)),AND(X$1&gt;=$J119,X$1&lt;=IF(AND($J119&gt;$M$1,$K119=""),$M$2,$K119))),$J$3,"")</f>
        <v/>
      </c>
      <c r="Y119" s="58" t="str">
        <f t="shared" ref="Y119" si="1399">IF(OR(AND(Y$1&gt;=$J115,Y$1&lt;=IF(AND($J115&gt;$M$1,$K115=""),$M$2,$K115)),AND(Y$1&gt;=$J116,Y$1&lt;=IF(AND($J116&gt;$M$1,$K116=""),$M$2,$K116)),AND(Y$1&gt;=$J117,Y$1&lt;=IF(AND($J117&gt;$M$1,$K117=""),$M$2,$K117)),AND(Y$1&gt;=$J118,Y$1&lt;=IF(AND($J118&gt;$M$1,$K118=""),$M$2,$K118)),AND(Y$1&gt;=$J119,Y$1&lt;=IF(AND($J119&gt;$M$1,$K119=""),$M$2,$K119))),$J$3,"")</f>
        <v/>
      </c>
      <c r="Z119" s="58" t="str">
        <f t="shared" ref="Z119" si="1400">IF(OR(AND(Z$1&gt;=$J115,Z$1&lt;=IF(AND($J115&gt;$M$1,$K115=""),$M$2,$K115)),AND(Z$1&gt;=$J116,Z$1&lt;=IF(AND($J116&gt;$M$1,$K116=""),$M$2,$K116)),AND(Z$1&gt;=$J117,Z$1&lt;=IF(AND($J117&gt;$M$1,$K117=""),$M$2,$K117)),AND(Z$1&gt;=$J118,Z$1&lt;=IF(AND($J118&gt;$M$1,$K118=""),$M$2,$K118)),AND(Z$1&gt;=$J119,Z$1&lt;=IF(AND($J119&gt;$M$1,$K119=""),$M$2,$K119))),$J$3,"")</f>
        <v/>
      </c>
      <c r="AA119" s="58" t="str">
        <f t="shared" ref="AA119" si="1401">IF(OR(AND(AA$1&gt;=$J115,AA$1&lt;=IF(AND($J115&gt;$M$1,$K115=""),$M$2,$K115)),AND(AA$1&gt;=$J116,AA$1&lt;=IF(AND($J116&gt;$M$1,$K116=""),$M$2,$K116)),AND(AA$1&gt;=$J117,AA$1&lt;=IF(AND($J117&gt;$M$1,$K117=""),$M$2,$K117)),AND(AA$1&gt;=$J118,AA$1&lt;=IF(AND($J118&gt;$M$1,$K118=""),$M$2,$K118)),AND(AA$1&gt;=$J119,AA$1&lt;=IF(AND($J119&gt;$M$1,$K119=""),$M$2,$K119))),$J$3,"")</f>
        <v/>
      </c>
      <c r="AB119" s="58" t="str">
        <f t="shared" ref="AB119" si="1402">IF(OR(AND(AB$1&gt;=$J115,AB$1&lt;=IF(AND($J115&gt;$M$1,$K115=""),$M$2,$K115)),AND(AB$1&gt;=$J116,AB$1&lt;=IF(AND($J116&gt;$M$1,$K116=""),$M$2,$K116)),AND(AB$1&gt;=$J117,AB$1&lt;=IF(AND($J117&gt;$M$1,$K117=""),$M$2,$K117)),AND(AB$1&gt;=$J118,AB$1&lt;=IF(AND($J118&gt;$M$1,$K118=""),$M$2,$K118)),AND(AB$1&gt;=$J119,AB$1&lt;=IF(AND($J119&gt;$M$1,$K119=""),$M$2,$K119))),$J$3,"")</f>
        <v/>
      </c>
      <c r="AC119" s="58" t="str">
        <f t="shared" ref="AC119" si="1403">IF(OR(AND(AC$1&gt;=$J115,AC$1&lt;=IF(AND($J115&gt;$M$1,$K115=""),$M$2,$K115)),AND(AC$1&gt;=$J116,AC$1&lt;=IF(AND($J116&gt;$M$1,$K116=""),$M$2,$K116)),AND(AC$1&gt;=$J117,AC$1&lt;=IF(AND($J117&gt;$M$1,$K117=""),$M$2,$K117)),AND(AC$1&gt;=$J118,AC$1&lt;=IF(AND($J118&gt;$M$1,$K118=""),$M$2,$K118)),AND(AC$1&gt;=$J119,AC$1&lt;=IF(AND($J119&gt;$M$1,$K119=""),$M$2,$K119))),$J$3,"")</f>
        <v/>
      </c>
      <c r="AD119" s="58" t="str">
        <f t="shared" ref="AD119" si="1404">IF(OR(AND(AD$1&gt;=$J115,AD$1&lt;=IF(AND($J115&gt;$M$1,$K115=""),$M$2,$K115)),AND(AD$1&gt;=$J116,AD$1&lt;=IF(AND($J116&gt;$M$1,$K116=""),$M$2,$K116)),AND(AD$1&gt;=$J117,AD$1&lt;=IF(AND($J117&gt;$M$1,$K117=""),$M$2,$K117)),AND(AD$1&gt;=$J118,AD$1&lt;=IF(AND($J118&gt;$M$1,$K118=""),$M$2,$K118)),AND(AD$1&gt;=$J119,AD$1&lt;=IF(AND($J119&gt;$M$1,$K119=""),$M$2,$K119))),$J$3,"")</f>
        <v/>
      </c>
      <c r="AE119" s="58" t="str">
        <f t="shared" ref="AE119" si="1405">IF(OR(AND(AE$1&gt;=$J115,AE$1&lt;=IF(AND($J115&gt;$M$1,$K115=""),$M$2,$K115)),AND(AE$1&gt;=$J116,AE$1&lt;=IF(AND($J116&gt;$M$1,$K116=""),$M$2,$K116)),AND(AE$1&gt;=$J117,AE$1&lt;=IF(AND($J117&gt;$M$1,$K117=""),$M$2,$K117)),AND(AE$1&gt;=$J118,AE$1&lt;=IF(AND($J118&gt;$M$1,$K118=""),$M$2,$K118)),AND(AE$1&gt;=$J119,AE$1&lt;=IF(AND($J119&gt;$M$1,$K119=""),$M$2,$K119))),$J$3,"")</f>
        <v/>
      </c>
      <c r="AF119" s="58" t="str">
        <f t="shared" ref="AF119" si="1406">IF(OR(AND(AF$1&gt;=$J115,AF$1&lt;=IF(AND($J115&gt;$M$1,$K115=""),$M$2,$K115)),AND(AF$1&gt;=$J116,AF$1&lt;=IF(AND($J116&gt;$M$1,$K116=""),$M$2,$K116)),AND(AF$1&gt;=$J117,AF$1&lt;=IF(AND($J117&gt;$M$1,$K117=""),$M$2,$K117)),AND(AF$1&gt;=$J118,AF$1&lt;=IF(AND($J118&gt;$M$1,$K118=""),$M$2,$K118)),AND(AF$1&gt;=$J119,AF$1&lt;=IF(AND($J119&gt;$M$1,$K119=""),$M$2,$K119))),$J$3,"")</f>
        <v/>
      </c>
      <c r="AG119" s="58" t="str">
        <f t="shared" ref="AG119" si="1407">IF(OR(AND(AG$1&gt;=$J115,AG$1&lt;=IF(AND($J115&gt;$M$1,$K115=""),$M$2,$K115)),AND(AG$1&gt;=$J116,AG$1&lt;=IF(AND($J116&gt;$M$1,$K116=""),$M$2,$K116)),AND(AG$1&gt;=$J117,AG$1&lt;=IF(AND($J117&gt;$M$1,$K117=""),$M$2,$K117)),AND(AG$1&gt;=$J118,AG$1&lt;=IF(AND($J118&gt;$M$1,$K118=""),$M$2,$K118)),AND(AG$1&gt;=$J119,AG$1&lt;=IF(AND($J119&gt;$M$1,$K119=""),$M$2,$K119))),$J$3,"")</f>
        <v/>
      </c>
      <c r="AH119" s="58" t="str">
        <f t="shared" ref="AH119" si="1408">IF(OR(AND(AH$1&gt;=$J115,AH$1&lt;=IF(AND($J115&gt;$M$1,$K115=""),$M$2,$K115)),AND(AH$1&gt;=$J116,AH$1&lt;=IF(AND($J116&gt;$M$1,$K116=""),$M$2,$K116)),AND(AH$1&gt;=$J117,AH$1&lt;=IF(AND($J117&gt;$M$1,$K117=""),$M$2,$K117)),AND(AH$1&gt;=$J118,AH$1&lt;=IF(AND($J118&gt;$M$1,$K118=""),$M$2,$K118)),AND(AH$1&gt;=$J119,AH$1&lt;=IF(AND($J119&gt;$M$1,$K119=""),$M$2,$K119))),$J$3,"")</f>
        <v/>
      </c>
      <c r="AI119" s="58" t="str">
        <f t="shared" ref="AI119" si="1409">IF(OR(AND(AI$1&gt;=$J115,AI$1&lt;=IF(AND($J115&gt;$M$1,$K115=""),$M$2,$K115)),AND(AI$1&gt;=$J116,AI$1&lt;=IF(AND($J116&gt;$M$1,$K116=""),$M$2,$K116)),AND(AI$1&gt;=$J117,AI$1&lt;=IF(AND($J117&gt;$M$1,$K117=""),$M$2,$K117)),AND(AI$1&gt;=$J118,AI$1&lt;=IF(AND($J118&gt;$M$1,$K118=""),$M$2,$K118)),AND(AI$1&gt;=$J119,AI$1&lt;=IF(AND($J119&gt;$M$1,$K119=""),$M$2,$K119))),$J$3,"")</f>
        <v/>
      </c>
      <c r="AJ119" s="58" t="str">
        <f t="shared" ref="AJ119" si="1410">IF(OR(AND(AJ$1&gt;=$J115,AJ$1&lt;=IF(AND($J115&gt;$M$1,$K115=""),$M$2,$K115)),AND(AJ$1&gt;=$J116,AJ$1&lt;=IF(AND($J116&gt;$M$1,$K116=""),$M$2,$K116)),AND(AJ$1&gt;=$J117,AJ$1&lt;=IF(AND($J117&gt;$M$1,$K117=""),$M$2,$K117)),AND(AJ$1&gt;=$J118,AJ$1&lt;=IF(AND($J118&gt;$M$1,$K118=""),$M$2,$K118)),AND(AJ$1&gt;=$J119,AJ$1&lt;=IF(AND($J119&gt;$M$1,$K119=""),$M$2,$K119))),$J$3,"")</f>
        <v/>
      </c>
      <c r="AK119" s="58" t="str">
        <f t="shared" ref="AK119" si="1411">IF(OR(AND(AK$1&gt;=$J115,AK$1&lt;=IF(AND($J115&gt;$M$1,$K115=""),$M$2,$K115)),AND(AK$1&gt;=$J116,AK$1&lt;=IF(AND($J116&gt;$M$1,$K116=""),$M$2,$K116)),AND(AK$1&gt;=$J117,AK$1&lt;=IF(AND($J117&gt;$M$1,$K117=""),$M$2,$K117)),AND(AK$1&gt;=$J118,AK$1&lt;=IF(AND($J118&gt;$M$1,$K118=""),$M$2,$K118)),AND(AK$1&gt;=$J119,AK$1&lt;=IF(AND($J119&gt;$M$1,$K119=""),$M$2,$K119))),$J$3,"")</f>
        <v/>
      </c>
      <c r="AL119" s="58" t="str">
        <f t="shared" ref="AL119" si="1412">IF(OR(AND(AL$1&gt;=$J115,AL$1&lt;=IF(AND($J115&gt;$M$1,$K115=""),$M$2,$K115)),AND(AL$1&gt;=$J116,AL$1&lt;=IF(AND($J116&gt;$M$1,$K116=""),$M$2,$K116)),AND(AL$1&gt;=$J117,AL$1&lt;=IF(AND($J117&gt;$M$1,$K117=""),$M$2,$K117)),AND(AL$1&gt;=$J118,AL$1&lt;=IF(AND($J118&gt;$M$1,$K118=""),$M$2,$K118)),AND(AL$1&gt;=$J119,AL$1&lt;=IF(AND($J119&gt;$M$1,$K119=""),$M$2,$K119))),$J$3,"")</f>
        <v/>
      </c>
      <c r="AM119" s="58" t="str">
        <f t="shared" ref="AM119" si="1413">IF(OR(AND(AM$1&gt;=$J115,AM$1&lt;=IF(AND($J115&gt;$M$1,$K115=""),$M$2,$K115)),AND(AM$1&gt;=$J116,AM$1&lt;=IF(AND($J116&gt;$M$1,$K116=""),$M$2,$K116)),AND(AM$1&gt;=$J117,AM$1&lt;=IF(AND($J117&gt;$M$1,$K117=""),$M$2,$K117)),AND(AM$1&gt;=$J118,AM$1&lt;=IF(AND($J118&gt;$M$1,$K118=""),$M$2,$K118)),AND(AM$1&gt;=$J119,AM$1&lt;=IF(AND($J119&gt;$M$1,$K119=""),$M$2,$K119))),$J$3,"")</f>
        <v/>
      </c>
      <c r="AN119" s="58" t="str">
        <f t="shared" ref="AN119" si="1414">IF(OR(AND(AN$1&gt;=$J115,AN$1&lt;=IF(AND($J115&gt;$M$1,$K115=""),$M$2,$K115)),AND(AN$1&gt;=$J116,AN$1&lt;=IF(AND($J116&gt;$M$1,$K116=""),$M$2,$K116)),AND(AN$1&gt;=$J117,AN$1&lt;=IF(AND($J117&gt;$M$1,$K117=""),$M$2,$K117)),AND(AN$1&gt;=$J118,AN$1&lt;=IF(AND($J118&gt;$M$1,$K118=""),$M$2,$K118)),AND(AN$1&gt;=$J119,AN$1&lt;=IF(AND($J119&gt;$M$1,$K119=""),$M$2,$K119))),$J$3,"")</f>
        <v/>
      </c>
      <c r="AO119" s="58" t="str">
        <f t="shared" ref="AO119" si="1415">IF(OR(AND(AO$1&gt;=$J115,AO$1&lt;=IF(AND($J115&gt;$M$1,$K115=""),$M$2,$K115)),AND(AO$1&gt;=$J116,AO$1&lt;=IF(AND($J116&gt;$M$1,$K116=""),$M$2,$K116)),AND(AO$1&gt;=$J117,AO$1&lt;=IF(AND($J117&gt;$M$1,$K117=""),$M$2,$K117)),AND(AO$1&gt;=$J118,AO$1&lt;=IF(AND($J118&gt;$M$1,$K118=""),$M$2,$K118)),AND(AO$1&gt;=$J119,AO$1&lt;=IF(AND($J119&gt;$M$1,$K119=""),$M$2,$K119))),$J$3,"")</f>
        <v/>
      </c>
      <c r="AP119" s="62" t="str">
        <f>IF(AP$1="","",IF(OR(AND(AP$1&gt;=$J115,AP$1&lt;=IF(AND($J115&gt;$M$1,$K115=""),$M$2,$K115)),AND(AP$1&gt;=$J116,AP$1&lt;=IF(AND($J116&gt;$M$1,$K116=""),$M$2,$K116)),AND(AP$1&gt;=$J117,AP$1&lt;=IF(AND($J117&gt;$M$1,$K117=""),$M$2,$K117)),AND(AP$1&gt;=$J118,AP$1&lt;=IF(AND($J118&gt;$M$1,$K118=""),$M$2,$K118)),AND(AP$1&gt;=$J119,AP$1&lt;=IF(AND($J119&gt;$M$1,$K119=""),$M$2,$K119))),$J$3,""))</f>
        <v/>
      </c>
      <c r="AQ119" s="62" t="str">
        <f t="shared" ref="AQ119" si="1416">IF(AQ$1="","",IF(OR(AND(AQ$1&gt;=$J115,AQ$1&lt;=IF(AND($J115&gt;$M$1,$K115=""),$M$2,$K115)),AND(AQ$1&gt;=$J116,AQ$1&lt;=IF(AND($J116&gt;$M$1,$K116=""),$M$2,$K116)),AND(AQ$1&gt;=$J117,AQ$1&lt;=IF(AND($J117&gt;$M$1,$K117=""),$M$2,$K117)),AND(AQ$1&gt;=$J118,AQ$1&lt;=IF(AND($J118&gt;$M$1,$K118=""),$M$2,$K118)),AND(AQ$1&gt;=$J119,AQ$1&lt;=IF(AND($J119&gt;$M$1,$K119=""),$M$2,$K119))),$J$3,""))</f>
        <v/>
      </c>
      <c r="AR119" s="63" t="str">
        <f t="shared" ref="AR119" si="1417">IF(AR$1="","",IF(OR(AND(AR$1&gt;=$J115,AR$1&lt;=IF(AND($J115&gt;$M$1,$K115=""),$M$2,$K115)),AND(AR$1&gt;=$J116,AR$1&lt;=IF(AND($J116&gt;$M$1,$K116=""),$M$2,$K116)),AND(AR$1&gt;=$J117,AR$1&lt;=IF(AND($J117&gt;$M$1,$K117=""),$M$2,$K117)),AND(AR$1&gt;=$J118,AR$1&lt;=IF(AND($J118&gt;$M$1,$K118=""),$M$2,$K118)),AND(AR$1&gt;=$J119,AR$1&lt;=IF(AND($J119&gt;$M$1,$K119=""),$M$2,$K119))),$J$3,""))</f>
        <v/>
      </c>
    </row>
    <row r="120" spans="1:44" x14ac:dyDescent="0.2">
      <c r="A120" s="123">
        <v>5144</v>
      </c>
      <c r="B120" s="114"/>
      <c r="C120" s="115"/>
      <c r="D120" s="142"/>
      <c r="E120" s="143"/>
      <c r="F120" s="142"/>
      <c r="G120" s="143"/>
      <c r="H120" s="142"/>
      <c r="I120" s="143"/>
      <c r="J120" s="142"/>
      <c r="K120" s="143"/>
      <c r="L120" s="151"/>
      <c r="M120" s="157"/>
      <c r="N120" s="155" t="str">
        <f>N121&amp;N122&amp;N123&amp;N124</f>
        <v/>
      </c>
      <c r="O120" s="155" t="str">
        <f t="shared" ref="O120" si="1418">O121&amp;O122&amp;O123&amp;O124</f>
        <v/>
      </c>
      <c r="P120" s="155" t="str">
        <f t="shared" ref="P120" si="1419">P121&amp;P122&amp;P123&amp;P124</f>
        <v/>
      </c>
      <c r="Q120" s="155" t="str">
        <f t="shared" ref="Q120" si="1420">Q121&amp;Q122&amp;Q123&amp;Q124</f>
        <v/>
      </c>
      <c r="R120" s="155" t="str">
        <f t="shared" ref="R120" si="1421">R121&amp;R122&amp;R123&amp;R124</f>
        <v/>
      </c>
      <c r="S120" s="155" t="str">
        <f t="shared" ref="S120" si="1422">S121&amp;S122&amp;S123&amp;S124</f>
        <v/>
      </c>
      <c r="T120" s="155" t="str">
        <f t="shared" ref="T120" si="1423">T121&amp;T122&amp;T123&amp;T124</f>
        <v/>
      </c>
      <c r="U120" s="155" t="str">
        <f t="shared" ref="U120" si="1424">U121&amp;U122&amp;U123&amp;U124</f>
        <v/>
      </c>
      <c r="V120" s="155" t="str">
        <f t="shared" ref="V120" si="1425">V121&amp;V122&amp;V123&amp;V124</f>
        <v/>
      </c>
      <c r="W120" s="155" t="str">
        <f t="shared" ref="W120" si="1426">W121&amp;W122&amp;W123&amp;W124</f>
        <v/>
      </c>
      <c r="X120" s="155" t="str">
        <f t="shared" ref="X120" si="1427">X121&amp;X122&amp;X123&amp;X124</f>
        <v/>
      </c>
      <c r="Y120" s="155" t="str">
        <f t="shared" ref="Y120" si="1428">Y121&amp;Y122&amp;Y123&amp;Y124</f>
        <v/>
      </c>
      <c r="Z120" s="155" t="str">
        <f t="shared" ref="Z120" si="1429">Z121&amp;Z122&amp;Z123&amp;Z124</f>
        <v/>
      </c>
      <c r="AA120" s="155" t="str">
        <f t="shared" ref="AA120" si="1430">AA121&amp;AA122&amp;AA123&amp;AA124</f>
        <v/>
      </c>
      <c r="AB120" s="155" t="str">
        <f t="shared" ref="AB120" si="1431">AB121&amp;AB122&amp;AB123&amp;AB124</f>
        <v/>
      </c>
      <c r="AC120" s="155" t="str">
        <f t="shared" ref="AC120" si="1432">AC121&amp;AC122&amp;AC123&amp;AC124</f>
        <v/>
      </c>
      <c r="AD120" s="155" t="str">
        <f t="shared" ref="AD120" si="1433">AD121&amp;AD122&amp;AD123&amp;AD124</f>
        <v/>
      </c>
      <c r="AE120" s="155" t="str">
        <f t="shared" ref="AE120" si="1434">AE121&amp;AE122&amp;AE123&amp;AE124</f>
        <v/>
      </c>
      <c r="AF120" s="155" t="str">
        <f t="shared" ref="AF120" si="1435">AF121&amp;AF122&amp;AF123&amp;AF124</f>
        <v/>
      </c>
      <c r="AG120" s="155" t="str">
        <f t="shared" ref="AG120" si="1436">AG121&amp;AG122&amp;AG123&amp;AG124</f>
        <v/>
      </c>
      <c r="AH120" s="155" t="str">
        <f t="shared" ref="AH120" si="1437">AH121&amp;AH122&amp;AH123&amp;AH124</f>
        <v/>
      </c>
      <c r="AI120" s="155" t="str">
        <f t="shared" ref="AI120" si="1438">AI121&amp;AI122&amp;AI123&amp;AI124</f>
        <v/>
      </c>
      <c r="AJ120" s="155" t="str">
        <f t="shared" ref="AJ120" si="1439">AJ121&amp;AJ122&amp;AJ123&amp;AJ124</f>
        <v/>
      </c>
      <c r="AK120" s="155" t="str">
        <f t="shared" ref="AK120" si="1440">AK121&amp;AK122&amp;AK123&amp;AK124</f>
        <v/>
      </c>
      <c r="AL120" s="155" t="str">
        <f t="shared" ref="AL120" si="1441">AL121&amp;AL122&amp;AL123&amp;AL124</f>
        <v/>
      </c>
      <c r="AM120" s="155" t="str">
        <f t="shared" ref="AM120" si="1442">AM121&amp;AM122&amp;AM123&amp;AM124</f>
        <v/>
      </c>
      <c r="AN120" s="155" t="str">
        <f t="shared" ref="AN120" si="1443">AN121&amp;AN122&amp;AN123&amp;AN124</f>
        <v/>
      </c>
      <c r="AO120" s="155" t="str">
        <f t="shared" ref="AO120" si="1444">AO121&amp;AO122&amp;AO123&amp;AO124</f>
        <v/>
      </c>
      <c r="AP120" s="155" t="str">
        <f t="shared" ref="AP120" si="1445">AP121&amp;AP122&amp;AP123&amp;AP124</f>
        <v/>
      </c>
      <c r="AQ120" s="155" t="str">
        <f t="shared" ref="AQ120" si="1446">AQ121&amp;AQ122&amp;AQ123&amp;AQ124</f>
        <v/>
      </c>
      <c r="AR120" s="155" t="str">
        <f t="shared" ref="AR120" si="1447">AR121&amp;AR122&amp;AR123&amp;AR124</f>
        <v/>
      </c>
    </row>
    <row r="121" spans="1:44" ht="13.5" thickBot="1" x14ac:dyDescent="0.25">
      <c r="A121" s="124"/>
      <c r="B121" s="121"/>
      <c r="C121" s="116"/>
      <c r="D121" s="144"/>
      <c r="E121" s="145"/>
      <c r="F121" s="146"/>
      <c r="G121" s="145"/>
      <c r="H121" s="146"/>
      <c r="I121" s="145"/>
      <c r="J121" s="146"/>
      <c r="K121" s="145"/>
      <c r="L121" s="150"/>
      <c r="M121" s="157"/>
      <c r="N121" s="121" t="str">
        <f>IF(OR(AND(N$1&gt;=$D120,N$1&lt;=IF(AND($D120&gt;$M$1,$E120=""),$M$2,$E120)),AND(N$1&gt;=$D121,N$1&lt;=IF(AND($D121&gt;$M$1,$E121=""),$M$2,$E121)),AND(N$1&gt;=$D122,N$1&lt;=IF(AND($D122&gt;$M$1,$E122=""),$M$2,$E122)),AND(N$1&gt;=$D123,N$1&lt;=IF(AND($D123&gt;$M$1,$E123=""),$M$2,$E123))),$D$3,"")</f>
        <v/>
      </c>
      <c r="O121" s="49" t="str">
        <f t="shared" ref="O121:AO121" si="1448">IF(OR(AND(O$1&gt;=$D120,O$1&lt;=IF(AND($D120&gt;$M$1,$E120=""),$M$2,$E120)),AND(O$1&gt;=$D121,O$1&lt;=IF(AND($D121&gt;$M$1,$E121=""),$M$2,$E121)),AND(O$1&gt;=$D122,O$1&lt;=IF(AND($D122&gt;$M$1,$E122=""),$M$2,$E122)),AND(O$1&gt;=$D123,O$1&lt;=IF(AND($D123&gt;$M$1,$E123=""),$M$2,$E123))),$D$3,"")</f>
        <v/>
      </c>
      <c r="P121" s="49" t="str">
        <f t="shared" si="1448"/>
        <v/>
      </c>
      <c r="Q121" s="49" t="str">
        <f t="shared" si="1448"/>
        <v/>
      </c>
      <c r="R121" s="49" t="str">
        <f t="shared" si="1448"/>
        <v/>
      </c>
      <c r="S121" s="49" t="str">
        <f t="shared" si="1448"/>
        <v/>
      </c>
      <c r="T121" s="49" t="str">
        <f t="shared" si="1448"/>
        <v/>
      </c>
      <c r="U121" s="49" t="str">
        <f t="shared" si="1448"/>
        <v/>
      </c>
      <c r="V121" s="49" t="str">
        <f t="shared" si="1448"/>
        <v/>
      </c>
      <c r="W121" s="49" t="str">
        <f t="shared" si="1448"/>
        <v/>
      </c>
      <c r="X121" s="49" t="str">
        <f t="shared" si="1448"/>
        <v/>
      </c>
      <c r="Y121" s="49" t="str">
        <f t="shared" si="1448"/>
        <v/>
      </c>
      <c r="Z121" s="49" t="str">
        <f t="shared" si="1448"/>
        <v/>
      </c>
      <c r="AA121" s="49" t="str">
        <f t="shared" si="1448"/>
        <v/>
      </c>
      <c r="AB121" s="49" t="str">
        <f t="shared" si="1448"/>
        <v/>
      </c>
      <c r="AC121" s="49" t="str">
        <f t="shared" si="1448"/>
        <v/>
      </c>
      <c r="AD121" s="49" t="str">
        <f t="shared" si="1448"/>
        <v/>
      </c>
      <c r="AE121" s="49" t="str">
        <f t="shared" si="1448"/>
        <v/>
      </c>
      <c r="AF121" s="49" t="str">
        <f t="shared" si="1448"/>
        <v/>
      </c>
      <c r="AG121" s="49" t="str">
        <f t="shared" si="1448"/>
        <v/>
      </c>
      <c r="AH121" s="49" t="str">
        <f t="shared" si="1448"/>
        <v/>
      </c>
      <c r="AI121" s="49" t="str">
        <f t="shared" si="1448"/>
        <v/>
      </c>
      <c r="AJ121" s="49" t="str">
        <f t="shared" si="1448"/>
        <v/>
      </c>
      <c r="AK121" s="49" t="str">
        <f t="shared" si="1448"/>
        <v/>
      </c>
      <c r="AL121" s="49" t="str">
        <f t="shared" si="1448"/>
        <v/>
      </c>
      <c r="AM121" s="49" t="str">
        <f t="shared" si="1448"/>
        <v/>
      </c>
      <c r="AN121" s="49" t="str">
        <f t="shared" si="1448"/>
        <v/>
      </c>
      <c r="AO121" s="49" t="str">
        <f t="shared" si="1448"/>
        <v/>
      </c>
      <c r="AP121" s="60" t="str">
        <f>IF(AP$1="","",IF(OR(AND(AP$1&gt;=$D120,AP$1&lt;=IF(AND($D120&gt;$M$1,$E120=""),$M$2,$E120)),AND(AP$1&gt;=$D121,AP$1&lt;=IF(AND($D121&gt;$M$1,$E121=""),$M$2,$E121)),AND(AP$1&gt;=$D122,AP$1&lt;=IF(AND($D122&gt;$M$1,$E122=""),$M$2,$E122)),AND(AP$1&gt;=$D123,AP$1&lt;=IF(AND($D123&gt;$M$1,$E123=""),$M$2,$E123))),$D$3,""))</f>
        <v/>
      </c>
      <c r="AQ121" s="60" t="str">
        <f t="shared" ref="AQ121:AR121" si="1449">IF(AQ$1="","",IF(OR(AND(AQ$1&gt;=$D120,AQ$1&lt;=IF(AND($D120&gt;$M$1,$E120=""),$M$2,$E120)),AND(AQ$1&gt;=$D121,AQ$1&lt;=IF(AND($D121&gt;$M$1,$E121=""),$M$2,$E121)),AND(AQ$1&gt;=$D122,AQ$1&lt;=IF(AND($D122&gt;$M$1,$E122=""),$M$2,$E122)),AND(AQ$1&gt;=$D123,AQ$1&lt;=IF(AND($D123&gt;$M$1,$E123=""),$M$2,$E123))),$D$3,""))</f>
        <v/>
      </c>
      <c r="AR121" s="61" t="str">
        <f t="shared" si="1449"/>
        <v/>
      </c>
    </row>
    <row r="122" spans="1:44" x14ac:dyDescent="0.2">
      <c r="A122" s="124"/>
      <c r="B122" s="121"/>
      <c r="C122" s="50"/>
      <c r="D122" s="146"/>
      <c r="E122" s="145"/>
      <c r="F122" s="146"/>
      <c r="G122" s="145"/>
      <c r="H122" s="146"/>
      <c r="I122" s="145"/>
      <c r="J122" s="146"/>
      <c r="K122" s="145"/>
      <c r="L122" s="150"/>
      <c r="M122" s="157"/>
      <c r="N122" s="121" t="str">
        <f>IF(OR(AND(N$1&gt;=$F120,N$1&lt;=IF(AND($F120&gt;$M$1,$G120=""),$M$2,$G120)),AND(N$1&gt;=$F121,N$1&lt;=IF(AND($F121&gt;$M$1,$G121=""),$M$2,$G121)),AND(N$1&gt;=$F122,N$1&lt;=IF(AND($F122&gt;$M$1,$G122=""),$M$2,$G122)),AND(N$1&gt;=$F123,N$1&lt;=IF(AND($F123&gt;$M$1,$G123=""),$M$2,$G123))),$F$3,"")</f>
        <v/>
      </c>
      <c r="O122" s="49" t="str">
        <f t="shared" ref="O122:AO122" si="1450">IF(OR(AND(O$1&gt;=$F120,O$1&lt;=IF(AND($F120&gt;$M$1,$G120=""),$M$2,$G120)),AND(O$1&gt;=$F121,O$1&lt;=IF(AND($F121&gt;$M$1,$G121=""),$M$2,$G121)),AND(O$1&gt;=$F122,O$1&lt;=IF(AND($F122&gt;$M$1,$G122=""),$M$2,$G122)),AND(O$1&gt;=$F123,O$1&lt;=IF(AND($F123&gt;$M$1,$G123=""),$M$2,$G123))),$F$3,"")</f>
        <v/>
      </c>
      <c r="P122" s="49" t="str">
        <f t="shared" si="1450"/>
        <v/>
      </c>
      <c r="Q122" s="49" t="str">
        <f t="shared" si="1450"/>
        <v/>
      </c>
      <c r="R122" s="49" t="str">
        <f t="shared" si="1450"/>
        <v/>
      </c>
      <c r="S122" s="49" t="str">
        <f t="shared" si="1450"/>
        <v/>
      </c>
      <c r="T122" s="49" t="str">
        <f t="shared" si="1450"/>
        <v/>
      </c>
      <c r="U122" s="49" t="str">
        <f t="shared" si="1450"/>
        <v/>
      </c>
      <c r="V122" s="49" t="str">
        <f t="shared" si="1450"/>
        <v/>
      </c>
      <c r="W122" s="49" t="str">
        <f t="shared" si="1450"/>
        <v/>
      </c>
      <c r="X122" s="49" t="str">
        <f t="shared" si="1450"/>
        <v/>
      </c>
      <c r="Y122" s="49" t="str">
        <f t="shared" si="1450"/>
        <v/>
      </c>
      <c r="Z122" s="49" t="str">
        <f t="shared" si="1450"/>
        <v/>
      </c>
      <c r="AA122" s="49" t="str">
        <f t="shared" si="1450"/>
        <v/>
      </c>
      <c r="AB122" s="49" t="str">
        <f t="shared" si="1450"/>
        <v/>
      </c>
      <c r="AC122" s="49" t="str">
        <f t="shared" si="1450"/>
        <v/>
      </c>
      <c r="AD122" s="49" t="str">
        <f t="shared" si="1450"/>
        <v/>
      </c>
      <c r="AE122" s="49" t="str">
        <f t="shared" si="1450"/>
        <v/>
      </c>
      <c r="AF122" s="49" t="str">
        <f t="shared" si="1450"/>
        <v/>
      </c>
      <c r="AG122" s="49" t="str">
        <f t="shared" si="1450"/>
        <v/>
      </c>
      <c r="AH122" s="49" t="str">
        <f t="shared" si="1450"/>
        <v/>
      </c>
      <c r="AI122" s="49" t="str">
        <f t="shared" si="1450"/>
        <v/>
      </c>
      <c r="AJ122" s="49" t="str">
        <f t="shared" si="1450"/>
        <v/>
      </c>
      <c r="AK122" s="49" t="str">
        <f t="shared" si="1450"/>
        <v/>
      </c>
      <c r="AL122" s="49" t="str">
        <f t="shared" si="1450"/>
        <v/>
      </c>
      <c r="AM122" s="49" t="str">
        <f t="shared" si="1450"/>
        <v/>
      </c>
      <c r="AN122" s="49" t="str">
        <f t="shared" si="1450"/>
        <v/>
      </c>
      <c r="AO122" s="49" t="str">
        <f t="shared" si="1450"/>
        <v/>
      </c>
      <c r="AP122" s="60" t="str">
        <f>IF(AP$1="","",IF(OR(AND(AP$1&gt;=$F120,AP$1&lt;=IF(AND($F120&gt;$M$1,$G120=""),$M$2,$G120)),AND(AP$1&gt;=$F121,AP$1&lt;=IF(AND($F121&gt;$M$1,$G121=""),$M$2,$G121)),AND(AP$1&gt;=$F122,AP$1&lt;=IF(AND($F122&gt;$M$1,$G122=""),$M$2,$G122)),AND(AP$1&gt;=$F123,AP$1&lt;=IF(AND($F123&gt;$M$1,$G123=""),$M$2,$G123))),$F$3,""))</f>
        <v/>
      </c>
      <c r="AQ122" s="60" t="str">
        <f t="shared" ref="AQ122:AR122" si="1451">IF(AQ$1="","",IF(OR(AND(AQ$1&gt;=$F120,AQ$1&lt;=IF(AND($F120&gt;$M$1,$G120=""),$M$2,$G120)),AND(AQ$1&gt;=$F121,AQ$1&lt;=IF(AND($F121&gt;$M$1,$G121=""),$M$2,$G121)),AND(AQ$1&gt;=$F122,AQ$1&lt;=IF(AND($F122&gt;$M$1,$G122=""),$M$2,$G122)),AND(AQ$1&gt;=$F123,AQ$1&lt;=IF(AND($F123&gt;$M$1,$G123=""),$M$2,$G123))),$F$3,""))</f>
        <v/>
      </c>
      <c r="AR122" s="61" t="str">
        <f t="shared" si="1451"/>
        <v/>
      </c>
    </row>
    <row r="123" spans="1:44" x14ac:dyDescent="0.2">
      <c r="A123" s="124"/>
      <c r="B123" s="121"/>
      <c r="C123" s="50"/>
      <c r="D123" s="146"/>
      <c r="E123" s="145"/>
      <c r="F123" s="146"/>
      <c r="G123" s="145"/>
      <c r="H123" s="146"/>
      <c r="I123" s="145"/>
      <c r="J123" s="146"/>
      <c r="K123" s="145"/>
      <c r="L123" s="150"/>
      <c r="M123" s="157"/>
      <c r="N123" s="156" t="str">
        <f t="shared" ref="N123:AO123" si="1452">IF(OR(AND(N$1&gt;=$H120,N$1&lt;=IF(AND($H120&gt;$M$1,$I120=""),$M$2,$I120)),AND(N$1&gt;=$H121,N$1&lt;=IF(AND($H121&gt;$M$1,$I121=""),$M$2,$I121)),AND(N$1&gt;=$H122,N$1&lt;=IF(AND($H122&gt;$M$1,$I122=""),$M$2,$I122)),AND(N$1&gt;=$H123,N$1&lt;=IF(AND($H123&gt;$M$1,$I123=""),$M$2,$I123))),$H$3,"")</f>
        <v/>
      </c>
      <c r="O123" s="56" t="str">
        <f t="shared" si="1452"/>
        <v/>
      </c>
      <c r="P123" s="56" t="str">
        <f t="shared" si="1452"/>
        <v/>
      </c>
      <c r="Q123" s="56" t="str">
        <f t="shared" si="1452"/>
        <v/>
      </c>
      <c r="R123" s="56" t="str">
        <f t="shared" si="1452"/>
        <v/>
      </c>
      <c r="S123" s="56" t="str">
        <f t="shared" si="1452"/>
        <v/>
      </c>
      <c r="T123" s="56" t="str">
        <f t="shared" si="1452"/>
        <v/>
      </c>
      <c r="U123" s="56" t="str">
        <f t="shared" si="1452"/>
        <v/>
      </c>
      <c r="V123" s="56" t="str">
        <f t="shared" si="1452"/>
        <v/>
      </c>
      <c r="W123" s="56" t="str">
        <f t="shared" si="1452"/>
        <v/>
      </c>
      <c r="X123" s="56" t="str">
        <f t="shared" si="1452"/>
        <v/>
      </c>
      <c r="Y123" s="56" t="str">
        <f t="shared" si="1452"/>
        <v/>
      </c>
      <c r="Z123" s="56" t="str">
        <f t="shared" si="1452"/>
        <v/>
      </c>
      <c r="AA123" s="56" t="str">
        <f t="shared" si="1452"/>
        <v/>
      </c>
      <c r="AB123" s="56" t="str">
        <f t="shared" si="1452"/>
        <v/>
      </c>
      <c r="AC123" s="56" t="str">
        <f t="shared" si="1452"/>
        <v/>
      </c>
      <c r="AD123" s="56" t="str">
        <f t="shared" si="1452"/>
        <v/>
      </c>
      <c r="AE123" s="56" t="str">
        <f t="shared" si="1452"/>
        <v/>
      </c>
      <c r="AF123" s="56" t="str">
        <f t="shared" si="1452"/>
        <v/>
      </c>
      <c r="AG123" s="56" t="str">
        <f t="shared" si="1452"/>
        <v/>
      </c>
      <c r="AH123" s="56" t="str">
        <f t="shared" si="1452"/>
        <v/>
      </c>
      <c r="AI123" s="56" t="str">
        <f t="shared" si="1452"/>
        <v/>
      </c>
      <c r="AJ123" s="56" t="str">
        <f t="shared" si="1452"/>
        <v/>
      </c>
      <c r="AK123" s="56" t="str">
        <f t="shared" si="1452"/>
        <v/>
      </c>
      <c r="AL123" s="56" t="str">
        <f t="shared" si="1452"/>
        <v/>
      </c>
      <c r="AM123" s="56" t="str">
        <f t="shared" si="1452"/>
        <v/>
      </c>
      <c r="AN123" s="56" t="str">
        <f t="shared" si="1452"/>
        <v/>
      </c>
      <c r="AO123" s="56" t="str">
        <f t="shared" si="1452"/>
        <v/>
      </c>
      <c r="AP123" s="153" t="str">
        <f>IF(AP$1="","",IF(OR(AND(AP$1&gt;=$H120,AP$1&lt;=IF(AND($H120&gt;$M$1,$I120=""),$M$2,$I120)),AND(AP$1&gt;=$H121,AP$1&lt;=IF(AND($H121&gt;$M$1,$I121=""),$M$2,$I121)),AND(AP$1&gt;=$H122,AP$1&lt;=IF(AND($H122&gt;$M$1,$I122=""),$M$2,$I122)),AND(AP$1&gt;=$H123,AP$1&lt;=IF(AND($H123&gt;$M$1,$I123=""),$M$2,$I123))),$H$3,""))</f>
        <v/>
      </c>
      <c r="AQ123" s="153" t="str">
        <f>IF(AQ$1="","",IF(OR(AND(AQ$1&gt;=$H120,AQ$1&lt;=IF(AND($H120&gt;$M$1,$I120=""),$M$2,$I120)),AND(AQ$1&gt;=$H121,AQ$1&lt;=IF(AND($H121&gt;$M$1,$I121=""),$M$2,$I121)),AND(AQ$1&gt;=$H122,AQ$1&lt;=IF(AND($H122&gt;$M$1,$I122=""),$M$2,$I122)),AND(AQ$1&gt;=$H123,AQ$1&lt;=IF(AND($H123&gt;$M$1,$I123=""),$M$2,$I123))),$H$3,""))</f>
        <v/>
      </c>
      <c r="AR123" s="154" t="str">
        <f>IF(AR$1="","",IF(OR(AND(AR$1&gt;=$H120,AR$1&lt;=IF(AND($H120&gt;$M$1,$I120=""),$M$2,$I120)),AND(AR$1&gt;=$H121,AR$1&lt;=IF(AND($H121&gt;$M$1,$I121=""),$M$2,$I121)),AND(AR$1&gt;=$H122,AR$1&lt;=IF(AND($H122&gt;$M$1,$I122=""),$M$2,$I122)),AND(AR$1&gt;=$H123,AR$1&lt;=IF(AND($H123&gt;$M$1,$I123=""),$M$2,$I123))),$H$3,""))</f>
        <v/>
      </c>
    </row>
    <row r="124" spans="1:44" ht="13.5" thickBot="1" x14ac:dyDescent="0.25">
      <c r="A124" s="125"/>
      <c r="B124" s="122"/>
      <c r="C124" s="59"/>
      <c r="D124" s="147"/>
      <c r="E124" s="148"/>
      <c r="F124" s="147"/>
      <c r="G124" s="148"/>
      <c r="H124" s="147"/>
      <c r="I124" s="148"/>
      <c r="J124" s="147"/>
      <c r="K124" s="148"/>
      <c r="L124" s="150"/>
      <c r="M124" s="157"/>
      <c r="N124" s="122" t="str">
        <f>IF(OR(AND(N$1&gt;=$J120,N$1&lt;=IF(AND($J120&gt;$M$1,$K120=""),$M$2,$K120)),AND(N$1&gt;=$J121,N$1&lt;=IF(AND($J121&gt;$M$1,$K121=""),$M$2,$K121)),AND(N$1&gt;=$J122,N$1&lt;=IF(AND($J122&gt;$M$1,$K122=""),$M$2,$K122)),AND(N$1&gt;=$J123,N$1&lt;=IF(AND($J123&gt;$M$1,$K123=""),$M$2,$K123)),AND(N$1&gt;=$J124,N$1&lt;=IF(AND($J124&gt;$M$1,$K124=""),$M$2,$K124))),$J$3,"")</f>
        <v/>
      </c>
      <c r="O124" s="58" t="str">
        <f t="shared" ref="O124" si="1453">IF(OR(AND(O$1&gt;=$J120,O$1&lt;=IF(AND($J120&gt;$M$1,$K120=""),$M$2,$K120)),AND(O$1&gt;=$J121,O$1&lt;=IF(AND($J121&gt;$M$1,$K121=""),$M$2,$K121)),AND(O$1&gt;=$J122,O$1&lt;=IF(AND($J122&gt;$M$1,$K122=""),$M$2,$K122)),AND(O$1&gt;=$J123,O$1&lt;=IF(AND($J123&gt;$M$1,$K123=""),$M$2,$K123)),AND(O$1&gt;=$J124,O$1&lt;=IF(AND($J124&gt;$M$1,$K124=""),$M$2,$K124))),$J$3,"")</f>
        <v/>
      </c>
      <c r="P124" s="58" t="str">
        <f t="shared" ref="P124" si="1454">IF(OR(AND(P$1&gt;=$J120,P$1&lt;=IF(AND($J120&gt;$M$1,$K120=""),$M$2,$K120)),AND(P$1&gt;=$J121,P$1&lt;=IF(AND($J121&gt;$M$1,$K121=""),$M$2,$K121)),AND(P$1&gt;=$J122,P$1&lt;=IF(AND($J122&gt;$M$1,$K122=""),$M$2,$K122)),AND(P$1&gt;=$J123,P$1&lt;=IF(AND($J123&gt;$M$1,$K123=""),$M$2,$K123)),AND(P$1&gt;=$J124,P$1&lt;=IF(AND($J124&gt;$M$1,$K124=""),$M$2,$K124))),$J$3,"")</f>
        <v/>
      </c>
      <c r="Q124" s="58" t="str">
        <f t="shared" ref="Q124" si="1455">IF(OR(AND(Q$1&gt;=$J120,Q$1&lt;=IF(AND($J120&gt;$M$1,$K120=""),$M$2,$K120)),AND(Q$1&gt;=$J121,Q$1&lt;=IF(AND($J121&gt;$M$1,$K121=""),$M$2,$K121)),AND(Q$1&gt;=$J122,Q$1&lt;=IF(AND($J122&gt;$M$1,$K122=""),$M$2,$K122)),AND(Q$1&gt;=$J123,Q$1&lt;=IF(AND($J123&gt;$M$1,$K123=""),$M$2,$K123)),AND(Q$1&gt;=$J124,Q$1&lt;=IF(AND($J124&gt;$M$1,$K124=""),$M$2,$K124))),$J$3,"")</f>
        <v/>
      </c>
      <c r="R124" s="58" t="str">
        <f t="shared" ref="R124" si="1456">IF(OR(AND(R$1&gt;=$J120,R$1&lt;=IF(AND($J120&gt;$M$1,$K120=""),$M$2,$K120)),AND(R$1&gt;=$J121,R$1&lt;=IF(AND($J121&gt;$M$1,$K121=""),$M$2,$K121)),AND(R$1&gt;=$J122,R$1&lt;=IF(AND($J122&gt;$M$1,$K122=""),$M$2,$K122)),AND(R$1&gt;=$J123,R$1&lt;=IF(AND($J123&gt;$M$1,$K123=""),$M$2,$K123)),AND(R$1&gt;=$J124,R$1&lt;=IF(AND($J124&gt;$M$1,$K124=""),$M$2,$K124))),$J$3,"")</f>
        <v/>
      </c>
      <c r="S124" s="58" t="str">
        <f t="shared" ref="S124" si="1457">IF(OR(AND(S$1&gt;=$J120,S$1&lt;=IF(AND($J120&gt;$M$1,$K120=""),$M$2,$K120)),AND(S$1&gt;=$J121,S$1&lt;=IF(AND($J121&gt;$M$1,$K121=""),$M$2,$K121)),AND(S$1&gt;=$J122,S$1&lt;=IF(AND($J122&gt;$M$1,$K122=""),$M$2,$K122)),AND(S$1&gt;=$J123,S$1&lt;=IF(AND($J123&gt;$M$1,$K123=""),$M$2,$K123)),AND(S$1&gt;=$J124,S$1&lt;=IF(AND($J124&gt;$M$1,$K124=""),$M$2,$K124))),$J$3,"")</f>
        <v/>
      </c>
      <c r="T124" s="58" t="str">
        <f t="shared" ref="T124" si="1458">IF(OR(AND(T$1&gt;=$J120,T$1&lt;=IF(AND($J120&gt;$M$1,$K120=""),$M$2,$K120)),AND(T$1&gt;=$J121,T$1&lt;=IF(AND($J121&gt;$M$1,$K121=""),$M$2,$K121)),AND(T$1&gt;=$J122,T$1&lt;=IF(AND($J122&gt;$M$1,$K122=""),$M$2,$K122)),AND(T$1&gt;=$J123,T$1&lt;=IF(AND($J123&gt;$M$1,$K123=""),$M$2,$K123)),AND(T$1&gt;=$J124,T$1&lt;=IF(AND($J124&gt;$M$1,$K124=""),$M$2,$K124))),$J$3,"")</f>
        <v/>
      </c>
      <c r="U124" s="58" t="str">
        <f t="shared" ref="U124" si="1459">IF(OR(AND(U$1&gt;=$J120,U$1&lt;=IF(AND($J120&gt;$M$1,$K120=""),$M$2,$K120)),AND(U$1&gt;=$J121,U$1&lt;=IF(AND($J121&gt;$M$1,$K121=""),$M$2,$K121)),AND(U$1&gt;=$J122,U$1&lt;=IF(AND($J122&gt;$M$1,$K122=""),$M$2,$K122)),AND(U$1&gt;=$J123,U$1&lt;=IF(AND($J123&gt;$M$1,$K123=""),$M$2,$K123)),AND(U$1&gt;=$J124,U$1&lt;=IF(AND($J124&gt;$M$1,$K124=""),$M$2,$K124))),$J$3,"")</f>
        <v/>
      </c>
      <c r="V124" s="58" t="str">
        <f t="shared" ref="V124" si="1460">IF(OR(AND(V$1&gt;=$J120,V$1&lt;=IF(AND($J120&gt;$M$1,$K120=""),$M$2,$K120)),AND(V$1&gt;=$J121,V$1&lt;=IF(AND($J121&gt;$M$1,$K121=""),$M$2,$K121)),AND(V$1&gt;=$J122,V$1&lt;=IF(AND($J122&gt;$M$1,$K122=""),$M$2,$K122)),AND(V$1&gt;=$J123,V$1&lt;=IF(AND($J123&gt;$M$1,$K123=""),$M$2,$K123)),AND(V$1&gt;=$J124,V$1&lt;=IF(AND($J124&gt;$M$1,$K124=""),$M$2,$K124))),$J$3,"")</f>
        <v/>
      </c>
      <c r="W124" s="58" t="str">
        <f t="shared" ref="W124" si="1461">IF(OR(AND(W$1&gt;=$J120,W$1&lt;=IF(AND($J120&gt;$M$1,$K120=""),$M$2,$K120)),AND(W$1&gt;=$J121,W$1&lt;=IF(AND($J121&gt;$M$1,$K121=""),$M$2,$K121)),AND(W$1&gt;=$J122,W$1&lt;=IF(AND($J122&gt;$M$1,$K122=""),$M$2,$K122)),AND(W$1&gt;=$J123,W$1&lt;=IF(AND($J123&gt;$M$1,$K123=""),$M$2,$K123)),AND(W$1&gt;=$J124,W$1&lt;=IF(AND($J124&gt;$M$1,$K124=""),$M$2,$K124))),$J$3,"")</f>
        <v/>
      </c>
      <c r="X124" s="58" t="str">
        <f t="shared" ref="X124" si="1462">IF(OR(AND(X$1&gt;=$J120,X$1&lt;=IF(AND($J120&gt;$M$1,$K120=""),$M$2,$K120)),AND(X$1&gt;=$J121,X$1&lt;=IF(AND($J121&gt;$M$1,$K121=""),$M$2,$K121)),AND(X$1&gt;=$J122,X$1&lt;=IF(AND($J122&gt;$M$1,$K122=""),$M$2,$K122)),AND(X$1&gt;=$J123,X$1&lt;=IF(AND($J123&gt;$M$1,$K123=""),$M$2,$K123)),AND(X$1&gt;=$J124,X$1&lt;=IF(AND($J124&gt;$M$1,$K124=""),$M$2,$K124))),$J$3,"")</f>
        <v/>
      </c>
      <c r="Y124" s="58" t="str">
        <f t="shared" ref="Y124" si="1463">IF(OR(AND(Y$1&gt;=$J120,Y$1&lt;=IF(AND($J120&gt;$M$1,$K120=""),$M$2,$K120)),AND(Y$1&gt;=$J121,Y$1&lt;=IF(AND($J121&gt;$M$1,$K121=""),$M$2,$K121)),AND(Y$1&gt;=$J122,Y$1&lt;=IF(AND($J122&gt;$M$1,$K122=""),$M$2,$K122)),AND(Y$1&gt;=$J123,Y$1&lt;=IF(AND($J123&gt;$M$1,$K123=""),$M$2,$K123)),AND(Y$1&gt;=$J124,Y$1&lt;=IF(AND($J124&gt;$M$1,$K124=""),$M$2,$K124))),$J$3,"")</f>
        <v/>
      </c>
      <c r="Z124" s="58" t="str">
        <f t="shared" ref="Z124" si="1464">IF(OR(AND(Z$1&gt;=$J120,Z$1&lt;=IF(AND($J120&gt;$M$1,$K120=""),$M$2,$K120)),AND(Z$1&gt;=$J121,Z$1&lt;=IF(AND($J121&gt;$M$1,$K121=""),$M$2,$K121)),AND(Z$1&gt;=$J122,Z$1&lt;=IF(AND($J122&gt;$M$1,$K122=""),$M$2,$K122)),AND(Z$1&gt;=$J123,Z$1&lt;=IF(AND($J123&gt;$M$1,$K123=""),$M$2,$K123)),AND(Z$1&gt;=$J124,Z$1&lt;=IF(AND($J124&gt;$M$1,$K124=""),$M$2,$K124))),$J$3,"")</f>
        <v/>
      </c>
      <c r="AA124" s="58" t="str">
        <f t="shared" ref="AA124" si="1465">IF(OR(AND(AA$1&gt;=$J120,AA$1&lt;=IF(AND($J120&gt;$M$1,$K120=""),$M$2,$K120)),AND(AA$1&gt;=$J121,AA$1&lt;=IF(AND($J121&gt;$M$1,$K121=""),$M$2,$K121)),AND(AA$1&gt;=$J122,AA$1&lt;=IF(AND($J122&gt;$M$1,$K122=""),$M$2,$K122)),AND(AA$1&gt;=$J123,AA$1&lt;=IF(AND($J123&gt;$M$1,$K123=""),$M$2,$K123)),AND(AA$1&gt;=$J124,AA$1&lt;=IF(AND($J124&gt;$M$1,$K124=""),$M$2,$K124))),$J$3,"")</f>
        <v/>
      </c>
      <c r="AB124" s="58" t="str">
        <f t="shared" ref="AB124" si="1466">IF(OR(AND(AB$1&gt;=$J120,AB$1&lt;=IF(AND($J120&gt;$M$1,$K120=""),$M$2,$K120)),AND(AB$1&gt;=$J121,AB$1&lt;=IF(AND($J121&gt;$M$1,$K121=""),$M$2,$K121)),AND(AB$1&gt;=$J122,AB$1&lt;=IF(AND($J122&gt;$M$1,$K122=""),$M$2,$K122)),AND(AB$1&gt;=$J123,AB$1&lt;=IF(AND($J123&gt;$M$1,$K123=""),$M$2,$K123)),AND(AB$1&gt;=$J124,AB$1&lt;=IF(AND($J124&gt;$M$1,$K124=""),$M$2,$K124))),$J$3,"")</f>
        <v/>
      </c>
      <c r="AC124" s="58" t="str">
        <f t="shared" ref="AC124" si="1467">IF(OR(AND(AC$1&gt;=$J120,AC$1&lt;=IF(AND($J120&gt;$M$1,$K120=""),$M$2,$K120)),AND(AC$1&gt;=$J121,AC$1&lt;=IF(AND($J121&gt;$M$1,$K121=""),$M$2,$K121)),AND(AC$1&gt;=$J122,AC$1&lt;=IF(AND($J122&gt;$M$1,$K122=""),$M$2,$K122)),AND(AC$1&gt;=$J123,AC$1&lt;=IF(AND($J123&gt;$M$1,$K123=""),$M$2,$K123)),AND(AC$1&gt;=$J124,AC$1&lt;=IF(AND($J124&gt;$M$1,$K124=""),$M$2,$K124))),$J$3,"")</f>
        <v/>
      </c>
      <c r="AD124" s="58" t="str">
        <f t="shared" ref="AD124" si="1468">IF(OR(AND(AD$1&gt;=$J120,AD$1&lt;=IF(AND($J120&gt;$M$1,$K120=""),$M$2,$K120)),AND(AD$1&gt;=$J121,AD$1&lt;=IF(AND($J121&gt;$M$1,$K121=""),$M$2,$K121)),AND(AD$1&gt;=$J122,AD$1&lt;=IF(AND($J122&gt;$M$1,$K122=""),$M$2,$K122)),AND(AD$1&gt;=$J123,AD$1&lt;=IF(AND($J123&gt;$M$1,$K123=""),$M$2,$K123)),AND(AD$1&gt;=$J124,AD$1&lt;=IF(AND($J124&gt;$M$1,$K124=""),$M$2,$K124))),$J$3,"")</f>
        <v/>
      </c>
      <c r="AE124" s="58" t="str">
        <f t="shared" ref="AE124" si="1469">IF(OR(AND(AE$1&gt;=$J120,AE$1&lt;=IF(AND($J120&gt;$M$1,$K120=""),$M$2,$K120)),AND(AE$1&gt;=$J121,AE$1&lt;=IF(AND($J121&gt;$M$1,$K121=""),$M$2,$K121)),AND(AE$1&gt;=$J122,AE$1&lt;=IF(AND($J122&gt;$M$1,$K122=""),$M$2,$K122)),AND(AE$1&gt;=$J123,AE$1&lt;=IF(AND($J123&gt;$M$1,$K123=""),$M$2,$K123)),AND(AE$1&gt;=$J124,AE$1&lt;=IF(AND($J124&gt;$M$1,$K124=""),$M$2,$K124))),$J$3,"")</f>
        <v/>
      </c>
      <c r="AF124" s="58" t="str">
        <f t="shared" ref="AF124" si="1470">IF(OR(AND(AF$1&gt;=$J120,AF$1&lt;=IF(AND($J120&gt;$M$1,$K120=""),$M$2,$K120)),AND(AF$1&gt;=$J121,AF$1&lt;=IF(AND($J121&gt;$M$1,$K121=""),$M$2,$K121)),AND(AF$1&gt;=$J122,AF$1&lt;=IF(AND($J122&gt;$M$1,$K122=""),$M$2,$K122)),AND(AF$1&gt;=$J123,AF$1&lt;=IF(AND($J123&gt;$M$1,$K123=""),$M$2,$K123)),AND(AF$1&gt;=$J124,AF$1&lt;=IF(AND($J124&gt;$M$1,$K124=""),$M$2,$K124))),$J$3,"")</f>
        <v/>
      </c>
      <c r="AG124" s="58" t="str">
        <f t="shared" ref="AG124" si="1471">IF(OR(AND(AG$1&gt;=$J120,AG$1&lt;=IF(AND($J120&gt;$M$1,$K120=""),$M$2,$K120)),AND(AG$1&gt;=$J121,AG$1&lt;=IF(AND($J121&gt;$M$1,$K121=""),$M$2,$K121)),AND(AG$1&gt;=$J122,AG$1&lt;=IF(AND($J122&gt;$M$1,$K122=""),$M$2,$K122)),AND(AG$1&gt;=$J123,AG$1&lt;=IF(AND($J123&gt;$M$1,$K123=""),$M$2,$K123)),AND(AG$1&gt;=$J124,AG$1&lt;=IF(AND($J124&gt;$M$1,$K124=""),$M$2,$K124))),$J$3,"")</f>
        <v/>
      </c>
      <c r="AH124" s="58" t="str">
        <f t="shared" ref="AH124" si="1472">IF(OR(AND(AH$1&gt;=$J120,AH$1&lt;=IF(AND($J120&gt;$M$1,$K120=""),$M$2,$K120)),AND(AH$1&gt;=$J121,AH$1&lt;=IF(AND($J121&gt;$M$1,$K121=""),$M$2,$K121)),AND(AH$1&gt;=$J122,AH$1&lt;=IF(AND($J122&gt;$M$1,$K122=""),$M$2,$K122)),AND(AH$1&gt;=$J123,AH$1&lt;=IF(AND($J123&gt;$M$1,$K123=""),$M$2,$K123)),AND(AH$1&gt;=$J124,AH$1&lt;=IF(AND($J124&gt;$M$1,$K124=""),$M$2,$K124))),$J$3,"")</f>
        <v/>
      </c>
      <c r="AI124" s="58" t="str">
        <f t="shared" ref="AI124" si="1473">IF(OR(AND(AI$1&gt;=$J120,AI$1&lt;=IF(AND($J120&gt;$M$1,$K120=""),$M$2,$K120)),AND(AI$1&gt;=$J121,AI$1&lt;=IF(AND($J121&gt;$M$1,$K121=""),$M$2,$K121)),AND(AI$1&gt;=$J122,AI$1&lt;=IF(AND($J122&gt;$M$1,$K122=""),$M$2,$K122)),AND(AI$1&gt;=$J123,AI$1&lt;=IF(AND($J123&gt;$M$1,$K123=""),$M$2,$K123)),AND(AI$1&gt;=$J124,AI$1&lt;=IF(AND($J124&gt;$M$1,$K124=""),$M$2,$K124))),$J$3,"")</f>
        <v/>
      </c>
      <c r="AJ124" s="58" t="str">
        <f t="shared" ref="AJ124" si="1474">IF(OR(AND(AJ$1&gt;=$J120,AJ$1&lt;=IF(AND($J120&gt;$M$1,$K120=""),$M$2,$K120)),AND(AJ$1&gt;=$J121,AJ$1&lt;=IF(AND($J121&gt;$M$1,$K121=""),$M$2,$K121)),AND(AJ$1&gt;=$J122,AJ$1&lt;=IF(AND($J122&gt;$M$1,$K122=""),$M$2,$K122)),AND(AJ$1&gt;=$J123,AJ$1&lt;=IF(AND($J123&gt;$M$1,$K123=""),$M$2,$K123)),AND(AJ$1&gt;=$J124,AJ$1&lt;=IF(AND($J124&gt;$M$1,$K124=""),$M$2,$K124))),$J$3,"")</f>
        <v/>
      </c>
      <c r="AK124" s="58" t="str">
        <f t="shared" ref="AK124" si="1475">IF(OR(AND(AK$1&gt;=$J120,AK$1&lt;=IF(AND($J120&gt;$M$1,$K120=""),$M$2,$K120)),AND(AK$1&gt;=$J121,AK$1&lt;=IF(AND($J121&gt;$M$1,$K121=""),$M$2,$K121)),AND(AK$1&gt;=$J122,AK$1&lt;=IF(AND($J122&gt;$M$1,$K122=""),$M$2,$K122)),AND(AK$1&gt;=$J123,AK$1&lt;=IF(AND($J123&gt;$M$1,$K123=""),$M$2,$K123)),AND(AK$1&gt;=$J124,AK$1&lt;=IF(AND($J124&gt;$M$1,$K124=""),$M$2,$K124))),$J$3,"")</f>
        <v/>
      </c>
      <c r="AL124" s="58" t="str">
        <f t="shared" ref="AL124" si="1476">IF(OR(AND(AL$1&gt;=$J120,AL$1&lt;=IF(AND($J120&gt;$M$1,$K120=""),$M$2,$K120)),AND(AL$1&gt;=$J121,AL$1&lt;=IF(AND($J121&gt;$M$1,$K121=""),$M$2,$K121)),AND(AL$1&gt;=$J122,AL$1&lt;=IF(AND($J122&gt;$M$1,$K122=""),$M$2,$K122)),AND(AL$1&gt;=$J123,AL$1&lt;=IF(AND($J123&gt;$M$1,$K123=""),$M$2,$K123)),AND(AL$1&gt;=$J124,AL$1&lt;=IF(AND($J124&gt;$M$1,$K124=""),$M$2,$K124))),$J$3,"")</f>
        <v/>
      </c>
      <c r="AM124" s="58" t="str">
        <f t="shared" ref="AM124" si="1477">IF(OR(AND(AM$1&gt;=$J120,AM$1&lt;=IF(AND($J120&gt;$M$1,$K120=""),$M$2,$K120)),AND(AM$1&gt;=$J121,AM$1&lt;=IF(AND($J121&gt;$M$1,$K121=""),$M$2,$K121)),AND(AM$1&gt;=$J122,AM$1&lt;=IF(AND($J122&gt;$M$1,$K122=""),$M$2,$K122)),AND(AM$1&gt;=$J123,AM$1&lt;=IF(AND($J123&gt;$M$1,$K123=""),$M$2,$K123)),AND(AM$1&gt;=$J124,AM$1&lt;=IF(AND($J124&gt;$M$1,$K124=""),$M$2,$K124))),$J$3,"")</f>
        <v/>
      </c>
      <c r="AN124" s="58" t="str">
        <f t="shared" ref="AN124" si="1478">IF(OR(AND(AN$1&gt;=$J120,AN$1&lt;=IF(AND($J120&gt;$M$1,$K120=""),$M$2,$K120)),AND(AN$1&gt;=$J121,AN$1&lt;=IF(AND($J121&gt;$M$1,$K121=""),$M$2,$K121)),AND(AN$1&gt;=$J122,AN$1&lt;=IF(AND($J122&gt;$M$1,$K122=""),$M$2,$K122)),AND(AN$1&gt;=$J123,AN$1&lt;=IF(AND($J123&gt;$M$1,$K123=""),$M$2,$K123)),AND(AN$1&gt;=$J124,AN$1&lt;=IF(AND($J124&gt;$M$1,$K124=""),$M$2,$K124))),$J$3,"")</f>
        <v/>
      </c>
      <c r="AO124" s="58" t="str">
        <f t="shared" ref="AO124" si="1479">IF(OR(AND(AO$1&gt;=$J120,AO$1&lt;=IF(AND($J120&gt;$M$1,$K120=""),$M$2,$K120)),AND(AO$1&gt;=$J121,AO$1&lt;=IF(AND($J121&gt;$M$1,$K121=""),$M$2,$K121)),AND(AO$1&gt;=$J122,AO$1&lt;=IF(AND($J122&gt;$M$1,$K122=""),$M$2,$K122)),AND(AO$1&gt;=$J123,AO$1&lt;=IF(AND($J123&gt;$M$1,$K123=""),$M$2,$K123)),AND(AO$1&gt;=$J124,AO$1&lt;=IF(AND($J124&gt;$M$1,$K124=""),$M$2,$K124))),$J$3,"")</f>
        <v/>
      </c>
      <c r="AP124" s="62" t="str">
        <f>IF(AP$1="","",IF(OR(AND(AP$1&gt;=$J120,AP$1&lt;=IF(AND($J120&gt;$M$1,$K120=""),$M$2,$K120)),AND(AP$1&gt;=$J121,AP$1&lt;=IF(AND($J121&gt;$M$1,$K121=""),$M$2,$K121)),AND(AP$1&gt;=$J122,AP$1&lt;=IF(AND($J122&gt;$M$1,$K122=""),$M$2,$K122)),AND(AP$1&gt;=$J123,AP$1&lt;=IF(AND($J123&gt;$M$1,$K123=""),$M$2,$K123)),AND(AP$1&gt;=$J124,AP$1&lt;=IF(AND($J124&gt;$M$1,$K124=""),$M$2,$K124))),$J$3,""))</f>
        <v/>
      </c>
      <c r="AQ124" s="62" t="str">
        <f t="shared" ref="AQ124" si="1480">IF(AQ$1="","",IF(OR(AND(AQ$1&gt;=$J120,AQ$1&lt;=IF(AND($J120&gt;$M$1,$K120=""),$M$2,$K120)),AND(AQ$1&gt;=$J121,AQ$1&lt;=IF(AND($J121&gt;$M$1,$K121=""),$M$2,$K121)),AND(AQ$1&gt;=$J122,AQ$1&lt;=IF(AND($J122&gt;$M$1,$K122=""),$M$2,$K122)),AND(AQ$1&gt;=$J123,AQ$1&lt;=IF(AND($J123&gt;$M$1,$K123=""),$M$2,$K123)),AND(AQ$1&gt;=$J124,AQ$1&lt;=IF(AND($J124&gt;$M$1,$K124=""),$M$2,$K124))),$J$3,""))</f>
        <v/>
      </c>
      <c r="AR124" s="63" t="str">
        <f t="shared" ref="AR124" si="1481">IF(AR$1="","",IF(OR(AND(AR$1&gt;=$J120,AR$1&lt;=IF(AND($J120&gt;$M$1,$K120=""),$M$2,$K120)),AND(AR$1&gt;=$J121,AR$1&lt;=IF(AND($J121&gt;$M$1,$K121=""),$M$2,$K121)),AND(AR$1&gt;=$J122,AR$1&lt;=IF(AND($J122&gt;$M$1,$K122=""),$M$2,$K122)),AND(AR$1&gt;=$J123,AR$1&lt;=IF(AND($J123&gt;$M$1,$K123=""),$M$2,$K123)),AND(AR$1&gt;=$J124,AR$1&lt;=IF(AND($J124&gt;$M$1,$K124=""),$M$2,$K124))),$J$3,""))</f>
        <v/>
      </c>
    </row>
    <row r="125" spans="1:44" x14ac:dyDescent="0.2">
      <c r="A125" s="123">
        <v>5147</v>
      </c>
      <c r="B125" s="114"/>
      <c r="C125" s="115"/>
      <c r="D125" s="142">
        <v>46064</v>
      </c>
      <c r="E125" s="143">
        <v>46065</v>
      </c>
      <c r="F125" s="142"/>
      <c r="G125" s="143"/>
      <c r="H125" s="142"/>
      <c r="I125" s="143"/>
      <c r="J125" s="142"/>
      <c r="K125" s="143"/>
      <c r="L125" s="151"/>
      <c r="M125" s="157"/>
      <c r="N125" s="155" t="str">
        <f>N126&amp;N127&amp;N128&amp;N129</f>
        <v/>
      </c>
      <c r="O125" s="155" t="str">
        <f t="shared" ref="O125" si="1482">O126&amp;O127&amp;O128&amp;O129</f>
        <v/>
      </c>
      <c r="P125" s="155" t="str">
        <f t="shared" ref="P125" si="1483">P126&amp;P127&amp;P128&amp;P129</f>
        <v/>
      </c>
      <c r="Q125" s="155" t="str">
        <f t="shared" ref="Q125" si="1484">Q126&amp;Q127&amp;Q128&amp;Q129</f>
        <v/>
      </c>
      <c r="R125" s="155" t="str">
        <f t="shared" ref="R125" si="1485">R126&amp;R127&amp;R128&amp;R129</f>
        <v/>
      </c>
      <c r="S125" s="155" t="str">
        <f t="shared" ref="S125" si="1486">S126&amp;S127&amp;S128&amp;S129</f>
        <v/>
      </c>
      <c r="T125" s="155" t="str">
        <f t="shared" ref="T125" si="1487">T126&amp;T127&amp;T128&amp;T129</f>
        <v/>
      </c>
      <c r="U125" s="155" t="str">
        <f t="shared" ref="U125" si="1488">U126&amp;U127&amp;U128&amp;U129</f>
        <v/>
      </c>
      <c r="V125" s="155" t="str">
        <f t="shared" ref="V125" si="1489">V126&amp;V127&amp;V128&amp;V129</f>
        <v/>
      </c>
      <c r="W125" s="155" t="str">
        <f t="shared" ref="W125" si="1490">W126&amp;W127&amp;W128&amp;W129</f>
        <v/>
      </c>
      <c r="X125" s="155" t="str">
        <f t="shared" ref="X125" si="1491">X126&amp;X127&amp;X128&amp;X129</f>
        <v>Б</v>
      </c>
      <c r="Y125" s="155" t="str">
        <f t="shared" ref="Y125" si="1492">Y126&amp;Y127&amp;Y128&amp;Y129</f>
        <v>Б</v>
      </c>
      <c r="Z125" s="155" t="str">
        <f t="shared" ref="Z125" si="1493">Z126&amp;Z127&amp;Z128&amp;Z129</f>
        <v/>
      </c>
      <c r="AA125" s="155" t="str">
        <f t="shared" ref="AA125" si="1494">AA126&amp;AA127&amp;AA128&amp;AA129</f>
        <v/>
      </c>
      <c r="AB125" s="155" t="str">
        <f t="shared" ref="AB125" si="1495">AB126&amp;AB127&amp;AB128&amp;AB129</f>
        <v/>
      </c>
      <c r="AC125" s="155" t="str">
        <f t="shared" ref="AC125" si="1496">AC126&amp;AC127&amp;AC128&amp;AC129</f>
        <v/>
      </c>
      <c r="AD125" s="155" t="str">
        <f t="shared" ref="AD125" si="1497">AD126&amp;AD127&amp;AD128&amp;AD129</f>
        <v/>
      </c>
      <c r="AE125" s="155" t="str">
        <f t="shared" ref="AE125" si="1498">AE126&amp;AE127&amp;AE128&amp;AE129</f>
        <v/>
      </c>
      <c r="AF125" s="155" t="str">
        <f t="shared" ref="AF125" si="1499">AF126&amp;AF127&amp;AF128&amp;AF129</f>
        <v/>
      </c>
      <c r="AG125" s="155" t="str">
        <f t="shared" ref="AG125" si="1500">AG126&amp;AG127&amp;AG128&amp;AG129</f>
        <v/>
      </c>
      <c r="AH125" s="155" t="str">
        <f t="shared" ref="AH125" si="1501">AH126&amp;AH127&amp;AH128&amp;AH129</f>
        <v/>
      </c>
      <c r="AI125" s="155" t="str">
        <f t="shared" ref="AI125" si="1502">AI126&amp;AI127&amp;AI128&amp;AI129</f>
        <v/>
      </c>
      <c r="AJ125" s="155" t="str">
        <f t="shared" ref="AJ125" si="1503">AJ126&amp;AJ127&amp;AJ128&amp;AJ129</f>
        <v/>
      </c>
      <c r="AK125" s="155" t="str">
        <f t="shared" ref="AK125" si="1504">AK126&amp;AK127&amp;AK128&amp;AK129</f>
        <v/>
      </c>
      <c r="AL125" s="155" t="str">
        <f t="shared" ref="AL125" si="1505">AL126&amp;AL127&amp;AL128&amp;AL129</f>
        <v/>
      </c>
      <c r="AM125" s="155" t="str">
        <f t="shared" ref="AM125" si="1506">AM126&amp;AM127&amp;AM128&amp;AM129</f>
        <v/>
      </c>
      <c r="AN125" s="155" t="str">
        <f t="shared" ref="AN125" si="1507">AN126&amp;AN127&amp;AN128&amp;AN129</f>
        <v/>
      </c>
      <c r="AO125" s="155" t="str">
        <f t="shared" ref="AO125" si="1508">AO126&amp;AO127&amp;AO128&amp;AO129</f>
        <v/>
      </c>
      <c r="AP125" s="155" t="str">
        <f t="shared" ref="AP125" si="1509">AP126&amp;AP127&amp;AP128&amp;AP129</f>
        <v/>
      </c>
      <c r="AQ125" s="155" t="str">
        <f t="shared" ref="AQ125" si="1510">AQ126&amp;AQ127&amp;AQ128&amp;AQ129</f>
        <v/>
      </c>
      <c r="AR125" s="155" t="str">
        <f t="shared" ref="AR125" si="1511">AR126&amp;AR127&amp;AR128&amp;AR129</f>
        <v/>
      </c>
    </row>
    <row r="126" spans="1:44" ht="13.5" thickBot="1" x14ac:dyDescent="0.25">
      <c r="A126" s="124"/>
      <c r="B126" s="121"/>
      <c r="C126" s="116"/>
      <c r="D126" s="144"/>
      <c r="E126" s="145"/>
      <c r="F126" s="146"/>
      <c r="G126" s="145"/>
      <c r="H126" s="146"/>
      <c r="I126" s="145"/>
      <c r="J126" s="146"/>
      <c r="K126" s="145"/>
      <c r="L126" s="150"/>
      <c r="M126" s="157"/>
      <c r="N126" s="121" t="str">
        <f>IF(OR(AND(N$1&gt;=$D125,N$1&lt;=IF(AND($D125&gt;$M$1,$E125=""),$M$2,$E125)),AND(N$1&gt;=$D126,N$1&lt;=IF(AND($D126&gt;$M$1,$E126=""),$M$2,$E126)),AND(N$1&gt;=$D127,N$1&lt;=IF(AND($D127&gt;$M$1,$E127=""),$M$2,$E127)),AND(N$1&gt;=$D128,N$1&lt;=IF(AND($D128&gt;$M$1,$E128=""),$M$2,$E128))),$D$3,"")</f>
        <v/>
      </c>
      <c r="O126" s="49" t="str">
        <f t="shared" ref="O126:AO126" si="1512">IF(OR(AND(O$1&gt;=$D125,O$1&lt;=IF(AND($D125&gt;$M$1,$E125=""),$M$2,$E125)),AND(O$1&gt;=$D126,O$1&lt;=IF(AND($D126&gt;$M$1,$E126=""),$M$2,$E126)),AND(O$1&gt;=$D127,O$1&lt;=IF(AND($D127&gt;$M$1,$E127=""),$M$2,$E127)),AND(O$1&gt;=$D128,O$1&lt;=IF(AND($D128&gt;$M$1,$E128=""),$M$2,$E128))),$D$3,"")</f>
        <v/>
      </c>
      <c r="P126" s="49" t="str">
        <f t="shared" si="1512"/>
        <v/>
      </c>
      <c r="Q126" s="49" t="str">
        <f t="shared" si="1512"/>
        <v/>
      </c>
      <c r="R126" s="49" t="str">
        <f t="shared" si="1512"/>
        <v/>
      </c>
      <c r="S126" s="49" t="str">
        <f t="shared" si="1512"/>
        <v/>
      </c>
      <c r="T126" s="49" t="str">
        <f t="shared" si="1512"/>
        <v/>
      </c>
      <c r="U126" s="49" t="str">
        <f t="shared" si="1512"/>
        <v/>
      </c>
      <c r="V126" s="49" t="str">
        <f t="shared" si="1512"/>
        <v/>
      </c>
      <c r="W126" s="49" t="str">
        <f t="shared" si="1512"/>
        <v/>
      </c>
      <c r="X126" s="49" t="str">
        <f t="shared" si="1512"/>
        <v>Б</v>
      </c>
      <c r="Y126" s="49" t="str">
        <f t="shared" si="1512"/>
        <v>Б</v>
      </c>
      <c r="Z126" s="49" t="str">
        <f t="shared" si="1512"/>
        <v/>
      </c>
      <c r="AA126" s="49" t="str">
        <f t="shared" si="1512"/>
        <v/>
      </c>
      <c r="AB126" s="49" t="str">
        <f t="shared" si="1512"/>
        <v/>
      </c>
      <c r="AC126" s="49" t="str">
        <f t="shared" si="1512"/>
        <v/>
      </c>
      <c r="AD126" s="49" t="str">
        <f t="shared" si="1512"/>
        <v/>
      </c>
      <c r="AE126" s="49" t="str">
        <f t="shared" si="1512"/>
        <v/>
      </c>
      <c r="AF126" s="49" t="str">
        <f t="shared" si="1512"/>
        <v/>
      </c>
      <c r="AG126" s="49" t="str">
        <f t="shared" si="1512"/>
        <v/>
      </c>
      <c r="AH126" s="49" t="str">
        <f t="shared" si="1512"/>
        <v/>
      </c>
      <c r="AI126" s="49" t="str">
        <f t="shared" si="1512"/>
        <v/>
      </c>
      <c r="AJ126" s="49" t="str">
        <f t="shared" si="1512"/>
        <v/>
      </c>
      <c r="AK126" s="49" t="str">
        <f t="shared" si="1512"/>
        <v/>
      </c>
      <c r="AL126" s="49" t="str">
        <f t="shared" si="1512"/>
        <v/>
      </c>
      <c r="AM126" s="49" t="str">
        <f t="shared" si="1512"/>
        <v/>
      </c>
      <c r="AN126" s="49" t="str">
        <f t="shared" si="1512"/>
        <v/>
      </c>
      <c r="AO126" s="49" t="str">
        <f t="shared" si="1512"/>
        <v/>
      </c>
      <c r="AP126" s="60" t="str">
        <f>IF(AP$1="","",IF(OR(AND(AP$1&gt;=$D125,AP$1&lt;=IF(AND($D125&gt;$M$1,$E125=""),$M$2,$E125)),AND(AP$1&gt;=$D126,AP$1&lt;=IF(AND($D126&gt;$M$1,$E126=""),$M$2,$E126)),AND(AP$1&gt;=$D127,AP$1&lt;=IF(AND($D127&gt;$M$1,$E127=""),$M$2,$E127)),AND(AP$1&gt;=$D128,AP$1&lt;=IF(AND($D128&gt;$M$1,$E128=""),$M$2,$E128))),$D$3,""))</f>
        <v/>
      </c>
      <c r="AQ126" s="60" t="str">
        <f t="shared" ref="AQ126:AR126" si="1513">IF(AQ$1="","",IF(OR(AND(AQ$1&gt;=$D125,AQ$1&lt;=IF(AND($D125&gt;$M$1,$E125=""),$M$2,$E125)),AND(AQ$1&gt;=$D126,AQ$1&lt;=IF(AND($D126&gt;$M$1,$E126=""),$M$2,$E126)),AND(AQ$1&gt;=$D127,AQ$1&lt;=IF(AND($D127&gt;$M$1,$E127=""),$M$2,$E127)),AND(AQ$1&gt;=$D128,AQ$1&lt;=IF(AND($D128&gt;$M$1,$E128=""),$M$2,$E128))),$D$3,""))</f>
        <v/>
      </c>
      <c r="AR126" s="61" t="str">
        <f t="shared" si="1513"/>
        <v/>
      </c>
    </row>
    <row r="127" spans="1:44" x14ac:dyDescent="0.2">
      <c r="A127" s="124"/>
      <c r="B127" s="121"/>
      <c r="C127" s="50"/>
      <c r="D127" s="146"/>
      <c r="E127" s="145"/>
      <c r="F127" s="146"/>
      <c r="G127" s="145"/>
      <c r="H127" s="146"/>
      <c r="I127" s="145"/>
      <c r="J127" s="146"/>
      <c r="K127" s="145"/>
      <c r="L127" s="150"/>
      <c r="M127" s="157"/>
      <c r="N127" s="121" t="str">
        <f>IF(OR(AND(N$1&gt;=$F125,N$1&lt;=IF(AND($F125&gt;$M$1,$G125=""),$M$2,$G125)),AND(N$1&gt;=$F126,N$1&lt;=IF(AND($F126&gt;$M$1,$G126=""),$M$2,$G126)),AND(N$1&gt;=$F127,N$1&lt;=IF(AND($F127&gt;$M$1,$G127=""),$M$2,$G127)),AND(N$1&gt;=$F128,N$1&lt;=IF(AND($F128&gt;$M$1,$G128=""),$M$2,$G128))),$F$3,"")</f>
        <v/>
      </c>
      <c r="O127" s="49" t="str">
        <f t="shared" ref="O127:AO127" si="1514">IF(OR(AND(O$1&gt;=$F125,O$1&lt;=IF(AND($F125&gt;$M$1,$G125=""),$M$2,$G125)),AND(O$1&gt;=$F126,O$1&lt;=IF(AND($F126&gt;$M$1,$G126=""),$M$2,$G126)),AND(O$1&gt;=$F127,O$1&lt;=IF(AND($F127&gt;$M$1,$G127=""),$M$2,$G127)),AND(O$1&gt;=$F128,O$1&lt;=IF(AND($F128&gt;$M$1,$G128=""),$M$2,$G128))),$F$3,"")</f>
        <v/>
      </c>
      <c r="P127" s="49" t="str">
        <f t="shared" si="1514"/>
        <v/>
      </c>
      <c r="Q127" s="49" t="str">
        <f t="shared" si="1514"/>
        <v/>
      </c>
      <c r="R127" s="49" t="str">
        <f t="shared" si="1514"/>
        <v/>
      </c>
      <c r="S127" s="49" t="str">
        <f t="shared" si="1514"/>
        <v/>
      </c>
      <c r="T127" s="49" t="str">
        <f t="shared" si="1514"/>
        <v/>
      </c>
      <c r="U127" s="49" t="str">
        <f t="shared" si="1514"/>
        <v/>
      </c>
      <c r="V127" s="49" t="str">
        <f t="shared" si="1514"/>
        <v/>
      </c>
      <c r="W127" s="49" t="str">
        <f t="shared" si="1514"/>
        <v/>
      </c>
      <c r="X127" s="49" t="str">
        <f t="shared" si="1514"/>
        <v/>
      </c>
      <c r="Y127" s="49" t="str">
        <f t="shared" si="1514"/>
        <v/>
      </c>
      <c r="Z127" s="49" t="str">
        <f t="shared" si="1514"/>
        <v/>
      </c>
      <c r="AA127" s="49" t="str">
        <f t="shared" si="1514"/>
        <v/>
      </c>
      <c r="AB127" s="49" t="str">
        <f t="shared" si="1514"/>
        <v/>
      </c>
      <c r="AC127" s="49" t="str">
        <f t="shared" si="1514"/>
        <v/>
      </c>
      <c r="AD127" s="49" t="str">
        <f t="shared" si="1514"/>
        <v/>
      </c>
      <c r="AE127" s="49" t="str">
        <f t="shared" si="1514"/>
        <v/>
      </c>
      <c r="AF127" s="49" t="str">
        <f t="shared" si="1514"/>
        <v/>
      </c>
      <c r="AG127" s="49" t="str">
        <f t="shared" si="1514"/>
        <v/>
      </c>
      <c r="AH127" s="49" t="str">
        <f t="shared" si="1514"/>
        <v/>
      </c>
      <c r="AI127" s="49" t="str">
        <f t="shared" si="1514"/>
        <v/>
      </c>
      <c r="AJ127" s="49" t="str">
        <f t="shared" si="1514"/>
        <v/>
      </c>
      <c r="AK127" s="49" t="str">
        <f t="shared" si="1514"/>
        <v/>
      </c>
      <c r="AL127" s="49" t="str">
        <f t="shared" si="1514"/>
        <v/>
      </c>
      <c r="AM127" s="49" t="str">
        <f t="shared" si="1514"/>
        <v/>
      </c>
      <c r="AN127" s="49" t="str">
        <f t="shared" si="1514"/>
        <v/>
      </c>
      <c r="AO127" s="49" t="str">
        <f t="shared" si="1514"/>
        <v/>
      </c>
      <c r="AP127" s="60" t="str">
        <f>IF(AP$1="","",IF(OR(AND(AP$1&gt;=$F125,AP$1&lt;=IF(AND($F125&gt;$M$1,$G125=""),$M$2,$G125)),AND(AP$1&gt;=$F126,AP$1&lt;=IF(AND($F126&gt;$M$1,$G126=""),$M$2,$G126)),AND(AP$1&gt;=$F127,AP$1&lt;=IF(AND($F127&gt;$M$1,$G127=""),$M$2,$G127)),AND(AP$1&gt;=$F128,AP$1&lt;=IF(AND($F128&gt;$M$1,$G128=""),$M$2,$G128))),$F$3,""))</f>
        <v/>
      </c>
      <c r="AQ127" s="60" t="str">
        <f t="shared" ref="AQ127:AR127" si="1515">IF(AQ$1="","",IF(OR(AND(AQ$1&gt;=$F125,AQ$1&lt;=IF(AND($F125&gt;$M$1,$G125=""),$M$2,$G125)),AND(AQ$1&gt;=$F126,AQ$1&lt;=IF(AND($F126&gt;$M$1,$G126=""),$M$2,$G126)),AND(AQ$1&gt;=$F127,AQ$1&lt;=IF(AND($F127&gt;$M$1,$G127=""),$M$2,$G127)),AND(AQ$1&gt;=$F128,AQ$1&lt;=IF(AND($F128&gt;$M$1,$G128=""),$M$2,$G128))),$F$3,""))</f>
        <v/>
      </c>
      <c r="AR127" s="61" t="str">
        <f t="shared" si="1515"/>
        <v/>
      </c>
    </row>
    <row r="128" spans="1:44" x14ac:dyDescent="0.2">
      <c r="A128" s="124"/>
      <c r="B128" s="121"/>
      <c r="C128" s="50"/>
      <c r="D128" s="146"/>
      <c r="E128" s="145"/>
      <c r="F128" s="146"/>
      <c r="G128" s="145"/>
      <c r="H128" s="146"/>
      <c r="I128" s="145"/>
      <c r="J128" s="146"/>
      <c r="K128" s="145"/>
      <c r="L128" s="150"/>
      <c r="M128" s="157"/>
      <c r="N128" s="156" t="str">
        <f t="shared" ref="N128:AO128" si="1516">IF(OR(AND(N$1&gt;=$H125,N$1&lt;=IF(AND($H125&gt;$M$1,$I125=""),$M$2,$I125)),AND(N$1&gt;=$H126,N$1&lt;=IF(AND($H126&gt;$M$1,$I126=""),$M$2,$I126)),AND(N$1&gt;=$H127,N$1&lt;=IF(AND($H127&gt;$M$1,$I127=""),$M$2,$I127)),AND(N$1&gt;=$H128,N$1&lt;=IF(AND($H128&gt;$M$1,$I128=""),$M$2,$I128))),$H$3,"")</f>
        <v/>
      </c>
      <c r="O128" s="56" t="str">
        <f t="shared" si="1516"/>
        <v/>
      </c>
      <c r="P128" s="56" t="str">
        <f t="shared" si="1516"/>
        <v/>
      </c>
      <c r="Q128" s="56" t="str">
        <f t="shared" si="1516"/>
        <v/>
      </c>
      <c r="R128" s="56" t="str">
        <f t="shared" si="1516"/>
        <v/>
      </c>
      <c r="S128" s="56" t="str">
        <f t="shared" si="1516"/>
        <v/>
      </c>
      <c r="T128" s="56" t="str">
        <f t="shared" si="1516"/>
        <v/>
      </c>
      <c r="U128" s="56" t="str">
        <f t="shared" si="1516"/>
        <v/>
      </c>
      <c r="V128" s="56" t="str">
        <f t="shared" si="1516"/>
        <v/>
      </c>
      <c r="W128" s="56" t="str">
        <f t="shared" si="1516"/>
        <v/>
      </c>
      <c r="X128" s="56" t="str">
        <f t="shared" si="1516"/>
        <v/>
      </c>
      <c r="Y128" s="56" t="str">
        <f t="shared" si="1516"/>
        <v/>
      </c>
      <c r="Z128" s="56" t="str">
        <f t="shared" si="1516"/>
        <v/>
      </c>
      <c r="AA128" s="56" t="str">
        <f t="shared" si="1516"/>
        <v/>
      </c>
      <c r="AB128" s="56" t="str">
        <f t="shared" si="1516"/>
        <v/>
      </c>
      <c r="AC128" s="56" t="str">
        <f t="shared" si="1516"/>
        <v/>
      </c>
      <c r="AD128" s="56" t="str">
        <f t="shared" si="1516"/>
        <v/>
      </c>
      <c r="AE128" s="56" t="str">
        <f t="shared" si="1516"/>
        <v/>
      </c>
      <c r="AF128" s="56" t="str">
        <f t="shared" si="1516"/>
        <v/>
      </c>
      <c r="AG128" s="56" t="str">
        <f t="shared" si="1516"/>
        <v/>
      </c>
      <c r="AH128" s="56" t="str">
        <f t="shared" si="1516"/>
        <v/>
      </c>
      <c r="AI128" s="56" t="str">
        <f t="shared" si="1516"/>
        <v/>
      </c>
      <c r="AJ128" s="56" t="str">
        <f t="shared" si="1516"/>
        <v/>
      </c>
      <c r="AK128" s="56" t="str">
        <f t="shared" si="1516"/>
        <v/>
      </c>
      <c r="AL128" s="56" t="str">
        <f t="shared" si="1516"/>
        <v/>
      </c>
      <c r="AM128" s="56" t="str">
        <f t="shared" si="1516"/>
        <v/>
      </c>
      <c r="AN128" s="56" t="str">
        <f t="shared" si="1516"/>
        <v/>
      </c>
      <c r="AO128" s="56" t="str">
        <f t="shared" si="1516"/>
        <v/>
      </c>
      <c r="AP128" s="153" t="str">
        <f>IF(AP$1="","",IF(OR(AND(AP$1&gt;=$H125,AP$1&lt;=IF(AND($H125&gt;$M$1,$I125=""),$M$2,$I125)),AND(AP$1&gt;=$H126,AP$1&lt;=IF(AND($H126&gt;$M$1,$I126=""),$M$2,$I126)),AND(AP$1&gt;=$H127,AP$1&lt;=IF(AND($H127&gt;$M$1,$I127=""),$M$2,$I127)),AND(AP$1&gt;=$H128,AP$1&lt;=IF(AND($H128&gt;$M$1,$I128=""),$M$2,$I128))),$H$3,""))</f>
        <v/>
      </c>
      <c r="AQ128" s="153" t="str">
        <f>IF(AQ$1="","",IF(OR(AND(AQ$1&gt;=$H125,AQ$1&lt;=IF(AND($H125&gt;$M$1,$I125=""),$M$2,$I125)),AND(AQ$1&gt;=$H126,AQ$1&lt;=IF(AND($H126&gt;$M$1,$I126=""),$M$2,$I126)),AND(AQ$1&gt;=$H127,AQ$1&lt;=IF(AND($H127&gt;$M$1,$I127=""),$M$2,$I127)),AND(AQ$1&gt;=$H128,AQ$1&lt;=IF(AND($H128&gt;$M$1,$I128=""),$M$2,$I128))),$H$3,""))</f>
        <v/>
      </c>
      <c r="AR128" s="154" t="str">
        <f>IF(AR$1="","",IF(OR(AND(AR$1&gt;=$H125,AR$1&lt;=IF(AND($H125&gt;$M$1,$I125=""),$M$2,$I125)),AND(AR$1&gt;=$H126,AR$1&lt;=IF(AND($H126&gt;$M$1,$I126=""),$M$2,$I126)),AND(AR$1&gt;=$H127,AR$1&lt;=IF(AND($H127&gt;$M$1,$I127=""),$M$2,$I127)),AND(AR$1&gt;=$H128,AR$1&lt;=IF(AND($H128&gt;$M$1,$I128=""),$M$2,$I128))),$H$3,""))</f>
        <v/>
      </c>
    </row>
    <row r="129" spans="1:44" ht="13.5" thickBot="1" x14ac:dyDescent="0.25">
      <c r="A129" s="125"/>
      <c r="B129" s="122"/>
      <c r="C129" s="59"/>
      <c r="D129" s="147"/>
      <c r="E129" s="148"/>
      <c r="F129" s="147"/>
      <c r="G129" s="148"/>
      <c r="H129" s="147"/>
      <c r="I129" s="148"/>
      <c r="J129" s="147"/>
      <c r="K129" s="148"/>
      <c r="L129" s="150"/>
      <c r="M129" s="157"/>
      <c r="N129" s="122" t="str">
        <f>IF(OR(AND(N$1&gt;=$J125,N$1&lt;=IF(AND($J125&gt;$M$1,$K125=""),$M$2,$K125)),AND(N$1&gt;=$J126,N$1&lt;=IF(AND($J126&gt;$M$1,$K126=""),$M$2,$K126)),AND(N$1&gt;=$J127,N$1&lt;=IF(AND($J127&gt;$M$1,$K127=""),$M$2,$K127)),AND(N$1&gt;=$J128,N$1&lt;=IF(AND($J128&gt;$M$1,$K128=""),$M$2,$K128)),AND(N$1&gt;=$J129,N$1&lt;=IF(AND($J129&gt;$M$1,$K129=""),$M$2,$K129))),$J$3,"")</f>
        <v/>
      </c>
      <c r="O129" s="58" t="str">
        <f t="shared" ref="O129" si="1517">IF(OR(AND(O$1&gt;=$J125,O$1&lt;=IF(AND($J125&gt;$M$1,$K125=""),$M$2,$K125)),AND(O$1&gt;=$J126,O$1&lt;=IF(AND($J126&gt;$M$1,$K126=""),$M$2,$K126)),AND(O$1&gt;=$J127,O$1&lt;=IF(AND($J127&gt;$M$1,$K127=""),$M$2,$K127)),AND(O$1&gt;=$J128,O$1&lt;=IF(AND($J128&gt;$M$1,$K128=""),$M$2,$K128)),AND(O$1&gt;=$J129,O$1&lt;=IF(AND($J129&gt;$M$1,$K129=""),$M$2,$K129))),$J$3,"")</f>
        <v/>
      </c>
      <c r="P129" s="58" t="str">
        <f t="shared" ref="P129" si="1518">IF(OR(AND(P$1&gt;=$J125,P$1&lt;=IF(AND($J125&gt;$M$1,$K125=""),$M$2,$K125)),AND(P$1&gt;=$J126,P$1&lt;=IF(AND($J126&gt;$M$1,$K126=""),$M$2,$K126)),AND(P$1&gt;=$J127,P$1&lt;=IF(AND($J127&gt;$M$1,$K127=""),$M$2,$K127)),AND(P$1&gt;=$J128,P$1&lt;=IF(AND($J128&gt;$M$1,$K128=""),$M$2,$K128)),AND(P$1&gt;=$J129,P$1&lt;=IF(AND($J129&gt;$M$1,$K129=""),$M$2,$K129))),$J$3,"")</f>
        <v/>
      </c>
      <c r="Q129" s="58" t="str">
        <f t="shared" ref="Q129" si="1519">IF(OR(AND(Q$1&gt;=$J125,Q$1&lt;=IF(AND($J125&gt;$M$1,$K125=""),$M$2,$K125)),AND(Q$1&gt;=$J126,Q$1&lt;=IF(AND($J126&gt;$M$1,$K126=""),$M$2,$K126)),AND(Q$1&gt;=$J127,Q$1&lt;=IF(AND($J127&gt;$M$1,$K127=""),$M$2,$K127)),AND(Q$1&gt;=$J128,Q$1&lt;=IF(AND($J128&gt;$M$1,$K128=""),$M$2,$K128)),AND(Q$1&gt;=$J129,Q$1&lt;=IF(AND($J129&gt;$M$1,$K129=""),$M$2,$K129))),$J$3,"")</f>
        <v/>
      </c>
      <c r="R129" s="58" t="str">
        <f t="shared" ref="R129" si="1520">IF(OR(AND(R$1&gt;=$J125,R$1&lt;=IF(AND($J125&gt;$M$1,$K125=""),$M$2,$K125)),AND(R$1&gt;=$J126,R$1&lt;=IF(AND($J126&gt;$M$1,$K126=""),$M$2,$K126)),AND(R$1&gt;=$J127,R$1&lt;=IF(AND($J127&gt;$M$1,$K127=""),$M$2,$K127)),AND(R$1&gt;=$J128,R$1&lt;=IF(AND($J128&gt;$M$1,$K128=""),$M$2,$K128)),AND(R$1&gt;=$J129,R$1&lt;=IF(AND($J129&gt;$M$1,$K129=""),$M$2,$K129))),$J$3,"")</f>
        <v/>
      </c>
      <c r="S129" s="58" t="str">
        <f t="shared" ref="S129" si="1521">IF(OR(AND(S$1&gt;=$J125,S$1&lt;=IF(AND($J125&gt;$M$1,$K125=""),$M$2,$K125)),AND(S$1&gt;=$J126,S$1&lt;=IF(AND($J126&gt;$M$1,$K126=""),$M$2,$K126)),AND(S$1&gt;=$J127,S$1&lt;=IF(AND($J127&gt;$M$1,$K127=""),$M$2,$K127)),AND(S$1&gt;=$J128,S$1&lt;=IF(AND($J128&gt;$M$1,$K128=""),$M$2,$K128)),AND(S$1&gt;=$J129,S$1&lt;=IF(AND($J129&gt;$M$1,$K129=""),$M$2,$K129))),$J$3,"")</f>
        <v/>
      </c>
      <c r="T129" s="58" t="str">
        <f t="shared" ref="T129" si="1522">IF(OR(AND(T$1&gt;=$J125,T$1&lt;=IF(AND($J125&gt;$M$1,$K125=""),$M$2,$K125)),AND(T$1&gt;=$J126,T$1&lt;=IF(AND($J126&gt;$M$1,$K126=""),$M$2,$K126)),AND(T$1&gt;=$J127,T$1&lt;=IF(AND($J127&gt;$M$1,$K127=""),$M$2,$K127)),AND(T$1&gt;=$J128,T$1&lt;=IF(AND($J128&gt;$M$1,$K128=""),$M$2,$K128)),AND(T$1&gt;=$J129,T$1&lt;=IF(AND($J129&gt;$M$1,$K129=""),$M$2,$K129))),$J$3,"")</f>
        <v/>
      </c>
      <c r="U129" s="58" t="str">
        <f t="shared" ref="U129" si="1523">IF(OR(AND(U$1&gt;=$J125,U$1&lt;=IF(AND($J125&gt;$M$1,$K125=""),$M$2,$K125)),AND(U$1&gt;=$J126,U$1&lt;=IF(AND($J126&gt;$M$1,$K126=""),$M$2,$K126)),AND(U$1&gt;=$J127,U$1&lt;=IF(AND($J127&gt;$M$1,$K127=""),$M$2,$K127)),AND(U$1&gt;=$J128,U$1&lt;=IF(AND($J128&gt;$M$1,$K128=""),$M$2,$K128)),AND(U$1&gt;=$J129,U$1&lt;=IF(AND($J129&gt;$M$1,$K129=""),$M$2,$K129))),$J$3,"")</f>
        <v/>
      </c>
      <c r="V129" s="58" t="str">
        <f t="shared" ref="V129" si="1524">IF(OR(AND(V$1&gt;=$J125,V$1&lt;=IF(AND($J125&gt;$M$1,$K125=""),$M$2,$K125)),AND(V$1&gt;=$J126,V$1&lt;=IF(AND($J126&gt;$M$1,$K126=""),$M$2,$K126)),AND(V$1&gt;=$J127,V$1&lt;=IF(AND($J127&gt;$M$1,$K127=""),$M$2,$K127)),AND(V$1&gt;=$J128,V$1&lt;=IF(AND($J128&gt;$M$1,$K128=""),$M$2,$K128)),AND(V$1&gt;=$J129,V$1&lt;=IF(AND($J129&gt;$M$1,$K129=""),$M$2,$K129))),$J$3,"")</f>
        <v/>
      </c>
      <c r="W129" s="58" t="str">
        <f t="shared" ref="W129" si="1525">IF(OR(AND(W$1&gt;=$J125,W$1&lt;=IF(AND($J125&gt;$M$1,$K125=""),$M$2,$K125)),AND(W$1&gt;=$J126,W$1&lt;=IF(AND($J126&gt;$M$1,$K126=""),$M$2,$K126)),AND(W$1&gt;=$J127,W$1&lt;=IF(AND($J127&gt;$M$1,$K127=""),$M$2,$K127)),AND(W$1&gt;=$J128,W$1&lt;=IF(AND($J128&gt;$M$1,$K128=""),$M$2,$K128)),AND(W$1&gt;=$J129,W$1&lt;=IF(AND($J129&gt;$M$1,$K129=""),$M$2,$K129))),$J$3,"")</f>
        <v/>
      </c>
      <c r="X129" s="58" t="str">
        <f t="shared" ref="X129" si="1526">IF(OR(AND(X$1&gt;=$J125,X$1&lt;=IF(AND($J125&gt;$M$1,$K125=""),$M$2,$K125)),AND(X$1&gt;=$J126,X$1&lt;=IF(AND($J126&gt;$M$1,$K126=""),$M$2,$K126)),AND(X$1&gt;=$J127,X$1&lt;=IF(AND($J127&gt;$M$1,$K127=""),$M$2,$K127)),AND(X$1&gt;=$J128,X$1&lt;=IF(AND($J128&gt;$M$1,$K128=""),$M$2,$K128)),AND(X$1&gt;=$J129,X$1&lt;=IF(AND($J129&gt;$M$1,$K129=""),$M$2,$K129))),$J$3,"")</f>
        <v/>
      </c>
      <c r="Y129" s="58" t="str">
        <f t="shared" ref="Y129" si="1527">IF(OR(AND(Y$1&gt;=$J125,Y$1&lt;=IF(AND($J125&gt;$M$1,$K125=""),$M$2,$K125)),AND(Y$1&gt;=$J126,Y$1&lt;=IF(AND($J126&gt;$M$1,$K126=""),$M$2,$K126)),AND(Y$1&gt;=$J127,Y$1&lt;=IF(AND($J127&gt;$M$1,$K127=""),$M$2,$K127)),AND(Y$1&gt;=$J128,Y$1&lt;=IF(AND($J128&gt;$M$1,$K128=""),$M$2,$K128)),AND(Y$1&gt;=$J129,Y$1&lt;=IF(AND($J129&gt;$M$1,$K129=""),$M$2,$K129))),$J$3,"")</f>
        <v/>
      </c>
      <c r="Z129" s="58" t="str">
        <f t="shared" ref="Z129" si="1528">IF(OR(AND(Z$1&gt;=$J125,Z$1&lt;=IF(AND($J125&gt;$M$1,$K125=""),$M$2,$K125)),AND(Z$1&gt;=$J126,Z$1&lt;=IF(AND($J126&gt;$M$1,$K126=""),$M$2,$K126)),AND(Z$1&gt;=$J127,Z$1&lt;=IF(AND($J127&gt;$M$1,$K127=""),$M$2,$K127)),AND(Z$1&gt;=$J128,Z$1&lt;=IF(AND($J128&gt;$M$1,$K128=""),$M$2,$K128)),AND(Z$1&gt;=$J129,Z$1&lt;=IF(AND($J129&gt;$M$1,$K129=""),$M$2,$K129))),$J$3,"")</f>
        <v/>
      </c>
      <c r="AA129" s="58" t="str">
        <f t="shared" ref="AA129" si="1529">IF(OR(AND(AA$1&gt;=$J125,AA$1&lt;=IF(AND($J125&gt;$M$1,$K125=""),$M$2,$K125)),AND(AA$1&gt;=$J126,AA$1&lt;=IF(AND($J126&gt;$M$1,$K126=""),$M$2,$K126)),AND(AA$1&gt;=$J127,AA$1&lt;=IF(AND($J127&gt;$M$1,$K127=""),$M$2,$K127)),AND(AA$1&gt;=$J128,AA$1&lt;=IF(AND($J128&gt;$M$1,$K128=""),$M$2,$K128)),AND(AA$1&gt;=$J129,AA$1&lt;=IF(AND($J129&gt;$M$1,$K129=""),$M$2,$K129))),$J$3,"")</f>
        <v/>
      </c>
      <c r="AB129" s="58" t="str">
        <f t="shared" ref="AB129" si="1530">IF(OR(AND(AB$1&gt;=$J125,AB$1&lt;=IF(AND($J125&gt;$M$1,$K125=""),$M$2,$K125)),AND(AB$1&gt;=$J126,AB$1&lt;=IF(AND($J126&gt;$M$1,$K126=""),$M$2,$K126)),AND(AB$1&gt;=$J127,AB$1&lt;=IF(AND($J127&gt;$M$1,$K127=""),$M$2,$K127)),AND(AB$1&gt;=$J128,AB$1&lt;=IF(AND($J128&gt;$M$1,$K128=""),$M$2,$K128)),AND(AB$1&gt;=$J129,AB$1&lt;=IF(AND($J129&gt;$M$1,$K129=""),$M$2,$K129))),$J$3,"")</f>
        <v/>
      </c>
      <c r="AC129" s="58" t="str">
        <f t="shared" ref="AC129" si="1531">IF(OR(AND(AC$1&gt;=$J125,AC$1&lt;=IF(AND($J125&gt;$M$1,$K125=""),$M$2,$K125)),AND(AC$1&gt;=$J126,AC$1&lt;=IF(AND($J126&gt;$M$1,$K126=""),$M$2,$K126)),AND(AC$1&gt;=$J127,AC$1&lt;=IF(AND($J127&gt;$M$1,$K127=""),$M$2,$K127)),AND(AC$1&gt;=$J128,AC$1&lt;=IF(AND($J128&gt;$M$1,$K128=""),$M$2,$K128)),AND(AC$1&gt;=$J129,AC$1&lt;=IF(AND($J129&gt;$M$1,$K129=""),$M$2,$K129))),$J$3,"")</f>
        <v/>
      </c>
      <c r="AD129" s="58" t="str">
        <f t="shared" ref="AD129" si="1532">IF(OR(AND(AD$1&gt;=$J125,AD$1&lt;=IF(AND($J125&gt;$M$1,$K125=""),$M$2,$K125)),AND(AD$1&gt;=$J126,AD$1&lt;=IF(AND($J126&gt;$M$1,$K126=""),$M$2,$K126)),AND(AD$1&gt;=$J127,AD$1&lt;=IF(AND($J127&gt;$M$1,$K127=""),$M$2,$K127)),AND(AD$1&gt;=$J128,AD$1&lt;=IF(AND($J128&gt;$M$1,$K128=""),$M$2,$K128)),AND(AD$1&gt;=$J129,AD$1&lt;=IF(AND($J129&gt;$M$1,$K129=""),$M$2,$K129))),$J$3,"")</f>
        <v/>
      </c>
      <c r="AE129" s="58" t="str">
        <f t="shared" ref="AE129" si="1533">IF(OR(AND(AE$1&gt;=$J125,AE$1&lt;=IF(AND($J125&gt;$M$1,$K125=""),$M$2,$K125)),AND(AE$1&gt;=$J126,AE$1&lt;=IF(AND($J126&gt;$M$1,$K126=""),$M$2,$K126)),AND(AE$1&gt;=$J127,AE$1&lt;=IF(AND($J127&gt;$M$1,$K127=""),$M$2,$K127)),AND(AE$1&gt;=$J128,AE$1&lt;=IF(AND($J128&gt;$M$1,$K128=""),$M$2,$K128)),AND(AE$1&gt;=$J129,AE$1&lt;=IF(AND($J129&gt;$M$1,$K129=""),$M$2,$K129))),$J$3,"")</f>
        <v/>
      </c>
      <c r="AF129" s="58" t="str">
        <f t="shared" ref="AF129" si="1534">IF(OR(AND(AF$1&gt;=$J125,AF$1&lt;=IF(AND($J125&gt;$M$1,$K125=""),$M$2,$K125)),AND(AF$1&gt;=$J126,AF$1&lt;=IF(AND($J126&gt;$M$1,$K126=""),$M$2,$K126)),AND(AF$1&gt;=$J127,AF$1&lt;=IF(AND($J127&gt;$M$1,$K127=""),$M$2,$K127)),AND(AF$1&gt;=$J128,AF$1&lt;=IF(AND($J128&gt;$M$1,$K128=""),$M$2,$K128)),AND(AF$1&gt;=$J129,AF$1&lt;=IF(AND($J129&gt;$M$1,$K129=""),$M$2,$K129))),$J$3,"")</f>
        <v/>
      </c>
      <c r="AG129" s="58" t="str">
        <f t="shared" ref="AG129" si="1535">IF(OR(AND(AG$1&gt;=$J125,AG$1&lt;=IF(AND($J125&gt;$M$1,$K125=""),$M$2,$K125)),AND(AG$1&gt;=$J126,AG$1&lt;=IF(AND($J126&gt;$M$1,$K126=""),$M$2,$K126)),AND(AG$1&gt;=$J127,AG$1&lt;=IF(AND($J127&gt;$M$1,$K127=""),$M$2,$K127)),AND(AG$1&gt;=$J128,AG$1&lt;=IF(AND($J128&gt;$M$1,$K128=""),$M$2,$K128)),AND(AG$1&gt;=$J129,AG$1&lt;=IF(AND($J129&gt;$M$1,$K129=""),$M$2,$K129))),$J$3,"")</f>
        <v/>
      </c>
      <c r="AH129" s="58" t="str">
        <f t="shared" ref="AH129" si="1536">IF(OR(AND(AH$1&gt;=$J125,AH$1&lt;=IF(AND($J125&gt;$M$1,$K125=""),$M$2,$K125)),AND(AH$1&gt;=$J126,AH$1&lt;=IF(AND($J126&gt;$M$1,$K126=""),$M$2,$K126)),AND(AH$1&gt;=$J127,AH$1&lt;=IF(AND($J127&gt;$M$1,$K127=""),$M$2,$K127)),AND(AH$1&gt;=$J128,AH$1&lt;=IF(AND($J128&gt;$M$1,$K128=""),$M$2,$K128)),AND(AH$1&gt;=$J129,AH$1&lt;=IF(AND($J129&gt;$M$1,$K129=""),$M$2,$K129))),$J$3,"")</f>
        <v/>
      </c>
      <c r="AI129" s="58" t="str">
        <f t="shared" ref="AI129" si="1537">IF(OR(AND(AI$1&gt;=$J125,AI$1&lt;=IF(AND($J125&gt;$M$1,$K125=""),$M$2,$K125)),AND(AI$1&gt;=$J126,AI$1&lt;=IF(AND($J126&gt;$M$1,$K126=""),$M$2,$K126)),AND(AI$1&gt;=$J127,AI$1&lt;=IF(AND($J127&gt;$M$1,$K127=""),$M$2,$K127)),AND(AI$1&gt;=$J128,AI$1&lt;=IF(AND($J128&gt;$M$1,$K128=""),$M$2,$K128)),AND(AI$1&gt;=$J129,AI$1&lt;=IF(AND($J129&gt;$M$1,$K129=""),$M$2,$K129))),$J$3,"")</f>
        <v/>
      </c>
      <c r="AJ129" s="58" t="str">
        <f t="shared" ref="AJ129" si="1538">IF(OR(AND(AJ$1&gt;=$J125,AJ$1&lt;=IF(AND($J125&gt;$M$1,$K125=""),$M$2,$K125)),AND(AJ$1&gt;=$J126,AJ$1&lt;=IF(AND($J126&gt;$M$1,$K126=""),$M$2,$K126)),AND(AJ$1&gt;=$J127,AJ$1&lt;=IF(AND($J127&gt;$M$1,$K127=""),$M$2,$K127)),AND(AJ$1&gt;=$J128,AJ$1&lt;=IF(AND($J128&gt;$M$1,$K128=""),$M$2,$K128)),AND(AJ$1&gt;=$J129,AJ$1&lt;=IF(AND($J129&gt;$M$1,$K129=""),$M$2,$K129))),$J$3,"")</f>
        <v/>
      </c>
      <c r="AK129" s="58" t="str">
        <f t="shared" ref="AK129" si="1539">IF(OR(AND(AK$1&gt;=$J125,AK$1&lt;=IF(AND($J125&gt;$M$1,$K125=""),$M$2,$K125)),AND(AK$1&gt;=$J126,AK$1&lt;=IF(AND($J126&gt;$M$1,$K126=""),$M$2,$K126)),AND(AK$1&gt;=$J127,AK$1&lt;=IF(AND($J127&gt;$M$1,$K127=""),$M$2,$K127)),AND(AK$1&gt;=$J128,AK$1&lt;=IF(AND($J128&gt;$M$1,$K128=""),$M$2,$K128)),AND(AK$1&gt;=$J129,AK$1&lt;=IF(AND($J129&gt;$M$1,$K129=""),$M$2,$K129))),$J$3,"")</f>
        <v/>
      </c>
      <c r="AL129" s="58" t="str">
        <f t="shared" ref="AL129" si="1540">IF(OR(AND(AL$1&gt;=$J125,AL$1&lt;=IF(AND($J125&gt;$M$1,$K125=""),$M$2,$K125)),AND(AL$1&gt;=$J126,AL$1&lt;=IF(AND($J126&gt;$M$1,$K126=""),$M$2,$K126)),AND(AL$1&gt;=$J127,AL$1&lt;=IF(AND($J127&gt;$M$1,$K127=""),$M$2,$K127)),AND(AL$1&gt;=$J128,AL$1&lt;=IF(AND($J128&gt;$M$1,$K128=""),$M$2,$K128)),AND(AL$1&gt;=$J129,AL$1&lt;=IF(AND($J129&gt;$M$1,$K129=""),$M$2,$K129))),$J$3,"")</f>
        <v/>
      </c>
      <c r="AM129" s="58" t="str">
        <f t="shared" ref="AM129" si="1541">IF(OR(AND(AM$1&gt;=$J125,AM$1&lt;=IF(AND($J125&gt;$M$1,$K125=""),$M$2,$K125)),AND(AM$1&gt;=$J126,AM$1&lt;=IF(AND($J126&gt;$M$1,$K126=""),$M$2,$K126)),AND(AM$1&gt;=$J127,AM$1&lt;=IF(AND($J127&gt;$M$1,$K127=""),$M$2,$K127)),AND(AM$1&gt;=$J128,AM$1&lt;=IF(AND($J128&gt;$M$1,$K128=""),$M$2,$K128)),AND(AM$1&gt;=$J129,AM$1&lt;=IF(AND($J129&gt;$M$1,$K129=""),$M$2,$K129))),$J$3,"")</f>
        <v/>
      </c>
      <c r="AN129" s="58" t="str">
        <f t="shared" ref="AN129" si="1542">IF(OR(AND(AN$1&gt;=$J125,AN$1&lt;=IF(AND($J125&gt;$M$1,$K125=""),$M$2,$K125)),AND(AN$1&gt;=$J126,AN$1&lt;=IF(AND($J126&gt;$M$1,$K126=""),$M$2,$K126)),AND(AN$1&gt;=$J127,AN$1&lt;=IF(AND($J127&gt;$M$1,$K127=""),$M$2,$K127)),AND(AN$1&gt;=$J128,AN$1&lt;=IF(AND($J128&gt;$M$1,$K128=""),$M$2,$K128)),AND(AN$1&gt;=$J129,AN$1&lt;=IF(AND($J129&gt;$M$1,$K129=""),$M$2,$K129))),$J$3,"")</f>
        <v/>
      </c>
      <c r="AO129" s="58" t="str">
        <f t="shared" ref="AO129" si="1543">IF(OR(AND(AO$1&gt;=$J125,AO$1&lt;=IF(AND($J125&gt;$M$1,$K125=""),$M$2,$K125)),AND(AO$1&gt;=$J126,AO$1&lt;=IF(AND($J126&gt;$M$1,$K126=""),$M$2,$K126)),AND(AO$1&gt;=$J127,AO$1&lt;=IF(AND($J127&gt;$M$1,$K127=""),$M$2,$K127)),AND(AO$1&gt;=$J128,AO$1&lt;=IF(AND($J128&gt;$M$1,$K128=""),$M$2,$K128)),AND(AO$1&gt;=$J129,AO$1&lt;=IF(AND($J129&gt;$M$1,$K129=""),$M$2,$K129))),$J$3,"")</f>
        <v/>
      </c>
      <c r="AP129" s="62" t="str">
        <f>IF(AP$1="","",IF(OR(AND(AP$1&gt;=$J125,AP$1&lt;=IF(AND($J125&gt;$M$1,$K125=""),$M$2,$K125)),AND(AP$1&gt;=$J126,AP$1&lt;=IF(AND($J126&gt;$M$1,$K126=""),$M$2,$K126)),AND(AP$1&gt;=$J127,AP$1&lt;=IF(AND($J127&gt;$M$1,$K127=""),$M$2,$K127)),AND(AP$1&gt;=$J128,AP$1&lt;=IF(AND($J128&gt;$M$1,$K128=""),$M$2,$K128)),AND(AP$1&gt;=$J129,AP$1&lt;=IF(AND($J129&gt;$M$1,$K129=""),$M$2,$K129))),$J$3,""))</f>
        <v/>
      </c>
      <c r="AQ129" s="62" t="str">
        <f t="shared" ref="AQ129" si="1544">IF(AQ$1="","",IF(OR(AND(AQ$1&gt;=$J125,AQ$1&lt;=IF(AND($J125&gt;$M$1,$K125=""),$M$2,$K125)),AND(AQ$1&gt;=$J126,AQ$1&lt;=IF(AND($J126&gt;$M$1,$K126=""),$M$2,$K126)),AND(AQ$1&gt;=$J127,AQ$1&lt;=IF(AND($J127&gt;$M$1,$K127=""),$M$2,$K127)),AND(AQ$1&gt;=$J128,AQ$1&lt;=IF(AND($J128&gt;$M$1,$K128=""),$M$2,$K128)),AND(AQ$1&gt;=$J129,AQ$1&lt;=IF(AND($J129&gt;$M$1,$K129=""),$M$2,$K129))),$J$3,""))</f>
        <v/>
      </c>
      <c r="AR129" s="63" t="str">
        <f t="shared" ref="AR129" si="1545">IF(AR$1="","",IF(OR(AND(AR$1&gt;=$J125,AR$1&lt;=IF(AND($J125&gt;$M$1,$K125=""),$M$2,$K125)),AND(AR$1&gt;=$J126,AR$1&lt;=IF(AND($J126&gt;$M$1,$K126=""),$M$2,$K126)),AND(AR$1&gt;=$J127,AR$1&lt;=IF(AND($J127&gt;$M$1,$K127=""),$M$2,$K127)),AND(AR$1&gt;=$J128,AR$1&lt;=IF(AND($J128&gt;$M$1,$K128=""),$M$2,$K128)),AND(AR$1&gt;=$J129,AR$1&lt;=IF(AND($J129&gt;$M$1,$K129=""),$M$2,$K129))),$J$3,""))</f>
        <v/>
      </c>
    </row>
    <row r="130" spans="1:44" x14ac:dyDescent="0.2">
      <c r="A130" s="123">
        <v>5055</v>
      </c>
      <c r="B130" s="114"/>
      <c r="C130" s="115"/>
      <c r="D130" s="142"/>
      <c r="E130" s="143"/>
      <c r="F130" s="142"/>
      <c r="G130" s="143"/>
      <c r="H130" s="142"/>
      <c r="I130" s="143"/>
      <c r="J130" s="142"/>
      <c r="K130" s="143"/>
      <c r="L130" s="151"/>
      <c r="M130" s="157"/>
      <c r="N130" s="155" t="str">
        <f>N131&amp;N132&amp;N133&amp;N134</f>
        <v/>
      </c>
      <c r="O130" s="155" t="str">
        <f t="shared" ref="O130" si="1546">O131&amp;O132&amp;O133&amp;O134</f>
        <v/>
      </c>
      <c r="P130" s="155" t="str">
        <f t="shared" ref="P130" si="1547">P131&amp;P132&amp;P133&amp;P134</f>
        <v/>
      </c>
      <c r="Q130" s="155" t="str">
        <f t="shared" ref="Q130" si="1548">Q131&amp;Q132&amp;Q133&amp;Q134</f>
        <v/>
      </c>
      <c r="R130" s="155" t="str">
        <f t="shared" ref="R130" si="1549">R131&amp;R132&amp;R133&amp;R134</f>
        <v/>
      </c>
      <c r="S130" s="155" t="str">
        <f t="shared" ref="S130" si="1550">S131&amp;S132&amp;S133&amp;S134</f>
        <v/>
      </c>
      <c r="T130" s="155" t="str">
        <f t="shared" ref="T130" si="1551">T131&amp;T132&amp;T133&amp;T134</f>
        <v/>
      </c>
      <c r="U130" s="155" t="str">
        <f t="shared" ref="U130" si="1552">U131&amp;U132&amp;U133&amp;U134</f>
        <v/>
      </c>
      <c r="V130" s="155" t="str">
        <f t="shared" ref="V130" si="1553">V131&amp;V132&amp;V133&amp;V134</f>
        <v/>
      </c>
      <c r="W130" s="155" t="str">
        <f t="shared" ref="W130" si="1554">W131&amp;W132&amp;W133&amp;W134</f>
        <v/>
      </c>
      <c r="X130" s="155" t="str">
        <f t="shared" ref="X130" si="1555">X131&amp;X132&amp;X133&amp;X134</f>
        <v/>
      </c>
      <c r="Y130" s="155" t="str">
        <f t="shared" ref="Y130" si="1556">Y131&amp;Y132&amp;Y133&amp;Y134</f>
        <v/>
      </c>
      <c r="Z130" s="155" t="str">
        <f t="shared" ref="Z130" si="1557">Z131&amp;Z132&amp;Z133&amp;Z134</f>
        <v/>
      </c>
      <c r="AA130" s="155" t="str">
        <f t="shared" ref="AA130" si="1558">AA131&amp;AA132&amp;AA133&amp;AA134</f>
        <v/>
      </c>
      <c r="AB130" s="155" t="str">
        <f t="shared" ref="AB130" si="1559">AB131&amp;AB132&amp;AB133&amp;AB134</f>
        <v/>
      </c>
      <c r="AC130" s="155" t="str">
        <f t="shared" ref="AC130" si="1560">AC131&amp;AC132&amp;AC133&amp;AC134</f>
        <v/>
      </c>
      <c r="AD130" s="155" t="str">
        <f t="shared" ref="AD130" si="1561">AD131&amp;AD132&amp;AD133&amp;AD134</f>
        <v/>
      </c>
      <c r="AE130" s="155" t="str">
        <f t="shared" ref="AE130" si="1562">AE131&amp;AE132&amp;AE133&amp;AE134</f>
        <v/>
      </c>
      <c r="AF130" s="155" t="str">
        <f t="shared" ref="AF130" si="1563">AF131&amp;AF132&amp;AF133&amp;AF134</f>
        <v/>
      </c>
      <c r="AG130" s="155" t="str">
        <f t="shared" ref="AG130" si="1564">AG131&amp;AG132&amp;AG133&amp;AG134</f>
        <v/>
      </c>
      <c r="AH130" s="155" t="str">
        <f t="shared" ref="AH130" si="1565">AH131&amp;AH132&amp;AH133&amp;AH134</f>
        <v/>
      </c>
      <c r="AI130" s="155" t="str">
        <f t="shared" ref="AI130" si="1566">AI131&amp;AI132&amp;AI133&amp;AI134</f>
        <v/>
      </c>
      <c r="AJ130" s="155" t="str">
        <f t="shared" ref="AJ130" si="1567">AJ131&amp;AJ132&amp;AJ133&amp;AJ134</f>
        <v/>
      </c>
      <c r="AK130" s="155" t="str">
        <f t="shared" ref="AK130" si="1568">AK131&amp;AK132&amp;AK133&amp;AK134</f>
        <v/>
      </c>
      <c r="AL130" s="155" t="str">
        <f t="shared" ref="AL130" si="1569">AL131&amp;AL132&amp;AL133&amp;AL134</f>
        <v/>
      </c>
      <c r="AM130" s="155" t="str">
        <f t="shared" ref="AM130" si="1570">AM131&amp;AM132&amp;AM133&amp;AM134</f>
        <v/>
      </c>
      <c r="AN130" s="155" t="str">
        <f t="shared" ref="AN130" si="1571">AN131&amp;AN132&amp;AN133&amp;AN134</f>
        <v/>
      </c>
      <c r="AO130" s="155" t="str">
        <f t="shared" ref="AO130" si="1572">AO131&amp;AO132&amp;AO133&amp;AO134</f>
        <v/>
      </c>
      <c r="AP130" s="155" t="str">
        <f t="shared" ref="AP130" si="1573">AP131&amp;AP132&amp;AP133&amp;AP134</f>
        <v/>
      </c>
      <c r="AQ130" s="155" t="str">
        <f t="shared" ref="AQ130" si="1574">AQ131&amp;AQ132&amp;AQ133&amp;AQ134</f>
        <v/>
      </c>
      <c r="AR130" s="155" t="str">
        <f t="shared" ref="AR130" si="1575">AR131&amp;AR132&amp;AR133&amp;AR134</f>
        <v/>
      </c>
    </row>
    <row r="131" spans="1:44" ht="13.5" thickBot="1" x14ac:dyDescent="0.25">
      <c r="A131" s="124"/>
      <c r="B131" s="121"/>
      <c r="C131" s="116"/>
      <c r="D131" s="144"/>
      <c r="E131" s="145"/>
      <c r="F131" s="146"/>
      <c r="G131" s="145"/>
      <c r="H131" s="146"/>
      <c r="I131" s="145"/>
      <c r="J131" s="146"/>
      <c r="K131" s="145"/>
      <c r="L131" s="150"/>
      <c r="M131" s="157"/>
      <c r="N131" s="121" t="str">
        <f>IF(OR(AND(N$1&gt;=$D130,N$1&lt;=IF(AND($D130&gt;$M$1,$E130=""),$M$2,$E130)),AND(N$1&gt;=$D131,N$1&lt;=IF(AND($D131&gt;$M$1,$E131=""),$M$2,$E131)),AND(N$1&gt;=$D132,N$1&lt;=IF(AND($D132&gt;$M$1,$E132=""),$M$2,$E132)),AND(N$1&gt;=$D133,N$1&lt;=IF(AND($D133&gt;$M$1,$E133=""),$M$2,$E133))),$D$3,"")</f>
        <v/>
      </c>
      <c r="O131" s="49" t="str">
        <f t="shared" ref="O131:AO131" si="1576">IF(OR(AND(O$1&gt;=$D130,O$1&lt;=IF(AND($D130&gt;$M$1,$E130=""),$M$2,$E130)),AND(O$1&gt;=$D131,O$1&lt;=IF(AND($D131&gt;$M$1,$E131=""),$M$2,$E131)),AND(O$1&gt;=$D132,O$1&lt;=IF(AND($D132&gt;$M$1,$E132=""),$M$2,$E132)),AND(O$1&gt;=$D133,O$1&lt;=IF(AND($D133&gt;$M$1,$E133=""),$M$2,$E133))),$D$3,"")</f>
        <v/>
      </c>
      <c r="P131" s="49" t="str">
        <f t="shared" si="1576"/>
        <v/>
      </c>
      <c r="Q131" s="49" t="str">
        <f t="shared" si="1576"/>
        <v/>
      </c>
      <c r="R131" s="49" t="str">
        <f t="shared" si="1576"/>
        <v/>
      </c>
      <c r="S131" s="49" t="str">
        <f t="shared" si="1576"/>
        <v/>
      </c>
      <c r="T131" s="49" t="str">
        <f t="shared" si="1576"/>
        <v/>
      </c>
      <c r="U131" s="49" t="str">
        <f t="shared" si="1576"/>
        <v/>
      </c>
      <c r="V131" s="49" t="str">
        <f t="shared" si="1576"/>
        <v/>
      </c>
      <c r="W131" s="49" t="str">
        <f t="shared" si="1576"/>
        <v/>
      </c>
      <c r="X131" s="49" t="str">
        <f t="shared" si="1576"/>
        <v/>
      </c>
      <c r="Y131" s="49" t="str">
        <f t="shared" si="1576"/>
        <v/>
      </c>
      <c r="Z131" s="49" t="str">
        <f t="shared" si="1576"/>
        <v/>
      </c>
      <c r="AA131" s="49" t="str">
        <f t="shared" si="1576"/>
        <v/>
      </c>
      <c r="AB131" s="49" t="str">
        <f t="shared" si="1576"/>
        <v/>
      </c>
      <c r="AC131" s="49" t="str">
        <f t="shared" si="1576"/>
        <v/>
      </c>
      <c r="AD131" s="49" t="str">
        <f t="shared" si="1576"/>
        <v/>
      </c>
      <c r="AE131" s="49" t="str">
        <f t="shared" si="1576"/>
        <v/>
      </c>
      <c r="AF131" s="49" t="str">
        <f t="shared" si="1576"/>
        <v/>
      </c>
      <c r="AG131" s="49" t="str">
        <f t="shared" si="1576"/>
        <v/>
      </c>
      <c r="AH131" s="49" t="str">
        <f t="shared" si="1576"/>
        <v/>
      </c>
      <c r="AI131" s="49" t="str">
        <f t="shared" si="1576"/>
        <v/>
      </c>
      <c r="AJ131" s="49" t="str">
        <f t="shared" si="1576"/>
        <v/>
      </c>
      <c r="AK131" s="49" t="str">
        <f t="shared" si="1576"/>
        <v/>
      </c>
      <c r="AL131" s="49" t="str">
        <f t="shared" si="1576"/>
        <v/>
      </c>
      <c r="AM131" s="49" t="str">
        <f t="shared" si="1576"/>
        <v/>
      </c>
      <c r="AN131" s="49" t="str">
        <f t="shared" si="1576"/>
        <v/>
      </c>
      <c r="AO131" s="49" t="str">
        <f t="shared" si="1576"/>
        <v/>
      </c>
      <c r="AP131" s="60" t="str">
        <f>IF(AP$1="","",IF(OR(AND(AP$1&gt;=$D130,AP$1&lt;=IF(AND($D130&gt;$M$1,$E130=""),$M$2,$E130)),AND(AP$1&gt;=$D131,AP$1&lt;=IF(AND($D131&gt;$M$1,$E131=""),$M$2,$E131)),AND(AP$1&gt;=$D132,AP$1&lt;=IF(AND($D132&gt;$M$1,$E132=""),$M$2,$E132)),AND(AP$1&gt;=$D133,AP$1&lt;=IF(AND($D133&gt;$M$1,$E133=""),$M$2,$E133))),$D$3,""))</f>
        <v/>
      </c>
      <c r="AQ131" s="60" t="str">
        <f t="shared" ref="AQ131:AR131" si="1577">IF(AQ$1="","",IF(OR(AND(AQ$1&gt;=$D130,AQ$1&lt;=IF(AND($D130&gt;$M$1,$E130=""),$M$2,$E130)),AND(AQ$1&gt;=$D131,AQ$1&lt;=IF(AND($D131&gt;$M$1,$E131=""),$M$2,$E131)),AND(AQ$1&gt;=$D132,AQ$1&lt;=IF(AND($D132&gt;$M$1,$E132=""),$M$2,$E132)),AND(AQ$1&gt;=$D133,AQ$1&lt;=IF(AND($D133&gt;$M$1,$E133=""),$M$2,$E133))),$D$3,""))</f>
        <v/>
      </c>
      <c r="AR131" s="61" t="str">
        <f t="shared" si="1577"/>
        <v/>
      </c>
    </row>
    <row r="132" spans="1:44" x14ac:dyDescent="0.2">
      <c r="A132" s="124"/>
      <c r="B132" s="121"/>
      <c r="C132" s="50"/>
      <c r="D132" s="146"/>
      <c r="E132" s="145"/>
      <c r="F132" s="146"/>
      <c r="G132" s="145"/>
      <c r="H132" s="146"/>
      <c r="I132" s="145"/>
      <c r="J132" s="146"/>
      <c r="K132" s="145"/>
      <c r="L132" s="150"/>
      <c r="M132" s="157"/>
      <c r="N132" s="121" t="str">
        <f>IF(OR(AND(N$1&gt;=$F130,N$1&lt;=IF(AND($F130&gt;$M$1,$G130=""),$M$2,$G130)),AND(N$1&gt;=$F131,N$1&lt;=IF(AND($F131&gt;$M$1,$G131=""),$M$2,$G131)),AND(N$1&gt;=$F132,N$1&lt;=IF(AND($F132&gt;$M$1,$G132=""),$M$2,$G132)),AND(N$1&gt;=$F133,N$1&lt;=IF(AND($F133&gt;$M$1,$G133=""),$M$2,$G133))),$F$3,"")</f>
        <v/>
      </c>
      <c r="O132" s="49" t="str">
        <f t="shared" ref="O132:AO132" si="1578">IF(OR(AND(O$1&gt;=$F130,O$1&lt;=IF(AND($F130&gt;$M$1,$G130=""),$M$2,$G130)),AND(O$1&gt;=$F131,O$1&lt;=IF(AND($F131&gt;$M$1,$G131=""),$M$2,$G131)),AND(O$1&gt;=$F132,O$1&lt;=IF(AND($F132&gt;$M$1,$G132=""),$M$2,$G132)),AND(O$1&gt;=$F133,O$1&lt;=IF(AND($F133&gt;$M$1,$G133=""),$M$2,$G133))),$F$3,"")</f>
        <v/>
      </c>
      <c r="P132" s="49" t="str">
        <f t="shared" si="1578"/>
        <v/>
      </c>
      <c r="Q132" s="49" t="str">
        <f t="shared" si="1578"/>
        <v/>
      </c>
      <c r="R132" s="49" t="str">
        <f t="shared" si="1578"/>
        <v/>
      </c>
      <c r="S132" s="49" t="str">
        <f t="shared" si="1578"/>
        <v/>
      </c>
      <c r="T132" s="49" t="str">
        <f t="shared" si="1578"/>
        <v/>
      </c>
      <c r="U132" s="49" t="str">
        <f t="shared" si="1578"/>
        <v/>
      </c>
      <c r="V132" s="49" t="str">
        <f t="shared" si="1578"/>
        <v/>
      </c>
      <c r="W132" s="49" t="str">
        <f t="shared" si="1578"/>
        <v/>
      </c>
      <c r="X132" s="49" t="str">
        <f t="shared" si="1578"/>
        <v/>
      </c>
      <c r="Y132" s="49" t="str">
        <f t="shared" si="1578"/>
        <v/>
      </c>
      <c r="Z132" s="49" t="str">
        <f t="shared" si="1578"/>
        <v/>
      </c>
      <c r="AA132" s="49" t="str">
        <f t="shared" si="1578"/>
        <v/>
      </c>
      <c r="AB132" s="49" t="str">
        <f t="shared" si="1578"/>
        <v/>
      </c>
      <c r="AC132" s="49" t="str">
        <f t="shared" si="1578"/>
        <v/>
      </c>
      <c r="AD132" s="49" t="str">
        <f t="shared" si="1578"/>
        <v/>
      </c>
      <c r="AE132" s="49" t="str">
        <f t="shared" si="1578"/>
        <v/>
      </c>
      <c r="AF132" s="49" t="str">
        <f t="shared" si="1578"/>
        <v/>
      </c>
      <c r="AG132" s="49" t="str">
        <f t="shared" si="1578"/>
        <v/>
      </c>
      <c r="AH132" s="49" t="str">
        <f t="shared" si="1578"/>
        <v/>
      </c>
      <c r="AI132" s="49" t="str">
        <f t="shared" si="1578"/>
        <v/>
      </c>
      <c r="AJ132" s="49" t="str">
        <f t="shared" si="1578"/>
        <v/>
      </c>
      <c r="AK132" s="49" t="str">
        <f t="shared" si="1578"/>
        <v/>
      </c>
      <c r="AL132" s="49" t="str">
        <f t="shared" si="1578"/>
        <v/>
      </c>
      <c r="AM132" s="49" t="str">
        <f t="shared" si="1578"/>
        <v/>
      </c>
      <c r="AN132" s="49" t="str">
        <f t="shared" si="1578"/>
        <v/>
      </c>
      <c r="AO132" s="49" t="str">
        <f t="shared" si="1578"/>
        <v/>
      </c>
      <c r="AP132" s="60" t="str">
        <f>IF(AP$1="","",IF(OR(AND(AP$1&gt;=$F130,AP$1&lt;=IF(AND($F130&gt;$M$1,$G130=""),$M$2,$G130)),AND(AP$1&gt;=$F131,AP$1&lt;=IF(AND($F131&gt;$M$1,$G131=""),$M$2,$G131)),AND(AP$1&gt;=$F132,AP$1&lt;=IF(AND($F132&gt;$M$1,$G132=""),$M$2,$G132)),AND(AP$1&gt;=$F133,AP$1&lt;=IF(AND($F133&gt;$M$1,$G133=""),$M$2,$G133))),$F$3,""))</f>
        <v/>
      </c>
      <c r="AQ132" s="60" t="str">
        <f t="shared" ref="AQ132:AR132" si="1579">IF(AQ$1="","",IF(OR(AND(AQ$1&gt;=$F130,AQ$1&lt;=IF(AND($F130&gt;$M$1,$G130=""),$M$2,$G130)),AND(AQ$1&gt;=$F131,AQ$1&lt;=IF(AND($F131&gt;$M$1,$G131=""),$M$2,$G131)),AND(AQ$1&gt;=$F132,AQ$1&lt;=IF(AND($F132&gt;$M$1,$G132=""),$M$2,$G132)),AND(AQ$1&gt;=$F133,AQ$1&lt;=IF(AND($F133&gt;$M$1,$G133=""),$M$2,$G133))),$F$3,""))</f>
        <v/>
      </c>
      <c r="AR132" s="61" t="str">
        <f t="shared" si="1579"/>
        <v/>
      </c>
    </row>
    <row r="133" spans="1:44" x14ac:dyDescent="0.2">
      <c r="A133" s="124"/>
      <c r="B133" s="121"/>
      <c r="C133" s="50"/>
      <c r="D133" s="146"/>
      <c r="E133" s="145"/>
      <c r="F133" s="146"/>
      <c r="G133" s="145"/>
      <c r="H133" s="146"/>
      <c r="I133" s="145"/>
      <c r="J133" s="146"/>
      <c r="K133" s="145"/>
      <c r="L133" s="150"/>
      <c r="M133" s="157"/>
      <c r="N133" s="156" t="str">
        <f t="shared" ref="N133:AO133" si="1580">IF(OR(AND(N$1&gt;=$H130,N$1&lt;=IF(AND($H130&gt;$M$1,$I130=""),$M$2,$I130)),AND(N$1&gt;=$H131,N$1&lt;=IF(AND($H131&gt;$M$1,$I131=""),$M$2,$I131)),AND(N$1&gt;=$H132,N$1&lt;=IF(AND($H132&gt;$M$1,$I132=""),$M$2,$I132)),AND(N$1&gt;=$H133,N$1&lt;=IF(AND($H133&gt;$M$1,$I133=""),$M$2,$I133))),$H$3,"")</f>
        <v/>
      </c>
      <c r="O133" s="56" t="str">
        <f t="shared" si="1580"/>
        <v/>
      </c>
      <c r="P133" s="56" t="str">
        <f t="shared" si="1580"/>
        <v/>
      </c>
      <c r="Q133" s="56" t="str">
        <f t="shared" si="1580"/>
        <v/>
      </c>
      <c r="R133" s="56" t="str">
        <f t="shared" si="1580"/>
        <v/>
      </c>
      <c r="S133" s="56" t="str">
        <f t="shared" si="1580"/>
        <v/>
      </c>
      <c r="T133" s="56" t="str">
        <f t="shared" si="1580"/>
        <v/>
      </c>
      <c r="U133" s="56" t="str">
        <f t="shared" si="1580"/>
        <v/>
      </c>
      <c r="V133" s="56" t="str">
        <f t="shared" si="1580"/>
        <v/>
      </c>
      <c r="W133" s="56" t="str">
        <f t="shared" si="1580"/>
        <v/>
      </c>
      <c r="X133" s="56" t="str">
        <f t="shared" si="1580"/>
        <v/>
      </c>
      <c r="Y133" s="56" t="str">
        <f t="shared" si="1580"/>
        <v/>
      </c>
      <c r="Z133" s="56" t="str">
        <f t="shared" si="1580"/>
        <v/>
      </c>
      <c r="AA133" s="56" t="str">
        <f t="shared" si="1580"/>
        <v/>
      </c>
      <c r="AB133" s="56" t="str">
        <f t="shared" si="1580"/>
        <v/>
      </c>
      <c r="AC133" s="56" t="str">
        <f t="shared" si="1580"/>
        <v/>
      </c>
      <c r="AD133" s="56" t="str">
        <f t="shared" si="1580"/>
        <v/>
      </c>
      <c r="AE133" s="56" t="str">
        <f t="shared" si="1580"/>
        <v/>
      </c>
      <c r="AF133" s="56" t="str">
        <f t="shared" si="1580"/>
        <v/>
      </c>
      <c r="AG133" s="56" t="str">
        <f t="shared" si="1580"/>
        <v/>
      </c>
      <c r="AH133" s="56" t="str">
        <f t="shared" si="1580"/>
        <v/>
      </c>
      <c r="AI133" s="56" t="str">
        <f t="shared" si="1580"/>
        <v/>
      </c>
      <c r="AJ133" s="56" t="str">
        <f t="shared" si="1580"/>
        <v/>
      </c>
      <c r="AK133" s="56" t="str">
        <f t="shared" si="1580"/>
        <v/>
      </c>
      <c r="AL133" s="56" t="str">
        <f t="shared" si="1580"/>
        <v/>
      </c>
      <c r="AM133" s="56" t="str">
        <f t="shared" si="1580"/>
        <v/>
      </c>
      <c r="AN133" s="56" t="str">
        <f t="shared" si="1580"/>
        <v/>
      </c>
      <c r="AO133" s="56" t="str">
        <f t="shared" si="1580"/>
        <v/>
      </c>
      <c r="AP133" s="153" t="str">
        <f>IF(AP$1="","",IF(OR(AND(AP$1&gt;=$H130,AP$1&lt;=IF(AND($H130&gt;$M$1,$I130=""),$M$2,$I130)),AND(AP$1&gt;=$H131,AP$1&lt;=IF(AND($H131&gt;$M$1,$I131=""),$M$2,$I131)),AND(AP$1&gt;=$H132,AP$1&lt;=IF(AND($H132&gt;$M$1,$I132=""),$M$2,$I132)),AND(AP$1&gt;=$H133,AP$1&lt;=IF(AND($H133&gt;$M$1,$I133=""),$M$2,$I133))),$H$3,""))</f>
        <v/>
      </c>
      <c r="AQ133" s="153" t="str">
        <f>IF(AQ$1="","",IF(OR(AND(AQ$1&gt;=$H130,AQ$1&lt;=IF(AND($H130&gt;$M$1,$I130=""),$M$2,$I130)),AND(AQ$1&gt;=$H131,AQ$1&lt;=IF(AND($H131&gt;$M$1,$I131=""),$M$2,$I131)),AND(AQ$1&gt;=$H132,AQ$1&lt;=IF(AND($H132&gt;$M$1,$I132=""),$M$2,$I132)),AND(AQ$1&gt;=$H133,AQ$1&lt;=IF(AND($H133&gt;$M$1,$I133=""),$M$2,$I133))),$H$3,""))</f>
        <v/>
      </c>
      <c r="AR133" s="154" t="str">
        <f>IF(AR$1="","",IF(OR(AND(AR$1&gt;=$H130,AR$1&lt;=IF(AND($H130&gt;$M$1,$I130=""),$M$2,$I130)),AND(AR$1&gt;=$H131,AR$1&lt;=IF(AND($H131&gt;$M$1,$I131=""),$M$2,$I131)),AND(AR$1&gt;=$H132,AR$1&lt;=IF(AND($H132&gt;$M$1,$I132=""),$M$2,$I132)),AND(AR$1&gt;=$H133,AR$1&lt;=IF(AND($H133&gt;$M$1,$I133=""),$M$2,$I133))),$H$3,""))</f>
        <v/>
      </c>
    </row>
    <row r="134" spans="1:44" ht="13.5" thickBot="1" x14ac:dyDescent="0.25">
      <c r="A134" s="125"/>
      <c r="B134" s="122"/>
      <c r="C134" s="59"/>
      <c r="D134" s="147"/>
      <c r="E134" s="148"/>
      <c r="F134" s="147"/>
      <c r="G134" s="148"/>
      <c r="H134" s="147"/>
      <c r="I134" s="148"/>
      <c r="J134" s="147"/>
      <c r="K134" s="148"/>
      <c r="L134" s="150"/>
      <c r="M134" s="157"/>
      <c r="N134" s="122" t="str">
        <f>IF(OR(AND(N$1&gt;=$J130,N$1&lt;=IF(AND($J130&gt;$M$1,$K130=""),$M$2,$K130)),AND(N$1&gt;=$J131,N$1&lt;=IF(AND($J131&gt;$M$1,$K131=""),$M$2,$K131)),AND(N$1&gt;=$J132,N$1&lt;=IF(AND($J132&gt;$M$1,$K132=""),$M$2,$K132)),AND(N$1&gt;=$J133,N$1&lt;=IF(AND($J133&gt;$M$1,$K133=""),$M$2,$K133)),AND(N$1&gt;=$J134,N$1&lt;=IF(AND($J134&gt;$M$1,$K134=""),$M$2,$K134))),$J$3,"")</f>
        <v/>
      </c>
      <c r="O134" s="58" t="str">
        <f t="shared" ref="O134" si="1581">IF(OR(AND(O$1&gt;=$J130,O$1&lt;=IF(AND($J130&gt;$M$1,$K130=""),$M$2,$K130)),AND(O$1&gt;=$J131,O$1&lt;=IF(AND($J131&gt;$M$1,$K131=""),$M$2,$K131)),AND(O$1&gt;=$J132,O$1&lt;=IF(AND($J132&gt;$M$1,$K132=""),$M$2,$K132)),AND(O$1&gt;=$J133,O$1&lt;=IF(AND($J133&gt;$M$1,$K133=""),$M$2,$K133)),AND(O$1&gt;=$J134,O$1&lt;=IF(AND($J134&gt;$M$1,$K134=""),$M$2,$K134))),$J$3,"")</f>
        <v/>
      </c>
      <c r="P134" s="58" t="str">
        <f t="shared" ref="P134" si="1582">IF(OR(AND(P$1&gt;=$J130,P$1&lt;=IF(AND($J130&gt;$M$1,$K130=""),$M$2,$K130)),AND(P$1&gt;=$J131,P$1&lt;=IF(AND($J131&gt;$M$1,$K131=""),$M$2,$K131)),AND(P$1&gt;=$J132,P$1&lt;=IF(AND($J132&gt;$M$1,$K132=""),$M$2,$K132)),AND(P$1&gt;=$J133,P$1&lt;=IF(AND($J133&gt;$M$1,$K133=""),$M$2,$K133)),AND(P$1&gt;=$J134,P$1&lt;=IF(AND($J134&gt;$M$1,$K134=""),$M$2,$K134))),$J$3,"")</f>
        <v/>
      </c>
      <c r="Q134" s="58" t="str">
        <f t="shared" ref="Q134" si="1583">IF(OR(AND(Q$1&gt;=$J130,Q$1&lt;=IF(AND($J130&gt;$M$1,$K130=""),$M$2,$K130)),AND(Q$1&gt;=$J131,Q$1&lt;=IF(AND($J131&gt;$M$1,$K131=""),$M$2,$K131)),AND(Q$1&gt;=$J132,Q$1&lt;=IF(AND($J132&gt;$M$1,$K132=""),$M$2,$K132)),AND(Q$1&gt;=$J133,Q$1&lt;=IF(AND($J133&gt;$M$1,$K133=""),$M$2,$K133)),AND(Q$1&gt;=$J134,Q$1&lt;=IF(AND($J134&gt;$M$1,$K134=""),$M$2,$K134))),$J$3,"")</f>
        <v/>
      </c>
      <c r="R134" s="58" t="str">
        <f t="shared" ref="R134" si="1584">IF(OR(AND(R$1&gt;=$J130,R$1&lt;=IF(AND($J130&gt;$M$1,$K130=""),$M$2,$K130)),AND(R$1&gt;=$J131,R$1&lt;=IF(AND($J131&gt;$M$1,$K131=""),$M$2,$K131)),AND(R$1&gt;=$J132,R$1&lt;=IF(AND($J132&gt;$M$1,$K132=""),$M$2,$K132)),AND(R$1&gt;=$J133,R$1&lt;=IF(AND($J133&gt;$M$1,$K133=""),$M$2,$K133)),AND(R$1&gt;=$J134,R$1&lt;=IF(AND($J134&gt;$M$1,$K134=""),$M$2,$K134))),$J$3,"")</f>
        <v/>
      </c>
      <c r="S134" s="58" t="str">
        <f t="shared" ref="S134" si="1585">IF(OR(AND(S$1&gt;=$J130,S$1&lt;=IF(AND($J130&gt;$M$1,$K130=""),$M$2,$K130)),AND(S$1&gt;=$J131,S$1&lt;=IF(AND($J131&gt;$M$1,$K131=""),$M$2,$K131)),AND(S$1&gt;=$J132,S$1&lt;=IF(AND($J132&gt;$M$1,$K132=""),$M$2,$K132)),AND(S$1&gt;=$J133,S$1&lt;=IF(AND($J133&gt;$M$1,$K133=""),$M$2,$K133)),AND(S$1&gt;=$J134,S$1&lt;=IF(AND($J134&gt;$M$1,$K134=""),$M$2,$K134))),$J$3,"")</f>
        <v/>
      </c>
      <c r="T134" s="58" t="str">
        <f t="shared" ref="T134" si="1586">IF(OR(AND(T$1&gt;=$J130,T$1&lt;=IF(AND($J130&gt;$M$1,$K130=""),$M$2,$K130)),AND(T$1&gt;=$J131,T$1&lt;=IF(AND($J131&gt;$M$1,$K131=""),$M$2,$K131)),AND(T$1&gt;=$J132,T$1&lt;=IF(AND($J132&gt;$M$1,$K132=""),$M$2,$K132)),AND(T$1&gt;=$J133,T$1&lt;=IF(AND($J133&gt;$M$1,$K133=""),$M$2,$K133)),AND(T$1&gt;=$J134,T$1&lt;=IF(AND($J134&gt;$M$1,$K134=""),$M$2,$K134))),$J$3,"")</f>
        <v/>
      </c>
      <c r="U134" s="58" t="str">
        <f t="shared" ref="U134" si="1587">IF(OR(AND(U$1&gt;=$J130,U$1&lt;=IF(AND($J130&gt;$M$1,$K130=""),$M$2,$K130)),AND(U$1&gt;=$J131,U$1&lt;=IF(AND($J131&gt;$M$1,$K131=""),$M$2,$K131)),AND(U$1&gt;=$J132,U$1&lt;=IF(AND($J132&gt;$M$1,$K132=""),$M$2,$K132)),AND(U$1&gt;=$J133,U$1&lt;=IF(AND($J133&gt;$M$1,$K133=""),$M$2,$K133)),AND(U$1&gt;=$J134,U$1&lt;=IF(AND($J134&gt;$M$1,$K134=""),$M$2,$K134))),$J$3,"")</f>
        <v/>
      </c>
      <c r="V134" s="58" t="str">
        <f t="shared" ref="V134" si="1588">IF(OR(AND(V$1&gt;=$J130,V$1&lt;=IF(AND($J130&gt;$M$1,$K130=""),$M$2,$K130)),AND(V$1&gt;=$J131,V$1&lt;=IF(AND($J131&gt;$M$1,$K131=""),$M$2,$K131)),AND(V$1&gt;=$J132,V$1&lt;=IF(AND($J132&gt;$M$1,$K132=""),$M$2,$K132)),AND(V$1&gt;=$J133,V$1&lt;=IF(AND($J133&gt;$M$1,$K133=""),$M$2,$K133)),AND(V$1&gt;=$J134,V$1&lt;=IF(AND($J134&gt;$M$1,$K134=""),$M$2,$K134))),$J$3,"")</f>
        <v/>
      </c>
      <c r="W134" s="58" t="str">
        <f t="shared" ref="W134" si="1589">IF(OR(AND(W$1&gt;=$J130,W$1&lt;=IF(AND($J130&gt;$M$1,$K130=""),$M$2,$K130)),AND(W$1&gt;=$J131,W$1&lt;=IF(AND($J131&gt;$M$1,$K131=""),$M$2,$K131)),AND(W$1&gt;=$J132,W$1&lt;=IF(AND($J132&gt;$M$1,$K132=""),$M$2,$K132)),AND(W$1&gt;=$J133,W$1&lt;=IF(AND($J133&gt;$M$1,$K133=""),$M$2,$K133)),AND(W$1&gt;=$J134,W$1&lt;=IF(AND($J134&gt;$M$1,$K134=""),$M$2,$K134))),$J$3,"")</f>
        <v/>
      </c>
      <c r="X134" s="58" t="str">
        <f t="shared" ref="X134" si="1590">IF(OR(AND(X$1&gt;=$J130,X$1&lt;=IF(AND($J130&gt;$M$1,$K130=""),$M$2,$K130)),AND(X$1&gt;=$J131,X$1&lt;=IF(AND($J131&gt;$M$1,$K131=""),$M$2,$K131)),AND(X$1&gt;=$J132,X$1&lt;=IF(AND($J132&gt;$M$1,$K132=""),$M$2,$K132)),AND(X$1&gt;=$J133,X$1&lt;=IF(AND($J133&gt;$M$1,$K133=""),$M$2,$K133)),AND(X$1&gt;=$J134,X$1&lt;=IF(AND($J134&gt;$M$1,$K134=""),$M$2,$K134))),$J$3,"")</f>
        <v/>
      </c>
      <c r="Y134" s="58" t="str">
        <f t="shared" ref="Y134" si="1591">IF(OR(AND(Y$1&gt;=$J130,Y$1&lt;=IF(AND($J130&gt;$M$1,$K130=""),$M$2,$K130)),AND(Y$1&gt;=$J131,Y$1&lt;=IF(AND($J131&gt;$M$1,$K131=""),$M$2,$K131)),AND(Y$1&gt;=$J132,Y$1&lt;=IF(AND($J132&gt;$M$1,$K132=""),$M$2,$K132)),AND(Y$1&gt;=$J133,Y$1&lt;=IF(AND($J133&gt;$M$1,$K133=""),$M$2,$K133)),AND(Y$1&gt;=$J134,Y$1&lt;=IF(AND($J134&gt;$M$1,$K134=""),$M$2,$K134))),$J$3,"")</f>
        <v/>
      </c>
      <c r="Z134" s="58" t="str">
        <f t="shared" ref="Z134" si="1592">IF(OR(AND(Z$1&gt;=$J130,Z$1&lt;=IF(AND($J130&gt;$M$1,$K130=""),$M$2,$K130)),AND(Z$1&gt;=$J131,Z$1&lt;=IF(AND($J131&gt;$M$1,$K131=""),$M$2,$K131)),AND(Z$1&gt;=$J132,Z$1&lt;=IF(AND($J132&gt;$M$1,$K132=""),$M$2,$K132)),AND(Z$1&gt;=$J133,Z$1&lt;=IF(AND($J133&gt;$M$1,$K133=""),$M$2,$K133)),AND(Z$1&gt;=$J134,Z$1&lt;=IF(AND($J134&gt;$M$1,$K134=""),$M$2,$K134))),$J$3,"")</f>
        <v/>
      </c>
      <c r="AA134" s="58" t="str">
        <f t="shared" ref="AA134" si="1593">IF(OR(AND(AA$1&gt;=$J130,AA$1&lt;=IF(AND($J130&gt;$M$1,$K130=""),$M$2,$K130)),AND(AA$1&gt;=$J131,AA$1&lt;=IF(AND($J131&gt;$M$1,$K131=""),$M$2,$K131)),AND(AA$1&gt;=$J132,AA$1&lt;=IF(AND($J132&gt;$M$1,$K132=""),$M$2,$K132)),AND(AA$1&gt;=$J133,AA$1&lt;=IF(AND($J133&gt;$M$1,$K133=""),$M$2,$K133)),AND(AA$1&gt;=$J134,AA$1&lt;=IF(AND($J134&gt;$M$1,$K134=""),$M$2,$K134))),$J$3,"")</f>
        <v/>
      </c>
      <c r="AB134" s="58" t="str">
        <f t="shared" ref="AB134" si="1594">IF(OR(AND(AB$1&gt;=$J130,AB$1&lt;=IF(AND($J130&gt;$M$1,$K130=""),$M$2,$K130)),AND(AB$1&gt;=$J131,AB$1&lt;=IF(AND($J131&gt;$M$1,$K131=""),$M$2,$K131)),AND(AB$1&gt;=$J132,AB$1&lt;=IF(AND($J132&gt;$M$1,$K132=""),$M$2,$K132)),AND(AB$1&gt;=$J133,AB$1&lt;=IF(AND($J133&gt;$M$1,$K133=""),$M$2,$K133)),AND(AB$1&gt;=$J134,AB$1&lt;=IF(AND($J134&gt;$M$1,$K134=""),$M$2,$K134))),$J$3,"")</f>
        <v/>
      </c>
      <c r="AC134" s="58" t="str">
        <f t="shared" ref="AC134" si="1595">IF(OR(AND(AC$1&gt;=$J130,AC$1&lt;=IF(AND($J130&gt;$M$1,$K130=""),$M$2,$K130)),AND(AC$1&gt;=$J131,AC$1&lt;=IF(AND($J131&gt;$M$1,$K131=""),$M$2,$K131)),AND(AC$1&gt;=$J132,AC$1&lt;=IF(AND($J132&gt;$M$1,$K132=""),$M$2,$K132)),AND(AC$1&gt;=$J133,AC$1&lt;=IF(AND($J133&gt;$M$1,$K133=""),$M$2,$K133)),AND(AC$1&gt;=$J134,AC$1&lt;=IF(AND($J134&gt;$M$1,$K134=""),$M$2,$K134))),$J$3,"")</f>
        <v/>
      </c>
      <c r="AD134" s="58" t="str">
        <f t="shared" ref="AD134" si="1596">IF(OR(AND(AD$1&gt;=$J130,AD$1&lt;=IF(AND($J130&gt;$M$1,$K130=""),$M$2,$K130)),AND(AD$1&gt;=$J131,AD$1&lt;=IF(AND($J131&gt;$M$1,$K131=""),$M$2,$K131)),AND(AD$1&gt;=$J132,AD$1&lt;=IF(AND($J132&gt;$M$1,$K132=""),$M$2,$K132)),AND(AD$1&gt;=$J133,AD$1&lt;=IF(AND($J133&gt;$M$1,$K133=""),$M$2,$K133)),AND(AD$1&gt;=$J134,AD$1&lt;=IF(AND($J134&gt;$M$1,$K134=""),$M$2,$K134))),$J$3,"")</f>
        <v/>
      </c>
      <c r="AE134" s="58" t="str">
        <f t="shared" ref="AE134" si="1597">IF(OR(AND(AE$1&gt;=$J130,AE$1&lt;=IF(AND($J130&gt;$M$1,$K130=""),$M$2,$K130)),AND(AE$1&gt;=$J131,AE$1&lt;=IF(AND($J131&gt;$M$1,$K131=""),$M$2,$K131)),AND(AE$1&gt;=$J132,AE$1&lt;=IF(AND($J132&gt;$M$1,$K132=""),$M$2,$K132)),AND(AE$1&gt;=$J133,AE$1&lt;=IF(AND($J133&gt;$M$1,$K133=""),$M$2,$K133)),AND(AE$1&gt;=$J134,AE$1&lt;=IF(AND($J134&gt;$M$1,$K134=""),$M$2,$K134))),$J$3,"")</f>
        <v/>
      </c>
      <c r="AF134" s="58" t="str">
        <f t="shared" ref="AF134" si="1598">IF(OR(AND(AF$1&gt;=$J130,AF$1&lt;=IF(AND($J130&gt;$M$1,$K130=""),$M$2,$K130)),AND(AF$1&gt;=$J131,AF$1&lt;=IF(AND($J131&gt;$M$1,$K131=""),$M$2,$K131)),AND(AF$1&gt;=$J132,AF$1&lt;=IF(AND($J132&gt;$M$1,$K132=""),$M$2,$K132)),AND(AF$1&gt;=$J133,AF$1&lt;=IF(AND($J133&gt;$M$1,$K133=""),$M$2,$K133)),AND(AF$1&gt;=$J134,AF$1&lt;=IF(AND($J134&gt;$M$1,$K134=""),$M$2,$K134))),$J$3,"")</f>
        <v/>
      </c>
      <c r="AG134" s="58" t="str">
        <f t="shared" ref="AG134" si="1599">IF(OR(AND(AG$1&gt;=$J130,AG$1&lt;=IF(AND($J130&gt;$M$1,$K130=""),$M$2,$K130)),AND(AG$1&gt;=$J131,AG$1&lt;=IF(AND($J131&gt;$M$1,$K131=""),$M$2,$K131)),AND(AG$1&gt;=$J132,AG$1&lt;=IF(AND($J132&gt;$M$1,$K132=""),$M$2,$K132)),AND(AG$1&gt;=$J133,AG$1&lt;=IF(AND($J133&gt;$M$1,$K133=""),$M$2,$K133)),AND(AG$1&gt;=$J134,AG$1&lt;=IF(AND($J134&gt;$M$1,$K134=""),$M$2,$K134))),$J$3,"")</f>
        <v/>
      </c>
      <c r="AH134" s="58" t="str">
        <f t="shared" ref="AH134" si="1600">IF(OR(AND(AH$1&gt;=$J130,AH$1&lt;=IF(AND($J130&gt;$M$1,$K130=""),$M$2,$K130)),AND(AH$1&gt;=$J131,AH$1&lt;=IF(AND($J131&gt;$M$1,$K131=""),$M$2,$K131)),AND(AH$1&gt;=$J132,AH$1&lt;=IF(AND($J132&gt;$M$1,$K132=""),$M$2,$K132)),AND(AH$1&gt;=$J133,AH$1&lt;=IF(AND($J133&gt;$M$1,$K133=""),$M$2,$K133)),AND(AH$1&gt;=$J134,AH$1&lt;=IF(AND($J134&gt;$M$1,$K134=""),$M$2,$K134))),$J$3,"")</f>
        <v/>
      </c>
      <c r="AI134" s="58" t="str">
        <f t="shared" ref="AI134" si="1601">IF(OR(AND(AI$1&gt;=$J130,AI$1&lt;=IF(AND($J130&gt;$M$1,$K130=""),$M$2,$K130)),AND(AI$1&gt;=$J131,AI$1&lt;=IF(AND($J131&gt;$M$1,$K131=""),$M$2,$K131)),AND(AI$1&gt;=$J132,AI$1&lt;=IF(AND($J132&gt;$M$1,$K132=""),$M$2,$K132)),AND(AI$1&gt;=$J133,AI$1&lt;=IF(AND($J133&gt;$M$1,$K133=""),$M$2,$K133)),AND(AI$1&gt;=$J134,AI$1&lt;=IF(AND($J134&gt;$M$1,$K134=""),$M$2,$K134))),$J$3,"")</f>
        <v/>
      </c>
      <c r="AJ134" s="58" t="str">
        <f t="shared" ref="AJ134" si="1602">IF(OR(AND(AJ$1&gt;=$J130,AJ$1&lt;=IF(AND($J130&gt;$M$1,$K130=""),$M$2,$K130)),AND(AJ$1&gt;=$J131,AJ$1&lt;=IF(AND($J131&gt;$M$1,$K131=""),$M$2,$K131)),AND(AJ$1&gt;=$J132,AJ$1&lt;=IF(AND($J132&gt;$M$1,$K132=""),$M$2,$K132)),AND(AJ$1&gt;=$J133,AJ$1&lt;=IF(AND($J133&gt;$M$1,$K133=""),$M$2,$K133)),AND(AJ$1&gt;=$J134,AJ$1&lt;=IF(AND($J134&gt;$M$1,$K134=""),$M$2,$K134))),$J$3,"")</f>
        <v/>
      </c>
      <c r="AK134" s="58" t="str">
        <f t="shared" ref="AK134" si="1603">IF(OR(AND(AK$1&gt;=$J130,AK$1&lt;=IF(AND($J130&gt;$M$1,$K130=""),$M$2,$K130)),AND(AK$1&gt;=$J131,AK$1&lt;=IF(AND($J131&gt;$M$1,$K131=""),$M$2,$K131)),AND(AK$1&gt;=$J132,AK$1&lt;=IF(AND($J132&gt;$M$1,$K132=""),$M$2,$K132)),AND(AK$1&gt;=$J133,AK$1&lt;=IF(AND($J133&gt;$M$1,$K133=""),$M$2,$K133)),AND(AK$1&gt;=$J134,AK$1&lt;=IF(AND($J134&gt;$M$1,$K134=""),$M$2,$K134))),$J$3,"")</f>
        <v/>
      </c>
      <c r="AL134" s="58" t="str">
        <f t="shared" ref="AL134" si="1604">IF(OR(AND(AL$1&gt;=$J130,AL$1&lt;=IF(AND($J130&gt;$M$1,$K130=""),$M$2,$K130)),AND(AL$1&gt;=$J131,AL$1&lt;=IF(AND($J131&gt;$M$1,$K131=""),$M$2,$K131)),AND(AL$1&gt;=$J132,AL$1&lt;=IF(AND($J132&gt;$M$1,$K132=""),$M$2,$K132)),AND(AL$1&gt;=$J133,AL$1&lt;=IF(AND($J133&gt;$M$1,$K133=""),$M$2,$K133)),AND(AL$1&gt;=$J134,AL$1&lt;=IF(AND($J134&gt;$M$1,$K134=""),$M$2,$K134))),$J$3,"")</f>
        <v/>
      </c>
      <c r="AM134" s="58" t="str">
        <f t="shared" ref="AM134" si="1605">IF(OR(AND(AM$1&gt;=$J130,AM$1&lt;=IF(AND($J130&gt;$M$1,$K130=""),$M$2,$K130)),AND(AM$1&gt;=$J131,AM$1&lt;=IF(AND($J131&gt;$M$1,$K131=""),$M$2,$K131)),AND(AM$1&gt;=$J132,AM$1&lt;=IF(AND($J132&gt;$M$1,$K132=""),$M$2,$K132)),AND(AM$1&gt;=$J133,AM$1&lt;=IF(AND($J133&gt;$M$1,$K133=""),$M$2,$K133)),AND(AM$1&gt;=$J134,AM$1&lt;=IF(AND($J134&gt;$M$1,$K134=""),$M$2,$K134))),$J$3,"")</f>
        <v/>
      </c>
      <c r="AN134" s="58" t="str">
        <f t="shared" ref="AN134" si="1606">IF(OR(AND(AN$1&gt;=$J130,AN$1&lt;=IF(AND($J130&gt;$M$1,$K130=""),$M$2,$K130)),AND(AN$1&gt;=$J131,AN$1&lt;=IF(AND($J131&gt;$M$1,$K131=""),$M$2,$K131)),AND(AN$1&gt;=$J132,AN$1&lt;=IF(AND($J132&gt;$M$1,$K132=""),$M$2,$K132)),AND(AN$1&gt;=$J133,AN$1&lt;=IF(AND($J133&gt;$M$1,$K133=""),$M$2,$K133)),AND(AN$1&gt;=$J134,AN$1&lt;=IF(AND($J134&gt;$M$1,$K134=""),$M$2,$K134))),$J$3,"")</f>
        <v/>
      </c>
      <c r="AO134" s="58" t="str">
        <f t="shared" ref="AO134" si="1607">IF(OR(AND(AO$1&gt;=$J130,AO$1&lt;=IF(AND($J130&gt;$M$1,$K130=""),$M$2,$K130)),AND(AO$1&gt;=$J131,AO$1&lt;=IF(AND($J131&gt;$M$1,$K131=""),$M$2,$K131)),AND(AO$1&gt;=$J132,AO$1&lt;=IF(AND($J132&gt;$M$1,$K132=""),$M$2,$K132)),AND(AO$1&gt;=$J133,AO$1&lt;=IF(AND($J133&gt;$M$1,$K133=""),$M$2,$K133)),AND(AO$1&gt;=$J134,AO$1&lt;=IF(AND($J134&gt;$M$1,$K134=""),$M$2,$K134))),$J$3,"")</f>
        <v/>
      </c>
      <c r="AP134" s="62" t="str">
        <f>IF(AP$1="","",IF(OR(AND(AP$1&gt;=$J130,AP$1&lt;=IF(AND($J130&gt;$M$1,$K130=""),$M$2,$K130)),AND(AP$1&gt;=$J131,AP$1&lt;=IF(AND($J131&gt;$M$1,$K131=""),$M$2,$K131)),AND(AP$1&gt;=$J132,AP$1&lt;=IF(AND($J132&gt;$M$1,$K132=""),$M$2,$K132)),AND(AP$1&gt;=$J133,AP$1&lt;=IF(AND($J133&gt;$M$1,$K133=""),$M$2,$K133)),AND(AP$1&gt;=$J134,AP$1&lt;=IF(AND($J134&gt;$M$1,$K134=""),$M$2,$K134))),$J$3,""))</f>
        <v/>
      </c>
      <c r="AQ134" s="62" t="str">
        <f t="shared" ref="AQ134" si="1608">IF(AQ$1="","",IF(OR(AND(AQ$1&gt;=$J130,AQ$1&lt;=IF(AND($J130&gt;$M$1,$K130=""),$M$2,$K130)),AND(AQ$1&gt;=$J131,AQ$1&lt;=IF(AND($J131&gt;$M$1,$K131=""),$M$2,$K131)),AND(AQ$1&gt;=$J132,AQ$1&lt;=IF(AND($J132&gt;$M$1,$K132=""),$M$2,$K132)),AND(AQ$1&gt;=$J133,AQ$1&lt;=IF(AND($J133&gt;$M$1,$K133=""),$M$2,$K133)),AND(AQ$1&gt;=$J134,AQ$1&lt;=IF(AND($J134&gt;$M$1,$K134=""),$M$2,$K134))),$J$3,""))</f>
        <v/>
      </c>
      <c r="AR134" s="63" t="str">
        <f t="shared" ref="AR134" si="1609">IF(AR$1="","",IF(OR(AND(AR$1&gt;=$J130,AR$1&lt;=IF(AND($J130&gt;$M$1,$K130=""),$M$2,$K130)),AND(AR$1&gt;=$J131,AR$1&lt;=IF(AND($J131&gt;$M$1,$K131=""),$M$2,$K131)),AND(AR$1&gt;=$J132,AR$1&lt;=IF(AND($J132&gt;$M$1,$K132=""),$M$2,$K132)),AND(AR$1&gt;=$J133,AR$1&lt;=IF(AND($J133&gt;$M$1,$K133=""),$M$2,$K133)),AND(AR$1&gt;=$J134,AR$1&lt;=IF(AND($J134&gt;$M$1,$K134=""),$M$2,$K134))),$J$3,""))</f>
        <v/>
      </c>
    </row>
    <row r="135" spans="1:44" x14ac:dyDescent="0.2">
      <c r="A135" s="126">
        <v>5155</v>
      </c>
      <c r="B135" s="114"/>
      <c r="C135" s="115"/>
      <c r="D135" s="142"/>
      <c r="E135" s="143"/>
      <c r="F135" s="142"/>
      <c r="G135" s="143"/>
      <c r="H135" s="142">
        <v>46069</v>
      </c>
      <c r="I135" s="143">
        <v>46070</v>
      </c>
      <c r="J135" s="142"/>
      <c r="K135" s="143"/>
      <c r="L135" s="151"/>
      <c r="M135" s="157"/>
      <c r="N135" s="155" t="str">
        <f>N136&amp;N137&amp;N138&amp;N139</f>
        <v/>
      </c>
      <c r="O135" s="155" t="str">
        <f t="shared" ref="O135" si="1610">O136&amp;O137&amp;O138&amp;O139</f>
        <v/>
      </c>
      <c r="P135" s="155" t="str">
        <f t="shared" ref="P135" si="1611">P136&amp;P137&amp;P138&amp;P139</f>
        <v/>
      </c>
      <c r="Q135" s="155" t="str">
        <f t="shared" ref="Q135" si="1612">Q136&amp;Q137&amp;Q138&amp;Q139</f>
        <v/>
      </c>
      <c r="R135" s="155" t="str">
        <f t="shared" ref="R135" si="1613">R136&amp;R137&amp;R138&amp;R139</f>
        <v/>
      </c>
      <c r="S135" s="155" t="str">
        <f t="shared" ref="S135" si="1614">S136&amp;S137&amp;S138&amp;S139</f>
        <v/>
      </c>
      <c r="T135" s="155" t="str">
        <f t="shared" ref="T135" si="1615">T136&amp;T137&amp;T138&amp;T139</f>
        <v/>
      </c>
      <c r="U135" s="155" t="str">
        <f t="shared" ref="U135" si="1616">U136&amp;U137&amp;U138&amp;U139</f>
        <v/>
      </c>
      <c r="V135" s="155" t="str">
        <f t="shared" ref="V135" si="1617">V136&amp;V137&amp;V138&amp;V139</f>
        <v/>
      </c>
      <c r="W135" s="155" t="str">
        <f t="shared" ref="W135" si="1618">W136&amp;W137&amp;W138&amp;W139</f>
        <v/>
      </c>
      <c r="X135" s="155" t="str">
        <f t="shared" ref="X135" si="1619">X136&amp;X137&amp;X138&amp;X139</f>
        <v/>
      </c>
      <c r="Y135" s="155" t="str">
        <f t="shared" ref="Y135" si="1620">Y136&amp;Y137&amp;Y138&amp;Y139</f>
        <v/>
      </c>
      <c r="Z135" s="155" t="str">
        <f t="shared" ref="Z135" si="1621">Z136&amp;Z137&amp;Z138&amp;Z139</f>
        <v/>
      </c>
      <c r="AA135" s="155" t="str">
        <f t="shared" ref="AA135" si="1622">AA136&amp;AA137&amp;AA138&amp;AA139</f>
        <v/>
      </c>
      <c r="AB135" s="155" t="str">
        <f t="shared" ref="AB135" si="1623">AB136&amp;AB137&amp;AB138&amp;AB139</f>
        <v/>
      </c>
      <c r="AC135" s="155" t="str">
        <f t="shared" ref="AC135" si="1624">AC136&amp;AC137&amp;AC138&amp;AC139</f>
        <v>А</v>
      </c>
      <c r="AD135" s="155" t="str">
        <f t="shared" ref="AD135" si="1625">AD136&amp;AD137&amp;AD138&amp;AD139</f>
        <v>А</v>
      </c>
      <c r="AE135" s="155" t="str">
        <f t="shared" ref="AE135" si="1626">AE136&amp;AE137&amp;AE138&amp;AE139</f>
        <v/>
      </c>
      <c r="AF135" s="155" t="str">
        <f t="shared" ref="AF135" si="1627">AF136&amp;AF137&amp;AF138&amp;AF139</f>
        <v/>
      </c>
      <c r="AG135" s="155" t="str">
        <f t="shared" ref="AG135" si="1628">AG136&amp;AG137&amp;AG138&amp;AG139</f>
        <v/>
      </c>
      <c r="AH135" s="155" t="str">
        <f t="shared" ref="AH135" si="1629">AH136&amp;AH137&amp;AH138&amp;AH139</f>
        <v/>
      </c>
      <c r="AI135" s="155" t="str">
        <f t="shared" ref="AI135" si="1630">AI136&amp;AI137&amp;AI138&amp;AI139</f>
        <v/>
      </c>
      <c r="AJ135" s="155" t="str">
        <f t="shared" ref="AJ135" si="1631">AJ136&amp;AJ137&amp;AJ138&amp;AJ139</f>
        <v/>
      </c>
      <c r="AK135" s="155" t="str">
        <f t="shared" ref="AK135" si="1632">AK136&amp;AK137&amp;AK138&amp;AK139</f>
        <v/>
      </c>
      <c r="AL135" s="155" t="str">
        <f t="shared" ref="AL135" si="1633">AL136&amp;AL137&amp;AL138&amp;AL139</f>
        <v/>
      </c>
      <c r="AM135" s="155" t="str">
        <f t="shared" ref="AM135" si="1634">AM136&amp;AM137&amp;AM138&amp;AM139</f>
        <v/>
      </c>
      <c r="AN135" s="155" t="str">
        <f t="shared" ref="AN135" si="1635">AN136&amp;AN137&amp;AN138&amp;AN139</f>
        <v/>
      </c>
      <c r="AO135" s="155" t="str">
        <f t="shared" ref="AO135" si="1636">AO136&amp;AO137&amp;AO138&amp;AO139</f>
        <v/>
      </c>
      <c r="AP135" s="155" t="str">
        <f t="shared" ref="AP135" si="1637">AP136&amp;AP137&amp;AP138&amp;AP139</f>
        <v/>
      </c>
      <c r="AQ135" s="155" t="str">
        <f t="shared" ref="AQ135" si="1638">AQ136&amp;AQ137&amp;AQ138&amp;AQ139</f>
        <v/>
      </c>
      <c r="AR135" s="155" t="str">
        <f t="shared" ref="AR135" si="1639">AR136&amp;AR137&amp;AR138&amp;AR139</f>
        <v/>
      </c>
    </row>
    <row r="136" spans="1:44" ht="13.5" thickBot="1" x14ac:dyDescent="0.25">
      <c r="A136" s="124"/>
      <c r="B136" s="121"/>
      <c r="C136" s="116"/>
      <c r="D136" s="144"/>
      <c r="E136" s="145"/>
      <c r="F136" s="146"/>
      <c r="G136" s="145"/>
      <c r="H136" s="146"/>
      <c r="I136" s="145"/>
      <c r="J136" s="146"/>
      <c r="K136" s="145"/>
      <c r="L136" s="150"/>
      <c r="M136" s="157"/>
      <c r="N136" s="121" t="str">
        <f>IF(OR(AND(N$1&gt;=$D135,N$1&lt;=IF(AND($D135&gt;$M$1,$E135=""),$M$2,$E135)),AND(N$1&gt;=$D136,N$1&lt;=IF(AND($D136&gt;$M$1,$E136=""),$M$2,$E136)),AND(N$1&gt;=$D137,N$1&lt;=IF(AND($D137&gt;$M$1,$E137=""),$M$2,$E137)),AND(N$1&gt;=$D138,N$1&lt;=IF(AND($D138&gt;$M$1,$E138=""),$M$2,$E138))),$D$3,"")</f>
        <v/>
      </c>
      <c r="O136" s="49" t="str">
        <f t="shared" ref="O136:AO136" si="1640">IF(OR(AND(O$1&gt;=$D135,O$1&lt;=IF(AND($D135&gt;$M$1,$E135=""),$M$2,$E135)),AND(O$1&gt;=$D136,O$1&lt;=IF(AND($D136&gt;$M$1,$E136=""),$M$2,$E136)),AND(O$1&gt;=$D137,O$1&lt;=IF(AND($D137&gt;$M$1,$E137=""),$M$2,$E137)),AND(O$1&gt;=$D138,O$1&lt;=IF(AND($D138&gt;$M$1,$E138=""),$M$2,$E138))),$D$3,"")</f>
        <v/>
      </c>
      <c r="P136" s="49" t="str">
        <f t="shared" si="1640"/>
        <v/>
      </c>
      <c r="Q136" s="49" t="str">
        <f t="shared" si="1640"/>
        <v/>
      </c>
      <c r="R136" s="49" t="str">
        <f t="shared" si="1640"/>
        <v/>
      </c>
      <c r="S136" s="49" t="str">
        <f t="shared" si="1640"/>
        <v/>
      </c>
      <c r="T136" s="49" t="str">
        <f t="shared" si="1640"/>
        <v/>
      </c>
      <c r="U136" s="49" t="str">
        <f t="shared" si="1640"/>
        <v/>
      </c>
      <c r="V136" s="49" t="str">
        <f t="shared" si="1640"/>
        <v/>
      </c>
      <c r="W136" s="49" t="str">
        <f t="shared" si="1640"/>
        <v/>
      </c>
      <c r="X136" s="49" t="str">
        <f t="shared" si="1640"/>
        <v/>
      </c>
      <c r="Y136" s="49" t="str">
        <f t="shared" si="1640"/>
        <v/>
      </c>
      <c r="Z136" s="49" t="str">
        <f t="shared" si="1640"/>
        <v/>
      </c>
      <c r="AA136" s="49" t="str">
        <f t="shared" si="1640"/>
        <v/>
      </c>
      <c r="AB136" s="49" t="str">
        <f t="shared" si="1640"/>
        <v/>
      </c>
      <c r="AC136" s="49" t="str">
        <f t="shared" si="1640"/>
        <v/>
      </c>
      <c r="AD136" s="49" t="str">
        <f t="shared" si="1640"/>
        <v/>
      </c>
      <c r="AE136" s="49" t="str">
        <f t="shared" si="1640"/>
        <v/>
      </c>
      <c r="AF136" s="49" t="str">
        <f t="shared" si="1640"/>
        <v/>
      </c>
      <c r="AG136" s="49" t="str">
        <f t="shared" si="1640"/>
        <v/>
      </c>
      <c r="AH136" s="49" t="str">
        <f t="shared" si="1640"/>
        <v/>
      </c>
      <c r="AI136" s="49" t="str">
        <f t="shared" si="1640"/>
        <v/>
      </c>
      <c r="AJ136" s="49" t="str">
        <f t="shared" si="1640"/>
        <v/>
      </c>
      <c r="AK136" s="49" t="str">
        <f t="shared" si="1640"/>
        <v/>
      </c>
      <c r="AL136" s="49" t="str">
        <f t="shared" si="1640"/>
        <v/>
      </c>
      <c r="AM136" s="49" t="str">
        <f t="shared" si="1640"/>
        <v/>
      </c>
      <c r="AN136" s="49" t="str">
        <f t="shared" si="1640"/>
        <v/>
      </c>
      <c r="AO136" s="49" t="str">
        <f t="shared" si="1640"/>
        <v/>
      </c>
      <c r="AP136" s="60" t="str">
        <f>IF(AP$1="","",IF(OR(AND(AP$1&gt;=$D135,AP$1&lt;=IF(AND($D135&gt;$M$1,$E135=""),$M$2,$E135)),AND(AP$1&gt;=$D136,AP$1&lt;=IF(AND($D136&gt;$M$1,$E136=""),$M$2,$E136)),AND(AP$1&gt;=$D137,AP$1&lt;=IF(AND($D137&gt;$M$1,$E137=""),$M$2,$E137)),AND(AP$1&gt;=$D138,AP$1&lt;=IF(AND($D138&gt;$M$1,$E138=""),$M$2,$E138))),$D$3,""))</f>
        <v/>
      </c>
      <c r="AQ136" s="60" t="str">
        <f t="shared" ref="AQ136:AR136" si="1641">IF(AQ$1="","",IF(OR(AND(AQ$1&gt;=$D135,AQ$1&lt;=IF(AND($D135&gt;$M$1,$E135=""),$M$2,$E135)),AND(AQ$1&gt;=$D136,AQ$1&lt;=IF(AND($D136&gt;$M$1,$E136=""),$M$2,$E136)),AND(AQ$1&gt;=$D137,AQ$1&lt;=IF(AND($D137&gt;$M$1,$E137=""),$M$2,$E137)),AND(AQ$1&gt;=$D138,AQ$1&lt;=IF(AND($D138&gt;$M$1,$E138=""),$M$2,$E138))),$D$3,""))</f>
        <v/>
      </c>
      <c r="AR136" s="61" t="str">
        <f t="shared" si="1641"/>
        <v/>
      </c>
    </row>
    <row r="137" spans="1:44" x14ac:dyDescent="0.2">
      <c r="A137" s="124"/>
      <c r="B137" s="121"/>
      <c r="C137" s="50"/>
      <c r="D137" s="146"/>
      <c r="E137" s="145"/>
      <c r="F137" s="146"/>
      <c r="G137" s="145"/>
      <c r="H137" s="146"/>
      <c r="I137" s="145"/>
      <c r="J137" s="146"/>
      <c r="K137" s="145"/>
      <c r="L137" s="150"/>
      <c r="M137" s="157"/>
      <c r="N137" s="121" t="str">
        <f>IF(OR(AND(N$1&gt;=$F135,N$1&lt;=IF(AND($F135&gt;$M$1,$G135=""),$M$2,$G135)),AND(N$1&gt;=$F136,N$1&lt;=IF(AND($F136&gt;$M$1,$G136=""),$M$2,$G136)),AND(N$1&gt;=$F137,N$1&lt;=IF(AND($F137&gt;$M$1,$G137=""),$M$2,$G137)),AND(N$1&gt;=$F138,N$1&lt;=IF(AND($F138&gt;$M$1,$G138=""),$M$2,$G138))),$F$3,"")</f>
        <v/>
      </c>
      <c r="O137" s="49" t="str">
        <f t="shared" ref="O137:AO137" si="1642">IF(OR(AND(O$1&gt;=$F135,O$1&lt;=IF(AND($F135&gt;$M$1,$G135=""),$M$2,$G135)),AND(O$1&gt;=$F136,O$1&lt;=IF(AND($F136&gt;$M$1,$G136=""),$M$2,$G136)),AND(O$1&gt;=$F137,O$1&lt;=IF(AND($F137&gt;$M$1,$G137=""),$M$2,$G137)),AND(O$1&gt;=$F138,O$1&lt;=IF(AND($F138&gt;$M$1,$G138=""),$M$2,$G138))),$F$3,"")</f>
        <v/>
      </c>
      <c r="P137" s="49" t="str">
        <f t="shared" si="1642"/>
        <v/>
      </c>
      <c r="Q137" s="49" t="str">
        <f t="shared" si="1642"/>
        <v/>
      </c>
      <c r="R137" s="49" t="str">
        <f t="shared" si="1642"/>
        <v/>
      </c>
      <c r="S137" s="49" t="str">
        <f t="shared" si="1642"/>
        <v/>
      </c>
      <c r="T137" s="49" t="str">
        <f t="shared" si="1642"/>
        <v/>
      </c>
      <c r="U137" s="49" t="str">
        <f t="shared" si="1642"/>
        <v/>
      </c>
      <c r="V137" s="49" t="str">
        <f t="shared" si="1642"/>
        <v/>
      </c>
      <c r="W137" s="49" t="str">
        <f t="shared" si="1642"/>
        <v/>
      </c>
      <c r="X137" s="49" t="str">
        <f t="shared" si="1642"/>
        <v/>
      </c>
      <c r="Y137" s="49" t="str">
        <f t="shared" si="1642"/>
        <v/>
      </c>
      <c r="Z137" s="49" t="str">
        <f t="shared" si="1642"/>
        <v/>
      </c>
      <c r="AA137" s="49" t="str">
        <f t="shared" si="1642"/>
        <v/>
      </c>
      <c r="AB137" s="49" t="str">
        <f t="shared" si="1642"/>
        <v/>
      </c>
      <c r="AC137" s="49" t="str">
        <f t="shared" si="1642"/>
        <v/>
      </c>
      <c r="AD137" s="49" t="str">
        <f t="shared" si="1642"/>
        <v/>
      </c>
      <c r="AE137" s="49" t="str">
        <f t="shared" si="1642"/>
        <v/>
      </c>
      <c r="AF137" s="49" t="str">
        <f t="shared" si="1642"/>
        <v/>
      </c>
      <c r="AG137" s="49" t="str">
        <f t="shared" si="1642"/>
        <v/>
      </c>
      <c r="AH137" s="49" t="str">
        <f t="shared" si="1642"/>
        <v/>
      </c>
      <c r="AI137" s="49" t="str">
        <f t="shared" si="1642"/>
        <v/>
      </c>
      <c r="AJ137" s="49" t="str">
        <f t="shared" si="1642"/>
        <v/>
      </c>
      <c r="AK137" s="49" t="str">
        <f t="shared" si="1642"/>
        <v/>
      </c>
      <c r="AL137" s="49" t="str">
        <f t="shared" si="1642"/>
        <v/>
      </c>
      <c r="AM137" s="49" t="str">
        <f t="shared" si="1642"/>
        <v/>
      </c>
      <c r="AN137" s="49" t="str">
        <f t="shared" si="1642"/>
        <v/>
      </c>
      <c r="AO137" s="49" t="str">
        <f t="shared" si="1642"/>
        <v/>
      </c>
      <c r="AP137" s="60" t="str">
        <f>IF(AP$1="","",IF(OR(AND(AP$1&gt;=$F135,AP$1&lt;=IF(AND($F135&gt;$M$1,$G135=""),$M$2,$G135)),AND(AP$1&gt;=$F136,AP$1&lt;=IF(AND($F136&gt;$M$1,$G136=""),$M$2,$G136)),AND(AP$1&gt;=$F137,AP$1&lt;=IF(AND($F137&gt;$M$1,$G137=""),$M$2,$G137)),AND(AP$1&gt;=$F138,AP$1&lt;=IF(AND($F138&gt;$M$1,$G138=""),$M$2,$G138))),$F$3,""))</f>
        <v/>
      </c>
      <c r="AQ137" s="60" t="str">
        <f t="shared" ref="AQ137:AR137" si="1643">IF(AQ$1="","",IF(OR(AND(AQ$1&gt;=$F135,AQ$1&lt;=IF(AND($F135&gt;$M$1,$G135=""),$M$2,$G135)),AND(AQ$1&gt;=$F136,AQ$1&lt;=IF(AND($F136&gt;$M$1,$G136=""),$M$2,$G136)),AND(AQ$1&gt;=$F137,AQ$1&lt;=IF(AND($F137&gt;$M$1,$G137=""),$M$2,$G137)),AND(AQ$1&gt;=$F138,AQ$1&lt;=IF(AND($F138&gt;$M$1,$G138=""),$M$2,$G138))),$F$3,""))</f>
        <v/>
      </c>
      <c r="AR137" s="61" t="str">
        <f t="shared" si="1643"/>
        <v/>
      </c>
    </row>
    <row r="138" spans="1:44" x14ac:dyDescent="0.2">
      <c r="A138" s="124"/>
      <c r="B138" s="121"/>
      <c r="C138" s="50"/>
      <c r="D138" s="146"/>
      <c r="E138" s="145"/>
      <c r="F138" s="146"/>
      <c r="G138" s="145"/>
      <c r="H138" s="146"/>
      <c r="I138" s="145"/>
      <c r="J138" s="146"/>
      <c r="K138" s="145"/>
      <c r="L138" s="150"/>
      <c r="M138" s="157"/>
      <c r="N138" s="156" t="str">
        <f t="shared" ref="N138:AO138" si="1644">IF(OR(AND(N$1&gt;=$H135,N$1&lt;=IF(AND($H135&gt;$M$1,$I135=""),$M$2,$I135)),AND(N$1&gt;=$H136,N$1&lt;=IF(AND($H136&gt;$M$1,$I136=""),$M$2,$I136)),AND(N$1&gt;=$H137,N$1&lt;=IF(AND($H137&gt;$M$1,$I137=""),$M$2,$I137)),AND(N$1&gt;=$H138,N$1&lt;=IF(AND($H138&gt;$M$1,$I138=""),$M$2,$I138))),$H$3,"")</f>
        <v/>
      </c>
      <c r="O138" s="56" t="str">
        <f t="shared" si="1644"/>
        <v/>
      </c>
      <c r="P138" s="56" t="str">
        <f t="shared" si="1644"/>
        <v/>
      </c>
      <c r="Q138" s="56" t="str">
        <f t="shared" si="1644"/>
        <v/>
      </c>
      <c r="R138" s="56" t="str">
        <f t="shared" si="1644"/>
        <v/>
      </c>
      <c r="S138" s="56" t="str">
        <f t="shared" si="1644"/>
        <v/>
      </c>
      <c r="T138" s="56" t="str">
        <f t="shared" si="1644"/>
        <v/>
      </c>
      <c r="U138" s="56" t="str">
        <f t="shared" si="1644"/>
        <v/>
      </c>
      <c r="V138" s="56" t="str">
        <f t="shared" si="1644"/>
        <v/>
      </c>
      <c r="W138" s="56" t="str">
        <f t="shared" si="1644"/>
        <v/>
      </c>
      <c r="X138" s="56" t="str">
        <f t="shared" si="1644"/>
        <v/>
      </c>
      <c r="Y138" s="56" t="str">
        <f t="shared" si="1644"/>
        <v/>
      </c>
      <c r="Z138" s="56" t="str">
        <f t="shared" si="1644"/>
        <v/>
      </c>
      <c r="AA138" s="56" t="str">
        <f t="shared" si="1644"/>
        <v/>
      </c>
      <c r="AB138" s="56" t="str">
        <f t="shared" si="1644"/>
        <v/>
      </c>
      <c r="AC138" s="56" t="str">
        <f t="shared" si="1644"/>
        <v>А</v>
      </c>
      <c r="AD138" s="56" t="str">
        <f t="shared" si="1644"/>
        <v>А</v>
      </c>
      <c r="AE138" s="56" t="str">
        <f t="shared" si="1644"/>
        <v/>
      </c>
      <c r="AF138" s="56" t="str">
        <f t="shared" si="1644"/>
        <v/>
      </c>
      <c r="AG138" s="56" t="str">
        <f t="shared" si="1644"/>
        <v/>
      </c>
      <c r="AH138" s="56" t="str">
        <f t="shared" si="1644"/>
        <v/>
      </c>
      <c r="AI138" s="56" t="str">
        <f t="shared" si="1644"/>
        <v/>
      </c>
      <c r="AJ138" s="56" t="str">
        <f t="shared" si="1644"/>
        <v/>
      </c>
      <c r="AK138" s="56" t="str">
        <f t="shared" si="1644"/>
        <v/>
      </c>
      <c r="AL138" s="56" t="str">
        <f t="shared" si="1644"/>
        <v/>
      </c>
      <c r="AM138" s="56" t="str">
        <f t="shared" si="1644"/>
        <v/>
      </c>
      <c r="AN138" s="56" t="str">
        <f t="shared" si="1644"/>
        <v/>
      </c>
      <c r="AO138" s="56" t="str">
        <f t="shared" si="1644"/>
        <v/>
      </c>
      <c r="AP138" s="153" t="str">
        <f>IF(AP$1="","",IF(OR(AND(AP$1&gt;=$H135,AP$1&lt;=IF(AND($H135&gt;$M$1,$I135=""),$M$2,$I135)),AND(AP$1&gt;=$H136,AP$1&lt;=IF(AND($H136&gt;$M$1,$I136=""),$M$2,$I136)),AND(AP$1&gt;=$H137,AP$1&lt;=IF(AND($H137&gt;$M$1,$I137=""),$M$2,$I137)),AND(AP$1&gt;=$H138,AP$1&lt;=IF(AND($H138&gt;$M$1,$I138=""),$M$2,$I138))),$H$3,""))</f>
        <v/>
      </c>
      <c r="AQ138" s="153" t="str">
        <f>IF(AQ$1="","",IF(OR(AND(AQ$1&gt;=$H135,AQ$1&lt;=IF(AND($H135&gt;$M$1,$I135=""),$M$2,$I135)),AND(AQ$1&gt;=$H136,AQ$1&lt;=IF(AND($H136&gt;$M$1,$I136=""),$M$2,$I136)),AND(AQ$1&gt;=$H137,AQ$1&lt;=IF(AND($H137&gt;$M$1,$I137=""),$M$2,$I137)),AND(AQ$1&gt;=$H138,AQ$1&lt;=IF(AND($H138&gt;$M$1,$I138=""),$M$2,$I138))),$H$3,""))</f>
        <v/>
      </c>
      <c r="AR138" s="154" t="str">
        <f>IF(AR$1="","",IF(OR(AND(AR$1&gt;=$H135,AR$1&lt;=IF(AND($H135&gt;$M$1,$I135=""),$M$2,$I135)),AND(AR$1&gt;=$H136,AR$1&lt;=IF(AND($H136&gt;$M$1,$I136=""),$M$2,$I136)),AND(AR$1&gt;=$H137,AR$1&lt;=IF(AND($H137&gt;$M$1,$I137=""),$M$2,$I137)),AND(AR$1&gt;=$H138,AR$1&lt;=IF(AND($H138&gt;$M$1,$I138=""),$M$2,$I138))),$H$3,""))</f>
        <v/>
      </c>
    </row>
    <row r="139" spans="1:44" ht="13.5" thickBot="1" x14ac:dyDescent="0.25">
      <c r="A139" s="125"/>
      <c r="B139" s="122"/>
      <c r="C139" s="59"/>
      <c r="D139" s="147"/>
      <c r="E139" s="148"/>
      <c r="F139" s="147"/>
      <c r="G139" s="148"/>
      <c r="H139" s="147"/>
      <c r="I139" s="148"/>
      <c r="J139" s="147"/>
      <c r="K139" s="148"/>
      <c r="L139" s="150"/>
      <c r="M139" s="157"/>
      <c r="N139" s="122" t="str">
        <f>IF(OR(AND(N$1&gt;=$J135,N$1&lt;=IF(AND($J135&gt;$M$1,$K135=""),$M$2,$K135)),AND(N$1&gt;=$J136,N$1&lt;=IF(AND($J136&gt;$M$1,$K136=""),$M$2,$K136)),AND(N$1&gt;=$J137,N$1&lt;=IF(AND($J137&gt;$M$1,$K137=""),$M$2,$K137)),AND(N$1&gt;=$J138,N$1&lt;=IF(AND($J138&gt;$M$1,$K138=""),$M$2,$K138)),AND(N$1&gt;=$J139,N$1&lt;=IF(AND($J139&gt;$M$1,$K139=""),$M$2,$K139))),$J$3,"")</f>
        <v/>
      </c>
      <c r="O139" s="58" t="str">
        <f t="shared" ref="O139" si="1645">IF(OR(AND(O$1&gt;=$J135,O$1&lt;=IF(AND($J135&gt;$M$1,$K135=""),$M$2,$K135)),AND(O$1&gt;=$J136,O$1&lt;=IF(AND($J136&gt;$M$1,$K136=""),$M$2,$K136)),AND(O$1&gt;=$J137,O$1&lt;=IF(AND($J137&gt;$M$1,$K137=""),$M$2,$K137)),AND(O$1&gt;=$J138,O$1&lt;=IF(AND($J138&gt;$M$1,$K138=""),$M$2,$K138)),AND(O$1&gt;=$J139,O$1&lt;=IF(AND($J139&gt;$M$1,$K139=""),$M$2,$K139))),$J$3,"")</f>
        <v/>
      </c>
      <c r="P139" s="58" t="str">
        <f t="shared" ref="P139" si="1646">IF(OR(AND(P$1&gt;=$J135,P$1&lt;=IF(AND($J135&gt;$M$1,$K135=""),$M$2,$K135)),AND(P$1&gt;=$J136,P$1&lt;=IF(AND($J136&gt;$M$1,$K136=""),$M$2,$K136)),AND(P$1&gt;=$J137,P$1&lt;=IF(AND($J137&gt;$M$1,$K137=""),$M$2,$K137)),AND(P$1&gt;=$J138,P$1&lt;=IF(AND($J138&gt;$M$1,$K138=""),$M$2,$K138)),AND(P$1&gt;=$J139,P$1&lt;=IF(AND($J139&gt;$M$1,$K139=""),$M$2,$K139))),$J$3,"")</f>
        <v/>
      </c>
      <c r="Q139" s="58" t="str">
        <f t="shared" ref="Q139" si="1647">IF(OR(AND(Q$1&gt;=$J135,Q$1&lt;=IF(AND($J135&gt;$M$1,$K135=""),$M$2,$K135)),AND(Q$1&gt;=$J136,Q$1&lt;=IF(AND($J136&gt;$M$1,$K136=""),$M$2,$K136)),AND(Q$1&gt;=$J137,Q$1&lt;=IF(AND($J137&gt;$M$1,$K137=""),$M$2,$K137)),AND(Q$1&gt;=$J138,Q$1&lt;=IF(AND($J138&gt;$M$1,$K138=""),$M$2,$K138)),AND(Q$1&gt;=$J139,Q$1&lt;=IF(AND($J139&gt;$M$1,$K139=""),$M$2,$K139))),$J$3,"")</f>
        <v/>
      </c>
      <c r="R139" s="58" t="str">
        <f t="shared" ref="R139" si="1648">IF(OR(AND(R$1&gt;=$J135,R$1&lt;=IF(AND($J135&gt;$M$1,$K135=""),$M$2,$K135)),AND(R$1&gt;=$J136,R$1&lt;=IF(AND($J136&gt;$M$1,$K136=""),$M$2,$K136)),AND(R$1&gt;=$J137,R$1&lt;=IF(AND($J137&gt;$M$1,$K137=""),$M$2,$K137)),AND(R$1&gt;=$J138,R$1&lt;=IF(AND($J138&gt;$M$1,$K138=""),$M$2,$K138)),AND(R$1&gt;=$J139,R$1&lt;=IF(AND($J139&gt;$M$1,$K139=""),$M$2,$K139))),$J$3,"")</f>
        <v/>
      </c>
      <c r="S139" s="58" t="str">
        <f t="shared" ref="S139" si="1649">IF(OR(AND(S$1&gt;=$J135,S$1&lt;=IF(AND($J135&gt;$M$1,$K135=""),$M$2,$K135)),AND(S$1&gt;=$J136,S$1&lt;=IF(AND($J136&gt;$M$1,$K136=""),$M$2,$K136)),AND(S$1&gt;=$J137,S$1&lt;=IF(AND($J137&gt;$M$1,$K137=""),$M$2,$K137)),AND(S$1&gt;=$J138,S$1&lt;=IF(AND($J138&gt;$M$1,$K138=""),$M$2,$K138)),AND(S$1&gt;=$J139,S$1&lt;=IF(AND($J139&gt;$M$1,$K139=""),$M$2,$K139))),$J$3,"")</f>
        <v/>
      </c>
      <c r="T139" s="58" t="str">
        <f t="shared" ref="T139" si="1650">IF(OR(AND(T$1&gt;=$J135,T$1&lt;=IF(AND($J135&gt;$M$1,$K135=""),$M$2,$K135)),AND(T$1&gt;=$J136,T$1&lt;=IF(AND($J136&gt;$M$1,$K136=""),$M$2,$K136)),AND(T$1&gt;=$J137,T$1&lt;=IF(AND($J137&gt;$M$1,$K137=""),$M$2,$K137)),AND(T$1&gt;=$J138,T$1&lt;=IF(AND($J138&gt;$M$1,$K138=""),$M$2,$K138)),AND(T$1&gt;=$J139,T$1&lt;=IF(AND($J139&gt;$M$1,$K139=""),$M$2,$K139))),$J$3,"")</f>
        <v/>
      </c>
      <c r="U139" s="58" t="str">
        <f t="shared" ref="U139" si="1651">IF(OR(AND(U$1&gt;=$J135,U$1&lt;=IF(AND($J135&gt;$M$1,$K135=""),$M$2,$K135)),AND(U$1&gt;=$J136,U$1&lt;=IF(AND($J136&gt;$M$1,$K136=""),$M$2,$K136)),AND(U$1&gt;=$J137,U$1&lt;=IF(AND($J137&gt;$M$1,$K137=""),$M$2,$K137)),AND(U$1&gt;=$J138,U$1&lt;=IF(AND($J138&gt;$M$1,$K138=""),$M$2,$K138)),AND(U$1&gt;=$J139,U$1&lt;=IF(AND($J139&gt;$M$1,$K139=""),$M$2,$K139))),$J$3,"")</f>
        <v/>
      </c>
      <c r="V139" s="58" t="str">
        <f t="shared" ref="V139" si="1652">IF(OR(AND(V$1&gt;=$J135,V$1&lt;=IF(AND($J135&gt;$M$1,$K135=""),$M$2,$K135)),AND(V$1&gt;=$J136,V$1&lt;=IF(AND($J136&gt;$M$1,$K136=""),$M$2,$K136)),AND(V$1&gt;=$J137,V$1&lt;=IF(AND($J137&gt;$M$1,$K137=""),$M$2,$K137)),AND(V$1&gt;=$J138,V$1&lt;=IF(AND($J138&gt;$M$1,$K138=""),$M$2,$K138)),AND(V$1&gt;=$J139,V$1&lt;=IF(AND($J139&gt;$M$1,$K139=""),$M$2,$K139))),$J$3,"")</f>
        <v/>
      </c>
      <c r="W139" s="58" t="str">
        <f t="shared" ref="W139" si="1653">IF(OR(AND(W$1&gt;=$J135,W$1&lt;=IF(AND($J135&gt;$M$1,$K135=""),$M$2,$K135)),AND(W$1&gt;=$J136,W$1&lt;=IF(AND($J136&gt;$M$1,$K136=""),$M$2,$K136)),AND(W$1&gt;=$J137,W$1&lt;=IF(AND($J137&gt;$M$1,$K137=""),$M$2,$K137)),AND(W$1&gt;=$J138,W$1&lt;=IF(AND($J138&gt;$M$1,$K138=""),$M$2,$K138)),AND(W$1&gt;=$J139,W$1&lt;=IF(AND($J139&gt;$M$1,$K139=""),$M$2,$K139))),$J$3,"")</f>
        <v/>
      </c>
      <c r="X139" s="58" t="str">
        <f t="shared" ref="X139" si="1654">IF(OR(AND(X$1&gt;=$J135,X$1&lt;=IF(AND($J135&gt;$M$1,$K135=""),$M$2,$K135)),AND(X$1&gt;=$J136,X$1&lt;=IF(AND($J136&gt;$M$1,$K136=""),$M$2,$K136)),AND(X$1&gt;=$J137,X$1&lt;=IF(AND($J137&gt;$M$1,$K137=""),$M$2,$K137)),AND(X$1&gt;=$J138,X$1&lt;=IF(AND($J138&gt;$M$1,$K138=""),$M$2,$K138)),AND(X$1&gt;=$J139,X$1&lt;=IF(AND($J139&gt;$M$1,$K139=""),$M$2,$K139))),$J$3,"")</f>
        <v/>
      </c>
      <c r="Y139" s="58" t="str">
        <f t="shared" ref="Y139" si="1655">IF(OR(AND(Y$1&gt;=$J135,Y$1&lt;=IF(AND($J135&gt;$M$1,$K135=""),$M$2,$K135)),AND(Y$1&gt;=$J136,Y$1&lt;=IF(AND($J136&gt;$M$1,$K136=""),$M$2,$K136)),AND(Y$1&gt;=$J137,Y$1&lt;=IF(AND($J137&gt;$M$1,$K137=""),$M$2,$K137)),AND(Y$1&gt;=$J138,Y$1&lt;=IF(AND($J138&gt;$M$1,$K138=""),$M$2,$K138)),AND(Y$1&gt;=$J139,Y$1&lt;=IF(AND($J139&gt;$M$1,$K139=""),$M$2,$K139))),$J$3,"")</f>
        <v/>
      </c>
      <c r="Z139" s="58" t="str">
        <f t="shared" ref="Z139" si="1656">IF(OR(AND(Z$1&gt;=$J135,Z$1&lt;=IF(AND($J135&gt;$M$1,$K135=""),$M$2,$K135)),AND(Z$1&gt;=$J136,Z$1&lt;=IF(AND($J136&gt;$M$1,$K136=""),$M$2,$K136)),AND(Z$1&gt;=$J137,Z$1&lt;=IF(AND($J137&gt;$M$1,$K137=""),$M$2,$K137)),AND(Z$1&gt;=$J138,Z$1&lt;=IF(AND($J138&gt;$M$1,$K138=""),$M$2,$K138)),AND(Z$1&gt;=$J139,Z$1&lt;=IF(AND($J139&gt;$M$1,$K139=""),$M$2,$K139))),$J$3,"")</f>
        <v/>
      </c>
      <c r="AA139" s="58" t="str">
        <f t="shared" ref="AA139" si="1657">IF(OR(AND(AA$1&gt;=$J135,AA$1&lt;=IF(AND($J135&gt;$M$1,$K135=""),$M$2,$K135)),AND(AA$1&gt;=$J136,AA$1&lt;=IF(AND($J136&gt;$M$1,$K136=""),$M$2,$K136)),AND(AA$1&gt;=$J137,AA$1&lt;=IF(AND($J137&gt;$M$1,$K137=""),$M$2,$K137)),AND(AA$1&gt;=$J138,AA$1&lt;=IF(AND($J138&gt;$M$1,$K138=""),$M$2,$K138)),AND(AA$1&gt;=$J139,AA$1&lt;=IF(AND($J139&gt;$M$1,$K139=""),$M$2,$K139))),$J$3,"")</f>
        <v/>
      </c>
      <c r="AB139" s="58" t="str">
        <f t="shared" ref="AB139" si="1658">IF(OR(AND(AB$1&gt;=$J135,AB$1&lt;=IF(AND($J135&gt;$M$1,$K135=""),$M$2,$K135)),AND(AB$1&gt;=$J136,AB$1&lt;=IF(AND($J136&gt;$M$1,$K136=""),$M$2,$K136)),AND(AB$1&gt;=$J137,AB$1&lt;=IF(AND($J137&gt;$M$1,$K137=""),$M$2,$K137)),AND(AB$1&gt;=$J138,AB$1&lt;=IF(AND($J138&gt;$M$1,$K138=""),$M$2,$K138)),AND(AB$1&gt;=$J139,AB$1&lt;=IF(AND($J139&gt;$M$1,$K139=""),$M$2,$K139))),$J$3,"")</f>
        <v/>
      </c>
      <c r="AC139" s="58" t="str">
        <f t="shared" ref="AC139" si="1659">IF(OR(AND(AC$1&gt;=$J135,AC$1&lt;=IF(AND($J135&gt;$M$1,$K135=""),$M$2,$K135)),AND(AC$1&gt;=$J136,AC$1&lt;=IF(AND($J136&gt;$M$1,$K136=""),$M$2,$K136)),AND(AC$1&gt;=$J137,AC$1&lt;=IF(AND($J137&gt;$M$1,$K137=""),$M$2,$K137)),AND(AC$1&gt;=$J138,AC$1&lt;=IF(AND($J138&gt;$M$1,$K138=""),$M$2,$K138)),AND(AC$1&gt;=$J139,AC$1&lt;=IF(AND($J139&gt;$M$1,$K139=""),$M$2,$K139))),$J$3,"")</f>
        <v/>
      </c>
      <c r="AD139" s="58" t="str">
        <f t="shared" ref="AD139" si="1660">IF(OR(AND(AD$1&gt;=$J135,AD$1&lt;=IF(AND($J135&gt;$M$1,$K135=""),$M$2,$K135)),AND(AD$1&gt;=$J136,AD$1&lt;=IF(AND($J136&gt;$M$1,$K136=""),$M$2,$K136)),AND(AD$1&gt;=$J137,AD$1&lt;=IF(AND($J137&gt;$M$1,$K137=""),$M$2,$K137)),AND(AD$1&gt;=$J138,AD$1&lt;=IF(AND($J138&gt;$M$1,$K138=""),$M$2,$K138)),AND(AD$1&gt;=$J139,AD$1&lt;=IF(AND($J139&gt;$M$1,$K139=""),$M$2,$K139))),$J$3,"")</f>
        <v/>
      </c>
      <c r="AE139" s="58" t="str">
        <f t="shared" ref="AE139" si="1661">IF(OR(AND(AE$1&gt;=$J135,AE$1&lt;=IF(AND($J135&gt;$M$1,$K135=""),$M$2,$K135)),AND(AE$1&gt;=$J136,AE$1&lt;=IF(AND($J136&gt;$M$1,$K136=""),$M$2,$K136)),AND(AE$1&gt;=$J137,AE$1&lt;=IF(AND($J137&gt;$M$1,$K137=""),$M$2,$K137)),AND(AE$1&gt;=$J138,AE$1&lt;=IF(AND($J138&gt;$M$1,$K138=""),$M$2,$K138)),AND(AE$1&gt;=$J139,AE$1&lt;=IF(AND($J139&gt;$M$1,$K139=""),$M$2,$K139))),$J$3,"")</f>
        <v/>
      </c>
      <c r="AF139" s="58" t="str">
        <f t="shared" ref="AF139" si="1662">IF(OR(AND(AF$1&gt;=$J135,AF$1&lt;=IF(AND($J135&gt;$M$1,$K135=""),$M$2,$K135)),AND(AF$1&gt;=$J136,AF$1&lt;=IF(AND($J136&gt;$M$1,$K136=""),$M$2,$K136)),AND(AF$1&gt;=$J137,AF$1&lt;=IF(AND($J137&gt;$M$1,$K137=""),$M$2,$K137)),AND(AF$1&gt;=$J138,AF$1&lt;=IF(AND($J138&gt;$M$1,$K138=""),$M$2,$K138)),AND(AF$1&gt;=$J139,AF$1&lt;=IF(AND($J139&gt;$M$1,$K139=""),$M$2,$K139))),$J$3,"")</f>
        <v/>
      </c>
      <c r="AG139" s="58" t="str">
        <f t="shared" ref="AG139" si="1663">IF(OR(AND(AG$1&gt;=$J135,AG$1&lt;=IF(AND($J135&gt;$M$1,$K135=""),$M$2,$K135)),AND(AG$1&gt;=$J136,AG$1&lt;=IF(AND($J136&gt;$M$1,$K136=""),$M$2,$K136)),AND(AG$1&gt;=$J137,AG$1&lt;=IF(AND($J137&gt;$M$1,$K137=""),$M$2,$K137)),AND(AG$1&gt;=$J138,AG$1&lt;=IF(AND($J138&gt;$M$1,$K138=""),$M$2,$K138)),AND(AG$1&gt;=$J139,AG$1&lt;=IF(AND($J139&gt;$M$1,$K139=""),$M$2,$K139))),$J$3,"")</f>
        <v/>
      </c>
      <c r="AH139" s="58" t="str">
        <f t="shared" ref="AH139" si="1664">IF(OR(AND(AH$1&gt;=$J135,AH$1&lt;=IF(AND($J135&gt;$M$1,$K135=""),$M$2,$K135)),AND(AH$1&gt;=$J136,AH$1&lt;=IF(AND($J136&gt;$M$1,$K136=""),$M$2,$K136)),AND(AH$1&gt;=$J137,AH$1&lt;=IF(AND($J137&gt;$M$1,$K137=""),$M$2,$K137)),AND(AH$1&gt;=$J138,AH$1&lt;=IF(AND($J138&gt;$M$1,$K138=""),$M$2,$K138)),AND(AH$1&gt;=$J139,AH$1&lt;=IF(AND($J139&gt;$M$1,$K139=""),$M$2,$K139))),$J$3,"")</f>
        <v/>
      </c>
      <c r="AI139" s="58" t="str">
        <f t="shared" ref="AI139" si="1665">IF(OR(AND(AI$1&gt;=$J135,AI$1&lt;=IF(AND($J135&gt;$M$1,$K135=""),$M$2,$K135)),AND(AI$1&gt;=$J136,AI$1&lt;=IF(AND($J136&gt;$M$1,$K136=""),$M$2,$K136)),AND(AI$1&gt;=$J137,AI$1&lt;=IF(AND($J137&gt;$M$1,$K137=""),$M$2,$K137)),AND(AI$1&gt;=$J138,AI$1&lt;=IF(AND($J138&gt;$M$1,$K138=""),$M$2,$K138)),AND(AI$1&gt;=$J139,AI$1&lt;=IF(AND($J139&gt;$M$1,$K139=""),$M$2,$K139))),$J$3,"")</f>
        <v/>
      </c>
      <c r="AJ139" s="58" t="str">
        <f t="shared" ref="AJ139" si="1666">IF(OR(AND(AJ$1&gt;=$J135,AJ$1&lt;=IF(AND($J135&gt;$M$1,$K135=""),$M$2,$K135)),AND(AJ$1&gt;=$J136,AJ$1&lt;=IF(AND($J136&gt;$M$1,$K136=""),$M$2,$K136)),AND(AJ$1&gt;=$J137,AJ$1&lt;=IF(AND($J137&gt;$M$1,$K137=""),$M$2,$K137)),AND(AJ$1&gt;=$J138,AJ$1&lt;=IF(AND($J138&gt;$M$1,$K138=""),$M$2,$K138)),AND(AJ$1&gt;=$J139,AJ$1&lt;=IF(AND($J139&gt;$M$1,$K139=""),$M$2,$K139))),$J$3,"")</f>
        <v/>
      </c>
      <c r="AK139" s="58" t="str">
        <f t="shared" ref="AK139" si="1667">IF(OR(AND(AK$1&gt;=$J135,AK$1&lt;=IF(AND($J135&gt;$M$1,$K135=""),$M$2,$K135)),AND(AK$1&gt;=$J136,AK$1&lt;=IF(AND($J136&gt;$M$1,$K136=""),$M$2,$K136)),AND(AK$1&gt;=$J137,AK$1&lt;=IF(AND($J137&gt;$M$1,$K137=""),$M$2,$K137)),AND(AK$1&gt;=$J138,AK$1&lt;=IF(AND($J138&gt;$M$1,$K138=""),$M$2,$K138)),AND(AK$1&gt;=$J139,AK$1&lt;=IF(AND($J139&gt;$M$1,$K139=""),$M$2,$K139))),$J$3,"")</f>
        <v/>
      </c>
      <c r="AL139" s="58" t="str">
        <f t="shared" ref="AL139" si="1668">IF(OR(AND(AL$1&gt;=$J135,AL$1&lt;=IF(AND($J135&gt;$M$1,$K135=""),$M$2,$K135)),AND(AL$1&gt;=$J136,AL$1&lt;=IF(AND($J136&gt;$M$1,$K136=""),$M$2,$K136)),AND(AL$1&gt;=$J137,AL$1&lt;=IF(AND($J137&gt;$M$1,$K137=""),$M$2,$K137)),AND(AL$1&gt;=$J138,AL$1&lt;=IF(AND($J138&gt;$M$1,$K138=""),$M$2,$K138)),AND(AL$1&gt;=$J139,AL$1&lt;=IF(AND($J139&gt;$M$1,$K139=""),$M$2,$K139))),$J$3,"")</f>
        <v/>
      </c>
      <c r="AM139" s="58" t="str">
        <f t="shared" ref="AM139" si="1669">IF(OR(AND(AM$1&gt;=$J135,AM$1&lt;=IF(AND($J135&gt;$M$1,$K135=""),$M$2,$K135)),AND(AM$1&gt;=$J136,AM$1&lt;=IF(AND($J136&gt;$M$1,$K136=""),$M$2,$K136)),AND(AM$1&gt;=$J137,AM$1&lt;=IF(AND($J137&gt;$M$1,$K137=""),$M$2,$K137)),AND(AM$1&gt;=$J138,AM$1&lt;=IF(AND($J138&gt;$M$1,$K138=""),$M$2,$K138)),AND(AM$1&gt;=$J139,AM$1&lt;=IF(AND($J139&gt;$M$1,$K139=""),$M$2,$K139))),$J$3,"")</f>
        <v/>
      </c>
      <c r="AN139" s="58" t="str">
        <f t="shared" ref="AN139" si="1670">IF(OR(AND(AN$1&gt;=$J135,AN$1&lt;=IF(AND($J135&gt;$M$1,$K135=""),$M$2,$K135)),AND(AN$1&gt;=$J136,AN$1&lt;=IF(AND($J136&gt;$M$1,$K136=""),$M$2,$K136)),AND(AN$1&gt;=$J137,AN$1&lt;=IF(AND($J137&gt;$M$1,$K137=""),$M$2,$K137)),AND(AN$1&gt;=$J138,AN$1&lt;=IF(AND($J138&gt;$M$1,$K138=""),$M$2,$K138)),AND(AN$1&gt;=$J139,AN$1&lt;=IF(AND($J139&gt;$M$1,$K139=""),$M$2,$K139))),$J$3,"")</f>
        <v/>
      </c>
      <c r="AO139" s="58" t="str">
        <f t="shared" ref="AO139" si="1671">IF(OR(AND(AO$1&gt;=$J135,AO$1&lt;=IF(AND($J135&gt;$M$1,$K135=""),$M$2,$K135)),AND(AO$1&gt;=$J136,AO$1&lt;=IF(AND($J136&gt;$M$1,$K136=""),$M$2,$K136)),AND(AO$1&gt;=$J137,AO$1&lt;=IF(AND($J137&gt;$M$1,$K137=""),$M$2,$K137)),AND(AO$1&gt;=$J138,AO$1&lt;=IF(AND($J138&gt;$M$1,$K138=""),$M$2,$K138)),AND(AO$1&gt;=$J139,AO$1&lt;=IF(AND($J139&gt;$M$1,$K139=""),$M$2,$K139))),$J$3,"")</f>
        <v/>
      </c>
      <c r="AP139" s="62" t="str">
        <f>IF(AP$1="","",IF(OR(AND(AP$1&gt;=$J135,AP$1&lt;=IF(AND($J135&gt;$M$1,$K135=""),$M$2,$K135)),AND(AP$1&gt;=$J136,AP$1&lt;=IF(AND($J136&gt;$M$1,$K136=""),$M$2,$K136)),AND(AP$1&gt;=$J137,AP$1&lt;=IF(AND($J137&gt;$M$1,$K137=""),$M$2,$K137)),AND(AP$1&gt;=$J138,AP$1&lt;=IF(AND($J138&gt;$M$1,$K138=""),$M$2,$K138)),AND(AP$1&gt;=$J139,AP$1&lt;=IF(AND($J139&gt;$M$1,$K139=""),$M$2,$K139))),$J$3,""))</f>
        <v/>
      </c>
      <c r="AQ139" s="62" t="str">
        <f t="shared" ref="AQ139" si="1672">IF(AQ$1="","",IF(OR(AND(AQ$1&gt;=$J135,AQ$1&lt;=IF(AND($J135&gt;$M$1,$K135=""),$M$2,$K135)),AND(AQ$1&gt;=$J136,AQ$1&lt;=IF(AND($J136&gt;$M$1,$K136=""),$M$2,$K136)),AND(AQ$1&gt;=$J137,AQ$1&lt;=IF(AND($J137&gt;$M$1,$K137=""),$M$2,$K137)),AND(AQ$1&gt;=$J138,AQ$1&lt;=IF(AND($J138&gt;$M$1,$K138=""),$M$2,$K138)),AND(AQ$1&gt;=$J139,AQ$1&lt;=IF(AND($J139&gt;$M$1,$K139=""),$M$2,$K139))),$J$3,""))</f>
        <v/>
      </c>
      <c r="AR139" s="63" t="str">
        <f t="shared" ref="AR139" si="1673">IF(AR$1="","",IF(OR(AND(AR$1&gt;=$J135,AR$1&lt;=IF(AND($J135&gt;$M$1,$K135=""),$M$2,$K135)),AND(AR$1&gt;=$J136,AR$1&lt;=IF(AND($J136&gt;$M$1,$K136=""),$M$2,$K136)),AND(AR$1&gt;=$J137,AR$1&lt;=IF(AND($J137&gt;$M$1,$K137=""),$M$2,$K137)),AND(AR$1&gt;=$J138,AR$1&lt;=IF(AND($J138&gt;$M$1,$K138=""),$M$2,$K138)),AND(AR$1&gt;=$J139,AR$1&lt;=IF(AND($J139&gt;$M$1,$K139=""),$M$2,$K139))),$J$3,""))</f>
        <v/>
      </c>
    </row>
    <row r="140" spans="1:44" x14ac:dyDescent="0.2">
      <c r="A140" s="123">
        <v>5141</v>
      </c>
      <c r="B140" s="114"/>
      <c r="C140" s="115"/>
      <c r="D140" s="142"/>
      <c r="E140" s="143"/>
      <c r="F140" s="142"/>
      <c r="G140" s="143"/>
      <c r="H140" s="142"/>
      <c r="I140" s="143"/>
      <c r="J140" s="142"/>
      <c r="K140" s="143"/>
      <c r="L140" s="151"/>
      <c r="M140" s="157"/>
      <c r="N140" s="155" t="str">
        <f>N141&amp;N142&amp;N143&amp;N144</f>
        <v/>
      </c>
      <c r="O140" s="155" t="str">
        <f t="shared" ref="O140" si="1674">O141&amp;O142&amp;O143&amp;O144</f>
        <v/>
      </c>
      <c r="P140" s="155" t="str">
        <f t="shared" ref="P140" si="1675">P141&amp;P142&amp;P143&amp;P144</f>
        <v/>
      </c>
      <c r="Q140" s="155" t="str">
        <f t="shared" ref="Q140" si="1676">Q141&amp;Q142&amp;Q143&amp;Q144</f>
        <v/>
      </c>
      <c r="R140" s="155" t="str">
        <f t="shared" ref="R140" si="1677">R141&amp;R142&amp;R143&amp;R144</f>
        <v/>
      </c>
      <c r="S140" s="155" t="str">
        <f t="shared" ref="S140" si="1678">S141&amp;S142&amp;S143&amp;S144</f>
        <v/>
      </c>
      <c r="T140" s="155" t="str">
        <f t="shared" ref="T140" si="1679">T141&amp;T142&amp;T143&amp;T144</f>
        <v/>
      </c>
      <c r="U140" s="155" t="str">
        <f t="shared" ref="U140" si="1680">U141&amp;U142&amp;U143&amp;U144</f>
        <v/>
      </c>
      <c r="V140" s="155" t="str">
        <f t="shared" ref="V140" si="1681">V141&amp;V142&amp;V143&amp;V144</f>
        <v/>
      </c>
      <c r="W140" s="155" t="str">
        <f t="shared" ref="W140" si="1682">W141&amp;W142&amp;W143&amp;W144</f>
        <v/>
      </c>
      <c r="X140" s="155" t="str">
        <f t="shared" ref="X140" si="1683">X141&amp;X142&amp;X143&amp;X144</f>
        <v/>
      </c>
      <c r="Y140" s="155" t="str">
        <f t="shared" ref="Y140" si="1684">Y141&amp;Y142&amp;Y143&amp;Y144</f>
        <v/>
      </c>
      <c r="Z140" s="155" t="str">
        <f t="shared" ref="Z140" si="1685">Z141&amp;Z142&amp;Z143&amp;Z144</f>
        <v/>
      </c>
      <c r="AA140" s="155" t="str">
        <f t="shared" ref="AA140" si="1686">AA141&amp;AA142&amp;AA143&amp;AA144</f>
        <v/>
      </c>
      <c r="AB140" s="155" t="str">
        <f t="shared" ref="AB140" si="1687">AB141&amp;AB142&amp;AB143&amp;AB144</f>
        <v/>
      </c>
      <c r="AC140" s="155" t="str">
        <f t="shared" ref="AC140" si="1688">AC141&amp;AC142&amp;AC143&amp;AC144</f>
        <v/>
      </c>
      <c r="AD140" s="155" t="str">
        <f t="shared" ref="AD140" si="1689">AD141&amp;AD142&amp;AD143&amp;AD144</f>
        <v/>
      </c>
      <c r="AE140" s="155" t="str">
        <f t="shared" ref="AE140" si="1690">AE141&amp;AE142&amp;AE143&amp;AE144</f>
        <v/>
      </c>
      <c r="AF140" s="155" t="str">
        <f t="shared" ref="AF140" si="1691">AF141&amp;AF142&amp;AF143&amp;AF144</f>
        <v/>
      </c>
      <c r="AG140" s="155" t="str">
        <f t="shared" ref="AG140" si="1692">AG141&amp;AG142&amp;AG143&amp;AG144</f>
        <v/>
      </c>
      <c r="AH140" s="155" t="str">
        <f t="shared" ref="AH140" si="1693">AH141&amp;AH142&amp;AH143&amp;AH144</f>
        <v/>
      </c>
      <c r="AI140" s="155" t="str">
        <f t="shared" ref="AI140" si="1694">AI141&amp;AI142&amp;AI143&amp;AI144</f>
        <v/>
      </c>
      <c r="AJ140" s="155" t="str">
        <f t="shared" ref="AJ140" si="1695">AJ141&amp;AJ142&amp;AJ143&amp;AJ144</f>
        <v/>
      </c>
      <c r="AK140" s="155" t="str">
        <f t="shared" ref="AK140" si="1696">AK141&amp;AK142&amp;AK143&amp;AK144</f>
        <v/>
      </c>
      <c r="AL140" s="155" t="str">
        <f t="shared" ref="AL140" si="1697">AL141&amp;AL142&amp;AL143&amp;AL144</f>
        <v/>
      </c>
      <c r="AM140" s="155" t="str">
        <f t="shared" ref="AM140" si="1698">AM141&amp;AM142&amp;AM143&amp;AM144</f>
        <v/>
      </c>
      <c r="AN140" s="155" t="str">
        <f t="shared" ref="AN140" si="1699">AN141&amp;AN142&amp;AN143&amp;AN144</f>
        <v/>
      </c>
      <c r="AO140" s="155" t="str">
        <f t="shared" ref="AO140" si="1700">AO141&amp;AO142&amp;AO143&amp;AO144</f>
        <v/>
      </c>
      <c r="AP140" s="155" t="str">
        <f t="shared" ref="AP140" si="1701">AP141&amp;AP142&amp;AP143&amp;AP144</f>
        <v/>
      </c>
      <c r="AQ140" s="155" t="str">
        <f t="shared" ref="AQ140" si="1702">AQ141&amp;AQ142&amp;AQ143&amp;AQ144</f>
        <v/>
      </c>
      <c r="AR140" s="155" t="str">
        <f t="shared" ref="AR140" si="1703">AR141&amp;AR142&amp;AR143&amp;AR144</f>
        <v/>
      </c>
    </row>
    <row r="141" spans="1:44" ht="13.5" thickBot="1" x14ac:dyDescent="0.25">
      <c r="A141" s="124"/>
      <c r="B141" s="121"/>
      <c r="C141" s="116"/>
      <c r="D141" s="144"/>
      <c r="E141" s="145"/>
      <c r="F141" s="146"/>
      <c r="G141" s="145"/>
      <c r="H141" s="146"/>
      <c r="I141" s="145"/>
      <c r="J141" s="146"/>
      <c r="K141" s="145"/>
      <c r="L141" s="150"/>
      <c r="M141" s="157"/>
      <c r="N141" s="121" t="str">
        <f>IF(OR(AND(N$1&gt;=$D140,N$1&lt;=IF(AND($D140&gt;$M$1,$E140=""),$M$2,$E140)),AND(N$1&gt;=$D141,N$1&lt;=IF(AND($D141&gt;$M$1,$E141=""),$M$2,$E141)),AND(N$1&gt;=$D142,N$1&lt;=IF(AND($D142&gt;$M$1,$E142=""),$M$2,$E142)),AND(N$1&gt;=$D143,N$1&lt;=IF(AND($D143&gt;$M$1,$E143=""),$M$2,$E143))),$D$3,"")</f>
        <v/>
      </c>
      <c r="O141" s="49" t="str">
        <f t="shared" ref="O141:AO141" si="1704">IF(OR(AND(O$1&gt;=$D140,O$1&lt;=IF(AND($D140&gt;$M$1,$E140=""),$M$2,$E140)),AND(O$1&gt;=$D141,O$1&lt;=IF(AND($D141&gt;$M$1,$E141=""),$M$2,$E141)),AND(O$1&gt;=$D142,O$1&lt;=IF(AND($D142&gt;$M$1,$E142=""),$M$2,$E142)),AND(O$1&gt;=$D143,O$1&lt;=IF(AND($D143&gt;$M$1,$E143=""),$M$2,$E143))),$D$3,"")</f>
        <v/>
      </c>
      <c r="P141" s="49" t="str">
        <f t="shared" si="1704"/>
        <v/>
      </c>
      <c r="Q141" s="49" t="str">
        <f t="shared" si="1704"/>
        <v/>
      </c>
      <c r="R141" s="49" t="str">
        <f t="shared" si="1704"/>
        <v/>
      </c>
      <c r="S141" s="49" t="str">
        <f t="shared" si="1704"/>
        <v/>
      </c>
      <c r="T141" s="49" t="str">
        <f t="shared" si="1704"/>
        <v/>
      </c>
      <c r="U141" s="49" t="str">
        <f t="shared" si="1704"/>
        <v/>
      </c>
      <c r="V141" s="49" t="str">
        <f t="shared" si="1704"/>
        <v/>
      </c>
      <c r="W141" s="49" t="str">
        <f t="shared" si="1704"/>
        <v/>
      </c>
      <c r="X141" s="49" t="str">
        <f t="shared" si="1704"/>
        <v/>
      </c>
      <c r="Y141" s="49" t="str">
        <f t="shared" si="1704"/>
        <v/>
      </c>
      <c r="Z141" s="49" t="str">
        <f t="shared" si="1704"/>
        <v/>
      </c>
      <c r="AA141" s="49" t="str">
        <f t="shared" si="1704"/>
        <v/>
      </c>
      <c r="AB141" s="49" t="str">
        <f t="shared" si="1704"/>
        <v/>
      </c>
      <c r="AC141" s="49" t="str">
        <f t="shared" si="1704"/>
        <v/>
      </c>
      <c r="AD141" s="49" t="str">
        <f t="shared" si="1704"/>
        <v/>
      </c>
      <c r="AE141" s="49" t="str">
        <f t="shared" si="1704"/>
        <v/>
      </c>
      <c r="AF141" s="49" t="str">
        <f t="shared" si="1704"/>
        <v/>
      </c>
      <c r="AG141" s="49" t="str">
        <f t="shared" si="1704"/>
        <v/>
      </c>
      <c r="AH141" s="49" t="str">
        <f t="shared" si="1704"/>
        <v/>
      </c>
      <c r="AI141" s="49" t="str">
        <f t="shared" si="1704"/>
        <v/>
      </c>
      <c r="AJ141" s="49" t="str">
        <f t="shared" si="1704"/>
        <v/>
      </c>
      <c r="AK141" s="49" t="str">
        <f t="shared" si="1704"/>
        <v/>
      </c>
      <c r="AL141" s="49" t="str">
        <f t="shared" si="1704"/>
        <v/>
      </c>
      <c r="AM141" s="49" t="str">
        <f t="shared" si="1704"/>
        <v/>
      </c>
      <c r="AN141" s="49" t="str">
        <f t="shared" si="1704"/>
        <v/>
      </c>
      <c r="AO141" s="49" t="str">
        <f t="shared" si="1704"/>
        <v/>
      </c>
      <c r="AP141" s="60" t="str">
        <f>IF(AP$1="","",IF(OR(AND(AP$1&gt;=$D140,AP$1&lt;=IF(AND($D140&gt;$M$1,$E140=""),$M$2,$E140)),AND(AP$1&gt;=$D141,AP$1&lt;=IF(AND($D141&gt;$M$1,$E141=""),$M$2,$E141)),AND(AP$1&gt;=$D142,AP$1&lt;=IF(AND($D142&gt;$M$1,$E142=""),$M$2,$E142)),AND(AP$1&gt;=$D143,AP$1&lt;=IF(AND($D143&gt;$M$1,$E143=""),$M$2,$E143))),$D$3,""))</f>
        <v/>
      </c>
      <c r="AQ141" s="60" t="str">
        <f t="shared" ref="AQ141:AR141" si="1705">IF(AQ$1="","",IF(OR(AND(AQ$1&gt;=$D140,AQ$1&lt;=IF(AND($D140&gt;$M$1,$E140=""),$M$2,$E140)),AND(AQ$1&gt;=$D141,AQ$1&lt;=IF(AND($D141&gt;$M$1,$E141=""),$M$2,$E141)),AND(AQ$1&gt;=$D142,AQ$1&lt;=IF(AND($D142&gt;$M$1,$E142=""),$M$2,$E142)),AND(AQ$1&gt;=$D143,AQ$1&lt;=IF(AND($D143&gt;$M$1,$E143=""),$M$2,$E143))),$D$3,""))</f>
        <v/>
      </c>
      <c r="AR141" s="61" t="str">
        <f t="shared" si="1705"/>
        <v/>
      </c>
    </row>
    <row r="142" spans="1:44" x14ac:dyDescent="0.2">
      <c r="A142" s="124"/>
      <c r="B142" s="121"/>
      <c r="C142" s="50"/>
      <c r="D142" s="146"/>
      <c r="E142" s="145"/>
      <c r="F142" s="146"/>
      <c r="G142" s="145"/>
      <c r="H142" s="146"/>
      <c r="I142" s="145"/>
      <c r="J142" s="146"/>
      <c r="K142" s="145"/>
      <c r="L142" s="150"/>
      <c r="M142" s="157"/>
      <c r="N142" s="121" t="str">
        <f>IF(OR(AND(N$1&gt;=$F140,N$1&lt;=IF(AND($F140&gt;$M$1,$G140=""),$M$2,$G140)),AND(N$1&gt;=$F141,N$1&lt;=IF(AND($F141&gt;$M$1,$G141=""),$M$2,$G141)),AND(N$1&gt;=$F142,N$1&lt;=IF(AND($F142&gt;$M$1,$G142=""),$M$2,$G142)),AND(N$1&gt;=$F143,N$1&lt;=IF(AND($F143&gt;$M$1,$G143=""),$M$2,$G143))),$F$3,"")</f>
        <v/>
      </c>
      <c r="O142" s="49" t="str">
        <f t="shared" ref="O142:AO142" si="1706">IF(OR(AND(O$1&gt;=$F140,O$1&lt;=IF(AND($F140&gt;$M$1,$G140=""),$M$2,$G140)),AND(O$1&gt;=$F141,O$1&lt;=IF(AND($F141&gt;$M$1,$G141=""),$M$2,$G141)),AND(O$1&gt;=$F142,O$1&lt;=IF(AND($F142&gt;$M$1,$G142=""),$M$2,$G142)),AND(O$1&gt;=$F143,O$1&lt;=IF(AND($F143&gt;$M$1,$G143=""),$M$2,$G143))),$F$3,"")</f>
        <v/>
      </c>
      <c r="P142" s="49" t="str">
        <f t="shared" si="1706"/>
        <v/>
      </c>
      <c r="Q142" s="49" t="str">
        <f t="shared" si="1706"/>
        <v/>
      </c>
      <c r="R142" s="49" t="str">
        <f t="shared" si="1706"/>
        <v/>
      </c>
      <c r="S142" s="49" t="str">
        <f t="shared" si="1706"/>
        <v/>
      </c>
      <c r="T142" s="49" t="str">
        <f t="shared" si="1706"/>
        <v/>
      </c>
      <c r="U142" s="49" t="str">
        <f t="shared" si="1706"/>
        <v/>
      </c>
      <c r="V142" s="49" t="str">
        <f t="shared" si="1706"/>
        <v/>
      </c>
      <c r="W142" s="49" t="str">
        <f t="shared" si="1706"/>
        <v/>
      </c>
      <c r="X142" s="49" t="str">
        <f t="shared" si="1706"/>
        <v/>
      </c>
      <c r="Y142" s="49" t="str">
        <f t="shared" si="1706"/>
        <v/>
      </c>
      <c r="Z142" s="49" t="str">
        <f t="shared" si="1706"/>
        <v/>
      </c>
      <c r="AA142" s="49" t="str">
        <f t="shared" si="1706"/>
        <v/>
      </c>
      <c r="AB142" s="49" t="str">
        <f t="shared" si="1706"/>
        <v/>
      </c>
      <c r="AC142" s="49" t="str">
        <f t="shared" si="1706"/>
        <v/>
      </c>
      <c r="AD142" s="49" t="str">
        <f t="shared" si="1706"/>
        <v/>
      </c>
      <c r="AE142" s="49" t="str">
        <f t="shared" si="1706"/>
        <v/>
      </c>
      <c r="AF142" s="49" t="str">
        <f t="shared" si="1706"/>
        <v/>
      </c>
      <c r="AG142" s="49" t="str">
        <f t="shared" si="1706"/>
        <v/>
      </c>
      <c r="AH142" s="49" t="str">
        <f t="shared" si="1706"/>
        <v/>
      </c>
      <c r="AI142" s="49" t="str">
        <f t="shared" si="1706"/>
        <v/>
      </c>
      <c r="AJ142" s="49" t="str">
        <f t="shared" si="1706"/>
        <v/>
      </c>
      <c r="AK142" s="49" t="str">
        <f t="shared" si="1706"/>
        <v/>
      </c>
      <c r="AL142" s="49" t="str">
        <f t="shared" si="1706"/>
        <v/>
      </c>
      <c r="AM142" s="49" t="str">
        <f t="shared" si="1706"/>
        <v/>
      </c>
      <c r="AN142" s="49" t="str">
        <f t="shared" si="1706"/>
        <v/>
      </c>
      <c r="AO142" s="49" t="str">
        <f t="shared" si="1706"/>
        <v/>
      </c>
      <c r="AP142" s="60" t="str">
        <f>IF(AP$1="","",IF(OR(AND(AP$1&gt;=$F140,AP$1&lt;=IF(AND($F140&gt;$M$1,$G140=""),$M$2,$G140)),AND(AP$1&gt;=$F141,AP$1&lt;=IF(AND($F141&gt;$M$1,$G141=""),$M$2,$G141)),AND(AP$1&gt;=$F142,AP$1&lt;=IF(AND($F142&gt;$M$1,$G142=""),$M$2,$G142)),AND(AP$1&gt;=$F143,AP$1&lt;=IF(AND($F143&gt;$M$1,$G143=""),$M$2,$G143))),$F$3,""))</f>
        <v/>
      </c>
      <c r="AQ142" s="60" t="str">
        <f t="shared" ref="AQ142:AR142" si="1707">IF(AQ$1="","",IF(OR(AND(AQ$1&gt;=$F140,AQ$1&lt;=IF(AND($F140&gt;$M$1,$G140=""),$M$2,$G140)),AND(AQ$1&gt;=$F141,AQ$1&lt;=IF(AND($F141&gt;$M$1,$G141=""),$M$2,$G141)),AND(AQ$1&gt;=$F142,AQ$1&lt;=IF(AND($F142&gt;$M$1,$G142=""),$M$2,$G142)),AND(AQ$1&gt;=$F143,AQ$1&lt;=IF(AND($F143&gt;$M$1,$G143=""),$M$2,$G143))),$F$3,""))</f>
        <v/>
      </c>
      <c r="AR142" s="61" t="str">
        <f t="shared" si="1707"/>
        <v/>
      </c>
    </row>
    <row r="143" spans="1:44" x14ac:dyDescent="0.2">
      <c r="A143" s="124"/>
      <c r="B143" s="121"/>
      <c r="C143" s="50"/>
      <c r="D143" s="146"/>
      <c r="E143" s="145"/>
      <c r="F143" s="146"/>
      <c r="G143" s="145"/>
      <c r="H143" s="146"/>
      <c r="I143" s="145"/>
      <c r="J143" s="146"/>
      <c r="K143" s="145"/>
      <c r="L143" s="150"/>
      <c r="M143" s="157"/>
      <c r="N143" s="156" t="str">
        <f t="shared" ref="N143:AO143" si="1708">IF(OR(AND(N$1&gt;=$H140,N$1&lt;=IF(AND($H140&gt;$M$1,$I140=""),$M$2,$I140)),AND(N$1&gt;=$H141,N$1&lt;=IF(AND($H141&gt;$M$1,$I141=""),$M$2,$I141)),AND(N$1&gt;=$H142,N$1&lt;=IF(AND($H142&gt;$M$1,$I142=""),$M$2,$I142)),AND(N$1&gt;=$H143,N$1&lt;=IF(AND($H143&gt;$M$1,$I143=""),$M$2,$I143))),$H$3,"")</f>
        <v/>
      </c>
      <c r="O143" s="56" t="str">
        <f t="shared" si="1708"/>
        <v/>
      </c>
      <c r="P143" s="56" t="str">
        <f t="shared" si="1708"/>
        <v/>
      </c>
      <c r="Q143" s="56" t="str">
        <f t="shared" si="1708"/>
        <v/>
      </c>
      <c r="R143" s="56" t="str">
        <f t="shared" si="1708"/>
        <v/>
      </c>
      <c r="S143" s="56" t="str">
        <f t="shared" si="1708"/>
        <v/>
      </c>
      <c r="T143" s="56" t="str">
        <f t="shared" si="1708"/>
        <v/>
      </c>
      <c r="U143" s="56" t="str">
        <f t="shared" si="1708"/>
        <v/>
      </c>
      <c r="V143" s="56" t="str">
        <f t="shared" si="1708"/>
        <v/>
      </c>
      <c r="W143" s="56" t="str">
        <f t="shared" si="1708"/>
        <v/>
      </c>
      <c r="X143" s="56" t="str">
        <f t="shared" si="1708"/>
        <v/>
      </c>
      <c r="Y143" s="56" t="str">
        <f t="shared" si="1708"/>
        <v/>
      </c>
      <c r="Z143" s="56" t="str">
        <f t="shared" si="1708"/>
        <v/>
      </c>
      <c r="AA143" s="56" t="str">
        <f t="shared" si="1708"/>
        <v/>
      </c>
      <c r="AB143" s="56" t="str">
        <f t="shared" si="1708"/>
        <v/>
      </c>
      <c r="AC143" s="56" t="str">
        <f t="shared" si="1708"/>
        <v/>
      </c>
      <c r="AD143" s="56" t="str">
        <f t="shared" si="1708"/>
        <v/>
      </c>
      <c r="AE143" s="56" t="str">
        <f t="shared" si="1708"/>
        <v/>
      </c>
      <c r="AF143" s="56" t="str">
        <f t="shared" si="1708"/>
        <v/>
      </c>
      <c r="AG143" s="56" t="str">
        <f t="shared" si="1708"/>
        <v/>
      </c>
      <c r="AH143" s="56" t="str">
        <f t="shared" si="1708"/>
        <v/>
      </c>
      <c r="AI143" s="56" t="str">
        <f t="shared" si="1708"/>
        <v/>
      </c>
      <c r="AJ143" s="56" t="str">
        <f t="shared" si="1708"/>
        <v/>
      </c>
      <c r="AK143" s="56" t="str">
        <f t="shared" si="1708"/>
        <v/>
      </c>
      <c r="AL143" s="56" t="str">
        <f t="shared" si="1708"/>
        <v/>
      </c>
      <c r="AM143" s="56" t="str">
        <f t="shared" si="1708"/>
        <v/>
      </c>
      <c r="AN143" s="56" t="str">
        <f t="shared" si="1708"/>
        <v/>
      </c>
      <c r="AO143" s="56" t="str">
        <f t="shared" si="1708"/>
        <v/>
      </c>
      <c r="AP143" s="153" t="str">
        <f>IF(AP$1="","",IF(OR(AND(AP$1&gt;=$H140,AP$1&lt;=IF(AND($H140&gt;$M$1,$I140=""),$M$2,$I140)),AND(AP$1&gt;=$H141,AP$1&lt;=IF(AND($H141&gt;$M$1,$I141=""),$M$2,$I141)),AND(AP$1&gt;=$H142,AP$1&lt;=IF(AND($H142&gt;$M$1,$I142=""),$M$2,$I142)),AND(AP$1&gt;=$H143,AP$1&lt;=IF(AND($H143&gt;$M$1,$I143=""),$M$2,$I143))),$H$3,""))</f>
        <v/>
      </c>
      <c r="AQ143" s="153" t="str">
        <f>IF(AQ$1="","",IF(OR(AND(AQ$1&gt;=$H140,AQ$1&lt;=IF(AND($H140&gt;$M$1,$I140=""),$M$2,$I140)),AND(AQ$1&gt;=$H141,AQ$1&lt;=IF(AND($H141&gt;$M$1,$I141=""),$M$2,$I141)),AND(AQ$1&gt;=$H142,AQ$1&lt;=IF(AND($H142&gt;$M$1,$I142=""),$M$2,$I142)),AND(AQ$1&gt;=$H143,AQ$1&lt;=IF(AND($H143&gt;$M$1,$I143=""),$M$2,$I143))),$H$3,""))</f>
        <v/>
      </c>
      <c r="AR143" s="154" t="str">
        <f>IF(AR$1="","",IF(OR(AND(AR$1&gt;=$H140,AR$1&lt;=IF(AND($H140&gt;$M$1,$I140=""),$M$2,$I140)),AND(AR$1&gt;=$H141,AR$1&lt;=IF(AND($H141&gt;$M$1,$I141=""),$M$2,$I141)),AND(AR$1&gt;=$H142,AR$1&lt;=IF(AND($H142&gt;$M$1,$I142=""),$M$2,$I142)),AND(AR$1&gt;=$H143,AR$1&lt;=IF(AND($H143&gt;$M$1,$I143=""),$M$2,$I143))),$H$3,""))</f>
        <v/>
      </c>
    </row>
    <row r="144" spans="1:44" ht="13.5" thickBot="1" x14ac:dyDescent="0.25">
      <c r="A144" s="125"/>
      <c r="B144" s="122"/>
      <c r="C144" s="59"/>
      <c r="D144" s="147"/>
      <c r="E144" s="148"/>
      <c r="F144" s="147"/>
      <c r="G144" s="148"/>
      <c r="H144" s="147"/>
      <c r="I144" s="148"/>
      <c r="J144" s="147"/>
      <c r="K144" s="148"/>
      <c r="L144" s="150"/>
      <c r="M144" s="157"/>
      <c r="N144" s="122" t="str">
        <f>IF(OR(AND(N$1&gt;=$J140,N$1&lt;=IF(AND($J140&gt;$M$1,$K140=""),$M$2,$K140)),AND(N$1&gt;=$J141,N$1&lt;=IF(AND($J141&gt;$M$1,$K141=""),$M$2,$K141)),AND(N$1&gt;=$J142,N$1&lt;=IF(AND($J142&gt;$M$1,$K142=""),$M$2,$K142)),AND(N$1&gt;=$J143,N$1&lt;=IF(AND($J143&gt;$M$1,$K143=""),$M$2,$K143)),AND(N$1&gt;=$J144,N$1&lt;=IF(AND($J144&gt;$M$1,$K144=""),$M$2,$K144))),$J$3,"")</f>
        <v/>
      </c>
      <c r="O144" s="58" t="str">
        <f t="shared" ref="O144" si="1709">IF(OR(AND(O$1&gt;=$J140,O$1&lt;=IF(AND($J140&gt;$M$1,$K140=""),$M$2,$K140)),AND(O$1&gt;=$J141,O$1&lt;=IF(AND($J141&gt;$M$1,$K141=""),$M$2,$K141)),AND(O$1&gt;=$J142,O$1&lt;=IF(AND($J142&gt;$M$1,$K142=""),$M$2,$K142)),AND(O$1&gt;=$J143,O$1&lt;=IF(AND($J143&gt;$M$1,$K143=""),$M$2,$K143)),AND(O$1&gt;=$J144,O$1&lt;=IF(AND($J144&gt;$M$1,$K144=""),$M$2,$K144))),$J$3,"")</f>
        <v/>
      </c>
      <c r="P144" s="58" t="str">
        <f t="shared" ref="P144" si="1710">IF(OR(AND(P$1&gt;=$J140,P$1&lt;=IF(AND($J140&gt;$M$1,$K140=""),$M$2,$K140)),AND(P$1&gt;=$J141,P$1&lt;=IF(AND($J141&gt;$M$1,$K141=""),$M$2,$K141)),AND(P$1&gt;=$J142,P$1&lt;=IF(AND($J142&gt;$M$1,$K142=""),$M$2,$K142)),AND(P$1&gt;=$J143,P$1&lt;=IF(AND($J143&gt;$M$1,$K143=""),$M$2,$K143)),AND(P$1&gt;=$J144,P$1&lt;=IF(AND($J144&gt;$M$1,$K144=""),$M$2,$K144))),$J$3,"")</f>
        <v/>
      </c>
      <c r="Q144" s="58" t="str">
        <f t="shared" ref="Q144" si="1711">IF(OR(AND(Q$1&gt;=$J140,Q$1&lt;=IF(AND($J140&gt;$M$1,$K140=""),$M$2,$K140)),AND(Q$1&gt;=$J141,Q$1&lt;=IF(AND($J141&gt;$M$1,$K141=""),$M$2,$K141)),AND(Q$1&gt;=$J142,Q$1&lt;=IF(AND($J142&gt;$M$1,$K142=""),$M$2,$K142)),AND(Q$1&gt;=$J143,Q$1&lt;=IF(AND($J143&gt;$M$1,$K143=""),$M$2,$K143)),AND(Q$1&gt;=$J144,Q$1&lt;=IF(AND($J144&gt;$M$1,$K144=""),$M$2,$K144))),$J$3,"")</f>
        <v/>
      </c>
      <c r="R144" s="58" t="str">
        <f t="shared" ref="R144" si="1712">IF(OR(AND(R$1&gt;=$J140,R$1&lt;=IF(AND($J140&gt;$M$1,$K140=""),$M$2,$K140)),AND(R$1&gt;=$J141,R$1&lt;=IF(AND($J141&gt;$M$1,$K141=""),$M$2,$K141)),AND(R$1&gt;=$J142,R$1&lt;=IF(AND($J142&gt;$M$1,$K142=""),$M$2,$K142)),AND(R$1&gt;=$J143,R$1&lt;=IF(AND($J143&gt;$M$1,$K143=""),$M$2,$K143)),AND(R$1&gt;=$J144,R$1&lt;=IF(AND($J144&gt;$M$1,$K144=""),$M$2,$K144))),$J$3,"")</f>
        <v/>
      </c>
      <c r="S144" s="58" t="str">
        <f t="shared" ref="S144" si="1713">IF(OR(AND(S$1&gt;=$J140,S$1&lt;=IF(AND($J140&gt;$M$1,$K140=""),$M$2,$K140)),AND(S$1&gt;=$J141,S$1&lt;=IF(AND($J141&gt;$M$1,$K141=""),$M$2,$K141)),AND(S$1&gt;=$J142,S$1&lt;=IF(AND($J142&gt;$M$1,$K142=""),$M$2,$K142)),AND(S$1&gt;=$J143,S$1&lt;=IF(AND($J143&gt;$M$1,$K143=""),$M$2,$K143)),AND(S$1&gt;=$J144,S$1&lt;=IF(AND($J144&gt;$M$1,$K144=""),$M$2,$K144))),$J$3,"")</f>
        <v/>
      </c>
      <c r="T144" s="58" t="str">
        <f t="shared" ref="T144" si="1714">IF(OR(AND(T$1&gt;=$J140,T$1&lt;=IF(AND($J140&gt;$M$1,$K140=""),$M$2,$K140)),AND(T$1&gt;=$J141,T$1&lt;=IF(AND($J141&gt;$M$1,$K141=""),$M$2,$K141)),AND(T$1&gt;=$J142,T$1&lt;=IF(AND($J142&gt;$M$1,$K142=""),$M$2,$K142)),AND(T$1&gt;=$J143,T$1&lt;=IF(AND($J143&gt;$M$1,$K143=""),$M$2,$K143)),AND(T$1&gt;=$J144,T$1&lt;=IF(AND($J144&gt;$M$1,$K144=""),$M$2,$K144))),$J$3,"")</f>
        <v/>
      </c>
      <c r="U144" s="58" t="str">
        <f t="shared" ref="U144" si="1715">IF(OR(AND(U$1&gt;=$J140,U$1&lt;=IF(AND($J140&gt;$M$1,$K140=""),$M$2,$K140)),AND(U$1&gt;=$J141,U$1&lt;=IF(AND($J141&gt;$M$1,$K141=""),$M$2,$K141)),AND(U$1&gt;=$J142,U$1&lt;=IF(AND($J142&gt;$M$1,$K142=""),$M$2,$K142)),AND(U$1&gt;=$J143,U$1&lt;=IF(AND($J143&gt;$M$1,$K143=""),$M$2,$K143)),AND(U$1&gt;=$J144,U$1&lt;=IF(AND($J144&gt;$M$1,$K144=""),$M$2,$K144))),$J$3,"")</f>
        <v/>
      </c>
      <c r="V144" s="58" t="str">
        <f t="shared" ref="V144" si="1716">IF(OR(AND(V$1&gt;=$J140,V$1&lt;=IF(AND($J140&gt;$M$1,$K140=""),$M$2,$K140)),AND(V$1&gt;=$J141,V$1&lt;=IF(AND($J141&gt;$M$1,$K141=""),$M$2,$K141)),AND(V$1&gt;=$J142,V$1&lt;=IF(AND($J142&gt;$M$1,$K142=""),$M$2,$K142)),AND(V$1&gt;=$J143,V$1&lt;=IF(AND($J143&gt;$M$1,$K143=""),$M$2,$K143)),AND(V$1&gt;=$J144,V$1&lt;=IF(AND($J144&gt;$M$1,$K144=""),$M$2,$K144))),$J$3,"")</f>
        <v/>
      </c>
      <c r="W144" s="58" t="str">
        <f t="shared" ref="W144" si="1717">IF(OR(AND(W$1&gt;=$J140,W$1&lt;=IF(AND($J140&gt;$M$1,$K140=""),$M$2,$K140)),AND(W$1&gt;=$J141,W$1&lt;=IF(AND($J141&gt;$M$1,$K141=""),$M$2,$K141)),AND(W$1&gt;=$J142,W$1&lt;=IF(AND($J142&gt;$M$1,$K142=""),$M$2,$K142)),AND(W$1&gt;=$J143,W$1&lt;=IF(AND($J143&gt;$M$1,$K143=""),$M$2,$K143)),AND(W$1&gt;=$J144,W$1&lt;=IF(AND($J144&gt;$M$1,$K144=""),$M$2,$K144))),$J$3,"")</f>
        <v/>
      </c>
      <c r="X144" s="58" t="str">
        <f t="shared" ref="X144" si="1718">IF(OR(AND(X$1&gt;=$J140,X$1&lt;=IF(AND($J140&gt;$M$1,$K140=""),$M$2,$K140)),AND(X$1&gt;=$J141,X$1&lt;=IF(AND($J141&gt;$M$1,$K141=""),$M$2,$K141)),AND(X$1&gt;=$J142,X$1&lt;=IF(AND($J142&gt;$M$1,$K142=""),$M$2,$K142)),AND(X$1&gt;=$J143,X$1&lt;=IF(AND($J143&gt;$M$1,$K143=""),$M$2,$K143)),AND(X$1&gt;=$J144,X$1&lt;=IF(AND($J144&gt;$M$1,$K144=""),$M$2,$K144))),$J$3,"")</f>
        <v/>
      </c>
      <c r="Y144" s="58" t="str">
        <f t="shared" ref="Y144" si="1719">IF(OR(AND(Y$1&gt;=$J140,Y$1&lt;=IF(AND($J140&gt;$M$1,$K140=""),$M$2,$K140)),AND(Y$1&gt;=$J141,Y$1&lt;=IF(AND($J141&gt;$M$1,$K141=""),$M$2,$K141)),AND(Y$1&gt;=$J142,Y$1&lt;=IF(AND($J142&gt;$M$1,$K142=""),$M$2,$K142)),AND(Y$1&gt;=$J143,Y$1&lt;=IF(AND($J143&gt;$M$1,$K143=""),$M$2,$K143)),AND(Y$1&gt;=$J144,Y$1&lt;=IF(AND($J144&gt;$M$1,$K144=""),$M$2,$K144))),$J$3,"")</f>
        <v/>
      </c>
      <c r="Z144" s="58" t="str">
        <f t="shared" ref="Z144" si="1720">IF(OR(AND(Z$1&gt;=$J140,Z$1&lt;=IF(AND($J140&gt;$M$1,$K140=""),$M$2,$K140)),AND(Z$1&gt;=$J141,Z$1&lt;=IF(AND($J141&gt;$M$1,$K141=""),$M$2,$K141)),AND(Z$1&gt;=$J142,Z$1&lt;=IF(AND($J142&gt;$M$1,$K142=""),$M$2,$K142)),AND(Z$1&gt;=$J143,Z$1&lt;=IF(AND($J143&gt;$M$1,$K143=""),$M$2,$K143)),AND(Z$1&gt;=$J144,Z$1&lt;=IF(AND($J144&gt;$M$1,$K144=""),$M$2,$K144))),$J$3,"")</f>
        <v/>
      </c>
      <c r="AA144" s="58" t="str">
        <f t="shared" ref="AA144" si="1721">IF(OR(AND(AA$1&gt;=$J140,AA$1&lt;=IF(AND($J140&gt;$M$1,$K140=""),$M$2,$K140)),AND(AA$1&gt;=$J141,AA$1&lt;=IF(AND($J141&gt;$M$1,$K141=""),$M$2,$K141)),AND(AA$1&gt;=$J142,AA$1&lt;=IF(AND($J142&gt;$M$1,$K142=""),$M$2,$K142)),AND(AA$1&gt;=$J143,AA$1&lt;=IF(AND($J143&gt;$M$1,$K143=""),$M$2,$K143)),AND(AA$1&gt;=$J144,AA$1&lt;=IF(AND($J144&gt;$M$1,$K144=""),$M$2,$K144))),$J$3,"")</f>
        <v/>
      </c>
      <c r="AB144" s="58" t="str">
        <f t="shared" ref="AB144" si="1722">IF(OR(AND(AB$1&gt;=$J140,AB$1&lt;=IF(AND($J140&gt;$M$1,$K140=""),$M$2,$K140)),AND(AB$1&gt;=$J141,AB$1&lt;=IF(AND($J141&gt;$M$1,$K141=""),$M$2,$K141)),AND(AB$1&gt;=$J142,AB$1&lt;=IF(AND($J142&gt;$M$1,$K142=""),$M$2,$K142)),AND(AB$1&gt;=$J143,AB$1&lt;=IF(AND($J143&gt;$M$1,$K143=""),$M$2,$K143)),AND(AB$1&gt;=$J144,AB$1&lt;=IF(AND($J144&gt;$M$1,$K144=""),$M$2,$K144))),$J$3,"")</f>
        <v/>
      </c>
      <c r="AC144" s="58" t="str">
        <f t="shared" ref="AC144" si="1723">IF(OR(AND(AC$1&gt;=$J140,AC$1&lt;=IF(AND($J140&gt;$M$1,$K140=""),$M$2,$K140)),AND(AC$1&gt;=$J141,AC$1&lt;=IF(AND($J141&gt;$M$1,$K141=""),$M$2,$K141)),AND(AC$1&gt;=$J142,AC$1&lt;=IF(AND($J142&gt;$M$1,$K142=""),$M$2,$K142)),AND(AC$1&gt;=$J143,AC$1&lt;=IF(AND($J143&gt;$M$1,$K143=""),$M$2,$K143)),AND(AC$1&gt;=$J144,AC$1&lt;=IF(AND($J144&gt;$M$1,$K144=""),$M$2,$K144))),$J$3,"")</f>
        <v/>
      </c>
      <c r="AD144" s="58" t="str">
        <f t="shared" ref="AD144" si="1724">IF(OR(AND(AD$1&gt;=$J140,AD$1&lt;=IF(AND($J140&gt;$M$1,$K140=""),$M$2,$K140)),AND(AD$1&gt;=$J141,AD$1&lt;=IF(AND($J141&gt;$M$1,$K141=""),$M$2,$K141)),AND(AD$1&gt;=$J142,AD$1&lt;=IF(AND($J142&gt;$M$1,$K142=""),$M$2,$K142)),AND(AD$1&gt;=$J143,AD$1&lt;=IF(AND($J143&gt;$M$1,$K143=""),$M$2,$K143)),AND(AD$1&gt;=$J144,AD$1&lt;=IF(AND($J144&gt;$M$1,$K144=""),$M$2,$K144))),$J$3,"")</f>
        <v/>
      </c>
      <c r="AE144" s="58" t="str">
        <f t="shared" ref="AE144" si="1725">IF(OR(AND(AE$1&gt;=$J140,AE$1&lt;=IF(AND($J140&gt;$M$1,$K140=""),$M$2,$K140)),AND(AE$1&gt;=$J141,AE$1&lt;=IF(AND($J141&gt;$M$1,$K141=""),$M$2,$K141)),AND(AE$1&gt;=$J142,AE$1&lt;=IF(AND($J142&gt;$M$1,$K142=""),$M$2,$K142)),AND(AE$1&gt;=$J143,AE$1&lt;=IF(AND($J143&gt;$M$1,$K143=""),$M$2,$K143)),AND(AE$1&gt;=$J144,AE$1&lt;=IF(AND($J144&gt;$M$1,$K144=""),$M$2,$K144))),$J$3,"")</f>
        <v/>
      </c>
      <c r="AF144" s="58" t="str">
        <f t="shared" ref="AF144" si="1726">IF(OR(AND(AF$1&gt;=$J140,AF$1&lt;=IF(AND($J140&gt;$M$1,$K140=""),$M$2,$K140)),AND(AF$1&gt;=$J141,AF$1&lt;=IF(AND($J141&gt;$M$1,$K141=""),$M$2,$K141)),AND(AF$1&gt;=$J142,AF$1&lt;=IF(AND($J142&gt;$M$1,$K142=""),$M$2,$K142)),AND(AF$1&gt;=$J143,AF$1&lt;=IF(AND($J143&gt;$M$1,$K143=""),$M$2,$K143)),AND(AF$1&gt;=$J144,AF$1&lt;=IF(AND($J144&gt;$M$1,$K144=""),$M$2,$K144))),$J$3,"")</f>
        <v/>
      </c>
      <c r="AG144" s="58" t="str">
        <f t="shared" ref="AG144" si="1727">IF(OR(AND(AG$1&gt;=$J140,AG$1&lt;=IF(AND($J140&gt;$M$1,$K140=""),$M$2,$K140)),AND(AG$1&gt;=$J141,AG$1&lt;=IF(AND($J141&gt;$M$1,$K141=""),$M$2,$K141)),AND(AG$1&gt;=$J142,AG$1&lt;=IF(AND($J142&gt;$M$1,$K142=""),$M$2,$K142)),AND(AG$1&gt;=$J143,AG$1&lt;=IF(AND($J143&gt;$M$1,$K143=""),$M$2,$K143)),AND(AG$1&gt;=$J144,AG$1&lt;=IF(AND($J144&gt;$M$1,$K144=""),$M$2,$K144))),$J$3,"")</f>
        <v/>
      </c>
      <c r="AH144" s="58" t="str">
        <f t="shared" ref="AH144" si="1728">IF(OR(AND(AH$1&gt;=$J140,AH$1&lt;=IF(AND($J140&gt;$M$1,$K140=""),$M$2,$K140)),AND(AH$1&gt;=$J141,AH$1&lt;=IF(AND($J141&gt;$M$1,$K141=""),$M$2,$K141)),AND(AH$1&gt;=$J142,AH$1&lt;=IF(AND($J142&gt;$M$1,$K142=""),$M$2,$K142)),AND(AH$1&gt;=$J143,AH$1&lt;=IF(AND($J143&gt;$M$1,$K143=""),$M$2,$K143)),AND(AH$1&gt;=$J144,AH$1&lt;=IF(AND($J144&gt;$M$1,$K144=""),$M$2,$K144))),$J$3,"")</f>
        <v/>
      </c>
      <c r="AI144" s="58" t="str">
        <f t="shared" ref="AI144" si="1729">IF(OR(AND(AI$1&gt;=$J140,AI$1&lt;=IF(AND($J140&gt;$M$1,$K140=""),$M$2,$K140)),AND(AI$1&gt;=$J141,AI$1&lt;=IF(AND($J141&gt;$M$1,$K141=""),$M$2,$K141)),AND(AI$1&gt;=$J142,AI$1&lt;=IF(AND($J142&gt;$M$1,$K142=""),$M$2,$K142)),AND(AI$1&gt;=$J143,AI$1&lt;=IF(AND($J143&gt;$M$1,$K143=""),$M$2,$K143)),AND(AI$1&gt;=$J144,AI$1&lt;=IF(AND($J144&gt;$M$1,$K144=""),$M$2,$K144))),$J$3,"")</f>
        <v/>
      </c>
      <c r="AJ144" s="58" t="str">
        <f t="shared" ref="AJ144" si="1730">IF(OR(AND(AJ$1&gt;=$J140,AJ$1&lt;=IF(AND($J140&gt;$M$1,$K140=""),$M$2,$K140)),AND(AJ$1&gt;=$J141,AJ$1&lt;=IF(AND($J141&gt;$M$1,$K141=""),$M$2,$K141)),AND(AJ$1&gt;=$J142,AJ$1&lt;=IF(AND($J142&gt;$M$1,$K142=""),$M$2,$K142)),AND(AJ$1&gt;=$J143,AJ$1&lt;=IF(AND($J143&gt;$M$1,$K143=""),$M$2,$K143)),AND(AJ$1&gt;=$J144,AJ$1&lt;=IF(AND($J144&gt;$M$1,$K144=""),$M$2,$K144))),$J$3,"")</f>
        <v/>
      </c>
      <c r="AK144" s="58" t="str">
        <f t="shared" ref="AK144" si="1731">IF(OR(AND(AK$1&gt;=$J140,AK$1&lt;=IF(AND($J140&gt;$M$1,$K140=""),$M$2,$K140)),AND(AK$1&gt;=$J141,AK$1&lt;=IF(AND($J141&gt;$M$1,$K141=""),$M$2,$K141)),AND(AK$1&gt;=$J142,AK$1&lt;=IF(AND($J142&gt;$M$1,$K142=""),$M$2,$K142)),AND(AK$1&gt;=$J143,AK$1&lt;=IF(AND($J143&gt;$M$1,$K143=""),$M$2,$K143)),AND(AK$1&gt;=$J144,AK$1&lt;=IF(AND($J144&gt;$M$1,$K144=""),$M$2,$K144))),$J$3,"")</f>
        <v/>
      </c>
      <c r="AL144" s="58" t="str">
        <f t="shared" ref="AL144" si="1732">IF(OR(AND(AL$1&gt;=$J140,AL$1&lt;=IF(AND($J140&gt;$M$1,$K140=""),$M$2,$K140)),AND(AL$1&gt;=$J141,AL$1&lt;=IF(AND($J141&gt;$M$1,$K141=""),$M$2,$K141)),AND(AL$1&gt;=$J142,AL$1&lt;=IF(AND($J142&gt;$M$1,$K142=""),$M$2,$K142)),AND(AL$1&gt;=$J143,AL$1&lt;=IF(AND($J143&gt;$M$1,$K143=""),$M$2,$K143)),AND(AL$1&gt;=$J144,AL$1&lt;=IF(AND($J144&gt;$M$1,$K144=""),$M$2,$K144))),$J$3,"")</f>
        <v/>
      </c>
      <c r="AM144" s="58" t="str">
        <f t="shared" ref="AM144" si="1733">IF(OR(AND(AM$1&gt;=$J140,AM$1&lt;=IF(AND($J140&gt;$M$1,$K140=""),$M$2,$K140)),AND(AM$1&gt;=$J141,AM$1&lt;=IF(AND($J141&gt;$M$1,$K141=""),$M$2,$K141)),AND(AM$1&gt;=$J142,AM$1&lt;=IF(AND($J142&gt;$M$1,$K142=""),$M$2,$K142)),AND(AM$1&gt;=$J143,AM$1&lt;=IF(AND($J143&gt;$M$1,$K143=""),$M$2,$K143)),AND(AM$1&gt;=$J144,AM$1&lt;=IF(AND($J144&gt;$M$1,$K144=""),$M$2,$K144))),$J$3,"")</f>
        <v/>
      </c>
      <c r="AN144" s="58" t="str">
        <f t="shared" ref="AN144" si="1734">IF(OR(AND(AN$1&gt;=$J140,AN$1&lt;=IF(AND($J140&gt;$M$1,$K140=""),$M$2,$K140)),AND(AN$1&gt;=$J141,AN$1&lt;=IF(AND($J141&gt;$M$1,$K141=""),$M$2,$K141)),AND(AN$1&gt;=$J142,AN$1&lt;=IF(AND($J142&gt;$M$1,$K142=""),$M$2,$K142)),AND(AN$1&gt;=$J143,AN$1&lt;=IF(AND($J143&gt;$M$1,$K143=""),$M$2,$K143)),AND(AN$1&gt;=$J144,AN$1&lt;=IF(AND($J144&gt;$M$1,$K144=""),$M$2,$K144))),$J$3,"")</f>
        <v/>
      </c>
      <c r="AO144" s="58" t="str">
        <f t="shared" ref="AO144" si="1735">IF(OR(AND(AO$1&gt;=$J140,AO$1&lt;=IF(AND($J140&gt;$M$1,$K140=""),$M$2,$K140)),AND(AO$1&gt;=$J141,AO$1&lt;=IF(AND($J141&gt;$M$1,$K141=""),$M$2,$K141)),AND(AO$1&gt;=$J142,AO$1&lt;=IF(AND($J142&gt;$M$1,$K142=""),$M$2,$K142)),AND(AO$1&gt;=$J143,AO$1&lt;=IF(AND($J143&gt;$M$1,$K143=""),$M$2,$K143)),AND(AO$1&gt;=$J144,AO$1&lt;=IF(AND($J144&gt;$M$1,$K144=""),$M$2,$K144))),$J$3,"")</f>
        <v/>
      </c>
      <c r="AP144" s="62" t="str">
        <f>IF(AP$1="","",IF(OR(AND(AP$1&gt;=$J140,AP$1&lt;=IF(AND($J140&gt;$M$1,$K140=""),$M$2,$K140)),AND(AP$1&gt;=$J141,AP$1&lt;=IF(AND($J141&gt;$M$1,$K141=""),$M$2,$K141)),AND(AP$1&gt;=$J142,AP$1&lt;=IF(AND($J142&gt;$M$1,$K142=""),$M$2,$K142)),AND(AP$1&gt;=$J143,AP$1&lt;=IF(AND($J143&gt;$M$1,$K143=""),$M$2,$K143)),AND(AP$1&gt;=$J144,AP$1&lt;=IF(AND($J144&gt;$M$1,$K144=""),$M$2,$K144))),$J$3,""))</f>
        <v/>
      </c>
      <c r="AQ144" s="62" t="str">
        <f t="shared" ref="AQ144" si="1736">IF(AQ$1="","",IF(OR(AND(AQ$1&gt;=$J140,AQ$1&lt;=IF(AND($J140&gt;$M$1,$K140=""),$M$2,$K140)),AND(AQ$1&gt;=$J141,AQ$1&lt;=IF(AND($J141&gt;$M$1,$K141=""),$M$2,$K141)),AND(AQ$1&gt;=$J142,AQ$1&lt;=IF(AND($J142&gt;$M$1,$K142=""),$M$2,$K142)),AND(AQ$1&gt;=$J143,AQ$1&lt;=IF(AND($J143&gt;$M$1,$K143=""),$M$2,$K143)),AND(AQ$1&gt;=$J144,AQ$1&lt;=IF(AND($J144&gt;$M$1,$K144=""),$M$2,$K144))),$J$3,""))</f>
        <v/>
      </c>
      <c r="AR144" s="63" t="str">
        <f t="shared" ref="AR144" si="1737">IF(AR$1="","",IF(OR(AND(AR$1&gt;=$J140,AR$1&lt;=IF(AND($J140&gt;$M$1,$K140=""),$M$2,$K140)),AND(AR$1&gt;=$J141,AR$1&lt;=IF(AND($J141&gt;$M$1,$K141=""),$M$2,$K141)),AND(AR$1&gt;=$J142,AR$1&lt;=IF(AND($J142&gt;$M$1,$K142=""),$M$2,$K142)),AND(AR$1&gt;=$J143,AR$1&lt;=IF(AND($J143&gt;$M$1,$K143=""),$M$2,$K143)),AND(AR$1&gt;=$J144,AR$1&lt;=IF(AND($J144&gt;$M$1,$K144=""),$M$2,$K144))),$J$3,""))</f>
        <v/>
      </c>
    </row>
    <row r="145" spans="1:44" x14ac:dyDescent="0.2">
      <c r="A145" s="123">
        <v>5158</v>
      </c>
      <c r="B145" s="114" t="s">
        <v>83</v>
      </c>
      <c r="C145" s="115"/>
      <c r="D145" s="142"/>
      <c r="E145" s="143"/>
      <c r="F145" s="142"/>
      <c r="G145" s="143"/>
      <c r="H145" s="142"/>
      <c r="I145" s="143"/>
      <c r="J145" s="142">
        <v>46054</v>
      </c>
      <c r="K145" s="143">
        <v>46068</v>
      </c>
      <c r="L145" s="151"/>
      <c r="M145" s="157"/>
      <c r="N145" s="155" t="str">
        <f>N146&amp;N147&amp;N148&amp;N149</f>
        <v xml:space="preserve">
</v>
      </c>
      <c r="O145" s="155" t="str">
        <f t="shared" ref="O145" si="1738">O146&amp;O147&amp;O148&amp;O149</f>
        <v xml:space="preserve">
</v>
      </c>
      <c r="P145" s="155" t="str">
        <f t="shared" ref="P145" si="1739">P146&amp;P147&amp;P148&amp;P149</f>
        <v xml:space="preserve">
</v>
      </c>
      <c r="Q145" s="155" t="str">
        <f t="shared" ref="Q145" si="1740">Q146&amp;Q147&amp;Q148&amp;Q149</f>
        <v xml:space="preserve">
</v>
      </c>
      <c r="R145" s="155" t="str">
        <f t="shared" ref="R145" si="1741">R146&amp;R147&amp;R148&amp;R149</f>
        <v xml:space="preserve">
</v>
      </c>
      <c r="S145" s="155" t="str">
        <f t="shared" ref="S145" si="1742">S146&amp;S147&amp;S148&amp;S149</f>
        <v xml:space="preserve">
</v>
      </c>
      <c r="T145" s="155" t="str">
        <f t="shared" ref="T145" si="1743">T146&amp;T147&amp;T148&amp;T149</f>
        <v xml:space="preserve">
</v>
      </c>
      <c r="U145" s="155" t="str">
        <f t="shared" ref="U145" si="1744">U146&amp;U147&amp;U148&amp;U149</f>
        <v xml:space="preserve">
</v>
      </c>
      <c r="V145" s="155" t="str">
        <f t="shared" ref="V145" si="1745">V146&amp;V147&amp;V148&amp;V149</f>
        <v xml:space="preserve">
</v>
      </c>
      <c r="W145" s="155" t="str">
        <f t="shared" ref="W145" si="1746">W146&amp;W147&amp;W148&amp;W149</f>
        <v xml:space="preserve">
</v>
      </c>
      <c r="X145" s="155" t="str">
        <f t="shared" ref="X145" si="1747">X146&amp;X147&amp;X148&amp;X149</f>
        <v xml:space="preserve">
</v>
      </c>
      <c r="Y145" s="155" t="str">
        <f t="shared" ref="Y145" si="1748">Y146&amp;Y147&amp;Y148&amp;Y149</f>
        <v xml:space="preserve">
</v>
      </c>
      <c r="Z145" s="155" t="str">
        <f t="shared" ref="Z145" si="1749">Z146&amp;Z147&amp;Z148&amp;Z149</f>
        <v xml:space="preserve">
</v>
      </c>
      <c r="AA145" s="155" t="str">
        <f t="shared" ref="AA145" si="1750">AA146&amp;AA147&amp;AA148&amp;AA149</f>
        <v xml:space="preserve">
</v>
      </c>
      <c r="AB145" s="155" t="str">
        <f t="shared" ref="AB145" si="1751">AB146&amp;AB147&amp;AB148&amp;AB149</f>
        <v xml:space="preserve">
</v>
      </c>
      <c r="AC145" s="155" t="str">
        <f t="shared" ref="AC145" si="1752">AC146&amp;AC147&amp;AC148&amp;AC149</f>
        <v/>
      </c>
      <c r="AD145" s="155" t="str">
        <f t="shared" ref="AD145" si="1753">AD146&amp;AD147&amp;AD148&amp;AD149</f>
        <v/>
      </c>
      <c r="AE145" s="155" t="str">
        <f t="shared" ref="AE145" si="1754">AE146&amp;AE147&amp;AE148&amp;AE149</f>
        <v/>
      </c>
      <c r="AF145" s="155" t="str">
        <f t="shared" ref="AF145" si="1755">AF146&amp;AF147&amp;AF148&amp;AF149</f>
        <v/>
      </c>
      <c r="AG145" s="155" t="str">
        <f t="shared" ref="AG145" si="1756">AG146&amp;AG147&amp;AG148&amp;AG149</f>
        <v/>
      </c>
      <c r="AH145" s="155" t="str">
        <f t="shared" ref="AH145" si="1757">AH146&amp;AH147&amp;AH148&amp;AH149</f>
        <v/>
      </c>
      <c r="AI145" s="155" t="str">
        <f t="shared" ref="AI145" si="1758">AI146&amp;AI147&amp;AI148&amp;AI149</f>
        <v/>
      </c>
      <c r="AJ145" s="155" t="str">
        <f t="shared" ref="AJ145" si="1759">AJ146&amp;AJ147&amp;AJ148&amp;AJ149</f>
        <v/>
      </c>
      <c r="AK145" s="155" t="str">
        <f t="shared" ref="AK145" si="1760">AK146&amp;AK147&amp;AK148&amp;AK149</f>
        <v/>
      </c>
      <c r="AL145" s="155" t="str">
        <f t="shared" ref="AL145" si="1761">AL146&amp;AL147&amp;AL148&amp;AL149</f>
        <v/>
      </c>
      <c r="AM145" s="155" t="str">
        <f t="shared" ref="AM145" si="1762">AM146&amp;AM147&amp;AM148&amp;AM149</f>
        <v/>
      </c>
      <c r="AN145" s="155" t="str">
        <f t="shared" ref="AN145" si="1763">AN146&amp;AN147&amp;AN148&amp;AN149</f>
        <v/>
      </c>
      <c r="AO145" s="155" t="str">
        <f t="shared" ref="AO145" si="1764">AO146&amp;AO147&amp;AO148&amp;AO149</f>
        <v/>
      </c>
      <c r="AP145" s="155" t="str">
        <f t="shared" ref="AP145" si="1765">AP146&amp;AP147&amp;AP148&amp;AP149</f>
        <v/>
      </c>
      <c r="AQ145" s="155" t="str">
        <f t="shared" ref="AQ145" si="1766">AQ146&amp;AQ147&amp;AQ148&amp;AQ149</f>
        <v/>
      </c>
      <c r="AR145" s="155" t="str">
        <f t="shared" ref="AR145" si="1767">AR146&amp;AR147&amp;AR148&amp;AR149</f>
        <v/>
      </c>
    </row>
    <row r="146" spans="1:44" ht="13.5" thickBot="1" x14ac:dyDescent="0.25">
      <c r="A146" s="124"/>
      <c r="B146" s="121"/>
      <c r="C146" s="116"/>
      <c r="D146" s="144"/>
      <c r="E146" s="145"/>
      <c r="F146" s="146"/>
      <c r="G146" s="145"/>
      <c r="H146" s="146"/>
      <c r="I146" s="145"/>
      <c r="J146" s="146"/>
      <c r="K146" s="145"/>
      <c r="L146" s="150"/>
      <c r="M146" s="157"/>
      <c r="N146" s="121" t="str">
        <f>IF(OR(AND(N$1&gt;=$D145,N$1&lt;=IF(AND($D145&gt;$M$1,$E145=""),$M$2,$E145)),AND(N$1&gt;=$D146,N$1&lt;=IF(AND($D146&gt;$M$1,$E146=""),$M$2,$E146)),AND(N$1&gt;=$D147,N$1&lt;=IF(AND($D147&gt;$M$1,$E147=""),$M$2,$E147)),AND(N$1&gt;=$D148,N$1&lt;=IF(AND($D148&gt;$M$1,$E148=""),$M$2,$E148))),$D$3,"")</f>
        <v/>
      </c>
      <c r="O146" s="49" t="str">
        <f t="shared" ref="O146:AO146" si="1768">IF(OR(AND(O$1&gt;=$D145,O$1&lt;=IF(AND($D145&gt;$M$1,$E145=""),$M$2,$E145)),AND(O$1&gt;=$D146,O$1&lt;=IF(AND($D146&gt;$M$1,$E146=""),$M$2,$E146)),AND(O$1&gt;=$D147,O$1&lt;=IF(AND($D147&gt;$M$1,$E147=""),$M$2,$E147)),AND(O$1&gt;=$D148,O$1&lt;=IF(AND($D148&gt;$M$1,$E148=""),$M$2,$E148))),$D$3,"")</f>
        <v/>
      </c>
      <c r="P146" s="49" t="str">
        <f t="shared" si="1768"/>
        <v/>
      </c>
      <c r="Q146" s="49" t="str">
        <f t="shared" si="1768"/>
        <v/>
      </c>
      <c r="R146" s="49" t="str">
        <f t="shared" si="1768"/>
        <v/>
      </c>
      <c r="S146" s="49" t="str">
        <f t="shared" si="1768"/>
        <v/>
      </c>
      <c r="T146" s="49" t="str">
        <f t="shared" si="1768"/>
        <v/>
      </c>
      <c r="U146" s="49" t="str">
        <f t="shared" si="1768"/>
        <v/>
      </c>
      <c r="V146" s="49" t="str">
        <f t="shared" si="1768"/>
        <v/>
      </c>
      <c r="W146" s="49" t="str">
        <f t="shared" si="1768"/>
        <v/>
      </c>
      <c r="X146" s="49" t="str">
        <f t="shared" si="1768"/>
        <v/>
      </c>
      <c r="Y146" s="49" t="str">
        <f t="shared" si="1768"/>
        <v/>
      </c>
      <c r="Z146" s="49" t="str">
        <f t="shared" si="1768"/>
        <v/>
      </c>
      <c r="AA146" s="49" t="str">
        <f t="shared" si="1768"/>
        <v/>
      </c>
      <c r="AB146" s="49" t="str">
        <f t="shared" si="1768"/>
        <v/>
      </c>
      <c r="AC146" s="49" t="str">
        <f t="shared" si="1768"/>
        <v/>
      </c>
      <c r="AD146" s="49" t="str">
        <f t="shared" si="1768"/>
        <v/>
      </c>
      <c r="AE146" s="49" t="str">
        <f t="shared" si="1768"/>
        <v/>
      </c>
      <c r="AF146" s="49" t="str">
        <f t="shared" si="1768"/>
        <v/>
      </c>
      <c r="AG146" s="49" t="str">
        <f t="shared" si="1768"/>
        <v/>
      </c>
      <c r="AH146" s="49" t="str">
        <f t="shared" si="1768"/>
        <v/>
      </c>
      <c r="AI146" s="49" t="str">
        <f t="shared" si="1768"/>
        <v/>
      </c>
      <c r="AJ146" s="49" t="str">
        <f t="shared" si="1768"/>
        <v/>
      </c>
      <c r="AK146" s="49" t="str">
        <f t="shared" si="1768"/>
        <v/>
      </c>
      <c r="AL146" s="49" t="str">
        <f t="shared" si="1768"/>
        <v/>
      </c>
      <c r="AM146" s="49" t="str">
        <f t="shared" si="1768"/>
        <v/>
      </c>
      <c r="AN146" s="49" t="str">
        <f t="shared" si="1768"/>
        <v/>
      </c>
      <c r="AO146" s="49" t="str">
        <f t="shared" si="1768"/>
        <v/>
      </c>
      <c r="AP146" s="60" t="str">
        <f>IF(AP$1="","",IF(OR(AND(AP$1&gt;=$D145,AP$1&lt;=IF(AND($D145&gt;$M$1,$E145=""),$M$2,$E145)),AND(AP$1&gt;=$D146,AP$1&lt;=IF(AND($D146&gt;$M$1,$E146=""),$M$2,$E146)),AND(AP$1&gt;=$D147,AP$1&lt;=IF(AND($D147&gt;$M$1,$E147=""),$M$2,$E147)),AND(AP$1&gt;=$D148,AP$1&lt;=IF(AND($D148&gt;$M$1,$E148=""),$M$2,$E148))),$D$3,""))</f>
        <v/>
      </c>
      <c r="AQ146" s="60" t="str">
        <f t="shared" ref="AQ146:AR146" si="1769">IF(AQ$1="","",IF(OR(AND(AQ$1&gt;=$D145,AQ$1&lt;=IF(AND($D145&gt;$M$1,$E145=""),$M$2,$E145)),AND(AQ$1&gt;=$D146,AQ$1&lt;=IF(AND($D146&gt;$M$1,$E146=""),$M$2,$E146)),AND(AQ$1&gt;=$D147,AQ$1&lt;=IF(AND($D147&gt;$M$1,$E147=""),$M$2,$E147)),AND(AQ$1&gt;=$D148,AQ$1&lt;=IF(AND($D148&gt;$M$1,$E148=""),$M$2,$E148))),$D$3,""))</f>
        <v/>
      </c>
      <c r="AR146" s="61" t="str">
        <f t="shared" si="1769"/>
        <v/>
      </c>
    </row>
    <row r="147" spans="1:44" x14ac:dyDescent="0.2">
      <c r="A147" s="124"/>
      <c r="B147" s="121"/>
      <c r="C147" s="50"/>
      <c r="D147" s="146"/>
      <c r="E147" s="145"/>
      <c r="F147" s="146"/>
      <c r="G147" s="145"/>
      <c r="H147" s="146"/>
      <c r="I147" s="145"/>
      <c r="J147" s="146"/>
      <c r="K147" s="145"/>
      <c r="L147" s="150"/>
      <c r="M147" s="157"/>
      <c r="N147" s="121" t="str">
        <f>IF(OR(AND(N$1&gt;=$F145,N$1&lt;=IF(AND($F145&gt;$M$1,$G145=""),$M$2,$G145)),AND(N$1&gt;=$F146,N$1&lt;=IF(AND($F146&gt;$M$1,$G146=""),$M$2,$G146)),AND(N$1&gt;=$F147,N$1&lt;=IF(AND($F147&gt;$M$1,$G147=""),$M$2,$G147)),AND(N$1&gt;=$F148,N$1&lt;=IF(AND($F148&gt;$M$1,$G148=""),$M$2,$G148))),$F$3,"")</f>
        <v/>
      </c>
      <c r="O147" s="49" t="str">
        <f t="shared" ref="O147:AO147" si="1770">IF(OR(AND(O$1&gt;=$F145,O$1&lt;=IF(AND($F145&gt;$M$1,$G145=""),$M$2,$G145)),AND(O$1&gt;=$F146,O$1&lt;=IF(AND($F146&gt;$M$1,$G146=""),$M$2,$G146)),AND(O$1&gt;=$F147,O$1&lt;=IF(AND($F147&gt;$M$1,$G147=""),$M$2,$G147)),AND(O$1&gt;=$F148,O$1&lt;=IF(AND($F148&gt;$M$1,$G148=""),$M$2,$G148))),$F$3,"")</f>
        <v/>
      </c>
      <c r="P147" s="49" t="str">
        <f t="shared" si="1770"/>
        <v/>
      </c>
      <c r="Q147" s="49" t="str">
        <f t="shared" si="1770"/>
        <v/>
      </c>
      <c r="R147" s="49" t="str">
        <f t="shared" si="1770"/>
        <v/>
      </c>
      <c r="S147" s="49" t="str">
        <f t="shared" si="1770"/>
        <v/>
      </c>
      <c r="T147" s="49" t="str">
        <f t="shared" si="1770"/>
        <v/>
      </c>
      <c r="U147" s="49" t="str">
        <f t="shared" si="1770"/>
        <v/>
      </c>
      <c r="V147" s="49" t="str">
        <f t="shared" si="1770"/>
        <v/>
      </c>
      <c r="W147" s="49" t="str">
        <f t="shared" si="1770"/>
        <v/>
      </c>
      <c r="X147" s="49" t="str">
        <f t="shared" si="1770"/>
        <v/>
      </c>
      <c r="Y147" s="49" t="str">
        <f t="shared" si="1770"/>
        <v/>
      </c>
      <c r="Z147" s="49" t="str">
        <f t="shared" si="1770"/>
        <v/>
      </c>
      <c r="AA147" s="49" t="str">
        <f t="shared" si="1770"/>
        <v/>
      </c>
      <c r="AB147" s="49" t="str">
        <f t="shared" si="1770"/>
        <v/>
      </c>
      <c r="AC147" s="49" t="str">
        <f t="shared" si="1770"/>
        <v/>
      </c>
      <c r="AD147" s="49" t="str">
        <f t="shared" si="1770"/>
        <v/>
      </c>
      <c r="AE147" s="49" t="str">
        <f t="shared" si="1770"/>
        <v/>
      </c>
      <c r="AF147" s="49" t="str">
        <f t="shared" si="1770"/>
        <v/>
      </c>
      <c r="AG147" s="49" t="str">
        <f t="shared" si="1770"/>
        <v/>
      </c>
      <c r="AH147" s="49" t="str">
        <f t="shared" si="1770"/>
        <v/>
      </c>
      <c r="AI147" s="49" t="str">
        <f t="shared" si="1770"/>
        <v/>
      </c>
      <c r="AJ147" s="49" t="str">
        <f t="shared" si="1770"/>
        <v/>
      </c>
      <c r="AK147" s="49" t="str">
        <f t="shared" si="1770"/>
        <v/>
      </c>
      <c r="AL147" s="49" t="str">
        <f t="shared" si="1770"/>
        <v/>
      </c>
      <c r="AM147" s="49" t="str">
        <f t="shared" si="1770"/>
        <v/>
      </c>
      <c r="AN147" s="49" t="str">
        <f t="shared" si="1770"/>
        <v/>
      </c>
      <c r="AO147" s="49" t="str">
        <f t="shared" si="1770"/>
        <v/>
      </c>
      <c r="AP147" s="60" t="str">
        <f>IF(AP$1="","",IF(OR(AND(AP$1&gt;=$F145,AP$1&lt;=IF(AND($F145&gt;$M$1,$G145=""),$M$2,$G145)),AND(AP$1&gt;=$F146,AP$1&lt;=IF(AND($F146&gt;$M$1,$G146=""),$M$2,$G146)),AND(AP$1&gt;=$F147,AP$1&lt;=IF(AND($F147&gt;$M$1,$G147=""),$M$2,$G147)),AND(AP$1&gt;=$F148,AP$1&lt;=IF(AND($F148&gt;$M$1,$G148=""),$M$2,$G148))),$F$3,""))</f>
        <v/>
      </c>
      <c r="AQ147" s="60" t="str">
        <f t="shared" ref="AQ147:AR147" si="1771">IF(AQ$1="","",IF(OR(AND(AQ$1&gt;=$F145,AQ$1&lt;=IF(AND($F145&gt;$M$1,$G145=""),$M$2,$G145)),AND(AQ$1&gt;=$F146,AQ$1&lt;=IF(AND($F146&gt;$M$1,$G146=""),$M$2,$G146)),AND(AQ$1&gt;=$F147,AQ$1&lt;=IF(AND($F147&gt;$M$1,$G147=""),$M$2,$G147)),AND(AQ$1&gt;=$F148,AQ$1&lt;=IF(AND($F148&gt;$M$1,$G148=""),$M$2,$G148))),$F$3,""))</f>
        <v/>
      </c>
      <c r="AR147" s="61" t="str">
        <f t="shared" si="1771"/>
        <v/>
      </c>
    </row>
    <row r="148" spans="1:44" x14ac:dyDescent="0.2">
      <c r="A148" s="124"/>
      <c r="B148" s="121"/>
      <c r="C148" s="50"/>
      <c r="D148" s="146"/>
      <c r="E148" s="145"/>
      <c r="F148" s="146"/>
      <c r="G148" s="145"/>
      <c r="H148" s="146"/>
      <c r="I148" s="145"/>
      <c r="J148" s="146"/>
      <c r="K148" s="145"/>
      <c r="L148" s="150"/>
      <c r="M148" s="157"/>
      <c r="N148" s="156" t="str">
        <f t="shared" ref="N148:AO148" si="1772">IF(OR(AND(N$1&gt;=$H145,N$1&lt;=IF(AND($H145&gt;$M$1,$I145=""),$M$2,$I145)),AND(N$1&gt;=$H146,N$1&lt;=IF(AND($H146&gt;$M$1,$I146=""),$M$2,$I146)),AND(N$1&gt;=$H147,N$1&lt;=IF(AND($H147&gt;$M$1,$I147=""),$M$2,$I147)),AND(N$1&gt;=$H148,N$1&lt;=IF(AND($H148&gt;$M$1,$I148=""),$M$2,$I148))),$H$3,"")</f>
        <v/>
      </c>
      <c r="O148" s="56" t="str">
        <f t="shared" si="1772"/>
        <v/>
      </c>
      <c r="P148" s="56" t="str">
        <f t="shared" si="1772"/>
        <v/>
      </c>
      <c r="Q148" s="56" t="str">
        <f t="shared" si="1772"/>
        <v/>
      </c>
      <c r="R148" s="56" t="str">
        <f t="shared" si="1772"/>
        <v/>
      </c>
      <c r="S148" s="56" t="str">
        <f t="shared" si="1772"/>
        <v/>
      </c>
      <c r="T148" s="56" t="str">
        <f t="shared" si="1772"/>
        <v/>
      </c>
      <c r="U148" s="56" t="str">
        <f t="shared" si="1772"/>
        <v/>
      </c>
      <c r="V148" s="56" t="str">
        <f t="shared" si="1772"/>
        <v/>
      </c>
      <c r="W148" s="56" t="str">
        <f t="shared" si="1772"/>
        <v/>
      </c>
      <c r="X148" s="56" t="str">
        <f t="shared" si="1772"/>
        <v/>
      </c>
      <c r="Y148" s="56" t="str">
        <f t="shared" si="1772"/>
        <v/>
      </c>
      <c r="Z148" s="56" t="str">
        <f t="shared" si="1772"/>
        <v/>
      </c>
      <c r="AA148" s="56" t="str">
        <f t="shared" si="1772"/>
        <v/>
      </c>
      <c r="AB148" s="56" t="str">
        <f t="shared" si="1772"/>
        <v/>
      </c>
      <c r="AC148" s="56" t="str">
        <f t="shared" si="1772"/>
        <v/>
      </c>
      <c r="AD148" s="56" t="str">
        <f t="shared" si="1772"/>
        <v/>
      </c>
      <c r="AE148" s="56" t="str">
        <f t="shared" si="1772"/>
        <v/>
      </c>
      <c r="AF148" s="56" t="str">
        <f t="shared" si="1772"/>
        <v/>
      </c>
      <c r="AG148" s="56" t="str">
        <f t="shared" si="1772"/>
        <v/>
      </c>
      <c r="AH148" s="56" t="str">
        <f t="shared" si="1772"/>
        <v/>
      </c>
      <c r="AI148" s="56" t="str">
        <f t="shared" si="1772"/>
        <v/>
      </c>
      <c r="AJ148" s="56" t="str">
        <f t="shared" si="1772"/>
        <v/>
      </c>
      <c r="AK148" s="56" t="str">
        <f t="shared" si="1772"/>
        <v/>
      </c>
      <c r="AL148" s="56" t="str">
        <f t="shared" si="1772"/>
        <v/>
      </c>
      <c r="AM148" s="56" t="str">
        <f t="shared" si="1772"/>
        <v/>
      </c>
      <c r="AN148" s="56" t="str">
        <f t="shared" si="1772"/>
        <v/>
      </c>
      <c r="AO148" s="56" t="str">
        <f t="shared" si="1772"/>
        <v/>
      </c>
      <c r="AP148" s="153" t="str">
        <f>IF(AP$1="","",IF(OR(AND(AP$1&gt;=$H145,AP$1&lt;=IF(AND($H145&gt;$M$1,$I145=""),$M$2,$I145)),AND(AP$1&gt;=$H146,AP$1&lt;=IF(AND($H146&gt;$M$1,$I146=""),$M$2,$I146)),AND(AP$1&gt;=$H147,AP$1&lt;=IF(AND($H147&gt;$M$1,$I147=""),$M$2,$I147)),AND(AP$1&gt;=$H148,AP$1&lt;=IF(AND($H148&gt;$M$1,$I148=""),$M$2,$I148))),$H$3,""))</f>
        <v/>
      </c>
      <c r="AQ148" s="153" t="str">
        <f>IF(AQ$1="","",IF(OR(AND(AQ$1&gt;=$H145,AQ$1&lt;=IF(AND($H145&gt;$M$1,$I145=""),$M$2,$I145)),AND(AQ$1&gt;=$H146,AQ$1&lt;=IF(AND($H146&gt;$M$1,$I146=""),$M$2,$I146)),AND(AQ$1&gt;=$H147,AQ$1&lt;=IF(AND($H147&gt;$M$1,$I147=""),$M$2,$I147)),AND(AQ$1&gt;=$H148,AQ$1&lt;=IF(AND($H148&gt;$M$1,$I148=""),$M$2,$I148))),$H$3,""))</f>
        <v/>
      </c>
      <c r="AR148" s="154" t="str">
        <f>IF(AR$1="","",IF(OR(AND(AR$1&gt;=$H145,AR$1&lt;=IF(AND($H145&gt;$M$1,$I145=""),$M$2,$I145)),AND(AR$1&gt;=$H146,AR$1&lt;=IF(AND($H146&gt;$M$1,$I146=""),$M$2,$I146)),AND(AR$1&gt;=$H147,AR$1&lt;=IF(AND($H147&gt;$M$1,$I147=""),$M$2,$I147)),AND(AR$1&gt;=$H148,AR$1&lt;=IF(AND($H148&gt;$M$1,$I148=""),$M$2,$I148))),$H$3,""))</f>
        <v/>
      </c>
    </row>
    <row r="149" spans="1:44" ht="13.5" thickBot="1" x14ac:dyDescent="0.25">
      <c r="A149" s="125"/>
      <c r="B149" s="122"/>
      <c r="C149" s="59"/>
      <c r="D149" s="147"/>
      <c r="E149" s="148"/>
      <c r="F149" s="147"/>
      <c r="G149" s="148"/>
      <c r="H149" s="147"/>
      <c r="I149" s="148"/>
      <c r="J149" s="147"/>
      <c r="K149" s="148"/>
      <c r="L149" s="150"/>
      <c r="M149" s="157"/>
      <c r="N149" s="122" t="str">
        <f>IF(OR(AND(N$1&gt;=$J145,N$1&lt;=IF(AND($J145&gt;$M$1,$K145=""),$M$2,$K145)),AND(N$1&gt;=$J146,N$1&lt;=IF(AND($J146&gt;$M$1,$K146=""),$M$2,$K146)),AND(N$1&gt;=$J147,N$1&lt;=IF(AND($J147&gt;$M$1,$K147=""),$M$2,$K147)),AND(N$1&gt;=$J148,N$1&lt;=IF(AND($J148&gt;$M$1,$K148=""),$M$2,$K148)),AND(N$1&gt;=$J149,N$1&lt;=IF(AND($J149&gt;$M$1,$K149=""),$M$2,$K149))),$J$3,"")</f>
        <v xml:space="preserve">
</v>
      </c>
      <c r="O149" s="58" t="str">
        <f t="shared" ref="O149" si="1773">IF(OR(AND(O$1&gt;=$J145,O$1&lt;=IF(AND($J145&gt;$M$1,$K145=""),$M$2,$K145)),AND(O$1&gt;=$J146,O$1&lt;=IF(AND($J146&gt;$M$1,$K146=""),$M$2,$K146)),AND(O$1&gt;=$J147,O$1&lt;=IF(AND($J147&gt;$M$1,$K147=""),$M$2,$K147)),AND(O$1&gt;=$J148,O$1&lt;=IF(AND($J148&gt;$M$1,$K148=""),$M$2,$K148)),AND(O$1&gt;=$J149,O$1&lt;=IF(AND($J149&gt;$M$1,$K149=""),$M$2,$K149))),$J$3,"")</f>
        <v xml:space="preserve">
</v>
      </c>
      <c r="P149" s="58" t="str">
        <f t="shared" ref="P149" si="1774">IF(OR(AND(P$1&gt;=$J145,P$1&lt;=IF(AND($J145&gt;$M$1,$K145=""),$M$2,$K145)),AND(P$1&gt;=$J146,P$1&lt;=IF(AND($J146&gt;$M$1,$K146=""),$M$2,$K146)),AND(P$1&gt;=$J147,P$1&lt;=IF(AND($J147&gt;$M$1,$K147=""),$M$2,$K147)),AND(P$1&gt;=$J148,P$1&lt;=IF(AND($J148&gt;$M$1,$K148=""),$M$2,$K148)),AND(P$1&gt;=$J149,P$1&lt;=IF(AND($J149&gt;$M$1,$K149=""),$M$2,$K149))),$J$3,"")</f>
        <v xml:space="preserve">
</v>
      </c>
      <c r="Q149" s="58" t="str">
        <f t="shared" ref="Q149" si="1775">IF(OR(AND(Q$1&gt;=$J145,Q$1&lt;=IF(AND($J145&gt;$M$1,$K145=""),$M$2,$K145)),AND(Q$1&gt;=$J146,Q$1&lt;=IF(AND($J146&gt;$M$1,$K146=""),$M$2,$K146)),AND(Q$1&gt;=$J147,Q$1&lt;=IF(AND($J147&gt;$M$1,$K147=""),$M$2,$K147)),AND(Q$1&gt;=$J148,Q$1&lt;=IF(AND($J148&gt;$M$1,$K148=""),$M$2,$K148)),AND(Q$1&gt;=$J149,Q$1&lt;=IF(AND($J149&gt;$M$1,$K149=""),$M$2,$K149))),$J$3,"")</f>
        <v xml:space="preserve">
</v>
      </c>
      <c r="R149" s="58" t="str">
        <f t="shared" ref="R149" si="1776">IF(OR(AND(R$1&gt;=$J145,R$1&lt;=IF(AND($J145&gt;$M$1,$K145=""),$M$2,$K145)),AND(R$1&gt;=$J146,R$1&lt;=IF(AND($J146&gt;$M$1,$K146=""),$M$2,$K146)),AND(R$1&gt;=$J147,R$1&lt;=IF(AND($J147&gt;$M$1,$K147=""),$M$2,$K147)),AND(R$1&gt;=$J148,R$1&lt;=IF(AND($J148&gt;$M$1,$K148=""),$M$2,$K148)),AND(R$1&gt;=$J149,R$1&lt;=IF(AND($J149&gt;$M$1,$K149=""),$M$2,$K149))),$J$3,"")</f>
        <v xml:space="preserve">
</v>
      </c>
      <c r="S149" s="58" t="str">
        <f t="shared" ref="S149" si="1777">IF(OR(AND(S$1&gt;=$J145,S$1&lt;=IF(AND($J145&gt;$M$1,$K145=""),$M$2,$K145)),AND(S$1&gt;=$J146,S$1&lt;=IF(AND($J146&gt;$M$1,$K146=""),$M$2,$K146)),AND(S$1&gt;=$J147,S$1&lt;=IF(AND($J147&gt;$M$1,$K147=""),$M$2,$K147)),AND(S$1&gt;=$J148,S$1&lt;=IF(AND($J148&gt;$M$1,$K148=""),$M$2,$K148)),AND(S$1&gt;=$J149,S$1&lt;=IF(AND($J149&gt;$M$1,$K149=""),$M$2,$K149))),$J$3,"")</f>
        <v xml:space="preserve">
</v>
      </c>
      <c r="T149" s="58" t="str">
        <f t="shared" ref="T149" si="1778">IF(OR(AND(T$1&gt;=$J145,T$1&lt;=IF(AND($J145&gt;$M$1,$K145=""),$M$2,$K145)),AND(T$1&gt;=$J146,T$1&lt;=IF(AND($J146&gt;$M$1,$K146=""),$M$2,$K146)),AND(T$1&gt;=$J147,T$1&lt;=IF(AND($J147&gt;$M$1,$K147=""),$M$2,$K147)),AND(T$1&gt;=$J148,T$1&lt;=IF(AND($J148&gt;$M$1,$K148=""),$M$2,$K148)),AND(T$1&gt;=$J149,T$1&lt;=IF(AND($J149&gt;$M$1,$K149=""),$M$2,$K149))),$J$3,"")</f>
        <v xml:space="preserve">
</v>
      </c>
      <c r="U149" s="58" t="str">
        <f t="shared" ref="U149" si="1779">IF(OR(AND(U$1&gt;=$J145,U$1&lt;=IF(AND($J145&gt;$M$1,$K145=""),$M$2,$K145)),AND(U$1&gt;=$J146,U$1&lt;=IF(AND($J146&gt;$M$1,$K146=""),$M$2,$K146)),AND(U$1&gt;=$J147,U$1&lt;=IF(AND($J147&gt;$M$1,$K147=""),$M$2,$K147)),AND(U$1&gt;=$J148,U$1&lt;=IF(AND($J148&gt;$M$1,$K148=""),$M$2,$K148)),AND(U$1&gt;=$J149,U$1&lt;=IF(AND($J149&gt;$M$1,$K149=""),$M$2,$K149))),$J$3,"")</f>
        <v xml:space="preserve">
</v>
      </c>
      <c r="V149" s="58" t="str">
        <f t="shared" ref="V149" si="1780">IF(OR(AND(V$1&gt;=$J145,V$1&lt;=IF(AND($J145&gt;$M$1,$K145=""),$M$2,$K145)),AND(V$1&gt;=$J146,V$1&lt;=IF(AND($J146&gt;$M$1,$K146=""),$M$2,$K146)),AND(V$1&gt;=$J147,V$1&lt;=IF(AND($J147&gt;$M$1,$K147=""),$M$2,$K147)),AND(V$1&gt;=$J148,V$1&lt;=IF(AND($J148&gt;$M$1,$K148=""),$M$2,$K148)),AND(V$1&gt;=$J149,V$1&lt;=IF(AND($J149&gt;$M$1,$K149=""),$M$2,$K149))),$J$3,"")</f>
        <v xml:space="preserve">
</v>
      </c>
      <c r="W149" s="58" t="str">
        <f t="shared" ref="W149" si="1781">IF(OR(AND(W$1&gt;=$J145,W$1&lt;=IF(AND($J145&gt;$M$1,$K145=""),$M$2,$K145)),AND(W$1&gt;=$J146,W$1&lt;=IF(AND($J146&gt;$M$1,$K146=""),$M$2,$K146)),AND(W$1&gt;=$J147,W$1&lt;=IF(AND($J147&gt;$M$1,$K147=""),$M$2,$K147)),AND(W$1&gt;=$J148,W$1&lt;=IF(AND($J148&gt;$M$1,$K148=""),$M$2,$K148)),AND(W$1&gt;=$J149,W$1&lt;=IF(AND($J149&gt;$M$1,$K149=""),$M$2,$K149))),$J$3,"")</f>
        <v xml:space="preserve">
</v>
      </c>
      <c r="X149" s="58" t="str">
        <f t="shared" ref="X149" si="1782">IF(OR(AND(X$1&gt;=$J145,X$1&lt;=IF(AND($J145&gt;$M$1,$K145=""),$M$2,$K145)),AND(X$1&gt;=$J146,X$1&lt;=IF(AND($J146&gt;$M$1,$K146=""),$M$2,$K146)),AND(X$1&gt;=$J147,X$1&lt;=IF(AND($J147&gt;$M$1,$K147=""),$M$2,$K147)),AND(X$1&gt;=$J148,X$1&lt;=IF(AND($J148&gt;$M$1,$K148=""),$M$2,$K148)),AND(X$1&gt;=$J149,X$1&lt;=IF(AND($J149&gt;$M$1,$K149=""),$M$2,$K149))),$J$3,"")</f>
        <v xml:space="preserve">
</v>
      </c>
      <c r="Y149" s="58" t="str">
        <f t="shared" ref="Y149" si="1783">IF(OR(AND(Y$1&gt;=$J145,Y$1&lt;=IF(AND($J145&gt;$M$1,$K145=""),$M$2,$K145)),AND(Y$1&gt;=$J146,Y$1&lt;=IF(AND($J146&gt;$M$1,$K146=""),$M$2,$K146)),AND(Y$1&gt;=$J147,Y$1&lt;=IF(AND($J147&gt;$M$1,$K147=""),$M$2,$K147)),AND(Y$1&gt;=$J148,Y$1&lt;=IF(AND($J148&gt;$M$1,$K148=""),$M$2,$K148)),AND(Y$1&gt;=$J149,Y$1&lt;=IF(AND($J149&gt;$M$1,$K149=""),$M$2,$K149))),$J$3,"")</f>
        <v xml:space="preserve">
</v>
      </c>
      <c r="Z149" s="58" t="str">
        <f t="shared" ref="Z149" si="1784">IF(OR(AND(Z$1&gt;=$J145,Z$1&lt;=IF(AND($J145&gt;$M$1,$K145=""),$M$2,$K145)),AND(Z$1&gt;=$J146,Z$1&lt;=IF(AND($J146&gt;$M$1,$K146=""),$M$2,$K146)),AND(Z$1&gt;=$J147,Z$1&lt;=IF(AND($J147&gt;$M$1,$K147=""),$M$2,$K147)),AND(Z$1&gt;=$J148,Z$1&lt;=IF(AND($J148&gt;$M$1,$K148=""),$M$2,$K148)),AND(Z$1&gt;=$J149,Z$1&lt;=IF(AND($J149&gt;$M$1,$K149=""),$M$2,$K149))),$J$3,"")</f>
        <v xml:space="preserve">
</v>
      </c>
      <c r="AA149" s="58" t="str">
        <f t="shared" ref="AA149" si="1785">IF(OR(AND(AA$1&gt;=$J145,AA$1&lt;=IF(AND($J145&gt;$M$1,$K145=""),$M$2,$K145)),AND(AA$1&gt;=$J146,AA$1&lt;=IF(AND($J146&gt;$M$1,$K146=""),$M$2,$K146)),AND(AA$1&gt;=$J147,AA$1&lt;=IF(AND($J147&gt;$M$1,$K147=""),$M$2,$K147)),AND(AA$1&gt;=$J148,AA$1&lt;=IF(AND($J148&gt;$M$1,$K148=""),$M$2,$K148)),AND(AA$1&gt;=$J149,AA$1&lt;=IF(AND($J149&gt;$M$1,$K149=""),$M$2,$K149))),$J$3,"")</f>
        <v xml:space="preserve">
</v>
      </c>
      <c r="AB149" s="58" t="str">
        <f t="shared" ref="AB149" si="1786">IF(OR(AND(AB$1&gt;=$J145,AB$1&lt;=IF(AND($J145&gt;$M$1,$K145=""),$M$2,$K145)),AND(AB$1&gt;=$J146,AB$1&lt;=IF(AND($J146&gt;$M$1,$K146=""),$M$2,$K146)),AND(AB$1&gt;=$J147,AB$1&lt;=IF(AND($J147&gt;$M$1,$K147=""),$M$2,$K147)),AND(AB$1&gt;=$J148,AB$1&lt;=IF(AND($J148&gt;$M$1,$K148=""),$M$2,$K148)),AND(AB$1&gt;=$J149,AB$1&lt;=IF(AND($J149&gt;$M$1,$K149=""),$M$2,$K149))),$J$3,"")</f>
        <v xml:space="preserve">
</v>
      </c>
      <c r="AC149" s="58" t="str">
        <f t="shared" ref="AC149" si="1787">IF(OR(AND(AC$1&gt;=$J145,AC$1&lt;=IF(AND($J145&gt;$M$1,$K145=""),$M$2,$K145)),AND(AC$1&gt;=$J146,AC$1&lt;=IF(AND($J146&gt;$M$1,$K146=""),$M$2,$K146)),AND(AC$1&gt;=$J147,AC$1&lt;=IF(AND($J147&gt;$M$1,$K147=""),$M$2,$K147)),AND(AC$1&gt;=$J148,AC$1&lt;=IF(AND($J148&gt;$M$1,$K148=""),$M$2,$K148)),AND(AC$1&gt;=$J149,AC$1&lt;=IF(AND($J149&gt;$M$1,$K149=""),$M$2,$K149))),$J$3,"")</f>
        <v/>
      </c>
      <c r="AD149" s="58" t="str">
        <f t="shared" ref="AD149" si="1788">IF(OR(AND(AD$1&gt;=$J145,AD$1&lt;=IF(AND($J145&gt;$M$1,$K145=""),$M$2,$K145)),AND(AD$1&gt;=$J146,AD$1&lt;=IF(AND($J146&gt;$M$1,$K146=""),$M$2,$K146)),AND(AD$1&gt;=$J147,AD$1&lt;=IF(AND($J147&gt;$M$1,$K147=""),$M$2,$K147)),AND(AD$1&gt;=$J148,AD$1&lt;=IF(AND($J148&gt;$M$1,$K148=""),$M$2,$K148)),AND(AD$1&gt;=$J149,AD$1&lt;=IF(AND($J149&gt;$M$1,$K149=""),$M$2,$K149))),$J$3,"")</f>
        <v/>
      </c>
      <c r="AE149" s="58" t="str">
        <f t="shared" ref="AE149" si="1789">IF(OR(AND(AE$1&gt;=$J145,AE$1&lt;=IF(AND($J145&gt;$M$1,$K145=""),$M$2,$K145)),AND(AE$1&gt;=$J146,AE$1&lt;=IF(AND($J146&gt;$M$1,$K146=""),$M$2,$K146)),AND(AE$1&gt;=$J147,AE$1&lt;=IF(AND($J147&gt;$M$1,$K147=""),$M$2,$K147)),AND(AE$1&gt;=$J148,AE$1&lt;=IF(AND($J148&gt;$M$1,$K148=""),$M$2,$K148)),AND(AE$1&gt;=$J149,AE$1&lt;=IF(AND($J149&gt;$M$1,$K149=""),$M$2,$K149))),$J$3,"")</f>
        <v/>
      </c>
      <c r="AF149" s="58" t="str">
        <f t="shared" ref="AF149" si="1790">IF(OR(AND(AF$1&gt;=$J145,AF$1&lt;=IF(AND($J145&gt;$M$1,$K145=""),$M$2,$K145)),AND(AF$1&gt;=$J146,AF$1&lt;=IF(AND($J146&gt;$M$1,$K146=""),$M$2,$K146)),AND(AF$1&gt;=$J147,AF$1&lt;=IF(AND($J147&gt;$M$1,$K147=""),$M$2,$K147)),AND(AF$1&gt;=$J148,AF$1&lt;=IF(AND($J148&gt;$M$1,$K148=""),$M$2,$K148)),AND(AF$1&gt;=$J149,AF$1&lt;=IF(AND($J149&gt;$M$1,$K149=""),$M$2,$K149))),$J$3,"")</f>
        <v/>
      </c>
      <c r="AG149" s="58" t="str">
        <f t="shared" ref="AG149" si="1791">IF(OR(AND(AG$1&gt;=$J145,AG$1&lt;=IF(AND($J145&gt;$M$1,$K145=""),$M$2,$K145)),AND(AG$1&gt;=$J146,AG$1&lt;=IF(AND($J146&gt;$M$1,$K146=""),$M$2,$K146)),AND(AG$1&gt;=$J147,AG$1&lt;=IF(AND($J147&gt;$M$1,$K147=""),$M$2,$K147)),AND(AG$1&gt;=$J148,AG$1&lt;=IF(AND($J148&gt;$M$1,$K148=""),$M$2,$K148)),AND(AG$1&gt;=$J149,AG$1&lt;=IF(AND($J149&gt;$M$1,$K149=""),$M$2,$K149))),$J$3,"")</f>
        <v/>
      </c>
      <c r="AH149" s="58" t="str">
        <f t="shared" ref="AH149" si="1792">IF(OR(AND(AH$1&gt;=$J145,AH$1&lt;=IF(AND($J145&gt;$M$1,$K145=""),$M$2,$K145)),AND(AH$1&gt;=$J146,AH$1&lt;=IF(AND($J146&gt;$M$1,$K146=""),$M$2,$K146)),AND(AH$1&gt;=$J147,AH$1&lt;=IF(AND($J147&gt;$M$1,$K147=""),$M$2,$K147)),AND(AH$1&gt;=$J148,AH$1&lt;=IF(AND($J148&gt;$M$1,$K148=""),$M$2,$K148)),AND(AH$1&gt;=$J149,AH$1&lt;=IF(AND($J149&gt;$M$1,$K149=""),$M$2,$K149))),$J$3,"")</f>
        <v/>
      </c>
      <c r="AI149" s="58" t="str">
        <f t="shared" ref="AI149" si="1793">IF(OR(AND(AI$1&gt;=$J145,AI$1&lt;=IF(AND($J145&gt;$M$1,$K145=""),$M$2,$K145)),AND(AI$1&gt;=$J146,AI$1&lt;=IF(AND($J146&gt;$M$1,$K146=""),$M$2,$K146)),AND(AI$1&gt;=$J147,AI$1&lt;=IF(AND($J147&gt;$M$1,$K147=""),$M$2,$K147)),AND(AI$1&gt;=$J148,AI$1&lt;=IF(AND($J148&gt;$M$1,$K148=""),$M$2,$K148)),AND(AI$1&gt;=$J149,AI$1&lt;=IF(AND($J149&gt;$M$1,$K149=""),$M$2,$K149))),$J$3,"")</f>
        <v/>
      </c>
      <c r="AJ149" s="58" t="str">
        <f t="shared" ref="AJ149" si="1794">IF(OR(AND(AJ$1&gt;=$J145,AJ$1&lt;=IF(AND($J145&gt;$M$1,$K145=""),$M$2,$K145)),AND(AJ$1&gt;=$J146,AJ$1&lt;=IF(AND($J146&gt;$M$1,$K146=""),$M$2,$K146)),AND(AJ$1&gt;=$J147,AJ$1&lt;=IF(AND($J147&gt;$M$1,$K147=""),$M$2,$K147)),AND(AJ$1&gt;=$J148,AJ$1&lt;=IF(AND($J148&gt;$M$1,$K148=""),$M$2,$K148)),AND(AJ$1&gt;=$J149,AJ$1&lt;=IF(AND($J149&gt;$M$1,$K149=""),$M$2,$K149))),$J$3,"")</f>
        <v/>
      </c>
      <c r="AK149" s="58" t="str">
        <f t="shared" ref="AK149" si="1795">IF(OR(AND(AK$1&gt;=$J145,AK$1&lt;=IF(AND($J145&gt;$M$1,$K145=""),$M$2,$K145)),AND(AK$1&gt;=$J146,AK$1&lt;=IF(AND($J146&gt;$M$1,$K146=""),$M$2,$K146)),AND(AK$1&gt;=$J147,AK$1&lt;=IF(AND($J147&gt;$M$1,$K147=""),$M$2,$K147)),AND(AK$1&gt;=$J148,AK$1&lt;=IF(AND($J148&gt;$M$1,$K148=""),$M$2,$K148)),AND(AK$1&gt;=$J149,AK$1&lt;=IF(AND($J149&gt;$M$1,$K149=""),$M$2,$K149))),$J$3,"")</f>
        <v/>
      </c>
      <c r="AL149" s="58" t="str">
        <f t="shared" ref="AL149" si="1796">IF(OR(AND(AL$1&gt;=$J145,AL$1&lt;=IF(AND($J145&gt;$M$1,$K145=""),$M$2,$K145)),AND(AL$1&gt;=$J146,AL$1&lt;=IF(AND($J146&gt;$M$1,$K146=""),$M$2,$K146)),AND(AL$1&gt;=$J147,AL$1&lt;=IF(AND($J147&gt;$M$1,$K147=""),$M$2,$K147)),AND(AL$1&gt;=$J148,AL$1&lt;=IF(AND($J148&gt;$M$1,$K148=""),$M$2,$K148)),AND(AL$1&gt;=$J149,AL$1&lt;=IF(AND($J149&gt;$M$1,$K149=""),$M$2,$K149))),$J$3,"")</f>
        <v/>
      </c>
      <c r="AM149" s="58" t="str">
        <f t="shared" ref="AM149" si="1797">IF(OR(AND(AM$1&gt;=$J145,AM$1&lt;=IF(AND($J145&gt;$M$1,$K145=""),$M$2,$K145)),AND(AM$1&gt;=$J146,AM$1&lt;=IF(AND($J146&gt;$M$1,$K146=""),$M$2,$K146)),AND(AM$1&gt;=$J147,AM$1&lt;=IF(AND($J147&gt;$M$1,$K147=""),$M$2,$K147)),AND(AM$1&gt;=$J148,AM$1&lt;=IF(AND($J148&gt;$M$1,$K148=""),$M$2,$K148)),AND(AM$1&gt;=$J149,AM$1&lt;=IF(AND($J149&gt;$M$1,$K149=""),$M$2,$K149))),$J$3,"")</f>
        <v/>
      </c>
      <c r="AN149" s="58" t="str">
        <f t="shared" ref="AN149" si="1798">IF(OR(AND(AN$1&gt;=$J145,AN$1&lt;=IF(AND($J145&gt;$M$1,$K145=""),$M$2,$K145)),AND(AN$1&gt;=$J146,AN$1&lt;=IF(AND($J146&gt;$M$1,$K146=""),$M$2,$K146)),AND(AN$1&gt;=$J147,AN$1&lt;=IF(AND($J147&gt;$M$1,$K147=""),$M$2,$K147)),AND(AN$1&gt;=$J148,AN$1&lt;=IF(AND($J148&gt;$M$1,$K148=""),$M$2,$K148)),AND(AN$1&gt;=$J149,AN$1&lt;=IF(AND($J149&gt;$M$1,$K149=""),$M$2,$K149))),$J$3,"")</f>
        <v/>
      </c>
      <c r="AO149" s="58" t="str">
        <f t="shared" ref="AO149" si="1799">IF(OR(AND(AO$1&gt;=$J145,AO$1&lt;=IF(AND($J145&gt;$M$1,$K145=""),$M$2,$K145)),AND(AO$1&gt;=$J146,AO$1&lt;=IF(AND($J146&gt;$M$1,$K146=""),$M$2,$K146)),AND(AO$1&gt;=$J147,AO$1&lt;=IF(AND($J147&gt;$M$1,$K147=""),$M$2,$K147)),AND(AO$1&gt;=$J148,AO$1&lt;=IF(AND($J148&gt;$M$1,$K148=""),$M$2,$K148)),AND(AO$1&gt;=$J149,AO$1&lt;=IF(AND($J149&gt;$M$1,$K149=""),$M$2,$K149))),$J$3,"")</f>
        <v/>
      </c>
      <c r="AP149" s="62" t="str">
        <f>IF(AP$1="","",IF(OR(AND(AP$1&gt;=$J145,AP$1&lt;=IF(AND($J145&gt;$M$1,$K145=""),$M$2,$K145)),AND(AP$1&gt;=$J146,AP$1&lt;=IF(AND($J146&gt;$M$1,$K146=""),$M$2,$K146)),AND(AP$1&gt;=$J147,AP$1&lt;=IF(AND($J147&gt;$M$1,$K147=""),$M$2,$K147)),AND(AP$1&gt;=$J148,AP$1&lt;=IF(AND($J148&gt;$M$1,$K148=""),$M$2,$K148)),AND(AP$1&gt;=$J149,AP$1&lt;=IF(AND($J149&gt;$M$1,$K149=""),$M$2,$K149))),$J$3,""))</f>
        <v/>
      </c>
      <c r="AQ149" s="62" t="str">
        <f t="shared" ref="AQ149" si="1800">IF(AQ$1="","",IF(OR(AND(AQ$1&gt;=$J145,AQ$1&lt;=IF(AND($J145&gt;$M$1,$K145=""),$M$2,$K145)),AND(AQ$1&gt;=$J146,AQ$1&lt;=IF(AND($J146&gt;$M$1,$K146=""),$M$2,$K146)),AND(AQ$1&gt;=$J147,AQ$1&lt;=IF(AND($J147&gt;$M$1,$K147=""),$M$2,$K147)),AND(AQ$1&gt;=$J148,AQ$1&lt;=IF(AND($J148&gt;$M$1,$K148=""),$M$2,$K148)),AND(AQ$1&gt;=$J149,AQ$1&lt;=IF(AND($J149&gt;$M$1,$K149=""),$M$2,$K149))),$J$3,""))</f>
        <v/>
      </c>
      <c r="AR149" s="63" t="str">
        <f t="shared" ref="AR149" si="1801">IF(AR$1="","",IF(OR(AND(AR$1&gt;=$J145,AR$1&lt;=IF(AND($J145&gt;$M$1,$K145=""),$M$2,$K145)),AND(AR$1&gt;=$J146,AR$1&lt;=IF(AND($J146&gt;$M$1,$K146=""),$M$2,$K146)),AND(AR$1&gt;=$J147,AR$1&lt;=IF(AND($J147&gt;$M$1,$K147=""),$M$2,$K147)),AND(AR$1&gt;=$J148,AR$1&lt;=IF(AND($J148&gt;$M$1,$K148=""),$M$2,$K148)),AND(AR$1&gt;=$J149,AR$1&lt;=IF(AND($J149&gt;$M$1,$K149=""),$M$2,$K149))),$J$3,""))</f>
        <v/>
      </c>
    </row>
    <row r="150" spans="1:44" x14ac:dyDescent="0.2">
      <c r="A150" s="123"/>
      <c r="B150" s="114"/>
      <c r="C150" s="115"/>
      <c r="D150" s="142"/>
      <c r="E150" s="143"/>
      <c r="F150" s="142"/>
      <c r="G150" s="143"/>
      <c r="H150" s="142"/>
      <c r="I150" s="143"/>
      <c r="J150" s="142"/>
      <c r="K150" s="143"/>
      <c r="L150" s="151"/>
      <c r="M150" s="157"/>
      <c r="N150" s="155" t="str">
        <f>N151&amp;N152&amp;N153&amp;N154</f>
        <v/>
      </c>
      <c r="O150" s="155" t="str">
        <f t="shared" ref="O150" si="1802">O151&amp;O152&amp;O153&amp;O154</f>
        <v/>
      </c>
      <c r="P150" s="155" t="str">
        <f t="shared" ref="P150" si="1803">P151&amp;P152&amp;P153&amp;P154</f>
        <v/>
      </c>
      <c r="Q150" s="155" t="str">
        <f t="shared" ref="Q150" si="1804">Q151&amp;Q152&amp;Q153&amp;Q154</f>
        <v/>
      </c>
      <c r="R150" s="155" t="str">
        <f t="shared" ref="R150" si="1805">R151&amp;R152&amp;R153&amp;R154</f>
        <v/>
      </c>
      <c r="S150" s="155" t="str">
        <f t="shared" ref="S150" si="1806">S151&amp;S152&amp;S153&amp;S154</f>
        <v/>
      </c>
      <c r="T150" s="155" t="str">
        <f t="shared" ref="T150" si="1807">T151&amp;T152&amp;T153&amp;T154</f>
        <v/>
      </c>
      <c r="U150" s="155" t="str">
        <f t="shared" ref="U150" si="1808">U151&amp;U152&amp;U153&amp;U154</f>
        <v/>
      </c>
      <c r="V150" s="155" t="str">
        <f t="shared" ref="V150" si="1809">V151&amp;V152&amp;V153&amp;V154</f>
        <v/>
      </c>
      <c r="W150" s="155" t="str">
        <f t="shared" ref="W150" si="1810">W151&amp;W152&amp;W153&amp;W154</f>
        <v/>
      </c>
      <c r="X150" s="155" t="str">
        <f t="shared" ref="X150" si="1811">X151&amp;X152&amp;X153&amp;X154</f>
        <v/>
      </c>
      <c r="Y150" s="155" t="str">
        <f t="shared" ref="Y150" si="1812">Y151&amp;Y152&amp;Y153&amp;Y154</f>
        <v/>
      </c>
      <c r="Z150" s="155" t="str">
        <f t="shared" ref="Z150" si="1813">Z151&amp;Z152&amp;Z153&amp;Z154</f>
        <v/>
      </c>
      <c r="AA150" s="155" t="str">
        <f t="shared" ref="AA150" si="1814">AA151&amp;AA152&amp;AA153&amp;AA154</f>
        <v/>
      </c>
      <c r="AB150" s="155" t="str">
        <f t="shared" ref="AB150" si="1815">AB151&amp;AB152&amp;AB153&amp;AB154</f>
        <v/>
      </c>
      <c r="AC150" s="155" t="str">
        <f t="shared" ref="AC150" si="1816">AC151&amp;AC152&amp;AC153&amp;AC154</f>
        <v/>
      </c>
      <c r="AD150" s="155" t="str">
        <f t="shared" ref="AD150" si="1817">AD151&amp;AD152&amp;AD153&amp;AD154</f>
        <v/>
      </c>
      <c r="AE150" s="155" t="str">
        <f t="shared" ref="AE150" si="1818">AE151&amp;AE152&amp;AE153&amp;AE154</f>
        <v/>
      </c>
      <c r="AF150" s="155" t="str">
        <f t="shared" ref="AF150" si="1819">AF151&amp;AF152&amp;AF153&amp;AF154</f>
        <v/>
      </c>
      <c r="AG150" s="155" t="str">
        <f t="shared" ref="AG150" si="1820">AG151&amp;AG152&amp;AG153&amp;AG154</f>
        <v/>
      </c>
      <c r="AH150" s="155" t="str">
        <f t="shared" ref="AH150" si="1821">AH151&amp;AH152&amp;AH153&amp;AH154</f>
        <v/>
      </c>
      <c r="AI150" s="155" t="str">
        <f t="shared" ref="AI150" si="1822">AI151&amp;AI152&amp;AI153&amp;AI154</f>
        <v/>
      </c>
      <c r="AJ150" s="155" t="str">
        <f t="shared" ref="AJ150" si="1823">AJ151&amp;AJ152&amp;AJ153&amp;AJ154</f>
        <v/>
      </c>
      <c r="AK150" s="155" t="str">
        <f t="shared" ref="AK150" si="1824">AK151&amp;AK152&amp;AK153&amp;AK154</f>
        <v/>
      </c>
      <c r="AL150" s="155" t="str">
        <f t="shared" ref="AL150" si="1825">AL151&amp;AL152&amp;AL153&amp;AL154</f>
        <v/>
      </c>
      <c r="AM150" s="155" t="str">
        <f t="shared" ref="AM150" si="1826">AM151&amp;AM152&amp;AM153&amp;AM154</f>
        <v/>
      </c>
      <c r="AN150" s="155" t="str">
        <f t="shared" ref="AN150" si="1827">AN151&amp;AN152&amp;AN153&amp;AN154</f>
        <v/>
      </c>
      <c r="AO150" s="155" t="str">
        <f t="shared" ref="AO150" si="1828">AO151&amp;AO152&amp;AO153&amp;AO154</f>
        <v/>
      </c>
      <c r="AP150" s="155" t="str">
        <f t="shared" ref="AP150" si="1829">AP151&amp;AP152&amp;AP153&amp;AP154</f>
        <v/>
      </c>
      <c r="AQ150" s="155" t="str">
        <f t="shared" ref="AQ150" si="1830">AQ151&amp;AQ152&amp;AQ153&amp;AQ154</f>
        <v/>
      </c>
      <c r="AR150" s="155" t="str">
        <f t="shared" ref="AR150" si="1831">AR151&amp;AR152&amp;AR153&amp;AR154</f>
        <v/>
      </c>
    </row>
    <row r="151" spans="1:44" ht="13.5" thickBot="1" x14ac:dyDescent="0.25">
      <c r="A151" s="124"/>
      <c r="B151" s="121"/>
      <c r="C151" s="116"/>
      <c r="D151" s="144"/>
      <c r="E151" s="145"/>
      <c r="F151" s="146"/>
      <c r="G151" s="145"/>
      <c r="H151" s="146"/>
      <c r="I151" s="145"/>
      <c r="J151" s="146"/>
      <c r="K151" s="145"/>
      <c r="L151" s="150"/>
      <c r="M151" s="157"/>
      <c r="N151" s="121" t="str">
        <f>IF(OR(AND(N$1&gt;=$D150,N$1&lt;=IF(AND($D150&gt;$M$1,$E150=""),$M$2,$E150)),AND(N$1&gt;=$D151,N$1&lt;=IF(AND($D151&gt;$M$1,$E151=""),$M$2,$E151)),AND(N$1&gt;=$D152,N$1&lt;=IF(AND($D152&gt;$M$1,$E152=""),$M$2,$E152)),AND(N$1&gt;=$D153,N$1&lt;=IF(AND($D153&gt;$M$1,$E153=""),$M$2,$E153))),$D$3,"")</f>
        <v/>
      </c>
      <c r="O151" s="49" t="str">
        <f t="shared" ref="O151:AO151" si="1832">IF(OR(AND(O$1&gt;=$D150,O$1&lt;=IF(AND($D150&gt;$M$1,$E150=""),$M$2,$E150)),AND(O$1&gt;=$D151,O$1&lt;=IF(AND($D151&gt;$M$1,$E151=""),$M$2,$E151)),AND(O$1&gt;=$D152,O$1&lt;=IF(AND($D152&gt;$M$1,$E152=""),$M$2,$E152)),AND(O$1&gt;=$D153,O$1&lt;=IF(AND($D153&gt;$M$1,$E153=""),$M$2,$E153))),$D$3,"")</f>
        <v/>
      </c>
      <c r="P151" s="49" t="str">
        <f t="shared" si="1832"/>
        <v/>
      </c>
      <c r="Q151" s="49" t="str">
        <f t="shared" si="1832"/>
        <v/>
      </c>
      <c r="R151" s="49" t="str">
        <f t="shared" si="1832"/>
        <v/>
      </c>
      <c r="S151" s="49" t="str">
        <f t="shared" si="1832"/>
        <v/>
      </c>
      <c r="T151" s="49" t="str">
        <f t="shared" si="1832"/>
        <v/>
      </c>
      <c r="U151" s="49" t="str">
        <f t="shared" si="1832"/>
        <v/>
      </c>
      <c r="V151" s="49" t="str">
        <f t="shared" si="1832"/>
        <v/>
      </c>
      <c r="W151" s="49" t="str">
        <f t="shared" si="1832"/>
        <v/>
      </c>
      <c r="X151" s="49" t="str">
        <f t="shared" si="1832"/>
        <v/>
      </c>
      <c r="Y151" s="49" t="str">
        <f t="shared" si="1832"/>
        <v/>
      </c>
      <c r="Z151" s="49" t="str">
        <f t="shared" si="1832"/>
        <v/>
      </c>
      <c r="AA151" s="49" t="str">
        <f t="shared" si="1832"/>
        <v/>
      </c>
      <c r="AB151" s="49" t="str">
        <f t="shared" si="1832"/>
        <v/>
      </c>
      <c r="AC151" s="49" t="str">
        <f t="shared" si="1832"/>
        <v/>
      </c>
      <c r="AD151" s="49" t="str">
        <f t="shared" si="1832"/>
        <v/>
      </c>
      <c r="AE151" s="49" t="str">
        <f t="shared" si="1832"/>
        <v/>
      </c>
      <c r="AF151" s="49" t="str">
        <f t="shared" si="1832"/>
        <v/>
      </c>
      <c r="AG151" s="49" t="str">
        <f t="shared" si="1832"/>
        <v/>
      </c>
      <c r="AH151" s="49" t="str">
        <f t="shared" si="1832"/>
        <v/>
      </c>
      <c r="AI151" s="49" t="str">
        <f t="shared" si="1832"/>
        <v/>
      </c>
      <c r="AJ151" s="49" t="str">
        <f t="shared" si="1832"/>
        <v/>
      </c>
      <c r="AK151" s="49" t="str">
        <f t="shared" si="1832"/>
        <v/>
      </c>
      <c r="AL151" s="49" t="str">
        <f t="shared" si="1832"/>
        <v/>
      </c>
      <c r="AM151" s="49" t="str">
        <f t="shared" si="1832"/>
        <v/>
      </c>
      <c r="AN151" s="49" t="str">
        <f t="shared" si="1832"/>
        <v/>
      </c>
      <c r="AO151" s="49" t="str">
        <f t="shared" si="1832"/>
        <v/>
      </c>
      <c r="AP151" s="60" t="str">
        <f>IF(AP$1="","",IF(OR(AND(AP$1&gt;=$D150,AP$1&lt;=IF(AND($D150&gt;$M$1,$E150=""),$M$2,$E150)),AND(AP$1&gt;=$D151,AP$1&lt;=IF(AND($D151&gt;$M$1,$E151=""),$M$2,$E151)),AND(AP$1&gt;=$D152,AP$1&lt;=IF(AND($D152&gt;$M$1,$E152=""),$M$2,$E152)),AND(AP$1&gt;=$D153,AP$1&lt;=IF(AND($D153&gt;$M$1,$E153=""),$M$2,$E153))),$D$3,""))</f>
        <v/>
      </c>
      <c r="AQ151" s="60" t="str">
        <f t="shared" ref="AQ151:AR151" si="1833">IF(AQ$1="","",IF(OR(AND(AQ$1&gt;=$D150,AQ$1&lt;=IF(AND($D150&gt;$M$1,$E150=""),$M$2,$E150)),AND(AQ$1&gt;=$D151,AQ$1&lt;=IF(AND($D151&gt;$M$1,$E151=""),$M$2,$E151)),AND(AQ$1&gt;=$D152,AQ$1&lt;=IF(AND($D152&gt;$M$1,$E152=""),$M$2,$E152)),AND(AQ$1&gt;=$D153,AQ$1&lt;=IF(AND($D153&gt;$M$1,$E153=""),$M$2,$E153))),$D$3,""))</f>
        <v/>
      </c>
      <c r="AR151" s="61" t="str">
        <f t="shared" si="1833"/>
        <v/>
      </c>
    </row>
    <row r="152" spans="1:44" x14ac:dyDescent="0.2">
      <c r="A152" s="124"/>
      <c r="B152" s="121"/>
      <c r="C152" s="50"/>
      <c r="D152" s="146"/>
      <c r="E152" s="145"/>
      <c r="F152" s="146"/>
      <c r="G152" s="145"/>
      <c r="H152" s="146"/>
      <c r="I152" s="145"/>
      <c r="J152" s="146"/>
      <c r="K152" s="145"/>
      <c r="L152" s="150"/>
      <c r="M152" s="157"/>
      <c r="N152" s="121" t="str">
        <f>IF(OR(AND(N$1&gt;=$F150,N$1&lt;=IF(AND($F150&gt;$M$1,$G150=""),$M$2,$G150)),AND(N$1&gt;=$F151,N$1&lt;=IF(AND($F151&gt;$M$1,$G151=""),$M$2,$G151)),AND(N$1&gt;=$F152,N$1&lt;=IF(AND($F152&gt;$M$1,$G152=""),$M$2,$G152)),AND(N$1&gt;=$F153,N$1&lt;=IF(AND($F153&gt;$M$1,$G153=""),$M$2,$G153))),$F$3,"")</f>
        <v/>
      </c>
      <c r="O152" s="49" t="str">
        <f t="shared" ref="O152:AO152" si="1834">IF(OR(AND(O$1&gt;=$F150,O$1&lt;=IF(AND($F150&gt;$M$1,$G150=""),$M$2,$G150)),AND(O$1&gt;=$F151,O$1&lt;=IF(AND($F151&gt;$M$1,$G151=""),$M$2,$G151)),AND(O$1&gt;=$F152,O$1&lt;=IF(AND($F152&gt;$M$1,$G152=""),$M$2,$G152)),AND(O$1&gt;=$F153,O$1&lt;=IF(AND($F153&gt;$M$1,$G153=""),$M$2,$G153))),$F$3,"")</f>
        <v/>
      </c>
      <c r="P152" s="49" t="str">
        <f t="shared" si="1834"/>
        <v/>
      </c>
      <c r="Q152" s="49" t="str">
        <f t="shared" si="1834"/>
        <v/>
      </c>
      <c r="R152" s="49" t="str">
        <f t="shared" si="1834"/>
        <v/>
      </c>
      <c r="S152" s="49" t="str">
        <f t="shared" si="1834"/>
        <v/>
      </c>
      <c r="T152" s="49" t="str">
        <f t="shared" si="1834"/>
        <v/>
      </c>
      <c r="U152" s="49" t="str">
        <f t="shared" si="1834"/>
        <v/>
      </c>
      <c r="V152" s="49" t="str">
        <f t="shared" si="1834"/>
        <v/>
      </c>
      <c r="W152" s="49" t="str">
        <f t="shared" si="1834"/>
        <v/>
      </c>
      <c r="X152" s="49" t="str">
        <f t="shared" si="1834"/>
        <v/>
      </c>
      <c r="Y152" s="49" t="str">
        <f t="shared" si="1834"/>
        <v/>
      </c>
      <c r="Z152" s="49" t="str">
        <f t="shared" si="1834"/>
        <v/>
      </c>
      <c r="AA152" s="49" t="str">
        <f t="shared" si="1834"/>
        <v/>
      </c>
      <c r="AB152" s="49" t="str">
        <f t="shared" si="1834"/>
        <v/>
      </c>
      <c r="AC152" s="49" t="str">
        <f t="shared" si="1834"/>
        <v/>
      </c>
      <c r="AD152" s="49" t="str">
        <f t="shared" si="1834"/>
        <v/>
      </c>
      <c r="AE152" s="49" t="str">
        <f t="shared" si="1834"/>
        <v/>
      </c>
      <c r="AF152" s="49" t="str">
        <f t="shared" si="1834"/>
        <v/>
      </c>
      <c r="AG152" s="49" t="str">
        <f t="shared" si="1834"/>
        <v/>
      </c>
      <c r="AH152" s="49" t="str">
        <f t="shared" si="1834"/>
        <v/>
      </c>
      <c r="AI152" s="49" t="str">
        <f t="shared" si="1834"/>
        <v/>
      </c>
      <c r="AJ152" s="49" t="str">
        <f t="shared" si="1834"/>
        <v/>
      </c>
      <c r="AK152" s="49" t="str">
        <f t="shared" si="1834"/>
        <v/>
      </c>
      <c r="AL152" s="49" t="str">
        <f t="shared" si="1834"/>
        <v/>
      </c>
      <c r="AM152" s="49" t="str">
        <f t="shared" si="1834"/>
        <v/>
      </c>
      <c r="AN152" s="49" t="str">
        <f t="shared" si="1834"/>
        <v/>
      </c>
      <c r="AO152" s="49" t="str">
        <f t="shared" si="1834"/>
        <v/>
      </c>
      <c r="AP152" s="60" t="str">
        <f>IF(AP$1="","",IF(OR(AND(AP$1&gt;=$F150,AP$1&lt;=IF(AND($F150&gt;$M$1,$G150=""),$M$2,$G150)),AND(AP$1&gt;=$F151,AP$1&lt;=IF(AND($F151&gt;$M$1,$G151=""),$M$2,$G151)),AND(AP$1&gt;=$F152,AP$1&lt;=IF(AND($F152&gt;$M$1,$G152=""),$M$2,$G152)),AND(AP$1&gt;=$F153,AP$1&lt;=IF(AND($F153&gt;$M$1,$G153=""),$M$2,$G153))),$F$3,""))</f>
        <v/>
      </c>
      <c r="AQ152" s="60" t="str">
        <f t="shared" ref="AQ152:AR152" si="1835">IF(AQ$1="","",IF(OR(AND(AQ$1&gt;=$F150,AQ$1&lt;=IF(AND($F150&gt;$M$1,$G150=""),$M$2,$G150)),AND(AQ$1&gt;=$F151,AQ$1&lt;=IF(AND($F151&gt;$M$1,$G151=""),$M$2,$G151)),AND(AQ$1&gt;=$F152,AQ$1&lt;=IF(AND($F152&gt;$M$1,$G152=""),$M$2,$G152)),AND(AQ$1&gt;=$F153,AQ$1&lt;=IF(AND($F153&gt;$M$1,$G153=""),$M$2,$G153))),$F$3,""))</f>
        <v/>
      </c>
      <c r="AR152" s="61" t="str">
        <f t="shared" si="1835"/>
        <v/>
      </c>
    </row>
    <row r="153" spans="1:44" x14ac:dyDescent="0.2">
      <c r="A153" s="124"/>
      <c r="B153" s="121"/>
      <c r="C153" s="50"/>
      <c r="D153" s="146"/>
      <c r="E153" s="145"/>
      <c r="F153" s="146"/>
      <c r="G153" s="145"/>
      <c r="H153" s="146"/>
      <c r="I153" s="145"/>
      <c r="J153" s="146"/>
      <c r="K153" s="145"/>
      <c r="L153" s="150"/>
      <c r="M153" s="157"/>
      <c r="N153" s="156" t="str">
        <f t="shared" ref="N153:AO153" si="1836">IF(OR(AND(N$1&gt;=$H150,N$1&lt;=IF(AND($H150&gt;$M$1,$I150=""),$M$2,$I150)),AND(N$1&gt;=$H151,N$1&lt;=IF(AND($H151&gt;$M$1,$I151=""),$M$2,$I151)),AND(N$1&gt;=$H152,N$1&lt;=IF(AND($H152&gt;$M$1,$I152=""),$M$2,$I152)),AND(N$1&gt;=$H153,N$1&lt;=IF(AND($H153&gt;$M$1,$I153=""),$M$2,$I153))),$H$3,"")</f>
        <v/>
      </c>
      <c r="O153" s="56" t="str">
        <f t="shared" si="1836"/>
        <v/>
      </c>
      <c r="P153" s="56" t="str">
        <f t="shared" si="1836"/>
        <v/>
      </c>
      <c r="Q153" s="56" t="str">
        <f t="shared" si="1836"/>
        <v/>
      </c>
      <c r="R153" s="56" t="str">
        <f t="shared" si="1836"/>
        <v/>
      </c>
      <c r="S153" s="56" t="str">
        <f t="shared" si="1836"/>
        <v/>
      </c>
      <c r="T153" s="56" t="str">
        <f t="shared" si="1836"/>
        <v/>
      </c>
      <c r="U153" s="56" t="str">
        <f t="shared" si="1836"/>
        <v/>
      </c>
      <c r="V153" s="56" t="str">
        <f t="shared" si="1836"/>
        <v/>
      </c>
      <c r="W153" s="56" t="str">
        <f t="shared" si="1836"/>
        <v/>
      </c>
      <c r="X153" s="56" t="str">
        <f t="shared" si="1836"/>
        <v/>
      </c>
      <c r="Y153" s="56" t="str">
        <f t="shared" si="1836"/>
        <v/>
      </c>
      <c r="Z153" s="56" t="str">
        <f t="shared" si="1836"/>
        <v/>
      </c>
      <c r="AA153" s="56" t="str">
        <f t="shared" si="1836"/>
        <v/>
      </c>
      <c r="AB153" s="56" t="str">
        <f t="shared" si="1836"/>
        <v/>
      </c>
      <c r="AC153" s="56" t="str">
        <f t="shared" si="1836"/>
        <v/>
      </c>
      <c r="AD153" s="56" t="str">
        <f t="shared" si="1836"/>
        <v/>
      </c>
      <c r="AE153" s="56" t="str">
        <f t="shared" si="1836"/>
        <v/>
      </c>
      <c r="AF153" s="56" t="str">
        <f t="shared" si="1836"/>
        <v/>
      </c>
      <c r="AG153" s="56" t="str">
        <f t="shared" si="1836"/>
        <v/>
      </c>
      <c r="AH153" s="56" t="str">
        <f t="shared" si="1836"/>
        <v/>
      </c>
      <c r="AI153" s="56" t="str">
        <f t="shared" si="1836"/>
        <v/>
      </c>
      <c r="AJ153" s="56" t="str">
        <f t="shared" si="1836"/>
        <v/>
      </c>
      <c r="AK153" s="56" t="str">
        <f t="shared" si="1836"/>
        <v/>
      </c>
      <c r="AL153" s="56" t="str">
        <f t="shared" si="1836"/>
        <v/>
      </c>
      <c r="AM153" s="56" t="str">
        <f t="shared" si="1836"/>
        <v/>
      </c>
      <c r="AN153" s="56" t="str">
        <f t="shared" si="1836"/>
        <v/>
      </c>
      <c r="AO153" s="56" t="str">
        <f t="shared" si="1836"/>
        <v/>
      </c>
      <c r="AP153" s="153" t="str">
        <f>IF(AP$1="","",IF(OR(AND(AP$1&gt;=$H150,AP$1&lt;=IF(AND($H150&gt;$M$1,$I150=""),$M$2,$I150)),AND(AP$1&gt;=$H151,AP$1&lt;=IF(AND($H151&gt;$M$1,$I151=""),$M$2,$I151)),AND(AP$1&gt;=$H152,AP$1&lt;=IF(AND($H152&gt;$M$1,$I152=""),$M$2,$I152)),AND(AP$1&gt;=$H153,AP$1&lt;=IF(AND($H153&gt;$M$1,$I153=""),$M$2,$I153))),$H$3,""))</f>
        <v/>
      </c>
      <c r="AQ153" s="153" t="str">
        <f>IF(AQ$1="","",IF(OR(AND(AQ$1&gt;=$H150,AQ$1&lt;=IF(AND($H150&gt;$M$1,$I150=""),$M$2,$I150)),AND(AQ$1&gt;=$H151,AQ$1&lt;=IF(AND($H151&gt;$M$1,$I151=""),$M$2,$I151)),AND(AQ$1&gt;=$H152,AQ$1&lt;=IF(AND($H152&gt;$M$1,$I152=""),$M$2,$I152)),AND(AQ$1&gt;=$H153,AQ$1&lt;=IF(AND($H153&gt;$M$1,$I153=""),$M$2,$I153))),$H$3,""))</f>
        <v/>
      </c>
      <c r="AR153" s="154" t="str">
        <f>IF(AR$1="","",IF(OR(AND(AR$1&gt;=$H150,AR$1&lt;=IF(AND($H150&gt;$M$1,$I150=""),$M$2,$I150)),AND(AR$1&gt;=$H151,AR$1&lt;=IF(AND($H151&gt;$M$1,$I151=""),$M$2,$I151)),AND(AR$1&gt;=$H152,AR$1&lt;=IF(AND($H152&gt;$M$1,$I152=""),$M$2,$I152)),AND(AR$1&gt;=$H153,AR$1&lt;=IF(AND($H153&gt;$M$1,$I153=""),$M$2,$I153))),$H$3,""))</f>
        <v/>
      </c>
    </row>
    <row r="154" spans="1:44" ht="13.5" thickBot="1" x14ac:dyDescent="0.25">
      <c r="A154" s="125"/>
      <c r="B154" s="122"/>
      <c r="C154" s="59"/>
      <c r="D154" s="147"/>
      <c r="E154" s="148"/>
      <c r="F154" s="147"/>
      <c r="G154" s="148"/>
      <c r="H154" s="147"/>
      <c r="I154" s="148"/>
      <c r="J154" s="147"/>
      <c r="K154" s="148"/>
      <c r="L154" s="150"/>
      <c r="M154" s="157"/>
      <c r="N154" s="122" t="str">
        <f>IF(OR(AND(N$1&gt;=$J150,N$1&lt;=IF(AND($J150&gt;$M$1,$K150=""),$M$2,$K150)),AND(N$1&gt;=$J151,N$1&lt;=IF(AND($J151&gt;$M$1,$K151=""),$M$2,$K151)),AND(N$1&gt;=$J152,N$1&lt;=IF(AND($J152&gt;$M$1,$K152=""),$M$2,$K152)),AND(N$1&gt;=$J153,N$1&lt;=IF(AND($J153&gt;$M$1,$K153=""),$M$2,$K153)),AND(N$1&gt;=$J154,N$1&lt;=IF(AND($J154&gt;$M$1,$K154=""),$M$2,$K154))),$J$3,"")</f>
        <v/>
      </c>
      <c r="O154" s="58" t="str">
        <f t="shared" ref="O154" si="1837">IF(OR(AND(O$1&gt;=$J150,O$1&lt;=IF(AND($J150&gt;$M$1,$K150=""),$M$2,$K150)),AND(O$1&gt;=$J151,O$1&lt;=IF(AND($J151&gt;$M$1,$K151=""),$M$2,$K151)),AND(O$1&gt;=$J152,O$1&lt;=IF(AND($J152&gt;$M$1,$K152=""),$M$2,$K152)),AND(O$1&gt;=$J153,O$1&lt;=IF(AND($J153&gt;$M$1,$K153=""),$M$2,$K153)),AND(O$1&gt;=$J154,O$1&lt;=IF(AND($J154&gt;$M$1,$K154=""),$M$2,$K154))),$J$3,"")</f>
        <v/>
      </c>
      <c r="P154" s="58" t="str">
        <f t="shared" ref="P154" si="1838">IF(OR(AND(P$1&gt;=$J150,P$1&lt;=IF(AND($J150&gt;$M$1,$K150=""),$M$2,$K150)),AND(P$1&gt;=$J151,P$1&lt;=IF(AND($J151&gt;$M$1,$K151=""),$M$2,$K151)),AND(P$1&gt;=$J152,P$1&lt;=IF(AND($J152&gt;$M$1,$K152=""),$M$2,$K152)),AND(P$1&gt;=$J153,P$1&lt;=IF(AND($J153&gt;$M$1,$K153=""),$M$2,$K153)),AND(P$1&gt;=$J154,P$1&lt;=IF(AND($J154&gt;$M$1,$K154=""),$M$2,$K154))),$J$3,"")</f>
        <v/>
      </c>
      <c r="Q154" s="58" t="str">
        <f t="shared" ref="Q154" si="1839">IF(OR(AND(Q$1&gt;=$J150,Q$1&lt;=IF(AND($J150&gt;$M$1,$K150=""),$M$2,$K150)),AND(Q$1&gt;=$J151,Q$1&lt;=IF(AND($J151&gt;$M$1,$K151=""),$M$2,$K151)),AND(Q$1&gt;=$J152,Q$1&lt;=IF(AND($J152&gt;$M$1,$K152=""),$M$2,$K152)),AND(Q$1&gt;=$J153,Q$1&lt;=IF(AND($J153&gt;$M$1,$K153=""),$M$2,$K153)),AND(Q$1&gt;=$J154,Q$1&lt;=IF(AND($J154&gt;$M$1,$K154=""),$M$2,$K154))),$J$3,"")</f>
        <v/>
      </c>
      <c r="R154" s="58" t="str">
        <f t="shared" ref="R154" si="1840">IF(OR(AND(R$1&gt;=$J150,R$1&lt;=IF(AND($J150&gt;$M$1,$K150=""),$M$2,$K150)),AND(R$1&gt;=$J151,R$1&lt;=IF(AND($J151&gt;$M$1,$K151=""),$M$2,$K151)),AND(R$1&gt;=$J152,R$1&lt;=IF(AND($J152&gt;$M$1,$K152=""),$M$2,$K152)),AND(R$1&gt;=$J153,R$1&lt;=IF(AND($J153&gt;$M$1,$K153=""),$M$2,$K153)),AND(R$1&gt;=$J154,R$1&lt;=IF(AND($J154&gt;$M$1,$K154=""),$M$2,$K154))),$J$3,"")</f>
        <v/>
      </c>
      <c r="S154" s="58" t="str">
        <f t="shared" ref="S154" si="1841">IF(OR(AND(S$1&gt;=$J150,S$1&lt;=IF(AND($J150&gt;$M$1,$K150=""),$M$2,$K150)),AND(S$1&gt;=$J151,S$1&lt;=IF(AND($J151&gt;$M$1,$K151=""),$M$2,$K151)),AND(S$1&gt;=$J152,S$1&lt;=IF(AND($J152&gt;$M$1,$K152=""),$M$2,$K152)),AND(S$1&gt;=$J153,S$1&lt;=IF(AND($J153&gt;$M$1,$K153=""),$M$2,$K153)),AND(S$1&gt;=$J154,S$1&lt;=IF(AND($J154&gt;$M$1,$K154=""),$M$2,$K154))),$J$3,"")</f>
        <v/>
      </c>
      <c r="T154" s="58" t="str">
        <f t="shared" ref="T154" si="1842">IF(OR(AND(T$1&gt;=$J150,T$1&lt;=IF(AND($J150&gt;$M$1,$K150=""),$M$2,$K150)),AND(T$1&gt;=$J151,T$1&lt;=IF(AND($J151&gt;$M$1,$K151=""),$M$2,$K151)),AND(T$1&gt;=$J152,T$1&lt;=IF(AND($J152&gt;$M$1,$K152=""),$M$2,$K152)),AND(T$1&gt;=$J153,T$1&lt;=IF(AND($J153&gt;$M$1,$K153=""),$M$2,$K153)),AND(T$1&gt;=$J154,T$1&lt;=IF(AND($J154&gt;$M$1,$K154=""),$M$2,$K154))),$J$3,"")</f>
        <v/>
      </c>
      <c r="U154" s="58" t="str">
        <f t="shared" ref="U154" si="1843">IF(OR(AND(U$1&gt;=$J150,U$1&lt;=IF(AND($J150&gt;$M$1,$K150=""),$M$2,$K150)),AND(U$1&gt;=$J151,U$1&lt;=IF(AND($J151&gt;$M$1,$K151=""),$M$2,$K151)),AND(U$1&gt;=$J152,U$1&lt;=IF(AND($J152&gt;$M$1,$K152=""),$M$2,$K152)),AND(U$1&gt;=$J153,U$1&lt;=IF(AND($J153&gt;$M$1,$K153=""),$M$2,$K153)),AND(U$1&gt;=$J154,U$1&lt;=IF(AND($J154&gt;$M$1,$K154=""),$M$2,$K154))),$J$3,"")</f>
        <v/>
      </c>
      <c r="V154" s="58" t="str">
        <f t="shared" ref="V154" si="1844">IF(OR(AND(V$1&gt;=$J150,V$1&lt;=IF(AND($J150&gt;$M$1,$K150=""),$M$2,$K150)),AND(V$1&gt;=$J151,V$1&lt;=IF(AND($J151&gt;$M$1,$K151=""),$M$2,$K151)),AND(V$1&gt;=$J152,V$1&lt;=IF(AND($J152&gt;$M$1,$K152=""),$M$2,$K152)),AND(V$1&gt;=$J153,V$1&lt;=IF(AND($J153&gt;$M$1,$K153=""),$M$2,$K153)),AND(V$1&gt;=$J154,V$1&lt;=IF(AND($J154&gt;$M$1,$K154=""),$M$2,$K154))),$J$3,"")</f>
        <v/>
      </c>
      <c r="W154" s="58" t="str">
        <f t="shared" ref="W154" si="1845">IF(OR(AND(W$1&gt;=$J150,W$1&lt;=IF(AND($J150&gt;$M$1,$K150=""),$M$2,$K150)),AND(W$1&gt;=$J151,W$1&lt;=IF(AND($J151&gt;$M$1,$K151=""),$M$2,$K151)),AND(W$1&gt;=$J152,W$1&lt;=IF(AND($J152&gt;$M$1,$K152=""),$M$2,$K152)),AND(W$1&gt;=$J153,W$1&lt;=IF(AND($J153&gt;$M$1,$K153=""),$M$2,$K153)),AND(W$1&gt;=$J154,W$1&lt;=IF(AND($J154&gt;$M$1,$K154=""),$M$2,$K154))),$J$3,"")</f>
        <v/>
      </c>
      <c r="X154" s="58" t="str">
        <f t="shared" ref="X154" si="1846">IF(OR(AND(X$1&gt;=$J150,X$1&lt;=IF(AND($J150&gt;$M$1,$K150=""),$M$2,$K150)),AND(X$1&gt;=$J151,X$1&lt;=IF(AND($J151&gt;$M$1,$K151=""),$M$2,$K151)),AND(X$1&gt;=$J152,X$1&lt;=IF(AND($J152&gt;$M$1,$K152=""),$M$2,$K152)),AND(X$1&gt;=$J153,X$1&lt;=IF(AND($J153&gt;$M$1,$K153=""),$M$2,$K153)),AND(X$1&gt;=$J154,X$1&lt;=IF(AND($J154&gt;$M$1,$K154=""),$M$2,$K154))),$J$3,"")</f>
        <v/>
      </c>
      <c r="Y154" s="58" t="str">
        <f t="shared" ref="Y154" si="1847">IF(OR(AND(Y$1&gt;=$J150,Y$1&lt;=IF(AND($J150&gt;$M$1,$K150=""),$M$2,$K150)),AND(Y$1&gt;=$J151,Y$1&lt;=IF(AND($J151&gt;$M$1,$K151=""),$M$2,$K151)),AND(Y$1&gt;=$J152,Y$1&lt;=IF(AND($J152&gt;$M$1,$K152=""),$M$2,$K152)),AND(Y$1&gt;=$J153,Y$1&lt;=IF(AND($J153&gt;$M$1,$K153=""),$M$2,$K153)),AND(Y$1&gt;=$J154,Y$1&lt;=IF(AND($J154&gt;$M$1,$K154=""),$M$2,$K154))),$J$3,"")</f>
        <v/>
      </c>
      <c r="Z154" s="58" t="str">
        <f t="shared" ref="Z154" si="1848">IF(OR(AND(Z$1&gt;=$J150,Z$1&lt;=IF(AND($J150&gt;$M$1,$K150=""),$M$2,$K150)),AND(Z$1&gt;=$J151,Z$1&lt;=IF(AND($J151&gt;$M$1,$K151=""),$M$2,$K151)),AND(Z$1&gt;=$J152,Z$1&lt;=IF(AND($J152&gt;$M$1,$K152=""),$M$2,$K152)),AND(Z$1&gt;=$J153,Z$1&lt;=IF(AND($J153&gt;$M$1,$K153=""),$M$2,$K153)),AND(Z$1&gt;=$J154,Z$1&lt;=IF(AND($J154&gt;$M$1,$K154=""),$M$2,$K154))),$J$3,"")</f>
        <v/>
      </c>
      <c r="AA154" s="58" t="str">
        <f t="shared" ref="AA154" si="1849">IF(OR(AND(AA$1&gt;=$J150,AA$1&lt;=IF(AND($J150&gt;$M$1,$K150=""),$M$2,$K150)),AND(AA$1&gt;=$J151,AA$1&lt;=IF(AND($J151&gt;$M$1,$K151=""),$M$2,$K151)),AND(AA$1&gt;=$J152,AA$1&lt;=IF(AND($J152&gt;$M$1,$K152=""),$M$2,$K152)),AND(AA$1&gt;=$J153,AA$1&lt;=IF(AND($J153&gt;$M$1,$K153=""),$M$2,$K153)),AND(AA$1&gt;=$J154,AA$1&lt;=IF(AND($J154&gt;$M$1,$K154=""),$M$2,$K154))),$J$3,"")</f>
        <v/>
      </c>
      <c r="AB154" s="58" t="str">
        <f t="shared" ref="AB154" si="1850">IF(OR(AND(AB$1&gt;=$J150,AB$1&lt;=IF(AND($J150&gt;$M$1,$K150=""),$M$2,$K150)),AND(AB$1&gt;=$J151,AB$1&lt;=IF(AND($J151&gt;$M$1,$K151=""),$M$2,$K151)),AND(AB$1&gt;=$J152,AB$1&lt;=IF(AND($J152&gt;$M$1,$K152=""),$M$2,$K152)),AND(AB$1&gt;=$J153,AB$1&lt;=IF(AND($J153&gt;$M$1,$K153=""),$M$2,$K153)),AND(AB$1&gt;=$J154,AB$1&lt;=IF(AND($J154&gt;$M$1,$K154=""),$M$2,$K154))),$J$3,"")</f>
        <v/>
      </c>
      <c r="AC154" s="58" t="str">
        <f t="shared" ref="AC154" si="1851">IF(OR(AND(AC$1&gt;=$J150,AC$1&lt;=IF(AND($J150&gt;$M$1,$K150=""),$M$2,$K150)),AND(AC$1&gt;=$J151,AC$1&lt;=IF(AND($J151&gt;$M$1,$K151=""),$M$2,$K151)),AND(AC$1&gt;=$J152,AC$1&lt;=IF(AND($J152&gt;$M$1,$K152=""),$M$2,$K152)),AND(AC$1&gt;=$J153,AC$1&lt;=IF(AND($J153&gt;$M$1,$K153=""),$M$2,$K153)),AND(AC$1&gt;=$J154,AC$1&lt;=IF(AND($J154&gt;$M$1,$K154=""),$M$2,$K154))),$J$3,"")</f>
        <v/>
      </c>
      <c r="AD154" s="58" t="str">
        <f t="shared" ref="AD154" si="1852">IF(OR(AND(AD$1&gt;=$J150,AD$1&lt;=IF(AND($J150&gt;$M$1,$K150=""),$M$2,$K150)),AND(AD$1&gt;=$J151,AD$1&lt;=IF(AND($J151&gt;$M$1,$K151=""),$M$2,$K151)),AND(AD$1&gt;=$J152,AD$1&lt;=IF(AND($J152&gt;$M$1,$K152=""),$M$2,$K152)),AND(AD$1&gt;=$J153,AD$1&lt;=IF(AND($J153&gt;$M$1,$K153=""),$M$2,$K153)),AND(AD$1&gt;=$J154,AD$1&lt;=IF(AND($J154&gt;$M$1,$K154=""),$M$2,$K154))),$J$3,"")</f>
        <v/>
      </c>
      <c r="AE154" s="58" t="str">
        <f t="shared" ref="AE154" si="1853">IF(OR(AND(AE$1&gt;=$J150,AE$1&lt;=IF(AND($J150&gt;$M$1,$K150=""),$M$2,$K150)),AND(AE$1&gt;=$J151,AE$1&lt;=IF(AND($J151&gt;$M$1,$K151=""),$M$2,$K151)),AND(AE$1&gt;=$J152,AE$1&lt;=IF(AND($J152&gt;$M$1,$K152=""),$M$2,$K152)),AND(AE$1&gt;=$J153,AE$1&lt;=IF(AND($J153&gt;$M$1,$K153=""),$M$2,$K153)),AND(AE$1&gt;=$J154,AE$1&lt;=IF(AND($J154&gt;$M$1,$K154=""),$M$2,$K154))),$J$3,"")</f>
        <v/>
      </c>
      <c r="AF154" s="58" t="str">
        <f t="shared" ref="AF154" si="1854">IF(OR(AND(AF$1&gt;=$J150,AF$1&lt;=IF(AND($J150&gt;$M$1,$K150=""),$M$2,$K150)),AND(AF$1&gt;=$J151,AF$1&lt;=IF(AND($J151&gt;$M$1,$K151=""),$M$2,$K151)),AND(AF$1&gt;=$J152,AF$1&lt;=IF(AND($J152&gt;$M$1,$K152=""),$M$2,$K152)),AND(AF$1&gt;=$J153,AF$1&lt;=IF(AND($J153&gt;$M$1,$K153=""),$M$2,$K153)),AND(AF$1&gt;=$J154,AF$1&lt;=IF(AND($J154&gt;$M$1,$K154=""),$M$2,$K154))),$J$3,"")</f>
        <v/>
      </c>
      <c r="AG154" s="58" t="str">
        <f t="shared" ref="AG154" si="1855">IF(OR(AND(AG$1&gt;=$J150,AG$1&lt;=IF(AND($J150&gt;$M$1,$K150=""),$M$2,$K150)),AND(AG$1&gt;=$J151,AG$1&lt;=IF(AND($J151&gt;$M$1,$K151=""),$M$2,$K151)),AND(AG$1&gt;=$J152,AG$1&lt;=IF(AND($J152&gt;$M$1,$K152=""),$M$2,$K152)),AND(AG$1&gt;=$J153,AG$1&lt;=IF(AND($J153&gt;$M$1,$K153=""),$M$2,$K153)),AND(AG$1&gt;=$J154,AG$1&lt;=IF(AND($J154&gt;$M$1,$K154=""),$M$2,$K154))),$J$3,"")</f>
        <v/>
      </c>
      <c r="AH154" s="58" t="str">
        <f t="shared" ref="AH154" si="1856">IF(OR(AND(AH$1&gt;=$J150,AH$1&lt;=IF(AND($J150&gt;$M$1,$K150=""),$M$2,$K150)),AND(AH$1&gt;=$J151,AH$1&lt;=IF(AND($J151&gt;$M$1,$K151=""),$M$2,$K151)),AND(AH$1&gt;=$J152,AH$1&lt;=IF(AND($J152&gt;$M$1,$K152=""),$M$2,$K152)),AND(AH$1&gt;=$J153,AH$1&lt;=IF(AND($J153&gt;$M$1,$K153=""),$M$2,$K153)),AND(AH$1&gt;=$J154,AH$1&lt;=IF(AND($J154&gt;$M$1,$K154=""),$M$2,$K154))),$J$3,"")</f>
        <v/>
      </c>
      <c r="AI154" s="58" t="str">
        <f t="shared" ref="AI154" si="1857">IF(OR(AND(AI$1&gt;=$J150,AI$1&lt;=IF(AND($J150&gt;$M$1,$K150=""),$M$2,$K150)),AND(AI$1&gt;=$J151,AI$1&lt;=IF(AND($J151&gt;$M$1,$K151=""),$M$2,$K151)),AND(AI$1&gt;=$J152,AI$1&lt;=IF(AND($J152&gt;$M$1,$K152=""),$M$2,$K152)),AND(AI$1&gt;=$J153,AI$1&lt;=IF(AND($J153&gt;$M$1,$K153=""),$M$2,$K153)),AND(AI$1&gt;=$J154,AI$1&lt;=IF(AND($J154&gt;$M$1,$K154=""),$M$2,$K154))),$J$3,"")</f>
        <v/>
      </c>
      <c r="AJ154" s="58" t="str">
        <f t="shared" ref="AJ154" si="1858">IF(OR(AND(AJ$1&gt;=$J150,AJ$1&lt;=IF(AND($J150&gt;$M$1,$K150=""),$M$2,$K150)),AND(AJ$1&gt;=$J151,AJ$1&lt;=IF(AND($J151&gt;$M$1,$K151=""),$M$2,$K151)),AND(AJ$1&gt;=$J152,AJ$1&lt;=IF(AND($J152&gt;$M$1,$K152=""),$M$2,$K152)),AND(AJ$1&gt;=$J153,AJ$1&lt;=IF(AND($J153&gt;$M$1,$K153=""),$M$2,$K153)),AND(AJ$1&gt;=$J154,AJ$1&lt;=IF(AND($J154&gt;$M$1,$K154=""),$M$2,$K154))),$J$3,"")</f>
        <v/>
      </c>
      <c r="AK154" s="58" t="str">
        <f t="shared" ref="AK154" si="1859">IF(OR(AND(AK$1&gt;=$J150,AK$1&lt;=IF(AND($J150&gt;$M$1,$K150=""),$M$2,$K150)),AND(AK$1&gt;=$J151,AK$1&lt;=IF(AND($J151&gt;$M$1,$K151=""),$M$2,$K151)),AND(AK$1&gt;=$J152,AK$1&lt;=IF(AND($J152&gt;$M$1,$K152=""),$M$2,$K152)),AND(AK$1&gt;=$J153,AK$1&lt;=IF(AND($J153&gt;$M$1,$K153=""),$M$2,$K153)),AND(AK$1&gt;=$J154,AK$1&lt;=IF(AND($J154&gt;$M$1,$K154=""),$M$2,$K154))),$J$3,"")</f>
        <v/>
      </c>
      <c r="AL154" s="58" t="str">
        <f t="shared" ref="AL154" si="1860">IF(OR(AND(AL$1&gt;=$J150,AL$1&lt;=IF(AND($J150&gt;$M$1,$K150=""),$M$2,$K150)),AND(AL$1&gt;=$J151,AL$1&lt;=IF(AND($J151&gt;$M$1,$K151=""),$M$2,$K151)),AND(AL$1&gt;=$J152,AL$1&lt;=IF(AND($J152&gt;$M$1,$K152=""),$M$2,$K152)),AND(AL$1&gt;=$J153,AL$1&lt;=IF(AND($J153&gt;$M$1,$K153=""),$M$2,$K153)),AND(AL$1&gt;=$J154,AL$1&lt;=IF(AND($J154&gt;$M$1,$K154=""),$M$2,$K154))),$J$3,"")</f>
        <v/>
      </c>
      <c r="AM154" s="58" t="str">
        <f t="shared" ref="AM154" si="1861">IF(OR(AND(AM$1&gt;=$J150,AM$1&lt;=IF(AND($J150&gt;$M$1,$K150=""),$M$2,$K150)),AND(AM$1&gt;=$J151,AM$1&lt;=IF(AND($J151&gt;$M$1,$K151=""),$M$2,$K151)),AND(AM$1&gt;=$J152,AM$1&lt;=IF(AND($J152&gt;$M$1,$K152=""),$M$2,$K152)),AND(AM$1&gt;=$J153,AM$1&lt;=IF(AND($J153&gt;$M$1,$K153=""),$M$2,$K153)),AND(AM$1&gt;=$J154,AM$1&lt;=IF(AND($J154&gt;$M$1,$K154=""),$M$2,$K154))),$J$3,"")</f>
        <v/>
      </c>
      <c r="AN154" s="58" t="str">
        <f t="shared" ref="AN154" si="1862">IF(OR(AND(AN$1&gt;=$J150,AN$1&lt;=IF(AND($J150&gt;$M$1,$K150=""),$M$2,$K150)),AND(AN$1&gt;=$J151,AN$1&lt;=IF(AND($J151&gt;$M$1,$K151=""),$M$2,$K151)),AND(AN$1&gt;=$J152,AN$1&lt;=IF(AND($J152&gt;$M$1,$K152=""),$M$2,$K152)),AND(AN$1&gt;=$J153,AN$1&lt;=IF(AND($J153&gt;$M$1,$K153=""),$M$2,$K153)),AND(AN$1&gt;=$J154,AN$1&lt;=IF(AND($J154&gt;$M$1,$K154=""),$M$2,$K154))),$J$3,"")</f>
        <v/>
      </c>
      <c r="AO154" s="58" t="str">
        <f t="shared" ref="AO154" si="1863">IF(OR(AND(AO$1&gt;=$J150,AO$1&lt;=IF(AND($J150&gt;$M$1,$K150=""),$M$2,$K150)),AND(AO$1&gt;=$J151,AO$1&lt;=IF(AND($J151&gt;$M$1,$K151=""),$M$2,$K151)),AND(AO$1&gt;=$J152,AO$1&lt;=IF(AND($J152&gt;$M$1,$K152=""),$M$2,$K152)),AND(AO$1&gt;=$J153,AO$1&lt;=IF(AND($J153&gt;$M$1,$K153=""),$M$2,$K153)),AND(AO$1&gt;=$J154,AO$1&lt;=IF(AND($J154&gt;$M$1,$K154=""),$M$2,$K154))),$J$3,"")</f>
        <v/>
      </c>
      <c r="AP154" s="62" t="str">
        <f>IF(AP$1="","",IF(OR(AND(AP$1&gt;=$J150,AP$1&lt;=IF(AND($J150&gt;$M$1,$K150=""),$M$2,$K150)),AND(AP$1&gt;=$J151,AP$1&lt;=IF(AND($J151&gt;$M$1,$K151=""),$M$2,$K151)),AND(AP$1&gt;=$J152,AP$1&lt;=IF(AND($J152&gt;$M$1,$K152=""),$M$2,$K152)),AND(AP$1&gt;=$J153,AP$1&lt;=IF(AND($J153&gt;$M$1,$K153=""),$M$2,$K153)),AND(AP$1&gt;=$J154,AP$1&lt;=IF(AND($J154&gt;$M$1,$K154=""),$M$2,$K154))),$J$3,""))</f>
        <v/>
      </c>
      <c r="AQ154" s="62" t="str">
        <f t="shared" ref="AQ154" si="1864">IF(AQ$1="","",IF(OR(AND(AQ$1&gt;=$J150,AQ$1&lt;=IF(AND($J150&gt;$M$1,$K150=""),$M$2,$K150)),AND(AQ$1&gt;=$J151,AQ$1&lt;=IF(AND($J151&gt;$M$1,$K151=""),$M$2,$K151)),AND(AQ$1&gt;=$J152,AQ$1&lt;=IF(AND($J152&gt;$M$1,$K152=""),$M$2,$K152)),AND(AQ$1&gt;=$J153,AQ$1&lt;=IF(AND($J153&gt;$M$1,$K153=""),$M$2,$K153)),AND(AQ$1&gt;=$J154,AQ$1&lt;=IF(AND($J154&gt;$M$1,$K154=""),$M$2,$K154))),$J$3,""))</f>
        <v/>
      </c>
      <c r="AR154" s="63" t="str">
        <f t="shared" ref="AR154" si="1865">IF(AR$1="","",IF(OR(AND(AR$1&gt;=$J150,AR$1&lt;=IF(AND($J150&gt;$M$1,$K150=""),$M$2,$K150)),AND(AR$1&gt;=$J151,AR$1&lt;=IF(AND($J151&gt;$M$1,$K151=""),$M$2,$K151)),AND(AR$1&gt;=$J152,AR$1&lt;=IF(AND($J152&gt;$M$1,$K152=""),$M$2,$K152)),AND(AR$1&gt;=$J153,AR$1&lt;=IF(AND($J153&gt;$M$1,$K153=""),$M$2,$K153)),AND(AR$1&gt;=$J154,AR$1&lt;=IF(AND($J154&gt;$M$1,$K154=""),$M$2,$K154))),$J$3,""))</f>
        <v/>
      </c>
    </row>
    <row r="155" spans="1:44" x14ac:dyDescent="0.2">
      <c r="A155" s="123"/>
      <c r="B155" s="114"/>
      <c r="C155" s="115"/>
      <c r="D155" s="142"/>
      <c r="E155" s="143"/>
      <c r="F155" s="142"/>
      <c r="G155" s="143"/>
      <c r="H155" s="142"/>
      <c r="I155" s="143"/>
      <c r="J155" s="142"/>
      <c r="K155" s="143"/>
      <c r="L155" s="151"/>
      <c r="M155" s="157"/>
      <c r="N155" s="155" t="str">
        <f>N156&amp;N157&amp;N158&amp;N159</f>
        <v/>
      </c>
      <c r="O155" s="155" t="str">
        <f t="shared" ref="O155" si="1866">O156&amp;O157&amp;O158&amp;O159</f>
        <v/>
      </c>
      <c r="P155" s="155" t="str">
        <f t="shared" ref="P155" si="1867">P156&amp;P157&amp;P158&amp;P159</f>
        <v/>
      </c>
      <c r="Q155" s="155" t="str">
        <f t="shared" ref="Q155" si="1868">Q156&amp;Q157&amp;Q158&amp;Q159</f>
        <v/>
      </c>
      <c r="R155" s="155" t="str">
        <f t="shared" ref="R155" si="1869">R156&amp;R157&amp;R158&amp;R159</f>
        <v/>
      </c>
      <c r="S155" s="155" t="str">
        <f t="shared" ref="S155" si="1870">S156&amp;S157&amp;S158&amp;S159</f>
        <v/>
      </c>
      <c r="T155" s="155" t="str">
        <f t="shared" ref="T155" si="1871">T156&amp;T157&amp;T158&amp;T159</f>
        <v/>
      </c>
      <c r="U155" s="155" t="str">
        <f t="shared" ref="U155" si="1872">U156&amp;U157&amp;U158&amp;U159</f>
        <v/>
      </c>
      <c r="V155" s="155" t="str">
        <f t="shared" ref="V155" si="1873">V156&amp;V157&amp;V158&amp;V159</f>
        <v/>
      </c>
      <c r="W155" s="155" t="str">
        <f t="shared" ref="W155" si="1874">W156&amp;W157&amp;W158&amp;W159</f>
        <v/>
      </c>
      <c r="X155" s="155" t="str">
        <f t="shared" ref="X155" si="1875">X156&amp;X157&amp;X158&amp;X159</f>
        <v/>
      </c>
      <c r="Y155" s="155" t="str">
        <f t="shared" ref="Y155" si="1876">Y156&amp;Y157&amp;Y158&amp;Y159</f>
        <v/>
      </c>
      <c r="Z155" s="155" t="str">
        <f t="shared" ref="Z155" si="1877">Z156&amp;Z157&amp;Z158&amp;Z159</f>
        <v/>
      </c>
      <c r="AA155" s="155" t="str">
        <f t="shared" ref="AA155" si="1878">AA156&amp;AA157&amp;AA158&amp;AA159</f>
        <v/>
      </c>
      <c r="AB155" s="155" t="str">
        <f t="shared" ref="AB155" si="1879">AB156&amp;AB157&amp;AB158&amp;AB159</f>
        <v/>
      </c>
      <c r="AC155" s="155" t="str">
        <f t="shared" ref="AC155" si="1880">AC156&amp;AC157&amp;AC158&amp;AC159</f>
        <v/>
      </c>
      <c r="AD155" s="155" t="str">
        <f t="shared" ref="AD155" si="1881">AD156&amp;AD157&amp;AD158&amp;AD159</f>
        <v/>
      </c>
      <c r="AE155" s="155" t="str">
        <f t="shared" ref="AE155" si="1882">AE156&amp;AE157&amp;AE158&amp;AE159</f>
        <v/>
      </c>
      <c r="AF155" s="155" t="str">
        <f t="shared" ref="AF155" si="1883">AF156&amp;AF157&amp;AF158&amp;AF159</f>
        <v/>
      </c>
      <c r="AG155" s="155" t="str">
        <f t="shared" ref="AG155" si="1884">AG156&amp;AG157&amp;AG158&amp;AG159</f>
        <v/>
      </c>
      <c r="AH155" s="155" t="str">
        <f t="shared" ref="AH155" si="1885">AH156&amp;AH157&amp;AH158&amp;AH159</f>
        <v/>
      </c>
      <c r="AI155" s="155" t="str">
        <f t="shared" ref="AI155" si="1886">AI156&amp;AI157&amp;AI158&amp;AI159</f>
        <v/>
      </c>
      <c r="AJ155" s="155" t="str">
        <f t="shared" ref="AJ155" si="1887">AJ156&amp;AJ157&amp;AJ158&amp;AJ159</f>
        <v/>
      </c>
      <c r="AK155" s="155" t="str">
        <f t="shared" ref="AK155" si="1888">AK156&amp;AK157&amp;AK158&amp;AK159</f>
        <v/>
      </c>
      <c r="AL155" s="155" t="str">
        <f t="shared" ref="AL155" si="1889">AL156&amp;AL157&amp;AL158&amp;AL159</f>
        <v/>
      </c>
      <c r="AM155" s="155" t="str">
        <f t="shared" ref="AM155" si="1890">AM156&amp;AM157&amp;AM158&amp;AM159</f>
        <v/>
      </c>
      <c r="AN155" s="155" t="str">
        <f t="shared" ref="AN155" si="1891">AN156&amp;AN157&amp;AN158&amp;AN159</f>
        <v/>
      </c>
      <c r="AO155" s="155" t="str">
        <f t="shared" ref="AO155" si="1892">AO156&amp;AO157&amp;AO158&amp;AO159</f>
        <v/>
      </c>
      <c r="AP155" s="155" t="str">
        <f t="shared" ref="AP155" si="1893">AP156&amp;AP157&amp;AP158&amp;AP159</f>
        <v/>
      </c>
      <c r="AQ155" s="155" t="str">
        <f t="shared" ref="AQ155" si="1894">AQ156&amp;AQ157&amp;AQ158&amp;AQ159</f>
        <v/>
      </c>
      <c r="AR155" s="155" t="str">
        <f t="shared" ref="AR155" si="1895">AR156&amp;AR157&amp;AR158&amp;AR159</f>
        <v/>
      </c>
    </row>
    <row r="156" spans="1:44" ht="13.5" thickBot="1" x14ac:dyDescent="0.25">
      <c r="A156" s="124"/>
      <c r="B156" s="121"/>
      <c r="C156" s="116"/>
      <c r="D156" s="144"/>
      <c r="E156" s="145"/>
      <c r="F156" s="146"/>
      <c r="G156" s="145"/>
      <c r="H156" s="146"/>
      <c r="I156" s="145"/>
      <c r="J156" s="146"/>
      <c r="K156" s="145"/>
      <c r="L156" s="150"/>
      <c r="M156" s="157"/>
      <c r="N156" s="121" t="str">
        <f>IF(OR(AND(N$1&gt;=$D155,N$1&lt;=IF(AND($D155&gt;$M$1,$E155=""),$M$2,$E155)),AND(N$1&gt;=$D156,N$1&lt;=IF(AND($D156&gt;$M$1,$E156=""),$M$2,$E156)),AND(N$1&gt;=$D157,N$1&lt;=IF(AND($D157&gt;$M$1,$E157=""),$M$2,$E157)),AND(N$1&gt;=$D158,N$1&lt;=IF(AND($D158&gt;$M$1,$E158=""),$M$2,$E158))),$D$3,"")</f>
        <v/>
      </c>
      <c r="O156" s="49" t="str">
        <f t="shared" ref="O156:AO156" si="1896">IF(OR(AND(O$1&gt;=$D155,O$1&lt;=IF(AND($D155&gt;$M$1,$E155=""),$M$2,$E155)),AND(O$1&gt;=$D156,O$1&lt;=IF(AND($D156&gt;$M$1,$E156=""),$M$2,$E156)),AND(O$1&gt;=$D157,O$1&lt;=IF(AND($D157&gt;$M$1,$E157=""),$M$2,$E157)),AND(O$1&gt;=$D158,O$1&lt;=IF(AND($D158&gt;$M$1,$E158=""),$M$2,$E158))),$D$3,"")</f>
        <v/>
      </c>
      <c r="P156" s="49" t="str">
        <f t="shared" si="1896"/>
        <v/>
      </c>
      <c r="Q156" s="49" t="str">
        <f t="shared" si="1896"/>
        <v/>
      </c>
      <c r="R156" s="49" t="str">
        <f t="shared" si="1896"/>
        <v/>
      </c>
      <c r="S156" s="49" t="str">
        <f t="shared" si="1896"/>
        <v/>
      </c>
      <c r="T156" s="49" t="str">
        <f t="shared" si="1896"/>
        <v/>
      </c>
      <c r="U156" s="49" t="str">
        <f t="shared" si="1896"/>
        <v/>
      </c>
      <c r="V156" s="49" t="str">
        <f t="shared" si="1896"/>
        <v/>
      </c>
      <c r="W156" s="49" t="str">
        <f t="shared" si="1896"/>
        <v/>
      </c>
      <c r="X156" s="49" t="str">
        <f t="shared" si="1896"/>
        <v/>
      </c>
      <c r="Y156" s="49" t="str">
        <f t="shared" si="1896"/>
        <v/>
      </c>
      <c r="Z156" s="49" t="str">
        <f t="shared" si="1896"/>
        <v/>
      </c>
      <c r="AA156" s="49" t="str">
        <f t="shared" si="1896"/>
        <v/>
      </c>
      <c r="AB156" s="49" t="str">
        <f t="shared" si="1896"/>
        <v/>
      </c>
      <c r="AC156" s="49" t="str">
        <f t="shared" si="1896"/>
        <v/>
      </c>
      <c r="AD156" s="49" t="str">
        <f t="shared" si="1896"/>
        <v/>
      </c>
      <c r="AE156" s="49" t="str">
        <f t="shared" si="1896"/>
        <v/>
      </c>
      <c r="AF156" s="49" t="str">
        <f t="shared" si="1896"/>
        <v/>
      </c>
      <c r="AG156" s="49" t="str">
        <f t="shared" si="1896"/>
        <v/>
      </c>
      <c r="AH156" s="49" t="str">
        <f t="shared" si="1896"/>
        <v/>
      </c>
      <c r="AI156" s="49" t="str">
        <f t="shared" si="1896"/>
        <v/>
      </c>
      <c r="AJ156" s="49" t="str">
        <f t="shared" si="1896"/>
        <v/>
      </c>
      <c r="AK156" s="49" t="str">
        <f t="shared" si="1896"/>
        <v/>
      </c>
      <c r="AL156" s="49" t="str">
        <f t="shared" si="1896"/>
        <v/>
      </c>
      <c r="AM156" s="49" t="str">
        <f t="shared" si="1896"/>
        <v/>
      </c>
      <c r="AN156" s="49" t="str">
        <f t="shared" si="1896"/>
        <v/>
      </c>
      <c r="AO156" s="49" t="str">
        <f t="shared" si="1896"/>
        <v/>
      </c>
      <c r="AP156" s="60" t="str">
        <f>IF(AP$1="","",IF(OR(AND(AP$1&gt;=$D155,AP$1&lt;=IF(AND($D155&gt;$M$1,$E155=""),$M$2,$E155)),AND(AP$1&gt;=$D156,AP$1&lt;=IF(AND($D156&gt;$M$1,$E156=""),$M$2,$E156)),AND(AP$1&gt;=$D157,AP$1&lt;=IF(AND($D157&gt;$M$1,$E157=""),$M$2,$E157)),AND(AP$1&gt;=$D158,AP$1&lt;=IF(AND($D158&gt;$M$1,$E158=""),$M$2,$E158))),$D$3,""))</f>
        <v/>
      </c>
      <c r="AQ156" s="60" t="str">
        <f t="shared" ref="AQ156:AR156" si="1897">IF(AQ$1="","",IF(OR(AND(AQ$1&gt;=$D155,AQ$1&lt;=IF(AND($D155&gt;$M$1,$E155=""),$M$2,$E155)),AND(AQ$1&gt;=$D156,AQ$1&lt;=IF(AND($D156&gt;$M$1,$E156=""),$M$2,$E156)),AND(AQ$1&gt;=$D157,AQ$1&lt;=IF(AND($D157&gt;$M$1,$E157=""),$M$2,$E157)),AND(AQ$1&gt;=$D158,AQ$1&lt;=IF(AND($D158&gt;$M$1,$E158=""),$M$2,$E158))),$D$3,""))</f>
        <v/>
      </c>
      <c r="AR156" s="61" t="str">
        <f t="shared" si="1897"/>
        <v/>
      </c>
    </row>
    <row r="157" spans="1:44" x14ac:dyDescent="0.2">
      <c r="A157" s="124"/>
      <c r="B157" s="121"/>
      <c r="C157" s="50"/>
      <c r="D157" s="146"/>
      <c r="E157" s="145"/>
      <c r="F157" s="146"/>
      <c r="G157" s="145"/>
      <c r="H157" s="146"/>
      <c r="I157" s="145"/>
      <c r="J157" s="146"/>
      <c r="K157" s="145"/>
      <c r="L157" s="150"/>
      <c r="M157" s="157"/>
      <c r="N157" s="121" t="str">
        <f>IF(OR(AND(N$1&gt;=$F155,N$1&lt;=IF(AND($F155&gt;$M$1,$G155=""),$M$2,$G155)),AND(N$1&gt;=$F156,N$1&lt;=IF(AND($F156&gt;$M$1,$G156=""),$M$2,$G156)),AND(N$1&gt;=$F157,N$1&lt;=IF(AND($F157&gt;$M$1,$G157=""),$M$2,$G157)),AND(N$1&gt;=$F158,N$1&lt;=IF(AND($F158&gt;$M$1,$G158=""),$M$2,$G158))),$F$3,"")</f>
        <v/>
      </c>
      <c r="O157" s="49" t="str">
        <f t="shared" ref="O157:AO157" si="1898">IF(OR(AND(O$1&gt;=$F155,O$1&lt;=IF(AND($F155&gt;$M$1,$G155=""),$M$2,$G155)),AND(O$1&gt;=$F156,O$1&lt;=IF(AND($F156&gt;$M$1,$G156=""),$M$2,$G156)),AND(O$1&gt;=$F157,O$1&lt;=IF(AND($F157&gt;$M$1,$G157=""),$M$2,$G157)),AND(O$1&gt;=$F158,O$1&lt;=IF(AND($F158&gt;$M$1,$G158=""),$M$2,$G158))),$F$3,"")</f>
        <v/>
      </c>
      <c r="P157" s="49" t="str">
        <f t="shared" si="1898"/>
        <v/>
      </c>
      <c r="Q157" s="49" t="str">
        <f t="shared" si="1898"/>
        <v/>
      </c>
      <c r="R157" s="49" t="str">
        <f t="shared" si="1898"/>
        <v/>
      </c>
      <c r="S157" s="49" t="str">
        <f t="shared" si="1898"/>
        <v/>
      </c>
      <c r="T157" s="49" t="str">
        <f t="shared" si="1898"/>
        <v/>
      </c>
      <c r="U157" s="49" t="str">
        <f t="shared" si="1898"/>
        <v/>
      </c>
      <c r="V157" s="49" t="str">
        <f t="shared" si="1898"/>
        <v/>
      </c>
      <c r="W157" s="49" t="str">
        <f t="shared" si="1898"/>
        <v/>
      </c>
      <c r="X157" s="49" t="str">
        <f t="shared" si="1898"/>
        <v/>
      </c>
      <c r="Y157" s="49" t="str">
        <f t="shared" si="1898"/>
        <v/>
      </c>
      <c r="Z157" s="49" t="str">
        <f t="shared" si="1898"/>
        <v/>
      </c>
      <c r="AA157" s="49" t="str">
        <f t="shared" si="1898"/>
        <v/>
      </c>
      <c r="AB157" s="49" t="str">
        <f t="shared" si="1898"/>
        <v/>
      </c>
      <c r="AC157" s="49" t="str">
        <f t="shared" si="1898"/>
        <v/>
      </c>
      <c r="AD157" s="49" t="str">
        <f t="shared" si="1898"/>
        <v/>
      </c>
      <c r="AE157" s="49" t="str">
        <f t="shared" si="1898"/>
        <v/>
      </c>
      <c r="AF157" s="49" t="str">
        <f t="shared" si="1898"/>
        <v/>
      </c>
      <c r="AG157" s="49" t="str">
        <f t="shared" si="1898"/>
        <v/>
      </c>
      <c r="AH157" s="49" t="str">
        <f t="shared" si="1898"/>
        <v/>
      </c>
      <c r="AI157" s="49" t="str">
        <f t="shared" si="1898"/>
        <v/>
      </c>
      <c r="AJ157" s="49" t="str">
        <f t="shared" si="1898"/>
        <v/>
      </c>
      <c r="AK157" s="49" t="str">
        <f t="shared" si="1898"/>
        <v/>
      </c>
      <c r="AL157" s="49" t="str">
        <f t="shared" si="1898"/>
        <v/>
      </c>
      <c r="AM157" s="49" t="str">
        <f t="shared" si="1898"/>
        <v/>
      </c>
      <c r="AN157" s="49" t="str">
        <f t="shared" si="1898"/>
        <v/>
      </c>
      <c r="AO157" s="49" t="str">
        <f t="shared" si="1898"/>
        <v/>
      </c>
      <c r="AP157" s="60" t="str">
        <f>IF(AP$1="","",IF(OR(AND(AP$1&gt;=$F155,AP$1&lt;=IF(AND($F155&gt;$M$1,$G155=""),$M$2,$G155)),AND(AP$1&gt;=$F156,AP$1&lt;=IF(AND($F156&gt;$M$1,$G156=""),$M$2,$G156)),AND(AP$1&gt;=$F157,AP$1&lt;=IF(AND($F157&gt;$M$1,$G157=""),$M$2,$G157)),AND(AP$1&gt;=$F158,AP$1&lt;=IF(AND($F158&gt;$M$1,$G158=""),$M$2,$G158))),$F$3,""))</f>
        <v/>
      </c>
      <c r="AQ157" s="60" t="str">
        <f t="shared" ref="AQ157:AR157" si="1899">IF(AQ$1="","",IF(OR(AND(AQ$1&gt;=$F155,AQ$1&lt;=IF(AND($F155&gt;$M$1,$G155=""),$M$2,$G155)),AND(AQ$1&gt;=$F156,AQ$1&lt;=IF(AND($F156&gt;$M$1,$G156=""),$M$2,$G156)),AND(AQ$1&gt;=$F157,AQ$1&lt;=IF(AND($F157&gt;$M$1,$G157=""),$M$2,$G157)),AND(AQ$1&gt;=$F158,AQ$1&lt;=IF(AND($F158&gt;$M$1,$G158=""),$M$2,$G158))),$F$3,""))</f>
        <v/>
      </c>
      <c r="AR157" s="61" t="str">
        <f t="shared" si="1899"/>
        <v/>
      </c>
    </row>
    <row r="158" spans="1:44" x14ac:dyDescent="0.2">
      <c r="A158" s="124"/>
      <c r="B158" s="121"/>
      <c r="C158" s="50"/>
      <c r="D158" s="146"/>
      <c r="E158" s="145"/>
      <c r="F158" s="146"/>
      <c r="G158" s="145"/>
      <c r="H158" s="146"/>
      <c r="I158" s="145"/>
      <c r="J158" s="146"/>
      <c r="K158" s="145"/>
      <c r="L158" s="150"/>
      <c r="M158" s="157"/>
      <c r="N158" s="156" t="str">
        <f t="shared" ref="N158:AO158" si="1900">IF(OR(AND(N$1&gt;=$H155,N$1&lt;=IF(AND($H155&gt;$M$1,$I155=""),$M$2,$I155)),AND(N$1&gt;=$H156,N$1&lt;=IF(AND($H156&gt;$M$1,$I156=""),$M$2,$I156)),AND(N$1&gt;=$H157,N$1&lt;=IF(AND($H157&gt;$M$1,$I157=""),$M$2,$I157)),AND(N$1&gt;=$H158,N$1&lt;=IF(AND($H158&gt;$M$1,$I158=""),$M$2,$I158))),$H$3,"")</f>
        <v/>
      </c>
      <c r="O158" s="56" t="str">
        <f t="shared" si="1900"/>
        <v/>
      </c>
      <c r="P158" s="56" t="str">
        <f t="shared" si="1900"/>
        <v/>
      </c>
      <c r="Q158" s="56" t="str">
        <f t="shared" si="1900"/>
        <v/>
      </c>
      <c r="R158" s="56" t="str">
        <f t="shared" si="1900"/>
        <v/>
      </c>
      <c r="S158" s="56" t="str">
        <f t="shared" si="1900"/>
        <v/>
      </c>
      <c r="T158" s="56" t="str">
        <f t="shared" si="1900"/>
        <v/>
      </c>
      <c r="U158" s="56" t="str">
        <f t="shared" si="1900"/>
        <v/>
      </c>
      <c r="V158" s="56" t="str">
        <f t="shared" si="1900"/>
        <v/>
      </c>
      <c r="W158" s="56" t="str">
        <f t="shared" si="1900"/>
        <v/>
      </c>
      <c r="X158" s="56" t="str">
        <f t="shared" si="1900"/>
        <v/>
      </c>
      <c r="Y158" s="56" t="str">
        <f t="shared" si="1900"/>
        <v/>
      </c>
      <c r="Z158" s="56" t="str">
        <f t="shared" si="1900"/>
        <v/>
      </c>
      <c r="AA158" s="56" t="str">
        <f t="shared" si="1900"/>
        <v/>
      </c>
      <c r="AB158" s="56" t="str">
        <f t="shared" si="1900"/>
        <v/>
      </c>
      <c r="AC158" s="56" t="str">
        <f t="shared" si="1900"/>
        <v/>
      </c>
      <c r="AD158" s="56" t="str">
        <f t="shared" si="1900"/>
        <v/>
      </c>
      <c r="AE158" s="56" t="str">
        <f t="shared" si="1900"/>
        <v/>
      </c>
      <c r="AF158" s="56" t="str">
        <f t="shared" si="1900"/>
        <v/>
      </c>
      <c r="AG158" s="56" t="str">
        <f t="shared" si="1900"/>
        <v/>
      </c>
      <c r="AH158" s="56" t="str">
        <f t="shared" si="1900"/>
        <v/>
      </c>
      <c r="AI158" s="56" t="str">
        <f t="shared" si="1900"/>
        <v/>
      </c>
      <c r="AJ158" s="56" t="str">
        <f t="shared" si="1900"/>
        <v/>
      </c>
      <c r="AK158" s="56" t="str">
        <f t="shared" si="1900"/>
        <v/>
      </c>
      <c r="AL158" s="56" t="str">
        <f t="shared" si="1900"/>
        <v/>
      </c>
      <c r="AM158" s="56" t="str">
        <f t="shared" si="1900"/>
        <v/>
      </c>
      <c r="AN158" s="56" t="str">
        <f t="shared" si="1900"/>
        <v/>
      </c>
      <c r="AO158" s="56" t="str">
        <f t="shared" si="1900"/>
        <v/>
      </c>
      <c r="AP158" s="153" t="str">
        <f>IF(AP$1="","",IF(OR(AND(AP$1&gt;=$H155,AP$1&lt;=IF(AND($H155&gt;$M$1,$I155=""),$M$2,$I155)),AND(AP$1&gt;=$H156,AP$1&lt;=IF(AND($H156&gt;$M$1,$I156=""),$M$2,$I156)),AND(AP$1&gt;=$H157,AP$1&lt;=IF(AND($H157&gt;$M$1,$I157=""),$M$2,$I157)),AND(AP$1&gt;=$H158,AP$1&lt;=IF(AND($H158&gt;$M$1,$I158=""),$M$2,$I158))),$H$3,""))</f>
        <v/>
      </c>
      <c r="AQ158" s="153" t="str">
        <f>IF(AQ$1="","",IF(OR(AND(AQ$1&gt;=$H155,AQ$1&lt;=IF(AND($H155&gt;$M$1,$I155=""),$M$2,$I155)),AND(AQ$1&gt;=$H156,AQ$1&lt;=IF(AND($H156&gt;$M$1,$I156=""),$M$2,$I156)),AND(AQ$1&gt;=$H157,AQ$1&lt;=IF(AND($H157&gt;$M$1,$I157=""),$M$2,$I157)),AND(AQ$1&gt;=$H158,AQ$1&lt;=IF(AND($H158&gt;$M$1,$I158=""),$M$2,$I158))),$H$3,""))</f>
        <v/>
      </c>
      <c r="AR158" s="154" t="str">
        <f>IF(AR$1="","",IF(OR(AND(AR$1&gt;=$H155,AR$1&lt;=IF(AND($H155&gt;$M$1,$I155=""),$M$2,$I155)),AND(AR$1&gt;=$H156,AR$1&lt;=IF(AND($H156&gt;$M$1,$I156=""),$M$2,$I156)),AND(AR$1&gt;=$H157,AR$1&lt;=IF(AND($H157&gt;$M$1,$I157=""),$M$2,$I157)),AND(AR$1&gt;=$H158,AR$1&lt;=IF(AND($H158&gt;$M$1,$I158=""),$M$2,$I158))),$H$3,""))</f>
        <v/>
      </c>
    </row>
    <row r="159" spans="1:44" ht="13.5" thickBot="1" x14ac:dyDescent="0.25">
      <c r="A159" s="125"/>
      <c r="B159" s="122"/>
      <c r="C159" s="59"/>
      <c r="D159" s="147"/>
      <c r="E159" s="148"/>
      <c r="F159" s="147"/>
      <c r="G159" s="148"/>
      <c r="H159" s="147"/>
      <c r="I159" s="148"/>
      <c r="J159" s="147"/>
      <c r="K159" s="148"/>
      <c r="L159" s="150"/>
      <c r="M159" s="157"/>
      <c r="N159" s="122" t="str">
        <f>IF(OR(AND(N$1&gt;=$J155,N$1&lt;=IF(AND($J155&gt;$M$1,$K155=""),$M$2,$K155)),AND(N$1&gt;=$J156,N$1&lt;=IF(AND($J156&gt;$M$1,$K156=""),$M$2,$K156)),AND(N$1&gt;=$J157,N$1&lt;=IF(AND($J157&gt;$M$1,$K157=""),$M$2,$K157)),AND(N$1&gt;=$J158,N$1&lt;=IF(AND($J158&gt;$M$1,$K158=""),$M$2,$K158)),AND(N$1&gt;=$J159,N$1&lt;=IF(AND($J159&gt;$M$1,$K159=""),$M$2,$K159))),$J$3,"")</f>
        <v/>
      </c>
      <c r="O159" s="58" t="str">
        <f t="shared" ref="O159" si="1901">IF(OR(AND(O$1&gt;=$J155,O$1&lt;=IF(AND($J155&gt;$M$1,$K155=""),$M$2,$K155)),AND(O$1&gt;=$J156,O$1&lt;=IF(AND($J156&gt;$M$1,$K156=""),$M$2,$K156)),AND(O$1&gt;=$J157,O$1&lt;=IF(AND($J157&gt;$M$1,$K157=""),$M$2,$K157)),AND(O$1&gt;=$J158,O$1&lt;=IF(AND($J158&gt;$M$1,$K158=""),$M$2,$K158)),AND(O$1&gt;=$J159,O$1&lt;=IF(AND($J159&gt;$M$1,$K159=""),$M$2,$K159))),$J$3,"")</f>
        <v/>
      </c>
      <c r="P159" s="58" t="str">
        <f t="shared" ref="P159" si="1902">IF(OR(AND(P$1&gt;=$J155,P$1&lt;=IF(AND($J155&gt;$M$1,$K155=""),$M$2,$K155)),AND(P$1&gt;=$J156,P$1&lt;=IF(AND($J156&gt;$M$1,$K156=""),$M$2,$K156)),AND(P$1&gt;=$J157,P$1&lt;=IF(AND($J157&gt;$M$1,$K157=""),$M$2,$K157)),AND(P$1&gt;=$J158,P$1&lt;=IF(AND($J158&gt;$M$1,$K158=""),$M$2,$K158)),AND(P$1&gt;=$J159,P$1&lt;=IF(AND($J159&gt;$M$1,$K159=""),$M$2,$K159))),$J$3,"")</f>
        <v/>
      </c>
      <c r="Q159" s="58" t="str">
        <f t="shared" ref="Q159" si="1903">IF(OR(AND(Q$1&gt;=$J155,Q$1&lt;=IF(AND($J155&gt;$M$1,$K155=""),$M$2,$K155)),AND(Q$1&gt;=$J156,Q$1&lt;=IF(AND($J156&gt;$M$1,$K156=""),$M$2,$K156)),AND(Q$1&gt;=$J157,Q$1&lt;=IF(AND($J157&gt;$M$1,$K157=""),$M$2,$K157)),AND(Q$1&gt;=$J158,Q$1&lt;=IF(AND($J158&gt;$M$1,$K158=""),$M$2,$K158)),AND(Q$1&gt;=$J159,Q$1&lt;=IF(AND($J159&gt;$M$1,$K159=""),$M$2,$K159))),$J$3,"")</f>
        <v/>
      </c>
      <c r="R159" s="58" t="str">
        <f t="shared" ref="R159" si="1904">IF(OR(AND(R$1&gt;=$J155,R$1&lt;=IF(AND($J155&gt;$M$1,$K155=""),$M$2,$K155)),AND(R$1&gt;=$J156,R$1&lt;=IF(AND($J156&gt;$M$1,$K156=""),$M$2,$K156)),AND(R$1&gt;=$J157,R$1&lt;=IF(AND($J157&gt;$M$1,$K157=""),$M$2,$K157)),AND(R$1&gt;=$J158,R$1&lt;=IF(AND($J158&gt;$M$1,$K158=""),$M$2,$K158)),AND(R$1&gt;=$J159,R$1&lt;=IF(AND($J159&gt;$M$1,$K159=""),$M$2,$K159))),$J$3,"")</f>
        <v/>
      </c>
      <c r="S159" s="58" t="str">
        <f t="shared" ref="S159" si="1905">IF(OR(AND(S$1&gt;=$J155,S$1&lt;=IF(AND($J155&gt;$M$1,$K155=""),$M$2,$K155)),AND(S$1&gt;=$J156,S$1&lt;=IF(AND($J156&gt;$M$1,$K156=""),$M$2,$K156)),AND(S$1&gt;=$J157,S$1&lt;=IF(AND($J157&gt;$M$1,$K157=""),$M$2,$K157)),AND(S$1&gt;=$J158,S$1&lt;=IF(AND($J158&gt;$M$1,$K158=""),$M$2,$K158)),AND(S$1&gt;=$J159,S$1&lt;=IF(AND($J159&gt;$M$1,$K159=""),$M$2,$K159))),$J$3,"")</f>
        <v/>
      </c>
      <c r="T159" s="58" t="str">
        <f t="shared" ref="T159" si="1906">IF(OR(AND(T$1&gt;=$J155,T$1&lt;=IF(AND($J155&gt;$M$1,$K155=""),$M$2,$K155)),AND(T$1&gt;=$J156,T$1&lt;=IF(AND($J156&gt;$M$1,$K156=""),$M$2,$K156)),AND(T$1&gt;=$J157,T$1&lt;=IF(AND($J157&gt;$M$1,$K157=""),$M$2,$K157)),AND(T$1&gt;=$J158,T$1&lt;=IF(AND($J158&gt;$M$1,$K158=""),$M$2,$K158)),AND(T$1&gt;=$J159,T$1&lt;=IF(AND($J159&gt;$M$1,$K159=""),$M$2,$K159))),$J$3,"")</f>
        <v/>
      </c>
      <c r="U159" s="58" t="str">
        <f t="shared" ref="U159" si="1907">IF(OR(AND(U$1&gt;=$J155,U$1&lt;=IF(AND($J155&gt;$M$1,$K155=""),$M$2,$K155)),AND(U$1&gt;=$J156,U$1&lt;=IF(AND($J156&gt;$M$1,$K156=""),$M$2,$K156)),AND(U$1&gt;=$J157,U$1&lt;=IF(AND($J157&gt;$M$1,$K157=""),$M$2,$K157)),AND(U$1&gt;=$J158,U$1&lt;=IF(AND($J158&gt;$M$1,$K158=""),$M$2,$K158)),AND(U$1&gt;=$J159,U$1&lt;=IF(AND($J159&gt;$M$1,$K159=""),$M$2,$K159))),$J$3,"")</f>
        <v/>
      </c>
      <c r="V159" s="58" t="str">
        <f t="shared" ref="V159" si="1908">IF(OR(AND(V$1&gt;=$J155,V$1&lt;=IF(AND($J155&gt;$M$1,$K155=""),$M$2,$K155)),AND(V$1&gt;=$J156,V$1&lt;=IF(AND($J156&gt;$M$1,$K156=""),$M$2,$K156)),AND(V$1&gt;=$J157,V$1&lt;=IF(AND($J157&gt;$M$1,$K157=""),$M$2,$K157)),AND(V$1&gt;=$J158,V$1&lt;=IF(AND($J158&gt;$M$1,$K158=""),$M$2,$K158)),AND(V$1&gt;=$J159,V$1&lt;=IF(AND($J159&gt;$M$1,$K159=""),$M$2,$K159))),$J$3,"")</f>
        <v/>
      </c>
      <c r="W159" s="58" t="str">
        <f t="shared" ref="W159" si="1909">IF(OR(AND(W$1&gt;=$J155,W$1&lt;=IF(AND($J155&gt;$M$1,$K155=""),$M$2,$K155)),AND(W$1&gt;=$J156,W$1&lt;=IF(AND($J156&gt;$M$1,$K156=""),$M$2,$K156)),AND(W$1&gt;=$J157,W$1&lt;=IF(AND($J157&gt;$M$1,$K157=""),$M$2,$K157)),AND(W$1&gt;=$J158,W$1&lt;=IF(AND($J158&gt;$M$1,$K158=""),$M$2,$K158)),AND(W$1&gt;=$J159,W$1&lt;=IF(AND($J159&gt;$M$1,$K159=""),$M$2,$K159))),$J$3,"")</f>
        <v/>
      </c>
      <c r="X159" s="58" t="str">
        <f t="shared" ref="X159" si="1910">IF(OR(AND(X$1&gt;=$J155,X$1&lt;=IF(AND($J155&gt;$M$1,$K155=""),$M$2,$K155)),AND(X$1&gt;=$J156,X$1&lt;=IF(AND($J156&gt;$M$1,$K156=""),$M$2,$K156)),AND(X$1&gt;=$J157,X$1&lt;=IF(AND($J157&gt;$M$1,$K157=""),$M$2,$K157)),AND(X$1&gt;=$J158,X$1&lt;=IF(AND($J158&gt;$M$1,$K158=""),$M$2,$K158)),AND(X$1&gt;=$J159,X$1&lt;=IF(AND($J159&gt;$M$1,$K159=""),$M$2,$K159))),$J$3,"")</f>
        <v/>
      </c>
      <c r="Y159" s="58" t="str">
        <f t="shared" ref="Y159" si="1911">IF(OR(AND(Y$1&gt;=$J155,Y$1&lt;=IF(AND($J155&gt;$M$1,$K155=""),$M$2,$K155)),AND(Y$1&gt;=$J156,Y$1&lt;=IF(AND($J156&gt;$M$1,$K156=""),$M$2,$K156)),AND(Y$1&gt;=$J157,Y$1&lt;=IF(AND($J157&gt;$M$1,$K157=""),$M$2,$K157)),AND(Y$1&gt;=$J158,Y$1&lt;=IF(AND($J158&gt;$M$1,$K158=""),$M$2,$K158)),AND(Y$1&gt;=$J159,Y$1&lt;=IF(AND($J159&gt;$M$1,$K159=""),$M$2,$K159))),$J$3,"")</f>
        <v/>
      </c>
      <c r="Z159" s="58" t="str">
        <f t="shared" ref="Z159" si="1912">IF(OR(AND(Z$1&gt;=$J155,Z$1&lt;=IF(AND($J155&gt;$M$1,$K155=""),$M$2,$K155)),AND(Z$1&gt;=$J156,Z$1&lt;=IF(AND($J156&gt;$M$1,$K156=""),$M$2,$K156)),AND(Z$1&gt;=$J157,Z$1&lt;=IF(AND($J157&gt;$M$1,$K157=""),$M$2,$K157)),AND(Z$1&gt;=$J158,Z$1&lt;=IF(AND($J158&gt;$M$1,$K158=""),$M$2,$K158)),AND(Z$1&gt;=$J159,Z$1&lt;=IF(AND($J159&gt;$M$1,$K159=""),$M$2,$K159))),$J$3,"")</f>
        <v/>
      </c>
      <c r="AA159" s="58" t="str">
        <f t="shared" ref="AA159" si="1913">IF(OR(AND(AA$1&gt;=$J155,AA$1&lt;=IF(AND($J155&gt;$M$1,$K155=""),$M$2,$K155)),AND(AA$1&gt;=$J156,AA$1&lt;=IF(AND($J156&gt;$M$1,$K156=""),$M$2,$K156)),AND(AA$1&gt;=$J157,AA$1&lt;=IF(AND($J157&gt;$M$1,$K157=""),$M$2,$K157)),AND(AA$1&gt;=$J158,AA$1&lt;=IF(AND($J158&gt;$M$1,$K158=""),$M$2,$K158)),AND(AA$1&gt;=$J159,AA$1&lt;=IF(AND($J159&gt;$M$1,$K159=""),$M$2,$K159))),$J$3,"")</f>
        <v/>
      </c>
      <c r="AB159" s="58" t="str">
        <f t="shared" ref="AB159" si="1914">IF(OR(AND(AB$1&gt;=$J155,AB$1&lt;=IF(AND($J155&gt;$M$1,$K155=""),$M$2,$K155)),AND(AB$1&gt;=$J156,AB$1&lt;=IF(AND($J156&gt;$M$1,$K156=""),$M$2,$K156)),AND(AB$1&gt;=$J157,AB$1&lt;=IF(AND($J157&gt;$M$1,$K157=""),$M$2,$K157)),AND(AB$1&gt;=$J158,AB$1&lt;=IF(AND($J158&gt;$M$1,$K158=""),$M$2,$K158)),AND(AB$1&gt;=$J159,AB$1&lt;=IF(AND($J159&gt;$M$1,$K159=""),$M$2,$K159))),$J$3,"")</f>
        <v/>
      </c>
      <c r="AC159" s="58" t="str">
        <f t="shared" ref="AC159" si="1915">IF(OR(AND(AC$1&gt;=$J155,AC$1&lt;=IF(AND($J155&gt;$M$1,$K155=""),$M$2,$K155)),AND(AC$1&gt;=$J156,AC$1&lt;=IF(AND($J156&gt;$M$1,$K156=""),$M$2,$K156)),AND(AC$1&gt;=$J157,AC$1&lt;=IF(AND($J157&gt;$M$1,$K157=""),$M$2,$K157)),AND(AC$1&gt;=$J158,AC$1&lt;=IF(AND($J158&gt;$M$1,$K158=""),$M$2,$K158)),AND(AC$1&gt;=$J159,AC$1&lt;=IF(AND($J159&gt;$M$1,$K159=""),$M$2,$K159))),$J$3,"")</f>
        <v/>
      </c>
      <c r="AD159" s="58" t="str">
        <f t="shared" ref="AD159" si="1916">IF(OR(AND(AD$1&gt;=$J155,AD$1&lt;=IF(AND($J155&gt;$M$1,$K155=""),$M$2,$K155)),AND(AD$1&gt;=$J156,AD$1&lt;=IF(AND($J156&gt;$M$1,$K156=""),$M$2,$K156)),AND(AD$1&gt;=$J157,AD$1&lt;=IF(AND($J157&gt;$M$1,$K157=""),$M$2,$K157)),AND(AD$1&gt;=$J158,AD$1&lt;=IF(AND($J158&gt;$M$1,$K158=""),$M$2,$K158)),AND(AD$1&gt;=$J159,AD$1&lt;=IF(AND($J159&gt;$M$1,$K159=""),$M$2,$K159))),$J$3,"")</f>
        <v/>
      </c>
      <c r="AE159" s="58" t="str">
        <f t="shared" ref="AE159" si="1917">IF(OR(AND(AE$1&gt;=$J155,AE$1&lt;=IF(AND($J155&gt;$M$1,$K155=""),$M$2,$K155)),AND(AE$1&gt;=$J156,AE$1&lt;=IF(AND($J156&gt;$M$1,$K156=""),$M$2,$K156)),AND(AE$1&gt;=$J157,AE$1&lt;=IF(AND($J157&gt;$M$1,$K157=""),$M$2,$K157)),AND(AE$1&gt;=$J158,AE$1&lt;=IF(AND($J158&gt;$M$1,$K158=""),$M$2,$K158)),AND(AE$1&gt;=$J159,AE$1&lt;=IF(AND($J159&gt;$M$1,$K159=""),$M$2,$K159))),$J$3,"")</f>
        <v/>
      </c>
      <c r="AF159" s="58" t="str">
        <f t="shared" ref="AF159" si="1918">IF(OR(AND(AF$1&gt;=$J155,AF$1&lt;=IF(AND($J155&gt;$M$1,$K155=""),$M$2,$K155)),AND(AF$1&gt;=$J156,AF$1&lt;=IF(AND($J156&gt;$M$1,$K156=""),$M$2,$K156)),AND(AF$1&gt;=$J157,AF$1&lt;=IF(AND($J157&gt;$M$1,$K157=""),$M$2,$K157)),AND(AF$1&gt;=$J158,AF$1&lt;=IF(AND($J158&gt;$M$1,$K158=""),$M$2,$K158)),AND(AF$1&gt;=$J159,AF$1&lt;=IF(AND($J159&gt;$M$1,$K159=""),$M$2,$K159))),$J$3,"")</f>
        <v/>
      </c>
      <c r="AG159" s="58" t="str">
        <f t="shared" ref="AG159" si="1919">IF(OR(AND(AG$1&gt;=$J155,AG$1&lt;=IF(AND($J155&gt;$M$1,$K155=""),$M$2,$K155)),AND(AG$1&gt;=$J156,AG$1&lt;=IF(AND($J156&gt;$M$1,$K156=""),$M$2,$K156)),AND(AG$1&gt;=$J157,AG$1&lt;=IF(AND($J157&gt;$M$1,$K157=""),$M$2,$K157)),AND(AG$1&gt;=$J158,AG$1&lt;=IF(AND($J158&gt;$M$1,$K158=""),$M$2,$K158)),AND(AG$1&gt;=$J159,AG$1&lt;=IF(AND($J159&gt;$M$1,$K159=""),$M$2,$K159))),$J$3,"")</f>
        <v/>
      </c>
      <c r="AH159" s="58" t="str">
        <f t="shared" ref="AH159" si="1920">IF(OR(AND(AH$1&gt;=$J155,AH$1&lt;=IF(AND($J155&gt;$M$1,$K155=""),$M$2,$K155)),AND(AH$1&gt;=$J156,AH$1&lt;=IF(AND($J156&gt;$M$1,$K156=""),$M$2,$K156)),AND(AH$1&gt;=$J157,AH$1&lt;=IF(AND($J157&gt;$M$1,$K157=""),$M$2,$K157)),AND(AH$1&gt;=$J158,AH$1&lt;=IF(AND($J158&gt;$M$1,$K158=""),$M$2,$K158)),AND(AH$1&gt;=$J159,AH$1&lt;=IF(AND($J159&gt;$M$1,$K159=""),$M$2,$K159))),$J$3,"")</f>
        <v/>
      </c>
      <c r="AI159" s="58" t="str">
        <f t="shared" ref="AI159" si="1921">IF(OR(AND(AI$1&gt;=$J155,AI$1&lt;=IF(AND($J155&gt;$M$1,$K155=""),$M$2,$K155)),AND(AI$1&gt;=$J156,AI$1&lt;=IF(AND($J156&gt;$M$1,$K156=""),$M$2,$K156)),AND(AI$1&gt;=$J157,AI$1&lt;=IF(AND($J157&gt;$M$1,$K157=""),$M$2,$K157)),AND(AI$1&gt;=$J158,AI$1&lt;=IF(AND($J158&gt;$M$1,$K158=""),$M$2,$K158)),AND(AI$1&gt;=$J159,AI$1&lt;=IF(AND($J159&gt;$M$1,$K159=""),$M$2,$K159))),$J$3,"")</f>
        <v/>
      </c>
      <c r="AJ159" s="58" t="str">
        <f t="shared" ref="AJ159" si="1922">IF(OR(AND(AJ$1&gt;=$J155,AJ$1&lt;=IF(AND($J155&gt;$M$1,$K155=""),$M$2,$K155)),AND(AJ$1&gt;=$J156,AJ$1&lt;=IF(AND($J156&gt;$M$1,$K156=""),$M$2,$K156)),AND(AJ$1&gt;=$J157,AJ$1&lt;=IF(AND($J157&gt;$M$1,$K157=""),$M$2,$K157)),AND(AJ$1&gt;=$J158,AJ$1&lt;=IF(AND($J158&gt;$M$1,$K158=""),$M$2,$K158)),AND(AJ$1&gt;=$J159,AJ$1&lt;=IF(AND($J159&gt;$M$1,$K159=""),$M$2,$K159))),$J$3,"")</f>
        <v/>
      </c>
      <c r="AK159" s="58" t="str">
        <f t="shared" ref="AK159" si="1923">IF(OR(AND(AK$1&gt;=$J155,AK$1&lt;=IF(AND($J155&gt;$M$1,$K155=""),$M$2,$K155)),AND(AK$1&gt;=$J156,AK$1&lt;=IF(AND($J156&gt;$M$1,$K156=""),$M$2,$K156)),AND(AK$1&gt;=$J157,AK$1&lt;=IF(AND($J157&gt;$M$1,$K157=""),$M$2,$K157)),AND(AK$1&gt;=$J158,AK$1&lt;=IF(AND($J158&gt;$M$1,$K158=""),$M$2,$K158)),AND(AK$1&gt;=$J159,AK$1&lt;=IF(AND($J159&gt;$M$1,$K159=""),$M$2,$K159))),$J$3,"")</f>
        <v/>
      </c>
      <c r="AL159" s="58" t="str">
        <f t="shared" ref="AL159" si="1924">IF(OR(AND(AL$1&gt;=$J155,AL$1&lt;=IF(AND($J155&gt;$M$1,$K155=""),$M$2,$K155)),AND(AL$1&gt;=$J156,AL$1&lt;=IF(AND($J156&gt;$M$1,$K156=""),$M$2,$K156)),AND(AL$1&gt;=$J157,AL$1&lt;=IF(AND($J157&gt;$M$1,$K157=""),$M$2,$K157)),AND(AL$1&gt;=$J158,AL$1&lt;=IF(AND($J158&gt;$M$1,$K158=""),$M$2,$K158)),AND(AL$1&gt;=$J159,AL$1&lt;=IF(AND($J159&gt;$M$1,$K159=""),$M$2,$K159))),$J$3,"")</f>
        <v/>
      </c>
      <c r="AM159" s="58" t="str">
        <f t="shared" ref="AM159" si="1925">IF(OR(AND(AM$1&gt;=$J155,AM$1&lt;=IF(AND($J155&gt;$M$1,$K155=""),$M$2,$K155)),AND(AM$1&gt;=$J156,AM$1&lt;=IF(AND($J156&gt;$M$1,$K156=""),$M$2,$K156)),AND(AM$1&gt;=$J157,AM$1&lt;=IF(AND($J157&gt;$M$1,$K157=""),$M$2,$K157)),AND(AM$1&gt;=$J158,AM$1&lt;=IF(AND($J158&gt;$M$1,$K158=""),$M$2,$K158)),AND(AM$1&gt;=$J159,AM$1&lt;=IF(AND($J159&gt;$M$1,$K159=""),$M$2,$K159))),$J$3,"")</f>
        <v/>
      </c>
      <c r="AN159" s="58" t="str">
        <f t="shared" ref="AN159" si="1926">IF(OR(AND(AN$1&gt;=$J155,AN$1&lt;=IF(AND($J155&gt;$M$1,$K155=""),$M$2,$K155)),AND(AN$1&gt;=$J156,AN$1&lt;=IF(AND($J156&gt;$M$1,$K156=""),$M$2,$K156)),AND(AN$1&gt;=$J157,AN$1&lt;=IF(AND($J157&gt;$M$1,$K157=""),$M$2,$K157)),AND(AN$1&gt;=$J158,AN$1&lt;=IF(AND($J158&gt;$M$1,$K158=""),$M$2,$K158)),AND(AN$1&gt;=$J159,AN$1&lt;=IF(AND($J159&gt;$M$1,$K159=""),$M$2,$K159))),$J$3,"")</f>
        <v/>
      </c>
      <c r="AO159" s="58" t="str">
        <f t="shared" ref="AO159" si="1927">IF(OR(AND(AO$1&gt;=$J155,AO$1&lt;=IF(AND($J155&gt;$M$1,$K155=""),$M$2,$K155)),AND(AO$1&gt;=$J156,AO$1&lt;=IF(AND($J156&gt;$M$1,$K156=""),$M$2,$K156)),AND(AO$1&gt;=$J157,AO$1&lt;=IF(AND($J157&gt;$M$1,$K157=""),$M$2,$K157)),AND(AO$1&gt;=$J158,AO$1&lt;=IF(AND($J158&gt;$M$1,$K158=""),$M$2,$K158)),AND(AO$1&gt;=$J159,AO$1&lt;=IF(AND($J159&gt;$M$1,$K159=""),$M$2,$K159))),$J$3,"")</f>
        <v/>
      </c>
      <c r="AP159" s="62" t="str">
        <f>IF(AP$1="","",IF(OR(AND(AP$1&gt;=$J155,AP$1&lt;=IF(AND($J155&gt;$M$1,$K155=""),$M$2,$K155)),AND(AP$1&gt;=$J156,AP$1&lt;=IF(AND($J156&gt;$M$1,$K156=""),$M$2,$K156)),AND(AP$1&gt;=$J157,AP$1&lt;=IF(AND($J157&gt;$M$1,$K157=""),$M$2,$K157)),AND(AP$1&gt;=$J158,AP$1&lt;=IF(AND($J158&gt;$M$1,$K158=""),$M$2,$K158)),AND(AP$1&gt;=$J159,AP$1&lt;=IF(AND($J159&gt;$M$1,$K159=""),$M$2,$K159))),$J$3,""))</f>
        <v/>
      </c>
      <c r="AQ159" s="62" t="str">
        <f t="shared" ref="AQ159" si="1928">IF(AQ$1="","",IF(OR(AND(AQ$1&gt;=$J155,AQ$1&lt;=IF(AND($J155&gt;$M$1,$K155=""),$M$2,$K155)),AND(AQ$1&gt;=$J156,AQ$1&lt;=IF(AND($J156&gt;$M$1,$K156=""),$M$2,$K156)),AND(AQ$1&gt;=$J157,AQ$1&lt;=IF(AND($J157&gt;$M$1,$K157=""),$M$2,$K157)),AND(AQ$1&gt;=$J158,AQ$1&lt;=IF(AND($J158&gt;$M$1,$K158=""),$M$2,$K158)),AND(AQ$1&gt;=$J159,AQ$1&lt;=IF(AND($J159&gt;$M$1,$K159=""),$M$2,$K159))),$J$3,""))</f>
        <v/>
      </c>
      <c r="AR159" s="63" t="str">
        <f t="shared" ref="AR159" si="1929">IF(AR$1="","",IF(OR(AND(AR$1&gt;=$J155,AR$1&lt;=IF(AND($J155&gt;$M$1,$K155=""),$M$2,$K155)),AND(AR$1&gt;=$J156,AR$1&lt;=IF(AND($J156&gt;$M$1,$K156=""),$M$2,$K156)),AND(AR$1&gt;=$J157,AR$1&lt;=IF(AND($J157&gt;$M$1,$K157=""),$M$2,$K157)),AND(AR$1&gt;=$J158,AR$1&lt;=IF(AND($J158&gt;$M$1,$K158=""),$M$2,$K158)),AND(AR$1&gt;=$J159,AR$1&lt;=IF(AND($J159&gt;$M$1,$K159=""),$M$2,$K159))),$J$3,""))</f>
        <v/>
      </c>
    </row>
  </sheetData>
  <mergeCells count="4">
    <mergeCell ref="J3:K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62"/>
  <sheetViews>
    <sheetView topLeftCell="A19" workbookViewId="0">
      <selection activeCell="L23" sqref="L23"/>
    </sheetView>
  </sheetViews>
  <sheetFormatPr defaultRowHeight="12.75" x14ac:dyDescent="0.2"/>
  <cols>
    <col min="1" max="1" width="9.140625" customWidth="1"/>
    <col min="2" max="2" width="14.140625" customWidth="1"/>
    <col min="3" max="3" width="12.42578125" customWidth="1"/>
    <col min="4" max="4" width="10.5703125" customWidth="1"/>
    <col min="5" max="5" width="10.42578125" customWidth="1"/>
    <col min="6" max="6" width="10.140625" customWidth="1"/>
    <col min="7" max="7" width="10" customWidth="1"/>
    <col min="8" max="8" width="10.5703125" customWidth="1"/>
    <col min="9" max="9" width="10.42578125" customWidth="1"/>
    <col min="257" max="257" width="9.140625" customWidth="1"/>
    <col min="258" max="258" width="14.140625" customWidth="1"/>
    <col min="259" max="259" width="12.42578125" customWidth="1"/>
    <col min="260" max="260" width="10.5703125" customWidth="1"/>
    <col min="261" max="261" width="10.42578125" customWidth="1"/>
    <col min="262" max="262" width="10.140625" customWidth="1"/>
    <col min="263" max="263" width="10" customWidth="1"/>
    <col min="264" max="264" width="10.5703125" customWidth="1"/>
    <col min="265" max="265" width="10.42578125" customWidth="1"/>
    <col min="513" max="513" width="9.140625" customWidth="1"/>
    <col min="514" max="514" width="14.140625" customWidth="1"/>
    <col min="515" max="515" width="12.42578125" customWidth="1"/>
    <col min="516" max="516" width="10.5703125" customWidth="1"/>
    <col min="517" max="517" width="10.42578125" customWidth="1"/>
    <col min="518" max="518" width="10.140625" customWidth="1"/>
    <col min="519" max="519" width="10" customWidth="1"/>
    <col min="520" max="520" width="10.5703125" customWidth="1"/>
    <col min="521" max="521" width="10.42578125" customWidth="1"/>
    <col min="769" max="769" width="9.140625" customWidth="1"/>
    <col min="770" max="770" width="14.140625" customWidth="1"/>
    <col min="771" max="771" width="12.42578125" customWidth="1"/>
    <col min="772" max="772" width="10.5703125" customWidth="1"/>
    <col min="773" max="773" width="10.42578125" customWidth="1"/>
    <col min="774" max="774" width="10.140625" customWidth="1"/>
    <col min="775" max="775" width="10" customWidth="1"/>
    <col min="776" max="776" width="10.5703125" customWidth="1"/>
    <col min="777" max="777" width="10.42578125" customWidth="1"/>
    <col min="1025" max="1025" width="9.140625" customWidth="1"/>
    <col min="1026" max="1026" width="14.140625" customWidth="1"/>
    <col min="1027" max="1027" width="12.42578125" customWidth="1"/>
    <col min="1028" max="1028" width="10.5703125" customWidth="1"/>
    <col min="1029" max="1029" width="10.42578125" customWidth="1"/>
    <col min="1030" max="1030" width="10.140625" customWidth="1"/>
    <col min="1031" max="1031" width="10" customWidth="1"/>
    <col min="1032" max="1032" width="10.5703125" customWidth="1"/>
    <col min="1033" max="1033" width="10.42578125" customWidth="1"/>
    <col min="1281" max="1281" width="9.140625" customWidth="1"/>
    <col min="1282" max="1282" width="14.140625" customWidth="1"/>
    <col min="1283" max="1283" width="12.42578125" customWidth="1"/>
    <col min="1284" max="1284" width="10.5703125" customWidth="1"/>
    <col min="1285" max="1285" width="10.42578125" customWidth="1"/>
    <col min="1286" max="1286" width="10.140625" customWidth="1"/>
    <col min="1287" max="1287" width="10" customWidth="1"/>
    <col min="1288" max="1288" width="10.5703125" customWidth="1"/>
    <col min="1289" max="1289" width="10.42578125" customWidth="1"/>
    <col min="1537" max="1537" width="9.140625" customWidth="1"/>
    <col min="1538" max="1538" width="14.140625" customWidth="1"/>
    <col min="1539" max="1539" width="12.42578125" customWidth="1"/>
    <col min="1540" max="1540" width="10.5703125" customWidth="1"/>
    <col min="1541" max="1541" width="10.42578125" customWidth="1"/>
    <col min="1542" max="1542" width="10.140625" customWidth="1"/>
    <col min="1543" max="1543" width="10" customWidth="1"/>
    <col min="1544" max="1544" width="10.5703125" customWidth="1"/>
    <col min="1545" max="1545" width="10.42578125" customWidth="1"/>
    <col min="1793" max="1793" width="9.140625" customWidth="1"/>
    <col min="1794" max="1794" width="14.140625" customWidth="1"/>
    <col min="1795" max="1795" width="12.42578125" customWidth="1"/>
    <col min="1796" max="1796" width="10.5703125" customWidth="1"/>
    <col min="1797" max="1797" width="10.42578125" customWidth="1"/>
    <col min="1798" max="1798" width="10.140625" customWidth="1"/>
    <col min="1799" max="1799" width="10" customWidth="1"/>
    <col min="1800" max="1800" width="10.5703125" customWidth="1"/>
    <col min="1801" max="1801" width="10.42578125" customWidth="1"/>
    <col min="2049" max="2049" width="9.140625" customWidth="1"/>
    <col min="2050" max="2050" width="14.140625" customWidth="1"/>
    <col min="2051" max="2051" width="12.42578125" customWidth="1"/>
    <col min="2052" max="2052" width="10.5703125" customWidth="1"/>
    <col min="2053" max="2053" width="10.42578125" customWidth="1"/>
    <col min="2054" max="2054" width="10.140625" customWidth="1"/>
    <col min="2055" max="2055" width="10" customWidth="1"/>
    <col min="2056" max="2056" width="10.5703125" customWidth="1"/>
    <col min="2057" max="2057" width="10.42578125" customWidth="1"/>
    <col min="2305" max="2305" width="9.140625" customWidth="1"/>
    <col min="2306" max="2306" width="14.140625" customWidth="1"/>
    <col min="2307" max="2307" width="12.42578125" customWidth="1"/>
    <col min="2308" max="2308" width="10.5703125" customWidth="1"/>
    <col min="2309" max="2309" width="10.42578125" customWidth="1"/>
    <col min="2310" max="2310" width="10.140625" customWidth="1"/>
    <col min="2311" max="2311" width="10" customWidth="1"/>
    <col min="2312" max="2312" width="10.5703125" customWidth="1"/>
    <col min="2313" max="2313" width="10.42578125" customWidth="1"/>
    <col min="2561" max="2561" width="9.140625" customWidth="1"/>
    <col min="2562" max="2562" width="14.140625" customWidth="1"/>
    <col min="2563" max="2563" width="12.42578125" customWidth="1"/>
    <col min="2564" max="2564" width="10.5703125" customWidth="1"/>
    <col min="2565" max="2565" width="10.42578125" customWidth="1"/>
    <col min="2566" max="2566" width="10.140625" customWidth="1"/>
    <col min="2567" max="2567" width="10" customWidth="1"/>
    <col min="2568" max="2568" width="10.5703125" customWidth="1"/>
    <col min="2569" max="2569" width="10.42578125" customWidth="1"/>
    <col min="2817" max="2817" width="9.140625" customWidth="1"/>
    <col min="2818" max="2818" width="14.140625" customWidth="1"/>
    <col min="2819" max="2819" width="12.42578125" customWidth="1"/>
    <col min="2820" max="2820" width="10.5703125" customWidth="1"/>
    <col min="2821" max="2821" width="10.42578125" customWidth="1"/>
    <col min="2822" max="2822" width="10.140625" customWidth="1"/>
    <col min="2823" max="2823" width="10" customWidth="1"/>
    <col min="2824" max="2824" width="10.5703125" customWidth="1"/>
    <col min="2825" max="2825" width="10.42578125" customWidth="1"/>
    <col min="3073" max="3073" width="9.140625" customWidth="1"/>
    <col min="3074" max="3074" width="14.140625" customWidth="1"/>
    <col min="3075" max="3075" width="12.42578125" customWidth="1"/>
    <col min="3076" max="3076" width="10.5703125" customWidth="1"/>
    <col min="3077" max="3077" width="10.42578125" customWidth="1"/>
    <col min="3078" max="3078" width="10.140625" customWidth="1"/>
    <col min="3079" max="3079" width="10" customWidth="1"/>
    <col min="3080" max="3080" width="10.5703125" customWidth="1"/>
    <col min="3081" max="3081" width="10.42578125" customWidth="1"/>
    <col min="3329" max="3329" width="9.140625" customWidth="1"/>
    <col min="3330" max="3330" width="14.140625" customWidth="1"/>
    <col min="3331" max="3331" width="12.42578125" customWidth="1"/>
    <col min="3332" max="3332" width="10.5703125" customWidth="1"/>
    <col min="3333" max="3333" width="10.42578125" customWidth="1"/>
    <col min="3334" max="3334" width="10.140625" customWidth="1"/>
    <col min="3335" max="3335" width="10" customWidth="1"/>
    <col min="3336" max="3336" width="10.5703125" customWidth="1"/>
    <col min="3337" max="3337" width="10.42578125" customWidth="1"/>
    <col min="3585" max="3585" width="9.140625" customWidth="1"/>
    <col min="3586" max="3586" width="14.140625" customWidth="1"/>
    <col min="3587" max="3587" width="12.42578125" customWidth="1"/>
    <col min="3588" max="3588" width="10.5703125" customWidth="1"/>
    <col min="3589" max="3589" width="10.42578125" customWidth="1"/>
    <col min="3590" max="3590" width="10.140625" customWidth="1"/>
    <col min="3591" max="3591" width="10" customWidth="1"/>
    <col min="3592" max="3592" width="10.5703125" customWidth="1"/>
    <col min="3593" max="3593" width="10.42578125" customWidth="1"/>
    <col min="3841" max="3841" width="9.140625" customWidth="1"/>
    <col min="3842" max="3842" width="14.140625" customWidth="1"/>
    <col min="3843" max="3843" width="12.42578125" customWidth="1"/>
    <col min="3844" max="3844" width="10.5703125" customWidth="1"/>
    <col min="3845" max="3845" width="10.42578125" customWidth="1"/>
    <col min="3846" max="3846" width="10.140625" customWidth="1"/>
    <col min="3847" max="3847" width="10" customWidth="1"/>
    <col min="3848" max="3848" width="10.5703125" customWidth="1"/>
    <col min="3849" max="3849" width="10.42578125" customWidth="1"/>
    <col min="4097" max="4097" width="9.140625" customWidth="1"/>
    <col min="4098" max="4098" width="14.140625" customWidth="1"/>
    <col min="4099" max="4099" width="12.42578125" customWidth="1"/>
    <col min="4100" max="4100" width="10.5703125" customWidth="1"/>
    <col min="4101" max="4101" width="10.42578125" customWidth="1"/>
    <col min="4102" max="4102" width="10.140625" customWidth="1"/>
    <col min="4103" max="4103" width="10" customWidth="1"/>
    <col min="4104" max="4104" width="10.5703125" customWidth="1"/>
    <col min="4105" max="4105" width="10.42578125" customWidth="1"/>
    <col min="4353" max="4353" width="9.140625" customWidth="1"/>
    <col min="4354" max="4354" width="14.140625" customWidth="1"/>
    <col min="4355" max="4355" width="12.42578125" customWidth="1"/>
    <col min="4356" max="4356" width="10.5703125" customWidth="1"/>
    <col min="4357" max="4357" width="10.42578125" customWidth="1"/>
    <col min="4358" max="4358" width="10.140625" customWidth="1"/>
    <col min="4359" max="4359" width="10" customWidth="1"/>
    <col min="4360" max="4360" width="10.5703125" customWidth="1"/>
    <col min="4361" max="4361" width="10.42578125" customWidth="1"/>
    <col min="4609" max="4609" width="9.140625" customWidth="1"/>
    <col min="4610" max="4610" width="14.140625" customWidth="1"/>
    <col min="4611" max="4611" width="12.42578125" customWidth="1"/>
    <col min="4612" max="4612" width="10.5703125" customWidth="1"/>
    <col min="4613" max="4613" width="10.42578125" customWidth="1"/>
    <col min="4614" max="4614" width="10.140625" customWidth="1"/>
    <col min="4615" max="4615" width="10" customWidth="1"/>
    <col min="4616" max="4616" width="10.5703125" customWidth="1"/>
    <col min="4617" max="4617" width="10.42578125" customWidth="1"/>
    <col min="4865" max="4865" width="9.140625" customWidth="1"/>
    <col min="4866" max="4866" width="14.140625" customWidth="1"/>
    <col min="4867" max="4867" width="12.42578125" customWidth="1"/>
    <col min="4868" max="4868" width="10.5703125" customWidth="1"/>
    <col min="4869" max="4869" width="10.42578125" customWidth="1"/>
    <col min="4870" max="4870" width="10.140625" customWidth="1"/>
    <col min="4871" max="4871" width="10" customWidth="1"/>
    <col min="4872" max="4872" width="10.5703125" customWidth="1"/>
    <col min="4873" max="4873" width="10.42578125" customWidth="1"/>
    <col min="5121" max="5121" width="9.140625" customWidth="1"/>
    <col min="5122" max="5122" width="14.140625" customWidth="1"/>
    <col min="5123" max="5123" width="12.42578125" customWidth="1"/>
    <col min="5124" max="5124" width="10.5703125" customWidth="1"/>
    <col min="5125" max="5125" width="10.42578125" customWidth="1"/>
    <col min="5126" max="5126" width="10.140625" customWidth="1"/>
    <col min="5127" max="5127" width="10" customWidth="1"/>
    <col min="5128" max="5128" width="10.5703125" customWidth="1"/>
    <col min="5129" max="5129" width="10.42578125" customWidth="1"/>
    <col min="5377" max="5377" width="9.140625" customWidth="1"/>
    <col min="5378" max="5378" width="14.140625" customWidth="1"/>
    <col min="5379" max="5379" width="12.42578125" customWidth="1"/>
    <col min="5380" max="5380" width="10.5703125" customWidth="1"/>
    <col min="5381" max="5381" width="10.42578125" customWidth="1"/>
    <col min="5382" max="5382" width="10.140625" customWidth="1"/>
    <col min="5383" max="5383" width="10" customWidth="1"/>
    <col min="5384" max="5384" width="10.5703125" customWidth="1"/>
    <col min="5385" max="5385" width="10.42578125" customWidth="1"/>
    <col min="5633" max="5633" width="9.140625" customWidth="1"/>
    <col min="5634" max="5634" width="14.140625" customWidth="1"/>
    <col min="5635" max="5635" width="12.42578125" customWidth="1"/>
    <col min="5636" max="5636" width="10.5703125" customWidth="1"/>
    <col min="5637" max="5637" width="10.42578125" customWidth="1"/>
    <col min="5638" max="5638" width="10.140625" customWidth="1"/>
    <col min="5639" max="5639" width="10" customWidth="1"/>
    <col min="5640" max="5640" width="10.5703125" customWidth="1"/>
    <col min="5641" max="5641" width="10.42578125" customWidth="1"/>
    <col min="5889" max="5889" width="9.140625" customWidth="1"/>
    <col min="5890" max="5890" width="14.140625" customWidth="1"/>
    <col min="5891" max="5891" width="12.42578125" customWidth="1"/>
    <col min="5892" max="5892" width="10.5703125" customWidth="1"/>
    <col min="5893" max="5893" width="10.42578125" customWidth="1"/>
    <col min="5894" max="5894" width="10.140625" customWidth="1"/>
    <col min="5895" max="5895" width="10" customWidth="1"/>
    <col min="5896" max="5896" width="10.5703125" customWidth="1"/>
    <col min="5897" max="5897" width="10.42578125" customWidth="1"/>
    <col min="6145" max="6145" width="9.140625" customWidth="1"/>
    <col min="6146" max="6146" width="14.140625" customWidth="1"/>
    <col min="6147" max="6147" width="12.42578125" customWidth="1"/>
    <col min="6148" max="6148" width="10.5703125" customWidth="1"/>
    <col min="6149" max="6149" width="10.42578125" customWidth="1"/>
    <col min="6150" max="6150" width="10.140625" customWidth="1"/>
    <col min="6151" max="6151" width="10" customWidth="1"/>
    <col min="6152" max="6152" width="10.5703125" customWidth="1"/>
    <col min="6153" max="6153" width="10.42578125" customWidth="1"/>
    <col min="6401" max="6401" width="9.140625" customWidth="1"/>
    <col min="6402" max="6402" width="14.140625" customWidth="1"/>
    <col min="6403" max="6403" width="12.42578125" customWidth="1"/>
    <col min="6404" max="6404" width="10.5703125" customWidth="1"/>
    <col min="6405" max="6405" width="10.42578125" customWidth="1"/>
    <col min="6406" max="6406" width="10.140625" customWidth="1"/>
    <col min="6407" max="6407" width="10" customWidth="1"/>
    <col min="6408" max="6408" width="10.5703125" customWidth="1"/>
    <col min="6409" max="6409" width="10.42578125" customWidth="1"/>
    <col min="6657" max="6657" width="9.140625" customWidth="1"/>
    <col min="6658" max="6658" width="14.140625" customWidth="1"/>
    <col min="6659" max="6659" width="12.42578125" customWidth="1"/>
    <col min="6660" max="6660" width="10.5703125" customWidth="1"/>
    <col min="6661" max="6661" width="10.42578125" customWidth="1"/>
    <col min="6662" max="6662" width="10.140625" customWidth="1"/>
    <col min="6663" max="6663" width="10" customWidth="1"/>
    <col min="6664" max="6664" width="10.5703125" customWidth="1"/>
    <col min="6665" max="6665" width="10.42578125" customWidth="1"/>
    <col min="6913" max="6913" width="9.140625" customWidth="1"/>
    <col min="6914" max="6914" width="14.140625" customWidth="1"/>
    <col min="6915" max="6915" width="12.42578125" customWidth="1"/>
    <col min="6916" max="6916" width="10.5703125" customWidth="1"/>
    <col min="6917" max="6917" width="10.42578125" customWidth="1"/>
    <col min="6918" max="6918" width="10.140625" customWidth="1"/>
    <col min="6919" max="6919" width="10" customWidth="1"/>
    <col min="6920" max="6920" width="10.5703125" customWidth="1"/>
    <col min="6921" max="6921" width="10.42578125" customWidth="1"/>
    <col min="7169" max="7169" width="9.140625" customWidth="1"/>
    <col min="7170" max="7170" width="14.140625" customWidth="1"/>
    <col min="7171" max="7171" width="12.42578125" customWidth="1"/>
    <col min="7172" max="7172" width="10.5703125" customWidth="1"/>
    <col min="7173" max="7173" width="10.42578125" customWidth="1"/>
    <col min="7174" max="7174" width="10.140625" customWidth="1"/>
    <col min="7175" max="7175" width="10" customWidth="1"/>
    <col min="7176" max="7176" width="10.5703125" customWidth="1"/>
    <col min="7177" max="7177" width="10.42578125" customWidth="1"/>
    <col min="7425" max="7425" width="9.140625" customWidth="1"/>
    <col min="7426" max="7426" width="14.140625" customWidth="1"/>
    <col min="7427" max="7427" width="12.42578125" customWidth="1"/>
    <col min="7428" max="7428" width="10.5703125" customWidth="1"/>
    <col min="7429" max="7429" width="10.42578125" customWidth="1"/>
    <col min="7430" max="7430" width="10.140625" customWidth="1"/>
    <col min="7431" max="7431" width="10" customWidth="1"/>
    <col min="7432" max="7432" width="10.5703125" customWidth="1"/>
    <col min="7433" max="7433" width="10.42578125" customWidth="1"/>
    <col min="7681" max="7681" width="9.140625" customWidth="1"/>
    <col min="7682" max="7682" width="14.140625" customWidth="1"/>
    <col min="7683" max="7683" width="12.42578125" customWidth="1"/>
    <col min="7684" max="7684" width="10.5703125" customWidth="1"/>
    <col min="7685" max="7685" width="10.42578125" customWidth="1"/>
    <col min="7686" max="7686" width="10.140625" customWidth="1"/>
    <col min="7687" max="7687" width="10" customWidth="1"/>
    <col min="7688" max="7688" width="10.5703125" customWidth="1"/>
    <col min="7689" max="7689" width="10.42578125" customWidth="1"/>
    <col min="7937" max="7937" width="9.140625" customWidth="1"/>
    <col min="7938" max="7938" width="14.140625" customWidth="1"/>
    <col min="7939" max="7939" width="12.42578125" customWidth="1"/>
    <col min="7940" max="7940" width="10.5703125" customWidth="1"/>
    <col min="7941" max="7941" width="10.42578125" customWidth="1"/>
    <col min="7942" max="7942" width="10.140625" customWidth="1"/>
    <col min="7943" max="7943" width="10" customWidth="1"/>
    <col min="7944" max="7944" width="10.5703125" customWidth="1"/>
    <col min="7945" max="7945" width="10.42578125" customWidth="1"/>
    <col min="8193" max="8193" width="9.140625" customWidth="1"/>
    <col min="8194" max="8194" width="14.140625" customWidth="1"/>
    <col min="8195" max="8195" width="12.42578125" customWidth="1"/>
    <col min="8196" max="8196" width="10.5703125" customWidth="1"/>
    <col min="8197" max="8197" width="10.42578125" customWidth="1"/>
    <col min="8198" max="8198" width="10.140625" customWidth="1"/>
    <col min="8199" max="8199" width="10" customWidth="1"/>
    <col min="8200" max="8200" width="10.5703125" customWidth="1"/>
    <col min="8201" max="8201" width="10.42578125" customWidth="1"/>
    <col min="8449" max="8449" width="9.140625" customWidth="1"/>
    <col min="8450" max="8450" width="14.140625" customWidth="1"/>
    <col min="8451" max="8451" width="12.42578125" customWidth="1"/>
    <col min="8452" max="8452" width="10.5703125" customWidth="1"/>
    <col min="8453" max="8453" width="10.42578125" customWidth="1"/>
    <col min="8454" max="8454" width="10.140625" customWidth="1"/>
    <col min="8455" max="8455" width="10" customWidth="1"/>
    <col min="8456" max="8456" width="10.5703125" customWidth="1"/>
    <col min="8457" max="8457" width="10.42578125" customWidth="1"/>
    <col min="8705" max="8705" width="9.140625" customWidth="1"/>
    <col min="8706" max="8706" width="14.140625" customWidth="1"/>
    <col min="8707" max="8707" width="12.42578125" customWidth="1"/>
    <col min="8708" max="8708" width="10.5703125" customWidth="1"/>
    <col min="8709" max="8709" width="10.42578125" customWidth="1"/>
    <col min="8710" max="8710" width="10.140625" customWidth="1"/>
    <col min="8711" max="8711" width="10" customWidth="1"/>
    <col min="8712" max="8712" width="10.5703125" customWidth="1"/>
    <col min="8713" max="8713" width="10.42578125" customWidth="1"/>
    <col min="8961" max="8961" width="9.140625" customWidth="1"/>
    <col min="8962" max="8962" width="14.140625" customWidth="1"/>
    <col min="8963" max="8963" width="12.42578125" customWidth="1"/>
    <col min="8964" max="8964" width="10.5703125" customWidth="1"/>
    <col min="8965" max="8965" width="10.42578125" customWidth="1"/>
    <col min="8966" max="8966" width="10.140625" customWidth="1"/>
    <col min="8967" max="8967" width="10" customWidth="1"/>
    <col min="8968" max="8968" width="10.5703125" customWidth="1"/>
    <col min="8969" max="8969" width="10.42578125" customWidth="1"/>
    <col min="9217" max="9217" width="9.140625" customWidth="1"/>
    <col min="9218" max="9218" width="14.140625" customWidth="1"/>
    <col min="9219" max="9219" width="12.42578125" customWidth="1"/>
    <col min="9220" max="9220" width="10.5703125" customWidth="1"/>
    <col min="9221" max="9221" width="10.42578125" customWidth="1"/>
    <col min="9222" max="9222" width="10.140625" customWidth="1"/>
    <col min="9223" max="9223" width="10" customWidth="1"/>
    <col min="9224" max="9224" width="10.5703125" customWidth="1"/>
    <col min="9225" max="9225" width="10.42578125" customWidth="1"/>
    <col min="9473" max="9473" width="9.140625" customWidth="1"/>
    <col min="9474" max="9474" width="14.140625" customWidth="1"/>
    <col min="9475" max="9475" width="12.42578125" customWidth="1"/>
    <col min="9476" max="9476" width="10.5703125" customWidth="1"/>
    <col min="9477" max="9477" width="10.42578125" customWidth="1"/>
    <col min="9478" max="9478" width="10.140625" customWidth="1"/>
    <col min="9479" max="9479" width="10" customWidth="1"/>
    <col min="9480" max="9480" width="10.5703125" customWidth="1"/>
    <col min="9481" max="9481" width="10.42578125" customWidth="1"/>
    <col min="9729" max="9729" width="9.140625" customWidth="1"/>
    <col min="9730" max="9730" width="14.140625" customWidth="1"/>
    <col min="9731" max="9731" width="12.42578125" customWidth="1"/>
    <col min="9732" max="9732" width="10.5703125" customWidth="1"/>
    <col min="9733" max="9733" width="10.42578125" customWidth="1"/>
    <col min="9734" max="9734" width="10.140625" customWidth="1"/>
    <col min="9735" max="9735" width="10" customWidth="1"/>
    <col min="9736" max="9736" width="10.5703125" customWidth="1"/>
    <col min="9737" max="9737" width="10.42578125" customWidth="1"/>
    <col min="9985" max="9985" width="9.140625" customWidth="1"/>
    <col min="9986" max="9986" width="14.140625" customWidth="1"/>
    <col min="9987" max="9987" width="12.42578125" customWidth="1"/>
    <col min="9988" max="9988" width="10.5703125" customWidth="1"/>
    <col min="9989" max="9989" width="10.42578125" customWidth="1"/>
    <col min="9990" max="9990" width="10.140625" customWidth="1"/>
    <col min="9991" max="9991" width="10" customWidth="1"/>
    <col min="9992" max="9992" width="10.5703125" customWidth="1"/>
    <col min="9993" max="9993" width="10.42578125" customWidth="1"/>
    <col min="10241" max="10241" width="9.140625" customWidth="1"/>
    <col min="10242" max="10242" width="14.140625" customWidth="1"/>
    <col min="10243" max="10243" width="12.42578125" customWidth="1"/>
    <col min="10244" max="10244" width="10.5703125" customWidth="1"/>
    <col min="10245" max="10245" width="10.42578125" customWidth="1"/>
    <col min="10246" max="10246" width="10.140625" customWidth="1"/>
    <col min="10247" max="10247" width="10" customWidth="1"/>
    <col min="10248" max="10248" width="10.5703125" customWidth="1"/>
    <col min="10249" max="10249" width="10.42578125" customWidth="1"/>
    <col min="10497" max="10497" width="9.140625" customWidth="1"/>
    <col min="10498" max="10498" width="14.140625" customWidth="1"/>
    <col min="10499" max="10499" width="12.42578125" customWidth="1"/>
    <col min="10500" max="10500" width="10.5703125" customWidth="1"/>
    <col min="10501" max="10501" width="10.42578125" customWidth="1"/>
    <col min="10502" max="10502" width="10.140625" customWidth="1"/>
    <col min="10503" max="10503" width="10" customWidth="1"/>
    <col min="10504" max="10504" width="10.5703125" customWidth="1"/>
    <col min="10505" max="10505" width="10.42578125" customWidth="1"/>
    <col min="10753" max="10753" width="9.140625" customWidth="1"/>
    <col min="10754" max="10754" width="14.140625" customWidth="1"/>
    <col min="10755" max="10755" width="12.42578125" customWidth="1"/>
    <col min="10756" max="10756" width="10.5703125" customWidth="1"/>
    <col min="10757" max="10757" width="10.42578125" customWidth="1"/>
    <col min="10758" max="10758" width="10.140625" customWidth="1"/>
    <col min="10759" max="10759" width="10" customWidth="1"/>
    <col min="10760" max="10760" width="10.5703125" customWidth="1"/>
    <col min="10761" max="10761" width="10.42578125" customWidth="1"/>
    <col min="11009" max="11009" width="9.140625" customWidth="1"/>
    <col min="11010" max="11010" width="14.140625" customWidth="1"/>
    <col min="11011" max="11011" width="12.42578125" customWidth="1"/>
    <col min="11012" max="11012" width="10.5703125" customWidth="1"/>
    <col min="11013" max="11013" width="10.42578125" customWidth="1"/>
    <col min="11014" max="11014" width="10.140625" customWidth="1"/>
    <col min="11015" max="11015" width="10" customWidth="1"/>
    <col min="11016" max="11016" width="10.5703125" customWidth="1"/>
    <col min="11017" max="11017" width="10.42578125" customWidth="1"/>
    <col min="11265" max="11265" width="9.140625" customWidth="1"/>
    <col min="11266" max="11266" width="14.140625" customWidth="1"/>
    <col min="11267" max="11267" width="12.42578125" customWidth="1"/>
    <col min="11268" max="11268" width="10.5703125" customWidth="1"/>
    <col min="11269" max="11269" width="10.42578125" customWidth="1"/>
    <col min="11270" max="11270" width="10.140625" customWidth="1"/>
    <col min="11271" max="11271" width="10" customWidth="1"/>
    <col min="11272" max="11272" width="10.5703125" customWidth="1"/>
    <col min="11273" max="11273" width="10.42578125" customWidth="1"/>
    <col min="11521" max="11521" width="9.140625" customWidth="1"/>
    <col min="11522" max="11522" width="14.140625" customWidth="1"/>
    <col min="11523" max="11523" width="12.42578125" customWidth="1"/>
    <col min="11524" max="11524" width="10.5703125" customWidth="1"/>
    <col min="11525" max="11525" width="10.42578125" customWidth="1"/>
    <col min="11526" max="11526" width="10.140625" customWidth="1"/>
    <col min="11527" max="11527" width="10" customWidth="1"/>
    <col min="11528" max="11528" width="10.5703125" customWidth="1"/>
    <col min="11529" max="11529" width="10.42578125" customWidth="1"/>
    <col min="11777" max="11777" width="9.140625" customWidth="1"/>
    <col min="11778" max="11778" width="14.140625" customWidth="1"/>
    <col min="11779" max="11779" width="12.42578125" customWidth="1"/>
    <col min="11780" max="11780" width="10.5703125" customWidth="1"/>
    <col min="11781" max="11781" width="10.42578125" customWidth="1"/>
    <col min="11782" max="11782" width="10.140625" customWidth="1"/>
    <col min="11783" max="11783" width="10" customWidth="1"/>
    <col min="11784" max="11784" width="10.5703125" customWidth="1"/>
    <col min="11785" max="11785" width="10.42578125" customWidth="1"/>
    <col min="12033" max="12033" width="9.140625" customWidth="1"/>
    <col min="12034" max="12034" width="14.140625" customWidth="1"/>
    <col min="12035" max="12035" width="12.42578125" customWidth="1"/>
    <col min="12036" max="12036" width="10.5703125" customWidth="1"/>
    <col min="12037" max="12037" width="10.42578125" customWidth="1"/>
    <col min="12038" max="12038" width="10.140625" customWidth="1"/>
    <col min="12039" max="12039" width="10" customWidth="1"/>
    <col min="12040" max="12040" width="10.5703125" customWidth="1"/>
    <col min="12041" max="12041" width="10.42578125" customWidth="1"/>
    <col min="12289" max="12289" width="9.140625" customWidth="1"/>
    <col min="12290" max="12290" width="14.140625" customWidth="1"/>
    <col min="12291" max="12291" width="12.42578125" customWidth="1"/>
    <col min="12292" max="12292" width="10.5703125" customWidth="1"/>
    <col min="12293" max="12293" width="10.42578125" customWidth="1"/>
    <col min="12294" max="12294" width="10.140625" customWidth="1"/>
    <col min="12295" max="12295" width="10" customWidth="1"/>
    <col min="12296" max="12296" width="10.5703125" customWidth="1"/>
    <col min="12297" max="12297" width="10.42578125" customWidth="1"/>
    <col min="12545" max="12545" width="9.140625" customWidth="1"/>
    <col min="12546" max="12546" width="14.140625" customWidth="1"/>
    <col min="12547" max="12547" width="12.42578125" customWidth="1"/>
    <col min="12548" max="12548" width="10.5703125" customWidth="1"/>
    <col min="12549" max="12549" width="10.42578125" customWidth="1"/>
    <col min="12550" max="12550" width="10.140625" customWidth="1"/>
    <col min="12551" max="12551" width="10" customWidth="1"/>
    <col min="12552" max="12552" width="10.5703125" customWidth="1"/>
    <col min="12553" max="12553" width="10.42578125" customWidth="1"/>
    <col min="12801" max="12801" width="9.140625" customWidth="1"/>
    <col min="12802" max="12802" width="14.140625" customWidth="1"/>
    <col min="12803" max="12803" width="12.42578125" customWidth="1"/>
    <col min="12804" max="12804" width="10.5703125" customWidth="1"/>
    <col min="12805" max="12805" width="10.42578125" customWidth="1"/>
    <col min="12806" max="12806" width="10.140625" customWidth="1"/>
    <col min="12807" max="12807" width="10" customWidth="1"/>
    <col min="12808" max="12808" width="10.5703125" customWidth="1"/>
    <col min="12809" max="12809" width="10.42578125" customWidth="1"/>
    <col min="13057" max="13057" width="9.140625" customWidth="1"/>
    <col min="13058" max="13058" width="14.140625" customWidth="1"/>
    <col min="13059" max="13059" width="12.42578125" customWidth="1"/>
    <col min="13060" max="13060" width="10.5703125" customWidth="1"/>
    <col min="13061" max="13061" width="10.42578125" customWidth="1"/>
    <col min="13062" max="13062" width="10.140625" customWidth="1"/>
    <col min="13063" max="13063" width="10" customWidth="1"/>
    <col min="13064" max="13064" width="10.5703125" customWidth="1"/>
    <col min="13065" max="13065" width="10.42578125" customWidth="1"/>
    <col min="13313" max="13313" width="9.140625" customWidth="1"/>
    <col min="13314" max="13314" width="14.140625" customWidth="1"/>
    <col min="13315" max="13315" width="12.42578125" customWidth="1"/>
    <col min="13316" max="13316" width="10.5703125" customWidth="1"/>
    <col min="13317" max="13317" width="10.42578125" customWidth="1"/>
    <col min="13318" max="13318" width="10.140625" customWidth="1"/>
    <col min="13319" max="13319" width="10" customWidth="1"/>
    <col min="13320" max="13320" width="10.5703125" customWidth="1"/>
    <col min="13321" max="13321" width="10.42578125" customWidth="1"/>
    <col min="13569" max="13569" width="9.140625" customWidth="1"/>
    <col min="13570" max="13570" width="14.140625" customWidth="1"/>
    <col min="13571" max="13571" width="12.42578125" customWidth="1"/>
    <col min="13572" max="13572" width="10.5703125" customWidth="1"/>
    <col min="13573" max="13573" width="10.42578125" customWidth="1"/>
    <col min="13574" max="13574" width="10.140625" customWidth="1"/>
    <col min="13575" max="13575" width="10" customWidth="1"/>
    <col min="13576" max="13576" width="10.5703125" customWidth="1"/>
    <col min="13577" max="13577" width="10.42578125" customWidth="1"/>
    <col min="13825" max="13825" width="9.140625" customWidth="1"/>
    <col min="13826" max="13826" width="14.140625" customWidth="1"/>
    <col min="13827" max="13827" width="12.42578125" customWidth="1"/>
    <col min="13828" max="13828" width="10.5703125" customWidth="1"/>
    <col min="13829" max="13829" width="10.42578125" customWidth="1"/>
    <col min="13830" max="13830" width="10.140625" customWidth="1"/>
    <col min="13831" max="13831" width="10" customWidth="1"/>
    <col min="13832" max="13832" width="10.5703125" customWidth="1"/>
    <col min="13833" max="13833" width="10.42578125" customWidth="1"/>
    <col min="14081" max="14081" width="9.140625" customWidth="1"/>
    <col min="14082" max="14082" width="14.140625" customWidth="1"/>
    <col min="14083" max="14083" width="12.42578125" customWidth="1"/>
    <col min="14084" max="14084" width="10.5703125" customWidth="1"/>
    <col min="14085" max="14085" width="10.42578125" customWidth="1"/>
    <col min="14086" max="14086" width="10.140625" customWidth="1"/>
    <col min="14087" max="14087" width="10" customWidth="1"/>
    <col min="14088" max="14088" width="10.5703125" customWidth="1"/>
    <col min="14089" max="14089" width="10.42578125" customWidth="1"/>
    <col min="14337" max="14337" width="9.140625" customWidth="1"/>
    <col min="14338" max="14338" width="14.140625" customWidth="1"/>
    <col min="14339" max="14339" width="12.42578125" customWidth="1"/>
    <col min="14340" max="14340" width="10.5703125" customWidth="1"/>
    <col min="14341" max="14341" width="10.42578125" customWidth="1"/>
    <col min="14342" max="14342" width="10.140625" customWidth="1"/>
    <col min="14343" max="14343" width="10" customWidth="1"/>
    <col min="14344" max="14344" width="10.5703125" customWidth="1"/>
    <col min="14345" max="14345" width="10.42578125" customWidth="1"/>
    <col min="14593" max="14593" width="9.140625" customWidth="1"/>
    <col min="14594" max="14594" width="14.140625" customWidth="1"/>
    <col min="14595" max="14595" width="12.42578125" customWidth="1"/>
    <col min="14596" max="14596" width="10.5703125" customWidth="1"/>
    <col min="14597" max="14597" width="10.42578125" customWidth="1"/>
    <col min="14598" max="14598" width="10.140625" customWidth="1"/>
    <col min="14599" max="14599" width="10" customWidth="1"/>
    <col min="14600" max="14600" width="10.5703125" customWidth="1"/>
    <col min="14601" max="14601" width="10.42578125" customWidth="1"/>
    <col min="14849" max="14849" width="9.140625" customWidth="1"/>
    <col min="14850" max="14850" width="14.140625" customWidth="1"/>
    <col min="14851" max="14851" width="12.42578125" customWidth="1"/>
    <col min="14852" max="14852" width="10.5703125" customWidth="1"/>
    <col min="14853" max="14853" width="10.42578125" customWidth="1"/>
    <col min="14854" max="14854" width="10.140625" customWidth="1"/>
    <col min="14855" max="14855" width="10" customWidth="1"/>
    <col min="14856" max="14856" width="10.5703125" customWidth="1"/>
    <col min="14857" max="14857" width="10.42578125" customWidth="1"/>
    <col min="15105" max="15105" width="9.140625" customWidth="1"/>
    <col min="15106" max="15106" width="14.140625" customWidth="1"/>
    <col min="15107" max="15107" width="12.42578125" customWidth="1"/>
    <col min="15108" max="15108" width="10.5703125" customWidth="1"/>
    <col min="15109" max="15109" width="10.42578125" customWidth="1"/>
    <col min="15110" max="15110" width="10.140625" customWidth="1"/>
    <col min="15111" max="15111" width="10" customWidth="1"/>
    <col min="15112" max="15112" width="10.5703125" customWidth="1"/>
    <col min="15113" max="15113" width="10.42578125" customWidth="1"/>
    <col min="15361" max="15361" width="9.140625" customWidth="1"/>
    <col min="15362" max="15362" width="14.140625" customWidth="1"/>
    <col min="15363" max="15363" width="12.42578125" customWidth="1"/>
    <col min="15364" max="15364" width="10.5703125" customWidth="1"/>
    <col min="15365" max="15365" width="10.42578125" customWidth="1"/>
    <col min="15366" max="15366" width="10.140625" customWidth="1"/>
    <col min="15367" max="15367" width="10" customWidth="1"/>
    <col min="15368" max="15368" width="10.5703125" customWidth="1"/>
    <col min="15369" max="15369" width="10.42578125" customWidth="1"/>
    <col min="15617" max="15617" width="9.140625" customWidth="1"/>
    <col min="15618" max="15618" width="14.140625" customWidth="1"/>
    <col min="15619" max="15619" width="12.42578125" customWidth="1"/>
    <col min="15620" max="15620" width="10.5703125" customWidth="1"/>
    <col min="15621" max="15621" width="10.42578125" customWidth="1"/>
    <col min="15622" max="15622" width="10.140625" customWidth="1"/>
    <col min="15623" max="15623" width="10" customWidth="1"/>
    <col min="15624" max="15624" width="10.5703125" customWidth="1"/>
    <col min="15625" max="15625" width="10.42578125" customWidth="1"/>
    <col min="15873" max="15873" width="9.140625" customWidth="1"/>
    <col min="15874" max="15874" width="14.140625" customWidth="1"/>
    <col min="15875" max="15875" width="12.42578125" customWidth="1"/>
    <col min="15876" max="15876" width="10.5703125" customWidth="1"/>
    <col min="15877" max="15877" width="10.42578125" customWidth="1"/>
    <col min="15878" max="15878" width="10.140625" customWidth="1"/>
    <col min="15879" max="15879" width="10" customWidth="1"/>
    <col min="15880" max="15880" width="10.5703125" customWidth="1"/>
    <col min="15881" max="15881" width="10.42578125" customWidth="1"/>
    <col min="16129" max="16129" width="9.140625" customWidth="1"/>
    <col min="16130" max="16130" width="14.140625" customWidth="1"/>
    <col min="16131" max="16131" width="12.42578125" customWidth="1"/>
    <col min="16132" max="16132" width="10.5703125" customWidth="1"/>
    <col min="16133" max="16133" width="10.42578125" customWidth="1"/>
    <col min="16134" max="16134" width="10.140625" customWidth="1"/>
    <col min="16135" max="16135" width="10" customWidth="1"/>
    <col min="16136" max="16136" width="10.5703125" customWidth="1"/>
    <col min="16137" max="16137" width="10.42578125" customWidth="1"/>
  </cols>
  <sheetData>
    <row r="1" spans="1:9" x14ac:dyDescent="0.2">
      <c r="A1" t="s">
        <v>53</v>
      </c>
    </row>
    <row r="3" spans="1:9" x14ac:dyDescent="0.2">
      <c r="D3" s="367" t="s">
        <v>1</v>
      </c>
      <c r="E3" s="368"/>
      <c r="F3" s="368"/>
      <c r="G3" s="368"/>
      <c r="H3" s="368"/>
      <c r="I3" s="369"/>
    </row>
    <row r="4" spans="1:9" x14ac:dyDescent="0.2">
      <c r="A4" s="49" t="s">
        <v>45</v>
      </c>
      <c r="B4" s="49" t="s">
        <v>46</v>
      </c>
      <c r="C4" s="50" t="s">
        <v>47</v>
      </c>
      <c r="D4" s="49" t="s">
        <v>54</v>
      </c>
      <c r="E4" s="49" t="s">
        <v>54</v>
      </c>
      <c r="F4" s="49" t="s">
        <v>54</v>
      </c>
      <c r="G4" s="49" t="s">
        <v>54</v>
      </c>
      <c r="H4" s="49" t="s">
        <v>54</v>
      </c>
      <c r="I4" s="49" t="s">
        <v>54</v>
      </c>
    </row>
    <row r="5" spans="1:9" x14ac:dyDescent="0.2">
      <c r="A5" s="214">
        <v>3849</v>
      </c>
      <c r="B5" s="210"/>
      <c r="C5" s="115"/>
      <c r="D5" s="51"/>
      <c r="E5" s="51"/>
      <c r="F5" s="51"/>
      <c r="G5" s="51"/>
      <c r="H5" s="51"/>
      <c r="I5" s="51"/>
    </row>
    <row r="6" spans="1:9" ht="13.5" thickBot="1" x14ac:dyDescent="0.25">
      <c r="A6" s="217"/>
      <c r="B6" s="212"/>
      <c r="C6" s="116"/>
      <c r="D6" s="64"/>
      <c r="E6" s="49"/>
      <c r="F6" s="64"/>
      <c r="G6" s="49"/>
      <c r="H6" s="64"/>
      <c r="I6" s="49"/>
    </row>
    <row r="7" spans="1:9" x14ac:dyDescent="0.2">
      <c r="A7" s="214">
        <v>4571</v>
      </c>
      <c r="B7" s="210"/>
      <c r="C7" s="115"/>
      <c r="D7" s="51"/>
      <c r="E7" s="51"/>
      <c r="F7" s="51"/>
      <c r="G7" s="51"/>
      <c r="H7" s="51"/>
      <c r="I7" s="51"/>
    </row>
    <row r="8" spans="1:9" ht="13.5" thickBot="1" x14ac:dyDescent="0.25">
      <c r="A8" s="217"/>
      <c r="B8" s="212"/>
      <c r="C8" s="116"/>
      <c r="D8" s="64"/>
      <c r="E8" s="49"/>
      <c r="F8" s="64"/>
      <c r="G8" s="49"/>
      <c r="H8" s="64"/>
      <c r="I8" s="49"/>
    </row>
    <row r="9" spans="1:9" x14ac:dyDescent="0.2">
      <c r="A9" s="214">
        <v>5019</v>
      </c>
      <c r="B9" s="257"/>
      <c r="C9" s="115"/>
      <c r="D9" s="51">
        <v>46060</v>
      </c>
      <c r="E9" s="51">
        <v>46067</v>
      </c>
      <c r="F9" s="51"/>
      <c r="G9" s="51"/>
      <c r="H9" s="51"/>
      <c r="I9" s="51"/>
    </row>
    <row r="10" spans="1:9" ht="13.5" thickBot="1" x14ac:dyDescent="0.25">
      <c r="A10" s="217"/>
      <c r="B10" s="259"/>
      <c r="C10" s="116"/>
      <c r="D10" s="64">
        <v>6</v>
      </c>
      <c r="E10" s="49">
        <v>6</v>
      </c>
      <c r="F10" s="64"/>
      <c r="G10" s="49"/>
      <c r="H10" s="64"/>
      <c r="I10" s="49"/>
    </row>
    <row r="11" spans="1:9" x14ac:dyDescent="0.2">
      <c r="A11" s="214">
        <v>2628</v>
      </c>
      <c r="B11" s="210"/>
      <c r="C11" s="115"/>
      <c r="D11" s="51"/>
      <c r="E11" s="51"/>
      <c r="F11" s="51"/>
      <c r="G11" s="51"/>
      <c r="H11" s="51"/>
      <c r="I11" s="51"/>
    </row>
    <row r="12" spans="1:9" ht="13.5" thickBot="1" x14ac:dyDescent="0.25">
      <c r="A12" s="217"/>
      <c r="B12" s="212"/>
      <c r="C12" s="116"/>
      <c r="D12" s="64"/>
      <c r="E12" s="49"/>
      <c r="F12" s="64"/>
      <c r="G12" s="49"/>
      <c r="H12" s="64"/>
      <c r="I12" s="49"/>
    </row>
    <row r="13" spans="1:9" x14ac:dyDescent="0.2">
      <c r="A13" s="214">
        <v>4439</v>
      </c>
      <c r="B13" s="210"/>
      <c r="C13" s="115"/>
      <c r="D13" s="51">
        <v>46067</v>
      </c>
      <c r="E13" s="51"/>
      <c r="F13" s="51"/>
      <c r="G13" s="51"/>
      <c r="H13" s="51"/>
      <c r="I13" s="51"/>
    </row>
    <row r="14" spans="1:9" ht="13.5" thickBot="1" x14ac:dyDescent="0.25">
      <c r="A14" s="217"/>
      <c r="B14" s="212"/>
      <c r="C14" s="116"/>
      <c r="D14" s="49">
        <v>6</v>
      </c>
      <c r="E14" s="49"/>
      <c r="F14" s="64"/>
      <c r="G14" s="49"/>
      <c r="H14" s="64"/>
      <c r="I14" s="49"/>
    </row>
    <row r="15" spans="1:9" x14ac:dyDescent="0.2">
      <c r="A15" s="214">
        <v>4813</v>
      </c>
      <c r="B15" s="210"/>
      <c r="C15" s="115"/>
      <c r="D15" s="49"/>
      <c r="E15" s="49"/>
      <c r="F15" s="49"/>
      <c r="G15" s="49"/>
      <c r="H15" s="49"/>
      <c r="I15" s="49"/>
    </row>
    <row r="16" spans="1:9" ht="13.5" thickBot="1" x14ac:dyDescent="0.25">
      <c r="A16" s="217"/>
      <c r="B16" s="212"/>
      <c r="C16" s="116"/>
      <c r="D16" s="49"/>
      <c r="E16" s="49"/>
      <c r="F16" s="49"/>
      <c r="G16" s="49"/>
      <c r="H16" s="49"/>
      <c r="I16" s="49"/>
    </row>
    <row r="17" spans="1:9" x14ac:dyDescent="0.2">
      <c r="A17" s="214">
        <v>2231</v>
      </c>
      <c r="B17" s="210"/>
      <c r="C17" s="117"/>
      <c r="D17" s="49"/>
      <c r="E17" s="49"/>
      <c r="F17" s="49"/>
      <c r="G17" s="49"/>
      <c r="H17" s="49"/>
      <c r="I17" s="49"/>
    </row>
    <row r="18" spans="1:9" ht="13.5" thickBot="1" x14ac:dyDescent="0.25">
      <c r="A18" s="217"/>
      <c r="B18" s="212"/>
      <c r="C18" s="118"/>
      <c r="D18" s="49"/>
      <c r="E18" s="49"/>
      <c r="F18" s="49"/>
      <c r="G18" s="49"/>
      <c r="H18" s="49"/>
      <c r="I18" s="49"/>
    </row>
    <row r="19" spans="1:9" x14ac:dyDescent="0.2">
      <c r="A19" s="214">
        <v>4552</v>
      </c>
      <c r="B19" s="210"/>
      <c r="C19" s="115"/>
      <c r="D19" s="49"/>
      <c r="E19" s="49"/>
      <c r="F19" s="49"/>
      <c r="G19" s="49"/>
      <c r="H19" s="49"/>
      <c r="I19" s="49"/>
    </row>
    <row r="20" spans="1:9" ht="13.5" thickBot="1" x14ac:dyDescent="0.25">
      <c r="A20" s="217"/>
      <c r="B20" s="212"/>
      <c r="C20" s="116"/>
      <c r="D20" s="49"/>
      <c r="E20" s="49"/>
      <c r="F20" s="49"/>
      <c r="G20" s="49"/>
      <c r="H20" s="49"/>
      <c r="I20" s="49"/>
    </row>
    <row r="21" spans="1:9" x14ac:dyDescent="0.2">
      <c r="A21" s="214">
        <v>2833</v>
      </c>
      <c r="B21" s="210"/>
      <c r="C21" s="115"/>
      <c r="D21" s="49"/>
      <c r="E21" s="49"/>
      <c r="F21" s="49"/>
      <c r="G21" s="49"/>
      <c r="H21" s="49"/>
      <c r="I21" s="49"/>
    </row>
    <row r="22" spans="1:9" ht="13.5" thickBot="1" x14ac:dyDescent="0.25">
      <c r="A22" s="217"/>
      <c r="B22" s="212"/>
      <c r="C22" s="116"/>
      <c r="D22" s="49"/>
      <c r="E22" s="49"/>
      <c r="F22" s="49"/>
      <c r="G22" s="49"/>
      <c r="H22" s="49"/>
      <c r="I22" s="49"/>
    </row>
    <row r="23" spans="1:9" x14ac:dyDescent="0.2">
      <c r="A23" s="214">
        <v>4814</v>
      </c>
      <c r="B23" s="210"/>
      <c r="C23" s="115"/>
      <c r="D23" s="49"/>
      <c r="E23" s="49"/>
      <c r="F23" s="49"/>
      <c r="G23" s="49"/>
      <c r="H23" s="49"/>
      <c r="I23" s="49"/>
    </row>
    <row r="24" spans="1:9" ht="13.5" thickBot="1" x14ac:dyDescent="0.25">
      <c r="A24" s="217"/>
      <c r="B24" s="212"/>
      <c r="C24" s="116"/>
      <c r="D24" s="49"/>
      <c r="E24" s="49"/>
      <c r="F24" s="49"/>
      <c r="G24" s="49"/>
      <c r="H24" s="49"/>
      <c r="I24" s="49"/>
    </row>
    <row r="25" spans="1:9" x14ac:dyDescent="0.2">
      <c r="A25" s="214">
        <v>484</v>
      </c>
      <c r="B25" s="210"/>
      <c r="C25" s="117"/>
      <c r="D25" s="51">
        <v>46067</v>
      </c>
      <c r="E25" s="51">
        <v>46074</v>
      </c>
      <c r="F25" s="49"/>
      <c r="G25" s="49"/>
      <c r="H25" s="49"/>
      <c r="I25" s="49"/>
    </row>
    <row r="26" spans="1:9" ht="13.5" thickBot="1" x14ac:dyDescent="0.25">
      <c r="A26" s="217"/>
      <c r="B26" s="212"/>
      <c r="C26" s="118"/>
      <c r="D26" s="49">
        <v>6</v>
      </c>
      <c r="E26" s="49">
        <v>6</v>
      </c>
      <c r="F26" s="49"/>
      <c r="G26" s="49"/>
      <c r="H26" s="49"/>
      <c r="I26" s="49"/>
    </row>
    <row r="27" spans="1:9" x14ac:dyDescent="0.2">
      <c r="A27" s="214">
        <v>3496</v>
      </c>
      <c r="B27" s="210"/>
      <c r="C27" s="117"/>
      <c r="D27" s="49"/>
      <c r="E27" s="49"/>
      <c r="F27" s="49"/>
      <c r="G27" s="49"/>
      <c r="H27" s="49"/>
      <c r="I27" s="49"/>
    </row>
    <row r="28" spans="1:9" ht="13.5" thickBot="1" x14ac:dyDescent="0.25">
      <c r="A28" s="217"/>
      <c r="B28" s="212"/>
      <c r="C28" s="116"/>
      <c r="D28" s="49"/>
      <c r="E28" s="49"/>
      <c r="F28" s="49"/>
      <c r="G28" s="49"/>
      <c r="H28" s="49"/>
      <c r="I28" s="49"/>
    </row>
    <row r="29" spans="1:9" x14ac:dyDescent="0.2">
      <c r="A29" s="214">
        <v>4453</v>
      </c>
      <c r="B29" s="210"/>
      <c r="C29" s="115"/>
      <c r="D29" s="49"/>
      <c r="E29" s="49"/>
      <c r="F29" s="49"/>
      <c r="G29" s="49"/>
      <c r="H29" s="49"/>
      <c r="I29" s="49"/>
    </row>
    <row r="30" spans="1:9" ht="13.5" thickBot="1" x14ac:dyDescent="0.25">
      <c r="A30" s="217"/>
      <c r="B30" s="212"/>
      <c r="C30" s="116"/>
      <c r="D30" s="49"/>
      <c r="E30" s="49"/>
      <c r="F30" s="49"/>
      <c r="G30" s="49"/>
      <c r="H30" s="49"/>
      <c r="I30" s="49"/>
    </row>
    <row r="31" spans="1:9" x14ac:dyDescent="0.2">
      <c r="A31" s="214">
        <v>4671</v>
      </c>
      <c r="B31" s="210"/>
      <c r="C31" s="115"/>
      <c r="D31" s="49"/>
      <c r="E31" s="49"/>
      <c r="F31" s="49"/>
      <c r="G31" s="49"/>
      <c r="H31" s="49"/>
      <c r="I31" s="49"/>
    </row>
    <row r="32" spans="1:9" ht="13.5" thickBot="1" x14ac:dyDescent="0.25">
      <c r="A32" s="217"/>
      <c r="B32" s="212"/>
      <c r="C32" s="116"/>
      <c r="D32" s="49"/>
      <c r="E32" s="49"/>
      <c r="F32" s="49"/>
      <c r="G32" s="49"/>
      <c r="H32" s="49"/>
      <c r="I32" s="49"/>
    </row>
    <row r="33" spans="1:9" x14ac:dyDescent="0.2">
      <c r="A33" s="214">
        <v>4883</v>
      </c>
      <c r="B33" s="210"/>
      <c r="C33" s="115"/>
      <c r="D33" s="49"/>
      <c r="E33" s="49"/>
      <c r="F33" s="49"/>
      <c r="G33" s="49"/>
      <c r="H33" s="49"/>
      <c r="I33" s="49"/>
    </row>
    <row r="34" spans="1:9" ht="13.5" thickBot="1" x14ac:dyDescent="0.25">
      <c r="A34" s="217"/>
      <c r="B34" s="212"/>
      <c r="C34" s="116"/>
      <c r="D34" s="49"/>
      <c r="E34" s="49"/>
      <c r="F34" s="49"/>
      <c r="G34" s="49"/>
      <c r="H34" s="49"/>
      <c r="I34" s="49"/>
    </row>
    <row r="35" spans="1:9" x14ac:dyDescent="0.2">
      <c r="A35" s="214">
        <v>4991</v>
      </c>
      <c r="B35" s="210"/>
      <c r="C35" s="115"/>
      <c r="D35" s="51">
        <v>46060</v>
      </c>
      <c r="E35" s="49"/>
      <c r="F35" s="49"/>
      <c r="G35" s="49"/>
      <c r="H35" s="49"/>
      <c r="I35" s="49"/>
    </row>
    <row r="36" spans="1:9" ht="13.5" thickBot="1" x14ac:dyDescent="0.25">
      <c r="A36" s="217"/>
      <c r="B36" s="212"/>
      <c r="C36" s="116"/>
      <c r="D36" s="49">
        <v>6</v>
      </c>
      <c r="E36" s="49"/>
      <c r="F36" s="49"/>
      <c r="G36" s="49"/>
      <c r="H36" s="49"/>
      <c r="I36" s="49"/>
    </row>
    <row r="37" spans="1:9" x14ac:dyDescent="0.2">
      <c r="A37" s="214">
        <v>4990</v>
      </c>
      <c r="B37" s="210"/>
      <c r="C37" s="115"/>
      <c r="D37" s="51">
        <v>46081</v>
      </c>
      <c r="E37" s="49"/>
      <c r="F37" s="49"/>
      <c r="G37" s="49"/>
      <c r="H37" s="49"/>
      <c r="I37" s="49"/>
    </row>
    <row r="38" spans="1:9" ht="13.5" thickBot="1" x14ac:dyDescent="0.25">
      <c r="A38" s="217"/>
      <c r="B38" s="212"/>
      <c r="C38" s="116"/>
      <c r="D38" s="49">
        <v>6</v>
      </c>
      <c r="E38" s="49"/>
      <c r="F38" s="49"/>
      <c r="G38" s="49"/>
      <c r="H38" s="49"/>
      <c r="I38" s="49"/>
    </row>
    <row r="39" spans="1:9" x14ac:dyDescent="0.2">
      <c r="A39" s="214">
        <v>5015</v>
      </c>
      <c r="B39" s="210"/>
      <c r="C39" s="115"/>
      <c r="D39" s="49"/>
      <c r="E39" s="49"/>
      <c r="F39" s="49"/>
      <c r="G39" s="49"/>
      <c r="H39" s="49"/>
      <c r="I39" s="49"/>
    </row>
    <row r="40" spans="1:9" ht="13.5" thickBot="1" x14ac:dyDescent="0.25">
      <c r="A40" s="217"/>
      <c r="B40" s="212"/>
      <c r="C40" s="116"/>
      <c r="D40" s="49"/>
      <c r="E40" s="49"/>
      <c r="F40" s="49"/>
      <c r="G40" s="49"/>
      <c r="H40" s="49"/>
      <c r="I40" s="49"/>
    </row>
    <row r="41" spans="1:9" x14ac:dyDescent="0.2">
      <c r="A41" s="214">
        <v>5021</v>
      </c>
      <c r="B41" s="210"/>
      <c r="C41" s="115"/>
      <c r="D41" s="49"/>
      <c r="E41" s="49"/>
      <c r="F41" s="49"/>
      <c r="G41" s="49"/>
      <c r="H41" s="49"/>
      <c r="I41" s="49"/>
    </row>
    <row r="42" spans="1:9" ht="13.5" thickBot="1" x14ac:dyDescent="0.25">
      <c r="A42" s="217"/>
      <c r="B42" s="212"/>
      <c r="C42" s="116"/>
      <c r="D42" s="49"/>
      <c r="E42" s="49"/>
      <c r="F42" s="49"/>
      <c r="G42" s="49"/>
      <c r="H42" s="49"/>
      <c r="I42" s="49"/>
    </row>
    <row r="43" spans="1:9" x14ac:dyDescent="0.2">
      <c r="A43" s="214">
        <v>5035</v>
      </c>
      <c r="B43" s="210"/>
      <c r="C43" s="115"/>
      <c r="D43" s="51">
        <v>46074</v>
      </c>
      <c r="E43" s="49"/>
      <c r="F43" s="49"/>
      <c r="G43" s="49"/>
      <c r="H43" s="49"/>
      <c r="I43" s="49"/>
    </row>
    <row r="44" spans="1:9" ht="13.5" thickBot="1" x14ac:dyDescent="0.25">
      <c r="A44" s="217"/>
      <c r="B44" s="212"/>
      <c r="C44" s="116"/>
      <c r="D44" s="49">
        <v>6</v>
      </c>
      <c r="E44" s="49"/>
      <c r="F44" s="49"/>
      <c r="G44" s="49"/>
      <c r="H44" s="49"/>
      <c r="I44" s="49"/>
    </row>
    <row r="45" spans="1:9" x14ac:dyDescent="0.2">
      <c r="A45" s="214">
        <v>5119</v>
      </c>
      <c r="B45" s="210"/>
      <c r="C45" s="115"/>
      <c r="D45" s="49"/>
      <c r="E45" s="49"/>
      <c r="F45" s="49"/>
      <c r="G45" s="49"/>
      <c r="H45" s="49"/>
      <c r="I45" s="49"/>
    </row>
    <row r="46" spans="1:9" ht="13.5" thickBot="1" x14ac:dyDescent="0.25">
      <c r="A46" s="217"/>
      <c r="B46" s="212"/>
      <c r="C46" s="116"/>
      <c r="D46" s="49"/>
      <c r="E46" s="49"/>
      <c r="F46" s="49"/>
      <c r="G46" s="49"/>
      <c r="H46" s="49"/>
      <c r="I46" s="49"/>
    </row>
    <row r="47" spans="1:9" x14ac:dyDescent="0.2">
      <c r="A47" s="214">
        <v>5140</v>
      </c>
      <c r="B47" s="210"/>
      <c r="C47" s="115"/>
      <c r="D47" s="49"/>
      <c r="E47" s="49"/>
      <c r="F47" s="49"/>
      <c r="G47" s="49"/>
      <c r="H47" s="49"/>
      <c r="I47" s="49"/>
    </row>
    <row r="48" spans="1:9" ht="13.5" thickBot="1" x14ac:dyDescent="0.25">
      <c r="A48" s="217"/>
      <c r="B48" s="212"/>
      <c r="C48" s="116"/>
      <c r="D48" s="49"/>
      <c r="E48" s="49"/>
      <c r="F48" s="49"/>
      <c r="G48" s="49"/>
      <c r="H48" s="49"/>
      <c r="I48" s="49"/>
    </row>
    <row r="49" spans="1:9" x14ac:dyDescent="0.2">
      <c r="A49" s="303">
        <v>5241</v>
      </c>
      <c r="B49" s="210"/>
      <c r="C49" s="115"/>
      <c r="D49" s="49"/>
      <c r="E49" s="49"/>
      <c r="F49" s="49"/>
      <c r="G49" s="49"/>
      <c r="H49" s="49"/>
      <c r="I49" s="49"/>
    </row>
    <row r="50" spans="1:9" ht="13.5" thickBot="1" x14ac:dyDescent="0.25">
      <c r="A50" s="306"/>
      <c r="B50" s="212"/>
      <c r="C50" s="116"/>
      <c r="D50" s="49"/>
      <c r="E50" s="49"/>
      <c r="F50" s="49"/>
      <c r="G50" s="49"/>
      <c r="H50" s="49"/>
      <c r="I50" s="49"/>
    </row>
    <row r="51" spans="1:9" x14ac:dyDescent="0.2">
      <c r="A51" s="214">
        <v>5144</v>
      </c>
      <c r="B51" s="210"/>
      <c r="C51" s="115"/>
      <c r="D51" s="49"/>
      <c r="E51" s="49"/>
      <c r="F51" s="49"/>
      <c r="G51" s="49"/>
      <c r="H51" s="49"/>
      <c r="I51" s="49"/>
    </row>
    <row r="52" spans="1:9" ht="13.5" thickBot="1" x14ac:dyDescent="0.25">
      <c r="A52" s="217"/>
      <c r="B52" s="212"/>
      <c r="C52" s="116"/>
      <c r="D52" s="49"/>
      <c r="E52" s="49"/>
      <c r="F52" s="49"/>
      <c r="G52" s="49"/>
      <c r="H52" s="49"/>
      <c r="I52" s="49"/>
    </row>
    <row r="53" spans="1:9" x14ac:dyDescent="0.2">
      <c r="A53" s="214">
        <v>5147</v>
      </c>
      <c r="B53" s="210"/>
      <c r="C53" s="115"/>
      <c r="D53" s="49"/>
      <c r="E53" s="49"/>
      <c r="F53" s="49"/>
      <c r="G53" s="49"/>
      <c r="H53" s="49"/>
      <c r="I53" s="49"/>
    </row>
    <row r="54" spans="1:9" ht="13.5" thickBot="1" x14ac:dyDescent="0.25">
      <c r="A54" s="217"/>
      <c r="B54" s="212"/>
      <c r="C54" s="116"/>
      <c r="D54" s="49"/>
      <c r="E54" s="49"/>
      <c r="F54" s="49"/>
      <c r="G54" s="49"/>
      <c r="H54" s="49"/>
      <c r="I54" s="49"/>
    </row>
    <row r="55" spans="1:9" x14ac:dyDescent="0.2">
      <c r="A55" s="214">
        <v>5055</v>
      </c>
      <c r="B55" s="210"/>
      <c r="C55" s="115"/>
      <c r="D55" s="49"/>
      <c r="E55" s="49"/>
      <c r="F55" s="49"/>
      <c r="G55" s="49"/>
      <c r="H55" s="49"/>
      <c r="I55" s="49"/>
    </row>
    <row r="56" spans="1:9" ht="13.5" thickBot="1" x14ac:dyDescent="0.25">
      <c r="A56" s="217"/>
      <c r="B56" s="212"/>
      <c r="C56" s="116"/>
      <c r="D56" s="49"/>
      <c r="E56" s="49"/>
      <c r="F56" s="49"/>
      <c r="G56" s="49"/>
      <c r="H56" s="49"/>
      <c r="I56" s="49"/>
    </row>
    <row r="57" spans="1:9" x14ac:dyDescent="0.2">
      <c r="A57" s="303">
        <v>5155</v>
      </c>
      <c r="B57" s="210"/>
      <c r="C57" s="115"/>
      <c r="D57" s="49"/>
      <c r="E57" s="49"/>
      <c r="F57" s="49"/>
      <c r="G57" s="49"/>
      <c r="H57" s="49"/>
      <c r="I57" s="49"/>
    </row>
    <row r="58" spans="1:9" ht="13.5" thickBot="1" x14ac:dyDescent="0.25">
      <c r="A58" s="306"/>
      <c r="B58" s="212"/>
      <c r="C58" s="116"/>
      <c r="D58" s="49"/>
      <c r="E58" s="49"/>
      <c r="F58" s="49"/>
      <c r="G58" s="49"/>
      <c r="H58" s="49"/>
      <c r="I58" s="49"/>
    </row>
    <row r="59" spans="1:9" x14ac:dyDescent="0.2">
      <c r="A59" s="214">
        <v>5141</v>
      </c>
      <c r="B59" s="210"/>
      <c r="C59" s="115"/>
      <c r="D59" s="49"/>
      <c r="E59" s="49"/>
      <c r="F59" s="49"/>
      <c r="G59" s="49"/>
      <c r="H59" s="49"/>
      <c r="I59" s="49"/>
    </row>
    <row r="60" spans="1:9" ht="13.5" thickBot="1" x14ac:dyDescent="0.25">
      <c r="A60" s="217"/>
      <c r="B60" s="212"/>
      <c r="C60" s="116"/>
      <c r="D60" s="49"/>
      <c r="E60" s="49"/>
      <c r="F60" s="49"/>
      <c r="G60" s="49"/>
      <c r="H60" s="49"/>
      <c r="I60" s="49"/>
    </row>
    <row r="61" spans="1:9" x14ac:dyDescent="0.2">
      <c r="A61" s="214">
        <v>5158</v>
      </c>
      <c r="B61" s="210" t="s">
        <v>83</v>
      </c>
      <c r="C61" s="115"/>
      <c r="D61" s="49"/>
      <c r="E61" s="49"/>
      <c r="F61" s="49"/>
      <c r="G61" s="49"/>
      <c r="H61" s="49"/>
      <c r="I61" s="49"/>
    </row>
    <row r="62" spans="1:9" ht="13.5" thickBot="1" x14ac:dyDescent="0.25">
      <c r="A62" s="217"/>
      <c r="B62" s="212"/>
      <c r="C62" s="116"/>
      <c r="D62" s="49"/>
      <c r="E62" s="49"/>
      <c r="F62" s="49"/>
      <c r="G62" s="49"/>
      <c r="H62" s="49"/>
      <c r="I62" s="49"/>
    </row>
  </sheetData>
  <mergeCells count="59">
    <mergeCell ref="A59:A60"/>
    <mergeCell ref="B59:B60"/>
    <mergeCell ref="A61:A62"/>
    <mergeCell ref="B61:B62"/>
    <mergeCell ref="A53:A54"/>
    <mergeCell ref="B53:B54"/>
    <mergeCell ref="A55:A56"/>
    <mergeCell ref="B55:B56"/>
    <mergeCell ref="A57:A58"/>
    <mergeCell ref="B57:B58"/>
    <mergeCell ref="A47:A48"/>
    <mergeCell ref="B47:B48"/>
    <mergeCell ref="A49:A50"/>
    <mergeCell ref="B49:B50"/>
    <mergeCell ref="A51:A52"/>
    <mergeCell ref="B51:B52"/>
    <mergeCell ref="A41:A42"/>
    <mergeCell ref="B41:B42"/>
    <mergeCell ref="A43:A44"/>
    <mergeCell ref="B43:B44"/>
    <mergeCell ref="A45:A46"/>
    <mergeCell ref="B45:B46"/>
    <mergeCell ref="A35:A36"/>
    <mergeCell ref="B35:B36"/>
    <mergeCell ref="A37:A38"/>
    <mergeCell ref="B37:B38"/>
    <mergeCell ref="A39:A40"/>
    <mergeCell ref="B39:B40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17:A18"/>
    <mergeCell ref="B17:B18"/>
    <mergeCell ref="A19:A20"/>
    <mergeCell ref="B19:B20"/>
    <mergeCell ref="A21:A22"/>
    <mergeCell ref="B21:B22"/>
    <mergeCell ref="A13:A14"/>
    <mergeCell ref="B13:B14"/>
    <mergeCell ref="A15:A16"/>
    <mergeCell ref="B15:B16"/>
    <mergeCell ref="A9:A10"/>
    <mergeCell ref="B9:B10"/>
    <mergeCell ref="A11:A12"/>
    <mergeCell ref="B11:B12"/>
    <mergeCell ref="D3:I3"/>
    <mergeCell ref="A5:A6"/>
    <mergeCell ref="B5:B6"/>
    <mergeCell ref="A7:A8"/>
    <mergeCell ref="B7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стр.1</vt:lpstr>
      <vt:lpstr>график 7,8</vt:lpstr>
      <vt:lpstr>Лист1</vt:lpstr>
      <vt:lpstr>отсутствия</vt:lpstr>
      <vt:lpstr>РВД</vt:lpstr>
      <vt:lpstr>стр.1!Заголовки_для_печати</vt:lpstr>
      <vt:lpstr>'график 7,8'!Область_печати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СпрутМонитор DLP система https://sprutmonitor.ru/</dc:creator>
  <cp:lastModifiedBy>Коля</cp:lastModifiedBy>
  <cp:lastPrinted>2011-07-18T13:14:43Z</cp:lastPrinted>
  <dcterms:created xsi:type="dcterms:W3CDTF">2004-03-30T11:31:22Z</dcterms:created>
  <dcterms:modified xsi:type="dcterms:W3CDTF">2026-02-24T12:18:30Z</dcterms:modified>
</cp:coreProperties>
</file>