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240" yWindow="165" windowWidth="14805" windowHeight="7950" activeTab="1"/>
  </bookViews>
  <sheets>
    <sheet name="Лист1" sheetId="3" r:id="rId1"/>
    <sheet name="Рез" sheetId="5" r:id="rId2"/>
  </sheets>
  <calcPr calcId="144525" calcOnSave="0"/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D87" i="5" s="1"/>
  <c r="D88" i="5" s="1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2" i="5"/>
  <c r="D2" i="5" s="1"/>
  <c r="D27" i="5"/>
  <c r="D28" i="5" s="1"/>
  <c r="D32" i="5"/>
  <c r="D59" i="5"/>
  <c r="D60" i="5" s="1"/>
  <c r="D62" i="5"/>
  <c r="D72" i="5"/>
  <c r="D81" i="5"/>
  <c r="D82" i="5" s="1"/>
  <c r="D84" i="5"/>
  <c r="D85" i="5"/>
  <c r="D86" i="5" s="1"/>
  <c r="D101" i="5"/>
  <c r="D102" i="5" s="1"/>
  <c r="D148" i="5"/>
  <c r="D159" i="5"/>
  <c r="D160" i="5" s="1"/>
  <c r="C27" i="5"/>
  <c r="C28" i="5" s="1"/>
  <c r="C32" i="5"/>
  <c r="C59" i="5"/>
  <c r="C60" i="5" s="1"/>
  <c r="C62" i="5"/>
  <c r="C63" i="5" s="1"/>
  <c r="C64" i="5" s="1"/>
  <c r="C72" i="5"/>
  <c r="C73" i="5" s="1"/>
  <c r="C74" i="5" s="1"/>
  <c r="C81" i="5"/>
  <c r="C82" i="5" s="1"/>
  <c r="C84" i="5"/>
  <c r="C85" i="5" s="1"/>
  <c r="C87" i="5"/>
  <c r="C88" i="5" s="1"/>
  <c r="C101" i="5"/>
  <c r="C102" i="5" s="1"/>
  <c r="C148" i="5"/>
  <c r="C159" i="5"/>
  <c r="C160" i="5" s="1"/>
  <c r="C165" i="5"/>
  <c r="C166" i="5" s="1"/>
  <c r="C2" i="5"/>
  <c r="B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2" i="5"/>
  <c r="B3" i="5" s="1"/>
  <c r="D3" i="5" l="1"/>
  <c r="D83" i="5"/>
  <c r="D161" i="5"/>
  <c r="D149" i="5"/>
  <c r="D103" i="5"/>
  <c r="D89" i="5"/>
  <c r="D73" i="5"/>
  <c r="D63" i="5"/>
  <c r="D61" i="5"/>
  <c r="D33" i="5"/>
  <c r="D29" i="5"/>
  <c r="C167" i="5"/>
  <c r="C168" i="5" s="1"/>
  <c r="C169" i="5" s="1"/>
  <c r="C86" i="5"/>
  <c r="C161" i="5"/>
  <c r="C89" i="5"/>
  <c r="C75" i="5"/>
  <c r="C65" i="5"/>
  <c r="C61" i="5"/>
  <c r="C3" i="5"/>
  <c r="C149" i="5"/>
  <c r="C103" i="5"/>
  <c r="C83" i="5"/>
  <c r="C33" i="5"/>
  <c r="C29" i="5"/>
  <c r="C162" i="5"/>
  <c r="B14" i="5"/>
  <c r="B12" i="5"/>
  <c r="B8" i="5"/>
  <c r="B6" i="5"/>
  <c r="B15" i="5"/>
  <c r="B13" i="5"/>
  <c r="B11" i="5"/>
  <c r="B9" i="5"/>
  <c r="B7" i="5"/>
  <c r="B5" i="5"/>
  <c r="B16" i="5"/>
  <c r="B10" i="5"/>
  <c r="B4" i="5"/>
  <c r="D30" i="5" l="1"/>
  <c r="D74" i="5"/>
  <c r="D90" i="5"/>
  <c r="D150" i="5"/>
  <c r="D4" i="5"/>
  <c r="D34" i="5"/>
  <c r="D64" i="5"/>
  <c r="D104" i="5"/>
  <c r="D162" i="5"/>
  <c r="C170" i="5"/>
  <c r="C34" i="5"/>
  <c r="C4" i="5"/>
  <c r="C30" i="5"/>
  <c r="C150" i="5"/>
  <c r="C66" i="5"/>
  <c r="C76" i="5"/>
  <c r="C90" i="5"/>
  <c r="C104" i="5"/>
  <c r="C163" i="5"/>
  <c r="D163" i="5" l="1"/>
  <c r="D105" i="5"/>
  <c r="D65" i="5"/>
  <c r="D35" i="5"/>
  <c r="D5" i="5"/>
  <c r="D151" i="5"/>
  <c r="D91" i="5"/>
  <c r="D75" i="5"/>
  <c r="D31" i="5"/>
  <c r="C5" i="5"/>
  <c r="C35" i="5"/>
  <c r="C105" i="5"/>
  <c r="C91" i="5"/>
  <c r="C77" i="5"/>
  <c r="C67" i="5"/>
  <c r="C151" i="5"/>
  <c r="C31" i="5"/>
  <c r="C164" i="5"/>
  <c r="D76" i="5" l="1"/>
  <c r="D92" i="5"/>
  <c r="D152" i="5"/>
  <c r="D6" i="5"/>
  <c r="D36" i="5"/>
  <c r="D66" i="5"/>
  <c r="D106" i="5"/>
  <c r="D164" i="5"/>
  <c r="C152" i="5"/>
  <c r="C68" i="5"/>
  <c r="C78" i="5"/>
  <c r="C92" i="5"/>
  <c r="C106" i="5"/>
  <c r="C36" i="5"/>
  <c r="C6" i="5"/>
  <c r="D165" i="5" l="1"/>
  <c r="D107" i="5"/>
  <c r="D67" i="5"/>
  <c r="D37" i="5"/>
  <c r="D7" i="5"/>
  <c r="D153" i="5"/>
  <c r="D93" i="5"/>
  <c r="D77" i="5"/>
  <c r="C7" i="5"/>
  <c r="C37" i="5"/>
  <c r="C107" i="5"/>
  <c r="C93" i="5"/>
  <c r="C79" i="5"/>
  <c r="C69" i="5"/>
  <c r="C153" i="5"/>
  <c r="D166" i="5" l="1"/>
  <c r="D78" i="5"/>
  <c r="D94" i="5"/>
  <c r="D154" i="5"/>
  <c r="D8" i="5"/>
  <c r="D38" i="5"/>
  <c r="D68" i="5"/>
  <c r="D108" i="5"/>
  <c r="C154" i="5"/>
  <c r="C70" i="5"/>
  <c r="C80" i="5"/>
  <c r="C94" i="5"/>
  <c r="C108" i="5"/>
  <c r="C38" i="5"/>
  <c r="C8" i="5"/>
  <c r="D167" i="5" l="1"/>
  <c r="D109" i="5"/>
  <c r="D69" i="5"/>
  <c r="D39" i="5"/>
  <c r="D9" i="5"/>
  <c r="D155" i="5"/>
  <c r="D95" i="5"/>
  <c r="D79" i="5"/>
  <c r="C155" i="5"/>
  <c r="C9" i="5"/>
  <c r="C39" i="5"/>
  <c r="C109" i="5"/>
  <c r="C95" i="5"/>
  <c r="C71" i="5"/>
  <c r="D168" i="5" l="1"/>
  <c r="D80" i="5"/>
  <c r="D96" i="5"/>
  <c r="D156" i="5"/>
  <c r="D10" i="5"/>
  <c r="D40" i="5"/>
  <c r="D70" i="5"/>
  <c r="D110" i="5"/>
  <c r="C96" i="5"/>
  <c r="C110" i="5"/>
  <c r="C40" i="5"/>
  <c r="C10" i="5"/>
  <c r="C156" i="5"/>
  <c r="D169" i="5" l="1"/>
  <c r="D111" i="5"/>
  <c r="D71" i="5"/>
  <c r="D41" i="5"/>
  <c r="D11" i="5"/>
  <c r="D157" i="5"/>
  <c r="D97" i="5"/>
  <c r="C157" i="5"/>
  <c r="C11" i="5"/>
  <c r="C41" i="5"/>
  <c r="C111" i="5"/>
  <c r="C97" i="5"/>
  <c r="D170" i="5" l="1"/>
  <c r="D98" i="5"/>
  <c r="D158" i="5"/>
  <c r="D12" i="5"/>
  <c r="D42" i="5"/>
  <c r="D112" i="5"/>
  <c r="C98" i="5"/>
  <c r="C112" i="5"/>
  <c r="C42" i="5"/>
  <c r="C12" i="5"/>
  <c r="C158" i="5"/>
  <c r="D113" i="5" l="1"/>
  <c r="D43" i="5"/>
  <c r="D13" i="5"/>
  <c r="D99" i="5"/>
  <c r="C43" i="5"/>
  <c r="C113" i="5"/>
  <c r="C99" i="5"/>
  <c r="C13" i="5"/>
  <c r="D100" i="5" l="1"/>
  <c r="D14" i="5"/>
  <c r="D44" i="5"/>
  <c r="D114" i="5"/>
  <c r="C14" i="5"/>
  <c r="C100" i="5"/>
  <c r="C114" i="5"/>
  <c r="C44" i="5"/>
  <c r="D115" i="5" l="1"/>
  <c r="D45" i="5"/>
  <c r="D15" i="5"/>
  <c r="C45" i="5"/>
  <c r="C115" i="5"/>
  <c r="C15" i="5"/>
  <c r="D16" i="5" l="1"/>
  <c r="D46" i="5"/>
  <c r="D116" i="5"/>
  <c r="C16" i="5"/>
  <c r="C116" i="5"/>
  <c r="C46" i="5"/>
  <c r="D117" i="5" l="1"/>
  <c r="D47" i="5"/>
  <c r="D17" i="5"/>
  <c r="C17" i="5"/>
  <c r="C47" i="5"/>
  <c r="C117" i="5"/>
  <c r="D18" i="5" l="1"/>
  <c r="D48" i="5"/>
  <c r="D118" i="5"/>
  <c r="C118" i="5"/>
  <c r="C18" i="5"/>
  <c r="C48" i="5"/>
  <c r="D119" i="5" l="1"/>
  <c r="D49" i="5"/>
  <c r="D19" i="5"/>
  <c r="C49" i="5"/>
  <c r="C19" i="5"/>
  <c r="C119" i="5"/>
  <c r="D20" i="5" l="1"/>
  <c r="D50" i="5"/>
  <c r="D120" i="5"/>
  <c r="C120" i="5"/>
  <c r="C20" i="5"/>
  <c r="C50" i="5"/>
  <c r="D121" i="5" l="1"/>
  <c r="D51" i="5"/>
  <c r="D21" i="5"/>
  <c r="C51" i="5"/>
  <c r="C21" i="5"/>
  <c r="C121" i="5"/>
  <c r="D22" i="5" l="1"/>
  <c r="D52" i="5"/>
  <c r="D122" i="5"/>
  <c r="C122" i="5"/>
  <c r="C22" i="5"/>
  <c r="C52" i="5"/>
  <c r="D123" i="5" l="1"/>
  <c r="D53" i="5"/>
  <c r="D23" i="5"/>
  <c r="C23" i="5"/>
  <c r="C53" i="5"/>
  <c r="C123" i="5"/>
  <c r="D24" i="5" l="1"/>
  <c r="D54" i="5"/>
  <c r="D124" i="5"/>
  <c r="C124" i="5"/>
  <c r="C24" i="5"/>
  <c r="C54" i="5"/>
  <c r="D125" i="5" l="1"/>
  <c r="D55" i="5"/>
  <c r="D25" i="5"/>
  <c r="C55" i="5"/>
  <c r="C25" i="5"/>
  <c r="C125" i="5"/>
  <c r="D26" i="5" l="1"/>
  <c r="D56" i="5"/>
  <c r="D126" i="5"/>
  <c r="C26" i="5"/>
  <c r="C126" i="5"/>
  <c r="C56" i="5"/>
  <c r="D127" i="5" l="1"/>
  <c r="D57" i="5"/>
  <c r="C57" i="5"/>
  <c r="C127" i="5"/>
  <c r="D58" i="5" l="1"/>
  <c r="D128" i="5"/>
  <c r="C128" i="5"/>
  <c r="C58" i="5"/>
  <c r="D129" i="5" l="1"/>
  <c r="C129" i="5"/>
  <c r="D130" i="5" l="1"/>
  <c r="C130" i="5"/>
  <c r="D131" i="5" l="1"/>
  <c r="C131" i="5"/>
  <c r="D132" i="5" l="1"/>
  <c r="C132" i="5"/>
  <c r="D133" i="5" l="1"/>
  <c r="C133" i="5"/>
  <c r="D134" i="5" l="1"/>
  <c r="C134" i="5"/>
  <c r="D135" i="5" l="1"/>
  <c r="C135" i="5"/>
  <c r="D136" i="5" l="1"/>
  <c r="C136" i="5"/>
  <c r="D137" i="5" l="1"/>
  <c r="C137" i="5"/>
  <c r="D138" i="5" l="1"/>
  <c r="C138" i="5"/>
  <c r="D139" i="5" l="1"/>
  <c r="C139" i="5"/>
  <c r="D140" i="5" l="1"/>
  <c r="C140" i="5"/>
  <c r="D141" i="5" l="1"/>
  <c r="C141" i="5"/>
  <c r="D142" i="5" l="1"/>
  <c r="C142" i="5"/>
  <c r="D143" i="5" l="1"/>
  <c r="C143" i="5"/>
  <c r="D144" i="5" l="1"/>
  <c r="C144" i="5"/>
  <c r="D145" i="5" l="1"/>
  <c r="C145" i="5"/>
  <c r="D146" i="5" l="1"/>
  <c r="C146" i="5"/>
  <c r="D147" i="5" l="1"/>
  <c r="C147" i="5"/>
</calcChain>
</file>

<file path=xl/sharedStrings.xml><?xml version="1.0" encoding="utf-8"?>
<sst xmlns="http://schemas.openxmlformats.org/spreadsheetml/2006/main" count="262" uniqueCount="124">
  <si>
    <t>Код схемы</t>
  </si>
  <si>
    <t>МНН</t>
  </si>
  <si>
    <t xml:space="preserve">Наименование и описание схемы </t>
  </si>
  <si>
    <t>КСГ</t>
  </si>
  <si>
    <t>ТН</t>
  </si>
  <si>
    <t>Бевацизумаб</t>
  </si>
  <si>
    <t>Бусерелин</t>
  </si>
  <si>
    <t>ds19.150</t>
  </si>
  <si>
    <t>Ленватиниб</t>
  </si>
  <si>
    <t>Оксалиплатин</t>
  </si>
  <si>
    <t>Паклитаксел</t>
  </si>
  <si>
    <t>Пембролизумаб</t>
  </si>
  <si>
    <t>Паклитаксел + рамуцирумаб</t>
  </si>
  <si>
    <t>Паклитаксел 80 мг/м² в 1-й, 8-й, 15-й дни + рамуцирумаб 8 мг/кг в 1-й, 15-й дни; цикл 28 дней</t>
  </si>
  <si>
    <t>sh0575.1</t>
  </si>
  <si>
    <t>Абраксан®</t>
  </si>
  <si>
    <t>Интаксел</t>
  </si>
  <si>
    <t>Паклиолл Панацея</t>
  </si>
  <si>
    <t>ПАКЛИТАКСЕЛ</t>
  </si>
  <si>
    <t>Паклитаксел полусинтетический</t>
  </si>
  <si>
    <t>Паклитаксел Эльфа</t>
  </si>
  <si>
    <t>Паклитаксел-АМЕДАРТ</t>
  </si>
  <si>
    <t>Паклитаксел-ДЕКО</t>
  </si>
  <si>
    <t>Паклитаксел-Келун-Казфарм</t>
  </si>
  <si>
    <t>Паклитаксел-ЛЭНС®</t>
  </si>
  <si>
    <t>Паклитаксел-Промомед</t>
  </si>
  <si>
    <t>Паклитаксел-Рус</t>
  </si>
  <si>
    <t>Паклитаксел-Тева</t>
  </si>
  <si>
    <t>Паклитаксел-Эбеве</t>
  </si>
  <si>
    <t>ТАКСАКАД®</t>
  </si>
  <si>
    <t>Целиксел</t>
  </si>
  <si>
    <t>Цирамза®</t>
  </si>
  <si>
    <t>Темозоломид</t>
  </si>
  <si>
    <t>Капецитабин</t>
  </si>
  <si>
    <t>Кабозантиниб</t>
  </si>
  <si>
    <t>sh0876</t>
  </si>
  <si>
    <t>Пембролизумаб 400 мг в/в в 1-й день; цикл 42 дня</t>
  </si>
  <si>
    <t>Арфлейда®</t>
  </si>
  <si>
    <t>Китруда®</t>
  </si>
  <si>
    <t>Пембронекст</t>
  </si>
  <si>
    <t>Пемброриа®</t>
  </si>
  <si>
    <t>Бевацизумаб + темозоломид</t>
  </si>
  <si>
    <t>Темозоломид 150 мг/м² в/в в 1-7-й, 15-21-й дни + бевацизумаб 5 мг/кг в 8-й, 22-й дни; цикл 28 дней</t>
  </si>
  <si>
    <t>sh0958.1</t>
  </si>
  <si>
    <t>Авастин®</t>
  </si>
  <si>
    <t>АВЕГРА® БИОКАД</t>
  </si>
  <si>
    <t>Арвестио®</t>
  </si>
  <si>
    <t>Версаво®</t>
  </si>
  <si>
    <t>СТИБЕВАРА®</t>
  </si>
  <si>
    <t>Темодал®</t>
  </si>
  <si>
    <t>Темозолекс</t>
  </si>
  <si>
    <t>ТЕМОЗОЛОМИД</t>
  </si>
  <si>
    <t>Темозоломид-Рус</t>
  </si>
  <si>
    <t>ТЕМОЗОЛОМИД-ТЛ</t>
  </si>
  <si>
    <t>Темомид</t>
  </si>
  <si>
    <t>sh1080</t>
  </si>
  <si>
    <t>Дегареликс + олапариб</t>
  </si>
  <si>
    <t>Олапариб 600 мг ежедневно + дегареликс 80 мг 1 раз в 28 дней (240 мг в первый месяц терапии)</t>
  </si>
  <si>
    <t>Фирмагон</t>
  </si>
  <si>
    <t>Линпарза®</t>
  </si>
  <si>
    <t>Олапариб-АМЕДАРТ</t>
  </si>
  <si>
    <t>sh1083</t>
  </si>
  <si>
    <t>Бусерелин + олапариб</t>
  </si>
  <si>
    <t>Олапариб 600 мг ежедневно + бусерелин 3,75 мг 1 раз в 28 дней</t>
  </si>
  <si>
    <t>Бусерелина ацетат</t>
  </si>
  <si>
    <t>Бусерелин-депо</t>
  </si>
  <si>
    <t>Бусерелин-лонг</t>
  </si>
  <si>
    <t>sh1086</t>
  </si>
  <si>
    <t>Гозерелин + олапариб</t>
  </si>
  <si>
    <t>Олапариб 600 мг ежедневно + гозерелин 3,6 мг 1 раз в 28 дней</t>
  </si>
  <si>
    <t>Гозерелина ацетат</t>
  </si>
  <si>
    <t>Гозерелин-лонг</t>
  </si>
  <si>
    <t>Золадекс®</t>
  </si>
  <si>
    <t>Лизегора</t>
  </si>
  <si>
    <t>sh1089</t>
  </si>
  <si>
    <t>Лейпрорелин + олапариб</t>
  </si>
  <si>
    <t>Олапариб 600 мг ежедневно + лейпрорелин 3,75 мг 1 раз в 28 дней</t>
  </si>
  <si>
    <t>Элигард</t>
  </si>
  <si>
    <t>sh1090</t>
  </si>
  <si>
    <t>Олапариб 600 мг ежедневно + лейпрорелин 7,5 мг 1 раз в 28 дней</t>
  </si>
  <si>
    <t>sh1102</t>
  </si>
  <si>
    <t>Ленватиниб + пембролизумаб</t>
  </si>
  <si>
    <t>Пембролизумаб 200 мг в/в в 1-й день + ленватиниб 20 мг внутрь ежедневно; цикл 21 день</t>
  </si>
  <si>
    <t>ЛЕНВАТАРА®</t>
  </si>
  <si>
    <t>Ленватиниб Фармасинтез</t>
  </si>
  <si>
    <t>Ленватиниб-АМЕДАРТ</t>
  </si>
  <si>
    <t>Ленватиниб-Промомед</t>
  </si>
  <si>
    <t>Ленватиниб-Фарм-Синтез</t>
  </si>
  <si>
    <t>ЛЕНВАТИНИБ-ХИМРАР</t>
  </si>
  <si>
    <t>Ленвима®</t>
  </si>
  <si>
    <t>Ленвитика</t>
  </si>
  <si>
    <t>sh1105</t>
  </si>
  <si>
    <t>Капецитабин + ниволумаб + оксалиплатин</t>
  </si>
  <si>
    <t>Ниволумаб 360 мг в 1-й день + оксалиплатин 130 мг/м² в 1-й день + капецитабин 2000 мг/м² в 1-14-й дни; цикл 21 день</t>
  </si>
  <si>
    <t>Кабецин</t>
  </si>
  <si>
    <t>Капаметин® ФС</t>
  </si>
  <si>
    <t>Капецитабин-Промомед</t>
  </si>
  <si>
    <t>КАПЕЦИТАБИН-ТЛ</t>
  </si>
  <si>
    <t>Опдиво®</t>
  </si>
  <si>
    <t>Оксалиплатин медак</t>
  </si>
  <si>
    <t>Оксалиплатин медак®</t>
  </si>
  <si>
    <t>Оксалиплатин Эбеве®</t>
  </si>
  <si>
    <t>Оксалиплатин-АМЕДАРТ</t>
  </si>
  <si>
    <t>Оксалиплатин-ДЕКО</t>
  </si>
  <si>
    <t>ОКСАЛИПЛАТИН-ПРОМОМЕД</t>
  </si>
  <si>
    <t>Оксалиплатин-РОНЦ®</t>
  </si>
  <si>
    <t>Окситан</t>
  </si>
  <si>
    <t>ПЛАТИКАД®</t>
  </si>
  <si>
    <t>Экзорум</t>
  </si>
  <si>
    <t>sh1137</t>
  </si>
  <si>
    <t>Олапариб + трипторелин</t>
  </si>
  <si>
    <t>Олапариб 600 мг ежедневно + трипторелин 3,75 мг 1 раз в 28 дней</t>
  </si>
  <si>
    <t>Декапептил</t>
  </si>
  <si>
    <t>Диферелин®</t>
  </si>
  <si>
    <t>Трипторелина ацетат</t>
  </si>
  <si>
    <t>Трипторелин-лонг</t>
  </si>
  <si>
    <t>sh1208</t>
  </si>
  <si>
    <t>Кабозантиниб + ниволумаб</t>
  </si>
  <si>
    <t>Ниволумаб 240 мг в/в в 1-й день + кабозантиниб 40 мг внутрь ежедневно; цикл 14 дней</t>
  </si>
  <si>
    <t>АМЕКАРБ®</t>
  </si>
  <si>
    <t>КАБОЗАНТИНИБ-ПРОМОМЕД</t>
  </si>
  <si>
    <t>Кабометикс®</t>
  </si>
  <si>
    <t>РЕКОБАЗИ®</t>
  </si>
  <si>
    <t>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</si>
</sst>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">
    <xf numFmtId="0" fontId="0" fillId="0" borderId="0" xfId="0"/>
    <xf numFmtId="0" fontId="2" fillId="0" borderId="0" xfId="1"/>
    <xf numFmtId="0" fontId="1" fillId="0" borderId="0" xfId="2"/>
    <xf numFmtId="0" fontId="2" fillId="0" borderId="0" xfId="1" applyFill="1"/>
    <xf numFmtId="0" fontId="3" fillId="0" borderId="0" xfId="0" applyFo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Y18"/>
  <sheetViews>
    <sheetView workbookViewId="0">
      <selection activeCell="A2" sqref="A2:E2"/>
    </sheetView>
  </sheetViews>
  <sheetFormatPr defaultRowHeight="15" x14ac:dyDescent="0.25"/>
  <cols>
    <col min="1" max="1" width="8.28515625" customWidth="1"/>
  </cols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</v>
      </c>
      <c r="G1" t="s">
        <v>4</v>
      </c>
      <c r="H1" t="s">
        <v>4</v>
      </c>
      <c r="I1" t="s">
        <v>4</v>
      </c>
      <c r="J1" t="s">
        <v>4</v>
      </c>
      <c r="K1" t="s">
        <v>4</v>
      </c>
      <c r="L1" t="s">
        <v>4</v>
      </c>
      <c r="M1" t="s">
        <v>4</v>
      </c>
      <c r="N1" t="s">
        <v>4</v>
      </c>
      <c r="O1" t="s">
        <v>4</v>
      </c>
      <c r="P1" t="s">
        <v>4</v>
      </c>
      <c r="Q1" t="s">
        <v>4</v>
      </c>
      <c r="R1" t="s">
        <v>4</v>
      </c>
      <c r="S1" t="s">
        <v>4</v>
      </c>
      <c r="T1" t="s">
        <v>4</v>
      </c>
      <c r="U1" t="s">
        <v>4</v>
      </c>
      <c r="V1" t="s">
        <v>4</v>
      </c>
      <c r="W1" t="s">
        <v>4</v>
      </c>
      <c r="X1" t="s">
        <v>4</v>
      </c>
      <c r="Y1" t="s">
        <v>4</v>
      </c>
      <c r="Z1" t="s">
        <v>4</v>
      </c>
      <c r="AA1" t="s">
        <v>4</v>
      </c>
      <c r="AB1" t="s">
        <v>4</v>
      </c>
      <c r="AC1" t="s">
        <v>4</v>
      </c>
      <c r="AD1" t="s">
        <v>4</v>
      </c>
      <c r="AE1" t="s">
        <v>4</v>
      </c>
      <c r="AF1" t="s">
        <v>4</v>
      </c>
      <c r="AG1" t="s">
        <v>4</v>
      </c>
      <c r="AH1" t="s">
        <v>4</v>
      </c>
      <c r="AI1" t="s">
        <v>4</v>
      </c>
      <c r="AJ1" t="s">
        <v>4</v>
      </c>
      <c r="AK1" t="s">
        <v>4</v>
      </c>
      <c r="AL1" t="s">
        <v>4</v>
      </c>
      <c r="AM1" t="s">
        <v>4</v>
      </c>
      <c r="AN1" t="s">
        <v>4</v>
      </c>
      <c r="AO1" t="s">
        <v>4</v>
      </c>
      <c r="AP1" t="s">
        <v>4</v>
      </c>
      <c r="AQ1" t="s">
        <v>4</v>
      </c>
      <c r="AR1" t="s">
        <v>4</v>
      </c>
      <c r="AS1" t="s">
        <v>4</v>
      </c>
      <c r="AT1" t="s">
        <v>4</v>
      </c>
      <c r="AU1" t="s">
        <v>4</v>
      </c>
      <c r="AV1" t="s">
        <v>4</v>
      </c>
      <c r="AW1" t="s">
        <v>4</v>
      </c>
      <c r="AX1" t="s">
        <v>4</v>
      </c>
      <c r="AY1" t="s">
        <v>4</v>
      </c>
    </row>
    <row r="2" spans="1:51" x14ac:dyDescent="0.25">
      <c r="A2" s="1" t="s">
        <v>14</v>
      </c>
      <c r="B2" s="1" t="s">
        <v>12</v>
      </c>
      <c r="C2" s="1" t="s">
        <v>13</v>
      </c>
      <c r="D2" s="1" t="s">
        <v>7</v>
      </c>
      <c r="E2" s="2" t="s">
        <v>15</v>
      </c>
      <c r="F2" s="2" t="s">
        <v>16</v>
      </c>
      <c r="G2" s="2" t="s">
        <v>17</v>
      </c>
      <c r="H2" s="2" t="s">
        <v>10</v>
      </c>
      <c r="I2" s="2" t="s">
        <v>10</v>
      </c>
      <c r="J2" s="2" t="s">
        <v>10</v>
      </c>
      <c r="K2" s="2" t="s">
        <v>18</v>
      </c>
      <c r="L2" s="2" t="s">
        <v>10</v>
      </c>
      <c r="M2" s="2" t="s">
        <v>10</v>
      </c>
      <c r="N2" s="2" t="s">
        <v>10</v>
      </c>
      <c r="O2" s="2" t="s">
        <v>10</v>
      </c>
      <c r="P2" s="2" t="s">
        <v>10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2" t="s">
        <v>28</v>
      </c>
      <c r="AA2" s="2" t="s">
        <v>29</v>
      </c>
      <c r="AB2" s="2" t="s">
        <v>30</v>
      </c>
      <c r="AC2" s="1" t="s">
        <v>31</v>
      </c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x14ac:dyDescent="0.25">
      <c r="A3" s="1" t="s">
        <v>35</v>
      </c>
      <c r="B3" s="1" t="s">
        <v>11</v>
      </c>
      <c r="C3" s="1" t="s">
        <v>36</v>
      </c>
      <c r="D3" s="1" t="s">
        <v>7</v>
      </c>
      <c r="E3" s="2" t="s">
        <v>37</v>
      </c>
      <c r="F3" s="2" t="s">
        <v>38</v>
      </c>
      <c r="G3" s="2" t="s">
        <v>11</v>
      </c>
      <c r="H3" s="2" t="s">
        <v>39</v>
      </c>
      <c r="I3" s="2" t="s">
        <v>40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x14ac:dyDescent="0.25">
      <c r="A4" s="1" t="s">
        <v>43</v>
      </c>
      <c r="B4" s="1" t="s">
        <v>41</v>
      </c>
      <c r="C4" s="1" t="s">
        <v>42</v>
      </c>
      <c r="D4" s="1" t="s">
        <v>7</v>
      </c>
      <c r="E4" s="2" t="s">
        <v>44</v>
      </c>
      <c r="F4" s="2" t="s">
        <v>45</v>
      </c>
      <c r="G4" s="2" t="s">
        <v>46</v>
      </c>
      <c r="H4" s="2" t="s">
        <v>5</v>
      </c>
      <c r="I4" s="2" t="s">
        <v>47</v>
      </c>
      <c r="J4" s="2" t="s">
        <v>48</v>
      </c>
      <c r="K4" s="2" t="s">
        <v>49</v>
      </c>
      <c r="L4" s="2" t="s">
        <v>49</v>
      </c>
      <c r="M4" s="2" t="s">
        <v>50</v>
      </c>
      <c r="N4" s="2" t="s">
        <v>32</v>
      </c>
      <c r="O4" s="2" t="s">
        <v>32</v>
      </c>
      <c r="P4" s="2" t="s">
        <v>32</v>
      </c>
      <c r="Q4" s="2" t="s">
        <v>32</v>
      </c>
      <c r="R4" s="2" t="s">
        <v>51</v>
      </c>
      <c r="S4" s="2" t="s">
        <v>32</v>
      </c>
      <c r="T4" s="2" t="s">
        <v>32</v>
      </c>
      <c r="U4" s="2" t="s">
        <v>32</v>
      </c>
      <c r="V4" s="2" t="s">
        <v>51</v>
      </c>
      <c r="W4" s="2" t="s">
        <v>32</v>
      </c>
      <c r="X4" s="2" t="s">
        <v>32</v>
      </c>
      <c r="Y4" s="2" t="s">
        <v>32</v>
      </c>
      <c r="Z4" s="2" t="s">
        <v>32</v>
      </c>
      <c r="AA4" s="2" t="s">
        <v>32</v>
      </c>
      <c r="AB4" s="2" t="s">
        <v>52</v>
      </c>
      <c r="AC4" s="2" t="s">
        <v>53</v>
      </c>
      <c r="AD4" s="2" t="s">
        <v>54</v>
      </c>
      <c r="AE4" s="2" t="s">
        <v>54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x14ac:dyDescent="0.25">
      <c r="A5" s="1" t="s">
        <v>55</v>
      </c>
      <c r="B5" s="3" t="s">
        <v>56</v>
      </c>
      <c r="C5" s="1" t="s">
        <v>57</v>
      </c>
      <c r="D5" s="1" t="s">
        <v>7</v>
      </c>
      <c r="E5" s="1" t="s">
        <v>58</v>
      </c>
      <c r="F5" s="2" t="s">
        <v>59</v>
      </c>
      <c r="G5" s="2" t="s">
        <v>60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x14ac:dyDescent="0.25">
      <c r="A6" s="1" t="s">
        <v>61</v>
      </c>
      <c r="B6" s="1" t="s">
        <v>62</v>
      </c>
      <c r="C6" s="1" t="s">
        <v>63</v>
      </c>
      <c r="D6" s="1" t="s">
        <v>7</v>
      </c>
      <c r="E6" s="2" t="s">
        <v>6</v>
      </c>
      <c r="F6" s="2" t="s">
        <v>6</v>
      </c>
      <c r="G6" s="2" t="s">
        <v>64</v>
      </c>
      <c r="H6" s="2" t="s">
        <v>64</v>
      </c>
      <c r="I6" s="2" t="s">
        <v>64</v>
      </c>
      <c r="J6" s="2" t="s">
        <v>65</v>
      </c>
      <c r="K6" s="2" t="s">
        <v>65</v>
      </c>
      <c r="L6" s="2" t="s">
        <v>66</v>
      </c>
      <c r="M6" s="2" t="s">
        <v>59</v>
      </c>
      <c r="N6" s="2" t="s">
        <v>60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x14ac:dyDescent="0.25">
      <c r="A7" s="1" t="s">
        <v>67</v>
      </c>
      <c r="B7" s="1" t="s">
        <v>68</v>
      </c>
      <c r="C7" s="1" t="s">
        <v>69</v>
      </c>
      <c r="D7" s="1" t="s">
        <v>7</v>
      </c>
      <c r="E7" s="2" t="s">
        <v>70</v>
      </c>
      <c r="F7" s="2" t="s">
        <v>71</v>
      </c>
      <c r="G7" s="2" t="s">
        <v>72</v>
      </c>
      <c r="H7" s="2" t="s">
        <v>72</v>
      </c>
      <c r="I7" s="2" t="s">
        <v>73</v>
      </c>
      <c r="J7" s="2" t="s">
        <v>73</v>
      </c>
      <c r="K7" s="2" t="s">
        <v>73</v>
      </c>
      <c r="L7" s="2" t="s">
        <v>59</v>
      </c>
      <c r="M7" s="2" t="s">
        <v>60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x14ac:dyDescent="0.25">
      <c r="A8" s="1" t="s">
        <v>74</v>
      </c>
      <c r="B8" s="1" t="s">
        <v>75</v>
      </c>
      <c r="C8" s="1" t="s">
        <v>76</v>
      </c>
      <c r="D8" s="1" t="s">
        <v>7</v>
      </c>
      <c r="E8" s="1" t="s">
        <v>77</v>
      </c>
      <c r="F8" s="2" t="s">
        <v>59</v>
      </c>
      <c r="G8" s="2" t="s">
        <v>60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x14ac:dyDescent="0.25">
      <c r="A9" s="1" t="s">
        <v>78</v>
      </c>
      <c r="B9" s="1" t="s">
        <v>75</v>
      </c>
      <c r="C9" s="1" t="s">
        <v>79</v>
      </c>
      <c r="D9" s="1" t="s">
        <v>7</v>
      </c>
      <c r="E9" s="1" t="s">
        <v>77</v>
      </c>
      <c r="F9" s="2" t="s">
        <v>59</v>
      </c>
      <c r="G9" s="2" t="s">
        <v>60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x14ac:dyDescent="0.25">
      <c r="A10" s="1" t="s">
        <v>80</v>
      </c>
      <c r="B10" s="1" t="s">
        <v>81</v>
      </c>
      <c r="C10" s="1" t="s">
        <v>82</v>
      </c>
      <c r="D10" s="1" t="s">
        <v>7</v>
      </c>
      <c r="E10" s="2" t="s">
        <v>83</v>
      </c>
      <c r="F10" s="2" t="s">
        <v>8</v>
      </c>
      <c r="G10" s="2" t="s">
        <v>84</v>
      </c>
      <c r="H10" s="2" t="s">
        <v>85</v>
      </c>
      <c r="I10" s="2" t="s">
        <v>86</v>
      </c>
      <c r="J10" s="2" t="s">
        <v>87</v>
      </c>
      <c r="K10" s="2" t="s">
        <v>88</v>
      </c>
      <c r="L10" s="2" t="s">
        <v>89</v>
      </c>
      <c r="M10" s="2" t="s">
        <v>90</v>
      </c>
      <c r="N10" s="2" t="s">
        <v>37</v>
      </c>
      <c r="O10" s="2" t="s">
        <v>38</v>
      </c>
      <c r="P10" s="2" t="s">
        <v>11</v>
      </c>
      <c r="Q10" s="2" t="s">
        <v>39</v>
      </c>
      <c r="R10" s="2" t="s">
        <v>40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x14ac:dyDescent="0.25">
      <c r="A11" s="1" t="s">
        <v>91</v>
      </c>
      <c r="B11" s="1" t="s">
        <v>92</v>
      </c>
      <c r="C11" s="1" t="s">
        <v>93</v>
      </c>
      <c r="D11" s="1" t="s">
        <v>7</v>
      </c>
      <c r="E11" s="2" t="s">
        <v>94</v>
      </c>
      <c r="F11" s="2" t="s">
        <v>95</v>
      </c>
      <c r="G11" s="2" t="s">
        <v>33</v>
      </c>
      <c r="H11" s="2" t="s">
        <v>33</v>
      </c>
      <c r="I11" s="2" t="s">
        <v>33</v>
      </c>
      <c r="J11" s="2" t="s">
        <v>33</v>
      </c>
      <c r="K11" s="2" t="s">
        <v>33</v>
      </c>
      <c r="L11" s="2" t="s">
        <v>33</v>
      </c>
      <c r="M11" s="2" t="s">
        <v>33</v>
      </c>
      <c r="N11" s="2" t="s">
        <v>33</v>
      </c>
      <c r="O11" s="2" t="s">
        <v>33</v>
      </c>
      <c r="P11" s="2" t="s">
        <v>33</v>
      </c>
      <c r="Q11" s="2" t="s">
        <v>33</v>
      </c>
      <c r="R11" s="2" t="s">
        <v>33</v>
      </c>
      <c r="S11" s="2" t="s">
        <v>33</v>
      </c>
      <c r="T11" s="2" t="s">
        <v>33</v>
      </c>
      <c r="U11" s="2" t="s">
        <v>33</v>
      </c>
      <c r="V11" s="2" t="s">
        <v>33</v>
      </c>
      <c r="W11" s="2" t="s">
        <v>33</v>
      </c>
      <c r="X11" s="2" t="s">
        <v>33</v>
      </c>
      <c r="Y11" s="2" t="s">
        <v>33</v>
      </c>
      <c r="Z11" s="2" t="s">
        <v>96</v>
      </c>
      <c r="AA11" s="2" t="s">
        <v>97</v>
      </c>
      <c r="AB11" s="2" t="s">
        <v>98</v>
      </c>
      <c r="AC11" s="2" t="s">
        <v>9</v>
      </c>
      <c r="AD11" s="2" t="s">
        <v>9</v>
      </c>
      <c r="AE11" s="2" t="s">
        <v>9</v>
      </c>
      <c r="AF11" s="2" t="s">
        <v>9</v>
      </c>
      <c r="AG11" s="2" t="s">
        <v>9</v>
      </c>
      <c r="AH11" s="2" t="s">
        <v>9</v>
      </c>
      <c r="AI11" s="2" t="s">
        <v>9</v>
      </c>
      <c r="AJ11" s="2" t="s">
        <v>9</v>
      </c>
      <c r="AK11" s="2" t="s">
        <v>9</v>
      </c>
      <c r="AL11" s="2" t="s">
        <v>99</v>
      </c>
      <c r="AM11" s="2" t="s">
        <v>100</v>
      </c>
      <c r="AN11" s="2" t="s">
        <v>101</v>
      </c>
      <c r="AO11" s="2" t="s">
        <v>102</v>
      </c>
      <c r="AP11" s="2" t="s">
        <v>103</v>
      </c>
      <c r="AQ11" s="2" t="s">
        <v>104</v>
      </c>
      <c r="AR11" s="2" t="s">
        <v>104</v>
      </c>
      <c r="AS11" s="2" t="s">
        <v>105</v>
      </c>
      <c r="AT11" s="2" t="s">
        <v>106</v>
      </c>
      <c r="AU11" s="2" t="s">
        <v>106</v>
      </c>
      <c r="AV11" s="2" t="s">
        <v>107</v>
      </c>
      <c r="AW11" s="2" t="s">
        <v>107</v>
      </c>
      <c r="AX11" s="2" t="s">
        <v>108</v>
      </c>
      <c r="AY11" s="2" t="s">
        <v>108</v>
      </c>
    </row>
    <row r="12" spans="1:51" x14ac:dyDescent="0.25">
      <c r="A12" s="1" t="s">
        <v>109</v>
      </c>
      <c r="B12" s="1" t="s">
        <v>110</v>
      </c>
      <c r="C12" s="1" t="s">
        <v>111</v>
      </c>
      <c r="D12" s="1" t="s">
        <v>7</v>
      </c>
      <c r="E12" s="2" t="s">
        <v>59</v>
      </c>
      <c r="F12" s="2" t="s">
        <v>60</v>
      </c>
      <c r="G12" s="1"/>
      <c r="H12" s="2" t="s">
        <v>112</v>
      </c>
      <c r="I12" s="2" t="s">
        <v>112</v>
      </c>
      <c r="J12" s="2" t="s">
        <v>113</v>
      </c>
      <c r="K12" s="2" t="s">
        <v>113</v>
      </c>
      <c r="L12" s="2" t="s">
        <v>113</v>
      </c>
      <c r="M12" s="2" t="s">
        <v>113</v>
      </c>
      <c r="N12" s="2" t="s">
        <v>114</v>
      </c>
      <c r="O12" s="2" t="s">
        <v>115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x14ac:dyDescent="0.25">
      <c r="A13" s="1" t="s">
        <v>116</v>
      </c>
      <c r="B13" s="1" t="s">
        <v>117</v>
      </c>
      <c r="C13" s="1" t="s">
        <v>118</v>
      </c>
      <c r="D13" s="1" t="s">
        <v>7</v>
      </c>
      <c r="E13" s="2" t="s">
        <v>119</v>
      </c>
      <c r="F13" s="2" t="s">
        <v>34</v>
      </c>
      <c r="G13" s="2" t="s">
        <v>120</v>
      </c>
      <c r="H13" s="2" t="s">
        <v>121</v>
      </c>
      <c r="I13" s="2" t="s">
        <v>122</v>
      </c>
      <c r="J13" s="1" t="s">
        <v>98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5" spans="1:51" x14ac:dyDescent="0.25">
      <c r="E15" s="2"/>
    </row>
    <row r="16" spans="1:51" x14ac:dyDescent="0.25">
      <c r="E16" s="2"/>
    </row>
    <row r="17" spans="5:5" x14ac:dyDescent="0.25">
      <c r="E17" s="2"/>
    </row>
    <row r="18" spans="5:5" x14ac:dyDescent="0.25">
      <c r="E1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170"/>
  <sheetViews>
    <sheetView tabSelected="1" workbookViewId="0">
      <selection activeCell="E1" sqref="E1"/>
    </sheetView>
  </sheetViews>
  <sheetFormatPr defaultRowHeight="15" x14ac:dyDescent="0.25"/>
  <cols>
    <col min="5" max="5" width="31.5703125" customWidth="1"/>
    <col min="6" max="6" width="18.7109375" customWidth="1"/>
  </cols>
  <sheetData>
    <row r="1" spans="1:6" x14ac:dyDescent="0.25">
      <c r="A1" s="4">
        <v>2</v>
      </c>
      <c r="B1" s="4" t="s">
        <v>123</v>
      </c>
      <c r="C1" s="4">
        <v>0</v>
      </c>
    </row>
    <row r="2" spans="1:6" x14ac:dyDescent="0.25">
      <c r="A2">
        <f>MATCH(B$1,Лист1!2:2)-4</f>
        <v>25</v>
      </c>
      <c r="B2">
        <f>SUM(A$1:A1)</f>
        <v>2</v>
      </c>
      <c r="C2">
        <f>IFERROR(MATCH(ROW(),B:B,),C1)</f>
        <v>2</v>
      </c>
      <c r="D2">
        <f>IF(E2="",D1+1,5)</f>
        <v>5</v>
      </c>
      <c r="E2" t="str">
        <f>IF(C2=C1,"",INDEX(Лист1!B:B,C2)&amp;"")</f>
        <v>Паклитаксел + рамуцирумаб</v>
      </c>
      <c r="F2" t="str">
        <f>INDEX(Лист1!$1:$1048576,C2,D2)&amp;""</f>
        <v>Абраксан®</v>
      </c>
    </row>
    <row r="3" spans="1:6" x14ac:dyDescent="0.25">
      <c r="A3">
        <f>MATCH(B$1,Лист1!3:3)-4</f>
        <v>5</v>
      </c>
      <c r="B3">
        <f>SUM(A$1:A2)</f>
        <v>27</v>
      </c>
      <c r="C3">
        <f t="shared" ref="C3:C66" si="0">IFERROR(MATCH(ROW(),B:B,),C2)</f>
        <v>2</v>
      </c>
      <c r="D3">
        <f t="shared" ref="D3:D66" si="1">IF(E3="",D2+1,5)</f>
        <v>6</v>
      </c>
      <c r="E3" t="str">
        <f>IF(C3=C2,"",INDEX(Лист1!B:B,C3)&amp;"")</f>
        <v/>
      </c>
      <c r="F3" t="str">
        <f>INDEX(Лист1!$1:$1048576,C3,D3)&amp;""</f>
        <v>Интаксел</v>
      </c>
    </row>
    <row r="4" spans="1:6" x14ac:dyDescent="0.25">
      <c r="A4">
        <f>MATCH(B$1,Лист1!4:4)-4</f>
        <v>27</v>
      </c>
      <c r="B4">
        <f>SUM(A$1:A3)</f>
        <v>32</v>
      </c>
      <c r="C4">
        <f t="shared" si="0"/>
        <v>2</v>
      </c>
      <c r="D4">
        <f t="shared" si="1"/>
        <v>7</v>
      </c>
      <c r="E4" t="str">
        <f>IF(C4=C3,"",INDEX(Лист1!B:B,C4)&amp;"")</f>
        <v/>
      </c>
      <c r="F4" t="str">
        <f>INDEX(Лист1!$1:$1048576,C4,D4)&amp;""</f>
        <v>Паклиолл Панацея</v>
      </c>
    </row>
    <row r="5" spans="1:6" x14ac:dyDescent="0.25">
      <c r="A5">
        <f>MATCH(B$1,Лист1!5:5)-4</f>
        <v>3</v>
      </c>
      <c r="B5">
        <f>SUM(A$1:A4)</f>
        <v>59</v>
      </c>
      <c r="C5">
        <f t="shared" si="0"/>
        <v>2</v>
      </c>
      <c r="D5">
        <f t="shared" si="1"/>
        <v>8</v>
      </c>
      <c r="E5" t="str">
        <f>IF(C5=C4,"",INDEX(Лист1!B:B,C5)&amp;"")</f>
        <v/>
      </c>
      <c r="F5" t="str">
        <f>INDEX(Лист1!$1:$1048576,C5,D5)&amp;""</f>
        <v>Паклитаксел</v>
      </c>
    </row>
    <row r="6" spans="1:6" x14ac:dyDescent="0.25">
      <c r="A6">
        <f>MATCH(B$1,Лист1!6:6)-4</f>
        <v>10</v>
      </c>
      <c r="B6">
        <f>SUM(A$1:A5)</f>
        <v>62</v>
      </c>
      <c r="C6">
        <f t="shared" si="0"/>
        <v>2</v>
      </c>
      <c r="D6">
        <f t="shared" si="1"/>
        <v>9</v>
      </c>
      <c r="E6" t="str">
        <f>IF(C6=C5,"",INDEX(Лист1!B:B,C6)&amp;"")</f>
        <v/>
      </c>
      <c r="F6" t="str">
        <f>INDEX(Лист1!$1:$1048576,C6,D6)&amp;""</f>
        <v>Паклитаксел</v>
      </c>
    </row>
    <row r="7" spans="1:6" x14ac:dyDescent="0.25">
      <c r="A7">
        <f>MATCH(B$1,Лист1!7:7)-4</f>
        <v>9</v>
      </c>
      <c r="B7">
        <f>SUM(A$1:A6)</f>
        <v>72</v>
      </c>
      <c r="C7">
        <f t="shared" si="0"/>
        <v>2</v>
      </c>
      <c r="D7">
        <f t="shared" si="1"/>
        <v>10</v>
      </c>
      <c r="E7" t="str">
        <f>IF(C7=C6,"",INDEX(Лист1!B:B,C7)&amp;"")</f>
        <v/>
      </c>
      <c r="F7" t="str">
        <f>INDEX(Лист1!$1:$1048576,C7,D7)&amp;""</f>
        <v>Паклитаксел</v>
      </c>
    </row>
    <row r="8" spans="1:6" x14ac:dyDescent="0.25">
      <c r="A8">
        <f>MATCH(B$1,Лист1!8:8)-4</f>
        <v>3</v>
      </c>
      <c r="B8">
        <f>SUM(A$1:A7)</f>
        <v>81</v>
      </c>
      <c r="C8">
        <f t="shared" si="0"/>
        <v>2</v>
      </c>
      <c r="D8">
        <f t="shared" si="1"/>
        <v>11</v>
      </c>
      <c r="E8" t="str">
        <f>IF(C8=C7,"",INDEX(Лист1!B:B,C8)&amp;"")</f>
        <v/>
      </c>
      <c r="F8" t="str">
        <f>INDEX(Лист1!$1:$1048576,C8,D8)&amp;""</f>
        <v>ПАКЛИТАКСЕЛ</v>
      </c>
    </row>
    <row r="9" spans="1:6" x14ac:dyDescent="0.25">
      <c r="A9">
        <f>MATCH(B$1,Лист1!9:9)-4</f>
        <v>3</v>
      </c>
      <c r="B9">
        <f>SUM(A$1:A8)</f>
        <v>84</v>
      </c>
      <c r="C9">
        <f t="shared" si="0"/>
        <v>2</v>
      </c>
      <c r="D9">
        <f t="shared" si="1"/>
        <v>12</v>
      </c>
      <c r="E9" t="str">
        <f>IF(C9=C8,"",INDEX(Лист1!B:B,C9)&amp;"")</f>
        <v/>
      </c>
      <c r="F9" t="str">
        <f>INDEX(Лист1!$1:$1048576,C9,D9)&amp;""</f>
        <v>Паклитаксел</v>
      </c>
    </row>
    <row r="10" spans="1:6" x14ac:dyDescent="0.25">
      <c r="A10">
        <f>MATCH(B$1,Лист1!10:10)-4</f>
        <v>14</v>
      </c>
      <c r="B10">
        <f>SUM(A$1:A9)</f>
        <v>87</v>
      </c>
      <c r="C10">
        <f t="shared" si="0"/>
        <v>2</v>
      </c>
      <c r="D10">
        <f t="shared" si="1"/>
        <v>13</v>
      </c>
      <c r="E10" t="str">
        <f>IF(C10=C9,"",INDEX(Лист1!B:B,C10)&amp;"")</f>
        <v/>
      </c>
      <c r="F10" t="str">
        <f>INDEX(Лист1!$1:$1048576,C10,D10)&amp;""</f>
        <v>Паклитаксел</v>
      </c>
    </row>
    <row r="11" spans="1:6" x14ac:dyDescent="0.25">
      <c r="A11">
        <f>MATCH(B$1,Лист1!11:11)-4</f>
        <v>47</v>
      </c>
      <c r="B11">
        <f>SUM(A$1:A10)</f>
        <v>101</v>
      </c>
      <c r="C11">
        <f t="shared" si="0"/>
        <v>2</v>
      </c>
      <c r="D11">
        <f t="shared" si="1"/>
        <v>14</v>
      </c>
      <c r="E11" t="str">
        <f>IF(C11=C10,"",INDEX(Лист1!B:B,C11)&amp;"")</f>
        <v/>
      </c>
      <c r="F11" t="str">
        <f>INDEX(Лист1!$1:$1048576,C11,D11)&amp;""</f>
        <v>Паклитаксел</v>
      </c>
    </row>
    <row r="12" spans="1:6" x14ac:dyDescent="0.25">
      <c r="A12">
        <f>MATCH(B$1,Лист1!12:12)-4</f>
        <v>11</v>
      </c>
      <c r="B12">
        <f>SUM(A$1:A11)</f>
        <v>148</v>
      </c>
      <c r="C12">
        <f t="shared" si="0"/>
        <v>2</v>
      </c>
      <c r="D12">
        <f t="shared" si="1"/>
        <v>15</v>
      </c>
      <c r="E12" t="str">
        <f>IF(C12=C11,"",INDEX(Лист1!B:B,C12)&amp;"")</f>
        <v/>
      </c>
      <c r="F12" t="str">
        <f>INDEX(Лист1!$1:$1048576,C12,D12)&amp;""</f>
        <v>Паклитаксел</v>
      </c>
    </row>
    <row r="13" spans="1:6" x14ac:dyDescent="0.25">
      <c r="A13">
        <f>MATCH(B$1,Лист1!13:13)-4</f>
        <v>6</v>
      </c>
      <c r="B13">
        <f>SUM(A$1:A12)</f>
        <v>159</v>
      </c>
      <c r="C13">
        <f t="shared" si="0"/>
        <v>2</v>
      </c>
      <c r="D13">
        <f t="shared" si="1"/>
        <v>16</v>
      </c>
      <c r="E13" t="str">
        <f>IF(C13=C12,"",INDEX(Лист1!B:B,C13)&amp;"")</f>
        <v/>
      </c>
      <c r="F13" t="str">
        <f>INDEX(Лист1!$1:$1048576,C13,D13)&amp;""</f>
        <v>Паклитаксел</v>
      </c>
    </row>
    <row r="14" spans="1:6" x14ac:dyDescent="0.25">
      <c r="A14" t="e">
        <f>MATCH(B$1,Лист1!14:14)-4</f>
        <v>#N/A</v>
      </c>
      <c r="B14">
        <f>SUM(A$1:A13)</f>
        <v>165</v>
      </c>
      <c r="C14">
        <f t="shared" si="0"/>
        <v>2</v>
      </c>
      <c r="D14">
        <f t="shared" si="1"/>
        <v>17</v>
      </c>
      <c r="E14" t="str">
        <f>IF(C14=C13,"",INDEX(Лист1!B:B,C14)&amp;"")</f>
        <v/>
      </c>
      <c r="F14" t="str">
        <f>INDEX(Лист1!$1:$1048576,C14,D14)&amp;""</f>
        <v>Паклитаксел полусинтетический</v>
      </c>
    </row>
    <row r="15" spans="1:6" x14ac:dyDescent="0.25">
      <c r="A15" t="e">
        <f>MATCH(B$1,Лист1!15:15)-4</f>
        <v>#N/A</v>
      </c>
      <c r="B15" t="e">
        <f>SUM(A$1:A14)</f>
        <v>#N/A</v>
      </c>
      <c r="C15">
        <f t="shared" si="0"/>
        <v>2</v>
      </c>
      <c r="D15">
        <f t="shared" si="1"/>
        <v>18</v>
      </c>
      <c r="E15" t="str">
        <f>IF(C15=C14,"",INDEX(Лист1!B:B,C15)&amp;"")</f>
        <v/>
      </c>
      <c r="F15" t="str">
        <f>INDEX(Лист1!$1:$1048576,C15,D15)&amp;""</f>
        <v>Паклитаксел Эльфа</v>
      </c>
    </row>
    <row r="16" spans="1:6" x14ac:dyDescent="0.25">
      <c r="A16" t="e">
        <f>MATCH(B$1,Лист1!16:16)-4</f>
        <v>#N/A</v>
      </c>
      <c r="B16" t="e">
        <f>SUM(A$1:A15)</f>
        <v>#N/A</v>
      </c>
      <c r="C16">
        <f t="shared" si="0"/>
        <v>2</v>
      </c>
      <c r="D16">
        <f t="shared" si="1"/>
        <v>19</v>
      </c>
      <c r="E16" t="str">
        <f>IF(C16=C15,"",INDEX(Лист1!B:B,C16)&amp;"")</f>
        <v/>
      </c>
      <c r="F16" t="str">
        <f>INDEX(Лист1!$1:$1048576,C16,D16)&amp;""</f>
        <v>Паклитаксел-АМЕДАРТ</v>
      </c>
    </row>
    <row r="17" spans="3:6" x14ac:dyDescent="0.25">
      <c r="C17">
        <f t="shared" si="0"/>
        <v>2</v>
      </c>
      <c r="D17">
        <f t="shared" si="1"/>
        <v>20</v>
      </c>
      <c r="E17" t="str">
        <f>IF(C17=C16,"",INDEX(Лист1!B:B,C17)&amp;"")</f>
        <v/>
      </c>
      <c r="F17" t="str">
        <f>INDEX(Лист1!$1:$1048576,C17,D17)&amp;""</f>
        <v>Паклитаксел-ДЕКО</v>
      </c>
    </row>
    <row r="18" spans="3:6" x14ac:dyDescent="0.25">
      <c r="C18">
        <f t="shared" si="0"/>
        <v>2</v>
      </c>
      <c r="D18">
        <f t="shared" si="1"/>
        <v>21</v>
      </c>
      <c r="E18" t="str">
        <f>IF(C18=C17,"",INDEX(Лист1!B:B,C18)&amp;"")</f>
        <v/>
      </c>
      <c r="F18" t="str">
        <f>INDEX(Лист1!$1:$1048576,C18,D18)&amp;""</f>
        <v>Паклитаксел-Келун-Казфарм</v>
      </c>
    </row>
    <row r="19" spans="3:6" x14ac:dyDescent="0.25">
      <c r="C19">
        <f t="shared" si="0"/>
        <v>2</v>
      </c>
      <c r="D19">
        <f t="shared" si="1"/>
        <v>22</v>
      </c>
      <c r="E19" t="str">
        <f>IF(C19=C18,"",INDEX(Лист1!B:B,C19)&amp;"")</f>
        <v/>
      </c>
      <c r="F19" t="str">
        <f>INDEX(Лист1!$1:$1048576,C19,D19)&amp;""</f>
        <v>Паклитаксел-ЛЭНС®</v>
      </c>
    </row>
    <row r="20" spans="3:6" x14ac:dyDescent="0.25">
      <c r="C20">
        <f t="shared" si="0"/>
        <v>2</v>
      </c>
      <c r="D20">
        <f t="shared" si="1"/>
        <v>23</v>
      </c>
      <c r="E20" t="str">
        <f>IF(C20=C19,"",INDEX(Лист1!B:B,C20)&amp;"")</f>
        <v/>
      </c>
      <c r="F20" t="str">
        <f>INDEX(Лист1!$1:$1048576,C20,D20)&amp;""</f>
        <v>Паклитаксел-Промомед</v>
      </c>
    </row>
    <row r="21" spans="3:6" x14ac:dyDescent="0.25">
      <c r="C21">
        <f t="shared" si="0"/>
        <v>2</v>
      </c>
      <c r="D21">
        <f t="shared" si="1"/>
        <v>24</v>
      </c>
      <c r="E21" t="str">
        <f>IF(C21=C20,"",INDEX(Лист1!B:B,C21)&amp;"")</f>
        <v/>
      </c>
      <c r="F21" t="str">
        <f>INDEX(Лист1!$1:$1048576,C21,D21)&amp;""</f>
        <v>Паклитаксел-Рус</v>
      </c>
    </row>
    <row r="22" spans="3:6" x14ac:dyDescent="0.25">
      <c r="C22">
        <f t="shared" si="0"/>
        <v>2</v>
      </c>
      <c r="D22">
        <f t="shared" si="1"/>
        <v>25</v>
      </c>
      <c r="E22" t="str">
        <f>IF(C22=C21,"",INDEX(Лист1!B:B,C22)&amp;"")</f>
        <v/>
      </c>
      <c r="F22" t="str">
        <f>INDEX(Лист1!$1:$1048576,C22,D22)&amp;""</f>
        <v>Паклитаксел-Тева</v>
      </c>
    </row>
    <row r="23" spans="3:6" x14ac:dyDescent="0.25">
      <c r="C23">
        <f t="shared" si="0"/>
        <v>2</v>
      </c>
      <c r="D23">
        <f t="shared" si="1"/>
        <v>26</v>
      </c>
      <c r="E23" t="str">
        <f>IF(C23=C22,"",INDEX(Лист1!B:B,C23)&amp;"")</f>
        <v/>
      </c>
      <c r="F23" t="str">
        <f>INDEX(Лист1!$1:$1048576,C23,D23)&amp;""</f>
        <v>Паклитаксел-Эбеве</v>
      </c>
    </row>
    <row r="24" spans="3:6" x14ac:dyDescent="0.25">
      <c r="C24">
        <f t="shared" si="0"/>
        <v>2</v>
      </c>
      <c r="D24">
        <f t="shared" si="1"/>
        <v>27</v>
      </c>
      <c r="E24" t="str">
        <f>IF(C24=C23,"",INDEX(Лист1!B:B,C24)&amp;"")</f>
        <v/>
      </c>
      <c r="F24" t="str">
        <f>INDEX(Лист1!$1:$1048576,C24,D24)&amp;""</f>
        <v>ТАКСАКАД®</v>
      </c>
    </row>
    <row r="25" spans="3:6" x14ac:dyDescent="0.25">
      <c r="C25">
        <f t="shared" si="0"/>
        <v>2</v>
      </c>
      <c r="D25">
        <f t="shared" si="1"/>
        <v>28</v>
      </c>
      <c r="E25" t="str">
        <f>IF(C25=C24,"",INDEX(Лист1!B:B,C25)&amp;"")</f>
        <v/>
      </c>
      <c r="F25" t="str">
        <f>INDEX(Лист1!$1:$1048576,C25,D25)&amp;""</f>
        <v>Целиксел</v>
      </c>
    </row>
    <row r="26" spans="3:6" x14ac:dyDescent="0.25">
      <c r="C26">
        <f t="shared" si="0"/>
        <v>2</v>
      </c>
      <c r="D26">
        <f t="shared" si="1"/>
        <v>29</v>
      </c>
      <c r="E26" t="str">
        <f>IF(C26=C25,"",INDEX(Лист1!B:B,C26)&amp;"")</f>
        <v/>
      </c>
      <c r="F26" t="str">
        <f>INDEX(Лист1!$1:$1048576,C26,D26)&amp;""</f>
        <v>Цирамза®</v>
      </c>
    </row>
    <row r="27" spans="3:6" x14ac:dyDescent="0.25">
      <c r="C27">
        <f t="shared" si="0"/>
        <v>3</v>
      </c>
      <c r="D27">
        <f t="shared" si="1"/>
        <v>5</v>
      </c>
      <c r="E27" t="str">
        <f>IF(C27=C26,"",INDEX(Лист1!B:B,C27)&amp;"")</f>
        <v>Пембролизумаб</v>
      </c>
      <c r="F27" t="str">
        <f>INDEX(Лист1!$1:$1048576,C27,D27)&amp;""</f>
        <v>Арфлейда®</v>
      </c>
    </row>
    <row r="28" spans="3:6" x14ac:dyDescent="0.25">
      <c r="C28">
        <f t="shared" si="0"/>
        <v>3</v>
      </c>
      <c r="D28">
        <f t="shared" si="1"/>
        <v>6</v>
      </c>
      <c r="E28" t="str">
        <f>IF(C28=C27,"",INDEX(Лист1!B:B,C28)&amp;"")</f>
        <v/>
      </c>
      <c r="F28" t="str">
        <f>INDEX(Лист1!$1:$1048576,C28,D28)&amp;""</f>
        <v>Китруда®</v>
      </c>
    </row>
    <row r="29" spans="3:6" x14ac:dyDescent="0.25">
      <c r="C29">
        <f t="shared" si="0"/>
        <v>3</v>
      </c>
      <c r="D29">
        <f t="shared" si="1"/>
        <v>7</v>
      </c>
      <c r="E29" t="str">
        <f>IF(C29=C28,"",INDEX(Лист1!B:B,C29)&amp;"")</f>
        <v/>
      </c>
      <c r="F29" t="str">
        <f>INDEX(Лист1!$1:$1048576,C29,D29)&amp;""</f>
        <v>Пембролизумаб</v>
      </c>
    </row>
    <row r="30" spans="3:6" x14ac:dyDescent="0.25">
      <c r="C30">
        <f t="shared" si="0"/>
        <v>3</v>
      </c>
      <c r="D30">
        <f t="shared" si="1"/>
        <v>8</v>
      </c>
      <c r="E30" t="str">
        <f>IF(C30=C29,"",INDEX(Лист1!B:B,C30)&amp;"")</f>
        <v/>
      </c>
      <c r="F30" t="str">
        <f>INDEX(Лист1!$1:$1048576,C30,D30)&amp;""</f>
        <v>Пембронекст</v>
      </c>
    </row>
    <row r="31" spans="3:6" x14ac:dyDescent="0.25">
      <c r="C31">
        <f t="shared" si="0"/>
        <v>3</v>
      </c>
      <c r="D31">
        <f t="shared" si="1"/>
        <v>9</v>
      </c>
      <c r="E31" t="str">
        <f>IF(C31=C30,"",INDEX(Лист1!B:B,C31)&amp;"")</f>
        <v/>
      </c>
      <c r="F31" t="str">
        <f>INDEX(Лист1!$1:$1048576,C31,D31)&amp;""</f>
        <v>Пемброриа®</v>
      </c>
    </row>
    <row r="32" spans="3:6" x14ac:dyDescent="0.25">
      <c r="C32">
        <f t="shared" si="0"/>
        <v>4</v>
      </c>
      <c r="D32">
        <f t="shared" si="1"/>
        <v>5</v>
      </c>
      <c r="E32" t="str">
        <f>IF(C32=C31,"",INDEX(Лист1!B:B,C32)&amp;"")</f>
        <v>Бевацизумаб + темозоломид</v>
      </c>
      <c r="F32" t="str">
        <f>INDEX(Лист1!$1:$1048576,C32,D32)&amp;""</f>
        <v>Авастин®</v>
      </c>
    </row>
    <row r="33" spans="3:6" x14ac:dyDescent="0.25">
      <c r="C33">
        <f t="shared" si="0"/>
        <v>4</v>
      </c>
      <c r="D33">
        <f t="shared" si="1"/>
        <v>6</v>
      </c>
      <c r="E33" t="str">
        <f>IF(C33=C32,"",INDEX(Лист1!B:B,C33)&amp;"")</f>
        <v/>
      </c>
      <c r="F33" t="str">
        <f>INDEX(Лист1!$1:$1048576,C33,D33)&amp;""</f>
        <v>АВЕГРА® БИОКАД</v>
      </c>
    </row>
    <row r="34" spans="3:6" x14ac:dyDescent="0.25">
      <c r="C34">
        <f t="shared" si="0"/>
        <v>4</v>
      </c>
      <c r="D34">
        <f t="shared" si="1"/>
        <v>7</v>
      </c>
      <c r="E34" t="str">
        <f>IF(C34=C33,"",INDEX(Лист1!B:B,C34)&amp;"")</f>
        <v/>
      </c>
      <c r="F34" t="str">
        <f>INDEX(Лист1!$1:$1048576,C34,D34)&amp;""</f>
        <v>Арвестио®</v>
      </c>
    </row>
    <row r="35" spans="3:6" x14ac:dyDescent="0.25">
      <c r="C35">
        <f t="shared" si="0"/>
        <v>4</v>
      </c>
      <c r="D35">
        <f t="shared" si="1"/>
        <v>8</v>
      </c>
      <c r="E35" t="str">
        <f>IF(C35=C34,"",INDEX(Лист1!B:B,C35)&amp;"")</f>
        <v/>
      </c>
      <c r="F35" t="str">
        <f>INDEX(Лист1!$1:$1048576,C35,D35)&amp;""</f>
        <v>Бевацизумаб</v>
      </c>
    </row>
    <row r="36" spans="3:6" x14ac:dyDescent="0.25">
      <c r="C36">
        <f t="shared" si="0"/>
        <v>4</v>
      </c>
      <c r="D36">
        <f t="shared" si="1"/>
        <v>9</v>
      </c>
      <c r="E36" t="str">
        <f>IF(C36=C35,"",INDEX(Лист1!B:B,C36)&amp;"")</f>
        <v/>
      </c>
      <c r="F36" t="str">
        <f>INDEX(Лист1!$1:$1048576,C36,D36)&amp;""</f>
        <v>Версаво®</v>
      </c>
    </row>
    <row r="37" spans="3:6" x14ac:dyDescent="0.25">
      <c r="C37">
        <f t="shared" si="0"/>
        <v>4</v>
      </c>
      <c r="D37">
        <f t="shared" si="1"/>
        <v>10</v>
      </c>
      <c r="E37" t="str">
        <f>IF(C37=C36,"",INDEX(Лист1!B:B,C37)&amp;"")</f>
        <v/>
      </c>
      <c r="F37" t="str">
        <f>INDEX(Лист1!$1:$1048576,C37,D37)&amp;""</f>
        <v>СТИБЕВАРА®</v>
      </c>
    </row>
    <row r="38" spans="3:6" x14ac:dyDescent="0.25">
      <c r="C38">
        <f t="shared" si="0"/>
        <v>4</v>
      </c>
      <c r="D38">
        <f t="shared" si="1"/>
        <v>11</v>
      </c>
      <c r="E38" t="str">
        <f>IF(C38=C37,"",INDEX(Лист1!B:B,C38)&amp;"")</f>
        <v/>
      </c>
      <c r="F38" t="str">
        <f>INDEX(Лист1!$1:$1048576,C38,D38)&amp;""</f>
        <v>Темодал®</v>
      </c>
    </row>
    <row r="39" spans="3:6" x14ac:dyDescent="0.25">
      <c r="C39">
        <f t="shared" si="0"/>
        <v>4</v>
      </c>
      <c r="D39">
        <f t="shared" si="1"/>
        <v>12</v>
      </c>
      <c r="E39" t="str">
        <f>IF(C39=C38,"",INDEX(Лист1!B:B,C39)&amp;"")</f>
        <v/>
      </c>
      <c r="F39" t="str">
        <f>INDEX(Лист1!$1:$1048576,C39,D39)&amp;""</f>
        <v>Темодал®</v>
      </c>
    </row>
    <row r="40" spans="3:6" x14ac:dyDescent="0.25">
      <c r="C40">
        <f t="shared" si="0"/>
        <v>4</v>
      </c>
      <c r="D40">
        <f t="shared" si="1"/>
        <v>13</v>
      </c>
      <c r="E40" t="str">
        <f>IF(C40=C39,"",INDEX(Лист1!B:B,C40)&amp;"")</f>
        <v/>
      </c>
      <c r="F40" t="str">
        <f>INDEX(Лист1!$1:$1048576,C40,D40)&amp;""</f>
        <v>Темозолекс</v>
      </c>
    </row>
    <row r="41" spans="3:6" x14ac:dyDescent="0.25">
      <c r="C41">
        <f t="shared" si="0"/>
        <v>4</v>
      </c>
      <c r="D41">
        <f t="shared" si="1"/>
        <v>14</v>
      </c>
      <c r="E41" t="str">
        <f>IF(C41=C40,"",INDEX(Лист1!B:B,C41)&amp;"")</f>
        <v/>
      </c>
      <c r="F41" t="str">
        <f>INDEX(Лист1!$1:$1048576,C41,D41)&amp;""</f>
        <v>Темозоломид</v>
      </c>
    </row>
    <row r="42" spans="3:6" x14ac:dyDescent="0.25">
      <c r="C42">
        <f t="shared" si="0"/>
        <v>4</v>
      </c>
      <c r="D42">
        <f t="shared" si="1"/>
        <v>15</v>
      </c>
      <c r="E42" t="str">
        <f>IF(C42=C41,"",INDEX(Лист1!B:B,C42)&amp;"")</f>
        <v/>
      </c>
      <c r="F42" t="str">
        <f>INDEX(Лист1!$1:$1048576,C42,D42)&amp;""</f>
        <v>Темозоломид</v>
      </c>
    </row>
    <row r="43" spans="3:6" x14ac:dyDescent="0.25">
      <c r="C43">
        <f t="shared" si="0"/>
        <v>4</v>
      </c>
      <c r="D43">
        <f t="shared" si="1"/>
        <v>16</v>
      </c>
      <c r="E43" t="str">
        <f>IF(C43=C42,"",INDEX(Лист1!B:B,C43)&amp;"")</f>
        <v/>
      </c>
      <c r="F43" t="str">
        <f>INDEX(Лист1!$1:$1048576,C43,D43)&amp;""</f>
        <v>Темозоломид</v>
      </c>
    </row>
    <row r="44" spans="3:6" x14ac:dyDescent="0.25">
      <c r="C44">
        <f t="shared" si="0"/>
        <v>4</v>
      </c>
      <c r="D44">
        <f t="shared" si="1"/>
        <v>17</v>
      </c>
      <c r="E44" t="str">
        <f>IF(C44=C43,"",INDEX(Лист1!B:B,C44)&amp;"")</f>
        <v/>
      </c>
      <c r="F44" t="str">
        <f>INDEX(Лист1!$1:$1048576,C44,D44)&amp;""</f>
        <v>Темозоломид</v>
      </c>
    </row>
    <row r="45" spans="3:6" x14ac:dyDescent="0.25">
      <c r="C45">
        <f t="shared" si="0"/>
        <v>4</v>
      </c>
      <c r="D45">
        <f t="shared" si="1"/>
        <v>18</v>
      </c>
      <c r="E45" t="str">
        <f>IF(C45=C44,"",INDEX(Лист1!B:B,C45)&amp;"")</f>
        <v/>
      </c>
      <c r="F45" t="str">
        <f>INDEX(Лист1!$1:$1048576,C45,D45)&amp;""</f>
        <v>ТЕМОЗОЛОМИД</v>
      </c>
    </row>
    <row r="46" spans="3:6" x14ac:dyDescent="0.25">
      <c r="C46">
        <f t="shared" si="0"/>
        <v>4</v>
      </c>
      <c r="D46">
        <f t="shared" si="1"/>
        <v>19</v>
      </c>
      <c r="E46" t="str">
        <f>IF(C46=C45,"",INDEX(Лист1!B:B,C46)&amp;"")</f>
        <v/>
      </c>
      <c r="F46" t="str">
        <f>INDEX(Лист1!$1:$1048576,C46,D46)&amp;""</f>
        <v>Темозоломид</v>
      </c>
    </row>
    <row r="47" spans="3:6" x14ac:dyDescent="0.25">
      <c r="C47">
        <f t="shared" si="0"/>
        <v>4</v>
      </c>
      <c r="D47">
        <f t="shared" si="1"/>
        <v>20</v>
      </c>
      <c r="E47" t="str">
        <f>IF(C47=C46,"",INDEX(Лист1!B:B,C47)&amp;"")</f>
        <v/>
      </c>
      <c r="F47" t="str">
        <f>INDEX(Лист1!$1:$1048576,C47,D47)&amp;""</f>
        <v>Темозоломид</v>
      </c>
    </row>
    <row r="48" spans="3:6" x14ac:dyDescent="0.25">
      <c r="C48">
        <f t="shared" si="0"/>
        <v>4</v>
      </c>
      <c r="D48">
        <f t="shared" si="1"/>
        <v>21</v>
      </c>
      <c r="E48" t="str">
        <f>IF(C48=C47,"",INDEX(Лист1!B:B,C48)&amp;"")</f>
        <v/>
      </c>
      <c r="F48" t="str">
        <f>INDEX(Лист1!$1:$1048576,C48,D48)&amp;""</f>
        <v>Темозоломид</v>
      </c>
    </row>
    <row r="49" spans="3:6" x14ac:dyDescent="0.25">
      <c r="C49">
        <f t="shared" si="0"/>
        <v>4</v>
      </c>
      <c r="D49">
        <f t="shared" si="1"/>
        <v>22</v>
      </c>
      <c r="E49" t="str">
        <f>IF(C49=C48,"",INDEX(Лист1!B:B,C49)&amp;"")</f>
        <v/>
      </c>
      <c r="F49" t="str">
        <f>INDEX(Лист1!$1:$1048576,C49,D49)&amp;""</f>
        <v>ТЕМОЗОЛОМИД</v>
      </c>
    </row>
    <row r="50" spans="3:6" x14ac:dyDescent="0.25">
      <c r="C50">
        <f t="shared" si="0"/>
        <v>4</v>
      </c>
      <c r="D50">
        <f t="shared" si="1"/>
        <v>23</v>
      </c>
      <c r="E50" t="str">
        <f>IF(C50=C49,"",INDEX(Лист1!B:B,C50)&amp;"")</f>
        <v/>
      </c>
      <c r="F50" t="str">
        <f>INDEX(Лист1!$1:$1048576,C50,D50)&amp;""</f>
        <v>Темозоломид</v>
      </c>
    </row>
    <row r="51" spans="3:6" x14ac:dyDescent="0.25">
      <c r="C51">
        <f t="shared" si="0"/>
        <v>4</v>
      </c>
      <c r="D51">
        <f t="shared" si="1"/>
        <v>24</v>
      </c>
      <c r="E51" t="str">
        <f>IF(C51=C50,"",INDEX(Лист1!B:B,C51)&amp;"")</f>
        <v/>
      </c>
      <c r="F51" t="str">
        <f>INDEX(Лист1!$1:$1048576,C51,D51)&amp;""</f>
        <v>Темозоломид</v>
      </c>
    </row>
    <row r="52" spans="3:6" x14ac:dyDescent="0.25">
      <c r="C52">
        <f t="shared" si="0"/>
        <v>4</v>
      </c>
      <c r="D52">
        <f t="shared" si="1"/>
        <v>25</v>
      </c>
      <c r="E52" t="str">
        <f>IF(C52=C51,"",INDEX(Лист1!B:B,C52)&amp;"")</f>
        <v/>
      </c>
      <c r="F52" t="str">
        <f>INDEX(Лист1!$1:$1048576,C52,D52)&amp;""</f>
        <v>Темозоломид</v>
      </c>
    </row>
    <row r="53" spans="3:6" x14ac:dyDescent="0.25">
      <c r="C53">
        <f t="shared" si="0"/>
        <v>4</v>
      </c>
      <c r="D53">
        <f t="shared" si="1"/>
        <v>26</v>
      </c>
      <c r="E53" t="str">
        <f>IF(C53=C52,"",INDEX(Лист1!B:B,C53)&amp;"")</f>
        <v/>
      </c>
      <c r="F53" t="str">
        <f>INDEX(Лист1!$1:$1048576,C53,D53)&amp;""</f>
        <v>Темозоломид</v>
      </c>
    </row>
    <row r="54" spans="3:6" x14ac:dyDescent="0.25">
      <c r="C54">
        <f t="shared" si="0"/>
        <v>4</v>
      </c>
      <c r="D54">
        <f t="shared" si="1"/>
        <v>27</v>
      </c>
      <c r="E54" t="str">
        <f>IF(C54=C53,"",INDEX(Лист1!B:B,C54)&amp;"")</f>
        <v/>
      </c>
      <c r="F54" t="str">
        <f>INDEX(Лист1!$1:$1048576,C54,D54)&amp;""</f>
        <v>Темозоломид</v>
      </c>
    </row>
    <row r="55" spans="3:6" x14ac:dyDescent="0.25">
      <c r="C55">
        <f t="shared" si="0"/>
        <v>4</v>
      </c>
      <c r="D55">
        <f t="shared" si="1"/>
        <v>28</v>
      </c>
      <c r="E55" t="str">
        <f>IF(C55=C54,"",INDEX(Лист1!B:B,C55)&amp;"")</f>
        <v/>
      </c>
      <c r="F55" t="str">
        <f>INDEX(Лист1!$1:$1048576,C55,D55)&amp;""</f>
        <v>Темозоломид-Рус</v>
      </c>
    </row>
    <row r="56" spans="3:6" x14ac:dyDescent="0.25">
      <c r="C56">
        <f t="shared" si="0"/>
        <v>4</v>
      </c>
      <c r="D56">
        <f t="shared" si="1"/>
        <v>29</v>
      </c>
      <c r="E56" t="str">
        <f>IF(C56=C55,"",INDEX(Лист1!B:B,C56)&amp;"")</f>
        <v/>
      </c>
      <c r="F56" t="str">
        <f>INDEX(Лист1!$1:$1048576,C56,D56)&amp;""</f>
        <v>ТЕМОЗОЛОМИД-ТЛ</v>
      </c>
    </row>
    <row r="57" spans="3:6" x14ac:dyDescent="0.25">
      <c r="C57">
        <f t="shared" si="0"/>
        <v>4</v>
      </c>
      <c r="D57">
        <f t="shared" si="1"/>
        <v>30</v>
      </c>
      <c r="E57" t="str">
        <f>IF(C57=C56,"",INDEX(Лист1!B:B,C57)&amp;"")</f>
        <v/>
      </c>
      <c r="F57" t="str">
        <f>INDEX(Лист1!$1:$1048576,C57,D57)&amp;""</f>
        <v>Темомид</v>
      </c>
    </row>
    <row r="58" spans="3:6" x14ac:dyDescent="0.25">
      <c r="C58">
        <f t="shared" si="0"/>
        <v>4</v>
      </c>
      <c r="D58">
        <f t="shared" si="1"/>
        <v>31</v>
      </c>
      <c r="E58" t="str">
        <f>IF(C58=C57,"",INDEX(Лист1!B:B,C58)&amp;"")</f>
        <v/>
      </c>
      <c r="F58" t="str">
        <f>INDEX(Лист1!$1:$1048576,C58,D58)&amp;""</f>
        <v>Темомид</v>
      </c>
    </row>
    <row r="59" spans="3:6" x14ac:dyDescent="0.25">
      <c r="C59">
        <f t="shared" si="0"/>
        <v>5</v>
      </c>
      <c r="D59">
        <f t="shared" si="1"/>
        <v>5</v>
      </c>
      <c r="E59" t="str">
        <f>IF(C59=C58,"",INDEX(Лист1!B:B,C59)&amp;"")</f>
        <v>Дегареликс + олапариб</v>
      </c>
      <c r="F59" t="str">
        <f>INDEX(Лист1!$1:$1048576,C59,D59)&amp;""</f>
        <v>Фирмагон</v>
      </c>
    </row>
    <row r="60" spans="3:6" x14ac:dyDescent="0.25">
      <c r="C60">
        <f t="shared" si="0"/>
        <v>5</v>
      </c>
      <c r="D60">
        <f t="shared" si="1"/>
        <v>6</v>
      </c>
      <c r="E60" t="str">
        <f>IF(C60=C59,"",INDEX(Лист1!B:B,C60)&amp;"")</f>
        <v/>
      </c>
      <c r="F60" t="str">
        <f>INDEX(Лист1!$1:$1048576,C60,D60)&amp;""</f>
        <v>Линпарза®</v>
      </c>
    </row>
    <row r="61" spans="3:6" x14ac:dyDescent="0.25">
      <c r="C61">
        <f t="shared" si="0"/>
        <v>5</v>
      </c>
      <c r="D61">
        <f t="shared" si="1"/>
        <v>7</v>
      </c>
      <c r="E61" t="str">
        <f>IF(C61=C60,"",INDEX(Лист1!B:B,C61)&amp;"")</f>
        <v/>
      </c>
      <c r="F61" t="str">
        <f>INDEX(Лист1!$1:$1048576,C61,D61)&amp;""</f>
        <v>Олапариб-АМЕДАРТ</v>
      </c>
    </row>
    <row r="62" spans="3:6" x14ac:dyDescent="0.25">
      <c r="C62">
        <f t="shared" si="0"/>
        <v>6</v>
      </c>
      <c r="D62">
        <f t="shared" si="1"/>
        <v>5</v>
      </c>
      <c r="E62" t="str">
        <f>IF(C62=C61,"",INDEX(Лист1!B:B,C62)&amp;"")</f>
        <v>Бусерелин + олапариб</v>
      </c>
      <c r="F62" t="str">
        <f>INDEX(Лист1!$1:$1048576,C62,D62)&amp;""</f>
        <v>Бусерелин</v>
      </c>
    </row>
    <row r="63" spans="3:6" x14ac:dyDescent="0.25">
      <c r="C63">
        <f t="shared" si="0"/>
        <v>6</v>
      </c>
      <c r="D63">
        <f t="shared" si="1"/>
        <v>6</v>
      </c>
      <c r="E63" t="str">
        <f>IF(C63=C62,"",INDEX(Лист1!B:B,C63)&amp;"")</f>
        <v/>
      </c>
      <c r="F63" t="str">
        <f>INDEX(Лист1!$1:$1048576,C63,D63)&amp;""</f>
        <v>Бусерелин</v>
      </c>
    </row>
    <row r="64" spans="3:6" x14ac:dyDescent="0.25">
      <c r="C64">
        <f t="shared" si="0"/>
        <v>6</v>
      </c>
      <c r="D64">
        <f t="shared" si="1"/>
        <v>7</v>
      </c>
      <c r="E64" t="str">
        <f>IF(C64=C63,"",INDEX(Лист1!B:B,C64)&amp;"")</f>
        <v/>
      </c>
      <c r="F64" t="str">
        <f>INDEX(Лист1!$1:$1048576,C64,D64)&amp;""</f>
        <v>Бусерелина ацетат</v>
      </c>
    </row>
    <row r="65" spans="3:6" x14ac:dyDescent="0.25">
      <c r="C65">
        <f t="shared" si="0"/>
        <v>6</v>
      </c>
      <c r="D65">
        <f t="shared" si="1"/>
        <v>8</v>
      </c>
      <c r="E65" t="str">
        <f>IF(C65=C64,"",INDEX(Лист1!B:B,C65)&amp;"")</f>
        <v/>
      </c>
      <c r="F65" t="str">
        <f>INDEX(Лист1!$1:$1048576,C65,D65)&amp;""</f>
        <v>Бусерелина ацетат</v>
      </c>
    </row>
    <row r="66" spans="3:6" x14ac:dyDescent="0.25">
      <c r="C66">
        <f t="shared" si="0"/>
        <v>6</v>
      </c>
      <c r="D66">
        <f t="shared" si="1"/>
        <v>9</v>
      </c>
      <c r="E66" t="str">
        <f>IF(C66=C65,"",INDEX(Лист1!B:B,C66)&amp;"")</f>
        <v/>
      </c>
      <c r="F66" t="str">
        <f>INDEX(Лист1!$1:$1048576,C66,D66)&amp;""</f>
        <v>Бусерелина ацетат</v>
      </c>
    </row>
    <row r="67" spans="3:6" x14ac:dyDescent="0.25">
      <c r="C67">
        <f t="shared" ref="C67:C130" si="2">IFERROR(MATCH(ROW(),B:B,),C66)</f>
        <v>6</v>
      </c>
      <c r="D67">
        <f t="shared" ref="D67:D130" si="3">IF(E67="",D66+1,5)</f>
        <v>10</v>
      </c>
      <c r="E67" t="str">
        <f>IF(C67=C66,"",INDEX(Лист1!B:B,C67)&amp;"")</f>
        <v/>
      </c>
      <c r="F67" t="str">
        <f>INDEX(Лист1!$1:$1048576,C67,D67)&amp;""</f>
        <v>Бусерелин-депо</v>
      </c>
    </row>
    <row r="68" spans="3:6" x14ac:dyDescent="0.25">
      <c r="C68">
        <f t="shared" si="2"/>
        <v>6</v>
      </c>
      <c r="D68">
        <f t="shared" si="3"/>
        <v>11</v>
      </c>
      <c r="E68" t="str">
        <f>IF(C68=C67,"",INDEX(Лист1!B:B,C68)&amp;"")</f>
        <v/>
      </c>
      <c r="F68" t="str">
        <f>INDEX(Лист1!$1:$1048576,C68,D68)&amp;""</f>
        <v>Бусерелин-депо</v>
      </c>
    </row>
    <row r="69" spans="3:6" x14ac:dyDescent="0.25">
      <c r="C69">
        <f t="shared" si="2"/>
        <v>6</v>
      </c>
      <c r="D69">
        <f t="shared" si="3"/>
        <v>12</v>
      </c>
      <c r="E69" t="str">
        <f>IF(C69=C68,"",INDEX(Лист1!B:B,C69)&amp;"")</f>
        <v/>
      </c>
      <c r="F69" t="str">
        <f>INDEX(Лист1!$1:$1048576,C69,D69)&amp;""</f>
        <v>Бусерелин-лонг</v>
      </c>
    </row>
    <row r="70" spans="3:6" x14ac:dyDescent="0.25">
      <c r="C70">
        <f t="shared" si="2"/>
        <v>6</v>
      </c>
      <c r="D70">
        <f t="shared" si="3"/>
        <v>13</v>
      </c>
      <c r="E70" t="str">
        <f>IF(C70=C69,"",INDEX(Лист1!B:B,C70)&amp;"")</f>
        <v/>
      </c>
      <c r="F70" t="str">
        <f>INDEX(Лист1!$1:$1048576,C70,D70)&amp;""</f>
        <v>Линпарза®</v>
      </c>
    </row>
    <row r="71" spans="3:6" x14ac:dyDescent="0.25">
      <c r="C71">
        <f t="shared" si="2"/>
        <v>6</v>
      </c>
      <c r="D71">
        <f t="shared" si="3"/>
        <v>14</v>
      </c>
      <c r="E71" t="str">
        <f>IF(C71=C70,"",INDEX(Лист1!B:B,C71)&amp;"")</f>
        <v/>
      </c>
      <c r="F71" t="str">
        <f>INDEX(Лист1!$1:$1048576,C71,D71)&amp;""</f>
        <v>Олапариб-АМЕДАРТ</v>
      </c>
    </row>
    <row r="72" spans="3:6" x14ac:dyDescent="0.25">
      <c r="C72">
        <f t="shared" si="2"/>
        <v>7</v>
      </c>
      <c r="D72">
        <f t="shared" si="3"/>
        <v>5</v>
      </c>
      <c r="E72" t="str">
        <f>IF(C72=C71,"",INDEX(Лист1!B:B,C72)&amp;"")</f>
        <v>Гозерелин + олапариб</v>
      </c>
      <c r="F72" t="str">
        <f>INDEX(Лист1!$1:$1048576,C72,D72)&amp;""</f>
        <v>Гозерелина ацетат</v>
      </c>
    </row>
    <row r="73" spans="3:6" x14ac:dyDescent="0.25">
      <c r="C73">
        <f t="shared" si="2"/>
        <v>7</v>
      </c>
      <c r="D73">
        <f t="shared" si="3"/>
        <v>6</v>
      </c>
      <c r="E73" t="str">
        <f>IF(C73=C72,"",INDEX(Лист1!B:B,C73)&amp;"")</f>
        <v/>
      </c>
      <c r="F73" t="str">
        <f>INDEX(Лист1!$1:$1048576,C73,D73)&amp;""</f>
        <v>Гозерелин-лонг</v>
      </c>
    </row>
    <row r="74" spans="3:6" x14ac:dyDescent="0.25">
      <c r="C74">
        <f t="shared" si="2"/>
        <v>7</v>
      </c>
      <c r="D74">
        <f t="shared" si="3"/>
        <v>7</v>
      </c>
      <c r="E74" t="str">
        <f>IF(C74=C73,"",INDEX(Лист1!B:B,C74)&amp;"")</f>
        <v/>
      </c>
      <c r="F74" t="str">
        <f>INDEX(Лист1!$1:$1048576,C74,D74)&amp;""</f>
        <v>Золадекс®</v>
      </c>
    </row>
    <row r="75" spans="3:6" x14ac:dyDescent="0.25">
      <c r="C75">
        <f t="shared" si="2"/>
        <v>7</v>
      </c>
      <c r="D75">
        <f t="shared" si="3"/>
        <v>8</v>
      </c>
      <c r="E75" t="str">
        <f>IF(C75=C74,"",INDEX(Лист1!B:B,C75)&amp;"")</f>
        <v/>
      </c>
      <c r="F75" t="str">
        <f>INDEX(Лист1!$1:$1048576,C75,D75)&amp;""</f>
        <v>Золадекс®</v>
      </c>
    </row>
    <row r="76" spans="3:6" x14ac:dyDescent="0.25">
      <c r="C76">
        <f t="shared" si="2"/>
        <v>7</v>
      </c>
      <c r="D76">
        <f t="shared" si="3"/>
        <v>9</v>
      </c>
      <c r="E76" t="str">
        <f>IF(C76=C75,"",INDEX(Лист1!B:B,C76)&amp;"")</f>
        <v/>
      </c>
      <c r="F76" t="str">
        <f>INDEX(Лист1!$1:$1048576,C76,D76)&amp;""</f>
        <v>Лизегора</v>
      </c>
    </row>
    <row r="77" spans="3:6" x14ac:dyDescent="0.25">
      <c r="C77">
        <f t="shared" si="2"/>
        <v>7</v>
      </c>
      <c r="D77">
        <f t="shared" si="3"/>
        <v>10</v>
      </c>
      <c r="E77" t="str">
        <f>IF(C77=C76,"",INDEX(Лист1!B:B,C77)&amp;"")</f>
        <v/>
      </c>
      <c r="F77" t="str">
        <f>INDEX(Лист1!$1:$1048576,C77,D77)&amp;""</f>
        <v>Лизегора</v>
      </c>
    </row>
    <row r="78" spans="3:6" x14ac:dyDescent="0.25">
      <c r="C78">
        <f t="shared" si="2"/>
        <v>7</v>
      </c>
      <c r="D78">
        <f t="shared" si="3"/>
        <v>11</v>
      </c>
      <c r="E78" t="str">
        <f>IF(C78=C77,"",INDEX(Лист1!B:B,C78)&amp;"")</f>
        <v/>
      </c>
      <c r="F78" t="str">
        <f>INDEX(Лист1!$1:$1048576,C78,D78)&amp;""</f>
        <v>Лизегора</v>
      </c>
    </row>
    <row r="79" spans="3:6" x14ac:dyDescent="0.25">
      <c r="C79">
        <f t="shared" si="2"/>
        <v>7</v>
      </c>
      <c r="D79">
        <f t="shared" si="3"/>
        <v>12</v>
      </c>
      <c r="E79" t="str">
        <f>IF(C79=C78,"",INDEX(Лист1!B:B,C79)&amp;"")</f>
        <v/>
      </c>
      <c r="F79" t="str">
        <f>INDEX(Лист1!$1:$1048576,C79,D79)&amp;""</f>
        <v>Линпарза®</v>
      </c>
    </row>
    <row r="80" spans="3:6" x14ac:dyDescent="0.25">
      <c r="C80">
        <f t="shared" si="2"/>
        <v>7</v>
      </c>
      <c r="D80">
        <f t="shared" si="3"/>
        <v>13</v>
      </c>
      <c r="E80" t="str">
        <f>IF(C80=C79,"",INDEX(Лист1!B:B,C80)&amp;"")</f>
        <v/>
      </c>
      <c r="F80" t="str">
        <f>INDEX(Лист1!$1:$1048576,C80,D80)&amp;""</f>
        <v>Олапариб-АМЕДАРТ</v>
      </c>
    </row>
    <row r="81" spans="3:6" x14ac:dyDescent="0.25">
      <c r="C81">
        <f t="shared" si="2"/>
        <v>8</v>
      </c>
      <c r="D81">
        <f t="shared" si="3"/>
        <v>5</v>
      </c>
      <c r="E81" t="str">
        <f>IF(C81=C80,"",INDEX(Лист1!B:B,C81)&amp;"")</f>
        <v>Лейпрорелин + олапариб</v>
      </c>
      <c r="F81" t="str">
        <f>INDEX(Лист1!$1:$1048576,C81,D81)&amp;""</f>
        <v>Элигард</v>
      </c>
    </row>
    <row r="82" spans="3:6" x14ac:dyDescent="0.25">
      <c r="C82">
        <f t="shared" si="2"/>
        <v>8</v>
      </c>
      <c r="D82">
        <f t="shared" si="3"/>
        <v>6</v>
      </c>
      <c r="E82" t="str">
        <f>IF(C82=C81,"",INDEX(Лист1!B:B,C82)&amp;"")</f>
        <v/>
      </c>
      <c r="F82" t="str">
        <f>INDEX(Лист1!$1:$1048576,C82,D82)&amp;""</f>
        <v>Линпарза®</v>
      </c>
    </row>
    <row r="83" spans="3:6" x14ac:dyDescent="0.25">
      <c r="C83">
        <f t="shared" si="2"/>
        <v>8</v>
      </c>
      <c r="D83">
        <f t="shared" si="3"/>
        <v>7</v>
      </c>
      <c r="E83" t="str">
        <f>IF(C83=C82,"",INDEX(Лист1!B:B,C83)&amp;"")</f>
        <v/>
      </c>
      <c r="F83" t="str">
        <f>INDEX(Лист1!$1:$1048576,C83,D83)&amp;""</f>
        <v>Олапариб-АМЕДАРТ</v>
      </c>
    </row>
    <row r="84" spans="3:6" x14ac:dyDescent="0.25">
      <c r="C84">
        <f t="shared" si="2"/>
        <v>9</v>
      </c>
      <c r="D84">
        <f t="shared" si="3"/>
        <v>5</v>
      </c>
      <c r="E84" t="str">
        <f>IF(C84=C83,"",INDEX(Лист1!B:B,C84)&amp;"")</f>
        <v>Лейпрорелин + олапариб</v>
      </c>
      <c r="F84" t="str">
        <f>INDEX(Лист1!$1:$1048576,C84,D84)&amp;""</f>
        <v>Элигард</v>
      </c>
    </row>
    <row r="85" spans="3:6" x14ac:dyDescent="0.25">
      <c r="C85">
        <f t="shared" si="2"/>
        <v>9</v>
      </c>
      <c r="D85">
        <f t="shared" si="3"/>
        <v>6</v>
      </c>
      <c r="E85" t="str">
        <f>IF(C85=C84,"",INDEX(Лист1!B:B,C85)&amp;"")</f>
        <v/>
      </c>
      <c r="F85" t="str">
        <f>INDEX(Лист1!$1:$1048576,C85,D85)&amp;""</f>
        <v>Линпарза®</v>
      </c>
    </row>
    <row r="86" spans="3:6" x14ac:dyDescent="0.25">
      <c r="C86">
        <f t="shared" si="2"/>
        <v>9</v>
      </c>
      <c r="D86">
        <f t="shared" si="3"/>
        <v>7</v>
      </c>
      <c r="E86" t="str">
        <f>IF(C86=C85,"",INDEX(Лист1!B:B,C86)&amp;"")</f>
        <v/>
      </c>
      <c r="F86" t="str">
        <f>INDEX(Лист1!$1:$1048576,C86,D86)&amp;""</f>
        <v>Олапариб-АМЕДАРТ</v>
      </c>
    </row>
    <row r="87" spans="3:6" x14ac:dyDescent="0.25">
      <c r="C87">
        <f t="shared" si="2"/>
        <v>10</v>
      </c>
      <c r="D87">
        <f t="shared" si="3"/>
        <v>5</v>
      </c>
      <c r="E87" t="str">
        <f>IF(C87=C86,"",INDEX(Лист1!B:B,C87)&amp;"")</f>
        <v>Ленватиниб + пембролизумаб</v>
      </c>
      <c r="F87" t="str">
        <f>INDEX(Лист1!$1:$1048576,C87,D87)&amp;""</f>
        <v>ЛЕНВАТАРА®</v>
      </c>
    </row>
    <row r="88" spans="3:6" x14ac:dyDescent="0.25">
      <c r="C88">
        <f t="shared" si="2"/>
        <v>10</v>
      </c>
      <c r="D88">
        <f t="shared" si="3"/>
        <v>6</v>
      </c>
      <c r="E88" t="str">
        <f>IF(C88=C87,"",INDEX(Лист1!B:B,C88)&amp;"")</f>
        <v/>
      </c>
      <c r="F88" t="str">
        <f>INDEX(Лист1!$1:$1048576,C88,D88)&amp;""</f>
        <v>Ленватиниб</v>
      </c>
    </row>
    <row r="89" spans="3:6" x14ac:dyDescent="0.25">
      <c r="C89">
        <f t="shared" si="2"/>
        <v>10</v>
      </c>
      <c r="D89">
        <f t="shared" si="3"/>
        <v>7</v>
      </c>
      <c r="E89" t="str">
        <f>IF(C89=C88,"",INDEX(Лист1!B:B,C89)&amp;"")</f>
        <v/>
      </c>
      <c r="F89" t="str">
        <f>INDEX(Лист1!$1:$1048576,C89,D89)&amp;""</f>
        <v>Ленватиниб Фармасинтез</v>
      </c>
    </row>
    <row r="90" spans="3:6" x14ac:dyDescent="0.25">
      <c r="C90">
        <f t="shared" si="2"/>
        <v>10</v>
      </c>
      <c r="D90">
        <f t="shared" si="3"/>
        <v>8</v>
      </c>
      <c r="E90" t="str">
        <f>IF(C90=C89,"",INDEX(Лист1!B:B,C90)&amp;"")</f>
        <v/>
      </c>
      <c r="F90" t="str">
        <f>INDEX(Лист1!$1:$1048576,C90,D90)&amp;""</f>
        <v>Ленватиниб-АМЕДАРТ</v>
      </c>
    </row>
    <row r="91" spans="3:6" x14ac:dyDescent="0.25">
      <c r="C91">
        <f t="shared" si="2"/>
        <v>10</v>
      </c>
      <c r="D91">
        <f t="shared" si="3"/>
        <v>9</v>
      </c>
      <c r="E91" t="str">
        <f>IF(C91=C90,"",INDEX(Лист1!B:B,C91)&amp;"")</f>
        <v/>
      </c>
      <c r="F91" t="str">
        <f>INDEX(Лист1!$1:$1048576,C91,D91)&amp;""</f>
        <v>Ленватиниб-Промомед</v>
      </c>
    </row>
    <row r="92" spans="3:6" x14ac:dyDescent="0.25">
      <c r="C92">
        <f t="shared" si="2"/>
        <v>10</v>
      </c>
      <c r="D92">
        <f t="shared" si="3"/>
        <v>10</v>
      </c>
      <c r="E92" t="str">
        <f>IF(C92=C91,"",INDEX(Лист1!B:B,C92)&amp;"")</f>
        <v/>
      </c>
      <c r="F92" t="str">
        <f>INDEX(Лист1!$1:$1048576,C92,D92)&amp;""</f>
        <v>Ленватиниб-Фарм-Синтез</v>
      </c>
    </row>
    <row r="93" spans="3:6" x14ac:dyDescent="0.25">
      <c r="C93">
        <f t="shared" si="2"/>
        <v>10</v>
      </c>
      <c r="D93">
        <f t="shared" si="3"/>
        <v>11</v>
      </c>
      <c r="E93" t="str">
        <f>IF(C93=C92,"",INDEX(Лист1!B:B,C93)&amp;"")</f>
        <v/>
      </c>
      <c r="F93" t="str">
        <f>INDEX(Лист1!$1:$1048576,C93,D93)&amp;""</f>
        <v>ЛЕНВАТИНИБ-ХИМРАР</v>
      </c>
    </row>
    <row r="94" spans="3:6" x14ac:dyDescent="0.25">
      <c r="C94">
        <f t="shared" si="2"/>
        <v>10</v>
      </c>
      <c r="D94">
        <f t="shared" si="3"/>
        <v>12</v>
      </c>
      <c r="E94" t="str">
        <f>IF(C94=C93,"",INDEX(Лист1!B:B,C94)&amp;"")</f>
        <v/>
      </c>
      <c r="F94" t="str">
        <f>INDEX(Лист1!$1:$1048576,C94,D94)&amp;""</f>
        <v>Ленвима®</v>
      </c>
    </row>
    <row r="95" spans="3:6" x14ac:dyDescent="0.25">
      <c r="C95">
        <f t="shared" si="2"/>
        <v>10</v>
      </c>
      <c r="D95">
        <f t="shared" si="3"/>
        <v>13</v>
      </c>
      <c r="E95" t="str">
        <f>IF(C95=C94,"",INDEX(Лист1!B:B,C95)&amp;"")</f>
        <v/>
      </c>
      <c r="F95" t="str">
        <f>INDEX(Лист1!$1:$1048576,C95,D95)&amp;""</f>
        <v>Ленвитика</v>
      </c>
    </row>
    <row r="96" spans="3:6" x14ac:dyDescent="0.25">
      <c r="C96">
        <f t="shared" si="2"/>
        <v>10</v>
      </c>
      <c r="D96">
        <f t="shared" si="3"/>
        <v>14</v>
      </c>
      <c r="E96" t="str">
        <f>IF(C96=C95,"",INDEX(Лист1!B:B,C96)&amp;"")</f>
        <v/>
      </c>
      <c r="F96" t="str">
        <f>INDEX(Лист1!$1:$1048576,C96,D96)&amp;""</f>
        <v>Арфлейда®</v>
      </c>
    </row>
    <row r="97" spans="3:6" x14ac:dyDescent="0.25">
      <c r="C97">
        <f t="shared" si="2"/>
        <v>10</v>
      </c>
      <c r="D97">
        <f t="shared" si="3"/>
        <v>15</v>
      </c>
      <c r="E97" t="str">
        <f>IF(C97=C96,"",INDEX(Лист1!B:B,C97)&amp;"")</f>
        <v/>
      </c>
      <c r="F97" t="str">
        <f>INDEX(Лист1!$1:$1048576,C97,D97)&amp;""</f>
        <v>Китруда®</v>
      </c>
    </row>
    <row r="98" spans="3:6" x14ac:dyDescent="0.25">
      <c r="C98">
        <f t="shared" si="2"/>
        <v>10</v>
      </c>
      <c r="D98">
        <f t="shared" si="3"/>
        <v>16</v>
      </c>
      <c r="E98" t="str">
        <f>IF(C98=C97,"",INDEX(Лист1!B:B,C98)&amp;"")</f>
        <v/>
      </c>
      <c r="F98" t="str">
        <f>INDEX(Лист1!$1:$1048576,C98,D98)&amp;""</f>
        <v>Пембролизумаб</v>
      </c>
    </row>
    <row r="99" spans="3:6" x14ac:dyDescent="0.25">
      <c r="C99">
        <f t="shared" si="2"/>
        <v>10</v>
      </c>
      <c r="D99">
        <f t="shared" si="3"/>
        <v>17</v>
      </c>
      <c r="E99" t="str">
        <f>IF(C99=C98,"",INDEX(Лист1!B:B,C99)&amp;"")</f>
        <v/>
      </c>
      <c r="F99" t="str">
        <f>INDEX(Лист1!$1:$1048576,C99,D99)&amp;""</f>
        <v>Пембронекст</v>
      </c>
    </row>
    <row r="100" spans="3:6" x14ac:dyDescent="0.25">
      <c r="C100">
        <f t="shared" si="2"/>
        <v>10</v>
      </c>
      <c r="D100">
        <f t="shared" si="3"/>
        <v>18</v>
      </c>
      <c r="E100" t="str">
        <f>IF(C100=C99,"",INDEX(Лист1!B:B,C100)&amp;"")</f>
        <v/>
      </c>
      <c r="F100" t="str">
        <f>INDEX(Лист1!$1:$1048576,C100,D100)&amp;""</f>
        <v>Пемброриа®</v>
      </c>
    </row>
    <row r="101" spans="3:6" x14ac:dyDescent="0.25">
      <c r="C101">
        <f t="shared" si="2"/>
        <v>11</v>
      </c>
      <c r="D101">
        <f t="shared" si="3"/>
        <v>5</v>
      </c>
      <c r="E101" t="str">
        <f>IF(C101=C100,"",INDEX(Лист1!B:B,C101)&amp;"")</f>
        <v>Капецитабин + ниволумаб + оксалиплатин</v>
      </c>
      <c r="F101" t="str">
        <f>INDEX(Лист1!$1:$1048576,C101,D101)&amp;""</f>
        <v>Кабецин</v>
      </c>
    </row>
    <row r="102" spans="3:6" x14ac:dyDescent="0.25">
      <c r="C102">
        <f t="shared" si="2"/>
        <v>11</v>
      </c>
      <c r="D102">
        <f t="shared" si="3"/>
        <v>6</v>
      </c>
      <c r="E102" t="str">
        <f>IF(C102=C101,"",INDEX(Лист1!B:B,C102)&amp;"")</f>
        <v/>
      </c>
      <c r="F102" t="str">
        <f>INDEX(Лист1!$1:$1048576,C102,D102)&amp;""</f>
        <v>Капаметин® ФС</v>
      </c>
    </row>
    <row r="103" spans="3:6" x14ac:dyDescent="0.25">
      <c r="C103">
        <f t="shared" si="2"/>
        <v>11</v>
      </c>
      <c r="D103">
        <f t="shared" si="3"/>
        <v>7</v>
      </c>
      <c r="E103" t="str">
        <f>IF(C103=C102,"",INDEX(Лист1!B:B,C103)&amp;"")</f>
        <v/>
      </c>
      <c r="F103" t="str">
        <f>INDEX(Лист1!$1:$1048576,C103,D103)&amp;""</f>
        <v>Капецитабин</v>
      </c>
    </row>
    <row r="104" spans="3:6" x14ac:dyDescent="0.25">
      <c r="C104">
        <f t="shared" si="2"/>
        <v>11</v>
      </c>
      <c r="D104">
        <f t="shared" si="3"/>
        <v>8</v>
      </c>
      <c r="E104" t="str">
        <f>IF(C104=C103,"",INDEX(Лист1!B:B,C104)&amp;"")</f>
        <v/>
      </c>
      <c r="F104" t="str">
        <f>INDEX(Лист1!$1:$1048576,C104,D104)&amp;""</f>
        <v>Капецитабин</v>
      </c>
    </row>
    <row r="105" spans="3:6" x14ac:dyDescent="0.25">
      <c r="C105">
        <f t="shared" si="2"/>
        <v>11</v>
      </c>
      <c r="D105">
        <f t="shared" si="3"/>
        <v>9</v>
      </c>
      <c r="E105" t="str">
        <f>IF(C105=C104,"",INDEX(Лист1!B:B,C105)&amp;"")</f>
        <v/>
      </c>
      <c r="F105" t="str">
        <f>INDEX(Лист1!$1:$1048576,C105,D105)&amp;""</f>
        <v>Капецитабин</v>
      </c>
    </row>
    <row r="106" spans="3:6" x14ac:dyDescent="0.25">
      <c r="C106">
        <f t="shared" si="2"/>
        <v>11</v>
      </c>
      <c r="D106">
        <f t="shared" si="3"/>
        <v>10</v>
      </c>
      <c r="E106" t="str">
        <f>IF(C106=C105,"",INDEX(Лист1!B:B,C106)&amp;"")</f>
        <v/>
      </c>
      <c r="F106" t="str">
        <f>INDEX(Лист1!$1:$1048576,C106,D106)&amp;""</f>
        <v>Капецитабин</v>
      </c>
    </row>
    <row r="107" spans="3:6" x14ac:dyDescent="0.25">
      <c r="C107">
        <f t="shared" si="2"/>
        <v>11</v>
      </c>
      <c r="D107">
        <f t="shared" si="3"/>
        <v>11</v>
      </c>
      <c r="E107" t="str">
        <f>IF(C107=C106,"",INDEX(Лист1!B:B,C107)&amp;"")</f>
        <v/>
      </c>
      <c r="F107" t="str">
        <f>INDEX(Лист1!$1:$1048576,C107,D107)&amp;""</f>
        <v>Капецитабин</v>
      </c>
    </row>
    <row r="108" spans="3:6" x14ac:dyDescent="0.25">
      <c r="C108">
        <f t="shared" si="2"/>
        <v>11</v>
      </c>
      <c r="D108">
        <f t="shared" si="3"/>
        <v>12</v>
      </c>
      <c r="E108" t="str">
        <f>IF(C108=C107,"",INDEX(Лист1!B:B,C108)&amp;"")</f>
        <v/>
      </c>
      <c r="F108" t="str">
        <f>INDEX(Лист1!$1:$1048576,C108,D108)&amp;""</f>
        <v>Капецитабин</v>
      </c>
    </row>
    <row r="109" spans="3:6" x14ac:dyDescent="0.25">
      <c r="C109">
        <f t="shared" si="2"/>
        <v>11</v>
      </c>
      <c r="D109">
        <f t="shared" si="3"/>
        <v>13</v>
      </c>
      <c r="E109" t="str">
        <f>IF(C109=C108,"",INDEX(Лист1!B:B,C109)&amp;"")</f>
        <v/>
      </c>
      <c r="F109" t="str">
        <f>INDEX(Лист1!$1:$1048576,C109,D109)&amp;""</f>
        <v>Капецитабин</v>
      </c>
    </row>
    <row r="110" spans="3:6" x14ac:dyDescent="0.25">
      <c r="C110">
        <f t="shared" si="2"/>
        <v>11</v>
      </c>
      <c r="D110">
        <f t="shared" si="3"/>
        <v>14</v>
      </c>
      <c r="E110" t="str">
        <f>IF(C110=C109,"",INDEX(Лист1!B:B,C110)&amp;"")</f>
        <v/>
      </c>
      <c r="F110" t="str">
        <f>INDEX(Лист1!$1:$1048576,C110,D110)&amp;""</f>
        <v>Капецитабин</v>
      </c>
    </row>
    <row r="111" spans="3:6" x14ac:dyDescent="0.25">
      <c r="C111">
        <f t="shared" si="2"/>
        <v>11</v>
      </c>
      <c r="D111">
        <f t="shared" si="3"/>
        <v>15</v>
      </c>
      <c r="E111" t="str">
        <f>IF(C111=C110,"",INDEX(Лист1!B:B,C111)&amp;"")</f>
        <v/>
      </c>
      <c r="F111" t="str">
        <f>INDEX(Лист1!$1:$1048576,C111,D111)&amp;""</f>
        <v>Капецитабин</v>
      </c>
    </row>
    <row r="112" spans="3:6" x14ac:dyDescent="0.25">
      <c r="C112">
        <f t="shared" si="2"/>
        <v>11</v>
      </c>
      <c r="D112">
        <f t="shared" si="3"/>
        <v>16</v>
      </c>
      <c r="E112" t="str">
        <f>IF(C112=C111,"",INDEX(Лист1!B:B,C112)&amp;"")</f>
        <v/>
      </c>
      <c r="F112" t="str">
        <f>INDEX(Лист1!$1:$1048576,C112,D112)&amp;""</f>
        <v>Капецитабин</v>
      </c>
    </row>
    <row r="113" spans="3:6" x14ac:dyDescent="0.25">
      <c r="C113">
        <f t="shared" si="2"/>
        <v>11</v>
      </c>
      <c r="D113">
        <f t="shared" si="3"/>
        <v>17</v>
      </c>
      <c r="E113" t="str">
        <f>IF(C113=C112,"",INDEX(Лист1!B:B,C113)&amp;"")</f>
        <v/>
      </c>
      <c r="F113" t="str">
        <f>INDEX(Лист1!$1:$1048576,C113,D113)&amp;""</f>
        <v>Капецитабин</v>
      </c>
    </row>
    <row r="114" spans="3:6" x14ac:dyDescent="0.25">
      <c r="C114">
        <f t="shared" si="2"/>
        <v>11</v>
      </c>
      <c r="D114">
        <f t="shared" si="3"/>
        <v>18</v>
      </c>
      <c r="E114" t="str">
        <f>IF(C114=C113,"",INDEX(Лист1!B:B,C114)&amp;"")</f>
        <v/>
      </c>
      <c r="F114" t="str">
        <f>INDEX(Лист1!$1:$1048576,C114,D114)&amp;""</f>
        <v>Капецитабин</v>
      </c>
    </row>
    <row r="115" spans="3:6" x14ac:dyDescent="0.25">
      <c r="C115">
        <f t="shared" si="2"/>
        <v>11</v>
      </c>
      <c r="D115">
        <f t="shared" si="3"/>
        <v>19</v>
      </c>
      <c r="E115" t="str">
        <f>IF(C115=C114,"",INDEX(Лист1!B:B,C115)&amp;"")</f>
        <v/>
      </c>
      <c r="F115" t="str">
        <f>INDEX(Лист1!$1:$1048576,C115,D115)&amp;""</f>
        <v>Капецитабин</v>
      </c>
    </row>
    <row r="116" spans="3:6" x14ac:dyDescent="0.25">
      <c r="C116">
        <f t="shared" si="2"/>
        <v>11</v>
      </c>
      <c r="D116">
        <f t="shared" si="3"/>
        <v>20</v>
      </c>
      <c r="E116" t="str">
        <f>IF(C116=C115,"",INDEX(Лист1!B:B,C116)&amp;"")</f>
        <v/>
      </c>
      <c r="F116" t="str">
        <f>INDEX(Лист1!$1:$1048576,C116,D116)&amp;""</f>
        <v>Капецитабин</v>
      </c>
    </row>
    <row r="117" spans="3:6" x14ac:dyDescent="0.25">
      <c r="C117">
        <f t="shared" si="2"/>
        <v>11</v>
      </c>
      <c r="D117">
        <f t="shared" si="3"/>
        <v>21</v>
      </c>
      <c r="E117" t="str">
        <f>IF(C117=C116,"",INDEX(Лист1!B:B,C117)&amp;"")</f>
        <v/>
      </c>
      <c r="F117" t="str">
        <f>INDEX(Лист1!$1:$1048576,C117,D117)&amp;""</f>
        <v>Капецитабин</v>
      </c>
    </row>
    <row r="118" spans="3:6" x14ac:dyDescent="0.25">
      <c r="C118">
        <f t="shared" si="2"/>
        <v>11</v>
      </c>
      <c r="D118">
        <f t="shared" si="3"/>
        <v>22</v>
      </c>
      <c r="E118" t="str">
        <f>IF(C118=C117,"",INDEX(Лист1!B:B,C118)&amp;"")</f>
        <v/>
      </c>
      <c r="F118" t="str">
        <f>INDEX(Лист1!$1:$1048576,C118,D118)&amp;""</f>
        <v>Капецитабин</v>
      </c>
    </row>
    <row r="119" spans="3:6" x14ac:dyDescent="0.25">
      <c r="C119">
        <f t="shared" si="2"/>
        <v>11</v>
      </c>
      <c r="D119">
        <f t="shared" si="3"/>
        <v>23</v>
      </c>
      <c r="E119" t="str">
        <f>IF(C119=C118,"",INDEX(Лист1!B:B,C119)&amp;"")</f>
        <v/>
      </c>
      <c r="F119" t="str">
        <f>INDEX(Лист1!$1:$1048576,C119,D119)&amp;""</f>
        <v>Капецитабин</v>
      </c>
    </row>
    <row r="120" spans="3:6" x14ac:dyDescent="0.25">
      <c r="C120">
        <f t="shared" si="2"/>
        <v>11</v>
      </c>
      <c r="D120">
        <f t="shared" si="3"/>
        <v>24</v>
      </c>
      <c r="E120" t="str">
        <f>IF(C120=C119,"",INDEX(Лист1!B:B,C120)&amp;"")</f>
        <v/>
      </c>
      <c r="F120" t="str">
        <f>INDEX(Лист1!$1:$1048576,C120,D120)&amp;""</f>
        <v>Капецитабин</v>
      </c>
    </row>
    <row r="121" spans="3:6" x14ac:dyDescent="0.25">
      <c r="C121">
        <f t="shared" si="2"/>
        <v>11</v>
      </c>
      <c r="D121">
        <f t="shared" si="3"/>
        <v>25</v>
      </c>
      <c r="E121" t="str">
        <f>IF(C121=C120,"",INDEX(Лист1!B:B,C121)&amp;"")</f>
        <v/>
      </c>
      <c r="F121" t="str">
        <f>INDEX(Лист1!$1:$1048576,C121,D121)&amp;""</f>
        <v>Капецитабин</v>
      </c>
    </row>
    <row r="122" spans="3:6" x14ac:dyDescent="0.25">
      <c r="C122">
        <f t="shared" si="2"/>
        <v>11</v>
      </c>
      <c r="D122">
        <f t="shared" si="3"/>
        <v>26</v>
      </c>
      <c r="E122" t="str">
        <f>IF(C122=C121,"",INDEX(Лист1!B:B,C122)&amp;"")</f>
        <v/>
      </c>
      <c r="F122" t="str">
        <f>INDEX(Лист1!$1:$1048576,C122,D122)&amp;""</f>
        <v>Капецитабин-Промомед</v>
      </c>
    </row>
    <row r="123" spans="3:6" x14ac:dyDescent="0.25">
      <c r="C123">
        <f t="shared" si="2"/>
        <v>11</v>
      </c>
      <c r="D123">
        <f t="shared" si="3"/>
        <v>27</v>
      </c>
      <c r="E123" t="str">
        <f>IF(C123=C122,"",INDEX(Лист1!B:B,C123)&amp;"")</f>
        <v/>
      </c>
      <c r="F123" t="str">
        <f>INDEX(Лист1!$1:$1048576,C123,D123)&amp;""</f>
        <v>КАПЕЦИТАБИН-ТЛ</v>
      </c>
    </row>
    <row r="124" spans="3:6" x14ac:dyDescent="0.25">
      <c r="C124">
        <f t="shared" si="2"/>
        <v>11</v>
      </c>
      <c r="D124">
        <f t="shared" si="3"/>
        <v>28</v>
      </c>
      <c r="E124" t="str">
        <f>IF(C124=C123,"",INDEX(Лист1!B:B,C124)&amp;"")</f>
        <v/>
      </c>
      <c r="F124" t="str">
        <f>INDEX(Лист1!$1:$1048576,C124,D124)&amp;""</f>
        <v>Опдиво®</v>
      </c>
    </row>
    <row r="125" spans="3:6" x14ac:dyDescent="0.25">
      <c r="C125">
        <f t="shared" si="2"/>
        <v>11</v>
      </c>
      <c r="D125">
        <f t="shared" si="3"/>
        <v>29</v>
      </c>
      <c r="E125" t="str">
        <f>IF(C125=C124,"",INDEX(Лист1!B:B,C125)&amp;"")</f>
        <v/>
      </c>
      <c r="F125" t="str">
        <f>INDEX(Лист1!$1:$1048576,C125,D125)&amp;""</f>
        <v>Оксалиплатин</v>
      </c>
    </row>
    <row r="126" spans="3:6" x14ac:dyDescent="0.25">
      <c r="C126">
        <f t="shared" si="2"/>
        <v>11</v>
      </c>
      <c r="D126">
        <f t="shared" si="3"/>
        <v>30</v>
      </c>
      <c r="E126" t="str">
        <f>IF(C126=C125,"",INDEX(Лист1!B:B,C126)&amp;"")</f>
        <v/>
      </c>
      <c r="F126" t="str">
        <f>INDEX(Лист1!$1:$1048576,C126,D126)&amp;""</f>
        <v>Оксалиплатин</v>
      </c>
    </row>
    <row r="127" spans="3:6" x14ac:dyDescent="0.25">
      <c r="C127">
        <f t="shared" si="2"/>
        <v>11</v>
      </c>
      <c r="D127">
        <f t="shared" si="3"/>
        <v>31</v>
      </c>
      <c r="E127" t="str">
        <f>IF(C127=C126,"",INDEX(Лист1!B:B,C127)&amp;"")</f>
        <v/>
      </c>
      <c r="F127" t="str">
        <f>INDEX(Лист1!$1:$1048576,C127,D127)&amp;""</f>
        <v>Оксалиплатин</v>
      </c>
    </row>
    <row r="128" spans="3:6" x14ac:dyDescent="0.25">
      <c r="C128">
        <f t="shared" si="2"/>
        <v>11</v>
      </c>
      <c r="D128">
        <f t="shared" si="3"/>
        <v>32</v>
      </c>
      <c r="E128" t="str">
        <f>IF(C128=C127,"",INDEX(Лист1!B:B,C128)&amp;"")</f>
        <v/>
      </c>
      <c r="F128" t="str">
        <f>INDEX(Лист1!$1:$1048576,C128,D128)&amp;""</f>
        <v>Оксалиплатин</v>
      </c>
    </row>
    <row r="129" spans="3:6" x14ac:dyDescent="0.25">
      <c r="C129">
        <f t="shared" si="2"/>
        <v>11</v>
      </c>
      <c r="D129">
        <f t="shared" si="3"/>
        <v>33</v>
      </c>
      <c r="E129" t="str">
        <f>IF(C129=C128,"",INDEX(Лист1!B:B,C129)&amp;"")</f>
        <v/>
      </c>
      <c r="F129" t="str">
        <f>INDEX(Лист1!$1:$1048576,C129,D129)&amp;""</f>
        <v>Оксалиплатин</v>
      </c>
    </row>
    <row r="130" spans="3:6" x14ac:dyDescent="0.25">
      <c r="C130">
        <f t="shared" si="2"/>
        <v>11</v>
      </c>
      <c r="D130">
        <f t="shared" si="3"/>
        <v>34</v>
      </c>
      <c r="E130" t="str">
        <f>IF(C130=C129,"",INDEX(Лист1!B:B,C130)&amp;"")</f>
        <v/>
      </c>
      <c r="F130" t="str">
        <f>INDEX(Лист1!$1:$1048576,C130,D130)&amp;""</f>
        <v>Оксалиплатин</v>
      </c>
    </row>
    <row r="131" spans="3:6" x14ac:dyDescent="0.25">
      <c r="C131">
        <f t="shared" ref="C131:C170" si="4">IFERROR(MATCH(ROW(),B:B,),C130)</f>
        <v>11</v>
      </c>
      <c r="D131">
        <f t="shared" ref="D131:D170" si="5">IF(E131="",D130+1,5)</f>
        <v>35</v>
      </c>
      <c r="E131" t="str">
        <f>IF(C131=C130,"",INDEX(Лист1!B:B,C131)&amp;"")</f>
        <v/>
      </c>
      <c r="F131" t="str">
        <f>INDEX(Лист1!$1:$1048576,C131,D131)&amp;""</f>
        <v>Оксалиплатин</v>
      </c>
    </row>
    <row r="132" spans="3:6" x14ac:dyDescent="0.25">
      <c r="C132">
        <f t="shared" si="4"/>
        <v>11</v>
      </c>
      <c r="D132">
        <f t="shared" si="5"/>
        <v>36</v>
      </c>
      <c r="E132" t="str">
        <f>IF(C132=C131,"",INDEX(Лист1!B:B,C132)&amp;"")</f>
        <v/>
      </c>
      <c r="F132" t="str">
        <f>INDEX(Лист1!$1:$1048576,C132,D132)&amp;""</f>
        <v>Оксалиплатин</v>
      </c>
    </row>
    <row r="133" spans="3:6" x14ac:dyDescent="0.25">
      <c r="C133">
        <f t="shared" si="4"/>
        <v>11</v>
      </c>
      <c r="D133">
        <f t="shared" si="5"/>
        <v>37</v>
      </c>
      <c r="E133" t="str">
        <f>IF(C133=C132,"",INDEX(Лист1!B:B,C133)&amp;"")</f>
        <v/>
      </c>
      <c r="F133" t="str">
        <f>INDEX(Лист1!$1:$1048576,C133,D133)&amp;""</f>
        <v>Оксалиплатин</v>
      </c>
    </row>
    <row r="134" spans="3:6" x14ac:dyDescent="0.25">
      <c r="C134">
        <f t="shared" si="4"/>
        <v>11</v>
      </c>
      <c r="D134">
        <f t="shared" si="5"/>
        <v>38</v>
      </c>
      <c r="E134" t="str">
        <f>IF(C134=C133,"",INDEX(Лист1!B:B,C134)&amp;"")</f>
        <v/>
      </c>
      <c r="F134" t="str">
        <f>INDEX(Лист1!$1:$1048576,C134,D134)&amp;""</f>
        <v>Оксалиплатин медак</v>
      </c>
    </row>
    <row r="135" spans="3:6" x14ac:dyDescent="0.25">
      <c r="C135">
        <f t="shared" si="4"/>
        <v>11</v>
      </c>
      <c r="D135">
        <f t="shared" si="5"/>
        <v>39</v>
      </c>
      <c r="E135" t="str">
        <f>IF(C135=C134,"",INDEX(Лист1!B:B,C135)&amp;"")</f>
        <v/>
      </c>
      <c r="F135" t="str">
        <f>INDEX(Лист1!$1:$1048576,C135,D135)&amp;""</f>
        <v>Оксалиплатин медак®</v>
      </c>
    </row>
    <row r="136" spans="3:6" x14ac:dyDescent="0.25">
      <c r="C136">
        <f t="shared" si="4"/>
        <v>11</v>
      </c>
      <c r="D136">
        <f t="shared" si="5"/>
        <v>40</v>
      </c>
      <c r="E136" t="str">
        <f>IF(C136=C135,"",INDEX(Лист1!B:B,C136)&amp;"")</f>
        <v/>
      </c>
      <c r="F136" t="str">
        <f>INDEX(Лист1!$1:$1048576,C136,D136)&amp;""</f>
        <v>Оксалиплатин Эбеве®</v>
      </c>
    </row>
    <row r="137" spans="3:6" x14ac:dyDescent="0.25">
      <c r="C137">
        <f t="shared" si="4"/>
        <v>11</v>
      </c>
      <c r="D137">
        <f t="shared" si="5"/>
        <v>41</v>
      </c>
      <c r="E137" t="str">
        <f>IF(C137=C136,"",INDEX(Лист1!B:B,C137)&amp;"")</f>
        <v/>
      </c>
      <c r="F137" t="str">
        <f>INDEX(Лист1!$1:$1048576,C137,D137)&amp;""</f>
        <v>Оксалиплатин-АМЕДАРТ</v>
      </c>
    </row>
    <row r="138" spans="3:6" x14ac:dyDescent="0.25">
      <c r="C138">
        <f t="shared" si="4"/>
        <v>11</v>
      </c>
      <c r="D138">
        <f t="shared" si="5"/>
        <v>42</v>
      </c>
      <c r="E138" t="str">
        <f>IF(C138=C137,"",INDEX(Лист1!B:B,C138)&amp;"")</f>
        <v/>
      </c>
      <c r="F138" t="str">
        <f>INDEX(Лист1!$1:$1048576,C138,D138)&amp;""</f>
        <v>Оксалиплатин-ДЕКО</v>
      </c>
    </row>
    <row r="139" spans="3:6" x14ac:dyDescent="0.25">
      <c r="C139">
        <f t="shared" si="4"/>
        <v>11</v>
      </c>
      <c r="D139">
        <f t="shared" si="5"/>
        <v>43</v>
      </c>
      <c r="E139" t="str">
        <f>IF(C139=C138,"",INDEX(Лист1!B:B,C139)&amp;"")</f>
        <v/>
      </c>
      <c r="F139" t="str">
        <f>INDEX(Лист1!$1:$1048576,C139,D139)&amp;""</f>
        <v>ОКСАЛИПЛАТИН-ПРОМОМЕД</v>
      </c>
    </row>
    <row r="140" spans="3:6" x14ac:dyDescent="0.25">
      <c r="C140">
        <f t="shared" si="4"/>
        <v>11</v>
      </c>
      <c r="D140">
        <f t="shared" si="5"/>
        <v>44</v>
      </c>
      <c r="E140" t="str">
        <f>IF(C140=C139,"",INDEX(Лист1!B:B,C140)&amp;"")</f>
        <v/>
      </c>
      <c r="F140" t="str">
        <f>INDEX(Лист1!$1:$1048576,C140,D140)&amp;""</f>
        <v>ОКСАЛИПЛАТИН-ПРОМОМЕД</v>
      </c>
    </row>
    <row r="141" spans="3:6" x14ac:dyDescent="0.25">
      <c r="C141">
        <f t="shared" si="4"/>
        <v>11</v>
      </c>
      <c r="D141">
        <f t="shared" si="5"/>
        <v>45</v>
      </c>
      <c r="E141" t="str">
        <f>IF(C141=C140,"",INDEX(Лист1!B:B,C141)&amp;"")</f>
        <v/>
      </c>
      <c r="F141" t="str">
        <f>INDEX(Лист1!$1:$1048576,C141,D141)&amp;""</f>
        <v>Оксалиплатин-РОНЦ®</v>
      </c>
    </row>
    <row r="142" spans="3:6" x14ac:dyDescent="0.25">
      <c r="C142">
        <f t="shared" si="4"/>
        <v>11</v>
      </c>
      <c r="D142">
        <f t="shared" si="5"/>
        <v>46</v>
      </c>
      <c r="E142" t="str">
        <f>IF(C142=C141,"",INDEX(Лист1!B:B,C142)&amp;"")</f>
        <v/>
      </c>
      <c r="F142" t="str">
        <f>INDEX(Лист1!$1:$1048576,C142,D142)&amp;""</f>
        <v>Окситан</v>
      </c>
    </row>
    <row r="143" spans="3:6" x14ac:dyDescent="0.25">
      <c r="C143">
        <f t="shared" si="4"/>
        <v>11</v>
      </c>
      <c r="D143">
        <f t="shared" si="5"/>
        <v>47</v>
      </c>
      <c r="E143" t="str">
        <f>IF(C143=C142,"",INDEX(Лист1!B:B,C143)&amp;"")</f>
        <v/>
      </c>
      <c r="F143" t="str">
        <f>INDEX(Лист1!$1:$1048576,C143,D143)&amp;""</f>
        <v>Окситан</v>
      </c>
    </row>
    <row r="144" spans="3:6" x14ac:dyDescent="0.25">
      <c r="C144">
        <f t="shared" si="4"/>
        <v>11</v>
      </c>
      <c r="D144">
        <f t="shared" si="5"/>
        <v>48</v>
      </c>
      <c r="E144" t="str">
        <f>IF(C144=C143,"",INDEX(Лист1!B:B,C144)&amp;"")</f>
        <v/>
      </c>
      <c r="F144" t="str">
        <f>INDEX(Лист1!$1:$1048576,C144,D144)&amp;""</f>
        <v>ПЛАТИКАД®</v>
      </c>
    </row>
    <row r="145" spans="3:6" x14ac:dyDescent="0.25">
      <c r="C145">
        <f t="shared" si="4"/>
        <v>11</v>
      </c>
      <c r="D145">
        <f t="shared" si="5"/>
        <v>49</v>
      </c>
      <c r="E145" t="str">
        <f>IF(C145=C144,"",INDEX(Лист1!B:B,C145)&amp;"")</f>
        <v/>
      </c>
      <c r="F145" t="str">
        <f>INDEX(Лист1!$1:$1048576,C145,D145)&amp;""</f>
        <v>ПЛАТИКАД®</v>
      </c>
    </row>
    <row r="146" spans="3:6" x14ac:dyDescent="0.25">
      <c r="C146">
        <f t="shared" si="4"/>
        <v>11</v>
      </c>
      <c r="D146">
        <f t="shared" si="5"/>
        <v>50</v>
      </c>
      <c r="E146" t="str">
        <f>IF(C146=C145,"",INDEX(Лист1!B:B,C146)&amp;"")</f>
        <v/>
      </c>
      <c r="F146" t="str">
        <f>INDEX(Лист1!$1:$1048576,C146,D146)&amp;""</f>
        <v>Экзорум</v>
      </c>
    </row>
    <row r="147" spans="3:6" x14ac:dyDescent="0.25">
      <c r="C147">
        <f t="shared" si="4"/>
        <v>11</v>
      </c>
      <c r="D147">
        <f t="shared" si="5"/>
        <v>51</v>
      </c>
      <c r="E147" t="str">
        <f>IF(C147=C146,"",INDEX(Лист1!B:B,C147)&amp;"")</f>
        <v/>
      </c>
      <c r="F147" t="str">
        <f>INDEX(Лист1!$1:$1048576,C147,D147)&amp;""</f>
        <v>Экзорум</v>
      </c>
    </row>
    <row r="148" spans="3:6" x14ac:dyDescent="0.25">
      <c r="C148">
        <f t="shared" si="4"/>
        <v>12</v>
      </c>
      <c r="D148">
        <f t="shared" si="5"/>
        <v>5</v>
      </c>
      <c r="E148" t="str">
        <f>IF(C148=C147,"",INDEX(Лист1!B:B,C148)&amp;"")</f>
        <v>Олапариб + трипторелин</v>
      </c>
      <c r="F148" t="str">
        <f>INDEX(Лист1!$1:$1048576,C148,D148)&amp;""</f>
        <v>Линпарза®</v>
      </c>
    </row>
    <row r="149" spans="3:6" x14ac:dyDescent="0.25">
      <c r="C149">
        <f t="shared" si="4"/>
        <v>12</v>
      </c>
      <c r="D149">
        <f t="shared" si="5"/>
        <v>6</v>
      </c>
      <c r="E149" t="str">
        <f>IF(C149=C148,"",INDEX(Лист1!B:B,C149)&amp;"")</f>
        <v/>
      </c>
      <c r="F149" t="str">
        <f>INDEX(Лист1!$1:$1048576,C149,D149)&amp;""</f>
        <v>Олапариб-АМЕДАРТ</v>
      </c>
    </row>
    <row r="150" spans="3:6" x14ac:dyDescent="0.25">
      <c r="C150">
        <f t="shared" si="4"/>
        <v>12</v>
      </c>
      <c r="D150">
        <f t="shared" si="5"/>
        <v>7</v>
      </c>
      <c r="E150" t="str">
        <f>IF(C150=C149,"",INDEX(Лист1!B:B,C150)&amp;"")</f>
        <v/>
      </c>
      <c r="F150" t="str">
        <f>INDEX(Лист1!$1:$1048576,C150,D150)&amp;""</f>
        <v/>
      </c>
    </row>
    <row r="151" spans="3:6" x14ac:dyDescent="0.25">
      <c r="C151">
        <f t="shared" si="4"/>
        <v>12</v>
      </c>
      <c r="D151">
        <f t="shared" si="5"/>
        <v>8</v>
      </c>
      <c r="E151" t="str">
        <f>IF(C151=C150,"",INDEX(Лист1!B:B,C151)&amp;"")</f>
        <v/>
      </c>
      <c r="F151" t="str">
        <f>INDEX(Лист1!$1:$1048576,C151,D151)&amp;""</f>
        <v>Декапептил</v>
      </c>
    </row>
    <row r="152" spans="3:6" x14ac:dyDescent="0.25">
      <c r="C152">
        <f t="shared" si="4"/>
        <v>12</v>
      </c>
      <c r="D152">
        <f t="shared" si="5"/>
        <v>9</v>
      </c>
      <c r="E152" t="str">
        <f>IF(C152=C151,"",INDEX(Лист1!B:B,C152)&amp;"")</f>
        <v/>
      </c>
      <c r="F152" t="str">
        <f>INDEX(Лист1!$1:$1048576,C152,D152)&amp;""</f>
        <v>Декапептил</v>
      </c>
    </row>
    <row r="153" spans="3:6" x14ac:dyDescent="0.25">
      <c r="C153">
        <f t="shared" si="4"/>
        <v>12</v>
      </c>
      <c r="D153">
        <f t="shared" si="5"/>
        <v>10</v>
      </c>
      <c r="E153" t="str">
        <f>IF(C153=C152,"",INDEX(Лист1!B:B,C153)&amp;"")</f>
        <v/>
      </c>
      <c r="F153" t="str">
        <f>INDEX(Лист1!$1:$1048576,C153,D153)&amp;""</f>
        <v>Диферелин®</v>
      </c>
    </row>
    <row r="154" spans="3:6" x14ac:dyDescent="0.25">
      <c r="C154">
        <f t="shared" si="4"/>
        <v>12</v>
      </c>
      <c r="D154">
        <f t="shared" si="5"/>
        <v>11</v>
      </c>
      <c r="E154" t="str">
        <f>IF(C154=C153,"",INDEX(Лист1!B:B,C154)&amp;"")</f>
        <v/>
      </c>
      <c r="F154" t="str">
        <f>INDEX(Лист1!$1:$1048576,C154,D154)&amp;""</f>
        <v>Диферелин®</v>
      </c>
    </row>
    <row r="155" spans="3:6" x14ac:dyDescent="0.25">
      <c r="C155">
        <f t="shared" si="4"/>
        <v>12</v>
      </c>
      <c r="D155">
        <f t="shared" si="5"/>
        <v>12</v>
      </c>
      <c r="E155" t="str">
        <f>IF(C155=C154,"",INDEX(Лист1!B:B,C155)&amp;"")</f>
        <v/>
      </c>
      <c r="F155" t="str">
        <f>INDEX(Лист1!$1:$1048576,C155,D155)&amp;""</f>
        <v>Диферелин®</v>
      </c>
    </row>
    <row r="156" spans="3:6" x14ac:dyDescent="0.25">
      <c r="C156">
        <f t="shared" si="4"/>
        <v>12</v>
      </c>
      <c r="D156">
        <f t="shared" si="5"/>
        <v>13</v>
      </c>
      <c r="E156" t="str">
        <f>IF(C156=C155,"",INDEX(Лист1!B:B,C156)&amp;"")</f>
        <v/>
      </c>
      <c r="F156" t="str">
        <f>INDEX(Лист1!$1:$1048576,C156,D156)&amp;""</f>
        <v>Диферелин®</v>
      </c>
    </row>
    <row r="157" spans="3:6" x14ac:dyDescent="0.25">
      <c r="C157">
        <f t="shared" si="4"/>
        <v>12</v>
      </c>
      <c r="D157">
        <f t="shared" si="5"/>
        <v>14</v>
      </c>
      <c r="E157" t="str">
        <f>IF(C157=C156,"",INDEX(Лист1!B:B,C157)&amp;"")</f>
        <v/>
      </c>
      <c r="F157" t="str">
        <f>INDEX(Лист1!$1:$1048576,C157,D157)&amp;""</f>
        <v>Трипторелина ацетат</v>
      </c>
    </row>
    <row r="158" spans="3:6" x14ac:dyDescent="0.25">
      <c r="C158">
        <f t="shared" si="4"/>
        <v>12</v>
      </c>
      <c r="D158">
        <f t="shared" si="5"/>
        <v>15</v>
      </c>
      <c r="E158" t="str">
        <f>IF(C158=C157,"",INDEX(Лист1!B:B,C158)&amp;"")</f>
        <v/>
      </c>
      <c r="F158" t="str">
        <f>INDEX(Лист1!$1:$1048576,C158,D158)&amp;""</f>
        <v>Трипторелин-лонг</v>
      </c>
    </row>
    <row r="159" spans="3:6" x14ac:dyDescent="0.25">
      <c r="C159">
        <f t="shared" si="4"/>
        <v>13</v>
      </c>
      <c r="D159">
        <f t="shared" si="5"/>
        <v>5</v>
      </c>
      <c r="E159" t="str">
        <f>IF(C159=C158,"",INDEX(Лист1!B:B,C159)&amp;"")</f>
        <v>Кабозантиниб + ниволумаб</v>
      </c>
      <c r="F159" t="str">
        <f>INDEX(Лист1!$1:$1048576,C159,D159)&amp;""</f>
        <v>АМЕКАРБ®</v>
      </c>
    </row>
    <row r="160" spans="3:6" x14ac:dyDescent="0.25">
      <c r="C160">
        <f t="shared" si="4"/>
        <v>13</v>
      </c>
      <c r="D160">
        <f t="shared" si="5"/>
        <v>6</v>
      </c>
      <c r="E160" t="str">
        <f>IF(C160=C159,"",INDEX(Лист1!B:B,C160)&amp;"")</f>
        <v/>
      </c>
      <c r="F160" t="str">
        <f>INDEX(Лист1!$1:$1048576,C160,D160)&amp;""</f>
        <v>Кабозантиниб</v>
      </c>
    </row>
    <row r="161" spans="3:6" x14ac:dyDescent="0.25">
      <c r="C161">
        <f t="shared" si="4"/>
        <v>13</v>
      </c>
      <c r="D161">
        <f t="shared" si="5"/>
        <v>7</v>
      </c>
      <c r="E161" t="str">
        <f>IF(C161=C160,"",INDEX(Лист1!B:B,C161)&amp;"")</f>
        <v/>
      </c>
      <c r="F161" t="str">
        <f>INDEX(Лист1!$1:$1048576,C161,D161)&amp;""</f>
        <v>КАБОЗАНТИНИБ-ПРОМОМЕД</v>
      </c>
    </row>
    <row r="162" spans="3:6" x14ac:dyDescent="0.25">
      <c r="C162">
        <f t="shared" si="4"/>
        <v>13</v>
      </c>
      <c r="D162">
        <f t="shared" si="5"/>
        <v>8</v>
      </c>
      <c r="E162" t="str">
        <f>IF(C162=C161,"",INDEX(Лист1!B:B,C162)&amp;"")</f>
        <v/>
      </c>
      <c r="F162" t="str">
        <f>INDEX(Лист1!$1:$1048576,C162,D162)&amp;""</f>
        <v>Кабометикс®</v>
      </c>
    </row>
    <row r="163" spans="3:6" x14ac:dyDescent="0.25">
      <c r="C163">
        <f t="shared" si="4"/>
        <v>13</v>
      </c>
      <c r="D163">
        <f t="shared" si="5"/>
        <v>9</v>
      </c>
      <c r="E163" t="str">
        <f>IF(C163=C162,"",INDEX(Лист1!B:B,C163)&amp;"")</f>
        <v/>
      </c>
      <c r="F163" t="str">
        <f>INDEX(Лист1!$1:$1048576,C163,D163)&amp;""</f>
        <v>РЕКОБАЗИ®</v>
      </c>
    </row>
    <row r="164" spans="3:6" x14ac:dyDescent="0.25">
      <c r="C164">
        <f t="shared" si="4"/>
        <v>13</v>
      </c>
      <c r="D164">
        <f>IF(E164="",D163+1,5)</f>
        <v>10</v>
      </c>
      <c r="E164" t="str">
        <f>IF(C164=C163,"",INDEX(Лист1!B:B,C164)&amp;"")</f>
        <v/>
      </c>
      <c r="F164" t="str">
        <f>INDEX(Лист1!$1:$1048576,C164,D164)&amp;""</f>
        <v>Опдиво®</v>
      </c>
    </row>
    <row r="165" spans="3:6" x14ac:dyDescent="0.25">
      <c r="C165">
        <f t="shared" si="4"/>
        <v>14</v>
      </c>
      <c r="D165">
        <f t="shared" si="5"/>
        <v>11</v>
      </c>
      <c r="E165" t="str">
        <f>IF(C165=C164,"",INDEX(Лист1!B:B,C165)&amp;"")</f>
        <v/>
      </c>
      <c r="F165" t="str">
        <f>INDEX(Лист1!$1:$1048576,C165,D165)&amp;""</f>
        <v/>
      </c>
    </row>
    <row r="166" spans="3:6" x14ac:dyDescent="0.25">
      <c r="C166">
        <f t="shared" si="4"/>
        <v>14</v>
      </c>
      <c r="D166">
        <f t="shared" si="5"/>
        <v>12</v>
      </c>
      <c r="E166" t="str">
        <f>IF(C166=C165,"",INDEX(Лист1!B:B,C166)&amp;"")</f>
        <v/>
      </c>
      <c r="F166" t="str">
        <f>INDEX(Лист1!$1:$1048576,C166,D166)&amp;""</f>
        <v/>
      </c>
    </row>
    <row r="167" spans="3:6" x14ac:dyDescent="0.25">
      <c r="C167">
        <f t="shared" si="4"/>
        <v>14</v>
      </c>
      <c r="D167">
        <f t="shared" si="5"/>
        <v>13</v>
      </c>
      <c r="E167" t="str">
        <f>IF(C167=C166,"",INDEX(Лист1!B:B,C167)&amp;"")</f>
        <v/>
      </c>
      <c r="F167" t="str">
        <f>INDEX(Лист1!$1:$1048576,C167,D167)&amp;""</f>
        <v/>
      </c>
    </row>
    <row r="168" spans="3:6" x14ac:dyDescent="0.25">
      <c r="C168">
        <f t="shared" si="4"/>
        <v>14</v>
      </c>
      <c r="D168">
        <f t="shared" si="5"/>
        <v>14</v>
      </c>
      <c r="E168" t="str">
        <f>IF(C168=C167,"",INDEX(Лист1!B:B,C168)&amp;"")</f>
        <v/>
      </c>
      <c r="F168" t="str">
        <f>INDEX(Лист1!$1:$1048576,C168,D168)&amp;""</f>
        <v/>
      </c>
    </row>
    <row r="169" spans="3:6" x14ac:dyDescent="0.25">
      <c r="C169">
        <f t="shared" si="4"/>
        <v>14</v>
      </c>
      <c r="D169">
        <f t="shared" si="5"/>
        <v>15</v>
      </c>
      <c r="E169" t="str">
        <f>IF(C169=C168,"",INDEX(Лист1!B:B,C169)&amp;"")</f>
        <v/>
      </c>
      <c r="F169" t="str">
        <f>INDEX(Лист1!$1:$1048576,C169,D169)&amp;""</f>
        <v/>
      </c>
    </row>
    <row r="170" spans="3:6" x14ac:dyDescent="0.25">
      <c r="C170">
        <f t="shared" si="4"/>
        <v>14</v>
      </c>
      <c r="D170">
        <f t="shared" si="5"/>
        <v>16</v>
      </c>
      <c r="E170" t="str">
        <f>IF(C170=C169,"",INDEX(Лист1!B:B,C170)&amp;"")</f>
        <v/>
      </c>
      <c r="F170" t="str">
        <f>INDEX(Лист1!$1:$1048576,C170,D170)&amp;""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Рез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Коля</cp:lastModifiedBy>
  <dcterms:created xsi:type="dcterms:W3CDTF">2006-09-16T00:00:00Z</dcterms:created>
  <dcterms:modified xsi:type="dcterms:W3CDTF">2026-08-20T08:16:12Z</dcterms:modified>
</cp:coreProperties>
</file>