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customXml/itemProps17.xml" ContentType="application/vnd.openxmlformats-officedocument.customXmlProperties+xml"/>
  <Override PartName="/customXml/itemProps18.xml" ContentType="application/vnd.openxmlformats-officedocument.customXmlProperties+xml"/>
  <Override PartName="/customXml/itemProps19.xml" ContentType="application/vnd.openxmlformats-officedocument.customXmlProperties+xml"/>
  <Override PartName="/customXml/itemProps20.xml" ContentType="application/vnd.openxmlformats-officedocument.customXmlProperties+xml"/>
  <Override PartName="/customXml/itemProps21.xml" ContentType="application/vnd.openxmlformats-officedocument.customXmlProperties+xml"/>
  <Override PartName="/customXml/itemProps22.xml" ContentType="application/vnd.openxmlformats-officedocument.customXmlProperties+xml"/>
  <Override PartName="/customXml/itemProps23.xml" ContentType="application/vnd.openxmlformats-officedocument.customXmlProperties+xml"/>
  <Override PartName="/customXml/itemProps24.xml" ContentType="application/vnd.openxmlformats-officedocument.customXmlProperties+xml"/>
  <Override PartName="/customXml/itemProps25.xml" ContentType="application/vnd.openxmlformats-officedocument.customXmlProperties+xml"/>
  <Override PartName="/customXml/itemProps2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D:\Стереть\"/>
    </mc:Choice>
  </mc:AlternateContent>
  <xr:revisionPtr revIDLastSave="0" documentId="13_ncr:1_{6960662E-BDBD-4040-A736-326C47ED4F5F}" xr6:coauthVersionLast="47" xr6:coauthVersionMax="47" xr10:uidLastSave="{00000000-0000-0000-0000-000000000000}"/>
  <bookViews>
    <workbookView xWindow="-120" yWindow="-120" windowWidth="29040" windowHeight="15525" activeTab="1" xr2:uid="{0D2FB563-9616-4A7B-8450-3EDF5B369EA7}"/>
  </bookViews>
  <sheets>
    <sheet name="Итог" sheetId="7" r:id="rId1"/>
    <sheet name="Лист1" sheetId="8" r:id="rId2"/>
    <sheet name="Данные" sheetId="1" r:id="rId3"/>
  </sheets>
  <definedNames>
    <definedName name="_xlcn.WorksheetConnection_Книга1Ном.группа1" hidden="1">Ном.группа[]</definedName>
    <definedName name="_xlcn.WorksheetConnection_Книга1Сценарий1" hidden="1">Сценарий[]</definedName>
    <definedName name="_xlcn.WorksheetConnection_РазницапланфактPowerPivot.xlsxМесяц1" hidden="1">Месяц[]</definedName>
    <definedName name="_xlcn.WorksheetConnection_РазницапланфактPowerPivot_черезнаборданных.xlsxВычисляемое_поле1" hidden="1">Вычисляемое_поле[]</definedName>
    <definedName name="_xlcn.WorksheetConnection_РазницапланфактPowerPivot_черезнаборданных.xlsxИсх_план1" hidden="1">Исх_план[]</definedName>
    <definedName name="_xlcn.WorksheetConnection_РазницапланфактPowerPivot_черезнаборданных.xlsxИсх_факт1" hidden="1">Исх_факт[]</definedName>
  </definedNames>
  <calcPr calcId="181029"/>
  <pivotCaches>
    <pivotCache cacheId="6" r:id="rId4"/>
  </pivotCaches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Месяц" name="Месяц" connection="WorksheetConnection_Разница план-факт (Power Pivot).xlsx!Месяц"/>
          <x15:modelTable id="Сценарий" name="Сценарий" connection="WorksheetConnection_Книга1!Сценарий"/>
          <x15:modelTable id="Ном группа" name="Ном группа" connection="WorksheetConnection_Книга1!Ном.группа"/>
          <x15:modelTable id="Исх_план" name="Исх_план" connection="WorksheetConnection_Разница план-факт (Power Pivot)_через набор данных.xlsx!Исх_план"/>
          <x15:modelTable id="Вычисляемое_поле" name="Вычисляемое_поле" connection="WorksheetConnection_Разница план-факт (Power Pivot)_через набор данных.xlsx!Вычисляемое_поле"/>
          <x15:modelTable id="Исх_факт" name="Исх_факт" connection="WorksheetConnection_Разница план-факт (Power Pivot)_через набор данных.xlsx!Исх_факт"/>
        </x15:modelTables>
        <x15:modelRelationships>
          <x15:modelRelationship fromTable="Исх_план" fromColumn="Ном группа" toTable="Ном группа" toColumn="Ном группа"/>
          <x15:modelRelationship fromTable="Исх_план" fromColumn="Сценарий" toTable="Сценарий" toColumn="Сценарий"/>
          <x15:modelRelationship fromTable="Исх_план" fromColumn="Месяц" toTable="Месяц" toColumn="Месяц"/>
          <x15:modelRelationship fromTable="Исх_факт" fromColumn="Ном группа" toTable="Ном группа" toColumn="Ном группа"/>
          <x15:modelRelationship fromTable="Исх_факт" fromColumn="Сценарий" toTable="Сценарий" toColumn="Сценарий"/>
          <x15:modelRelationship fromTable="Исх_факт" fromColumn="Месяц" toTable="Месяц" toColumn="Месяц"/>
        </x15:modelRelationships>
      </x15:dataModel>
    </ext>
  </extLst>
</workbook>
</file>

<file path=xl/calcChain.xml><?xml version="1.0" encoding="utf-8"?>
<calcChain xmlns="http://schemas.openxmlformats.org/spreadsheetml/2006/main">
  <c r="G4" i="8" l="1"/>
  <c r="G5" i="8"/>
  <c r="G6" i="8"/>
  <c r="G7" i="8"/>
  <c r="G8" i="8"/>
  <c r="G3" i="8"/>
  <c r="F4" i="8"/>
  <c r="H4" i="8" s="1"/>
  <c r="I4" i="8" s="1"/>
  <c r="F5" i="8"/>
  <c r="H5" i="8" s="1"/>
  <c r="I5" i="8" s="1"/>
  <c r="F6" i="8"/>
  <c r="H6" i="8" s="1"/>
  <c r="I6" i="8" s="1"/>
  <c r="F7" i="8"/>
  <c r="H7" i="8" s="1"/>
  <c r="I7" i="8" s="1"/>
  <c r="F8" i="8"/>
  <c r="H8" i="8" s="1"/>
  <c r="I8" i="8" s="1"/>
  <c r="F3" i="8"/>
  <c r="H3" i="8" s="1"/>
  <c r="I3" i="8" s="1"/>
  <c r="C3" i="8"/>
  <c r="C4" i="8"/>
  <c r="C5" i="8"/>
  <c r="C6" i="8"/>
  <c r="C7" i="8"/>
  <c r="C8" i="8"/>
  <c r="B3" i="8"/>
  <c r="B4" i="8"/>
  <c r="D4" i="8" s="1"/>
  <c r="E4" i="8" s="1"/>
  <c r="B5" i="8"/>
  <c r="B6" i="8"/>
  <c r="B7" i="8"/>
  <c r="B8" i="8"/>
  <c r="A3" i="8"/>
  <c r="A4" i="8"/>
  <c r="A5" i="8"/>
  <c r="A6" i="8"/>
  <c r="A7" i="8"/>
  <c r="A8" i="8"/>
  <c r="D5" i="8" l="1"/>
  <c r="E5" i="8" s="1"/>
  <c r="G2" i="8"/>
  <c r="D6" i="8"/>
  <c r="E6" i="8" s="1"/>
  <c r="B2" i="8"/>
  <c r="D7" i="8"/>
  <c r="E7" i="8" s="1"/>
  <c r="F2" i="8"/>
  <c r="D8" i="8"/>
  <c r="E8" i="8" s="1"/>
  <c r="C2" i="8"/>
  <c r="D3" i="8"/>
  <c r="E3" i="8" s="1"/>
  <c r="H2" i="8" l="1"/>
  <c r="I2" i="8" s="1"/>
  <c r="D2" i="8"/>
  <c r="E2" i="8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B38F1CC9-6298-4E0E-9FDD-C90815134014}" keepAlive="1" name="ThisWorkbookDataModel" description="Модель данных" type="5" refreshedVersion="8" minRefreshableVersion="5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2" xr16:uid="{50E46D7E-5678-47A7-BE42-2B3FA6421497}" name="WorksheetConnection_Книга1!Ном.группа" type="102" refreshedVersion="8" minRefreshableVersion="5">
    <extLst>
      <ext xmlns:x15="http://schemas.microsoft.com/office/spreadsheetml/2010/11/main" uri="{DE250136-89BD-433C-8126-D09CA5730AF9}">
        <x15:connection id="Ном группа">
          <x15:rangePr sourceName="_xlcn.WorksheetConnection_Книга1Ном.группа1"/>
        </x15:connection>
      </ext>
    </extLst>
  </connection>
  <connection id="3" xr16:uid="{BE94D800-30C5-4040-81B0-5827B064D195}" name="WorksheetConnection_Книга1!Сценарий" type="102" refreshedVersion="8" minRefreshableVersion="5">
    <extLst>
      <ext xmlns:x15="http://schemas.microsoft.com/office/spreadsheetml/2010/11/main" uri="{DE250136-89BD-433C-8126-D09CA5730AF9}">
        <x15:connection id="Сценарий">
          <x15:rangePr sourceName="_xlcn.WorksheetConnection_Книга1Сценарий1"/>
        </x15:connection>
      </ext>
    </extLst>
  </connection>
  <connection id="4" xr16:uid="{40073E96-8EFA-482A-862B-3AE3FFCB654F}" name="WorksheetConnection_Разница план-факт (Power Pivot).xlsx!Месяц" type="102" refreshedVersion="8" minRefreshableVersion="5">
    <extLst>
      <ext xmlns:x15="http://schemas.microsoft.com/office/spreadsheetml/2010/11/main" uri="{DE250136-89BD-433C-8126-D09CA5730AF9}">
        <x15:connection id="Месяц">
          <x15:rangePr sourceName="_xlcn.WorksheetConnection_РазницапланфактPowerPivot.xlsxМесяц1"/>
        </x15:connection>
      </ext>
    </extLst>
  </connection>
  <connection id="5" xr16:uid="{0EB4F4D8-0EBA-40F6-91FC-93D17B534E5C}" name="WorksheetConnection_Разница план-факт (Power Pivot)_через набор данных.xlsx!Вычисляемое_поле" type="102" refreshedVersion="8" minRefreshableVersion="5">
    <extLst>
      <ext xmlns:x15="http://schemas.microsoft.com/office/spreadsheetml/2010/11/main" uri="{DE250136-89BD-433C-8126-D09CA5730AF9}">
        <x15:connection id="Вычисляемое_поле">
          <x15:rangePr sourceName="_xlcn.WorksheetConnection_РазницапланфактPowerPivot_черезнаборданных.xlsxВычисляемое_поле1"/>
        </x15:connection>
      </ext>
    </extLst>
  </connection>
  <connection id="6" xr16:uid="{E1BDD8DC-2219-499C-A7FA-08C5DC48205D}" name="WorksheetConnection_Разница план-факт (Power Pivot)_через набор данных.xlsx!Исх_план" type="102" refreshedVersion="8" minRefreshableVersion="5">
    <extLst>
      <ext xmlns:x15="http://schemas.microsoft.com/office/spreadsheetml/2010/11/main" uri="{DE250136-89BD-433C-8126-D09CA5730AF9}">
        <x15:connection id="Исх_план">
          <x15:rangePr sourceName="_xlcn.WorksheetConnection_РазницапланфактPowerPivot_черезнаборданных.xlsxИсх_план1"/>
        </x15:connection>
      </ext>
    </extLst>
  </connection>
  <connection id="7" xr16:uid="{9EB05B58-312B-4042-AB7E-A08DF678214D}" name="WorksheetConnection_Разница план-факт (Power Pivot)_через набор данных.xlsx!Исх_факт" type="102" refreshedVersion="8" minRefreshableVersion="5">
    <extLst>
      <ext xmlns:x15="http://schemas.microsoft.com/office/spreadsheetml/2010/11/main" uri="{DE250136-89BD-433C-8126-D09CA5730AF9}">
        <x15:connection id="Исх_факт">
          <x15:rangePr sourceName="_xlcn.WorksheetConnection_РазницапланфактPowerPivot_черезнаборданных.xlsxИсх_факт1"/>
        </x15:connection>
      </ext>
    </extLst>
  </connection>
</connections>
</file>

<file path=xl/sharedStrings.xml><?xml version="1.0" encoding="utf-8"?>
<sst xmlns="http://schemas.openxmlformats.org/spreadsheetml/2006/main" count="127" uniqueCount="31">
  <si>
    <t>Ном группа</t>
  </si>
  <si>
    <t>Сценарий</t>
  </si>
  <si>
    <t>Сумма</t>
  </si>
  <si>
    <t>Факт</t>
  </si>
  <si>
    <t>План</t>
  </si>
  <si>
    <t>Названия строк</t>
  </si>
  <si>
    <t>Общий итог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</si>
  <si>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</si>
  <si>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</si>
  <si>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</si>
  <si>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</si>
  <si>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</si>
  <si>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</si>
  <si>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</si>
  <si>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</si>
  <si>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</si>
  <si>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</si>
  <si>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</si>
  <si>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</si>
  <si>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</si>
  <si>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Названия столбцов</t>
  </si>
  <si>
    <t>Итог План</t>
  </si>
  <si>
    <t>Итог Факт</t>
  </si>
  <si>
    <t>Очередь 1</t>
  </si>
  <si>
    <t>Очередь 2</t>
  </si>
  <si>
    <t>Очередь 3</t>
  </si>
  <si>
    <t>Вычисляемые поля</t>
  </si>
  <si>
    <t>Разница, абс.</t>
  </si>
  <si>
    <t>Итог Разница, абс.</t>
  </si>
  <si>
    <t>Разница, %</t>
  </si>
  <si>
    <t>Итог Разница,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</si>
</sst>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%;\-#,##0%;#,##0%"/>
    <numFmt numFmtId="166" formatCode="dd/mm/yyyy"/>
  </numFmts>
  <fonts count="4" x14ac:knownFonts="1"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rgb="FFFFFF00"/>
      <name val="Cambria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499984740745262"/>
        <bgColor theme="4" tint="0.79998168889431442"/>
      </patternFill>
    </fill>
    <fill>
      <patternFill patternType="solid">
        <fgColor theme="0" tint="-0.34998626667073579"/>
        <bgColor theme="4" tint="0.79998168889431442"/>
      </patternFill>
    </fill>
  </fills>
  <borders count="2">
    <border>
      <left/>
      <right/>
      <top/>
      <bottom/>
      <diagonal/>
    </border>
    <border>
      <left/>
      <right/>
      <top style="thin">
        <color theme="4" tint="0.39997558519241921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3" fontId="0" fillId="0" borderId="0" xfId="0" applyNumberFormat="1"/>
    <xf numFmtId="164" fontId="0" fillId="0" borderId="0" xfId="0" applyNumberFormat="1"/>
    <xf numFmtId="0" fontId="0" fillId="0" borderId="0" xfId="0" applyAlignment="1">
      <alignment vertical="center"/>
    </xf>
    <xf numFmtId="0" fontId="2" fillId="2" borderId="1" xfId="0" applyFont="1" applyFill="1" applyBorder="1" applyAlignment="1">
      <alignment horizontal="left" vertical="center"/>
    </xf>
    <xf numFmtId="3" fontId="2" fillId="2" borderId="1" xfId="0" applyNumberFormat="1" applyFont="1" applyFill="1" applyBorder="1" applyAlignment="1">
      <alignment vertical="center"/>
    </xf>
    <xf numFmtId="164" fontId="2" fillId="2" borderId="1" xfId="0" applyNumberFormat="1" applyFont="1" applyFill="1" applyBorder="1" applyAlignment="1">
      <alignment vertical="center"/>
    </xf>
    <xf numFmtId="0" fontId="0" fillId="0" borderId="0" xfId="0" applyAlignment="1">
      <alignment horizontal="left" vertical="center"/>
    </xf>
    <xf numFmtId="3" fontId="0" fillId="0" borderId="0" xfId="0" applyNumberFormat="1" applyAlignment="1">
      <alignment vertical="center"/>
    </xf>
    <xf numFmtId="164" fontId="0" fillId="0" borderId="0" xfId="0" applyNumberFormat="1" applyAlignment="1">
      <alignment vertical="center"/>
    </xf>
    <xf numFmtId="166" fontId="0" fillId="0" borderId="0" xfId="0" applyNumberFormat="1" applyAlignment="1">
      <alignment vertical="center"/>
    </xf>
    <xf numFmtId="3" fontId="0" fillId="3" borderId="0" xfId="0" applyNumberFormat="1" applyFill="1" applyBorder="1" applyAlignment="1">
      <alignment vertical="center"/>
    </xf>
    <xf numFmtId="164" fontId="0" fillId="3" borderId="0" xfId="0" applyNumberFormat="1" applyFill="1" applyBorder="1" applyAlignment="1">
      <alignment vertical="center"/>
    </xf>
    <xf numFmtId="0" fontId="0" fillId="3" borderId="0" xfId="0" applyFill="1" applyBorder="1" applyAlignment="1">
      <alignment vertical="center"/>
    </xf>
    <xf numFmtId="0" fontId="2" fillId="4" borderId="0" xfId="0" applyFont="1" applyFill="1" applyBorder="1" applyAlignment="1">
      <alignment horizontal="center" vertical="center" wrapText="1"/>
    </xf>
    <xf numFmtId="0" fontId="3" fillId="4" borderId="0" xfId="0" applyFont="1" applyFill="1" applyBorder="1" applyAlignment="1">
      <alignment horizontal="center" vertical="center" wrapText="1"/>
    </xf>
    <xf numFmtId="0" fontId="2" fillId="5" borderId="0" xfId="0" applyFont="1" applyFill="1" applyBorder="1" applyAlignment="1">
      <alignment horizontal="left" vertical="center"/>
    </xf>
    <xf numFmtId="3" fontId="2" fillId="5" borderId="0" xfId="0" applyNumberFormat="1" applyFont="1" applyFill="1" applyBorder="1" applyAlignment="1">
      <alignment vertical="center"/>
    </xf>
    <xf numFmtId="164" fontId="2" fillId="5" borderId="0" xfId="0" applyNumberFormat="1" applyFont="1" applyFill="1" applyBorder="1" applyAlignment="1">
      <alignment vertical="center"/>
    </xf>
  </cellXfs>
  <cellStyles count="1">
    <cellStyle name="Обычный" xfId="0" builtinId="0"/>
  </cellStyles>
  <dxfs count="3">
    <dxf>
      <numFmt numFmtId="167" formatCode=";;;"/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67" formatCode=";;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3.xml"/><Relationship Id="rId18" Type="http://schemas.openxmlformats.org/officeDocument/2006/relationships/customXml" Target="../customXml/item8.xml"/><Relationship Id="rId26" Type="http://schemas.openxmlformats.org/officeDocument/2006/relationships/customXml" Target="../customXml/item16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1.xml"/><Relationship Id="rId34" Type="http://schemas.openxmlformats.org/officeDocument/2006/relationships/customXml" Target="../customXml/item24.xml"/><Relationship Id="rId7" Type="http://schemas.openxmlformats.org/officeDocument/2006/relationships/styles" Target="styles.xml"/><Relationship Id="rId12" Type="http://schemas.openxmlformats.org/officeDocument/2006/relationships/customXml" Target="../customXml/item2.xml"/><Relationship Id="rId17" Type="http://schemas.openxmlformats.org/officeDocument/2006/relationships/customXml" Target="../customXml/item7.xml"/><Relationship Id="rId25" Type="http://schemas.openxmlformats.org/officeDocument/2006/relationships/customXml" Target="../customXml/item15.xml"/><Relationship Id="rId33" Type="http://schemas.openxmlformats.org/officeDocument/2006/relationships/customXml" Target="../customXml/item2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6.xml"/><Relationship Id="rId20" Type="http://schemas.openxmlformats.org/officeDocument/2006/relationships/customXml" Target="../customXml/item10.xml"/><Relationship Id="rId29" Type="http://schemas.openxmlformats.org/officeDocument/2006/relationships/customXml" Target="../customXml/item19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11" Type="http://schemas.openxmlformats.org/officeDocument/2006/relationships/customXml" Target="../customXml/item1.xml"/><Relationship Id="rId24" Type="http://schemas.openxmlformats.org/officeDocument/2006/relationships/customXml" Target="../customXml/item14.xml"/><Relationship Id="rId32" Type="http://schemas.openxmlformats.org/officeDocument/2006/relationships/customXml" Target="../customXml/item22.xml"/><Relationship Id="rId5" Type="http://schemas.openxmlformats.org/officeDocument/2006/relationships/theme" Target="theme/theme1.xml"/><Relationship Id="rId15" Type="http://schemas.openxmlformats.org/officeDocument/2006/relationships/customXml" Target="../customXml/item5.xml"/><Relationship Id="rId23" Type="http://schemas.openxmlformats.org/officeDocument/2006/relationships/customXml" Target="../customXml/item13.xml"/><Relationship Id="rId28" Type="http://schemas.openxmlformats.org/officeDocument/2006/relationships/customXml" Target="../customXml/item18.xml"/><Relationship Id="rId36" Type="http://schemas.openxmlformats.org/officeDocument/2006/relationships/customXml" Target="../customXml/item26.xml"/><Relationship Id="rId10" Type="http://schemas.openxmlformats.org/officeDocument/2006/relationships/calcChain" Target="calcChain.xml"/><Relationship Id="rId19" Type="http://schemas.openxmlformats.org/officeDocument/2006/relationships/customXml" Target="../customXml/item9.xml"/><Relationship Id="rId31" Type="http://schemas.openxmlformats.org/officeDocument/2006/relationships/customXml" Target="../customXml/item21.xml"/><Relationship Id="rId4" Type="http://schemas.openxmlformats.org/officeDocument/2006/relationships/pivotCacheDefinition" Target="pivotCache/pivotCacheDefinition1.xml"/><Relationship Id="rId9" Type="http://schemas.openxmlformats.org/officeDocument/2006/relationships/powerPivotData" Target="model/item.data"/><Relationship Id="rId14" Type="http://schemas.openxmlformats.org/officeDocument/2006/relationships/customXml" Target="../customXml/item4.xml"/><Relationship Id="rId22" Type="http://schemas.openxmlformats.org/officeDocument/2006/relationships/customXml" Target="../customXml/item12.xml"/><Relationship Id="rId27" Type="http://schemas.openxmlformats.org/officeDocument/2006/relationships/customXml" Target="../customXml/item17.xml"/><Relationship Id="rId30" Type="http://schemas.openxmlformats.org/officeDocument/2006/relationships/customXml" Target="../customXml/item20.xml"/><Relationship Id="rId35" Type="http://schemas.openxmlformats.org/officeDocument/2006/relationships/customXml" Target="../customXml/item25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User" refreshedDate="46182.900113888893" createdVersion="5" refreshedVersion="8" minRefreshableVersion="3" recordCount="0" supportSubquery="1" supportAdvancedDrill="1" xr:uid="{6408DB4B-113A-4D1A-8FCD-029927796FF0}">
  <cacheSource type="external" connectionId="1"/>
  <cacheFields count="7">
    <cacheField name="[Ном группа].[Ном группа].[Ном группа]" caption="Ном группа" numFmtId="0" hierarchy="10" level="1">
      <sharedItems count="3">
        <s v="Очередь 1"/>
        <s v="Очередь 2"/>
        <s v="Очередь 3"/>
      </sharedItems>
    </cacheField>
    <cacheField name="[Месяц_нараст].[Measures]" caption="Значения" numFmtId="0" hierarchy="24">
      <sharedItems count="4">
        <s v="План"/>
        <s v="Факт"/>
        <s v="Разница, абс."/>
        <s v="Разница, %"/>
      </sharedItems>
      <extLst>
        <ext xmlns:x15="http://schemas.microsoft.com/office/spreadsheetml/2010/11/main" uri="{4F2E5C28-24EA-4eb8-9CBF-B6C8F9C3D259}">
          <x15:cachedUniqueNames>
            <x15:cachedUniqueName index="0" name="[Measures].[План]"/>
            <x15:cachedUniqueName index="1" name="[Measures].[Факт]"/>
            <x15:cachedUniqueName index="2" name="[Measures].[Разница, абс.]"/>
            <x15:cachedUniqueName index="3" name="[Measures].[Разница, %]"/>
          </x15:cachedUniqueNames>
        </ext>
      </extLst>
    </cacheField>
    <cacheField name="[Месяц_нараст].[Месяц].[Месяц].[Месяц]" caption="Месяц" numFmtId="0" hierarchy="24" level="1">
      <sharedItems count="1">
        <s v="Апрель"/>
      </sharedItems>
    </cacheField>
    <cacheField name="[Measures].[План]" caption="План" numFmtId="0" hierarchy="14" level="32767"/>
    <cacheField name="[Measures].[Факт]" caption="Факт" numFmtId="0" hierarchy="13" level="32767"/>
    <cacheField name="[Measures].[Разница, абс.]" caption="Разница, абс." numFmtId="0" hierarchy="15" level="32767"/>
    <cacheField name="[Measures].[Разница, %]" caption="Разница, %" numFmtId="0" hierarchy="16" level="32767"/>
  </cacheFields>
  <cacheHierarchies count="25">
    <cacheHierarchy uniqueName="[Вычисляемое_поле].[Вычисляемые поля]" caption="Вычисляемые поля" attribute="1" defaultMemberUniqueName="[Вычисляемое_поле].[Вычисляемые поля].[All]" allUniqueName="[Вычисляемое_поле].[Вычисляемые поля].[All]" dimensionUniqueName="[Вычисляемое_поле]" displayFolder="" count="0" memberValueDatatype="130" unbalanced="0"/>
    <cacheHierarchy uniqueName="[Исх_план].[Ном группа]" caption="Ном группа" attribute="1" defaultMemberUniqueName="[Исх_план].[Ном группа].[All]" allUniqueName="[Исх_план].[Ном группа].[All]" dimensionUniqueName="[Исх_план]" displayFolder="" count="0" memberValueDatatype="130" unbalanced="0"/>
    <cacheHierarchy uniqueName="[Исх_план].[Сценарий]" caption="Сценарий" attribute="1" defaultMemberUniqueName="[Исх_план].[Сценарий].[All]" allUniqueName="[Исх_план].[Сценарий].[All]" dimensionUniqueName="[Исх_план]" displayFolder="" count="0" memberValueDatatype="130" unbalanced="0"/>
    <cacheHierarchy uniqueName="[Исх_план].[Месяц]" caption="Месяц" attribute="1" defaultMemberUniqueName="[Исх_план].[Месяц].[All]" allUniqueName="[Исх_план].[Месяц].[All]" dimensionUniqueName="[Исх_план]" displayFolder="" count="0" memberValueDatatype="130" unbalanced="0"/>
    <cacheHierarchy uniqueName="[Исх_план].[Сумма]" caption="Сумма" attribute="1" defaultMemberUniqueName="[Исх_план].[Сумма].[All]" allUniqueName="[Исх_план].[Сумма].[All]" dimensionUniqueName="[Исх_план]" displayFolder="" count="0" memberValueDatatype="20" unbalanced="0"/>
    <cacheHierarchy uniqueName="[Исх_факт].[Ном группа]" caption="Ном группа" attribute="1" defaultMemberUniqueName="[Исх_факт].[Ном группа].[All]" allUniqueName="[Исх_факт].[Ном группа].[All]" dimensionUniqueName="[Исх_факт]" displayFolder="" count="0" memberValueDatatype="130" unbalanced="0"/>
    <cacheHierarchy uniqueName="[Исх_факт].[Сценарий]" caption="Сценарий" attribute="1" defaultMemberUniqueName="[Исх_факт].[Сценарий].[All]" allUniqueName="[Исх_факт].[Сценарий].[All]" dimensionUniqueName="[Исх_факт]" displayFolder="" count="0" memberValueDatatype="130" unbalanced="0"/>
    <cacheHierarchy uniqueName="[Исх_факт].[Месяц]" caption="Месяц" attribute="1" defaultMemberUniqueName="[Исх_факт].[Месяц].[All]" allUniqueName="[Исх_факт].[Месяц].[All]" dimensionUniqueName="[Исх_факт]" displayFolder="" count="0" memberValueDatatype="130" unbalanced="0"/>
    <cacheHierarchy uniqueName="[Исх_факт].[Сумма]" caption="Сумма" attribute="1" defaultMemberUniqueName="[Исх_факт].[Сумма].[All]" allUniqueName="[Исх_факт].[Сумма].[All]" dimensionUniqueName="[Исх_факт]" displayFolder="" count="0" memberValueDatatype="20" unbalanced="0"/>
    <cacheHierarchy uniqueName="[Месяц].[Месяц]" caption="Месяц" attribute="1" defaultMemberUniqueName="[Месяц].[Месяц].[All]" allUniqueName="[Месяц].[Месяц].[All]" dimensionUniqueName="[Месяц]" displayFolder="" count="2" memberValueDatatype="130" unbalanced="0"/>
    <cacheHierarchy uniqueName="[Ном группа].[Ном группа]" caption="Ном группа" attribute="1" defaultMemberUniqueName="[Ном группа].[Ном группа].[All]" allUniqueName="[Ном группа].[Ном группа].[All]" dimensionUniqueName="[Ном группа]" displayFolder="" count="2" memberValueDatatype="130" unbalanced="0">
      <fieldsUsage count="2">
        <fieldUsage x="-1"/>
        <fieldUsage x="0"/>
      </fieldsUsage>
    </cacheHierarchy>
    <cacheHierarchy uniqueName="[Сценарий].[Сценарий]" caption="Сценарий" attribute="1" defaultMemberUniqueName="[Сценарий].[Сценарий].[All]" allUniqueName="[Сценарий].[Сценарий].[All]" dimensionUniqueName="[Сценарий]" displayFolder="" count="0" memberValueDatatype="130" unbalanced="0"/>
    <cacheHierarchy uniqueName="[Measures].[Sum of Сумма]" caption="Sum of Сумма" measure="1" displayFolder="" measureGroup="Исх_план" count="0">
      <extLst>
        <ext xmlns:x15="http://schemas.microsoft.com/office/spreadsheetml/2010/11/main" uri="{B97F6D7D-B522-45F9-BDA1-12C45D357490}">
          <x15:cacheHierarchy aggregatedColumn="4"/>
        </ext>
      </extLst>
    </cacheHierarchy>
    <cacheHierarchy uniqueName="[Measures].[Факт]" caption="Факт" measure="1" displayFolder="" measureGroup="Вычисляемое_поле" count="0" oneField="1">
      <fieldsUsage count="1">
        <fieldUsage x="4"/>
      </fieldsUsage>
    </cacheHierarchy>
    <cacheHierarchy uniqueName="[Measures].[План]" caption="План" measure="1" displayFolder="" measureGroup="Вычисляемое_поле" count="0" oneField="1">
      <fieldsUsage count="1">
        <fieldUsage x="3"/>
      </fieldsUsage>
    </cacheHierarchy>
    <cacheHierarchy uniqueName="[Measures].[Разница, абс.]" caption="Разница, абс." measure="1" displayFolder="" measureGroup="Вычисляемое_поле" count="0" oneField="1">
      <fieldsUsage count="1">
        <fieldUsage x="5"/>
      </fieldsUsage>
    </cacheHierarchy>
    <cacheHierarchy uniqueName="[Measures].[Разница, %]" caption="Разница, %" measure="1" displayFolder="" measureGroup="Вычисляемое_поле" count="0" oneField="1">
      <fieldsUsage count="1">
        <fieldUsage x="6"/>
      </fieldsUsage>
    </cacheHierarchy>
    <cacheHierarchy uniqueName="[Measures].[__XL_Count Ном группа]" caption="__XL_Count Ном группа" measure="1" displayFolder="" measureGroup="Ном группа" count="0" hidden="1"/>
    <cacheHierarchy uniqueName="[Measures].[__XL_Count Сценарий]" caption="__XL_Count Сценарий" measure="1" displayFolder="" measureGroup="Сценарий" count="0" hidden="1"/>
    <cacheHierarchy uniqueName="[Measures].[__XL_Count Месяц]" caption="__XL_Count Месяц" measure="1" displayFolder="" measureGroup="Месяц" count="0" hidden="1"/>
    <cacheHierarchy uniqueName="[Measures].[__XL_Count Исх_план]" caption="__XL_Count Исх_план" measure="1" displayFolder="" measureGroup="Исх_план" count="0" hidden="1"/>
    <cacheHierarchy uniqueName="[Measures].[__XL_Count Вычисляемое_поле]" caption="__XL_Count Вычисляемое_поле" measure="1" displayFolder="" measureGroup="Вычисляемое_поле" count="0" hidden="1"/>
    <cacheHierarchy uniqueName="[Measures].[__XL_Count Исх_факт]" caption="__XL_Count Исх_факт" measure="1" displayFolder="" measureGroup="Исх_факт" count="0" hidden="1"/>
    <cacheHierarchy uniqueName="[Measures].[__No measures defined]" caption="__No measures defined" measure="1" displayFolder="" count="0" hidden="1"/>
    <cacheHierarchy uniqueName="[Месяц_нараст]" caption="Месяц_нараст" set="1" displayFolder="" count="0" unbalanced="0" unbalancedGroup="0">
      <fieldsUsage count="2">
        <fieldUsage x="1"/>
        <fieldUsage x="2"/>
      </fieldsUsage>
      <extLst>
        <ext xmlns:x14="http://schemas.microsoft.com/office/spreadsheetml/2009/9/main" uri="{8CF416AD-EC4C-4aba-99F5-12A058AE0983}">
          <x14:cacheHierarchy flattenHierarchies="0" measuresSet="1" hierarchizeDistinct="0">
            <x14:setLevels count="2">
              <x14:setLevel hierarchy="-2"/>
              <x14:setLevel hierarchy="9"/>
            </x14:setLevels>
          </x14:cacheHierarchy>
        </ext>
      </extLst>
    </cacheHierarchy>
  </cacheHierarchies>
  <kpis count="0"/>
  <calculatedMembers count="1">
    <calculatedMember name="[Месяц_нараст]" mdx="{([Measures].[План],[Месяц].[Месяц].&amp;[Апрель]),([Measures].[Факт],[Месяц].[Месяц].&amp;[Апрель]),([Measures].[Разница, абс.],[Месяц].[Месяц].&amp;[Апрель]),([Measures].[Разница, %],[Месяц].[Месяц].&amp;[Апрель]),([Measures].[План],[Месяц].[Месяц].[All]),([Measures].[Факт],[Месяц].[Месяц].[All]),([Measures].[Разница, абс.],[Месяц].[Месяц].[All]),([Measures].[Разница, %],[Месяц].[Месяц].[All])}" set="1">
      <extLst>
        <ext xmlns:x14="http://schemas.microsoft.com/office/spreadsheetml/2009/9/main" uri="{0C70D0D5-359C-4a49-802D-23BBF952B5CE}">
          <x14:calculatedMember flattenHierarchies="0" hierarchizeDistinct="0">
            <x14:tupleSet rowCount="8" columnCount="2">
              <x14:headers>
                <x14:header/>
                <x14:header uniqueName="[Месяц].[Месяц].[Месяц]" hierarchyName="[Месяц].[Месяц]"/>
              </x14:headers>
              <x14:rows>
                <x14:row>
                  <x14:rowItem u="[Measures].[План]" d="План"/>
                  <x14:rowItem u="[Месяц].[Месяц].&amp;[Апрель]" d="Апрель"/>
                </x14:row>
                <x14:row>
                  <x14:rowItem u="[Measures].[Факт]" d="Факт"/>
                  <x14:rowItem u="[Месяц].[Месяц].&amp;[Апрель]" d="Апрель"/>
                </x14:row>
                <x14:row>
                  <x14:rowItem u="[Measures].[Разница, абс.]" d="Разница, абс."/>
                  <x14:rowItem u="[Месяц].[Месяц].&amp;[Апрель]" d="Апрель"/>
                </x14:row>
                <x14:row>
                  <x14:rowItem u="[Measures].[Разница, %]" d="Разница, %"/>
                  <x14:rowItem u="[Месяц].[Месяц].&amp;[Апрель]" d="Апрель"/>
                </x14:row>
                <x14:row>
                  <x14:rowItem u="[Measures].[План]" d="План"/>
                  <x14:rowItem/>
                </x14:row>
                <x14:row>
                  <x14:rowItem u="[Measures].[Факт]" d="Факт"/>
                  <x14:rowItem/>
                </x14:row>
                <x14:row>
                  <x14:rowItem u="[Measures].[Разница, абс.]" d="Разница, абс."/>
                  <x14:rowItem/>
                </x14:row>
                <x14:row>
                  <x14:rowItem u="[Measures].[Разница, %]" d="Разница, %"/>
                  <x14:rowItem/>
                </x14:row>
              </x14:rows>
            </x14:tupleSet>
          </x14:calculatedMember>
        </ext>
      </extLst>
    </calculatedMember>
  </calculatedMembers>
  <dimensions count="7">
    <dimension measure="1" name="Measures" uniqueName="[Measures]" caption="Measures"/>
    <dimension name="Вычисляемое_поле" uniqueName="[Вычисляемое_поле]" caption="Вычисляемое_поле"/>
    <dimension name="Исх_план" uniqueName="[Исх_план]" caption="Исх_план"/>
    <dimension name="Исх_факт" uniqueName="[Исх_факт]" caption="Исх_факт"/>
    <dimension name="Месяц" uniqueName="[Месяц]" caption="Месяц"/>
    <dimension name="Ном группа" uniqueName="[Ном группа]" caption="Ном группа"/>
    <dimension name="Сценарий" uniqueName="[Сценарий]" caption="Сценарий"/>
  </dimensions>
  <measureGroups count="6">
    <measureGroup name="Вычисляемое_поле" caption="Вычисляемое_поле"/>
    <measureGroup name="Исх_план" caption="Исх_план"/>
    <measureGroup name="Исх_факт" caption="Исх_факт"/>
    <measureGroup name="Месяц" caption="Месяц"/>
    <measureGroup name="Ном группа" caption="Ном группа"/>
    <measureGroup name="Сценарий" caption="Сценарий"/>
  </measureGroups>
  <maps count="12">
    <map measureGroup="0" dimension="1"/>
    <map measureGroup="1" dimension="2"/>
    <map measureGroup="1" dimension="4"/>
    <map measureGroup="1" dimension="5"/>
    <map measureGroup="1" dimension="6"/>
    <map measureGroup="2" dimension="3"/>
    <map measureGroup="2" dimension="4"/>
    <map measureGroup="2" dimension="5"/>
    <map measureGroup="2" dimension="6"/>
    <map measureGroup="3" dimension="4"/>
    <map measureGroup="4" dimension="5"/>
    <map measureGroup="5" dimension="6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7A7CEDB-A7AE-4BF0-BDF0-4FC194DC1C03}" name="Сводная таблица5" cacheId="6" dataPosition="0" applyNumberFormats="0" applyBorderFormats="0" applyFontFormats="0" applyPatternFormats="0" applyAlignmentFormats="0" applyWidthHeightFormats="1" dataCaption="Значения" tag="5686c677-6a9e-4bff-9cc1-8ae217450bd6" updatedVersion="8" minRefreshableVersion="3" useAutoFormatting="1" subtotalHiddenItems="1" itemPrintTitles="1" createdVersion="5" indent="0" outline="1" outlineData="1" multipleFieldFilters="0">
  <location ref="B2:J8" firstHeaderRow="1" firstDataRow="3" firstDataCol="1"/>
  <pivotFields count="7">
    <pivotField axis="axisRow" allDrilled="1" subtotalTop="0" showAll="0" dataSourceSort="1" defaultSubtotal="0" defaultAttributeDrillState="1">
      <items count="3">
        <item x="0"/>
        <item x="1"/>
        <item x="2"/>
      </items>
    </pivotField>
    <pivotField axis="axisCol" allDrilled="1" subtotalTop="0" showAll="0" dataSourceSort="1" defaultSubtotal="0">
      <items count="4">
        <item x="0"/>
        <item x="1"/>
        <item x="2"/>
        <item x="3"/>
      </items>
    </pivotField>
    <pivotField axis="axisCol" subtotalTop="0" showAll="0" dataSourceSort="1" defaultSubtotal="0">
      <items count="1">
        <item x="0"/>
      </items>
    </pivotField>
    <pivotField dataField="1" subtotalTop="0" showAll="0" defaultSubtotal="0"/>
    <pivotField dataField="1" subtotalTop="0" showAll="0" defaultSubtotal="0"/>
    <pivotField dataField="1" subtotalTop="0" showAll="0" defaultSubtotal="0"/>
    <pivotField dataField="1" subtotalTop="0" showAll="0" defaultSubtotal="0"/>
  </pivotFields>
  <rowFields count="1">
    <field x="0"/>
  </rowFields>
  <rowItems count="4">
    <i>
      <x/>
    </i>
    <i>
      <x v="1"/>
    </i>
    <i>
      <x v="2"/>
    </i>
    <i t="grand">
      <x/>
    </i>
  </rowItems>
  <colFields count="2">
    <field x="-2"/>
    <field x="2"/>
  </colFields>
  <colItems count="8">
    <i>
      <x/>
      <x/>
    </i>
    <i i="1">
      <x v="1"/>
      <x/>
    </i>
    <i i="2">
      <x v="2"/>
      <x/>
    </i>
    <i i="3">
      <x v="3"/>
      <x/>
    </i>
    <i t="grand">
      <x/>
    </i>
    <i t="grand" i="1">
      <x v="1"/>
    </i>
    <i t="grand" i="2">
      <x v="2"/>
    </i>
    <i t="grand" i="3">
      <x v="3"/>
    </i>
  </colItems>
  <dataFields count="4">
    <dataField fld="3" subtotal="count" baseField="0" baseItem="0"/>
    <dataField fld="4" subtotal="count" baseField="0" baseItem="0"/>
    <dataField fld="5" subtotal="count" baseField="0" baseItem="0"/>
    <dataField fld="6" subtotal="count" baseField="0" baseItem="0"/>
  </dataFields>
  <pivotHierarchies count="25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/>
  </pivotHierarchies>
  <pivotTableStyleInfo name="PivotStyleLight16" showRowHeaders="1" showColHeaders="1" showRowStripes="0" showColStripes="0" showLastColumn="1"/>
  <rowHierarchiesUsage count="1">
    <rowHierarchyUsage hierarchyUsage="10"/>
  </rowHierarchiesUsage>
  <colHierarchiesUsage count="2">
    <colHierarchyUsage hierarchyUsage="24"/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 relNeededHidden="1">
        <x15:activeTabTopLevelEntity name="[Ном группа]"/>
        <x15:activeTabTopLevelEntity name="[Сценарий]"/>
        <x15:activeTabTopLevelEntity name="[Месяц]"/>
        <x15:activeTabTopLevelEntity name="[Исх_факт]"/>
        <x15:activeTabTopLevelEntity name="[Исх_план]"/>
        <x15:activeTabTopLevelEntity name="[Вычисляемое_поле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F9F1411-E67B-47FC-B866-DB61059DFCEA}" name="Исх_план" displayName="Исх_план" ref="F1:I12" totalsRowShown="0">
  <autoFilter ref="F1:I12" xr:uid="{FF9F1411-E67B-47FC-B866-DB61059DFCEA}"/>
  <tableColumns count="4">
    <tableColumn id="1" xr3:uid="{5C38DC42-2E2F-4E1B-A777-71C95105FC31}" name="Ном группа"/>
    <tableColumn id="2" xr3:uid="{3AF95812-5AD8-4E6A-B7BE-00CD85EC2D8F}" name="Сценарий"/>
    <tableColumn id="4" xr3:uid="{2FAFDDD0-E457-4020-97A2-3F0EA1A8D30A}" name="Месяц"/>
    <tableColumn id="3" xr3:uid="{0B93C05D-3153-45F7-AA2B-E5F51B974B3F}" name="Сумма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AC0BDC0C-5B2D-4CFA-8E1E-E3686AD8418B}" name="Исх_факт" displayName="Исх_факт" ref="A1:D12" totalsRowShown="0">
  <autoFilter ref="A1:D12" xr:uid="{AC0BDC0C-5B2D-4CFA-8E1E-E3686AD8418B}"/>
  <tableColumns count="4">
    <tableColumn id="1" xr3:uid="{EA990831-8CF4-47A6-98D9-5BCB36114251}" name="Ном группа"/>
    <tableColumn id="2" xr3:uid="{1949E34C-071A-4D8C-87B8-3B977BCC3827}" name="Сценарий"/>
    <tableColumn id="4" xr3:uid="{4A9205DC-3969-4856-8093-7CEDAE6B90B3}" name="Месяц"/>
    <tableColumn id="3" xr3:uid="{07532C10-F119-4ABD-A308-E0FA5ED4A330}" name="Сумма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C740CA42-03A1-4C2A-83FB-75581BD7A3E0}" name="Ном.группа" displayName="Ном.группа" ref="K1:K4" totalsRowShown="0">
  <autoFilter ref="K1:K4" xr:uid="{C740CA42-03A1-4C2A-83FB-75581BD7A3E0}"/>
  <tableColumns count="1">
    <tableColumn id="1" xr3:uid="{A5FE8AA5-423C-4A81-8C33-732D2F5B3632}" name="Ном группа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40ADD5DB-CFD6-448D-B5D0-E2B039FE9211}" name="Сценарий" displayName="Сценарий" ref="M1:M3" totalsRowShown="0">
  <autoFilter ref="M1:M3" xr:uid="{40ADD5DB-CFD6-448D-B5D0-E2B039FE9211}"/>
  <tableColumns count="1">
    <tableColumn id="1" xr3:uid="{4D95FE20-6692-46D6-8998-342625979353}" name="Сценарий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6DB35989-E82D-402B-9C57-B2083D1271FB}" name="Месяц" displayName="Месяц" ref="O1:O13" totalsRowShown="0">
  <autoFilter ref="O1:O13" xr:uid="{6DB35989-E82D-402B-9C57-B2083D1271FB}"/>
  <tableColumns count="1">
    <tableColumn id="1" xr3:uid="{2B9E2B73-4F99-4EA4-A954-FB32D302BEFD}" name="Месяц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4816E708-9181-4C0A-8311-12FF1FE40702}" name="Вычисляемое_поле" displayName="Вычисляемое_поле" ref="Q1:Q2" insertRow="1" totalsRowShown="0">
  <autoFilter ref="Q1:Q2" xr:uid="{4816E708-9181-4C0A-8311-12FF1FE40702}"/>
  <tableColumns count="1">
    <tableColumn id="1" xr3:uid="{606FC880-DAD8-466B-807A-90C8057475D3}" name="Вычисляемые поля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5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1660BF-115E-433A-8112-7E0A30085C1D}">
  <dimension ref="B2:J8"/>
  <sheetViews>
    <sheetView workbookViewId="0">
      <selection activeCell="B3" sqref="B3:J8"/>
    </sheetView>
  </sheetViews>
  <sheetFormatPr defaultRowHeight="15" x14ac:dyDescent="0.25"/>
  <cols>
    <col min="2" max="2" width="17" bestFit="1" customWidth="1"/>
    <col min="3" max="3" width="20.28515625" bestFit="1" customWidth="1"/>
    <col min="4" max="4" width="7.42578125" bestFit="1" customWidth="1"/>
    <col min="5" max="5" width="12.85546875" bestFit="1" customWidth="1"/>
    <col min="6" max="6" width="10.7109375" bestFit="1" customWidth="1"/>
    <col min="7" max="7" width="9.7109375" bestFit="1" customWidth="1"/>
    <col min="8" max="8" width="9.5703125" bestFit="1" customWidth="1"/>
    <col min="9" max="9" width="17.42578125" bestFit="1" customWidth="1"/>
    <col min="10" max="10" width="15.28515625" bestFit="1" customWidth="1"/>
    <col min="11" max="11" width="12.85546875" bestFit="1" customWidth="1"/>
    <col min="12" max="12" width="5.7109375" bestFit="1" customWidth="1"/>
    <col min="13" max="13" width="8.5703125" bestFit="1" customWidth="1"/>
    <col min="14" max="14" width="7.28515625" bestFit="1" customWidth="1"/>
    <col min="15" max="15" width="10.7109375" bestFit="1" customWidth="1"/>
    <col min="16" max="16" width="5.7109375" bestFit="1" customWidth="1"/>
    <col min="17" max="17" width="8.5703125" bestFit="1" customWidth="1"/>
    <col min="18" max="18" width="7.5703125" bestFit="1" customWidth="1"/>
    <col min="19" max="19" width="9.5703125" bestFit="1" customWidth="1"/>
    <col min="20" max="20" width="9.7109375" bestFit="1" customWidth="1"/>
    <col min="21" max="21" width="17.42578125" bestFit="1" customWidth="1"/>
    <col min="22" max="22" width="15.28515625" bestFit="1" customWidth="1"/>
    <col min="23" max="23" width="28.28515625" bestFit="1" customWidth="1"/>
    <col min="24" max="24" width="9.5703125" bestFit="1" customWidth="1"/>
    <col min="25" max="25" width="9.7109375" bestFit="1" customWidth="1"/>
    <col min="26" max="26" width="17.42578125" bestFit="1" customWidth="1"/>
    <col min="27" max="27" width="15.28515625" bestFit="1" customWidth="1"/>
  </cols>
  <sheetData>
    <row r="2" spans="2:10" x14ac:dyDescent="0.25">
      <c r="C2" s="1" t="s">
        <v>20</v>
      </c>
    </row>
    <row r="3" spans="2:10" x14ac:dyDescent="0.25">
      <c r="C3" t="s">
        <v>4</v>
      </c>
      <c r="D3" t="s">
        <v>3</v>
      </c>
      <c r="E3" t="s">
        <v>27</v>
      </c>
      <c r="F3" t="s">
        <v>29</v>
      </c>
      <c r="G3" t="s">
        <v>21</v>
      </c>
      <c r="H3" t="s">
        <v>22</v>
      </c>
      <c r="I3" t="s">
        <v>28</v>
      </c>
      <c r="J3" t="s">
        <v>30</v>
      </c>
    </row>
    <row r="4" spans="2:10" x14ac:dyDescent="0.25">
      <c r="B4" s="1" t="s">
        <v>5</v>
      </c>
      <c r="C4" t="s">
        <v>11</v>
      </c>
      <c r="D4" t="s">
        <v>11</v>
      </c>
      <c r="E4" t="s">
        <v>11</v>
      </c>
      <c r="F4" t="s">
        <v>11</v>
      </c>
    </row>
    <row r="5" spans="2:10" x14ac:dyDescent="0.25">
      <c r="B5" s="2" t="s">
        <v>23</v>
      </c>
      <c r="C5" s="3"/>
      <c r="D5" s="3"/>
      <c r="E5" s="3"/>
      <c r="F5" s="4"/>
      <c r="G5" s="3">
        <v>112</v>
      </c>
      <c r="H5" s="3">
        <v>137</v>
      </c>
      <c r="I5" s="3">
        <v>-25</v>
      </c>
      <c r="J5" s="4">
        <v>-0.22321428571428573</v>
      </c>
    </row>
    <row r="6" spans="2:10" x14ac:dyDescent="0.25">
      <c r="B6" s="2" t="s">
        <v>24</v>
      </c>
      <c r="C6" s="3">
        <v>14</v>
      </c>
      <c r="D6" s="3">
        <v>11</v>
      </c>
      <c r="E6" s="3">
        <v>3</v>
      </c>
      <c r="F6" s="4">
        <v>0.21428571428571427</v>
      </c>
      <c r="G6" s="3">
        <v>220</v>
      </c>
      <c r="H6" s="3">
        <v>92</v>
      </c>
      <c r="I6" s="3">
        <v>128</v>
      </c>
      <c r="J6" s="4">
        <v>0.58181818181818179</v>
      </c>
    </row>
    <row r="7" spans="2:10" x14ac:dyDescent="0.25">
      <c r="B7" s="2" t="s">
        <v>25</v>
      </c>
      <c r="C7" s="3">
        <v>95</v>
      </c>
      <c r="D7" s="3">
        <v>97</v>
      </c>
      <c r="E7" s="3">
        <v>-2</v>
      </c>
      <c r="F7" s="4">
        <v>-2.1052631578947368E-2</v>
      </c>
      <c r="G7" s="3">
        <v>177</v>
      </c>
      <c r="H7" s="3">
        <v>177</v>
      </c>
      <c r="I7" s="3">
        <v>0</v>
      </c>
      <c r="J7" s="4">
        <v>0</v>
      </c>
    </row>
    <row r="8" spans="2:10" x14ac:dyDescent="0.25">
      <c r="B8" s="2" t="s">
        <v>6</v>
      </c>
      <c r="C8" s="3">
        <v>109</v>
      </c>
      <c r="D8" s="3">
        <v>108</v>
      </c>
      <c r="E8" s="3">
        <v>1</v>
      </c>
      <c r="F8" s="4">
        <v>9.1743119266055051E-3</v>
      </c>
      <c r="G8" s="3">
        <v>509</v>
      </c>
      <c r="H8" s="3">
        <v>406</v>
      </c>
      <c r="I8" s="3">
        <v>103</v>
      </c>
      <c r="J8" s="4">
        <v>0.20235756385068762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13E492-2A87-4A3A-B0A3-AB2CC9AB1A27}">
  <dimension ref="A1:S13"/>
  <sheetViews>
    <sheetView tabSelected="1" workbookViewId="0"/>
  </sheetViews>
  <sheetFormatPr defaultRowHeight="15" x14ac:dyDescent="0.25"/>
  <cols>
    <col min="1" max="1" width="17" style="5" bestFit="1" customWidth="1"/>
    <col min="2" max="9" width="12.7109375" style="5" customWidth="1"/>
    <col min="10" max="16384" width="9.140625" style="5"/>
  </cols>
  <sheetData>
    <row r="1" spans="1:19" ht="45" x14ac:dyDescent="0.25">
      <c r="A1" s="17" t="s">
        <v>9</v>
      </c>
      <c r="B1" s="16" t="s">
        <v>4</v>
      </c>
      <c r="C1" s="16" t="s">
        <v>3</v>
      </c>
      <c r="D1" s="16" t="s">
        <v>27</v>
      </c>
      <c r="E1" s="16" t="s">
        <v>29</v>
      </c>
      <c r="F1" s="16" t="s">
        <v>21</v>
      </c>
      <c r="G1" s="16" t="s">
        <v>22</v>
      </c>
      <c r="H1" s="16" t="s">
        <v>28</v>
      </c>
      <c r="I1" s="16" t="s">
        <v>30</v>
      </c>
    </row>
    <row r="2" spans="1:19" x14ac:dyDescent="0.25">
      <c r="A2" s="18" t="s">
        <v>6</v>
      </c>
      <c r="B2" s="19">
        <f t="shared" ref="B2:C2" si="0">SUM(B3:B8)</f>
        <v>146</v>
      </c>
      <c r="C2" s="19">
        <f t="shared" si="0"/>
        <v>118</v>
      </c>
      <c r="D2" s="19">
        <f t="shared" ref="D2" si="1">B2-C2</f>
        <v>28</v>
      </c>
      <c r="E2" s="20">
        <f t="shared" ref="E2" si="2">IFERROR(D2/B2,)</f>
        <v>0.19178082191780821</v>
      </c>
      <c r="F2" s="19">
        <f t="shared" ref="F2" si="3">SUM(F3:F8)</f>
        <v>219</v>
      </c>
      <c r="G2" s="19">
        <f t="shared" ref="G2" si="4">SUM(G3:G8)</f>
        <v>195</v>
      </c>
      <c r="H2" s="19">
        <f t="shared" ref="H2:H8" si="5">F2-G2</f>
        <v>24</v>
      </c>
      <c r="I2" s="20">
        <f t="shared" ref="I2:I8" si="6">IFERROR(H2/F2,)</f>
        <v>0.1095890410958904</v>
      </c>
      <c r="K2" s="9" t="s">
        <v>23</v>
      </c>
      <c r="L2" s="10"/>
      <c r="M2" s="10"/>
      <c r="N2" s="10"/>
      <c r="O2" s="11"/>
      <c r="P2" s="10">
        <v>112</v>
      </c>
      <c r="Q2" s="10">
        <v>137</v>
      </c>
      <c r="R2" s="10">
        <v>-25</v>
      </c>
      <c r="S2" s="11">
        <v>-0.22321428571428573</v>
      </c>
    </row>
    <row r="3" spans="1:19" x14ac:dyDescent="0.25">
      <c r="A3" s="13" t="str">
        <f>IF(Данные!K2="","",Данные!K2)</f>
        <v>Очередь 1</v>
      </c>
      <c r="B3" s="13">
        <f>SUMIFS(Исх_план[Сумма],Исх_план[Ном группа],A3,Исх_план[Месяц],A$1)</f>
        <v>41</v>
      </c>
      <c r="C3" s="13">
        <f>SUMIFS(Исх_факт[Сумма],Исх_факт[Ном группа],A3,Исх_факт[Месяц],A$1)</f>
        <v>60</v>
      </c>
      <c r="D3" s="13">
        <f t="shared" ref="D3:D8" si="7">B3-C3</f>
        <v>-19</v>
      </c>
      <c r="E3" s="14">
        <f t="shared" ref="E3:E8" si="8">IFERROR(D3/B3,)</f>
        <v>-0.46341463414634149</v>
      </c>
      <c r="F3" s="13">
        <f>SUMPRODUCT(Исх_план[Сумма]*(Исх_план[Ном группа]=A3)*((A$1&amp;-1)-(Исх_план[Месяц]&amp;-1)&gt;=0))</f>
        <v>50</v>
      </c>
      <c r="G3" s="13">
        <f>SUMPRODUCT(Исх_факт[Сумма]*(Исх_факт[Ном группа]=A3)*((A$1&amp;-1)-(Исх_факт[Месяц]&amp;-1)&gt;=0))</f>
        <v>98</v>
      </c>
      <c r="H3" s="13">
        <f t="shared" si="5"/>
        <v>-48</v>
      </c>
      <c r="I3" s="14">
        <f t="shared" si="6"/>
        <v>-0.96</v>
      </c>
      <c r="K3" s="9" t="s">
        <v>24</v>
      </c>
      <c r="L3" s="10">
        <v>14</v>
      </c>
      <c r="M3" s="10">
        <v>11</v>
      </c>
      <c r="N3" s="10">
        <v>3</v>
      </c>
      <c r="O3" s="11">
        <v>0.21428571428571427</v>
      </c>
      <c r="P3" s="10">
        <v>220</v>
      </c>
      <c r="Q3" s="10">
        <v>92</v>
      </c>
      <c r="R3" s="10">
        <v>128</v>
      </c>
      <c r="S3" s="11">
        <v>0.58181818181818179</v>
      </c>
    </row>
    <row r="4" spans="1:19" x14ac:dyDescent="0.25">
      <c r="A4" s="13" t="str">
        <f>IF(Данные!K3="","",Данные!K3)</f>
        <v>Очередь 2</v>
      </c>
      <c r="B4" s="13">
        <f>SUMIFS(Исх_план[Сумма],Исх_план[Ном группа],A4,Исх_план[Месяц],A$1)</f>
        <v>91</v>
      </c>
      <c r="C4" s="13">
        <f>SUMIFS(Исх_факт[Сумма],Исх_факт[Ном группа],A4,Исх_факт[Месяц],A$1)</f>
        <v>26</v>
      </c>
      <c r="D4" s="13">
        <f t="shared" si="7"/>
        <v>65</v>
      </c>
      <c r="E4" s="14">
        <f t="shared" si="8"/>
        <v>0.7142857142857143</v>
      </c>
      <c r="F4" s="13">
        <f>SUMPRODUCT(Исх_план[Сумма]*(Исх_план[Ном группа]=A4)*((A$1&amp;-1)-(Исх_план[Месяц]&amp;-1)&gt;=0))</f>
        <v>154</v>
      </c>
      <c r="G4" s="13">
        <f>SUMPRODUCT(Исх_факт[Сумма]*(Исх_факт[Ном группа]=A4)*((A$1&amp;-1)-(Исх_факт[Месяц]&amp;-1)&gt;=0))</f>
        <v>49</v>
      </c>
      <c r="H4" s="13">
        <f t="shared" si="5"/>
        <v>105</v>
      </c>
      <c r="I4" s="14">
        <f t="shared" si="6"/>
        <v>0.68181818181818177</v>
      </c>
      <c r="K4" s="9" t="s">
        <v>25</v>
      </c>
      <c r="L4" s="10">
        <v>95</v>
      </c>
      <c r="M4" s="10">
        <v>97</v>
      </c>
      <c r="N4" s="10">
        <v>-2</v>
      </c>
      <c r="O4" s="11">
        <v>-2.1052631578947368E-2</v>
      </c>
      <c r="P4" s="10">
        <v>177</v>
      </c>
      <c r="Q4" s="10">
        <v>177</v>
      </c>
      <c r="R4" s="10">
        <v>0</v>
      </c>
      <c r="S4" s="11">
        <v>0</v>
      </c>
    </row>
    <row r="5" spans="1:19" x14ac:dyDescent="0.25">
      <c r="A5" s="13" t="str">
        <f>IF(Данные!K4="","",Данные!K4)</f>
        <v>Очередь 3</v>
      </c>
      <c r="B5" s="13">
        <f>SUMIFS(Исх_план[Сумма],Исх_план[Ном группа],A5,Исх_план[Месяц],A$1)</f>
        <v>14</v>
      </c>
      <c r="C5" s="13">
        <f>SUMIFS(Исх_факт[Сумма],Исх_факт[Ном группа],A5,Исх_факт[Месяц],A$1)</f>
        <v>32</v>
      </c>
      <c r="D5" s="13">
        <f t="shared" si="7"/>
        <v>-18</v>
      </c>
      <c r="E5" s="14">
        <f t="shared" si="8"/>
        <v>-1.2857142857142858</v>
      </c>
      <c r="F5" s="13">
        <f>SUMPRODUCT(Исх_план[Сумма]*(Исх_план[Ном группа]=A5)*((A$1&amp;-1)-(Исх_план[Месяц]&amp;-1)&gt;=0))</f>
        <v>15</v>
      </c>
      <c r="G5" s="13">
        <f>SUMPRODUCT(Исх_факт[Сумма]*(Исх_факт[Ном группа]=A5)*((A$1&amp;-1)-(Исх_факт[Месяц]&amp;-1)&gt;=0))</f>
        <v>48</v>
      </c>
      <c r="H5" s="13">
        <f t="shared" si="5"/>
        <v>-33</v>
      </c>
      <c r="I5" s="14">
        <f t="shared" si="6"/>
        <v>-2.2000000000000002</v>
      </c>
      <c r="K5" s="6" t="s">
        <v>6</v>
      </c>
      <c r="L5" s="7">
        <v>109</v>
      </c>
      <c r="M5" s="7">
        <v>108</v>
      </c>
      <c r="N5" s="7">
        <v>1</v>
      </c>
      <c r="O5" s="8">
        <v>9.1743119266055051E-3</v>
      </c>
      <c r="P5" s="7">
        <v>509</v>
      </c>
      <c r="Q5" s="7">
        <v>406</v>
      </c>
      <c r="R5" s="7">
        <v>103</v>
      </c>
      <c r="S5" s="8">
        <v>0.20235756385068762</v>
      </c>
    </row>
    <row r="6" spans="1:19" x14ac:dyDescent="0.25">
      <c r="A6" s="15" t="str">
        <f>IF(Данные!K5="","",Данные!K5)</f>
        <v/>
      </c>
      <c r="B6" s="15">
        <f>SUMIFS(Исх_план[Сумма],Исх_план[Ном группа],A6,Исх_план[Месяц],A$1)</f>
        <v>0</v>
      </c>
      <c r="C6" s="15">
        <f>SUMIFS(Исх_факт[Сумма],Исх_факт[Ном группа],A6,Исх_факт[Месяц],A$1)</f>
        <v>0</v>
      </c>
      <c r="D6" s="13">
        <f t="shared" si="7"/>
        <v>0</v>
      </c>
      <c r="E6" s="15">
        <f t="shared" si="8"/>
        <v>0</v>
      </c>
      <c r="F6" s="13">
        <f>SUMPRODUCT(Исх_план[Сумма]*(Исх_план[Ном группа]=A6)*((A$1&amp;-1)-(Исх_план[Месяц]&amp;-1)&gt;=0))</f>
        <v>0</v>
      </c>
      <c r="G6" s="13">
        <f>SUMPRODUCT(Исх_факт[Сумма]*(Исх_факт[Ном группа]=A6)*((A$1&amp;-1)-(Исх_факт[Месяц]&amp;-1)&gt;=0))</f>
        <v>0</v>
      </c>
      <c r="H6" s="13">
        <f t="shared" si="5"/>
        <v>0</v>
      </c>
      <c r="I6" s="15">
        <f t="shared" si="6"/>
        <v>0</v>
      </c>
    </row>
    <row r="7" spans="1:19" x14ac:dyDescent="0.25">
      <c r="A7" s="15" t="str">
        <f>IF(Данные!K6="","",Данные!K6)</f>
        <v/>
      </c>
      <c r="B7" s="15">
        <f>SUMIFS(Исх_план[Сумма],Исх_план[Ном группа],A7,Исх_план[Месяц],A$1)</f>
        <v>0</v>
      </c>
      <c r="C7" s="15">
        <f>SUMIFS(Исх_факт[Сумма],Исх_факт[Ном группа],A7,Исх_факт[Месяц],A$1)</f>
        <v>0</v>
      </c>
      <c r="D7" s="13">
        <f t="shared" si="7"/>
        <v>0</v>
      </c>
      <c r="E7" s="15">
        <f t="shared" si="8"/>
        <v>0</v>
      </c>
      <c r="F7" s="13">
        <f>SUMPRODUCT(Исх_план[Сумма]*(Исх_план[Ном группа]=A7)*((A$1&amp;-1)-(Исх_план[Месяц]&amp;-1)&gt;=0))</f>
        <v>0</v>
      </c>
      <c r="G7" s="13">
        <f>SUMPRODUCT(Исх_факт[Сумма]*(Исх_факт[Ном группа]=A7)*((A$1&amp;-1)-(Исх_факт[Месяц]&amp;-1)&gt;=0))</f>
        <v>0</v>
      </c>
      <c r="H7" s="13">
        <f t="shared" si="5"/>
        <v>0</v>
      </c>
      <c r="I7" s="15">
        <f t="shared" si="6"/>
        <v>0</v>
      </c>
    </row>
    <row r="8" spans="1:19" x14ac:dyDescent="0.25">
      <c r="A8" s="15" t="str">
        <f>IF(Данные!K7="","",Данные!K7)</f>
        <v/>
      </c>
      <c r="B8" s="15">
        <f>SUMIFS(Исх_план[Сумма],Исх_план[Ном группа],A8,Исх_план[Месяц],A$1)</f>
        <v>0</v>
      </c>
      <c r="C8" s="15">
        <f>SUMIFS(Исх_факт[Сумма],Исх_факт[Ном группа],A8,Исх_факт[Месяц],A$1)</f>
        <v>0</v>
      </c>
      <c r="D8" s="13">
        <f t="shared" si="7"/>
        <v>0</v>
      </c>
      <c r="E8" s="15">
        <f t="shared" si="8"/>
        <v>0</v>
      </c>
      <c r="F8" s="13">
        <f>SUMPRODUCT(Исх_план[Сумма]*(Исх_план[Ном группа]=A8)*((A$1&amp;-1)-(Исх_план[Месяц]&amp;-1)&gt;=0))</f>
        <v>0</v>
      </c>
      <c r="G8" s="13">
        <f>SUMPRODUCT(Исх_факт[Сумма]*(Исх_факт[Ном группа]=A8)*((A$1&amp;-1)-(Исх_факт[Месяц]&amp;-1)&gt;=0))</f>
        <v>0</v>
      </c>
      <c r="H8" s="13">
        <f t="shared" si="5"/>
        <v>0</v>
      </c>
      <c r="I8" s="15">
        <f t="shared" si="6"/>
        <v>0</v>
      </c>
    </row>
    <row r="13" spans="1:19" x14ac:dyDescent="0.25">
      <c r="D13" s="12"/>
    </row>
  </sheetData>
  <conditionalFormatting sqref="B3:I8">
    <cfRule type="expression" dxfId="2" priority="2">
      <formula>$A3=""</formula>
    </cfRule>
  </conditionalFormatting>
  <conditionalFormatting sqref="A1:I8">
    <cfRule type="expression" dxfId="1" priority="1">
      <formula>$A1&lt;&gt;""</formula>
    </cfRule>
  </conditionalFormatting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F9654DC-4836-438A-8CB8-4E14BCD111E9}">
          <x14:formula1>
            <xm:f>Данные!$O$2:$O$13</xm:f>
          </x14:formula1>
          <xm:sqref>A1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652EB5-D4D6-4AE7-8794-89B236CCE637}">
  <dimension ref="A1:Q13"/>
  <sheetViews>
    <sheetView workbookViewId="0">
      <selection activeCell="G18" sqref="G18"/>
    </sheetView>
  </sheetViews>
  <sheetFormatPr defaultRowHeight="15" x14ac:dyDescent="0.25"/>
  <cols>
    <col min="1" max="1" width="13.140625" customWidth="1"/>
    <col min="2" max="3" width="11.5703125" customWidth="1"/>
    <col min="6" max="6" width="13.140625" customWidth="1"/>
    <col min="7" max="7" width="11.5703125" customWidth="1"/>
    <col min="10" max="11" width="13.140625" customWidth="1"/>
    <col min="12" max="12" width="11.5703125" customWidth="1"/>
    <col min="17" max="17" width="20" customWidth="1"/>
  </cols>
  <sheetData>
    <row r="1" spans="1:17" x14ac:dyDescent="0.25">
      <c r="A1" t="s">
        <v>0</v>
      </c>
      <c r="B1" t="s">
        <v>1</v>
      </c>
      <c r="C1" t="s">
        <v>7</v>
      </c>
      <c r="D1" t="s">
        <v>2</v>
      </c>
      <c r="F1" t="s">
        <v>0</v>
      </c>
      <c r="G1" t="s">
        <v>1</v>
      </c>
      <c r="H1" t="s">
        <v>7</v>
      </c>
      <c r="I1" t="s">
        <v>2</v>
      </c>
      <c r="K1" t="s">
        <v>0</v>
      </c>
      <c r="M1" t="s">
        <v>1</v>
      </c>
      <c r="O1" t="s">
        <v>7</v>
      </c>
      <c r="Q1" t="s">
        <v>26</v>
      </c>
    </row>
    <row r="2" spans="1:17" x14ac:dyDescent="0.25">
      <c r="A2" t="s">
        <v>23</v>
      </c>
      <c r="B2" t="s">
        <v>3</v>
      </c>
      <c r="C2" t="s">
        <v>8</v>
      </c>
      <c r="D2">
        <v>38</v>
      </c>
      <c r="F2" t="s">
        <v>23</v>
      </c>
      <c r="G2" t="s">
        <v>4</v>
      </c>
      <c r="H2" t="s">
        <v>8</v>
      </c>
      <c r="I2">
        <v>9</v>
      </c>
      <c r="K2" t="s">
        <v>23</v>
      </c>
      <c r="M2" t="s">
        <v>4</v>
      </c>
      <c r="O2" t="s">
        <v>8</v>
      </c>
    </row>
    <row r="3" spans="1:17" x14ac:dyDescent="0.25">
      <c r="A3" t="s">
        <v>23</v>
      </c>
      <c r="B3" t="s">
        <v>3</v>
      </c>
      <c r="C3" t="s">
        <v>9</v>
      </c>
      <c r="D3">
        <v>60</v>
      </c>
      <c r="F3" t="s">
        <v>23</v>
      </c>
      <c r="G3" t="s">
        <v>4</v>
      </c>
      <c r="H3" t="s">
        <v>9</v>
      </c>
      <c r="I3">
        <v>41</v>
      </c>
      <c r="K3" t="s">
        <v>24</v>
      </c>
      <c r="M3" t="s">
        <v>3</v>
      </c>
      <c r="O3" t="s">
        <v>9</v>
      </c>
    </row>
    <row r="4" spans="1:17" x14ac:dyDescent="0.25">
      <c r="A4" t="s">
        <v>23</v>
      </c>
      <c r="B4" t="s">
        <v>3</v>
      </c>
      <c r="C4" t="s">
        <v>10</v>
      </c>
      <c r="D4">
        <v>39</v>
      </c>
      <c r="F4" t="s">
        <v>23</v>
      </c>
      <c r="G4" t="s">
        <v>4</v>
      </c>
      <c r="H4" t="s">
        <v>10</v>
      </c>
      <c r="I4">
        <v>62</v>
      </c>
      <c r="K4" t="s">
        <v>25</v>
      </c>
      <c r="O4" t="s">
        <v>10</v>
      </c>
    </row>
    <row r="5" spans="1:17" x14ac:dyDescent="0.25">
      <c r="A5" t="s">
        <v>24</v>
      </c>
      <c r="B5" t="s">
        <v>3</v>
      </c>
      <c r="C5" t="s">
        <v>8</v>
      </c>
      <c r="D5">
        <v>23</v>
      </c>
      <c r="F5" t="s">
        <v>24</v>
      </c>
      <c r="G5" t="s">
        <v>4</v>
      </c>
      <c r="H5" t="s">
        <v>8</v>
      </c>
      <c r="I5">
        <v>63</v>
      </c>
      <c r="O5" t="s">
        <v>11</v>
      </c>
    </row>
    <row r="6" spans="1:17" x14ac:dyDescent="0.25">
      <c r="A6" t="s">
        <v>24</v>
      </c>
      <c r="B6" t="s">
        <v>3</v>
      </c>
      <c r="C6" t="s">
        <v>9</v>
      </c>
      <c r="D6">
        <v>26</v>
      </c>
      <c r="F6" t="s">
        <v>24</v>
      </c>
      <c r="G6" t="s">
        <v>4</v>
      </c>
      <c r="H6" t="s">
        <v>9</v>
      </c>
      <c r="I6">
        <v>91</v>
      </c>
      <c r="O6" t="s">
        <v>12</v>
      </c>
    </row>
    <row r="7" spans="1:17" x14ac:dyDescent="0.25">
      <c r="A7" t="s">
        <v>24</v>
      </c>
      <c r="B7" t="s">
        <v>3</v>
      </c>
      <c r="C7" t="s">
        <v>10</v>
      </c>
      <c r="D7">
        <v>32</v>
      </c>
      <c r="F7" t="s">
        <v>24</v>
      </c>
      <c r="G7" t="s">
        <v>4</v>
      </c>
      <c r="H7" t="s">
        <v>10</v>
      </c>
      <c r="I7">
        <v>52</v>
      </c>
      <c r="O7" t="s">
        <v>13</v>
      </c>
    </row>
    <row r="8" spans="1:17" x14ac:dyDescent="0.25">
      <c r="A8" t="s">
        <v>24</v>
      </c>
      <c r="B8" t="s">
        <v>3</v>
      </c>
      <c r="C8" t="s">
        <v>11</v>
      </c>
      <c r="D8">
        <v>11</v>
      </c>
      <c r="F8" t="s">
        <v>24</v>
      </c>
      <c r="G8" t="s">
        <v>4</v>
      </c>
      <c r="H8" t="s">
        <v>11</v>
      </c>
      <c r="I8">
        <v>14</v>
      </c>
      <c r="O8" t="s">
        <v>14</v>
      </c>
    </row>
    <row r="9" spans="1:17" x14ac:dyDescent="0.25">
      <c r="A9" t="s">
        <v>25</v>
      </c>
      <c r="B9" t="s">
        <v>3</v>
      </c>
      <c r="C9" t="s">
        <v>8</v>
      </c>
      <c r="D9">
        <v>16</v>
      </c>
      <c r="F9" t="s">
        <v>25</v>
      </c>
      <c r="G9" t="s">
        <v>4</v>
      </c>
      <c r="H9" t="s">
        <v>8</v>
      </c>
      <c r="I9">
        <v>1</v>
      </c>
      <c r="O9" t="s">
        <v>15</v>
      </c>
    </row>
    <row r="10" spans="1:17" x14ac:dyDescent="0.25">
      <c r="A10" t="s">
        <v>25</v>
      </c>
      <c r="B10" t="s">
        <v>3</v>
      </c>
      <c r="C10" t="s">
        <v>9</v>
      </c>
      <c r="D10">
        <v>32</v>
      </c>
      <c r="F10" t="s">
        <v>25</v>
      </c>
      <c r="G10" t="s">
        <v>4</v>
      </c>
      <c r="H10" t="s">
        <v>9</v>
      </c>
      <c r="I10">
        <v>14</v>
      </c>
      <c r="O10" t="s">
        <v>16</v>
      </c>
    </row>
    <row r="11" spans="1:17" x14ac:dyDescent="0.25">
      <c r="A11" t="s">
        <v>25</v>
      </c>
      <c r="B11" t="s">
        <v>3</v>
      </c>
      <c r="C11" t="s">
        <v>10</v>
      </c>
      <c r="D11">
        <v>32</v>
      </c>
      <c r="F11" t="s">
        <v>25</v>
      </c>
      <c r="G11" t="s">
        <v>4</v>
      </c>
      <c r="H11" t="s">
        <v>10</v>
      </c>
      <c r="I11">
        <v>67</v>
      </c>
      <c r="O11" t="s">
        <v>17</v>
      </c>
    </row>
    <row r="12" spans="1:17" x14ac:dyDescent="0.25">
      <c r="A12" t="s">
        <v>25</v>
      </c>
      <c r="B12" t="s">
        <v>3</v>
      </c>
      <c r="C12" t="s">
        <v>11</v>
      </c>
      <c r="D12">
        <v>97</v>
      </c>
      <c r="F12" t="s">
        <v>25</v>
      </c>
      <c r="G12" t="s">
        <v>4</v>
      </c>
      <c r="H12" t="s">
        <v>11</v>
      </c>
      <c r="I12">
        <v>95</v>
      </c>
      <c r="O12" t="s">
        <v>18</v>
      </c>
    </row>
    <row r="13" spans="1:17" x14ac:dyDescent="0.25">
      <c r="O13" t="s">
        <v>19</v>
      </c>
    </row>
  </sheetData>
  <phoneticPr fontId="1" type="noConversion"/>
  <pageMargins left="0.7" right="0.7" top="0.75" bottom="0.75" header="0.3" footer="0.3"/>
  <pageSetup paperSize="9" orientation="portrait" verticalDpi="0" r:id="rId1"/>
  <tableParts count="6">
    <tablePart r:id="rId2"/>
    <tablePart r:id="rId3"/>
    <tablePart r:id="rId4"/>
    <tablePart r:id="rId5"/>
    <tablePart r:id="rId6"/>
    <tablePart r:id="rId7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1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7.xml"/></Relationships>
</file>

<file path=customXml/_rels/item1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8.xml"/></Relationships>
</file>

<file path=customXml/_rels/item1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9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2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0.xml"/></Relationships>
</file>

<file path=customXml/_rels/item2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1.xml"/></Relationships>
</file>

<file path=customXml/_rels/item2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2.xml"/></Relationships>
</file>

<file path=customXml/_rels/item2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3.xml"/></Relationships>
</file>

<file path=customXml/_rels/item2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4.xml"/></Relationships>
</file>

<file path=customXml/_rels/item2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5.xml"/></Relationships>
</file>

<file path=customXml/_rels/item2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6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10.xml>��< ? x m l   v e r s i o n = " 1 . 0 "   e n c o d i n g = " U T F - 1 6 " ? > < G e m i n i   x m l n s = " h t t p : / / g e m i n i / p i v o t c u s t o m i z a t i o n / S h o w H i d d e n " > < C u s t o m C o n t e n t > < ! [ C D A T A [ T r u e ] ] > < / C u s t o m C o n t e n t > < / G e m i n i > 
</file>

<file path=customXml/item11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12.xml>��< ? x m l   v e r s i o n = " 1 . 0 "   e n c o d i n g = " U T F - 1 6 " ? > < G e m i n i   x m l n s = " h t t p : / / g e m i n i / p i v o t c u s t o m i z a t i o n / I s S a n d b o x E m b e d d e d " > < C u s t o m C o n t e n t > < ! [ C D A T A [ y e s ] ] > < / C u s t o m C o n t e n t > < / G e m i n i > 
</file>

<file path=customXml/item13.xml>��< ? x m l   v e r s i o n = " 1 . 0 "   e n c o d i n g = " U T F - 1 6 " ? > < G e m i n i   x m l n s = " h t t p : / / g e m i n i / p i v o t c u s t o m i z a t i o n / T a b l e X M L _ AE_ D0:B2 _ c 7 3 f f 8 8 b - d 2 c 3 - 4 2 f e - a c e e - d d 6 c f 7 2 0 2 b a b " > < C u s t o m C o n t e n t > < ! [ C D A T A [ < T a b l e W i d g e t G r i d S e r i a l i z a t i o n   x m l n s : x s i = " h t t p : / / w w w . w 3 . o r g / 2 0 0 1 / X M L S c h e m a - i n s t a n c e "   x m l n s : x s d = " h t t p : / / w w w . w 3 . o r g / 2 0 0 1 / X M L S c h e m a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 ><  3@C??0< / s t r i n g > < / k e y > < v a l u e > < i n t > 1 3 7 < / i n t > < / v a l u e > < / i t e m > < i t e m > < k e y > < s t r i n g > !F5=0@89< / s t r i n g > < / k e y > < v a l u e > < i n t > 1 2 1 < / i n t > < / v a l u e > < / i t e m > < i t e m > < k e y > < s t r i n g > !C<<0< / s t r i n g > < / k e y > < v a l u e > < i n t > 9 7 < / i n t > < / v a l u e > < / i t e m > < i t e m > < k e y > < s t r i n g > 5AOF< / s t r i n g > < / k e y > < v a l u e > < i n t > 9 5 < / i n t > < / v a l u e > < / i t e m > < / C o l u m n W i d t h s > < C o l u m n D i s p l a y I n d e x > < i t e m > < k e y > < s t r i n g > ><  3@C??0< / s t r i n g > < / k e y > < v a l u e > < i n t > 0 < / i n t > < / v a l u e > < / i t e m > < i t e m > < k e y > < s t r i n g > !F5=0@89< / s t r i n g > < / k e y > < v a l u e > < i n t > 1 < / i n t > < / v a l u e > < / i t e m > < i t e m > < k e y > < s t r i n g > !C<<0< / s t r i n g > < / k e y > < v a l u e > < i n t > 2 < / i n t > < / v a l u e > < / i t e m > < i t e m > < k e y > < s t r i n g > 5AOF< / s t r i n g > < / k e y > < v a l u e > < i n t > 3 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14.xml>��< ? x m l   v e r s i o n = " 1 . 0 "   e n c o d i n g = " U T F - 1 6 " ? > < G e m i n i   x m l n s = " h t t p : / / g e m i n i / p i v o t c u s t o m i z a t i o n / T a b l e X M L _ AE_ ?;0=2 _ 6 4 e d 2 b 4 3 - 3 f 5 a - 4 8 8 4 - b d 6 d - c e a 4 a a 3 4 3 1 5 a " > < C u s t o m C o n t e n t > < ! [ C D A T A [ < T a b l e W i d g e t G r i d S e r i a l i z a t i o n   x m l n s : x s i = " h t t p : / / w w w . w 3 . o r g / 2 0 0 1 / X M L S c h e m a - i n s t a n c e "   x m l n s : x s d = " h t t p : / / w w w . w 3 . o r g / 2 0 0 1 / X M L S c h e m a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 ><  3@C??0< / s t r i n g > < / k e y > < v a l u e > < i n t > 1 3 7 < / i n t > < / v a l u e > < / i t e m > < i t e m > < k e y > < s t r i n g > !F5=0@89< / s t r i n g > < / k e y > < v a l u e > < i n t > 1 2 1 < / i n t > < / v a l u e > < / i t e m > < i t e m > < k e y > < s t r i n g > !C<<0< / s t r i n g > < / k e y > < v a l u e > < i n t > 9 7 < / i n t > < / v a l u e > < / i t e m > < i t e m > < k e y > < s t r i n g > 5AOF< / s t r i n g > < / k e y > < v a l u e > < i n t > 9 5 < / i n t > < / v a l u e > < / i t e m > < / C o l u m n W i d t h s > < C o l u m n D i s p l a y I n d e x > < i t e m > < k e y > < s t r i n g > ><  3@C??0< / s t r i n g > < / k e y > < v a l u e > < i n t > 0 < / i n t > < / v a l u e > < / i t e m > < i t e m > < k e y > < s t r i n g > !F5=0@89< / s t r i n g > < / k e y > < v a l u e > < i n t > 1 < / i n t > < / v a l u e > < / i t e m > < i t e m > < k e y > < s t r i n g > !C<<0< / s t r i n g > < / k e y > < v a l u e > < i n t > 2 < / i n t > < / v a l u e > < / i t e m > < i t e m > < k e y > < s t r i n g > 5AOF< / s t r i n g > < / k e y > < v a l u e > < i n t > 3 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15.xml>��< ? x m l   v e r s i o n = " 1 . 0 "   e n c o d i n g = " U T F - 1 6 " ? > < G e m i n i   x m l n s = " h t t p : / / g e m i n i / p i v o t c u s t o m i z a t i o n / T a b l e X M L _ AE_ ?;0=" > < C u s t o m C o n t e n t > < ! [ C D A T A [ < T a b l e W i d g e t G r i d S e r i a l i z a t i o n   x m l n s : x s i = " h t t p : / / w w w . w 3 . o r g / 2 0 0 1 / X M L S c h e m a - i n s t a n c e "   x m l n s : x s d = " h t t p : / / w w w . w 3 . o r g / 2 0 0 1 / X M L S c h e m a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 ><  3@C??0< / s t r i n g > < / k e y > < v a l u e > < i n t > 1 3 7 < / i n t > < / v a l u e > < / i t e m > < i t e m > < k e y > < s t r i n g > !F5=0@89< / s t r i n g > < / k e y > < v a l u e > < i n t > 1 2 1 < / i n t > < / v a l u e > < / i t e m > < i t e m > < k e y > < s t r i n g > 5AOF< / s t r i n g > < / k e y > < v a l u e > < i n t > 9 5 < / i n t > < / v a l u e > < / i t e m > < i t e m > < k e y > < s t r i n g > !C<<0< / s t r i n g > < / k e y > < v a l u e > < i n t > 8 4 < / i n t > < / v a l u e > < / i t e m > < / C o l u m n W i d t h s > < C o l u m n D i s p l a y I n d e x > < i t e m > < k e y > < s t r i n g > ><  3@C??0< / s t r i n g > < / k e y > < v a l u e > < i n t > 0 < / i n t > < / v a l u e > < / i t e m > < i t e m > < k e y > < s t r i n g > !F5=0@89< / s t r i n g > < / k e y > < v a l u e > < i n t > 1 < / i n t > < / v a l u e > < / i t e m > < i t e m > < k e y > < s t r i n g > 5AOF< / s t r i n g > < / k e y > < v a l u e > < i n t > 2 < / i n t > < / v a l u e > < / i t e m > < i t e m > < k e y > < s t r i n g > !C<<0< / s t r i n g > < / k e y > < v a l u e > < i n t > 3 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16.xml>��< ? x m l   v e r s i o n = " 1 . 0 "   e n c o d i n g = " U T F - 1 6 " ? > < G e m i n i   x m l n s = " h t t p : / / g e m i n i / p i v o t c u s t o m i z a t i o n / T a b l e W i d g e t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T a b l e W i d g e t V i e w M o d e l S a n d b o x A d a p t e r " > < T a b l e N a m e > KG8A;O5<>5_ ?>;5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 KG8A;O5<>5_ ?>;5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 C o l u m n s \ KG8A;O5<K5  ?>;O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 ><  3@C??0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 ><  3@C??0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 C o l u m n s \ ><  3@C??0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 AE_ ?;0=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 AE_ ?;0=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 C o l u m n s \ ><  3@C??0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 C o l u m n s \ !F5=0@89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 C o l u m n s \ 5AOF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 C o l u m n s \ !C<<0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 5AOF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 5AOF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 C o l u m n s \ 5AOF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 AE_ ?;0=2 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 AE_ ?;0=2 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 C o l u m n s \ ><  3@C??0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 C o l u m n s \ !F5=0@89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 C o l u m n s \ 5AOF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 C o l u m n s \ !C<<0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 !F5=0@89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 !F5=0@89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 C o l u m n s \ !F5=0@89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 B>3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 B>3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 C o l u m n s \ ><  3@C??0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 C o l u m n s \ !F5=0@89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 C o l u m n s \ !C<<0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 AE_ D0:B2 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 AE_ D0:B2 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 C o l u m n s \ ><  3@C??0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 C o l u m n s \ !F5=0@89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 C o l u m n s \ 5AOF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 C o l u m n s \ !C<<0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 AE_ D0:B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 AE_ D0:B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 C o l u m n s \ ><  3@C??0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 C o l u m n s \ !F5=0@89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 C o l u m n s \ 5AOF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 C o l u m n s \ !C<<0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17.xml>��< ? x m l   v e r s i o n = " 1 . 0 "   e n c o d i n g = " U T F - 1 6 " ? > < G e m i n i   x m l n s = " h t t p : / / g e m i n i / p i v o t c u s t o m i z a t i o n / S a n d b o x N o n E m p t y " > < C u s t o m C o n t e n t > < ! [ C D A T A [ 1 ] ] > < / C u s t o m C o n t e n t > < / G e m i n i > 
</file>

<file path=customXml/item18.xml>��< ? x m l   v e r s i o n = " 1 . 0 "   e n c o d i n g = " U T F - 1 6 " ? > < G e m i n i   x m l n s = " h t t p : / / g e m i n i / p i v o t c u s t o m i z a t i o n / T a b l e X M L _ ><  3@C??0" > < C u s t o m C o n t e n t > < ! [ C D A T A [ < T a b l e W i d g e t G r i d S e r i a l i z a t i o n   x m l n s : x s i = " h t t p : / / w w w . w 3 . o r g / 2 0 0 1 / X M L S c h e m a - i n s t a n c e "   x m l n s : x s d = " h t t p : / / w w w . w 3 . o r g / 2 0 0 1 / X M L S c h e m a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 ><  3@C??0< / s t r i n g > < / k e y > < v a l u e > < i n t > 1 3 7 < / i n t > < / v a l u e > < / i t e m > < / C o l u m n W i d t h s > < C o l u m n D i s p l a y I n d e x > < i t e m > < k e y > < s t r i n g > ><  3@C??0< / s t r i n g > < / k e y > < v a l u e > < i n t > 0 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19.xml>��< ? x m l   v e r s i o n = " 1 . 0 "   e n c o d i n g = " U T F - 1 6 " ? > < G e m i n i   x m l n s = " h t t p : / / g e m i n i / p i v o t c u s t o m i z a t i o n / T a b l e X M L _ !F5=0@89" > < C u s t o m C o n t e n t > < ! [ C D A T A [ < T a b l e W i d g e t G r i d S e r i a l i z a t i o n   x m l n s : x s i = " h t t p : / / w w w . w 3 . o r g / 2 0 0 1 / X M L S c h e m a - i n s t a n c e "   x m l n s : x s d = " h t t p : / / w w w . w 3 . o r g / 2 0 0 1 / X M L S c h e m a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 !F5=0@89< / s t r i n g > < / k e y > < v a l u e > < i n t > 1 2 1 < / i n t > < / v a l u e > < / i t e m > < / C o l u m n W i d t h s > < C o l u m n D i s p l a y I n d e x > < i t e m > < k e y > < s t r i n g > !F5=0@89< / s t r i n g > < / k e y > < v a l u e > < i n t > 0 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2.xml>��< ? x m l   v e r s i o n = " 1 . 0 "   e n c o d i n g = " u t f - 1 6 " ? > < D a t a M a s h u p   s q m i d = " f 9 d 7 b 3 1 b - 9 1 3 d - 4 a 5 1 - 8 1 c 0 - 0 0 6 e 9 7 9 d 9 b 1 5 "   x m l n s = " h t t p : / / s c h e m a s . m i c r o s o f t . c o m / D a t a M a s h u p " > A A A A A B U D A A B Q S w M E F A A C A A g A e q n J X D I G J 1 G l A A A A 9 g A A A B I A H A B D b 2 5 m a W c v U G F j a 2 F n Z S 5 4 b W w g o h g A K K A U A A A A A A A A A A A A A A A A A A A A A A A A A A A A h Y 9 L D o I w A E S v Q r q n H z R K S C k L t 5 I Y j c Z t U y s 0 Q j H 9 W O 7 m w i N 5 B T G K u n M 5 M 2 + S m f v 1 R o u + b a K L N F Z 1 O g c E Y h B J L b q D 0 l U O v D v G K S g Y X X F x 4 p W M B l j b r L c q B 7 V z 5 w y h E A I M E 9 i Z C i U Y E 7 Q v l x t R y 5 b H S l v H t Z D g 0 z r 8 b w F G d 6 8 x L I F k O o N k n k J M 0 W j S U u k v k A x 7 n + m P S R e + c d 5 I Z n y 8 3 l I 0 S o r e H 9 g D U E s D B B Q A A g A I A H q p y V w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6 q c l c K I p H u A 4 A A A A R A A A A E w A c A E Z v c m 1 1 b G F z L 1 N l Y 3 R p b 2 4 x L m 0 g o h g A K K A U A A A A A A A A A A A A A A A A A A A A A A A A A A A A K 0 5 N L s n M z 1 M I h t C G 1 g B Q S w E C L Q A U A A I A C A B 6 q c l c M g Y n U a U A A A D 2 A A A A E g A A A A A A A A A A A A A A A A A A A A A A Q 2 9 u Z m l n L 1 B h Y 2 t h Z 2 U u e G 1 s U E s B A i 0 A F A A C A A g A e q n J X A / K 6 a u k A A A A 6 Q A A A B M A A A A A A A A A A A A A A A A A 8 Q A A A F t D b 2 5 0 Z W 5 0 X 1 R 5 c G V z X S 5 4 b W x Q S w E C L Q A U A A I A C A B 6 q c l c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I g / z i w + S t k S O m c c e h t T 2 e w A A A A A C A A A A A A A Q Z g A A A A E A A C A A A A B N c b e 6 8 x K s s C 1 G F l S b A z Y 7 r X 3 I z 6 + E Z 0 u z z I b 0 C M X A U g A A A A A O g A A A A A I A A C A A A A D u O a S G G F 7 M W r X w f Z G d t I C t t 6 h o C 9 e F Y M w y L S P s s E w F n F A A A A D j 2 m z l 3 Q v e g h 5 K 6 s b d q r n o d 3 X w 1 t v F F k h 1 7 e 2 / u 5 S v A K Y J Z P B w d q 3 m c b O + R g / 2 r X n 6 q / N g O 8 C M n X f T o 9 S g Z g j t 0 y W L c d k u k M J z E t o d 0 i J m i k A A A A D m 5 d D p G C a u 5 9 2 q C O 6 Y D X y 1 l y A W c h v g L j A G k p C z 6 Y V 2 F C / W k 2 v C y + Z F C 6 t l G 5 o k s E 7 b 6 J T / Z S 3 u p h f e Q s r G / 7 I X < / D a t a M a s h u p > 
</file>

<file path=customXml/item20.xml>��< ? x m l   v e r s i o n = " 1 . 0 "   e n c o d i n g = " U T F - 1 6 " ? > < G e m i n i   x m l n s = " h t t p : / / g e m i n i / p i v o t c u s t o m i z a t i o n / D i a g r a m s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M e a s u r e D i a g r a m S a n d b o x A d a p t e r " > < T a b l e N a m e > B>3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 B>3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 M e a s u r e s \ '8A;>  M;5<5=B>2  2  AB>;1F5  !C<<0< / K e y > < / D i a g r a m O b j e c t K e y > < D i a g r a m O b j e c t K e y > < K e y > M e a s u r e s \ '8A;>  M;5<5=B>2  2  AB>;1F5  !C<<0\ T a g I n f o \ $>@<C;0< / K e y > < / D i a g r a m O b j e c t K e y > < D i a g r a m O b j e c t K e y > < K e y > M e a s u r e s \ '8A;>  M;5<5=B>2  2  AB>;1F5  !C<<0\ T a g I n f o \ =0G5=85< / K e y > < / D i a g r a m O b j e c t K e y > < D i a g r a m O b j e c t K e y > < K e y > M e a s u r e s \ !C<<0  ?>  AB>;1FC  !C<<0< / K e y > < / D i a g r a m O b j e c t K e y > < D i a g r a m O b j e c t K e y > < K e y > M e a s u r e s \ !C<<0  ?>  AB>;1FC  !C<<0\ T a g I n f o \ $>@<C;0< / K e y > < / D i a g r a m O b j e c t K e y > < D i a g r a m O b j e c t K e y > < K e y > M e a s u r e s \ !C<<0  ?>  AB>;1FC  !C<<0\ T a g I n f o \ =0G5=85< / K e y > < / D i a g r a m O b j e c t K e y > < D i a g r a m O b j e c t K e y > < K e y > C o l u m n s \ ><  3@C??0< / K e y > < / D i a g r a m O b j e c t K e y > < D i a g r a m O b j e c t K e y > < K e y > C o l u m n s \ !F5=0@89< / K e y > < / D i a g r a m O b j e c t K e y > < D i a g r a m O b j e c t K e y > < K e y > C o l u m n s \ !C<<0< / K e y > < / D i a g r a m O b j e c t K e y > < D i a g r a m O b j e c t K e y > < K e y > L i n k s \ & l t ; C o l u m n s \ '8A;>  M;5<5=B>2  2  AB>;1F5  !C<<0& g t ; - & l t ; M e a s u r e s \ !C<<0& g t ; < / K e y > < / D i a g r a m O b j e c t K e y > < D i a g r a m O b j e c t K e y > < K e y > L i n k s \ & l t ; C o l u m n s \ '8A;>  M;5<5=B>2  2  AB>;1F5  !C<<0& g t ; - & l t ; M e a s u r e s \ !C<<0& g t ; \ C O L U M N < / K e y > < / D i a g r a m O b j e c t K e y > < D i a g r a m O b j e c t K e y > < K e y > L i n k s \ & l t ; C o l u m n s \ '8A;>  M;5<5=B>2  2  AB>;1F5  !C<<0& g t ; - & l t ; M e a s u r e s \ !C<<0& g t ; \ M E A S U R E < / K e y > < / D i a g r a m O b j e c t K e y > < D i a g r a m O b j e c t K e y > < K e y > L i n k s \ & l t ; C o l u m n s \ !C<<0  ?>  AB>;1FC  !C<<0& g t ; - & l t ; M e a s u r e s \ !C<<0& g t ; < / K e y > < / D i a g r a m O b j e c t K e y > < D i a g r a m O b j e c t K e y > < K e y > L i n k s \ & l t ; C o l u m n s \ !C<<0  ?>  AB>;1FC  !C<<0& g t ; - & l t ; M e a s u r e s \ !C<<0& g t ; \ C O L U M N < / K e y > < / D i a g r a m O b j e c t K e y > < D i a g r a m O b j e c t K e y > < K e y > L i n k s \ & l t ; C o l u m n s \ !C<<0  ?>  AB>;1FC  !C<<0& g t ; - & l t ; M e a s u r e s \ !C<<0& g t ; \ M E A S U R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F o c u s C o l u m n > - 1 < / F o c u s C o l u m n > < F o c u s R o w > - 1 < / F o c u s R o w > < S e l e c t i o n E n d C o l u m n > - 1 < / S e l e c t i o n E n d C o l u m n > < S e l e c t i o n E n d R o w > - 1 < / S e l e c t i o n E n d R o w > < S e l e c t i o n S t a r t C o l u m n > - 1 < / S e l e c t i o n S t a r t C o l u m n > < S e l e c t i o n S t a r t R o w > - 1 < / S e l e c t i o n S t a r t R o w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 M e a s u r e s \ '8A;>  M;5<5=B>2  2  AB>;1F5  !C<<0< / K e y > < / a : K e y > < a : V a l u e   i : t y p e = " M e a s u r e G r i d N o d e V i e w S t a t e " > < C o l u m n > 2 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 M e a s u r e s \ '8A;>  M;5<5=B>2  2  AB>;1F5  !C<<0\ T a g I n f o \ $>@<C;0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 M e a s u r e s \ '8A;>  M;5<5=B>2  2  AB>;1F5  !C<<0\ T a g I n f o \ =0G5=85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 M e a s u r e s \ !C<<0  ?>  AB>;1FC  !C<<0< / K e y > < / a : K e y > < a : V a l u e   i : t y p e = " M e a s u r e G r i d N o d e V i e w S t a t e " > < C o l u m n > 2 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 M e a s u r e s \ !C<<0  ?>  AB>;1FC  !C<<0\ T a g I n f o \ $>@<C;0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 M e a s u r e s \ !C<<0  ?>  AB>;1FC  !C<<0\ T a g I n f o \ =0G5=85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 C o l u m n s \ ><  3@C??0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 C o l u m n s \ !F5=0@89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 C o l u m n s \ !C<<0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 L i n k s \ & l t ; C o l u m n s \ '8A;>  M;5<5=B>2  2  AB>;1F5  !C<<0& g t ; - & l t ; M e a s u r e s \ !C<<0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 L i n k s \ & l t ; C o l u m n s \ '8A;>  M;5<5=B>2  2  AB>;1F5  !C<<0& g t ; - & l t ; M e a s u r e s \ !C<<0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 L i n k s \ & l t ; C o l u m n s \ '8A;>  M;5<5=B>2  2  AB>;1F5  !C<<0& g t ; - & l t ; M e a s u r e s \ !C<<0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 L i n k s \ & l t ; C o l u m n s \ !C<<0  ?>  AB>;1FC  !C<<0& g t ; - & l t ; M e a s u r e s \ !C<<0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 L i n k s \ & l t ; C o l u m n s \ !C<<0  ?>  AB>;1FC  !C<<0& g t ; - & l t ; M e a s u r e s \ !C<<0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 L i n k s \ & l t ; C o l u m n s \ !C<<0  ?>  AB>;1FC  !C<<0& g t ; - & l t ; M e a s u r e s \ !C<<0& g t ; \ M E A S U R E < / K e y > < / a : K e y > < a : V a l u e   i : t y p e = " M e a s u r e G r i d V i e w S t a t e I D i a g r a m L i n k E n d p o i n t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 AE_ D0:B2 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 AE_ D0:B2 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 C o l u m n s \ ><  3@C??0< / K e y > < / D i a g r a m O b j e c t K e y > < D i a g r a m O b j e c t K e y > < K e y > C o l u m n s \ !F5=0@89< / K e y > < / D i a g r a m O b j e c t K e y > < D i a g r a m O b j e c t K e y > < K e y > C o l u m n s \ 5AOF< / K e y > < / D i a g r a m O b j e c t K e y > < D i a g r a m O b j e c t K e y > < K e y > C o l u m n s \ !C<<0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 C o l u m n s \ ><  3@C??0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 C o l u m n s \ !F5=0@89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 C o l u m n s \ 5AOF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 C o l u m n s \ !C<<0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 !F5=0@89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 !F5=0@89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 C o l u m n s \ !F5=0@89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 C o l u m n s \ !F5=0@89< / K e y > < / a : K e y > < a : V a l u e   i : t y p e = " M e a s u r e G r i d N o d e V i e w S t a t e " > < L a y e d O u t > t r u e < / L a y e d O u t > < / a : V a l u e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 AE_ ?;0=2 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 AE_ ?;0=2 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 M e a s u r e s \ $0:B< / K e y > < / D i a g r a m O b j e c t K e y > < D i a g r a m O b j e c t K e y > < K e y > M e a s u r e s \ $0:B\ T a g I n f o \ $>@<C;0< / K e y > < / D i a g r a m O b j e c t K e y > < D i a g r a m O b j e c t K e y > < K e y > M e a s u r e s \ $0:B\ T a g I n f o \ =0G5=85< / K e y > < / D i a g r a m O b j e c t K e y > < D i a g r a m O b j e c t K e y > < K e y > M e a s u r e s \ ;0=< / K e y > < / D i a g r a m O b j e c t K e y > < D i a g r a m O b j e c t K e y > < K e y > M e a s u r e s \ ;0=\ T a g I n f o \ $>@<C;0< / K e y > < / D i a g r a m O b j e c t K e y > < D i a g r a m O b j e c t K e y > < K e y > M e a s u r e s \ ;0=\ T a g I n f o \ =0G5=85< / K e y > < / D i a g r a m O b j e c t K e y > < D i a g r a m O b j e c t K e y > < K e y > M e a s u r e s \  07=8F0< / K e y > < / D i a g r a m O b j e c t K e y > < D i a g r a m O b j e c t K e y > < K e y > M e a s u r e s \  07=8F0\ T a g I n f o \ $>@<C;0< / K e y > < / D i a g r a m O b j e c t K e y > < D i a g r a m O b j e c t K e y > < K e y > M e a s u r e s \  07=8F0\ T a g I n f o \ =0G5=85< / K e y > < / D i a g r a m O b j e c t K e y > < D i a g r a m O b j e c t K e y > < K e y > M e a s u r e s \ % < / K e y > < / D i a g r a m O b j e c t K e y > < D i a g r a m O b j e c t K e y > < K e y > M e a s u r e s \ % \ T a g I n f o \ $>@<C;0< / K e y > < / D i a g r a m O b j e c t K e y > < D i a g r a m O b j e c t K e y > < K e y > M e a s u r e s \ % \ T a g I n f o \ =0G5=85< / K e y > < / D i a g r a m O b j e c t K e y > < D i a g r a m O b j e c t K e y > < K e y > M e a s u r e s \ !C<<0  ?>  AB>;1FC  !C<<0< / K e y > < / D i a g r a m O b j e c t K e y > < D i a g r a m O b j e c t K e y > < K e y > M e a s u r e s \ !C<<0  ?>  AB>;1FC  !C<<0\ T a g I n f o \ $>@<C;0< / K e y > < / D i a g r a m O b j e c t K e y > < D i a g r a m O b j e c t K e y > < K e y > M e a s u r e s \ !C<<0  ?>  AB>;1FC  !C<<0\ T a g I n f o \ =0G5=85< / K e y > < / D i a g r a m O b j e c t K e y > < D i a g r a m O b j e c t K e y > < K e y > C o l u m n s \ ><  3@C??0< / K e y > < / D i a g r a m O b j e c t K e y > < D i a g r a m O b j e c t K e y > < K e y > C o l u m n s \ !F5=0@89< / K e y > < / D i a g r a m O b j e c t K e y > < D i a g r a m O b j e c t K e y > < K e y > C o l u m n s \ 5AOF< / K e y > < / D i a g r a m O b j e c t K e y > < D i a g r a m O b j e c t K e y > < K e y > C o l u m n s \ !C<<0< / K e y > < / D i a g r a m O b j e c t K e y > < D i a g r a m O b j e c t K e y > < K e y > L i n k s \ & l t ; C o l u m n s \ !C<<0  ?>  AB>;1FC  !C<<0& g t ; - & l t ; M e a s u r e s \ !C<<0& g t ; < / K e y > < / D i a g r a m O b j e c t K e y > < D i a g r a m O b j e c t K e y > < K e y > L i n k s \ & l t ; C o l u m n s \ !C<<0  ?>  AB>;1FC  !C<<0& g t ; - & l t ; M e a s u r e s \ !C<<0& g t ; \ C O L U M N < / K e y > < / D i a g r a m O b j e c t K e y > < D i a g r a m O b j e c t K e y > < K e y > L i n k s \ & l t ; C o l u m n s \ !C<<0  ?>  AB>;1FC  !C<<0& g t ; - & l t ; M e a s u r e s \ !C<<0& g t ; \ M E A S U R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 M e a s u r e s \ $0:B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 M e a s u r e s \ $0:B\ T a g I n f o \ $>@<C;0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 M e a s u r e s \ $0:B\ T a g I n f o \ =0G5=85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 M e a s u r e s \ ;0=< / K e y > < / a : K e y > < a : V a l u e   i : t y p e = " M e a s u r e G r i d N o d e V i e w S t a t e " > < L a y e d O u t > t r u e < / L a y e d O u t > < R o w > 1 < / R o w > < / a : V a l u e > < / a : K e y V a l u e O f D i a g r a m O b j e c t K e y a n y T y p e z b w N T n L X > < a : K e y V a l u e O f D i a g r a m O b j e c t K e y a n y T y p e z b w N T n L X > < a : K e y > < K e y > M e a s u r e s \ ;0=\ T a g I n f o \ $>@<C;0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 M e a s u r e s \ ;0=\ T a g I n f o \ =0G5=85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 07=8F0< / K e y > < / a : K e y > < a : V a l u e   i : t y p e = " M e a s u r e G r i d N o d e V i e w S t a t e " > < L a y e d O u t > t r u e < / L a y e d O u t > < R o w > 2 < / R o w > < / a : V a l u e > < / a : K e y V a l u e O f D i a g r a m O b j e c t K e y a n y T y p e z b w N T n L X > < a : K e y V a l u e O f D i a g r a m O b j e c t K e y a n y T y p e z b w N T n L X > < a : K e y > < K e y > M e a s u r e s \  07=8F0\ T a g I n f o \ $>@<C;0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 07=8F0\ T a g I n f o \ =0G5=85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 M e a s u r e s \ % < / K e y > < / a : K e y > < a : V a l u e   i : t y p e = " M e a s u r e G r i d N o d e V i e w S t a t e " > < L a y e d O u t > t r u e < / L a y e d O u t > < R o w > 3 < / R o w > < / a : V a l u e > < / a : K e y V a l u e O f D i a g r a m O b j e c t K e y a n y T y p e z b w N T n L X > < a : K e y V a l u e O f D i a g r a m O b j e c t K e y a n y T y p e z b w N T n L X > < a : K e y > < K e y > M e a s u r e s \ % \ T a g I n f o \ $>@<C;0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 M e a s u r e s \ % \ T a g I n f o \ =0G5=85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 M e a s u r e s \ !C<<0  ?>  AB>;1FC  !C<<0< / K e y > < / a : K e y > < a : V a l u e   i : t y p e = " M e a s u r e G r i d N o d e V i e w S t a t e " > < C o l u m n > 2 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 M e a s u r e s \ !C<<0  ?>  AB>;1FC  !C<<0\ T a g I n f o \ $>@<C;0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 M e a s u r e s \ !C<<0  ?>  AB>;1FC  !C<<0\ T a g I n f o \ =0G5=85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 C o l u m n s \ ><  3@C??0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 C o l u m n s \ !F5=0@89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 C o l u m n s \ 5AOF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 C o l u m n s \ !C<<0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 L i n k s \ & l t ; C o l u m n s \ !C<<0  ?>  AB>;1FC  !C<<0& g t ; - & l t ; M e a s u r e s \ !C<<0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 L i n k s \ & l t ; C o l u m n s \ !C<<0  ?>  AB>;1FC  !C<<0& g t ; - & l t ; M e a s u r e s \ !C<<0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 L i n k s \ & l t ; C o l u m n s \ !C<<0  ?>  AB>;1FC  !C<<0& g t ; - & l t ; M e a s u r e s \ !C<<0& g t ; \ M E A S U R E < / K e y > < / a : K e y > < a : V a l u e   i : t y p e = " M e a s u r e G r i d V i e w S t a t e I D i a g r a m L i n k E n d p o i n t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 5AOF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 5AOF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 C o l u m n s \ 5AOF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 C o l u m n s \ 5AOF< / K e y > < / a : K e y > < a : V a l u e   i : t y p e = " M e a s u r e G r i d N o d e V i e w S t a t e " > < L a y e d O u t > t r u e < / L a y e d O u t > < / a : V a l u e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 AE_ ?;0=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 AE_ ?;0=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 M e a s u r e s \ S u m   o f   !C<<0< / K e y > < / D i a g r a m O b j e c t K e y > < D i a g r a m O b j e c t K e y > < K e y > M e a s u r e s \ S u m   o f   !C<<0\ T a g I n f o \ $>@<C;0< / K e y > < / D i a g r a m O b j e c t K e y > < D i a g r a m O b j e c t K e y > < K e y > M e a s u r e s \ S u m   o f   !C<<0\ T a g I n f o \ =0G5=85< / K e y > < / D i a g r a m O b j e c t K e y > < D i a g r a m O b j e c t K e y > < K e y > C o l u m n s \ ><  3@C??0< / K e y > < / D i a g r a m O b j e c t K e y > < D i a g r a m O b j e c t K e y > < K e y > C o l u m n s \ !F5=0@89< / K e y > < / D i a g r a m O b j e c t K e y > < D i a g r a m O b j e c t K e y > < K e y > C o l u m n s \ 5AOF< / K e y > < / D i a g r a m O b j e c t K e y > < D i a g r a m O b j e c t K e y > < K e y > C o l u m n s \ !C<<0< / K e y > < / D i a g r a m O b j e c t K e y > < D i a g r a m O b j e c t K e y > < K e y > L i n k s \ & l t ; C o l u m n s \ S u m   o f   !C<<0& g t ; - & l t ; M e a s u r e s \ !C<<0& g t ; < / K e y > < / D i a g r a m O b j e c t K e y > < D i a g r a m O b j e c t K e y > < K e y > L i n k s \ & l t ; C o l u m n s \ S u m   o f   !C<<0& g t ; - & l t ; M e a s u r e s \ !C<<0& g t ; \ C O L U M N < / K e y > < / D i a g r a m O b j e c t K e y > < D i a g r a m O b j e c t K e y > < K e y > L i n k s \ & l t ; C o l u m n s \ S u m   o f   !C<<0& g t ; - & l t ; M e a s u r e s \ !C<<0& g t ; \ M E A S U R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F o c u s C o l u m n > - 1 < / F o c u s C o l u m n > < F o c u s R o w > - 1 < / F o c u s R o w > < S e l e c t i o n E n d C o l u m n > - 1 < / S e l e c t i o n E n d C o l u m n > < S e l e c t i o n E n d R o w > - 1 < / S e l e c t i o n E n d R o w > < S e l e c t i o n S t a r t C o l u m n > - 1 < / S e l e c t i o n S t a r t C o l u m n > < S e l e c t i o n S t a r t R o w > - 1 < / S e l e c t i o n S t a r t R o w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 M e a s u r e s \ S u m   o f   !C<<0< / K e y > < / a : K e y > < a : V a l u e   i : t y p e = " M e a s u r e G r i d N o d e V i e w S t a t e " > < C o l u m n > 3 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 M e a s u r e s \ S u m   o f   !C<<0\ T a g I n f o \ $>@<C;0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  o f   !C<<0\ T a g I n f o \ =0G5=85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 C o l u m n s \ ><  3@C??0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 C o l u m n s \ !F5=0@89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 C o l u m n s \ 5AOF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 C o l u m n s \ !C<<0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 L i n k s \ & l t ; C o l u m n s \ S u m   o f   !C<<0& g t ; - & l t ; M e a s u r e s \ !C<<0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 L i n k s \ & l t ; C o l u m n s \ S u m   o f   !C<<0& g t ; - & l t ; M e a s u r e s \ !C<<0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  o f   !C<<0& g t ; - & l t ; M e a s u r e s \ !C<<0& g t ; \ M E A S U R E < / K e y > < / a : K e y > < a : V a l u e   i : t y p e = " M e a s u r e G r i d V i e w S t a t e I D i a g r a m L i n k E n d p o i n t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 AE_ D0:B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 AE_ D0:B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 C o l u m n s \ ><  3@C??0< / K e y > < / D i a g r a m O b j e c t K e y > < D i a g r a m O b j e c t K e y > < K e y > C o l u m n s \ !F5=0@89< / K e y > < / D i a g r a m O b j e c t K e y > < D i a g r a m O b j e c t K e y > < K e y > C o l u m n s \ 5AOF< / K e y > < / D i a g r a m O b j e c t K e y > < D i a g r a m O b j e c t K e y > < K e y > C o l u m n s \ !C<<0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 C o l u m n s \ ><  3@C??0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 C o l u m n s \ !F5=0@89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 C o l u m n s \ 5AOF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 C o l u m n s \ !C<<0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 ><  3@C??0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 ><  3@C??0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 C o l u m n s \ ><  3@C??0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 C o l u m n s \ ><  3@C??0< / K e y > < / a : K e y > < a : V a l u e   i : t y p e = " M e a s u r e G r i d N o d e V i e w S t a t e " > < L a y e d O u t > t r u e < / L a y e d O u t > < / a : V a l u e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 KG8A;O5<>5_ ?>;5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 KG8A;O5<>5_ ?>;5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 C o l u m n s \ KG8A;O5<K5  ?>;O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F o c u s C o l u m n > - 1 < / F o c u s C o l u m n > < F o c u s R o w > - 1 < / F o c u s R o w > < S e l e c t i o n E n d C o l u m n > - 1 < / S e l e c t i o n E n d C o l u m n > < S e l e c t i o n E n d R o w > - 1 < / S e l e c t i o n E n d R o w > < S e l e c t i o n S t a r t C o l u m n > - 1 < / S e l e c t i o n S t a r t C o l u m n > < S e l e c t i o n S t a r t R o w > - 1 < / S e l e c t i o n S t a r t R o w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 C o l u m n s \ KG8A;O5<K5  ?>;O< / K e y > < / a : K e y > < a : V a l u e   i : t y p e = " M e a s u r e G r i d N o d e V i e w S t a t e " > < L a y e d O u t > t r u e < / L a y e d O u t > < / a : V a l u e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E R D i a g r a m S a n d b o x A d a p t e r " > < P e r s p e c t i v e N a m e / > < / A d a p t e r > < D i a g r a m T y p e > E R D i a g r a m < / D i a g r a m T y p e > < D i s p l a y C o n t e x t   i : t y p e = " D i a g r a m D i s p l a y C o n t e x t " > < P r i m a r y T a g G r o u p K e y > < K e y > T a g G r o u p s \ N o d e   T y p e s < / K e y > < / P r i m a r y T a g G r o u p K e y > < S h o w H i d d e n > t r u e < / S h o w H i d d e n > < S h o w n T a g G r o u p K e y s > < D i a g r a m O b j e c t K e y > < K e y > T a g G r o u p s \ W a r n i n g s < / K e y > < / D i a g r a m O b j e c t K e y > < / S h o w n T a g G r o u p K e y s > < T a g G r o u p H i g h l i g h t s K e y > < K e y > T a g G r o u p s \ H i g h l i g h t   R e a s o n s < / K e y > < / T a g G r o u p H i g h l i g h t s K e y > < T a g H i d d e n K e y > < K e y > S t a t i c   T a g s \ H i d d e n < / K e y > < / T a g H i d d e n K e y > < T a g H i g h l i g h t D i s a p p e a r i n g K e y > < K e y > S t a t i c   T a g s \ D e l e t i n g < / K e y > < / T a g H i g h l i g h t D i s a p p e a r i n g K e y > < T a g H i g h l i g h t P r e v i e w L i n k C r e a t i o n K e y > < K e y > S t a t i c   T a g s \ C r e a t i n g   V a l i d   R e l a t i o n s h i p < / K e y > < / T a g H i g h l i g h t P r e v i e w L i n k C r e a t i o n K e y > < T a g H i g h l i g h t R e l a t e d K e y > < K e y > S t a t i c   T a g s \ R e l a t e d < / K e y > < / T a g H i g h l i g h t R e l a t e d K e y > < T a g H i n t T e x t K e y > < K e y > S t a t i c   T a g s \ H i n t   T e x t < / K e y > < / T a g H i n t T e x t K e y > < T a g I m p l i c i t M e a s u r e K e y > < K e y > S t a t i c   T a g s \ I s   I m p l i c i t   M e a s u r e < / K e y > < / T a g I m p l i c i t M e a s u r e K e y > < T a g I n a c t i v e K e y > < K e y > S t a t i c   T a g s \ I n a c t i v e < / K e y > < / T a g I n a c t i v e K e y > < T a g P r e v i e w A c t i v e K e y > < K e y > S t a t i c   T a g s \ P r e v i e w   A c t i v e < / K e y > < / T a g P r e v i e w A c t i v e K e y > < T a g P r e v i e w I n a c t i v e K e y > < K e y > S t a t i c   T a g s \ P r e v i e w   I n a c t i v e < / K e y > < / T a g P r e v i e w I n a c t i v e K e y > < / D i s p l a y C o n t e x t > < D i s p l a y T y p e > D i a g r a m D i s p l a y < / D i s p l a y T y p e > < K e y   i : t y p e = " S a n d b o x E d i t o r D i a g r a m K e y " > < P e r s p e c t i v e / > < / K e y > < M a i n t a i n e r   i : t y p e = " E R D i a g r a m . E R D i a g r a m M a i n t a i n e r " > < A l l K e y s > < D i a g r a m O b j e c t K e y > < K e y > E R   D i a g r a m < / K e y > < / D i a g r a m O b j e c t K e y > < D i a g r a m O b j e c t K e y > < K e y > A c t i o n s \ D e l e t e < / K e y > < / D i a g r a m O b j e c t K e y > < D i a g r a m O b j e c t K e y > < K e y > A c t i o n s \ D e l e t e   f r o m   m o d e l < / K e y > < / D i a g r a m O b j e c t K e y > < D i a g r a m O b j e c t K e y > < K e y > A c t i o n s \ S e l e c t < / K e y > < / D i a g r a m O b j e c t K e y > < D i a g r a m O b j e c t K e y > < K e y > A c t i o n s \ C r e a t e   R e l a t i o n s h i p < / K e y > < / D i a g r a m O b j e c t K e y > < D i a g r a m O b j e c t K e y > < K e y > A c t i o n s \ L a u n c h   C r e a t e   R e l a t i o n s h i p   D i a l o g < / K e y > < / D i a g r a m O b j e c t K e y > < D i a g r a m O b j e c t K e y > < K e y > A c t i o n s \ L a u n c h   E d i t   R e l a t i o n s h i p   D i a l o g < / K e y > < / D i a g r a m O b j e c t K e y > < D i a g r a m O b j e c t K e y > < K e y > A c t i o n s \ C r e a t e   H i e r a r c h y   w i t h   L e v e l s < / K e y > < / D i a g r a m O b j e c t K e y > < D i a g r a m O b j e c t K e y > < K e y > A c t i o n s \ C r e a t e   E m p t y   H i e r a r c h y < / K e y > < / D i a g r a m O b j e c t K e y > < D i a g r a m O b j e c t K e y > < K e y > A c t i o n s \ R e m o v e   f r o m   H i e r a r c h y < / K e y > < / D i a g r a m O b j e c t K e y > < D i a g r a m O b j e c t K e y > < K e y > A c t i o n s \ R e n a m e   N o d e < / K e y > < / D i a g r a m O b j e c t K e y > < D i a g r a m O b j e c t K e y > < K e y > A c t i o n s \ M o v e   N o d e < / K e y > < / D i a g r a m O b j e c t K e y > < D i a g r a m O b j e c t K e y > < K e y > A c t i o n s \ H i d e   t h e   e n t i t y < / K e y > < / D i a g r a m O b j e c t K e y > < D i a g r a m O b j e c t K e y > < K e y > A c t i o n s \ U n h i d e   t h e   e n t i t y < / K e y > < / D i a g r a m O b j e c t K e y > < D i a g r a m O b j e c t K e y > < K e y > A c t i o n s \ G o T o < / K e y > < / D i a g r a m O b j e c t K e y > < D i a g r a m O b j e c t K e y > < K e y > A c t i o n s \ M o v e   U p < / K e y > < / D i a g r a m O b j e c t K e y > < D i a g r a m O b j e c t K e y > < K e y > A c t i o n s \ M o v e   D o w n < / K e y > < / D i a g r a m O b j e c t K e y > < D i a g r a m O b j e c t K e y > < K e y > A c t i o n s \ M a r k   R e l a t i o n s h i p   a s   A c t i v e < / K e y > < / D i a g r a m O b j e c t K e y > < D i a g r a m O b j e c t K e y > < K e y > A c t i o n s \ M a r k   R e l a t i o n s h i p   a s   I n a c t i v e < / K e y > < / D i a g r a m O b j e c t K e y > < D i a g r a m O b j e c t K e y > < K e y > A c t i o n s \ R e l a t i o n s h i p   C r o s s   F i l t e r   D i r e c t i o n   S i n g l e < / K e y > < / D i a g r a m O b j e c t K e y > < D i a g r a m O b j e c t K e y > < K e y > A c t i o n s \ R e l a t i o n s h i p   C r o s s   F i l t e r   D i r e c t i o n   B o t h < / K e y > < / D i a g r a m O b j e c t K e y > < D i a g r a m O b j e c t K e y > < K e y > A c t i o n s \ R e l a t i o n s h i p   E n d   P o i n t   M u l t i p l i c i t y   O n e < / K e y > < / D i a g r a m O b j e c t K e y > < D i a g r a m O b j e c t K e y > < K e y > A c t i o n s \ R e l a t i o n s h i p   E n d   P o i n t   M u l t i p l i c i t y   M a n y < / K e y > < / D i a g r a m O b j e c t K e y > < D i a g r a m O b j e c t K e y > < K e y > T a g G r o u p s \ N o d e   T y p e s < / K e y > < / D i a g r a m O b j e c t K e y > < D i a g r a m O b j e c t K e y > < K e y > T a g G r o u p s \ A d d i t i o n a l   I n f o   T y p e s < / K e y > < / D i a g r a m O b j e c t K e y > < D i a g r a m O b j e c t K e y > < K e y > T a g G r o u p s \ C a l c u l a t e d   C o l u m n s < / K e y > < / D i a g r a m O b j e c t K e y > < D i a g r a m O b j e c t K e y > < K e y > T a g G r o u p s \ W a r n i n g s < / K e y > < / D i a g r a m O b j e c t K e y > < D i a g r a m O b j e c t K e y > < K e y > T a g G r o u p s \ H i g h l i g h t   R e a s o n s < / K e y > < / D i a g r a m O b j e c t K e y > < D i a g r a m O b j e c t K e y > < K e y > T a g G r o u p s \ S t a t e < / K e y > < / D i a g r a m O b j e c t K e y > < D i a g r a m O b j e c t K e y > < K e y > T a g G r o u p s \ L i n k   R o l e s < / K e y > < / D i a g r a m O b j e c t K e y > < D i a g r a m O b j e c t K e y > < K e y > T a g G r o u p s \ L i n k   T y p e s < / K e y > < / D i a g r a m O b j e c t K e y > < D i a g r a m O b j e c t K e y > < K e y > T a g G r o u p s \ L i n k   S t a t e s < / K e y > < / D i a g r a m O b j e c t K e y > < D i a g r a m O b j e c t K e y > < K e y > D i a g r a m \ T a g G r o u p s \ D e l e t i o n   I m p a c t s < / K e y > < / D i a g r a m O b j e c t K e y > < D i a g r a m O b j e c t K e y > < K e y > T a g G r o u p s \ H i e r a r c h y   I d e n t i f i e r s < / K e y > < / D i a g r a m O b j e c t K e y > < D i a g r a m O b j e c t K e y > < K e y > T a g G r o u p s \ T a b l e   I d e n t i f i e r s < / K e y > < / D i a g r a m O b j e c t K e y > < D i a g r a m O b j e c t K e y > < K e y > T a g G r o u p s \ A c t i o n   D e s c r i p t o r s < / K e y > < / D i a g r a m O b j e c t K e y > < D i a g r a m O b j e c t K e y > < K e y > T a g G r o u p s \ H i n t   T e x t s < / K e y > < / D i a g r a m O b j e c t K e y > < D i a g r a m O b j e c t K e y > < K e y > S t a t i c   T a g s \ T a b l e 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 T a g s \ H i e r a r c h y < / K e y > < / D i a g r a m O b j e c t K e y > < D i a g r a m O b j e c t K e y > < K e y > S t a t i c   T a g s \ H i e r a r c h y L e v e l < / K e y > < / D i a g r a m O b j e c t K e y > < D i a g r a m O b j e c t K e y > < K e y > S t a t i c   T a g s \ K P I < / K e y > < / D i a g r a m O b j e c t K e y > < D i a g r a m O b j e c t K e y > < K e y > S t a t i c   T a g s \ A d d i t i o n a l   I n f o   f o r   S o u r c e   C o l u m n < / K e y > < / D i a g r a m O b j e c t K e y > < D i a g r a m O b j e c t K e y > < K e y > S t a t i c   T a g s \ C a l c u l a t e d   C o l u m n < / K e y > < / D i a g r a m O b j e c t K e y > < D i a g r a m O b j e c t K e y > < K e y > S t a t i c   T a g s \ E r r o r < / K e y > < / D i a g r a m O b j e c t K e y > < D i a g r a m O b j e c t K e y > < K e y > S t a t i c   T a g s \ N o t C a l c u l a t e d < / K e y > < / D i a g r a m O b j e c t K e y > < D i a g r a m O b j e c t K e y > < K e y > S t a t i c   T a g s \ I s   I m p l i c i t   M e a s u r e < / K e y > < / D i a g r a m O b j e c t K e y > < D i a g r a m O b j e c t K e y > < K e y > S t a t i c   T a g s \ R e l a t e d < / K e y > < / D i a g r a m O b j e c t K e y > < D i a g r a m O b j e c t K e y > < K e y > S t a t i c   T a g s \ D e l e t i n g < / K e y > < / D i a g r a m O b j e c t K e y > < D i a g r a m O b j e c t K e y > < K e y > S t a t i c   T a g s \ C r e a t i n g   V a l i d   R e l a t i o n s h i p < / K e y > < / D i a g r a m O b j e c t K e y > < D i a g r a m O b j e c t K e y > < K e y > S t a t i c   T a g s \ H i d d e n < / K e y > < / D i a g r a m O b j e c t K e y > < D i a g r a m O b j e c t K e y > < K e y > S t a t i c   T a g s \ L i n k e d   T a b l e   C o l u m n < / K e y > < / D i a g r a m O b j e c t K e y > < D i a g r a m O b j e c t K e y > < K e y > S t a t i c   T a g s \ I s   r e a d o n l y < / K e y > < / D i a g r a m O b j e c t K e y > < D i a g r a m O b j e c t K e y > < K e y > S t a t i c   T a g s \ F K < / K e y > < / D i a g r a m O b j e c t K e y > < D i a g r a m O b j e c t K e y > < K e y > S t a t i c   T a g s \ P K < / K e y > < / D i a g r a m O b j e c t K e y > < D i a g r a m O b j e c t K e y > < K e y > S t a t i c   T a g s \ R e l a t i o n s h i p < / K e y > < / D i a g r a m O b j e c t K e y > < D i a g r a m O b j e c t K e y > < K e y > S t a t i c   T a g s \ A c t i v e < / K e y > < / D i a g r a m O b j e c t K e y > < D i a g r a m O b j e c t K e y > < K e y > S t a t i c   T a g s \ I n a c t i v e < / K e y > < / D i a g r a m O b j e c t K e y > < D i a g r a m O b j e c t K e y > < K e y > S t a t i c   T a g s \ P r e v i e w   A c t i v e < / K e y > < / D i a g r a m O b j e c t K e y > < D i a g r a m O b j e c t K e y > < K e y > S t a t i c   T a g s \ P r e v i e w   I n a c t i v e < / K e y > < / D i a g r a m O b j e c t K e y > < D i a g r a m O b j e c t K e y > < K e y > S t a t i c   T a g s \ C r o s s F i l t e r D i r e c t i o n < / K e y > < / D i a g r a m O b j e c t K e y > < D i a g r a m O b j e c t K e y > < K e y > S t a t i c   T a g s \ C r o s s F i l t e r D i r e c t i o n S i n g l e < / K e y > < / D i a g r a m O b j e c t K e y > < D i a g r a m O b j e c t K e y > < K e y > S t a t i c   T a g s \ C r o s s F i l t e r D i r e c t i o n B o t h < / K e y > < / D i a g r a m O b j e c t K e y > < D i a g r a m O b j e c t K e y > < K e y > S t a t i c   T a g s \ E n d P o i n t M u l t i p l i c i t y O n e < / K e y > < / D i a g r a m O b j e c t K e y > < D i a g r a m O b j e c t K e y > < K e y > S t a t i c   T a g s \ E n d P o i n t M u l t i p l i c i t y M a n y < / K e y > < / D i a g r a m O b j e c t K e y > < D i a g r a m O b j e c t K e y > < K e y > D i a g r a m \ T a g G r o u p s \ H i g h l i g h t   R e a s o n s \ T a g s \ H a r d   D e l e t i o n   I m p a c t < / K e y > < / D i a g r a m O b j e c t K e y > < D i a g r a m O b j e c t K e y > < K e y > D i a g r a m \ T a g G r o u p s \ H i g h l i g h t   R e a s o n s \ T a g s \ M i n i m u m   D e l e t i o n   I m p a c t < / K e y > < / D i a g r a m O b j e c t K e y > < D i a g r a m O b j e c t K e y > < K e y > S t a t i c   T a g s \ C a n   b e   p a r t   o f   r e l a t i o n s h i p < / K e y > < / D i a g r a m O b j e c t K e y > < D i a g r a m O b j e c t K e y > < K e y > S t a t i c   T a g s \ H i n t   T e x t < / K e y > < / D i a g r a m O b j e c t K e y > < D i a g r a m O b j e c t K e y > < K e y > D y n a m i c   T a g s \ T a b l e s \ & l t ; T a b l e s \ ><  3@C??0& g t ; < / K e y > < / D i a g r a m O b j e c t K e y > < D i a g r a m O b j e c t K e y > < K e y > D y n a m i c   T a g s \ T a b l e s \ & l t ; T a b l e s \ !F5=0@89& g t ; < / K e y > < / D i a g r a m O b j e c t K e y > < D i a g r a m O b j e c t K e y > < K e y > D y n a m i c   T a g s \ T a b l e s \ & l t ; T a b l e s \ 5AOF& g t ; < / K e y > < / D i a g r a m O b j e c t K e y > < D i a g r a m O b j e c t K e y > < K e y > D y n a m i c   T a g s \ T a b l e s \ & l t ; T a b l e s \ AE_ ?;0=& g t ; < / K e y > < / D i a g r a m O b j e c t K e y > < D i a g r a m O b j e c t K e y > < K e y > D y n a m i c   T a g s \ T a b l e s \ & l t ; T a b l e s \ KG8A;O5<>5_ ?>;5& g t ; < / K e y > < / D i a g r a m O b j e c t K e y > < D i a g r a m O b j e c t K e y > < K e y > D y n a m i c   T a g s \ T a b l e s \ & l t ; T a b l e s \ AE_ D0:B& g t ; < / K e y > < / D i a g r a m O b j e c t K e y > < D i a g r a m O b j e c t K e y > < K e y > T a b l e s \ ><  3@C??0< / K e y > < / D i a g r a m O b j e c t K e y > < D i a g r a m O b j e c t K e y > < K e y > T a b l e s \ ><  3@C??0\ C o l u m n s \ ><  3@C??0< / K e y > < / D i a g r a m O b j e c t K e y > < D i a g r a m O b j e c t K e y > < K e y > T a b l e s \ !F5=0@89< / K e y > < / D i a g r a m O b j e c t K e y > < D i a g r a m O b j e c t K e y > < K e y > T a b l e s \ !F5=0@89\ C o l u m n s \ !F5=0@89< / K e y > < / D i a g r a m O b j e c t K e y > < D i a g r a m O b j e c t K e y > < K e y > T a b l e s \ 5AOF< / K e y > < / D i a g r a m O b j e c t K e y > < D i a g r a m O b j e c t K e y > < K e y > T a b l e s \ 5AOF\ C o l u m n s \ 5AOF< / K e y > < / D i a g r a m O b j e c t K e y > < D i a g r a m O b j e c t K e y > < K e y > T a b l e s \ AE_ ?;0=< / K e y > < / D i a g r a m O b j e c t K e y > < D i a g r a m O b j e c t K e y > < K e y > T a b l e s \ AE_ ?;0=\ C o l u m n s \ ><  3@C??0< / K e y > < / D i a g r a m O b j e c t K e y > < D i a g r a m O b j e c t K e y > < K e y > T a b l e s \ AE_ ?;0=\ C o l u m n s \ !F5=0@89< / K e y > < / D i a g r a m O b j e c t K e y > < D i a g r a m O b j e c t K e y > < K e y > T a b l e s \ AE_ ?;0=\ C o l u m n s \ 5AOF< / K e y > < / D i a g r a m O b j e c t K e y > < D i a g r a m O b j e c t K e y > < K e y > T a b l e s \ AE_ ?;0=\ C o l u m n s \ !C<<0< / K e y > < / D i a g r a m O b j e c t K e y > < D i a g r a m O b j e c t K e y > < K e y > T a b l e s \ AE_ ?;0=\ M e a s u r e s \ S u m   o f   !C<<0< / K e y > < / D i a g r a m O b j e c t K e y > < D i a g r a m O b j e c t K e y > < K e y > T a b l e s \ AE_ ?;0=\ S u m   o f   !C<<0\ A d d i t i o n a l   I n f o \ 5O2=0O  <5@0< / K e y > < / D i a g r a m O b j e c t K e y > < D i a g r a m O b j e c t K e y > < K e y > T a b l e s \ KG8A;O5<>5_ ?>;5< / K e y > < / D i a g r a m O b j e c t K e y > < D i a g r a m O b j e c t K e y > < K e y > T a b l e s \ KG8A;O5<>5_ ?>;5\ C o l u m n s \ KG8A;O5<K5  ?>;O< / K e y > < / D i a g r a m O b j e c t K e y > < D i a g r a m O b j e c t K e y > < K e y > T a b l e s \ AE_ D0:B< / K e y > < / D i a g r a m O b j e c t K e y > < D i a g r a m O b j e c t K e y > < K e y > T a b l e s \ AE_ D0:B\ C o l u m n s \ ><  3@C??0< / K e y > < / D i a g r a m O b j e c t K e y > < D i a g r a m O b j e c t K e y > < K e y > T a b l e s \ AE_ D0:B\ C o l u m n s \ !F5=0@89< / K e y > < / D i a g r a m O b j e c t K e y > < D i a g r a m O b j e c t K e y > < K e y > T a b l e s \ AE_ D0:B\ C o l u m n s \ 5AOF< / K e y > < / D i a g r a m O b j e c t K e y > < D i a g r a m O b j e c t K e y > < K e y > T a b l e s \ AE_ D0:B\ C o l u m n s \ !C<<0< / K e y > < / D i a g r a m O b j e c t K e y > < D i a g r a m O b j e c t K e y > < K e y > R e l a t i o n s h i p s \ & l t ; T a b l e s \ AE_ ?;0=\ C o l u m n s \ ><  3@C??0& g t ; - & l t ; T a b l e s \ ><  3@C??0\ C o l u m n s \ ><  3@C??0& g t ; < / K e y > < / D i a g r a m O b j e c t K e y > < D i a g r a m O b j e c t K e y > < K e y > R e l a t i o n s h i p s \ & l t ; T a b l e s \ AE_ ?;0=\ C o l u m n s \ ><  3@C??0& g t ; - & l t ; T a b l e s \ ><  3@C??0\ C o l u m n s \ ><  3@C??0& g t ; \ F K < / K e y > < / D i a g r a m O b j e c t K e y > < D i a g r a m O b j e c t K e y > < K e y > R e l a t i o n s h i p s \ & l t ; T a b l e s \ AE_ ?;0=\ C o l u m n s \ ><  3@C??0& g t ; - & l t ; T a b l e s \ ><  3@C??0\ C o l u m n s \ ><  3@C??0& g t ; \ P K < / K e y > < / D i a g r a m O b j e c t K e y > < D i a g r a m O b j e c t K e y > < K e y > R e l a t i o n s h i p s \ & l t ; T a b l e s \ AE_ ?;0=\ C o l u m n s \ ><  3@C??0& g t ; - & l t ; T a b l e s \ ><  3@C??0\ C o l u m n s \ ><  3@C??0& g t ; \ C r o s s F i l t e r < / K e y > < / D i a g r a m O b j e c t K e y > < D i a g r a m O b j e c t K e y > < K e y > R e l a t i o n s h i p s \ & l t ; T a b l e s \ AE_ ?;0=\ C o l u m n s \ !F5=0@89& g t ; - & l t ; T a b l e s \ !F5=0@89\ C o l u m n s \ !F5=0@89& g t ; < / K e y > < / D i a g r a m O b j e c t K e y > < D i a g r a m O b j e c t K e y > < K e y > R e l a t i o n s h i p s \ & l t ; T a b l e s \ AE_ ?;0=\ C o l u m n s \ !F5=0@89& g t ; - & l t ; T a b l e s \ !F5=0@89\ C o l u m n s \ !F5=0@89& g t ; \ F K < / K e y > < / D i a g r a m O b j e c t K e y > < D i a g r a m O b j e c t K e y > < K e y > R e l a t i o n s h i p s \ & l t ; T a b l e s \ AE_ ?;0=\ C o l u m n s \ !F5=0@89& g t ; - & l t ; T a b l e s \ !F5=0@89\ C o l u m n s \ !F5=0@89& g t ; \ P K < / K e y > < / D i a g r a m O b j e c t K e y > < D i a g r a m O b j e c t K e y > < K e y > R e l a t i o n s h i p s \ & l t ; T a b l e s \ AE_ ?;0=\ C o l u m n s \ !F5=0@89& g t ; - & l t ; T a b l e s \ !F5=0@89\ C o l u m n s \ !F5=0@89& g t ; \ C r o s s F i l t e r < / K e y > < / D i a g r a m O b j e c t K e y > < D i a g r a m O b j e c t K e y > < K e y > R e l a t i o n s h i p s \ & l t ; T a b l e s \ AE_ ?;0=\ C o l u m n s \ 5AOF& g t ; - & l t ; T a b l e s \ 5AOF\ C o l u m n s \ 5AOF& g t ; < / K e y > < / D i a g r a m O b j e c t K e y > < D i a g r a m O b j e c t K e y > < K e y > R e l a t i o n s h i p s \ & l t ; T a b l e s \ AE_ ?;0=\ C o l u m n s \ 5AOF& g t ; - & l t ; T a b l e s \ 5AOF\ C o l u m n s \ 5AOF& g t ; \ F K < / K e y > < / D i a g r a m O b j e c t K e y > < D i a g r a m O b j e c t K e y > < K e y > R e l a t i o n s h i p s \ & l t ; T a b l e s \ AE_ ?;0=\ C o l u m n s \ 5AOF& g t ; - & l t ; T a b l e s \ 5AOF\ C o l u m n s \ 5AOF& g t ; \ P K < / K e y > < / D i a g r a m O b j e c t K e y > < D i a g r a m O b j e c t K e y > < K e y > R e l a t i o n s h i p s \ & l t ; T a b l e s \ AE_ ?;0=\ C o l u m n s \ 5AOF& g t ; - & l t ; T a b l e s \ 5AOF\ C o l u m n s \ 5AOF& g t ; \ C r o s s F i l t e r < / K e y > < / D i a g r a m O b j e c t K e y > < D i a g r a m O b j e c t K e y > < K e y > R e l a t i o n s h i p s \ & l t ; T a b l e s \ AE_ D0:B\ C o l u m n s \ ><  3@C??0& g t ; - & l t ; T a b l e s \ ><  3@C??0\ C o l u m n s \ ><  3@C??0& g t ; < / K e y > < / D i a g r a m O b j e c t K e y > < D i a g r a m O b j e c t K e y > < K e y > R e l a t i o n s h i p s \ & l t ; T a b l e s \ AE_ D0:B\ C o l u m n s \ ><  3@C??0& g t ; - & l t ; T a b l e s \ ><  3@C??0\ C o l u m n s \ ><  3@C??0& g t ; \ F K < / K e y > < / D i a g r a m O b j e c t K e y > < D i a g r a m O b j e c t K e y > < K e y > R e l a t i o n s h i p s \ & l t ; T a b l e s \ AE_ D0:B\ C o l u m n s \ ><  3@C??0& g t ; - & l t ; T a b l e s \ ><  3@C??0\ C o l u m n s \ ><  3@C??0& g t ; \ P K < / K e y > < / D i a g r a m O b j e c t K e y > < D i a g r a m O b j e c t K e y > < K e y > R e l a t i o n s h i p s \ & l t ; T a b l e s \ AE_ D0:B\ C o l u m n s \ ><  3@C??0& g t ; - & l t ; T a b l e s \ ><  3@C??0\ C o l u m n s \ ><  3@C??0& g t ; \ C r o s s F i l t e r < / K e y > < / D i a g r a m O b j e c t K e y > < D i a g r a m O b j e c t K e y > < K e y > R e l a t i o n s h i p s \ & l t ; T a b l e s \ AE_ D0:B\ C o l u m n s \ !F5=0@89& g t ; - & l t ; T a b l e s \ !F5=0@89\ C o l u m n s \ !F5=0@89& g t ; < / K e y > < / D i a g r a m O b j e c t K e y > < D i a g r a m O b j e c t K e y > < K e y > R e l a t i o n s h i p s \ & l t ; T a b l e s \ AE_ D0:B\ C o l u m n s \ !F5=0@89& g t ; - & l t ; T a b l e s \ !F5=0@89\ C o l u m n s \ !F5=0@89& g t ; \ F K < / K e y > < / D i a g r a m O b j e c t K e y > < D i a g r a m O b j e c t K e y > < K e y > R e l a t i o n s h i p s \ & l t ; T a b l e s \ AE_ D0:B\ C o l u m n s \ !F5=0@89& g t ; - & l t ; T a b l e s \ !F5=0@89\ C o l u m n s \ !F5=0@89& g t ; \ P K < / K e y > < / D i a g r a m O b j e c t K e y > < D i a g r a m O b j e c t K e y > < K e y > R e l a t i o n s h i p s \ & l t ; T a b l e s \ AE_ D0:B\ C o l u m n s \ !F5=0@89& g t ; - & l t ; T a b l e s \ !F5=0@89\ C o l u m n s \ !F5=0@89& g t ; \ C r o s s F i l t e r < / K e y > < / D i a g r a m O b j e c t K e y > < D i a g r a m O b j e c t K e y > < K e y > R e l a t i o n s h i p s \ & l t ; T a b l e s \ AE_ D0:B\ C o l u m n s \ 5AOF& g t ; - & l t ; T a b l e s \ 5AOF\ C o l u m n s \ 5AOF& g t ; < / K e y > < / D i a g r a m O b j e c t K e y > < D i a g r a m O b j e c t K e y > < K e y > R e l a t i o n s h i p s \ & l t ; T a b l e s \ AE_ D0:B\ C o l u m n s \ 5AOF& g t ; - & l t ; T a b l e s \ 5AOF\ C o l u m n s \ 5AOF& g t ; \ F K < / K e y > < / D i a g r a m O b j e c t K e y > < D i a g r a m O b j e c t K e y > < K e y > R e l a t i o n s h i p s \ & l t ; T a b l e s \ AE_ D0:B\ C o l u m n s \ 5AOF& g t ; - & l t ; T a b l e s \ 5AOF\ C o l u m n s \ 5AOF& g t ; \ P K < / K e y > < / D i a g r a m O b j e c t K e y > < D i a g r a m O b j e c t K e y > < K e y > R e l a t i o n s h i p s \ & l t ; T a b l e s \ AE_ D0:B\ C o l u m n s \ 5AOF& g t ; - & l t ; T a b l e s \ 5AOF\ C o l u m n s \ 5AOF& g t ; \ C r o s s F i l t e r < / K e y > < / D i a g r a m O b j e c t K e y > < / A l l K e y s > < S e l e c t e d K e y s > < D i a g r a m O b j e c t K e y > < K e y > R e l a t i o n s h i p s \ & l t ; T a b l e s \ AE_ D0:B\ C o l u m n s \ 5AOF& g t ; - & l t ; T a b l e s \ 5AOF\ C o l u m n s \ 5AOF& g t ; < / K e y > < / D i a g r a m O b j e c t K e y > < / S e l e c t e d K e y s > < / M a i n t a i n e r > < V i e w S t a t e F a c t o r y T y p e > M i c r o s o f t . A n a l y s i s S e r v i c e s . C o m m o n . D i a g r a m D i s p l a y V i e w S t a t e F a c t o r y 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 E R   D i a g r a m < / K e y > < / a : K e y > < a : V a l u e   i : t y p e = " D i a g r a m D i s p l a y D i a g r a m V i e w S t a t e " > < L a y e d O u t > t r u e < / L a y e d O u t > < Z o o m P e r c e n t > 1 0 0 < / Z o o m P e r c e n t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 A c t i o n s \ D e l e t e   f r o m   m o d e l 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 A c t i o n s \ S e l e c t 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  R e l a t i o n s h i p 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 A c t i o n s \ L a u n c h   C r e a t e   R e l a t i o n s h i p   D i a l o g 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 A c t i o n s \ L a u n c h   E d i t   R e l a t i o n s h i p   D i a l o g 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  H i e r a r c h y   w i t h   L e v e l s 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  E m p t y   H i e r a r c h y 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 f r o m   H i e r a r c h y 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 A c t i o n s \ R e n a m e   N o d e 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 A c t i o n s \ M o v e   N o d e 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 t h e   e n t i t y 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 t h e   e n t i t y 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 A c t i o n s \ G o T o 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 A c t i o n s \ M o v e   U p 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 A c t i o n s \ M o v e   D o w n 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 A c t i o n s \ M a r k   R e l a t i o n s h i p   a s   A c t i v e 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 A c t i o n s \ M a r k   R e l a t i o n s h i p   a s   I n a c t i v e 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 A c t i o n s \ R e l a t i o n s h i p   C r o s s   F i l t e r   D i r e c t i o n   S i n g l e 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 A c t i o n s \ R e l a t i o n s h i p   C r o s s   F i l t e r   D i r e c t i o n   B o t h 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 A c t i o n s \ R e l a t i o n s h i p   E n d   P o i n t   M u l t i p l i c i t y   O n e 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 A c t i o n s \ R e l a t i o n s h i p   E n d   P o i n t   M u l t i p l i c i t y   M a n y 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 T a g G r o u p s \ A d d i t i o n a l   I n f o   T y p e s 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 T a g G r o u p s \ C a l c u l a t e d   C o l u m n s 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 T a g G r o u p s \ W a r n i n g s 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 T a g G r o u p s \ H i g h l i g h t   R e a s o n s 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 R o l e s 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 S t a t e s 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 D i a g r a m \ T a g G r o u p s \ D e l e t i o n   I m p a c t s 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 T a g G r o u p s \ H i e r a r c h y   I d e n t i f i e r s 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 T a g G r o u p s \ T a b l e   I d e n t i f i e r s 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 T a g G r o u p s \ A c t i o n   D e s c r i p t o r s 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 T a g G r o u p s \ H i n t   T e x t s 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 T a g s \ T a b l e 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 T a g s \ H i e r a r c h y 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 T a g s \ H i e r a r c h y L e v e l 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 T a g s \ A d d i t i o n a l   I n f o   f o r   S o u r c e   C o l u m n 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 T a g s \ C a l c u l a t e d   C o l u m n 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 T a g s \ E r r o r 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 T a g s \ N o t C a l c u l a t e d 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 T a g s \ R e l a t e d 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 T a g s \ D e l e t i n g 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 T a g s \ C r e a t i n g   V a l i d   R e l a t i o n s h i p 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 T a g s \ L i n k e d   T a b l e   C o l u m n 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 T a g s \ F K 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 T a g s \ P K 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 T a g s \ R e l a t i o n s h i p 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 T a g s \ A c t i v e 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 T a g s \ I n a c t i v e 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 T a g s \ P r e v i e w   A c t i v e 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 T a g s \ P r e v i e w   I n a c t i v e 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 T a g s \ C r o s s F i l t e r D i r e c t i o n 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 T a g s \ C r o s s F i l t e r D i r e c t i o n S i n g l e 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 T a g s \ C r o s s F i l t e r D i r e c t i o n B o t h 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 T a g s \ E n d P o i n t M u l t i p l i c i t y O n e 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 T a g s \ E n d P o i n t M u l t i p l i c i t y M a n y 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 D i a g r a m \ T a g G r o u p s \ H i g h l i g h t   R e a s o n s \ T a g s \ H a r d   D e l e t i o n   I m p a c t 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 D i a g r a m \ T a g G r o u p s \ H i g h l i g h t   R e a s o n s \ T a g s \ M i n i m u m   D e l e t i o n   I m p a c t 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 T a g s \ C a n   b e   p a r t   o f   r e l a t i o n s h i p 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 T a g s \ H i n t   T e x t 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 T a g s \ T a b l e s \ & l t ; T a b l e s \ ><  3@C??0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 T a g s \ T a b l e s \ & l t ; T a b l e s \ !F5=0@89& g t ; 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 T a g s \ T a b l e s \ & l t ; T a b l e s \ 5AOF& g t ; 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 T a g s \ T a b l e s \ & l t ; T a b l e s \ AE_ ?;0=& g t ; 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 T a g s \ T a b l e s \ & l t ; T a b l e s \ KG8A;O5<>5_ ?>;5& g t ; 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 T a g s \ T a b l e s \ & l t ; T a b l e s \ AE_ D0:B& g t ; 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 T a b l e s \ ><  3@C??0< / K e y > < / a : K e y > < a : V a l u e   i : t y p e = " D i a g r a m D i s p l a y N o d e V i e w S t a t e " > < H e i g h t > 1 4 9 . 9 9 9 9 9 9 9 9 9 9 9 9 9 4 < / H e i g h t > < I s E x p a n d e d > t r u e < / I s E x p a n d e d > < L a y e d O u t > t r u e < / L a y e d O u t > < L e f t > 3 0 4 . 4 0 0 0 0 0 0 0 0 0 0 0 0 9 < / L e f t > < W i d t h > 2 0 0 < / W i d t h > < / a : V a l u e > < / a : K e y V a l u e O f D i a g r a m O b j e c t K e y a n y T y p e z b w N T n L X > < a : K e y V a l u e O f D i a g r a m O b j e c t K e y a n y T y p e z b w N T n L X > < a : K e y > < K e y > T a b l e s \ ><  3@C??0\ C o l u m n s \ ><  3@C??0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 T a b l e s \ !F5=0@89< / K e y > < / a : K e y > < a : V a l u e   i : t y p e = " D i a g r a m D i s p l a y N o d e V i e w S t a t e " > < H e i g h t > 1 5 0 < / H e i g h t > < I s E x p a n d e d > t r u e < / I s E x p a n d e d > < L a y e d O u t > t r u e < / L a y e d O u t > < L e f t > 3 0 5 . 9 0 3 8 1 0 5 6 7 6 6 5 9 1 < / L e f t > < T a b I n d e x > 2 < / T a b I n d e x > < T o p > 1 5 9 . 5 9 9 9 9 9 9 9 9 9 9 9 9 7 < / T o p > < W i d t h > 2 0 0 < / W i d t h > < / a : V a l u e > < / a : K e y V a l u e O f D i a g r a m O b j e c t K e y a n y T y p e z b w N T n L X > < a : K e y V a l u e O f D i a g r a m O b j e c t K e y a n y T y p e z b w N T n L X > < a : K e y > < K e y > T a b l e s \ !F5=0@89\ C o l u m n s \ !F5=0@89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 T a b l e s \ 5AOF< / K e y > < / a : K e y > < a : V a l u e   i : t y p e = " D i a g r a m D i s p l a y N o d e V i e w S t a t e " > < H e i g h t > 1 5 0 < / H e i g h t > < I s E x p a n d e d > t r u e < / I s E x p a n d e d > < L a y e d O u t > t r u e < / L a y e d O u t > < L e f t > 3 0 5 . 6 0 0 0 0 0 0 0 0 0 0 0 1 4 < / L e f t > < T a b I n d e x > 4 < / T a b I n d e x > < T o p > 3 1 9 . 5 9 9 9 9 9 9 9 9 9 9 9 9 7 < / T o p > < W i d t h > 2 0 0 < / W i d t h > < / a : V a l u e > < / a : K e y V a l u e O f D i a g r a m O b j e c t K e y a n y T y p e z b w N T n L X > < a : K e y V a l u e O f D i a g r a m O b j e c t K e y a n y T y p e z b w N T n L X > < a : K e y > < K e y > T a b l e s \ 5AOF\ C o l u m n s \ 5AOF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 T a b l e s \ AE_ ?;0=< / K e y > < / a : K e y > < a : V a l u e   i : t y p e = " D i a g r a m D i s p l a y N o d e V i e w S t a t e " > < H e i g h t > 1 5 0 < / H e i g h t > < I s E x p a n d e d > t r u e < / I s E x p a n d e d > < L a y e d O u t > t r u e < / L a y e d O u t > < L e f t > 5 4 5 . 9 0 3 8 1 0 5 6 7 6 6 5 9 1 < / L e f t > < T a b I n d e x > 3 < / T a b I n d e x > < T o p > 1 5 9 . 7 9 9 9 9 9 9 9 9 9 9 9 9 6 < / T o p > < W i d t h > 2 0 0 < / W i d t h > < / a : V a l u e > < / a : K e y V a l u e O f D i a g r a m O b j e c t K e y a n y T y p e z b w N T n L X > < a : K e y V a l u e O f D i a g r a m O b j e c t K e y a n y T y p e z b w N T n L X > < a : K e y > < K e y > T a b l e s \ AE_ ?;0=\ C o l u m n s \ ><  3@C??0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 T a b l e s \ AE_ ?;0=\ C o l u m n s \ !F5=0@89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 T a b l e s \ AE_ ?;0=\ C o l u m n s \ 5AOF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 T a b l e s \ AE_ ?;0=\ C o l u m n s \ !C<<0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 T a b l e s \ AE_ ?;0=\ M e a s u r e s \ S u m   o f   !C<<0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 T a b l e s \ AE_ ?;0=\ S u m   o f   !C<<0\ A d d i t i o n a l   I n f o \ 5O2=0O  <5@0< / K e y > < / a : K e y > < a : V a l u e   i : t y p e = " D i a g r a m D i s p l a y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 T a b l e s \ KG8A;O5<>5_ ?>;5< / K e y > < / a : K e y > < a : V a l u e   i : t y p e = " D i a g r a m D i s p l a y N o d e V i e w S t a t e " > < H e i g h t > 1 5 0 < / H e i g h t > < I s E x p a n d e d > t r u e < / I s E x p a n d e d > < L a y e d O u t > t r u e < / L a y e d O u t > < L e f t > 3 0 7 . 9 0 3 8 1 0 5 6 7 6 6 5 9 1 < / L e f t > < T a b I n d e x > 5 < / T a b I n d e x > < T o p > 4 7 7 . 7 9 9 9 9 9 9 9 9 9 9 9 9 5 < / T o p > < W i d t h > 2 0 0 < / W i d t h > < / a : V a l u e > < / a : K e y V a l u e O f D i a g r a m O b j e c t K e y a n y T y p e z b w N T n L X > < a : K e y V a l u e O f D i a g r a m O b j e c t K e y a n y T y p e z b w N T n L X > < a : K e y > < K e y > T a b l e s \ KG8A;O5<>5_ ?>;5\ C o l u m n s \ KG8A;O5<K5  ?>;O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 T a b l e s \ AE_ D0:B< / K e y > < / a : K e y > < a : V a l u e   i : t y p e = " D i a g r a m D i s p l a y N o d e V i e w S t a t e " > < H e i g h t > 1 5 0 . 8 < / H e i g h t > < I s E x p a n d e d > t r u e < / I s E x p a n d e d > < L a y e d O u t > t r u e < / L a y e d O u t > < T a b I n d e x > 1 < / T a b I n d e x > < T o p > 1 4 9 . 5 9 9 9 9 9 9 9 9 9 9 9 9 4 < / T o p > < W i d t h > 2 0 0 < / W i d t h > < / a : V a l u e > < / a : K e y V a l u e O f D i a g r a m O b j e c t K e y a n y T y p e z b w N T n L X > < a : K e y V a l u e O f D i a g r a m O b j e c t K e y a n y T y p e z b w N T n L X > < a : K e y > < K e y > T a b l e s \ AE_ D0:B\ C o l u m n s \ ><  3@C??0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 T a b l e s \ AE_ D0:B\ C o l u m n s \ !F5=0@89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 T a b l e s \ AE_ D0:B\ C o l u m n s \ 5AOF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 T a b l e s \ AE_ D0:B\ C o l u m n s \ !C<<0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 R e l a t i o n s h i p s \ & l t ; T a b l e s \ AE_ ?;0=\ C o l u m n s \ ><  3@C??0& g t ; - & l t ; T a b l e s \ ><  3@C??0\ C o l u m n s \ ><  3@C??0& g t ; < / K e y > < / a : K e y > < a : V a l u e   i : t y p e = " D i a g r a m D i s p l a y L i n k V i e w S t a t e " > < A u t o m a t i o n P r o p e r t y H e l p e r T e x t > >=5G=0O  B>G:0  1 :   ( 5 2 9 , 9 0 3 8 1 0 5 6 7 6 6 6 , 2 1 4 , 8 ) .   >=5G=0O  B>G:0  2 :   ( 5 2 0 , 4 , 7 5 )   < / A u t o m a t i o n P r o p e r t y H e l p e r T e x t > < L a y e d O u t > t r u e < / L a y e d O u t > < P o i n t s   x m l n s : b = " h t t p : / / s c h e m a s . d a t a c o n t r a c t . o r g / 2 0 0 4 / 0 7 / S y s t e m . W i n d o w s " > < b : P o i n t > < b : _ x > 5 2 9 . 9 0 3 8 1 0 5 6 7 6 6 5 9 1 < / b : _ x > < b : _ y > 2 1 4 . 8 < / b : _ y > < / b : P o i n t > < b : P o i n t > < b : _ x > 5 2 7 . 4 0 3 8 1 0 9 9 9 7 4 8 0 9 < / b : _ x > < b : _ y > 2 1 4 . 8 < / b : _ y > < / b : P o i n t > < b : P o i n t > < b : _ x > 5 2 5 . 4 0 3 8 1 0 9 9 9 7 4 8 0 9 < / b : _ x > < b : _ y > 2 1 2 . 8 < / b : _ y > < / b : P o i n t > < b : P o i n t > < b : _ x > 5 2 5 . 4 0 3 8 1 0 9 9 9 7 4 8 0 9 < / b : _ x > < b : _ y > 7 7 < / b : _ y > < / b : P o i n t > < b : P o i n t > < b : _ x > 5 2 3 . 4 0 3 8 1 0 9 9 9 7 4 8 0 9 < / b : _ x > < b : _ y > 7 5 < / b : _ y > < / b : P o i n t > < b : P o i n t > < b : _ x > 5 2 0 . 4 0 0 0 0 0 0 0 0 0 0 0 0 9 < / b : _ x > < b : _ y > 7 5 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 R e l a t i o n s h i p s \ & l t ; T a b l e s \ AE_ ?;0=\ C o l u m n s \ ><  3@C??0& g t ; - & l t ; T a b l e s \ ><  3@C??0\ C o l u m n s \ ><  3@C??0& g t ; \ F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 5 2 9 . 9 0 3 8 1 0 5 6 7 6 6 5 9 1 < / b : _ x > < b : _ y > 2 0 6 . 8 < / b : _ y > < / L a b e l L o c a t i o n > < L o c a t i o n   x m l n s : b = " h t t p : / / s c h e m a s . d a t a c o n t r a c t . o r g / 2 0 0 4 / 0 7 / S y s t e m . W i n d o w s " > < b : _ x > 5 4 5 . 9 0 3 8 1 0 5 6 7 6 6 5 9 1 < / b : _ x > < b : _ y > 2 1 4 . 8 < / b : _ y > < / L o c a t i o n > < S h a p e R o t a t e A n g l e > 1 8 0 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 R e l a t i o n s h i p s \ & l t ; T a b l e s \ AE_ ?;0=\ C o l u m n s \ ><  3@C??0& g t ; - & l t ; T a b l e s \ ><  3@C??0\ C o l u m n s \ ><  3@C??0& g t ; \ P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 5 0 4 . 4 0 0 0 0 0 0 0 0 0 0 0 0 9 < / b : _ x > < b : _ y > 6 7 < / b : _ y > < / L a b e l L o c a t i o n > < L o c a t i o n   x m l n s : b = " h t t p : / / s c h e m a s . d a t a c o n t r a c t . o r g / 2 0 0 4 / 0 7 / S y s t e m . W i n d o w s " > < b : _ x > 5 0 4 . 4 0 0 0 0 0 0 0 0 0 0 0 0 3 < / b : _ x > < b : _ y > 7 5 < / b : _ y > < / L o c a t i o n > < S h a p e R o t a t e A n g l e > 3 6 0 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 R e l a t i o n s h i p s \ & l t ; T a b l e s \ AE_ ?;0=\ C o l u m n s \ ><  3@C??0& g t ; - & l t ; T a b l e s \ ><  3@C??0\ C o l u m n s \ ><  3@C??0& g t ; \ C r o s s F i l t e r < / K e y > < / a : K e y > < a : V a l u e   i : t y p e = " D i a g r a m D i s p l a y L i n k C r o s s F i l t e r V i e w S t a t e " > < P o i n t s   x m l n s : b = " h t t p : / / s c h e m a s . d a t a c o n t r a c t . o r g / 2 0 0 4 / 0 7 / S y s t e m . W i n d o w s " > < b : P o i n t > < b : _ x > 5 2 9 . 9 0 3 8 1 0 5 6 7 6 6 5 9 1 < / b : _ x > < b : _ y > 2 1 4 . 8 < / b : _ y > < / b : P o i n t > < b : P o i n t > < b : _ x > 5 2 7 . 4 0 3 8 1 0 9 9 9 7 4 8 0 9 < / b : _ x > < b : _ y > 2 1 4 . 8 < / b : _ y > < / b : P o i n t > < b : P o i n t > < b : _ x > 5 2 5 . 4 0 3 8 1 0 9 9 9 7 4 8 0 9 < / b : _ x > < b : _ y > 2 1 2 . 8 < / b : _ y > < / b : P o i n t > < b : P o i n t > < b : _ x > 5 2 5 . 4 0 3 8 1 0 9 9 9 7 4 8 0 9 < / b : _ x > < b : _ y > 7 7 < / b : _ y > < / b : P o i n t > < b : P o i n t > < b : _ x > 5 2 3 . 4 0 3 8 1 0 9 9 9 7 4 8 0 9 < / b : _ x > < b : _ y > 7 5 < / b : _ y > < / b : P o i n t > < b : P o i n t > < b : _ x > 5 2 0 . 4 0 0 0 0 0 0 0 0 0 0 0 0 9 < / b : _ x > < b : _ y > 7 5 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 R e l a t i o n s h i p s \ & l t ; T a b l e s \ AE_ ?;0=\ C o l u m n s \ !F5=0@89& g t ; - & l t ; T a b l e s \ !F5=0@89\ C o l u m n s \ !F5=0@89& g t ; < / K e y > < / a : K e y > < a : V a l u e   i : t y p e = " D i a g r a m D i s p l a y L i n k V i e w S t a t e " > < A u t o m a t i o n P r o p e r t y H e l p e r T e x t > >=5G=0O  B>G:0  1 :   ( 5 2 9 , 9 0 3 8 1 0 5 6 7 6 6 6 , 2 3 4 , 8 ) .   >=5G=0O  B>G:0  2 :   ( 5 2 1 , 9 0 3 8 1 0 5 6 7 6 6 6 , 2 3 4 , 6 )   < / A u t o m a t i o n P r o p e r t y H e l p e r T e x t > < L a y e d O u t > t r u e < / L a y e d O u t > < P o i n t s   x m l n s : b = " h t t p : / / s c h e m a s . d a t a c o n t r a c t . o r g / 2 0 0 4 / 0 7 / S y s t e m . W i n d o w s " > < b : P o i n t > < b : _ x > 5 2 9 . 9 0 3 8 1 0 5 6 7 6 6 5 9 1 < / b : _ x > < b : _ y > 2 3 4 . 8 < / b : _ y > < / b : P o i n t > < b : P o i n t > < b : _ x > 5 2 7 . 9 0 3 8 1 1 < / b : _ x > < b : _ y > 2 3 4 . 8 < / b : _ y > < / b : P o i n t > < b : P o i n t > < b : _ x > 5 2 3 . 9 0 3 8 1 1 < / b : _ x > < b : _ y > 2 3 4 . 5 9 9 9 9 9 9 9 9 9 9 9 9 7 < / b : _ y > < / b : P o i n t > < b : P o i n t > < b : _ x > 5 2 1 . 9 0 3 8 1 0 5 6 7 6 6 5 9 1 < / b : _ x > < b : _ y > 2 3 4 . 5 9 9 9 9 9 9 9 9 9 9 9 9 7 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 R e l a t i o n s h i p s \ & l t ; T a b l e s \ AE_ ?;0=\ C o l u m n s \ !F5=0@89& g t ; - & l t ; T a b l e s \ !F5=0@89\ C o l u m n s \ !F5=0@89& g t ; \ F K 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 5 2 9 . 9 0 3 8 1 0 5 6 7 6 6 5 9 1 < / b : _ x > < b : _ y > 2 2 6 . 8 < / b : _ y > < / L a b e l L o c a t i o n > < L o c a t i o n   x m l n s : b = " h t t p : / / s c h e m a s . d a t a c o n t r a c t . o r g / 2 0 0 4 / 0 7 / S y s t e m . W i n d o w s " > < b : _ x > 5 4 5 . 9 0 3 8 1 0 5 6 7 6 6 5 9 1 < / b : _ x > < b : _ y > 2 3 4 . 8 < / b : _ y > < / L o c a t i o n > < S h a p e R o t a t e A n g l e > 1 8 0 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 R e l a t i o n s h i p s \ & l t ; T a b l e s \ AE_ ?;0=\ C o l u m n s \ !F5=0@89& g t ; - & l t ; T a b l e s \ !F5=0@89\ C o l u m n s \ !F5=0@89& g t ; \ P K 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 5 0 5 . 9 0 3 8 1 0 5 6 7 6 6 5 9 1 < / b : _ x > < b : _ y > 2 2 6 . 5 9 9 9 9 9 9 9 9 9 9 9 9 7 < / b : _ y > < / L a b e l L o c a t i o n > < L o c a t i o n   x m l n s : b = " h t t p : / / s c h e m a s . d a t a c o n t r a c t . o r g / 2 0 0 4 / 0 7 / S y s t e m . W i n d o w s " > < b : _ x > 5 0 5 . 9 0 3 8 1 0 5 6 7 6 6 5 9 1 < / b : _ x > < b : _ y > 2 3 4 . 5 9 9 9 9 9 9 9 9 9 9 9 9 7 < / b : _ y > < / L o c a t i o n > < S h a p e R o t a t e A n g l e > 3 6 0 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 R e l a t i o n s h i p s \ & l t ; T a b l e s \ AE_ ?;0=\ C o l u m n s \ !F5=0@89& g t ; - & l t ; T a b l e s \ !F5=0@89\ C o l u m n s \ !F5=0@89& g t ; \ C r o s s F i l t e r < / K e y > < / a : K e y > < a : V a l u e   i : t y p e = " D i a g r a m D i s p l a y L i n k C r o s s F i l t e r V i e w S t a t e " > < P o i n t s   x m l n s : b = " h t t p : / / s c h e m a s . d a t a c o n t r a c t . o r g / 2 0 0 4 / 0 7 / S y s t e m . W i n d o w s " > < b : P o i n t > < b : _ x > 5 2 9 . 9 0 3 8 1 0 5 6 7 6 6 5 9 1 < / b : _ x > < b : _ y > 2 3 4 . 8 < / b : _ y > < / b : P o i n t > < b : P o i n t > < b : _ x > 5 2 7 . 9 0 3 8 1 1 < / b : _ x > < b : _ y > 2 3 4 . 8 < / b : _ y > < / b : P o i n t > < b : P o i n t > < b : _ x > 5 2 3 . 9 0 3 8 1 1 < / b : _ x > < b : _ y > 2 3 4 . 5 9 9 9 9 9 9 9 9 9 9 9 9 7 < / b : _ y > < / b : P o i n t > < b : P o i n t > < b : _ x > 5 2 1 . 9 0 3 8 1 0 5 6 7 6 6 5 9 1 < / b : _ x > < b : _ y > 2 3 4 . 5 9 9 9 9 9 9 9 9 9 9 9 9 7 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 R e l a t i o n s h i p s \ & l t ; T a b l e s \ AE_ ?;0=\ C o l u m n s \ 5AOF& g t ; - & l t ; T a b l e s \ 5AOF\ C o l u m n s \ 5AOF& g t ; < / K e y > < / a : K e y > < a : V a l u e   i : t y p e = " D i a g r a m D i s p l a y L i n k V i e w S t a t e " > < A u t o m a t i o n P r o p e r t y H e l p e r T e x t > >=5G=0O  B>G:0  1 :   ( 5 2 9 , 9 0 3 8 1 0 5 6 7 6 6 6 , 2 5 4 , 8 ) .   >=5G=0O  B>G:0  2 :   ( 5 2 1 , 6 , 3 9 4 , 6 )   < / A u t o m a t i o n P r o p e r t y H e l p e r T e x t > < L a y e d O u t > t r u e < / L a y e d O u t > < P o i n t s   x m l n s : b = " h t t p : / / s c h e m a s . d a t a c o n t r a c t . o r g / 2 0 0 4 / 0 7 / S y s t e m . W i n d o w s " > < b : P o i n t > < b : _ x > 5 2 9 . 9 0 3 8 1 0 5 6 7 6 6 5 9 1 < / b : _ x > < b : _ y > 2 5 4 . 8 < / b : _ y > < / b : P o i n t > < b : P o i n t > < b : _ x > 5 2 7 . 7 5 1 9 0 5 5 < / b : _ x > < b : _ y > 2 5 4 . 8 < / b : _ y > < / b : P o i n t > < b : P o i n t > < b : _ x > 5 2 5 . 7 5 1 9 0 5 5 < / b : _ x > < b : _ y > 2 5 6 . 8 < / b : _ y > < / b : P o i n t > < b : P o i n t > < b : _ x > 5 2 5 . 7 5 1 9 0 5 5 < / b : _ x > < b : _ y > 3 9 2 . 6 < / b : _ y > < / b : P o i n t > < b : P o i n t > < b : _ x > 5 2 3 . 7 5 1 9 0 5 5 < / b : _ x > < b : _ y > 3 9 4 . 6 < / b : _ y > < / b : P o i n t > < b : P o i n t > < b : _ x > 5 2 1 . 6 0 0 0 0 0 0 0 0 0 0 0 1 4 < / b : _ x > < b : _ y > 3 9 4 . 6 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 R e l a t i o n s h i p s \ & l t ; T a b l e s \ AE_ ?;0=\ C o l u m n s \ 5AOF& g t ; - & l t ; T a b l e s \ 5AOF\ C o l u m n s \ 5AOF& g t ; \ F K 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 5 2 9 . 9 0 3 8 1 0 5 6 7 6 6 5 9 1 < / b : _ x > < b : _ y > 2 4 6 . 8 < / b : _ y > < / L a b e l L o c a t i o n > < L o c a t i o n   x m l n s : b = " h t t p : / / s c h e m a s . d a t a c o n t r a c t . o r g / 2 0 0 4 / 0 7 / S y s t e m . W i n d o w s " > < b : _ x > 5 4 5 . 9 0 3 8 1 0 5 6 7 6 6 5 9 1 < / b : _ x > < b : _ y > 2 5 4 . 8 < / b : _ y > < / L o c a t i o n > < S h a p e R o t a t e A n g l e > 1 8 0 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 R e l a t i o n s h i p s \ & l t ; T a b l e s \ AE_ ?;0=\ C o l u m n s \ 5AOF& g t ; - & l t ; T a b l e s \ 5AOF\ C o l u m n s \ 5AOF& g t ; \ P K 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 5 0 5 . 6 0 0 0 0 0 0 0 0 0 0 0 1 4 < / b : _ x > < b : _ y > 3 8 6 . 6 < / b : _ y > < / L a b e l L o c a t i o n > < L o c a t i o n   x m l n s : b = " h t t p : / / s c h e m a s . d a t a c o n t r a c t . o r g / 2 0 0 4 / 0 7 / S y s t e m . W i n d o w s " > < b : _ x > 5 0 5 . 6 0 0 0 0 0 0 0 0 0 0 0 1 4 < / b : _ x > < b : _ y > 3 9 4 . 6 < / b : _ y > < / L o c a t i o n > < S h a p e R o t a t e A n g l e > 3 6 0 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 R e l a t i o n s h i p s \ & l t ; T a b l e s \ AE_ ?;0=\ C o l u m n s \ 5AOF& g t ; - & l t ; T a b l e s \ 5AOF\ C o l u m n s \ 5AOF& g t ; \ C r o s s F i l t e r < / K e y > < / a : K e y > < a : V a l u e   i : t y p e = " D i a g r a m D i s p l a y L i n k C r o s s F i l t e r V i e w S t a t e " > < P o i n t s   x m l n s : b = " h t t p : / / s c h e m a s . d a t a c o n t r a c t . o r g / 2 0 0 4 / 0 7 / S y s t e m . W i n d o w s " > < b : P o i n t > < b : _ x > 5 2 9 . 9 0 3 8 1 0 5 6 7 6 6 5 9 1 < / b : _ x > < b : _ y > 2 5 4 . 8 < / b : _ y > < / b : P o i n t > < b : P o i n t > < b : _ x > 5 2 7 . 7 5 1 9 0 5 5 < / b : _ x > < b : _ y > 2 5 4 . 8 < / b : _ y > < / b : P o i n t > < b : P o i n t > < b : _ x > 5 2 5 . 7 5 1 9 0 5 5 < / b : _ x > < b : _ y > 2 5 6 . 8 < / b : _ y > < / b : P o i n t > < b : P o i n t > < b : _ x > 5 2 5 . 7 5 1 9 0 5 5 < / b : _ x > < b : _ y > 3 9 2 . 6 < / b : _ y > < / b : P o i n t > < b : P o i n t > < b : _ x > 5 2 3 . 7 5 1 9 0 5 5 < / b : _ x > < b : _ y > 3 9 4 . 6 < / b : _ y > < / b : P o i n t > < b : P o i n t > < b : _ x > 5 2 1 . 6 0 0 0 0 0 0 0 0 0 0 0 1 4 < / b : _ x > < b : _ y > 3 9 4 . 6 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 R e l a t i o n s h i p s \ & l t ; T a b l e s \ AE_ D0:B\ C o l u m n s \ ><  3@C??0& g t ; - & l t ; T a b l e s \ ><  3@C??0\ C o l u m n s \ ><  3@C??0& g t ; < / K e y > < / a : K e y > < a : V a l u e   i : t y p e = " D i a g r a m D i s p l a y L i n k V i e w S t a t e " > < A u t o m a t i o n P r o p e r t y H e l p e r T e x t > >=5G=0O  B>G:0  1 :   ( 2 1 6 , 2 0 5 ) .   >=5G=0O  B>G:0  2 :   ( 2 8 8 , 4 , 7 5 )   < / A u t o m a t i o n P r o p e r t y H e l p e r T e x t > < L a y e d O u t > t r u e < / L a y e d O u t > < P o i n t s   x m l n s : b = " h t t p : / / s c h e m a s . d a t a c o n t r a c t . o r g / 2 0 0 4 / 0 7 / S y s t e m . W i n d o w s " > < b : P o i n t > < b : _ x > 2 1 6 < / b : _ x > < b : _ y > 2 0 5 < / b : _ y > < / b : P o i n t > < b : P o i n t > < b : _ x > 2 5 0 . 2 < / b : _ x > < b : _ y > 2 0 5 < / b : _ y > < / b : P o i n t > < b : P o i n t > < b : _ x > 2 5 2 . 2 < / b : _ x > < b : _ y > 2 0 3 < / b : _ y > < / b : P o i n t > < b : P o i n t > < b : _ x > 2 5 2 . 2 < / b : _ x > < b : _ y > 7 7 < / b : _ y > < / b : P o i n t > < b : P o i n t > < b : _ x > 2 5 4 . 2 < / b : _ x > < b : _ y > 7 5 < / b : _ y > < / b : P o i n t > < b : P o i n t > < b : _ x > 2 8 8 . 4 0 0 0 0 0 0 0 0 0 0 0 0 3 < / b : _ x > < b : _ y > 7 5 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 R e l a t i o n s h i p s \ & l t ; T a b l e s \ AE_ D0:B\ C o l u m n s \ ><  3@C??0& g t ; - & l t ; T a b l e s \ ><  3@C??0\ C o l u m n s \ ><  3@C??0& g t ; \ F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 2 0 0 < / b : _ x > < b : _ y > 1 9 7 < / b : _ y > < / L a b e l L o c a t i o n > < L o c a t i o n   x m l n s : b = " h t t p : / / s c h e m a s . d a t a c o n t r a c t . o r g / 2 0 0 4 / 0 7 / S y s t e m . W i n d o w s " > < b : _ x > 2 0 0 < / b : _ x > < b : _ y > 2 0 5 < / b : _ y > < / L o c a t i o n > < S h a p e R o t a t e A n g l e > 3 6 0 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 R e l a t i o n s h i p s \ & l t ; T a b l e s \ AE_ D0:B\ C o l u m n s \ ><  3@C??0& g t ; - & l t ; T a b l e s \ ><  3@C??0\ C o l u m n s \ ><  3@C??0& g t ; \ P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 2 8 8 . 4 0 0 0 0 0 0 0 0 0 0 0 0 3 < / b : _ x > < b : _ y > 6 7 < / b : _ y > < / L a b e l L o c a t i o n > < L o c a t i o n   x m l n s : b = " h t t p : / / s c h e m a s . d a t a c o n t r a c t . o r g / 2 0 0 4 / 0 7 / S y s t e m . W i n d o w s " > < b : _ x > 3 0 4 . 4 0 0 0 0 0 0 0 0 0 0 0 0 3 < / b : _ x > < b : _ y > 7 5 < / b : _ y > < / L o c a t i o n > < S h a p e R o t a t e A n g l e > 1 8 0 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 R e l a t i o n s h i p s \ & l t ; T a b l e s \ AE_ D0:B\ C o l u m n s \ ><  3@C??0& g t ; - & l t ; T a b l e s \ ><  3@C??0\ C o l u m n s \ ><  3@C??0& g t ; \ C r o s s F i l t e r < / K e y > < / a : K e y > < a : V a l u e   i : t y p e = " D i a g r a m D i s p l a y L i n k C r o s s F i l t e r V i e w S t a t e " > < P o i n t s   x m l n s : b = " h t t p : / / s c h e m a s . d a t a c o n t r a c t . o r g / 2 0 0 4 / 0 7 / S y s t e m . W i n d o w s " > < b : P o i n t > < b : _ x > 2 1 6 < / b : _ x > < b : _ y > 2 0 5 < / b : _ y > < / b : P o i n t > < b : P o i n t > < b : _ x > 2 5 0 . 2 < / b : _ x > < b : _ y > 2 0 5 < / b : _ y > < / b : P o i n t > < b : P o i n t > < b : _ x > 2 5 2 . 2 < / b : _ x > < b : _ y > 2 0 3 < / b : _ y > < / b : P o i n t > < b : P o i n t > < b : _ x > 2 5 2 . 2 < / b : _ x > < b : _ y > 7 7 < / b : _ y > < / b : P o i n t > < b : P o i n t > < b : _ x > 2 5 4 . 2 < / b : _ x > < b : _ y > 7 5 < / b : _ y > < / b : P o i n t > < b : P o i n t > < b : _ x > 2 8 8 . 4 0 0 0 0 0 0 0 0 0 0 0 0 3 < / b : _ x > < b : _ y > 7 5 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 R e l a t i o n s h i p s \ & l t ; T a b l e s \ AE_ D0:B\ C o l u m n s \ !F5=0@89& g t ; - & l t ; T a b l e s \ !F5=0@89\ C o l u m n s \ !F5=0@89& g t ; < / K e y > < / a : K e y > < a : V a l u e   i : t y p e = " D i a g r a m D i s p l a y L i n k V i e w S t a t e " > < A u t o m a t i o n P r o p e r t y H e l p e r T e x t > >=5G=0O  B>G:0  1 :   ( 2 1 6 , 2 2 5 ) .   >=5G=0O  B>G:0  2 :   ( 2 8 9 , 9 0 3 8 1 0 5 6 7 6 6 6 , 2 3 4 , 6 )   < / A u t o m a t i o n P r o p e r t y H e l p e r T e x t > < L a y e d O u t > t r u e < / L a y e d O u t > < P o i n t s   x m l n s : b = " h t t p : / / s c h e m a s . d a t a c o n t r a c t . o r g / 2 0 0 4 / 0 7 / S y s t e m . W i n d o w s " > < b : P o i n t > < b : _ x > 2 1 5 . 9 9 9 9 9 9 9 9 9 9 9 9 9 7 < / b : _ x > < b : _ y > 2 2 5 < / b : _ y > < / b : P o i n t > < b : P o i n t > < b : _ x > 2 5 0 . 9 5 1 9 0 5 5 < / b : _ x > < b : _ y > 2 2 5 < / b : _ y > < / b : P o i n t > < b : P o i n t > < b : _ x > 2 5 2 . 9 5 1 9 0 5 5 < / b : _ x > < b : _ y > 2 2 7 < / b : _ y > < / b : P o i n t > < b : P o i n t > < b : _ x > 2 5 2 . 9 5 1 9 0 5 5 < / b : _ x > < b : _ y > 2 3 2 . 6 < / b : _ y > < / b : P o i n t > < b : P o i n t > < b : _ x > 2 5 4 . 9 5 1 9 0 5 5 < / b : _ x > < b : _ y > 2 3 4 . 6 < / b : _ y > < / b : P o i n t > < b : P o i n t > < b : _ x > 2 8 9 . 9 0 3 8 1 0 5 6 7 6 6 5 9 1 < / b : _ x > < b : _ y > 2 3 4 . 6 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 R e l a t i o n s h i p s \ & l t ; T a b l e s \ AE_ D0:B\ C o l u m n s \ !F5=0@89& g t ; - & l t ; T a b l e s \ !F5=0@89\ C o l u m n s \ !F5=0@89& g t ; \ F K 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 1 9 9 . 9 9 9 9 9 9 9 9 9 9 9 9 9 7 < / b : _ x > < b : _ y > 2 1 7 < / b : _ y > < / L a b e l L o c a t i o n > < L o c a t i o n   x m l n s : b = " h t t p : / / s c h e m a s . d a t a c o n t r a c t . o r g / 2 0 0 4 / 0 7 / S y s t e m . W i n d o w s " > < b : _ x > 2 0 0 < / b : _ x > < b : _ y > 2 2 5 < / b : _ y > < / L o c a t i o n > < S h a p e R o t a t e A n g l e > 3 6 0 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 R e l a t i o n s h i p s \ & l t ; T a b l e s \ AE_ D0:B\ C o l u m n s \ !F5=0@89& g t ; - & l t ; T a b l e s \ !F5=0@89\ C o l u m n s \ !F5=0@89& g t ; \ P K 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 2 8 9 . 9 0 3 8 1 0 5 6 7 6 6 5 9 1 < / b : _ x > < b : _ y > 2 2 6 . 6 < / b : _ y > < / L a b e l L o c a t i o n > < L o c a t i o n   x m l n s : b = " h t t p : / / s c h e m a s . d a t a c o n t r a c t . o r g / 2 0 0 4 / 0 7 / S y s t e m . W i n d o w s " > < b : _ x > 3 0 5 . 9 0 3 8 1 0 5 6 7 6 6 5 9 1 < / b : _ x > < b : _ y > 2 3 4 . 6 < / b : _ y > < / L o c a t i o n > < S h a p e R o t a t e A n g l e > 1 8 0 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 R e l a t i o n s h i p s \ & l t ; T a b l e s \ AE_ D0:B\ C o l u m n s \ !F5=0@89& g t ; - & l t ; T a b l e s \ !F5=0@89\ C o l u m n s \ !F5=0@89& g t ; \ C r o s s F i l t e r < / K e y > < / a : K e y > < a : V a l u e   i : t y p e = " D i a g r a m D i s p l a y L i n k C r o s s F i l t e r V i e w S t a t e " > < P o i n t s   x m l n s : b = " h t t p : / / s c h e m a s . d a t a c o n t r a c t . o r g / 2 0 0 4 / 0 7 / S y s t e m . W i n d o w s " > < b : P o i n t > < b : _ x > 2 1 5 . 9 9 9 9 9 9 9 9 9 9 9 9 9 7 < / b : _ x > < b : _ y > 2 2 5 < / b : _ y > < / b : P o i n t > < b : P o i n t > < b : _ x > 2 5 0 . 9 5 1 9 0 5 5 < / b : _ x > < b : _ y > 2 2 5 < / b : _ y > < / b : P o i n t > < b : P o i n t > < b : _ x > 2 5 2 . 9 5 1 9 0 5 5 < / b : _ x > < b : _ y > 2 2 7 < / b : _ y > < / b : P o i n t > < b : P o i n t > < b : _ x > 2 5 2 . 9 5 1 9 0 5 5 < / b : _ x > < b : _ y > 2 3 2 . 6 < / b : _ y > < / b : P o i n t > < b : P o i n t > < b : _ x > 2 5 4 . 9 5 1 9 0 5 5 < / b : _ x > < b : _ y > 2 3 4 . 6 < / b : _ y > < / b : P o i n t > < b : P o i n t > < b : _ x > 2 8 9 . 9 0 3 8 1 0 5 6 7 6 6 5 9 1 < / b : _ x > < b : _ y > 2 3 4 . 6 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 R e l a t i o n s h i p s \ & l t ; T a b l e s \ AE_ D0:B\ C o l u m n s \ 5AOF& g t ; - & l t ; T a b l e s \ 5AOF\ C o l u m n s \ 5AOF& g t ; < / K e y > < / a : K e y > < a : V a l u e   i : t y p e = " D i a g r a m D i s p l a y L i n k V i e w S t a t e " > < A u t o m a t i o n P r o p e r t y H e l p e r T e x t > >=5G=0O  B>G:0  1 :   ( 2 1 6 , 2 4 5 ) .   >=5G=0O  B>G:0  2 :   ( 2 8 9 , 6 , 3 9 4 , 6 )   < / A u t o m a t i o n P r o p e r t y H e l p e r T e x t > < I s F o c u s e d > t r u e < / I s F o c u s e d > < L a y e d O u t > t r u e < / L a y e d O u t > < P o i n t s   x m l n s : b = " h t t p : / / s c h e m a s . d a t a c o n t r a c t . o r g / 2 0 0 4 / 0 7 / S y s t e m . W i n d o w s " > < b : P o i n t > < b : _ x > 2 1 6 < / b : _ x > < b : _ y > 2 4 5 . 0 0 0 0 0 0 0 0 0 0 0 0 0 3 < / b : _ y > < / b : P o i n t > < b : P o i n t > < b : _ x > 2 5 0 . 8 < / b : _ x > < b : _ y > 2 4 5 < / b : _ y > < / b : P o i n t > < b : P o i n t > < b : _ x > 2 5 2 . 8 < / b : _ x > < b : _ y > 2 4 7 < / b : _ y > < / b : P o i n t > < b : P o i n t > < b : _ x > 2 5 2 . 8 < / b : _ x > < b : _ y > 3 9 2 . 6 < / b : _ y > < / b : P o i n t > < b : P o i n t > < b : _ x > 2 5 4 . 8 < / b : _ x > < b : _ y > 3 9 4 . 6 < / b : _ y > < / b : P o i n t > < b : P o i n t > < b : _ x > 2 8 9 . 6 0 0 0 0 0 0 0 0 0 0 0 1 4 < / b : _ x > < b : _ y > 3 9 4 . 6 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 R e l a t i o n s h i p s \ & l t ; T a b l e s \ AE_ D0:B\ C o l u m n s \ 5AOF& g t ; - & l t ; T a b l e s \ 5AOF\ C o l u m n s \ 5AOF& g t ; \ F K 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 2 0 0 < / b : _ x > < b : _ y > 2 3 7 . 0 0 0 0 0 0 0 0 0 0 0 0 0 3 < / b : _ y > < / L a b e l L o c a t i o n > < L o c a t i o n   x m l n s : b = " h t t p : / / s c h e m a s . d a t a c o n t r a c t . o r g / 2 0 0 4 / 0 7 / S y s t e m . W i n d o w s " > < b : _ x > 2 0 0 < / b : _ x > < b : _ y > 2 4 5 < / b : _ y > < / L o c a t i o n > < S h a p e R o t a t e A n g l e > 1 . 1 3 6 8 6 8 3 7 7 2 1 6 1 6 0 3 E - 1 3 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 R e l a t i o n s h i p s \ & l t ; T a b l e s \ AE_ D0:B\ C o l u m n s \ 5AOF& g t ; - & l t ; T a b l e s \ 5AOF\ C o l u m n s \ 5AOF& g t ; \ P K 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 2 8 9 . 6 0 0 0 0 0 0 0 0 0 0 0 1 4 < / b : _ x > < b : _ y > 3 8 6 . 6 < / b : _ y > < / L a b e l L o c a t i o n > < L o c a t i o n   x m l n s : b = " h t t p : / / s c h e m a s . d a t a c o n t r a c t . o r g / 2 0 0 4 / 0 7 / S y s t e m . W i n d o w s " > < b : _ x > 3 0 5 . 6 0 0 0 0 0 0 0 0 0 0 0 1 4 < / b : _ x > < b : _ y > 3 9 4 . 6 < / b : _ y > < / L o c a t i o n > < S h a p e R o t a t e A n g l e > 1 8 0 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 R e l a t i o n s h i p s \ & l t ; T a b l e s \ AE_ D0:B\ C o l u m n s \ 5AOF& g t ; - & l t ; T a b l e s \ 5AOF\ C o l u m n s \ 5AOF& g t ; \ C r o s s F i l t e r < / K e y > < / a : K e y > < a : V a l u e   i : t y p e = " D i a g r a m D i s p l a y L i n k C r o s s F i l t e r V i e w S t a t e " > < P o i n t s   x m l n s : b = " h t t p : / / s c h e m a s . d a t a c o n t r a c t . o r g / 2 0 0 4 / 0 7 / S y s t e m . W i n d o w s " > < b : P o i n t > < b : _ x > 2 1 6 < / b : _ x > < b : _ y > 2 4 5 . 0 0 0 0 0 0 0 0 0 0 0 0 0 3 < / b : _ y > < / b : P o i n t > < b : P o i n t > < b : _ x > 2 5 0 . 8 < / b : _ x > < b : _ y > 2 4 5 < / b : _ y > < / b : P o i n t > < b : P o i n t > < b : _ x > 2 5 2 . 8 < / b : _ x > < b : _ y > 2 4 7 < / b : _ y > < / b : P o i n t > < b : P o i n t > < b : _ x > 2 5 2 . 8 < / b : _ x > < b : _ y > 3 9 2 . 6 < / b : _ y > < / b : P o i n t > < b : P o i n t > < b : _ x > 2 5 4 . 8 < / b : _ x > < b : _ y > 3 9 4 . 6 < / b : _ y > < / b : P o i n t > < b : P o i n t > < b : _ x > 2 8 9 . 6 0 0 0 0 0 0 0 0 0 0 0 1 4 < / b : _ x > < b : _ y > 3 9 4 . 6 < / b : _ y > < / b : P o i n t > < / P o i n t s > < / a : V a l u e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21.xml>��< ? x m l   v e r s i o n = " 1 . 0 "   e n c o d i n g = " U T F - 1 6 " ? > < G e m i n i   x m l n s = " h t t p : / / g e m i n i / p i v o t c u s t o m i z a t i o n / T a b l e X M L _ KG8A;O5<>5_ ?>;5" > < C u s t o m C o n t e n t > < ! [ C D A T A [ < T a b l e W i d g e t G r i d S e r i a l i z a t i o n   x m l n s : x s i = " h t t p : / / w w w . w 3 . o r g / 2 0 0 1 / X M L S c h e m a - i n s t a n c e "   x m l n s : x s d = " h t t p : / / w w w . w 3 . o r g / 2 0 0 1 / X M L S c h e m a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 KG8A;O5<K5  ?>;O< / s t r i n g > < / k e y > < v a l u e > < i n t > 1 9 9 < / i n t > < / v a l u e > < / i t e m > < / C o l u m n W i d t h s > < C o l u m n D i s p l a y I n d e x > < i t e m > < k e y > < s t r i n g > KG8A;O5<K5  ?>;O< / s t r i n g > < / k e y > < v a l u e > < i n t > 0 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22.xml>��< ? x m l   v e r s i o n = " 1 . 0 "   e n c o d i n g = " U T F - 1 6 " ? > < G e m i n i   x m l n s = " h t t p : / / g e m i n i / p i v o t c u s t o m i z a t i o n / E r r o r C a c h e " > < C u s t o m C o n t e n t > < ! [ C D A T A [ < D a t a M o d e l i n g S a n d b o x . S e r i a l i z e d S a n d b o x E r r o r C a c h e   x m l n s = " h t t p : / / s c h e m a s . d a t a c o n t r a c t . o r g / 2 0 0 4 / 0 7 / M i c r o s o f t . A n a l y s i s S e r v i c e s . B a c k E n d "   x m l n s : i = " h t t p : / / w w w . w 3 . o r g / 2 0 0 1 / X M L S c h e m a - i n s t a n c e " > < E r r o r C a c h e D i c t i o n a r y   x m l n s : a = " h t t p : / / s c h e m a s . m i c r o s o f t . c o m / 2 0 0 3 / 1 0 / S e r i a l i z a t i o n / A r r a y s " / > < L a s t P r o c e s s e d T i m e > 2 0 2 6 - 0 6 - 0 9 T 2 1 : 3 7 : 1 6 . 9 3 1 9 5 1 3 + 0 3 : 0 0 < / L a s t P r o c e s s e d T i m e > < / D a t a M o d e l i n g S a n d b o x . S e r i a l i z e d S a n d b o x E r r o r C a c h e > ] ] > < / C u s t o m C o n t e n t > < / G e m i n i > 
</file>

<file path=customXml/item23.xml>��< ? x m l   v e r s i o n = " 1 . 0 "   e n c o d i n g = " U T F - 1 6 " ? > < G e m i n i   x m l n s = " h t t p : / / g e m i n i / p i v o t c u s t o m i z a t i o n / T a b l e X M L _ B>3_ b b 3 6 0 8 6 8 - f 2 a 0 - 4 a c 7 - b 6 3 6 - 8 5 5 0 b 4 1 5 7 7 5 e " > < C u s t o m C o n t e n t > < ! [ C D A T A [ < T a b l e W i d g e t G r i d S e r i a l i z a t i o n   x m l n s : x s i = " h t t p : / / w w w . w 3 . o r g / 2 0 0 1 / X M L S c h e m a - i n s t a n c e "   x m l n s : x s d = " h t t p : / / w w w . w 3 . o r g / 2 0 0 1 / X M L S c h e m a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 ><  3@C??0< / s t r i n g > < / k e y > < v a l u e > < i n t > 1 3 7 < / i n t > < / v a l u e > < / i t e m > < i t e m > < k e y > < s t r i n g > !F5=0@89< / s t r i n g > < / k e y > < v a l u e > < i n t > 1 2 1 < / i n t > < / v a l u e > < / i t e m > < i t e m > < k e y > < s t r i n g > !C<<0< / s t r i n g > < / k e y > < v a l u e > < i n t > 9 7 < / i n t > < / v a l u e > < / i t e m > < / C o l u m n W i d t h s > < C o l u m n D i s p l a y I n d e x > < i t e m > < k e y > < s t r i n g > ><  3@C??0< / s t r i n g > < / k e y > < v a l u e > < i n t > 0 < / i n t > < / v a l u e > < / i t e m > < i t e m > < k e y > < s t r i n g > !F5=0@89< / s t r i n g > < / k e y > < v a l u e > < i n t > 1 < / i n t > < / v a l u e > < / i t e m > < i t e m > < k e y > < s t r i n g > !C<<0< / s t r i n g > < / k e y > < v a l u e > < i n t > 2 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24.xml>��< ? x m l   v e r s i o n = " 1 . 0 "   e n c o d i n g = " U T F - 1 6 " ? > < G e m i n i   x m l n s = " h t t p : / / g e m i n i / p i v o t c u s t o m i z a t i o n / F o r m u l a B a r S t a t e " > < C u s t o m C o n t e n t > < ! [ C D A T A [ < S a n d b o x E d i t o r . F o r m u l a B a r S t a t e   x m l n s = " h t t p : / / s c h e m a s . d a t a c o n t r a c t . o r g / 2 0 0 4 / 0 7 / M i c r o s o f t . A n a l y s i s S e r v i c e s . C o m m o n "   x m l n s : i = " h t t p : / / w w w . w 3 . o r g / 2 0 0 1 / X M L S c h e m a - i n s t a n c e " > < H e i g h t > 2 7 < / H e i g h t > < / S a n d b o x E d i t o r . F o r m u l a B a r S t a t e > ] ] > < / C u s t o m C o n t e n t > < / G e m i n i > 
</file>

<file path=customXml/item25.xml>��< ? x m l   v e r s i o n = " 1 . 0 "   e n c o d i n g = " U T F - 1 6 " ? > < G e m i n i   x m l n s = " h t t p : / / g e m i n i / p i v o t c u s t o m i z a t i o n / T a b l e O r d e r " > < C u s t o m C o n t e n t > < ! [ C D A T A [ ><  3@C??0, !F5=0@89, 5AOF, AE_ ?;0=, KG8A;O5<>5_ ?>;5, AE_ D0:B] ] > < / C u s t o m C o n t e n t > < / G e m i n i > 
</file>

<file path=customXml/item26.xml>��< ? x m l   v e r s i o n = " 1 . 0 "   e n c o d i n g = " U T F - 1 6 " ? > < G e m i n i   x m l n s = " h t t p : / / g e m i n i / p i v o t c u s t o m i z a t i o n / R e l a t i o n s h i p A u t o D e t e c t i o n E n a b l e d " > < C u s t o m C o n t e n t > < ! [ C D A T A [ T r u e ] ] > < / C u s t o m C o n t e n t > < / G e m i n i > 
</file>

<file path=customXml/item3.xml>��< ? x m l   v e r s i o n = " 1 . 0 "   e n c o d i n g = " U T F - 1 6 " ? > < G e m i n i   x m l n s = " h t t p : / / g e m i n i / p i v o t c u s t o m i z a t i o n / 5 6 8 6 c 6 7 7 - 6 a 9 e - 4 b f f - 9 c c 1 - 8 a e 2 1 7 4 5 0 b d 6 " > < C u s t o m C o n t e n t > < ! [ C D A T A [ < ? x m l   v e r s i o n = " 1 . 0 "   e n c o d i n g = " u t f - 1 6 " ? > < S e t t i n g s > < C a l c u l a t e d F i e l d s > < i t e m > < M e a s u r e N a m e > $0:B< / M e a s u r e N a m e > < D i s p l a y N a m e > $0:B< / D i s p l a y N a m e > < V i s i b l e > T r u e < / V i s i b l e > < / i t e m > < i t e m > < M e a s u r e N a m e > ;0=< / M e a s u r e N a m e > < D i s p l a y N a m e > ;0=< / D i s p l a y N a m e > < V i s i b l e > T r u e < / V i s i b l e > < / i t e m > < i t e m > < M e a s u r e N a m e >  07=8F0,   01A. < / M e a s u r e N a m e > < D i s p l a y N a m e >  07=8F0,   01A. < / D i s p l a y N a m e > < V i s i b l e > T r u e < / V i s i b l e > < / i t e m > < i t e m > < M e a s u r e N a m e >  07=8F0,   % < / M e a s u r e N a m e > < D i s p l a y N a m e >  07=8F0,   % < / D i s p l a y N a m e > < V i s i b l e > T r u e 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4.xml>��< ? x m l   v e r s i o n = " 1 . 0 "   e n c o d i n g = " U T F - 1 6 " ? > < G e m i n i   x m l n s = " h t t p : / / g e m i n i / p i v o t c u s t o m i z a t i o n / T a b l e X M L _ 5AOF" > < C u s t o m C o n t e n t > < ! [ C D A T A [ < T a b l e W i d g e t G r i d S e r i a l i z a t i o n   x m l n s : x s i = " h t t p : / / w w w . w 3 . o r g / 2 0 0 1 / X M L S c h e m a - i n s t a n c e "   x m l n s : x s d = " h t t p : / / w w w . w 3 . o r g / 2 0 0 1 / X M L S c h e m a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 5AOF< / s t r i n g > < / k e y > < v a l u e > < i n t > 9 5 < / i n t > < / v a l u e > < / i t e m > < / C o l u m n W i d t h s > < C o l u m n D i s p l a y I n d e x > < i t e m > < k e y > < s t r i n g > 5AOF< / s t r i n g > < / k e y > < v a l u e > < i n t > 0 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5.xml>��< ? x m l   v e r s i o n = " 1 . 0 "   e n c o d i n g = " U T F - 1 6 " ? > < G e m i n i   x m l n s = " h t t p : / / g e m i n i / p i v o t c u s t o m i z a t i o n / C l i e n t W i n d o w X M L " > < C u s t o m C o n t e n t > < ! [ C D A T A [ KG8A;O5<>5_ ?>;5] ] > < / C u s t o m C o n t e n t > < / G e m i n i > 
</file>

<file path=customXml/item6.xml>��< ? x m l   v e r s i o n = " 1 . 0 "   e n c o d i n g = " U T F - 1 6 " ? > < G e m i n i   x m l n s = " h t t p : / / g e m i n i / p i v o t c u s t o m i z a t i o n / P o w e r P i v o t V e r s i o n " > < C u s t o m C o n t e n t > < ! [ C D A T A [ 2 0 1 5 . 1 3 0 . 1 6 0 6 . 4 6 ] ] > < / C u s t o m C o n t e n t > < / G e m i n i > 
</file>

<file path=customXml/item7.xml>��< ? x m l   v e r s i o n = " 1 . 0 "   e n c o d i n g = " U T F - 1 6 " ? > < G e m i n i   x m l n s = " h t t p : / / g e m i n i / p i v o t c u s t o m i z a t i o n / S h o w I m p l i c i t M e a s u r e s " > < C u s t o m C o n t e n t > < ! [ C D A T A [ F a l s e ] ] > < / C u s t o m C o n t e n t > < / G e m i n i > 
</file>

<file path=customXml/item8.xml>��< ? x m l   v e r s i o n = " 1 . 0 "   e n c o d i n g = " U T F - 1 6 " ? > < G e m i n i   x m l n s = " h t t p : / / g e m i n i / p i v o t c u s t o m i z a t i o n / T a b l e X M L _ AE_ D0:B" > < C u s t o m C o n t e n t > < ! [ C D A T A [ < T a b l e W i d g e t G r i d S e r i a l i z a t i o n   x m l n s : x s i = " h t t p : / / w w w . w 3 . o r g / 2 0 0 1 / X M L S c h e m a - i n s t a n c e "   x m l n s : x s d = " h t t p : / / w w w . w 3 . o r g / 2 0 0 1 / X M L S c h e m a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 ><  3@C??0< / s t r i n g > < / k e y > < v a l u e > < i n t > 1 3 7 < / i n t > < / v a l u e > < / i t e m > < i t e m > < k e y > < s t r i n g > !F5=0@89< / s t r i n g > < / k e y > < v a l u e > < i n t > 1 2 1 < / i n t > < / v a l u e > < / i t e m > < i t e m > < k e y > < s t r i n g > 5AOF< / s t r i n g > < / k e y > < v a l u e > < i n t > 9 5 < / i n t > < / v a l u e > < / i t e m > < i t e m > < k e y > < s t r i n g > !C<<0< / s t r i n g > < / k e y > < v a l u e > < i n t > 9 7 < / i n t > < / v a l u e > < / i t e m > < / C o l u m n W i d t h s > < C o l u m n D i s p l a y I n d e x > < i t e m > < k e y > < s t r i n g > ><  3@C??0< / s t r i n g > < / k e y > < v a l u e > < i n t > 0 < / i n t > < / v a l u e > < / i t e m > < i t e m > < k e y > < s t r i n g > !F5=0@89< / s t r i n g > < / k e y > < v a l u e > < i n t > 1 < / i n t > < / v a l u e > < / i t e m > < i t e m > < k e y > < s t r i n g > 5AOF< / s t r i n g > < / k e y > < v a l u e > < i n t > 2 < / i n t > < / v a l u e > < / i t e m > < i t e m > < k e y > < s t r i n g > !C<<0< / s t r i n g > < / k e y > < v a l u e > < i n t > 3 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9.xml>��< ? x m l   v e r s i o n = " 1 . 0 "   e n c o d i n g = " U T F - 1 6 " ? > < G e m i n i   x m l n s = " h t t p : / / g e m i n i / p i v o t c u s t o m i z a t i o n / M e a s u r e G r i d S t a t e " > < C u s t o m C o n t e n t > < ! [ C D A T A [ < A r r a y O f K e y V a l u e O f s t r i n g S a n d b o x E d i t o r . M e a s u r e G r i d S t a t e S c d E 3 5 R y   x m l n s = " h t t p : / / s c h e m a s . m i c r o s o f t . c o m / 2 0 0 3 / 1 0 / S e r i a l i z a t i o n / A r r a y s "   x m l n s : i = " h t t p : / / w w w . w 3 . o r g / 2 0 0 1 / X M L S c h e m a - i n s t a n c e " > < K e y V a l u e O f s t r i n g S a n d b o x E d i t o r . M e a s u r e G r i d S t a t e S c d E 3 5 R y > < K e y > ><  3@C??0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 1 3 0 < / a : S i z e A t D p i 9 6 > < a : V i s i b l e > t r u e < / a : V i s i b l e > < / V a l u e > < / K e y V a l u e O f s t r i n g S a n d b o x E d i t o r . M e a s u r e G r i d S t a t e S c d E 3 5 R y > < K e y V a l u e O f s t r i n g S a n d b o x E d i t o r . M e a s u r e G r i d S t a t e S c d E 3 5 R y > < K e y > !F5=0@89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 1 3 0 < / a : S i z e A t D p i 9 6 > < a : V i s i b l e > t r u e < / a : V i s i b l e > < / V a l u e > < / K e y V a l u e O f s t r i n g S a n d b o x E d i t o r . M e a s u r e G r i d S t a t e S c d E 3 5 R y > < K e y V a l u e O f s t r i n g S a n d b o x E d i t o r . M e a s u r e G r i d S t a t e S c d E 3 5 R y > < K e y > 5AOF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 1 2 8 < / a : S i z e A t D p i 9 6 > < a : V i s i b l e > t r u e < / a : V i s i b l e > < / V a l u e > < / K e y V a l u e O f s t r i n g S a n d b o x E d i t o r . M e a s u r e G r i d S t a t e S c d E 3 5 R y > < K e y V a l u e O f s t r i n g S a n d b o x E d i t o r . M e a s u r e G r i d S t a t e S c d E 3 5 R y > < K e y > AE_ ?;0=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 1 3 0 < / a : S i z e A t D p i 9 6 > < a : V i s i b l e > t r u e < / a : V i s i b l e > < / V a l u e > < / K e y V a l u e O f s t r i n g S a n d b o x E d i t o r . M e a s u r e G r i d S t a t e S c d E 3 5 R y > < K e y V a l u e O f s t r i n g S a n d b o x E d i t o r . M e a s u r e G r i d S t a t e S c d E 3 5 R y > < K e y > KG8A;O5<>5_ ?>;5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 1 2 9 < / a : S i z e A t D p i 9 6 > < a : V i s i b l e > t r u e < / a : V i s i b l e > < / V a l u e > < / K e y V a l u e O f s t r i n g S a n d b o x E d i t o r . M e a s u r e G r i d S t a t e S c d E 3 5 R y > < K e y V a l u e O f s t r i n g S a n d b o x E d i t o r . M e a s u r e G r i d S t a t e S c d E 3 5 R y > < K e y > AE_ D0:B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 1 2 4 < / a : S i z e A t D p i 9 6 > < a : V i s i b l e > t r u e < / a : V i s i b l e > < / V a l u e > < / K e y V a l u e O f s t r i n g S a n d b o x E d i t o r . M e a s u r e G r i d S t a t e S c d E 3 5 R y > < / A r r a y O f K e y V a l u e O f s t r i n g S a n d b o x E d i t o r . M e a s u r e G r i d S t a t e S c d E 3 5 R y > ] ] > < / C u s t o m C o n t e n t > < / G e m i n i > 
</file>

<file path=customXml/itemProps1.xml><?xml version="1.0" encoding="utf-8"?>
<ds:datastoreItem xmlns:ds="http://schemas.openxmlformats.org/officeDocument/2006/customXml" ds:itemID="{B0184F62-8AF5-47F7-A62A-A986B1B0A246}">
  <ds:schemaRefs/>
</ds:datastoreItem>
</file>

<file path=customXml/itemProps10.xml><?xml version="1.0" encoding="utf-8"?>
<ds:datastoreItem xmlns:ds="http://schemas.openxmlformats.org/officeDocument/2006/customXml" ds:itemID="{789B5CB4-799A-44A4-A091-0EBE6D2188FC}">
  <ds:schemaRefs/>
</ds:datastoreItem>
</file>

<file path=customXml/itemProps11.xml><?xml version="1.0" encoding="utf-8"?>
<ds:datastoreItem xmlns:ds="http://schemas.openxmlformats.org/officeDocument/2006/customXml" ds:itemID="{5CE59385-24FD-44EE-B5B3-2A1729761B75}">
  <ds:schemaRefs/>
</ds:datastoreItem>
</file>

<file path=customXml/itemProps12.xml><?xml version="1.0" encoding="utf-8"?>
<ds:datastoreItem xmlns:ds="http://schemas.openxmlformats.org/officeDocument/2006/customXml" ds:itemID="{76F017BF-AB03-4AAA-A1E8-237C966ACFE7}">
  <ds:schemaRefs/>
</ds:datastoreItem>
</file>

<file path=customXml/itemProps13.xml><?xml version="1.0" encoding="utf-8"?>
<ds:datastoreItem xmlns:ds="http://schemas.openxmlformats.org/officeDocument/2006/customXml" ds:itemID="{781D5A8A-00A0-4458-80B3-0D6C02233011}">
  <ds:schemaRefs/>
</ds:datastoreItem>
</file>

<file path=customXml/itemProps14.xml><?xml version="1.0" encoding="utf-8"?>
<ds:datastoreItem xmlns:ds="http://schemas.openxmlformats.org/officeDocument/2006/customXml" ds:itemID="{B1EBA01D-8F64-4E3E-89A0-30D347DAFC15}">
  <ds:schemaRefs/>
</ds:datastoreItem>
</file>

<file path=customXml/itemProps15.xml><?xml version="1.0" encoding="utf-8"?>
<ds:datastoreItem xmlns:ds="http://schemas.openxmlformats.org/officeDocument/2006/customXml" ds:itemID="{C1A90AA8-C27C-4651-A575-12F1AD8A3A47}">
  <ds:schemaRefs/>
</ds:datastoreItem>
</file>

<file path=customXml/itemProps16.xml><?xml version="1.0" encoding="utf-8"?>
<ds:datastoreItem xmlns:ds="http://schemas.openxmlformats.org/officeDocument/2006/customXml" ds:itemID="{089B122C-BF35-404C-971B-11559B5F10F2}">
  <ds:schemaRefs/>
</ds:datastoreItem>
</file>

<file path=customXml/itemProps17.xml><?xml version="1.0" encoding="utf-8"?>
<ds:datastoreItem xmlns:ds="http://schemas.openxmlformats.org/officeDocument/2006/customXml" ds:itemID="{D2A8B451-7BDB-47FA-BD62-7C9A049C7721}">
  <ds:schemaRefs/>
</ds:datastoreItem>
</file>

<file path=customXml/itemProps18.xml><?xml version="1.0" encoding="utf-8"?>
<ds:datastoreItem xmlns:ds="http://schemas.openxmlformats.org/officeDocument/2006/customXml" ds:itemID="{DB2D6CE1-C783-4F2A-926C-69E31E73B7D0}">
  <ds:schemaRefs/>
</ds:datastoreItem>
</file>

<file path=customXml/itemProps19.xml><?xml version="1.0" encoding="utf-8"?>
<ds:datastoreItem xmlns:ds="http://schemas.openxmlformats.org/officeDocument/2006/customXml" ds:itemID="{B2E37DFD-22D9-47D0-8FEE-831F64C46C44}">
  <ds:schemaRefs/>
</ds:datastoreItem>
</file>

<file path=customXml/itemProps2.xml><?xml version="1.0" encoding="utf-8"?>
<ds:datastoreItem xmlns:ds="http://schemas.openxmlformats.org/officeDocument/2006/customXml" ds:itemID="{60076D2B-B711-4BF8-84B5-79C57624FFD4}">
  <ds:schemaRefs>
    <ds:schemaRef ds:uri="http://schemas.microsoft.com/DataMashup"/>
  </ds:schemaRefs>
</ds:datastoreItem>
</file>

<file path=customXml/itemProps20.xml><?xml version="1.0" encoding="utf-8"?>
<ds:datastoreItem xmlns:ds="http://schemas.openxmlformats.org/officeDocument/2006/customXml" ds:itemID="{61B54F0C-5DB6-4C91-96B3-2D0CDCCD851E}">
  <ds:schemaRefs/>
</ds:datastoreItem>
</file>

<file path=customXml/itemProps21.xml><?xml version="1.0" encoding="utf-8"?>
<ds:datastoreItem xmlns:ds="http://schemas.openxmlformats.org/officeDocument/2006/customXml" ds:itemID="{D5A175FB-0E65-4077-9EAB-841FE751742D}">
  <ds:schemaRefs/>
</ds:datastoreItem>
</file>

<file path=customXml/itemProps22.xml><?xml version="1.0" encoding="utf-8"?>
<ds:datastoreItem xmlns:ds="http://schemas.openxmlformats.org/officeDocument/2006/customXml" ds:itemID="{BC2D40F4-75B5-4265-8CB2-32D9EBE9CD6A}">
  <ds:schemaRefs/>
</ds:datastoreItem>
</file>

<file path=customXml/itemProps23.xml><?xml version="1.0" encoding="utf-8"?>
<ds:datastoreItem xmlns:ds="http://schemas.openxmlformats.org/officeDocument/2006/customXml" ds:itemID="{B328E413-7731-4378-8FA3-4E399402BBF9}">
  <ds:schemaRefs/>
</ds:datastoreItem>
</file>

<file path=customXml/itemProps24.xml><?xml version="1.0" encoding="utf-8"?>
<ds:datastoreItem xmlns:ds="http://schemas.openxmlformats.org/officeDocument/2006/customXml" ds:itemID="{CCF5CEDA-0852-4DBD-8F70-53A08D29404A}">
  <ds:schemaRefs/>
</ds:datastoreItem>
</file>

<file path=customXml/itemProps25.xml><?xml version="1.0" encoding="utf-8"?>
<ds:datastoreItem xmlns:ds="http://schemas.openxmlformats.org/officeDocument/2006/customXml" ds:itemID="{6AF3949E-75E3-42CB-8511-65826F6F7487}">
  <ds:schemaRefs/>
</ds:datastoreItem>
</file>

<file path=customXml/itemProps26.xml><?xml version="1.0" encoding="utf-8"?>
<ds:datastoreItem xmlns:ds="http://schemas.openxmlformats.org/officeDocument/2006/customXml" ds:itemID="{FA4456E6-86EA-4419-AD3C-9639314FD25D}">
  <ds:schemaRefs/>
</ds:datastoreItem>
</file>

<file path=customXml/itemProps3.xml><?xml version="1.0" encoding="utf-8"?>
<ds:datastoreItem xmlns:ds="http://schemas.openxmlformats.org/officeDocument/2006/customXml" ds:itemID="{2F801C4A-7469-4F91-9A5E-7ADADE1716D9}">
  <ds:schemaRefs/>
</ds:datastoreItem>
</file>

<file path=customXml/itemProps4.xml><?xml version="1.0" encoding="utf-8"?>
<ds:datastoreItem xmlns:ds="http://schemas.openxmlformats.org/officeDocument/2006/customXml" ds:itemID="{2A3B07B3-980E-4F2D-A90B-16F7CAA479A0}">
  <ds:schemaRefs/>
</ds:datastoreItem>
</file>

<file path=customXml/itemProps5.xml><?xml version="1.0" encoding="utf-8"?>
<ds:datastoreItem xmlns:ds="http://schemas.openxmlformats.org/officeDocument/2006/customXml" ds:itemID="{48590F3A-DFC9-46D2-9794-52C2859D7762}">
  <ds:schemaRefs/>
</ds:datastoreItem>
</file>

<file path=customXml/itemProps6.xml><?xml version="1.0" encoding="utf-8"?>
<ds:datastoreItem xmlns:ds="http://schemas.openxmlformats.org/officeDocument/2006/customXml" ds:itemID="{B3A0555B-FE7C-47CF-860C-F256EFEA4B76}">
  <ds:schemaRefs/>
</ds:datastoreItem>
</file>

<file path=customXml/itemProps7.xml><?xml version="1.0" encoding="utf-8"?>
<ds:datastoreItem xmlns:ds="http://schemas.openxmlformats.org/officeDocument/2006/customXml" ds:itemID="{4D9F5031-05B5-4274-A7EB-8296468D26EC}">
  <ds:schemaRefs/>
</ds:datastoreItem>
</file>

<file path=customXml/itemProps8.xml><?xml version="1.0" encoding="utf-8"?>
<ds:datastoreItem xmlns:ds="http://schemas.openxmlformats.org/officeDocument/2006/customXml" ds:itemID="{AC7FCB52-BE8C-44BF-A3E9-E65A992CC361}">
  <ds:schemaRefs/>
</ds:datastoreItem>
</file>

<file path=customXml/itemProps9.xml><?xml version="1.0" encoding="utf-8"?>
<ds:datastoreItem xmlns:ds="http://schemas.openxmlformats.org/officeDocument/2006/customXml" ds:itemID="{7187FC18-354F-42AE-8151-00D9ACE99C64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Итог</vt:lpstr>
      <vt:lpstr>Лист1</vt:lpstr>
      <vt:lpstr>Данные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Сергей Михайлов</dc:creator>
  <cp:lastModifiedBy>Александр</cp:lastModifiedBy>
  <dcterms:created xsi:type="dcterms:W3CDTF">2025-05-29T19:43:14Z</dcterms:created>
  <dcterms:modified xsi:type="dcterms:W3CDTF">2026-06-15T19:44:03Z</dcterms:modified>
</cp:coreProperties>
</file>