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Отдел кадров\Desktop\"/>
    </mc:Choice>
  </mc:AlternateContent>
  <bookViews>
    <workbookView xWindow="0" yWindow="0" windowWidth="19718" windowHeight="10693"/>
  </bookViews>
  <sheets>
    <sheet name="2021 (2)" sheetId="2" r:id="rId1"/>
    <sheet name="Лист1" sheetId="1" r:id="rId2"/>
  </sheets>
  <externalReferences>
    <externalReference r:id="rId3"/>
  </externalReferences>
  <definedNames>
    <definedName name="год" localSheetId="0">'2021 (2)'!$AM$1:$AM$12</definedName>
    <definedName name="год">#REF!</definedName>
    <definedName name="мес" localSheetId="0">'2021 (2)'!$AQ$1:$AQ$13</definedName>
    <definedName name="мес">#REF!</definedName>
    <definedName name="нед" localSheetId="0">'2021 (2)'!$AJ$1:$AL$12</definedName>
    <definedName name="нед">#REF!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7" i="2" l="1"/>
  <c r="AR44" i="2"/>
  <c r="AR41" i="2"/>
  <c r="AR38" i="2"/>
  <c r="AR35" i="2"/>
  <c r="AR32" i="2"/>
  <c r="B25" i="2" l="1"/>
  <c r="C25" i="2" s="1"/>
  <c r="AR13" i="2"/>
  <c r="AS12" i="2"/>
  <c r="AU11" i="2"/>
  <c r="AS11" i="2"/>
  <c r="AS10" i="2"/>
  <c r="AS9" i="2"/>
  <c r="AS8" i="2"/>
  <c r="AS7" i="2"/>
  <c r="AX1" i="2" s="1"/>
  <c r="AS6" i="2"/>
  <c r="AS5" i="2"/>
  <c r="AS4" i="2"/>
  <c r="AX11" i="2" s="1"/>
  <c r="AS3" i="2"/>
  <c r="AS2" i="2"/>
  <c r="AS1" i="2"/>
  <c r="AS13" i="2" l="1"/>
  <c r="C30" i="2"/>
  <c r="C26" i="2"/>
  <c r="C27" i="2" s="1"/>
  <c r="C24" i="2" s="1"/>
  <c r="C31" i="2"/>
  <c r="C28" i="2"/>
  <c r="D25" i="2"/>
  <c r="C47" i="2" l="1"/>
  <c r="C44" i="2"/>
  <c r="C41" i="2"/>
  <c r="C38" i="2"/>
  <c r="D30" i="2"/>
  <c r="D31" i="2"/>
  <c r="D28" i="2"/>
  <c r="E25" i="2"/>
  <c r="D26" i="2"/>
  <c r="D27" i="2" s="1"/>
  <c r="D24" i="2" s="1"/>
  <c r="C35" i="2"/>
  <c r="C32" i="2"/>
  <c r="D44" i="2" l="1"/>
  <c r="D45" i="2" s="1"/>
  <c r="D41" i="2"/>
  <c r="D42" i="2" s="1"/>
  <c r="D38" i="2"/>
  <c r="D39" i="2" s="1"/>
  <c r="D47" i="2"/>
  <c r="D48" i="2" s="1"/>
  <c r="C33" i="2"/>
  <c r="D35" i="2"/>
  <c r="D36" i="2" s="1"/>
  <c r="D32" i="2"/>
  <c r="D33" i="2" s="1"/>
  <c r="C42" i="2"/>
  <c r="C36" i="2"/>
  <c r="E31" i="2"/>
  <c r="E30" i="2"/>
  <c r="E28" i="2"/>
  <c r="F25" i="2"/>
  <c r="E26" i="2"/>
  <c r="E27" i="2" s="1"/>
  <c r="E24" i="2" s="1"/>
  <c r="C39" i="2"/>
  <c r="C45" i="2"/>
  <c r="C48" i="2"/>
  <c r="F28" i="2" l="1"/>
  <c r="F31" i="2"/>
  <c r="F26" i="2"/>
  <c r="F27" i="2" s="1"/>
  <c r="F24" i="2" s="1"/>
  <c r="F30" i="2"/>
  <c r="G25" i="2"/>
  <c r="E35" i="2"/>
  <c r="E32" i="2"/>
  <c r="E33" i="2" s="1"/>
  <c r="E41" i="2"/>
  <c r="E38" i="2"/>
  <c r="E47" i="2"/>
  <c r="E44" i="2"/>
  <c r="E45" i="2" l="1"/>
  <c r="E42" i="2"/>
  <c r="E48" i="2"/>
  <c r="F38" i="2"/>
  <c r="F39" i="2" s="1"/>
  <c r="F47" i="2"/>
  <c r="F48" i="2" s="1"/>
  <c r="F44" i="2"/>
  <c r="F45" i="2" s="1"/>
  <c r="F41" i="2"/>
  <c r="F42" i="2" s="1"/>
  <c r="E39" i="2"/>
  <c r="E36" i="2"/>
  <c r="G30" i="2"/>
  <c r="G26" i="2"/>
  <c r="G27" i="2" s="1"/>
  <c r="G24" i="2" s="1"/>
  <c r="H25" i="2"/>
  <c r="G31" i="2"/>
  <c r="G28" i="2"/>
  <c r="F32" i="2"/>
  <c r="F33" i="2" s="1"/>
  <c r="F35" i="2"/>
  <c r="F36" i="2" s="1"/>
  <c r="G35" i="2" l="1"/>
  <c r="G36" i="2" s="1"/>
  <c r="G32" i="2"/>
  <c r="G33" i="2" s="1"/>
  <c r="G47" i="2"/>
  <c r="G48" i="2" s="1"/>
  <c r="G44" i="2"/>
  <c r="G45" i="2" s="1"/>
  <c r="G41" i="2"/>
  <c r="G42" i="2" s="1"/>
  <c r="G38" i="2"/>
  <c r="H30" i="2"/>
  <c r="H31" i="2"/>
  <c r="I25" i="2"/>
  <c r="H28" i="2"/>
  <c r="H26" i="2"/>
  <c r="H27" i="2" s="1"/>
  <c r="H24" i="2" s="1"/>
  <c r="H35" i="2" l="1"/>
  <c r="H32" i="2"/>
  <c r="I31" i="2"/>
  <c r="J25" i="2"/>
  <c r="I28" i="2"/>
  <c r="I30" i="2"/>
  <c r="I26" i="2"/>
  <c r="I27" i="2" s="1"/>
  <c r="I24" i="2" s="1"/>
  <c r="G39" i="2"/>
  <c r="H44" i="2"/>
  <c r="H41" i="2"/>
  <c r="H42" i="2" s="1"/>
  <c r="H38" i="2"/>
  <c r="H39" i="2" s="1"/>
  <c r="H47" i="2"/>
  <c r="H45" i="2" l="1"/>
  <c r="I41" i="2"/>
  <c r="I42" i="2" s="1"/>
  <c r="I38" i="2"/>
  <c r="I47" i="2"/>
  <c r="I48" i="2" s="1"/>
  <c r="I44" i="2"/>
  <c r="I45" i="2" s="1"/>
  <c r="I35" i="2"/>
  <c r="I36" i="2" s="1"/>
  <c r="I32" i="2"/>
  <c r="I33" i="2" s="1"/>
  <c r="H48" i="2"/>
  <c r="J28" i="2"/>
  <c r="J30" i="2"/>
  <c r="J26" i="2"/>
  <c r="J27" i="2" s="1"/>
  <c r="J24" i="2" s="1"/>
  <c r="J31" i="2"/>
  <c r="K25" i="2"/>
  <c r="H33" i="2"/>
  <c r="H36" i="2"/>
  <c r="J32" i="2" l="1"/>
  <c r="J33" i="2" s="1"/>
  <c r="J35" i="2"/>
  <c r="K30" i="2"/>
  <c r="K28" i="2"/>
  <c r="K26" i="2"/>
  <c r="K27" i="2" s="1"/>
  <c r="K24" i="2" s="1"/>
  <c r="K31" i="2"/>
  <c r="L25" i="2"/>
  <c r="I39" i="2"/>
  <c r="J38" i="2"/>
  <c r="J39" i="2" s="1"/>
  <c r="J47" i="2"/>
  <c r="J44" i="2"/>
  <c r="J45" i="2" s="1"/>
  <c r="J41" i="2"/>
  <c r="J42" i="2" s="1"/>
  <c r="J48" i="2" l="1"/>
  <c r="K47" i="2"/>
  <c r="K48" i="2" s="1"/>
  <c r="K44" i="2"/>
  <c r="K45" i="2" s="1"/>
  <c r="K41" i="2"/>
  <c r="K42" i="2" s="1"/>
  <c r="K38" i="2"/>
  <c r="L30" i="2"/>
  <c r="L31" i="2"/>
  <c r="M25" i="2"/>
  <c r="L28" i="2"/>
  <c r="L26" i="2"/>
  <c r="L27" i="2" s="1"/>
  <c r="L24" i="2" s="1"/>
  <c r="K35" i="2"/>
  <c r="K36" i="2" s="1"/>
  <c r="K32" i="2"/>
  <c r="K33" i="2" s="1"/>
  <c r="J36" i="2"/>
  <c r="K39" i="2" l="1"/>
  <c r="M31" i="2"/>
  <c r="M30" i="2"/>
  <c r="N25" i="2"/>
  <c r="M28" i="2"/>
  <c r="M26" i="2"/>
  <c r="M27" i="2" s="1"/>
  <c r="M24" i="2" s="1"/>
  <c r="L44" i="2"/>
  <c r="L45" i="2" s="1"/>
  <c r="L41" i="2"/>
  <c r="L42" i="2" s="1"/>
  <c r="L38" i="2"/>
  <c r="L39" i="2" s="1"/>
  <c r="L47" i="2"/>
  <c r="L48" i="2" s="1"/>
  <c r="L35" i="2"/>
  <c r="L36" i="2" s="1"/>
  <c r="L32" i="2"/>
  <c r="L33" i="2" s="1"/>
  <c r="N28" i="2" l="1"/>
  <c r="N31" i="2"/>
  <c r="N26" i="2"/>
  <c r="N27" i="2" s="1"/>
  <c r="N24" i="2" s="1"/>
  <c r="O25" i="2"/>
  <c r="N30" i="2"/>
  <c r="M35" i="2"/>
  <c r="M36" i="2" s="1"/>
  <c r="M32" i="2"/>
  <c r="M33" i="2" s="1"/>
  <c r="M41" i="2"/>
  <c r="M42" i="2" s="1"/>
  <c r="M38" i="2"/>
  <c r="M39" i="2" s="1"/>
  <c r="M47" i="2"/>
  <c r="M48" i="2" s="1"/>
  <c r="M44" i="2"/>
  <c r="M45" i="2" s="1"/>
  <c r="O30" i="2" l="1"/>
  <c r="O26" i="2"/>
  <c r="O27" i="2" s="1"/>
  <c r="O24" i="2" s="1"/>
  <c r="O28" i="2"/>
  <c r="P25" i="2"/>
  <c r="O31" i="2"/>
  <c r="N38" i="2"/>
  <c r="N39" i="2" s="1"/>
  <c r="N47" i="2"/>
  <c r="N48" i="2" s="1"/>
  <c r="N44" i="2"/>
  <c r="N45" i="2" s="1"/>
  <c r="N41" i="2"/>
  <c r="N42" i="2" s="1"/>
  <c r="N32" i="2"/>
  <c r="N33" i="2" s="1"/>
  <c r="N35" i="2"/>
  <c r="N36" i="2" s="1"/>
  <c r="P30" i="2" l="1"/>
  <c r="P31" i="2"/>
  <c r="P28" i="2"/>
  <c r="Q25" i="2"/>
  <c r="P26" i="2"/>
  <c r="P27" i="2" s="1"/>
  <c r="P24" i="2" s="1"/>
  <c r="O47" i="2"/>
  <c r="O48" i="2" s="1"/>
  <c r="O44" i="2"/>
  <c r="O45" i="2" s="1"/>
  <c r="O41" i="2"/>
  <c r="O42" i="2" s="1"/>
  <c r="O38" i="2"/>
  <c r="O39" i="2" s="1"/>
  <c r="O35" i="2"/>
  <c r="O36" i="2" s="1"/>
  <c r="O32" i="2"/>
  <c r="O33" i="2" s="1"/>
  <c r="Q31" i="2" l="1"/>
  <c r="R25" i="2"/>
  <c r="Q30" i="2"/>
  <c r="Q26" i="2"/>
  <c r="Q27" i="2" s="1"/>
  <c r="Q24" i="2" s="1"/>
  <c r="Q28" i="2"/>
  <c r="P44" i="2"/>
  <c r="P45" i="2" s="1"/>
  <c r="P41" i="2"/>
  <c r="P42" i="2" s="1"/>
  <c r="P38" i="2"/>
  <c r="P39" i="2" s="1"/>
  <c r="P47" i="2"/>
  <c r="P48" i="2" s="1"/>
  <c r="P35" i="2"/>
  <c r="P36" i="2" s="1"/>
  <c r="P32" i="2"/>
  <c r="P33" i="2" s="1"/>
  <c r="Q41" i="2" l="1"/>
  <c r="Q42" i="2" s="1"/>
  <c r="Q38" i="2"/>
  <c r="Q39" i="2" s="1"/>
  <c r="Q47" i="2"/>
  <c r="Q48" i="2" s="1"/>
  <c r="Q44" i="2"/>
  <c r="Q45" i="2" s="1"/>
  <c r="Q35" i="2"/>
  <c r="Q36" i="2" s="1"/>
  <c r="Q32" i="2"/>
  <c r="Q33" i="2" s="1"/>
  <c r="R28" i="2"/>
  <c r="R30" i="2"/>
  <c r="R26" i="2"/>
  <c r="R27" i="2" s="1"/>
  <c r="R24" i="2" s="1"/>
  <c r="R31" i="2"/>
  <c r="S25" i="2"/>
  <c r="R32" i="2" l="1"/>
  <c r="R33" i="2" s="1"/>
  <c r="R35" i="2"/>
  <c r="R36" i="2" s="1"/>
  <c r="S30" i="2"/>
  <c r="S26" i="2"/>
  <c r="S27" i="2" s="1"/>
  <c r="S24" i="2" s="1"/>
  <c r="S31" i="2"/>
  <c r="S28" i="2"/>
  <c r="T25" i="2"/>
  <c r="R38" i="2"/>
  <c r="R39" i="2" s="1"/>
  <c r="R47" i="2"/>
  <c r="R48" i="2" s="1"/>
  <c r="R44" i="2"/>
  <c r="R45" i="2" s="1"/>
  <c r="R41" i="2"/>
  <c r="R42" i="2" s="1"/>
  <c r="T30" i="2" l="1"/>
  <c r="T31" i="2"/>
  <c r="T28" i="2"/>
  <c r="U25" i="2"/>
  <c r="T26" i="2"/>
  <c r="T27" i="2" s="1"/>
  <c r="T24" i="2" s="1"/>
  <c r="S35" i="2"/>
  <c r="S36" i="2" s="1"/>
  <c r="S32" i="2"/>
  <c r="S33" i="2" s="1"/>
  <c r="S47" i="2"/>
  <c r="S48" i="2" s="1"/>
  <c r="S44" i="2"/>
  <c r="S45" i="2" s="1"/>
  <c r="S41" i="2"/>
  <c r="S42" i="2" s="1"/>
  <c r="S38" i="2"/>
  <c r="S39" i="2" s="1"/>
  <c r="U31" i="2" l="1"/>
  <c r="U28" i="2"/>
  <c r="U30" i="2"/>
  <c r="V25" i="2"/>
  <c r="U26" i="2"/>
  <c r="U27" i="2" s="1"/>
  <c r="U24" i="2" s="1"/>
  <c r="T44" i="2"/>
  <c r="T45" i="2" s="1"/>
  <c r="T41" i="2"/>
  <c r="T42" i="2" s="1"/>
  <c r="T38" i="2"/>
  <c r="T39" i="2" s="1"/>
  <c r="T47" i="2"/>
  <c r="T48" i="2" s="1"/>
  <c r="T35" i="2"/>
  <c r="T36" i="2" s="1"/>
  <c r="T32" i="2"/>
  <c r="T33" i="2" s="1"/>
  <c r="V28" i="2" l="1"/>
  <c r="V31" i="2"/>
  <c r="V26" i="2"/>
  <c r="V27" i="2" s="1"/>
  <c r="V24" i="2" s="1"/>
  <c r="W25" i="2"/>
  <c r="V30" i="2"/>
  <c r="U35" i="2"/>
  <c r="U36" i="2" s="1"/>
  <c r="U32" i="2"/>
  <c r="U33" i="2" s="1"/>
  <c r="U41" i="2"/>
  <c r="U42" i="2" s="1"/>
  <c r="U38" i="2"/>
  <c r="U39" i="2" s="1"/>
  <c r="U47" i="2"/>
  <c r="U48" i="2" s="1"/>
  <c r="U44" i="2"/>
  <c r="U45" i="2" s="1"/>
  <c r="V32" i="2" l="1"/>
  <c r="V33" i="2" s="1"/>
  <c r="V35" i="2"/>
  <c r="V36" i="2" s="1"/>
  <c r="W30" i="2"/>
  <c r="W28" i="2"/>
  <c r="W26" i="2"/>
  <c r="W27" i="2" s="1"/>
  <c r="W24" i="2" s="1"/>
  <c r="X25" i="2"/>
  <c r="W31" i="2"/>
  <c r="V38" i="2"/>
  <c r="V39" i="2" s="1"/>
  <c r="V47" i="2"/>
  <c r="V48" i="2" s="1"/>
  <c r="V44" i="2"/>
  <c r="V45" i="2" s="1"/>
  <c r="V41" i="2"/>
  <c r="V42" i="2" s="1"/>
  <c r="W47" i="2" l="1"/>
  <c r="W48" i="2" s="1"/>
  <c r="W44" i="2"/>
  <c r="W45" i="2" s="1"/>
  <c r="W41" i="2"/>
  <c r="W42" i="2" s="1"/>
  <c r="W38" i="2"/>
  <c r="W39" i="2" s="1"/>
  <c r="W35" i="2"/>
  <c r="W36" i="2" s="1"/>
  <c r="W32" i="2"/>
  <c r="W33" i="2" s="1"/>
  <c r="X30" i="2"/>
  <c r="X31" i="2"/>
  <c r="Y25" i="2"/>
  <c r="X26" i="2"/>
  <c r="X27" i="2" s="1"/>
  <c r="X24" i="2" s="1"/>
  <c r="X28" i="2"/>
  <c r="Y31" i="2" l="1"/>
  <c r="Y28" i="2"/>
  <c r="Z25" i="2"/>
  <c r="Y30" i="2"/>
  <c r="Y26" i="2"/>
  <c r="Y27" i="2" s="1"/>
  <c r="Y24" i="2" s="1"/>
  <c r="X44" i="2"/>
  <c r="X45" i="2" s="1"/>
  <c r="X41" i="2"/>
  <c r="X42" i="2" s="1"/>
  <c r="X38" i="2"/>
  <c r="X39" i="2" s="1"/>
  <c r="X47" i="2"/>
  <c r="X48" i="2" s="1"/>
  <c r="X35" i="2"/>
  <c r="X36" i="2" s="1"/>
  <c r="X32" i="2"/>
  <c r="X33" i="2" s="1"/>
  <c r="Y41" i="2" l="1"/>
  <c r="Y42" i="2" s="1"/>
  <c r="Y38" i="2"/>
  <c r="Y39" i="2" s="1"/>
  <c r="Y47" i="2"/>
  <c r="Y48" i="2" s="1"/>
  <c r="Y44" i="2"/>
  <c r="Y45" i="2" s="1"/>
  <c r="Y35" i="2"/>
  <c r="Y36" i="2" s="1"/>
  <c r="Y32" i="2"/>
  <c r="Y33" i="2" s="1"/>
  <c r="Z28" i="2"/>
  <c r="Z30" i="2"/>
  <c r="Z26" i="2"/>
  <c r="Z27" i="2" s="1"/>
  <c r="Z24" i="2" s="1"/>
  <c r="Z31" i="2"/>
  <c r="AA25" i="2"/>
  <c r="Z38" i="2" l="1"/>
  <c r="Z39" i="2" s="1"/>
  <c r="Z47" i="2"/>
  <c r="Z48" i="2" s="1"/>
  <c r="Z44" i="2"/>
  <c r="Z45" i="2" s="1"/>
  <c r="Z41" i="2"/>
  <c r="Z42" i="2" s="1"/>
  <c r="Z32" i="2"/>
  <c r="Z33" i="2" s="1"/>
  <c r="Z35" i="2"/>
  <c r="Z36" i="2" s="1"/>
  <c r="AA30" i="2"/>
  <c r="AA26" i="2"/>
  <c r="AA27" i="2" s="1"/>
  <c r="AA24" i="2" s="1"/>
  <c r="AA31" i="2"/>
  <c r="AA28" i="2"/>
  <c r="AB25" i="2"/>
  <c r="AA47" i="2" l="1"/>
  <c r="AA48" i="2" s="1"/>
  <c r="AA44" i="2"/>
  <c r="AA45" i="2" s="1"/>
  <c r="AA41" i="2"/>
  <c r="AA42" i="2" s="1"/>
  <c r="AA38" i="2"/>
  <c r="AA39" i="2" s="1"/>
  <c r="AB30" i="2"/>
  <c r="AB31" i="2"/>
  <c r="AB28" i="2"/>
  <c r="AC25" i="2"/>
  <c r="AB26" i="2"/>
  <c r="AB27" i="2" s="1"/>
  <c r="AB24" i="2" s="1"/>
  <c r="AA35" i="2"/>
  <c r="AA36" i="2" s="1"/>
  <c r="AA32" i="2"/>
  <c r="AA33" i="2" s="1"/>
  <c r="AB44" i="2" l="1"/>
  <c r="AB45" i="2" s="1"/>
  <c r="AB41" i="2"/>
  <c r="AB42" i="2" s="1"/>
  <c r="AB38" i="2"/>
  <c r="AB39" i="2" s="1"/>
  <c r="AB47" i="2"/>
  <c r="AB48" i="2" s="1"/>
  <c r="AB35" i="2"/>
  <c r="AB36" i="2" s="1"/>
  <c r="AB32" i="2"/>
  <c r="AB33" i="2" s="1"/>
  <c r="AC31" i="2"/>
  <c r="AC28" i="2"/>
  <c r="AC30" i="2"/>
  <c r="AD25" i="2"/>
  <c r="AC26" i="2"/>
  <c r="AC27" i="2" s="1"/>
  <c r="AC24" i="2" s="1"/>
  <c r="AC35" i="2" l="1"/>
  <c r="AC36" i="2" s="1"/>
  <c r="AC32" i="2"/>
  <c r="AC33" i="2" s="1"/>
  <c r="AC41" i="2"/>
  <c r="AC42" i="2" s="1"/>
  <c r="AC38" i="2"/>
  <c r="AC39" i="2" s="1"/>
  <c r="AC47" i="2"/>
  <c r="AC48" i="2" s="1"/>
  <c r="AC44" i="2"/>
  <c r="AC45" i="2" s="1"/>
  <c r="AD28" i="2"/>
  <c r="AD31" i="2"/>
  <c r="AD26" i="2"/>
  <c r="AD27" i="2" s="1"/>
  <c r="AD24" i="2" s="1"/>
  <c r="AD30" i="2"/>
  <c r="AE25" i="2"/>
  <c r="AD38" i="2" l="1"/>
  <c r="AD39" i="2" s="1"/>
  <c r="AD47" i="2"/>
  <c r="AD48" i="2" s="1"/>
  <c r="AD44" i="2"/>
  <c r="AD45" i="2" s="1"/>
  <c r="AD41" i="2"/>
  <c r="AD42" i="2" s="1"/>
  <c r="AE28" i="2"/>
  <c r="AE29" i="2" s="1"/>
  <c r="AE26" i="2"/>
  <c r="AE27" i="2" s="1"/>
  <c r="AF25" i="2"/>
  <c r="AD32" i="2"/>
  <c r="AD33" i="2" s="1"/>
  <c r="AD35" i="2"/>
  <c r="AD36" i="2" s="1"/>
  <c r="AE30" i="2" l="1"/>
  <c r="AE31" i="2"/>
  <c r="AE24" i="2"/>
  <c r="AG25" i="2"/>
  <c r="AF28" i="2"/>
  <c r="AF29" i="2" s="1"/>
  <c r="AF26" i="2"/>
  <c r="AF27" i="2" s="1"/>
  <c r="AF30" i="2" l="1"/>
  <c r="AF31" i="2"/>
  <c r="AF24" i="2"/>
  <c r="AE35" i="2"/>
  <c r="AE36" i="2" s="1"/>
  <c r="AE32" i="2"/>
  <c r="AE33" i="2" s="1"/>
  <c r="AG28" i="2"/>
  <c r="AG29" i="2" s="1"/>
  <c r="AG26" i="2"/>
  <c r="AG27" i="2" s="1"/>
  <c r="AE47" i="2"/>
  <c r="AE48" i="2" s="1"/>
  <c r="AE44" i="2"/>
  <c r="AE45" i="2" s="1"/>
  <c r="AE41" i="2"/>
  <c r="AE42" i="2" s="1"/>
  <c r="AE38" i="2"/>
  <c r="AE39" i="2" s="1"/>
  <c r="AG31" i="2" l="1"/>
  <c r="AG24" i="2"/>
  <c r="AG30" i="2"/>
  <c r="AF44" i="2"/>
  <c r="AF45" i="2" s="1"/>
  <c r="AF41" i="2"/>
  <c r="AF42" i="2" s="1"/>
  <c r="AF38" i="2"/>
  <c r="AF39" i="2" s="1"/>
  <c r="AF47" i="2"/>
  <c r="AF48" i="2" s="1"/>
  <c r="AF35" i="2"/>
  <c r="AF36" i="2" s="1"/>
  <c r="AF32" i="2"/>
  <c r="AF33" i="2" s="1"/>
  <c r="AG35" i="2" l="1"/>
  <c r="AG32" i="2"/>
  <c r="AG41" i="2"/>
  <c r="AG38" i="2"/>
  <c r="AG47" i="2"/>
  <c r="AG44" i="2"/>
  <c r="AG48" i="2" l="1"/>
  <c r="AH48" i="2" s="1"/>
  <c r="AH47" i="2"/>
  <c r="AG39" i="2"/>
  <c r="AH39" i="2" s="1"/>
  <c r="AH38" i="2"/>
  <c r="AG36" i="2"/>
  <c r="AH36" i="2" s="1"/>
  <c r="AH35" i="2"/>
  <c r="AG42" i="2"/>
  <c r="AH42" i="2" s="1"/>
  <c r="AH41" i="2"/>
  <c r="AG45" i="2"/>
  <c r="AH45" i="2" s="1"/>
  <c r="AH44" i="2"/>
  <c r="AG33" i="2"/>
  <c r="AH33" i="2" s="1"/>
  <c r="AH32" i="2"/>
</calcChain>
</file>

<file path=xl/sharedStrings.xml><?xml version="1.0" encoding="utf-8"?>
<sst xmlns="http://schemas.openxmlformats.org/spreadsheetml/2006/main" count="78" uniqueCount="36">
  <si>
    <t>январь</t>
  </si>
  <si>
    <t>пн</t>
  </si>
  <si>
    <t>февраль</t>
  </si>
  <si>
    <t>вт</t>
  </si>
  <si>
    <t>март</t>
  </si>
  <si>
    <t>ср</t>
  </si>
  <si>
    <t>апрель</t>
  </si>
  <si>
    <t>чт</t>
  </si>
  <si>
    <t>май</t>
  </si>
  <si>
    <t>пт</t>
  </si>
  <si>
    <t>июнь</t>
  </si>
  <si>
    <t>сб</t>
  </si>
  <si>
    <t>июль</t>
  </si>
  <si>
    <t>вс</t>
  </si>
  <si>
    <t>август</t>
  </si>
  <si>
    <t>сентябрь</t>
  </si>
  <si>
    <t>октябрь</t>
  </si>
  <si>
    <t>ноябрь</t>
  </si>
  <si>
    <t>декабрь</t>
  </si>
  <si>
    <t>График работы на</t>
  </si>
  <si>
    <t>года</t>
  </si>
  <si>
    <t xml:space="preserve">№ </t>
  </si>
  <si>
    <t>Числа/дни недели</t>
  </si>
  <si>
    <t>п/п</t>
  </si>
  <si>
    <t>ФИО сотрудника</t>
  </si>
  <si>
    <t>Кол-во рабочих дней/часов</t>
  </si>
  <si>
    <t>график 2/2</t>
  </si>
  <si>
    <t>график 3/3</t>
  </si>
  <si>
    <t>в</t>
  </si>
  <si>
    <t>Iс</t>
  </si>
  <si>
    <t>IIс</t>
  </si>
  <si>
    <t>Iп</t>
  </si>
  <si>
    <t>должно быть 14 число</t>
  </si>
  <si>
    <t>должно быть 10число</t>
  </si>
  <si>
    <t>должно быть 09число</t>
  </si>
  <si>
    <t>для проверки график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</si>
</sst>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5">
    <font>
      <sz val="11"/>
      <color theme="1"/>
      <name val="Calibri"/>
      <family val="2"/>
      <charset val="204"/>
      <scheme val="minor"/>
    </font>
    <font>
      <sz val="11"/>
      <color theme="1"/>
      <name val="Calibri"/>
      <family val="2"/>
      <charset val="204"/>
      <scheme val="minor"/>
    </font>
    <font>
      <sz val="10"/>
      <name val="Arial Cyr"/>
      <charset val="204"/>
    </font>
    <font>
      <sz val="9.5"/>
      <name val="Arial Narrow"/>
      <family val="2"/>
      <charset val="204"/>
    </font>
    <font>
      <sz val="11"/>
      <color indexed="8"/>
      <name val="Calibri"/>
      <family val="2"/>
      <charset val="1"/>
    </font>
    <font>
      <sz val="9.5"/>
      <color indexed="8"/>
      <name val="Arial Narrow"/>
      <family val="2"/>
      <charset val="204"/>
    </font>
    <font>
      <sz val="9.5"/>
      <color indexed="8"/>
      <name val="Times New Roman"/>
      <family val="1"/>
      <charset val="204"/>
    </font>
    <font>
      <sz val="9"/>
      <name val="Arial Narrow"/>
      <family val="2"/>
      <charset val="204"/>
    </font>
    <font>
      <sz val="8"/>
      <name val="Arial Narrow"/>
      <family val="2"/>
      <charset val="204"/>
    </font>
    <font>
      <sz val="9.5"/>
      <name val="Arial"/>
      <family val="2"/>
      <charset val="204"/>
    </font>
    <font>
      <b/>
      <sz val="9.5"/>
      <color indexed="8"/>
      <name val="Arial Narrow"/>
      <family val="2"/>
      <charset val="204"/>
    </font>
    <font>
      <sz val="12"/>
      <color indexed="8"/>
      <name val="Arial Narrow"/>
      <family val="2"/>
      <charset val="204"/>
    </font>
    <font>
      <sz val="12"/>
      <name val="Arial Narrow"/>
      <family val="2"/>
      <charset val="204"/>
    </font>
    <font>
      <sz val="12"/>
      <color indexed="8"/>
      <name val="Times New Roman"/>
      <family val="1"/>
      <charset val="204"/>
    </font>
    <font>
      <sz val="11"/>
      <color indexed="8"/>
      <name val="Times New Roman"/>
      <family val="1"/>
      <charset val="204"/>
    </font>
    <font>
      <sz val="10"/>
      <name val="Arial Narrow"/>
      <family val="2"/>
      <charset val="204"/>
    </font>
    <font>
      <sz val="9"/>
      <color indexed="8"/>
      <name val="Arial Narrow"/>
      <family val="2"/>
      <charset val="204"/>
    </font>
    <font>
      <sz val="8.5"/>
      <color indexed="8"/>
      <name val="Arial Narrow"/>
      <family val="2"/>
      <charset val="204"/>
    </font>
    <font>
      <b/>
      <sz val="12"/>
      <color indexed="8"/>
      <name val="Arial Narrow"/>
      <family val="2"/>
      <charset val="204"/>
    </font>
    <font>
      <b/>
      <sz val="12"/>
      <name val="Arial Narrow"/>
      <family val="2"/>
      <charset val="204"/>
    </font>
    <font>
      <b/>
      <sz val="10"/>
      <name val="Arial Narrow"/>
      <family val="2"/>
      <charset val="204"/>
    </font>
    <font>
      <sz val="10"/>
      <color indexed="10"/>
      <name val="Arial Narrow"/>
      <family val="2"/>
      <charset val="204"/>
    </font>
    <font>
      <sz val="6"/>
      <name val="Arial Narrow"/>
      <family val="2"/>
      <charset val="204"/>
    </font>
    <font>
      <sz val="10"/>
      <name val="Arial"/>
      <family val="2"/>
      <charset val="204"/>
    </font>
    <font>
      <sz val="10"/>
      <color rgb="FF0A0A0A"/>
      <name val="Arial Unicode MS"/>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theme="2" tint="-9.9978637043366805E-2"/>
        <bgColor indexed="64"/>
      </patternFill>
    </fill>
  </fills>
  <borders count="19">
    <border>
      <left/>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top style="thin">
        <color indexed="64"/>
      </top>
      <bottom/>
      <diagonal/>
    </border>
    <border>
      <left style="thin">
        <color indexed="64"/>
      </left>
      <right style="thin">
        <color indexed="8"/>
      </right>
      <top/>
      <bottom/>
      <diagonal/>
    </border>
    <border>
      <left style="thin">
        <color indexed="64"/>
      </left>
      <right style="thin">
        <color indexed="64"/>
      </right>
      <top/>
      <bottom/>
      <diagonal/>
    </border>
  </borders>
  <cellStyleXfs count="8">
    <xf numFmtId="0" fontId="0" fillId="0" borderId="0"/>
    <xf numFmtId="0" fontId="2" fillId="0" borderId="0"/>
    <xf numFmtId="0" fontId="4" fillId="0" borderId="0"/>
    <xf numFmtId="0" fontId="2" fillId="0" borderId="0"/>
    <xf numFmtId="0" fontId="2" fillId="0" borderId="0"/>
    <xf numFmtId="0" fontId="23" fillId="0" borderId="0"/>
    <xf numFmtId="0" fontId="1" fillId="0" borderId="0"/>
    <xf numFmtId="0" fontId="23" fillId="0" borderId="0"/>
  </cellStyleXfs>
  <cellXfs count="86">
    <xf numFmtId="0" fontId="0" fillId="0" borderId="0" xfId="0"/>
    <xf numFmtId="0" fontId="3" fillId="0" borderId="0" xfId="1" applyFont="1" applyFill="1" applyBorder="1" applyAlignment="1">
      <alignment horizontal="center"/>
    </xf>
    <xf numFmtId="0" fontId="5" fillId="0" borderId="0" xfId="2" applyFont="1" applyBorder="1" applyAlignment="1">
      <alignment vertical="top"/>
    </xf>
    <xf numFmtId="0" fontId="2" fillId="0" borderId="0" xfId="1"/>
    <xf numFmtId="0" fontId="6" fillId="0" borderId="0" xfId="2" applyFont="1" applyBorder="1" applyAlignment="1">
      <alignment vertical="top"/>
    </xf>
    <xf numFmtId="0" fontId="2" fillId="0" borderId="0" xfId="1" applyBorder="1" applyAlignment="1">
      <alignment horizontal="center"/>
    </xf>
    <xf numFmtId="0" fontId="2" fillId="0" borderId="0" xfId="1" applyBorder="1"/>
    <xf numFmtId="0" fontId="2" fillId="0" borderId="0" xfId="1" applyFill="1"/>
    <xf numFmtId="0" fontId="7" fillId="0" borderId="0" xfId="3" applyFont="1" applyFill="1"/>
    <xf numFmtId="0" fontId="8" fillId="0" borderId="0" xfId="4" applyFont="1" applyFill="1"/>
    <xf numFmtId="0" fontId="7" fillId="0" borderId="0" xfId="3" applyFont="1"/>
    <xf numFmtId="0" fontId="3" fillId="0" borderId="0" xfId="1" applyFont="1" applyFill="1" applyBorder="1"/>
    <xf numFmtId="0" fontId="3" fillId="0" borderId="0" xfId="1" applyFont="1" applyBorder="1"/>
    <xf numFmtId="0" fontId="3" fillId="0" borderId="0" xfId="2" applyFont="1" applyFill="1" applyBorder="1" applyAlignment="1">
      <alignment horizontal="center" vertical="top"/>
    </xf>
    <xf numFmtId="0" fontId="8" fillId="0" borderId="0" xfId="4" applyFont="1"/>
    <xf numFmtId="0" fontId="9" fillId="0" borderId="0" xfId="1" applyFont="1" applyBorder="1"/>
    <xf numFmtId="0" fontId="3" fillId="0" borderId="0" xfId="1" applyFont="1" applyBorder="1" applyAlignment="1">
      <alignment horizontal="center"/>
    </xf>
    <xf numFmtId="0" fontId="10" fillId="0" borderId="0" xfId="2" applyFont="1" applyBorder="1" applyAlignment="1">
      <alignment vertical="top"/>
    </xf>
    <xf numFmtId="0" fontId="3" fillId="0" borderId="0" xfId="1" applyFont="1" applyFill="1"/>
    <xf numFmtId="0" fontId="2" fillId="0" borderId="0" xfId="1" applyAlignment="1">
      <alignment horizontal="center"/>
    </xf>
    <xf numFmtId="0" fontId="11" fillId="0" borderId="0" xfId="2" applyFont="1" applyAlignment="1">
      <alignment vertical="top"/>
    </xf>
    <xf numFmtId="0" fontId="13" fillId="0" borderId="0" xfId="2" applyFont="1" applyAlignment="1">
      <alignment vertical="top"/>
    </xf>
    <xf numFmtId="0" fontId="14" fillId="0" borderId="0" xfId="2" applyFont="1" applyAlignment="1">
      <alignment vertical="top"/>
    </xf>
    <xf numFmtId="0" fontId="15" fillId="0" borderId="0" xfId="1" applyFont="1" applyFill="1"/>
    <xf numFmtId="0" fontId="16" fillId="0" borderId="0" xfId="2" applyFont="1" applyFill="1" applyBorder="1" applyAlignment="1">
      <alignment vertical="top"/>
    </xf>
    <xf numFmtId="0" fontId="7" fillId="0" borderId="0" xfId="3" applyFont="1" applyBorder="1"/>
    <xf numFmtId="0" fontId="12" fillId="0" borderId="0" xfId="2" applyFont="1" applyFill="1" applyAlignment="1">
      <alignment vertical="top"/>
    </xf>
    <xf numFmtId="0" fontId="16" fillId="0" borderId="0" xfId="2" applyFont="1" applyFill="1" applyBorder="1" applyAlignment="1">
      <alignment vertical="center"/>
    </xf>
    <xf numFmtId="0" fontId="15" fillId="0" borderId="0" xfId="1" applyFont="1"/>
    <xf numFmtId="0" fontId="17" fillId="0" borderId="0" xfId="2" applyFont="1" applyFill="1" applyBorder="1" applyAlignment="1">
      <alignment vertical="center"/>
    </xf>
    <xf numFmtId="0" fontId="12" fillId="0" borderId="0" xfId="1" applyFont="1" applyFill="1"/>
    <xf numFmtId="0" fontId="11" fillId="0" borderId="0" xfId="2" applyFont="1" applyAlignment="1">
      <alignment horizontal="center" vertical="top"/>
    </xf>
    <xf numFmtId="0" fontId="18" fillId="0" borderId="0" xfId="2" applyFont="1" applyAlignment="1">
      <alignment vertical="top"/>
    </xf>
    <xf numFmtId="0" fontId="19" fillId="2" borderId="0" xfId="1" applyFont="1" applyFill="1" applyBorder="1" applyAlignment="1">
      <alignment horizontal="center"/>
    </xf>
    <xf numFmtId="0" fontId="19" fillId="0" borderId="0" xfId="1" applyFont="1" applyFill="1" applyBorder="1" applyAlignment="1"/>
    <xf numFmtId="0" fontId="12" fillId="0" borderId="0" xfId="1" applyFont="1" applyFill="1" applyBorder="1" applyAlignment="1"/>
    <xf numFmtId="0" fontId="11" fillId="0" borderId="0" xfId="2" applyFont="1" applyFill="1" applyBorder="1" applyAlignment="1">
      <alignment vertical="top"/>
    </xf>
    <xf numFmtId="0" fontId="11" fillId="0" borderId="0" xfId="2" applyFont="1" applyBorder="1" applyAlignment="1">
      <alignment vertical="top"/>
    </xf>
    <xf numFmtId="0" fontId="19" fillId="2" borderId="0" xfId="1" applyFont="1" applyFill="1" applyBorder="1" applyAlignment="1">
      <alignment horizontal="center"/>
    </xf>
    <xf numFmtId="0" fontId="15" fillId="0" borderId="1" xfId="2" applyFont="1" applyFill="1" applyBorder="1" applyAlignment="1">
      <alignment horizontal="center" wrapText="1"/>
    </xf>
    <xf numFmtId="0" fontId="15" fillId="2" borderId="2" xfId="1" applyFont="1" applyFill="1" applyBorder="1"/>
    <xf numFmtId="0" fontId="15" fillId="0" borderId="2" xfId="1" applyFont="1" applyFill="1" applyBorder="1"/>
    <xf numFmtId="0" fontId="15" fillId="0" borderId="3" xfId="1" applyFont="1" applyFill="1" applyBorder="1"/>
    <xf numFmtId="0" fontId="15" fillId="0" borderId="4" xfId="1" applyFont="1" applyFill="1" applyBorder="1"/>
    <xf numFmtId="0" fontId="15" fillId="0" borderId="5" xfId="1" applyFont="1" applyBorder="1" applyAlignment="1">
      <alignment horizontal="center"/>
    </xf>
    <xf numFmtId="0" fontId="15" fillId="0" borderId="6" xfId="2" applyFont="1" applyFill="1" applyBorder="1" applyAlignment="1">
      <alignment horizontal="center" vertical="top" wrapText="1"/>
    </xf>
    <xf numFmtId="0" fontId="21" fillId="3" borderId="8" xfId="1" applyFont="1" applyFill="1" applyBorder="1" applyAlignment="1">
      <alignment horizontal="center" vertical="center" wrapText="1" shrinkToFit="1"/>
    </xf>
    <xf numFmtId="0" fontId="21" fillId="3" borderId="9" xfId="1" applyFont="1" applyFill="1" applyBorder="1" applyAlignment="1">
      <alignment horizontal="center" vertical="center" wrapText="1" shrinkToFit="1"/>
    </xf>
    <xf numFmtId="0" fontId="8" fillId="4" borderId="8" xfId="1" applyFont="1" applyFill="1" applyBorder="1" applyAlignment="1">
      <alignment horizontal="center" vertical="center" wrapText="1"/>
    </xf>
    <xf numFmtId="0" fontId="20" fillId="2" borderId="10" xfId="1" applyFont="1" applyFill="1" applyBorder="1" applyAlignment="1">
      <alignment horizontal="center" vertical="center"/>
    </xf>
    <xf numFmtId="164" fontId="21" fillId="3" borderId="11" xfId="1" applyNumberFormat="1" applyFont="1" applyFill="1" applyBorder="1" applyAlignment="1">
      <alignment horizontal="center" vertical="center" wrapText="1" shrinkToFit="1"/>
    </xf>
    <xf numFmtId="164" fontId="21" fillId="3" borderId="7" xfId="1" applyNumberFormat="1" applyFont="1" applyFill="1" applyBorder="1" applyAlignment="1">
      <alignment horizontal="center" vertical="center" wrapText="1" shrinkToFit="1"/>
    </xf>
    <xf numFmtId="0" fontId="15" fillId="4" borderId="8" xfId="1" applyFont="1" applyFill="1" applyBorder="1" applyAlignment="1">
      <alignment horizontal="center" vertical="center" wrapText="1"/>
    </xf>
    <xf numFmtId="14" fontId="20" fillId="2" borderId="10" xfId="1" applyNumberFormat="1" applyFont="1" applyFill="1" applyBorder="1" applyAlignment="1">
      <alignment horizontal="center" vertical="center"/>
    </xf>
    <xf numFmtId="0" fontId="21" fillId="3" borderId="11" xfId="1" applyFont="1" applyFill="1" applyBorder="1" applyAlignment="1">
      <alignment horizontal="center" vertical="center" wrapText="1" shrinkToFit="1"/>
    </xf>
    <xf numFmtId="0" fontId="21" fillId="3" borderId="7" xfId="1" applyFont="1" applyFill="1" applyBorder="1" applyAlignment="1">
      <alignment horizontal="center" vertical="center" wrapText="1" shrinkToFit="1"/>
    </xf>
    <xf numFmtId="0" fontId="20" fillId="2" borderId="0" xfId="1" applyFont="1" applyFill="1" applyBorder="1" applyAlignment="1">
      <alignment horizontal="center" vertical="center"/>
    </xf>
    <xf numFmtId="0" fontId="15" fillId="2" borderId="0" xfId="1" applyFont="1" applyFill="1"/>
    <xf numFmtId="0" fontId="21" fillId="3" borderId="11" xfId="1" applyNumberFormat="1" applyFont="1" applyFill="1" applyBorder="1" applyAlignment="1">
      <alignment horizontal="center" vertical="center" wrapText="1" shrinkToFit="1"/>
    </xf>
    <xf numFmtId="0" fontId="21" fillId="3" borderId="7" xfId="1" applyNumberFormat="1" applyFont="1" applyFill="1" applyBorder="1" applyAlignment="1">
      <alignment horizontal="center" vertical="center" wrapText="1" shrinkToFit="1"/>
    </xf>
    <xf numFmtId="0" fontId="15" fillId="0" borderId="0" xfId="1" applyFont="1" applyBorder="1"/>
    <xf numFmtId="0" fontId="7" fillId="0" borderId="12" xfId="2" applyFont="1" applyFill="1" applyBorder="1" applyAlignment="1">
      <alignment horizontal="center" vertical="center"/>
    </xf>
    <xf numFmtId="0" fontId="7" fillId="0" borderId="2" xfId="1" applyFont="1" applyFill="1" applyBorder="1" applyAlignment="1">
      <alignment horizontal="center" vertical="center"/>
    </xf>
    <xf numFmtId="0" fontId="15" fillId="0" borderId="2" xfId="1" applyFont="1" applyFill="1" applyBorder="1" applyAlignment="1">
      <alignment horizontal="center" vertical="center"/>
    </xf>
    <xf numFmtId="0" fontId="15" fillId="4" borderId="13" xfId="1" applyFont="1" applyFill="1" applyBorder="1" applyAlignment="1">
      <alignment horizontal="left"/>
    </xf>
    <xf numFmtId="0" fontId="7" fillId="0" borderId="14" xfId="2" applyFont="1" applyFill="1" applyBorder="1" applyAlignment="1">
      <alignment horizontal="center" vertical="top"/>
    </xf>
    <xf numFmtId="0" fontId="7" fillId="2" borderId="8" xfId="3" applyFont="1" applyFill="1" applyBorder="1" applyAlignment="1">
      <alignment horizontal="center"/>
    </xf>
    <xf numFmtId="0" fontId="15" fillId="5" borderId="8" xfId="1" applyFont="1" applyFill="1" applyBorder="1" applyAlignment="1">
      <alignment horizontal="center"/>
    </xf>
    <xf numFmtId="0" fontId="7" fillId="0" borderId="15" xfId="2" applyFont="1" applyFill="1" applyBorder="1" applyAlignment="1">
      <alignment horizontal="center" vertical="center"/>
    </xf>
    <xf numFmtId="0" fontId="16" fillId="0" borderId="7" xfId="2" applyFont="1" applyFill="1" applyBorder="1" applyAlignment="1">
      <alignment vertical="center"/>
    </xf>
    <xf numFmtId="0" fontId="22" fillId="0" borderId="7" xfId="1" applyFont="1" applyFill="1" applyBorder="1" applyAlignment="1">
      <alignment horizontal="center" vertical="center"/>
    </xf>
    <xf numFmtId="0" fontId="15" fillId="4" borderId="11" xfId="1" applyFont="1" applyFill="1" applyBorder="1" applyAlignment="1">
      <alignment horizontal="right"/>
    </xf>
    <xf numFmtId="0" fontId="16" fillId="0" borderId="16" xfId="2" applyFont="1" applyFill="1" applyBorder="1" applyAlignment="1">
      <alignment vertical="center"/>
    </xf>
    <xf numFmtId="0" fontId="16" fillId="0" borderId="0" xfId="2" applyFont="1" applyAlignment="1">
      <alignment vertical="top"/>
    </xf>
    <xf numFmtId="0" fontId="16" fillId="0" borderId="7" xfId="2" applyFont="1" applyFill="1" applyBorder="1" applyAlignment="1">
      <alignment vertical="top"/>
    </xf>
    <xf numFmtId="0" fontId="7" fillId="2" borderId="8" xfId="6" applyFont="1" applyFill="1" applyBorder="1" applyAlignment="1">
      <alignment horizontal="center"/>
    </xf>
    <xf numFmtId="0" fontId="7" fillId="5" borderId="8" xfId="6" applyFont="1" applyFill="1" applyBorder="1" applyAlignment="1">
      <alignment horizontal="center"/>
    </xf>
    <xf numFmtId="0" fontId="7" fillId="0" borderId="17" xfId="2" applyFont="1" applyFill="1" applyBorder="1" applyAlignment="1">
      <alignment horizontal="center" vertical="center"/>
    </xf>
    <xf numFmtId="0" fontId="22" fillId="0" borderId="14" xfId="1" applyFont="1" applyFill="1" applyBorder="1" applyAlignment="1">
      <alignment horizontal="center" vertical="center"/>
    </xf>
    <xf numFmtId="0" fontId="15" fillId="4" borderId="18" xfId="1" applyFont="1" applyFill="1" applyBorder="1" applyAlignment="1">
      <alignment horizontal="right"/>
    </xf>
    <xf numFmtId="0" fontId="2" fillId="0" borderId="0" xfId="1" applyFont="1" applyFill="1"/>
    <xf numFmtId="14" fontId="15" fillId="0" borderId="0" xfId="1" applyNumberFormat="1" applyFont="1"/>
    <xf numFmtId="14" fontId="16" fillId="0" borderId="0" xfId="2" applyNumberFormat="1" applyFont="1" applyAlignment="1">
      <alignment vertical="top"/>
    </xf>
    <xf numFmtId="14" fontId="24" fillId="0" borderId="0" xfId="0" applyNumberFormat="1" applyFont="1" applyAlignment="1">
      <alignment vertical="center"/>
    </xf>
    <xf numFmtId="164" fontId="24" fillId="0" borderId="0" xfId="0" applyNumberFormat="1" applyFont="1" applyAlignment="1">
      <alignment vertical="center"/>
    </xf>
    <xf numFmtId="0" fontId="20" fillId="2" borderId="7" xfId="1" applyFont="1" applyFill="1" applyBorder="1" applyAlignment="1">
      <alignment horizontal="center" vertical="center" wrapText="1"/>
    </xf>
  </cellXfs>
  <cellStyles count="8">
    <cellStyle name="Excel Built-in Normal" xfId="2"/>
    <cellStyle name="Обычный" xfId="0" builtinId="0"/>
    <cellStyle name="Обычный 2" xfId="1"/>
    <cellStyle name="Обычный 2 2" xfId="7"/>
    <cellStyle name="Обычный 3 2" xfId="3"/>
    <cellStyle name="Обычный 3 2 2" xfId="4"/>
    <cellStyle name="Обычный 3 3" xfId="5"/>
    <cellStyle name="Обычный 4" xfId="6"/>
  </cellStyles>
  <dxfs count="39">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font>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ont>
        <color auto="1"/>
      </font>
      <fill>
        <patternFill patternType="none">
          <bgColor indexed="65"/>
        </patternFill>
      </fill>
    </dxf>
    <dxf>
      <font>
        <color theme="1"/>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06.22/&#1058;&#1045;&#1061;&#1053;&#1054;&#1057;&#1053;&#1040;&#1041;/795/&#1058;&#1054;&#1054;/&#1055;&#1056;&#1048;&#1050;&#1040;&#1047;&#1067;/&#1043;&#1088;&#1072;&#1092;&#1080;&#1082;%20&#1089;&#1084;&#1077;&#1085;&#1085;&#1086;&#1089;&#1090;&#1080;/&#1060;&#1077;&#1074;&#1088;&#1072;&#1083;&#1100;%202026%20&#1075;&#10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2)"/>
      <sheetName val="2021"/>
      <sheetName val="Лист1"/>
      <sheetName val="Лист2"/>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50"/>
  <sheetViews>
    <sheetView tabSelected="1" zoomScaleNormal="100" workbookViewId="0">
      <pane xSplit="2" ySplit="31" topLeftCell="C32" activePane="bottomRight" state="frozen"/>
      <selection pane="topRight" activeCell="C1" sqref="C1"/>
      <selection pane="bottomLeft" activeCell="A36" sqref="A36"/>
      <selection pane="bottomRight" activeCell="H56" sqref="H56"/>
    </sheetView>
  </sheetViews>
  <sheetFormatPr defaultColWidth="3.5703125" defaultRowHeight="12.85" outlineLevelRow="1"/>
  <cols>
    <col min="1" max="1" width="3.85546875" style="80" hidden="1" customWidth="1"/>
    <col min="2" max="2" width="11.42578125" style="3" customWidth="1"/>
    <col min="3" max="30" width="3" style="3" customWidth="1"/>
    <col min="31" max="33" width="3.5703125" style="3" hidden="1" customWidth="1"/>
    <col min="34" max="34" width="6.5703125" style="19" customWidth="1"/>
    <col min="35" max="35" width="3.5703125" style="3" customWidth="1"/>
    <col min="36" max="42" width="3.140625" style="3" customWidth="1"/>
    <col min="43" max="44" width="12.7109375" style="3" customWidth="1"/>
    <col min="45" max="45" width="7.140625" style="3" customWidth="1"/>
    <col min="46" max="46" width="10.28515625" style="3" customWidth="1"/>
    <col min="47" max="47" width="7.140625" style="3" customWidth="1"/>
    <col min="48" max="48" width="3.5703125" style="3"/>
    <col min="49" max="49" width="10" style="3" customWidth="1"/>
    <col min="50" max="50" width="13.85546875" style="3" customWidth="1"/>
    <col min="51" max="51" width="17.5703125" style="3" customWidth="1"/>
    <col min="52" max="249" width="3.5703125" style="3"/>
    <col min="250" max="250" width="3.85546875" style="3" customWidth="1"/>
    <col min="251" max="251" width="29.42578125" style="3" customWidth="1"/>
    <col min="252" max="254" width="3.5703125" style="3" customWidth="1"/>
    <col min="255" max="255" width="3.7109375" style="3" customWidth="1"/>
    <col min="256" max="279" width="3.5703125" style="3" customWidth="1"/>
    <col min="280" max="282" width="0" style="3" hidden="1" customWidth="1"/>
    <col min="283" max="283" width="8.140625" style="3" customWidth="1"/>
    <col min="284" max="287" width="3.5703125" style="3" customWidth="1"/>
    <col min="288" max="288" width="5.7109375" style="3" customWidth="1"/>
    <col min="289" max="289" width="5.5703125" style="3" customWidth="1"/>
    <col min="290" max="298" width="3.5703125" style="3" customWidth="1"/>
    <col min="299" max="300" width="12.7109375" style="3" customWidth="1"/>
    <col min="301" max="301" width="7.140625" style="3" customWidth="1"/>
    <col min="302" max="302" width="10.28515625" style="3" customWidth="1"/>
    <col min="303" max="303" width="7.140625" style="3" customWidth="1"/>
    <col min="304" max="304" width="3.5703125" style="3"/>
    <col min="305" max="305" width="10" style="3" customWidth="1"/>
    <col min="306" max="306" width="13.85546875" style="3" customWidth="1"/>
    <col min="307" max="307" width="17.5703125" style="3" customWidth="1"/>
    <col min="308" max="505" width="3.5703125" style="3"/>
    <col min="506" max="506" width="3.85546875" style="3" customWidth="1"/>
    <col min="507" max="507" width="29.42578125" style="3" customWidth="1"/>
    <col min="508" max="510" width="3.5703125" style="3" customWidth="1"/>
    <col min="511" max="511" width="3.7109375" style="3" customWidth="1"/>
    <col min="512" max="535" width="3.5703125" style="3" customWidth="1"/>
    <col min="536" max="538" width="0" style="3" hidden="1" customWidth="1"/>
    <col min="539" max="539" width="8.140625" style="3" customWidth="1"/>
    <col min="540" max="543" width="3.5703125" style="3" customWidth="1"/>
    <col min="544" max="544" width="5.7109375" style="3" customWidth="1"/>
    <col min="545" max="545" width="5.5703125" style="3" customWidth="1"/>
    <col min="546" max="554" width="3.5703125" style="3" customWidth="1"/>
    <col min="555" max="556" width="12.7109375" style="3" customWidth="1"/>
    <col min="557" max="557" width="7.140625" style="3" customWidth="1"/>
    <col min="558" max="558" width="10.28515625" style="3" customWidth="1"/>
    <col min="559" max="559" width="7.140625" style="3" customWidth="1"/>
    <col min="560" max="560" width="3.5703125" style="3"/>
    <col min="561" max="561" width="10" style="3" customWidth="1"/>
    <col min="562" max="562" width="13.85546875" style="3" customWidth="1"/>
    <col min="563" max="563" width="17.5703125" style="3" customWidth="1"/>
    <col min="564" max="761" width="3.5703125" style="3"/>
    <col min="762" max="762" width="3.85546875" style="3" customWidth="1"/>
    <col min="763" max="763" width="29.42578125" style="3" customWidth="1"/>
    <col min="764" max="766" width="3.5703125" style="3" customWidth="1"/>
    <col min="767" max="767" width="3.7109375" style="3" customWidth="1"/>
    <col min="768" max="791" width="3.5703125" style="3" customWidth="1"/>
    <col min="792" max="794" width="0" style="3" hidden="1" customWidth="1"/>
    <col min="795" max="795" width="8.140625" style="3" customWidth="1"/>
    <col min="796" max="799" width="3.5703125" style="3" customWidth="1"/>
    <col min="800" max="800" width="5.7109375" style="3" customWidth="1"/>
    <col min="801" max="801" width="5.5703125" style="3" customWidth="1"/>
    <col min="802" max="810" width="3.5703125" style="3" customWidth="1"/>
    <col min="811" max="812" width="12.7109375" style="3" customWidth="1"/>
    <col min="813" max="813" width="7.140625" style="3" customWidth="1"/>
    <col min="814" max="814" width="10.28515625" style="3" customWidth="1"/>
    <col min="815" max="815" width="7.140625" style="3" customWidth="1"/>
    <col min="816" max="816" width="3.5703125" style="3"/>
    <col min="817" max="817" width="10" style="3" customWidth="1"/>
    <col min="818" max="818" width="13.85546875" style="3" customWidth="1"/>
    <col min="819" max="819" width="17.5703125" style="3" customWidth="1"/>
    <col min="820" max="1017" width="3.5703125" style="3"/>
    <col min="1018" max="1018" width="3.85546875" style="3" customWidth="1"/>
    <col min="1019" max="1019" width="29.42578125" style="3" customWidth="1"/>
    <col min="1020" max="1022" width="3.5703125" style="3" customWidth="1"/>
    <col min="1023" max="1023" width="3.7109375" style="3" customWidth="1"/>
    <col min="1024" max="1047" width="3.5703125" style="3" customWidth="1"/>
    <col min="1048" max="1050" width="0" style="3" hidden="1" customWidth="1"/>
    <col min="1051" max="1051" width="8.140625" style="3" customWidth="1"/>
    <col min="1052" max="1055" width="3.5703125" style="3" customWidth="1"/>
    <col min="1056" max="1056" width="5.7109375" style="3" customWidth="1"/>
    <col min="1057" max="1057" width="5.5703125" style="3" customWidth="1"/>
    <col min="1058" max="1066" width="3.5703125" style="3" customWidth="1"/>
    <col min="1067" max="1068" width="12.7109375" style="3" customWidth="1"/>
    <col min="1069" max="1069" width="7.140625" style="3" customWidth="1"/>
    <col min="1070" max="1070" width="10.28515625" style="3" customWidth="1"/>
    <col min="1071" max="1071" width="7.140625" style="3" customWidth="1"/>
    <col min="1072" max="1072" width="3.5703125" style="3"/>
    <col min="1073" max="1073" width="10" style="3" customWidth="1"/>
    <col min="1074" max="1074" width="13.85546875" style="3" customWidth="1"/>
    <col min="1075" max="1075" width="17.5703125" style="3" customWidth="1"/>
    <col min="1076" max="1273" width="3.5703125" style="3"/>
    <col min="1274" max="1274" width="3.85546875" style="3" customWidth="1"/>
    <col min="1275" max="1275" width="29.42578125" style="3" customWidth="1"/>
    <col min="1276" max="1278" width="3.5703125" style="3" customWidth="1"/>
    <col min="1279" max="1279" width="3.7109375" style="3" customWidth="1"/>
    <col min="1280" max="1303" width="3.5703125" style="3" customWidth="1"/>
    <col min="1304" max="1306" width="0" style="3" hidden="1" customWidth="1"/>
    <col min="1307" max="1307" width="8.140625" style="3" customWidth="1"/>
    <col min="1308" max="1311" width="3.5703125" style="3" customWidth="1"/>
    <col min="1312" max="1312" width="5.7109375" style="3" customWidth="1"/>
    <col min="1313" max="1313" width="5.5703125" style="3" customWidth="1"/>
    <col min="1314" max="1322" width="3.5703125" style="3" customWidth="1"/>
    <col min="1323" max="1324" width="12.7109375" style="3" customWidth="1"/>
    <col min="1325" max="1325" width="7.140625" style="3" customWidth="1"/>
    <col min="1326" max="1326" width="10.28515625" style="3" customWidth="1"/>
    <col min="1327" max="1327" width="7.140625" style="3" customWidth="1"/>
    <col min="1328" max="1328" width="3.5703125" style="3"/>
    <col min="1329" max="1329" width="10" style="3" customWidth="1"/>
    <col min="1330" max="1330" width="13.85546875" style="3" customWidth="1"/>
    <col min="1331" max="1331" width="17.5703125" style="3" customWidth="1"/>
    <col min="1332" max="1529" width="3.5703125" style="3"/>
    <col min="1530" max="1530" width="3.85546875" style="3" customWidth="1"/>
    <col min="1531" max="1531" width="29.42578125" style="3" customWidth="1"/>
    <col min="1532" max="1534" width="3.5703125" style="3" customWidth="1"/>
    <col min="1535" max="1535" width="3.7109375" style="3" customWidth="1"/>
    <col min="1536" max="1559" width="3.5703125" style="3" customWidth="1"/>
    <col min="1560" max="1562" width="0" style="3" hidden="1" customWidth="1"/>
    <col min="1563" max="1563" width="8.140625" style="3" customWidth="1"/>
    <col min="1564" max="1567" width="3.5703125" style="3" customWidth="1"/>
    <col min="1568" max="1568" width="5.7109375" style="3" customWidth="1"/>
    <col min="1569" max="1569" width="5.5703125" style="3" customWidth="1"/>
    <col min="1570" max="1578" width="3.5703125" style="3" customWidth="1"/>
    <col min="1579" max="1580" width="12.7109375" style="3" customWidth="1"/>
    <col min="1581" max="1581" width="7.140625" style="3" customWidth="1"/>
    <col min="1582" max="1582" width="10.28515625" style="3" customWidth="1"/>
    <col min="1583" max="1583" width="7.140625" style="3" customWidth="1"/>
    <col min="1584" max="1584" width="3.5703125" style="3"/>
    <col min="1585" max="1585" width="10" style="3" customWidth="1"/>
    <col min="1586" max="1586" width="13.85546875" style="3" customWidth="1"/>
    <col min="1587" max="1587" width="17.5703125" style="3" customWidth="1"/>
    <col min="1588" max="1785" width="3.5703125" style="3"/>
    <col min="1786" max="1786" width="3.85546875" style="3" customWidth="1"/>
    <col min="1787" max="1787" width="29.42578125" style="3" customWidth="1"/>
    <col min="1788" max="1790" width="3.5703125" style="3" customWidth="1"/>
    <col min="1791" max="1791" width="3.7109375" style="3" customWidth="1"/>
    <col min="1792" max="1815" width="3.5703125" style="3" customWidth="1"/>
    <col min="1816" max="1818" width="0" style="3" hidden="1" customWidth="1"/>
    <col min="1819" max="1819" width="8.140625" style="3" customWidth="1"/>
    <col min="1820" max="1823" width="3.5703125" style="3" customWidth="1"/>
    <col min="1824" max="1824" width="5.7109375" style="3" customWidth="1"/>
    <col min="1825" max="1825" width="5.5703125" style="3" customWidth="1"/>
    <col min="1826" max="1834" width="3.5703125" style="3" customWidth="1"/>
    <col min="1835" max="1836" width="12.7109375" style="3" customWidth="1"/>
    <col min="1837" max="1837" width="7.140625" style="3" customWidth="1"/>
    <col min="1838" max="1838" width="10.28515625" style="3" customWidth="1"/>
    <col min="1839" max="1839" width="7.140625" style="3" customWidth="1"/>
    <col min="1840" max="1840" width="3.5703125" style="3"/>
    <col min="1841" max="1841" width="10" style="3" customWidth="1"/>
    <col min="1842" max="1842" width="13.85546875" style="3" customWidth="1"/>
    <col min="1843" max="1843" width="17.5703125" style="3" customWidth="1"/>
    <col min="1844" max="2041" width="3.5703125" style="3"/>
    <col min="2042" max="2042" width="3.85546875" style="3" customWidth="1"/>
    <col min="2043" max="2043" width="29.42578125" style="3" customWidth="1"/>
    <col min="2044" max="2046" width="3.5703125" style="3" customWidth="1"/>
    <col min="2047" max="2047" width="3.7109375" style="3" customWidth="1"/>
    <col min="2048" max="2071" width="3.5703125" style="3" customWidth="1"/>
    <col min="2072" max="2074" width="0" style="3" hidden="1" customWidth="1"/>
    <col min="2075" max="2075" width="8.140625" style="3" customWidth="1"/>
    <col min="2076" max="2079" width="3.5703125" style="3" customWidth="1"/>
    <col min="2080" max="2080" width="5.7109375" style="3" customWidth="1"/>
    <col min="2081" max="2081" width="5.5703125" style="3" customWidth="1"/>
    <col min="2082" max="2090" width="3.5703125" style="3" customWidth="1"/>
    <col min="2091" max="2092" width="12.7109375" style="3" customWidth="1"/>
    <col min="2093" max="2093" width="7.140625" style="3" customWidth="1"/>
    <col min="2094" max="2094" width="10.28515625" style="3" customWidth="1"/>
    <col min="2095" max="2095" width="7.140625" style="3" customWidth="1"/>
    <col min="2096" max="2096" width="3.5703125" style="3"/>
    <col min="2097" max="2097" width="10" style="3" customWidth="1"/>
    <col min="2098" max="2098" width="13.85546875" style="3" customWidth="1"/>
    <col min="2099" max="2099" width="17.5703125" style="3" customWidth="1"/>
    <col min="2100" max="2297" width="3.5703125" style="3"/>
    <col min="2298" max="2298" width="3.85546875" style="3" customWidth="1"/>
    <col min="2299" max="2299" width="29.42578125" style="3" customWidth="1"/>
    <col min="2300" max="2302" width="3.5703125" style="3" customWidth="1"/>
    <col min="2303" max="2303" width="3.7109375" style="3" customWidth="1"/>
    <col min="2304" max="2327" width="3.5703125" style="3" customWidth="1"/>
    <col min="2328" max="2330" width="0" style="3" hidden="1" customWidth="1"/>
    <col min="2331" max="2331" width="8.140625" style="3" customWidth="1"/>
    <col min="2332" max="2335" width="3.5703125" style="3" customWidth="1"/>
    <col min="2336" max="2336" width="5.7109375" style="3" customWidth="1"/>
    <col min="2337" max="2337" width="5.5703125" style="3" customWidth="1"/>
    <col min="2338" max="2346" width="3.5703125" style="3" customWidth="1"/>
    <col min="2347" max="2348" width="12.7109375" style="3" customWidth="1"/>
    <col min="2349" max="2349" width="7.140625" style="3" customWidth="1"/>
    <col min="2350" max="2350" width="10.28515625" style="3" customWidth="1"/>
    <col min="2351" max="2351" width="7.140625" style="3" customWidth="1"/>
    <col min="2352" max="2352" width="3.5703125" style="3"/>
    <col min="2353" max="2353" width="10" style="3" customWidth="1"/>
    <col min="2354" max="2354" width="13.85546875" style="3" customWidth="1"/>
    <col min="2355" max="2355" width="17.5703125" style="3" customWidth="1"/>
    <col min="2356" max="2553" width="3.5703125" style="3"/>
    <col min="2554" max="2554" width="3.85546875" style="3" customWidth="1"/>
    <col min="2555" max="2555" width="29.42578125" style="3" customWidth="1"/>
    <col min="2556" max="2558" width="3.5703125" style="3" customWidth="1"/>
    <col min="2559" max="2559" width="3.7109375" style="3" customWidth="1"/>
    <col min="2560" max="2583" width="3.5703125" style="3" customWidth="1"/>
    <col min="2584" max="2586" width="0" style="3" hidden="1" customWidth="1"/>
    <col min="2587" max="2587" width="8.140625" style="3" customWidth="1"/>
    <col min="2588" max="2591" width="3.5703125" style="3" customWidth="1"/>
    <col min="2592" max="2592" width="5.7109375" style="3" customWidth="1"/>
    <col min="2593" max="2593" width="5.5703125" style="3" customWidth="1"/>
    <col min="2594" max="2602" width="3.5703125" style="3" customWidth="1"/>
    <col min="2603" max="2604" width="12.7109375" style="3" customWidth="1"/>
    <col min="2605" max="2605" width="7.140625" style="3" customWidth="1"/>
    <col min="2606" max="2606" width="10.28515625" style="3" customWidth="1"/>
    <col min="2607" max="2607" width="7.140625" style="3" customWidth="1"/>
    <col min="2608" max="2608" width="3.5703125" style="3"/>
    <col min="2609" max="2609" width="10" style="3" customWidth="1"/>
    <col min="2610" max="2610" width="13.85546875" style="3" customWidth="1"/>
    <col min="2611" max="2611" width="17.5703125" style="3" customWidth="1"/>
    <col min="2612" max="2809" width="3.5703125" style="3"/>
    <col min="2810" max="2810" width="3.85546875" style="3" customWidth="1"/>
    <col min="2811" max="2811" width="29.42578125" style="3" customWidth="1"/>
    <col min="2812" max="2814" width="3.5703125" style="3" customWidth="1"/>
    <col min="2815" max="2815" width="3.7109375" style="3" customWidth="1"/>
    <col min="2816" max="2839" width="3.5703125" style="3" customWidth="1"/>
    <col min="2840" max="2842" width="0" style="3" hidden="1" customWidth="1"/>
    <col min="2843" max="2843" width="8.140625" style="3" customWidth="1"/>
    <col min="2844" max="2847" width="3.5703125" style="3" customWidth="1"/>
    <col min="2848" max="2848" width="5.7109375" style="3" customWidth="1"/>
    <col min="2849" max="2849" width="5.5703125" style="3" customWidth="1"/>
    <col min="2850" max="2858" width="3.5703125" style="3" customWidth="1"/>
    <col min="2859" max="2860" width="12.7109375" style="3" customWidth="1"/>
    <col min="2861" max="2861" width="7.140625" style="3" customWidth="1"/>
    <col min="2862" max="2862" width="10.28515625" style="3" customWidth="1"/>
    <col min="2863" max="2863" width="7.140625" style="3" customWidth="1"/>
    <col min="2864" max="2864" width="3.5703125" style="3"/>
    <col min="2865" max="2865" width="10" style="3" customWidth="1"/>
    <col min="2866" max="2866" width="13.85546875" style="3" customWidth="1"/>
    <col min="2867" max="2867" width="17.5703125" style="3" customWidth="1"/>
    <col min="2868" max="3065" width="3.5703125" style="3"/>
    <col min="3066" max="3066" width="3.85546875" style="3" customWidth="1"/>
    <col min="3067" max="3067" width="29.42578125" style="3" customWidth="1"/>
    <col min="3068" max="3070" width="3.5703125" style="3" customWidth="1"/>
    <col min="3071" max="3071" width="3.7109375" style="3" customWidth="1"/>
    <col min="3072" max="3095" width="3.5703125" style="3" customWidth="1"/>
    <col min="3096" max="3098" width="0" style="3" hidden="1" customWidth="1"/>
    <col min="3099" max="3099" width="8.140625" style="3" customWidth="1"/>
    <col min="3100" max="3103" width="3.5703125" style="3" customWidth="1"/>
    <col min="3104" max="3104" width="5.7109375" style="3" customWidth="1"/>
    <col min="3105" max="3105" width="5.5703125" style="3" customWidth="1"/>
    <col min="3106" max="3114" width="3.5703125" style="3" customWidth="1"/>
    <col min="3115" max="3116" width="12.7109375" style="3" customWidth="1"/>
    <col min="3117" max="3117" width="7.140625" style="3" customWidth="1"/>
    <col min="3118" max="3118" width="10.28515625" style="3" customWidth="1"/>
    <col min="3119" max="3119" width="7.140625" style="3" customWidth="1"/>
    <col min="3120" max="3120" width="3.5703125" style="3"/>
    <col min="3121" max="3121" width="10" style="3" customWidth="1"/>
    <col min="3122" max="3122" width="13.85546875" style="3" customWidth="1"/>
    <col min="3123" max="3123" width="17.5703125" style="3" customWidth="1"/>
    <col min="3124" max="3321" width="3.5703125" style="3"/>
    <col min="3322" max="3322" width="3.85546875" style="3" customWidth="1"/>
    <col min="3323" max="3323" width="29.42578125" style="3" customWidth="1"/>
    <col min="3324" max="3326" width="3.5703125" style="3" customWidth="1"/>
    <col min="3327" max="3327" width="3.7109375" style="3" customWidth="1"/>
    <col min="3328" max="3351" width="3.5703125" style="3" customWidth="1"/>
    <col min="3352" max="3354" width="0" style="3" hidden="1" customWidth="1"/>
    <col min="3355" max="3355" width="8.140625" style="3" customWidth="1"/>
    <col min="3356" max="3359" width="3.5703125" style="3" customWidth="1"/>
    <col min="3360" max="3360" width="5.7109375" style="3" customWidth="1"/>
    <col min="3361" max="3361" width="5.5703125" style="3" customWidth="1"/>
    <col min="3362" max="3370" width="3.5703125" style="3" customWidth="1"/>
    <col min="3371" max="3372" width="12.7109375" style="3" customWidth="1"/>
    <col min="3373" max="3373" width="7.140625" style="3" customWidth="1"/>
    <col min="3374" max="3374" width="10.28515625" style="3" customWidth="1"/>
    <col min="3375" max="3375" width="7.140625" style="3" customWidth="1"/>
    <col min="3376" max="3376" width="3.5703125" style="3"/>
    <col min="3377" max="3377" width="10" style="3" customWidth="1"/>
    <col min="3378" max="3378" width="13.85546875" style="3" customWidth="1"/>
    <col min="3379" max="3379" width="17.5703125" style="3" customWidth="1"/>
    <col min="3380" max="3577" width="3.5703125" style="3"/>
    <col min="3578" max="3578" width="3.85546875" style="3" customWidth="1"/>
    <col min="3579" max="3579" width="29.42578125" style="3" customWidth="1"/>
    <col min="3580" max="3582" width="3.5703125" style="3" customWidth="1"/>
    <col min="3583" max="3583" width="3.7109375" style="3" customWidth="1"/>
    <col min="3584" max="3607" width="3.5703125" style="3" customWidth="1"/>
    <col min="3608" max="3610" width="0" style="3" hidden="1" customWidth="1"/>
    <col min="3611" max="3611" width="8.140625" style="3" customWidth="1"/>
    <col min="3612" max="3615" width="3.5703125" style="3" customWidth="1"/>
    <col min="3616" max="3616" width="5.7109375" style="3" customWidth="1"/>
    <col min="3617" max="3617" width="5.5703125" style="3" customWidth="1"/>
    <col min="3618" max="3626" width="3.5703125" style="3" customWidth="1"/>
    <col min="3627" max="3628" width="12.7109375" style="3" customWidth="1"/>
    <col min="3629" max="3629" width="7.140625" style="3" customWidth="1"/>
    <col min="3630" max="3630" width="10.28515625" style="3" customWidth="1"/>
    <col min="3631" max="3631" width="7.140625" style="3" customWidth="1"/>
    <col min="3632" max="3632" width="3.5703125" style="3"/>
    <col min="3633" max="3633" width="10" style="3" customWidth="1"/>
    <col min="3634" max="3634" width="13.85546875" style="3" customWidth="1"/>
    <col min="3635" max="3635" width="17.5703125" style="3" customWidth="1"/>
    <col min="3636" max="3833" width="3.5703125" style="3"/>
    <col min="3834" max="3834" width="3.85546875" style="3" customWidth="1"/>
    <col min="3835" max="3835" width="29.42578125" style="3" customWidth="1"/>
    <col min="3836" max="3838" width="3.5703125" style="3" customWidth="1"/>
    <col min="3839" max="3839" width="3.7109375" style="3" customWidth="1"/>
    <col min="3840" max="3863" width="3.5703125" style="3" customWidth="1"/>
    <col min="3864" max="3866" width="0" style="3" hidden="1" customWidth="1"/>
    <col min="3867" max="3867" width="8.140625" style="3" customWidth="1"/>
    <col min="3868" max="3871" width="3.5703125" style="3" customWidth="1"/>
    <col min="3872" max="3872" width="5.7109375" style="3" customWidth="1"/>
    <col min="3873" max="3873" width="5.5703125" style="3" customWidth="1"/>
    <col min="3874" max="3882" width="3.5703125" style="3" customWidth="1"/>
    <col min="3883" max="3884" width="12.7109375" style="3" customWidth="1"/>
    <col min="3885" max="3885" width="7.140625" style="3" customWidth="1"/>
    <col min="3886" max="3886" width="10.28515625" style="3" customWidth="1"/>
    <col min="3887" max="3887" width="7.140625" style="3" customWidth="1"/>
    <col min="3888" max="3888" width="3.5703125" style="3"/>
    <col min="3889" max="3889" width="10" style="3" customWidth="1"/>
    <col min="3890" max="3890" width="13.85546875" style="3" customWidth="1"/>
    <col min="3891" max="3891" width="17.5703125" style="3" customWidth="1"/>
    <col min="3892" max="4089" width="3.5703125" style="3"/>
    <col min="4090" max="4090" width="3.85546875" style="3" customWidth="1"/>
    <col min="4091" max="4091" width="29.42578125" style="3" customWidth="1"/>
    <col min="4092" max="4094" width="3.5703125" style="3" customWidth="1"/>
    <col min="4095" max="4095" width="3.7109375" style="3" customWidth="1"/>
    <col min="4096" max="4119" width="3.5703125" style="3" customWidth="1"/>
    <col min="4120" max="4122" width="0" style="3" hidden="1" customWidth="1"/>
    <col min="4123" max="4123" width="8.140625" style="3" customWidth="1"/>
    <col min="4124" max="4127" width="3.5703125" style="3" customWidth="1"/>
    <col min="4128" max="4128" width="5.7109375" style="3" customWidth="1"/>
    <col min="4129" max="4129" width="5.5703125" style="3" customWidth="1"/>
    <col min="4130" max="4138" width="3.5703125" style="3" customWidth="1"/>
    <col min="4139" max="4140" width="12.7109375" style="3" customWidth="1"/>
    <col min="4141" max="4141" width="7.140625" style="3" customWidth="1"/>
    <col min="4142" max="4142" width="10.28515625" style="3" customWidth="1"/>
    <col min="4143" max="4143" width="7.140625" style="3" customWidth="1"/>
    <col min="4144" max="4144" width="3.5703125" style="3"/>
    <col min="4145" max="4145" width="10" style="3" customWidth="1"/>
    <col min="4146" max="4146" width="13.85546875" style="3" customWidth="1"/>
    <col min="4147" max="4147" width="17.5703125" style="3" customWidth="1"/>
    <col min="4148" max="4345" width="3.5703125" style="3"/>
    <col min="4346" max="4346" width="3.85546875" style="3" customWidth="1"/>
    <col min="4347" max="4347" width="29.42578125" style="3" customWidth="1"/>
    <col min="4348" max="4350" width="3.5703125" style="3" customWidth="1"/>
    <col min="4351" max="4351" width="3.7109375" style="3" customWidth="1"/>
    <col min="4352" max="4375" width="3.5703125" style="3" customWidth="1"/>
    <col min="4376" max="4378" width="0" style="3" hidden="1" customWidth="1"/>
    <col min="4379" max="4379" width="8.140625" style="3" customWidth="1"/>
    <col min="4380" max="4383" width="3.5703125" style="3" customWidth="1"/>
    <col min="4384" max="4384" width="5.7109375" style="3" customWidth="1"/>
    <col min="4385" max="4385" width="5.5703125" style="3" customWidth="1"/>
    <col min="4386" max="4394" width="3.5703125" style="3" customWidth="1"/>
    <col min="4395" max="4396" width="12.7109375" style="3" customWidth="1"/>
    <col min="4397" max="4397" width="7.140625" style="3" customWidth="1"/>
    <col min="4398" max="4398" width="10.28515625" style="3" customWidth="1"/>
    <col min="4399" max="4399" width="7.140625" style="3" customWidth="1"/>
    <col min="4400" max="4400" width="3.5703125" style="3"/>
    <col min="4401" max="4401" width="10" style="3" customWidth="1"/>
    <col min="4402" max="4402" width="13.85546875" style="3" customWidth="1"/>
    <col min="4403" max="4403" width="17.5703125" style="3" customWidth="1"/>
    <col min="4404" max="4601" width="3.5703125" style="3"/>
    <col min="4602" max="4602" width="3.85546875" style="3" customWidth="1"/>
    <col min="4603" max="4603" width="29.42578125" style="3" customWidth="1"/>
    <col min="4604" max="4606" width="3.5703125" style="3" customWidth="1"/>
    <col min="4607" max="4607" width="3.7109375" style="3" customWidth="1"/>
    <col min="4608" max="4631" width="3.5703125" style="3" customWidth="1"/>
    <col min="4632" max="4634" width="0" style="3" hidden="1" customWidth="1"/>
    <col min="4635" max="4635" width="8.140625" style="3" customWidth="1"/>
    <col min="4636" max="4639" width="3.5703125" style="3" customWidth="1"/>
    <col min="4640" max="4640" width="5.7109375" style="3" customWidth="1"/>
    <col min="4641" max="4641" width="5.5703125" style="3" customWidth="1"/>
    <col min="4642" max="4650" width="3.5703125" style="3" customWidth="1"/>
    <col min="4651" max="4652" width="12.7109375" style="3" customWidth="1"/>
    <col min="4653" max="4653" width="7.140625" style="3" customWidth="1"/>
    <col min="4654" max="4654" width="10.28515625" style="3" customWidth="1"/>
    <col min="4655" max="4655" width="7.140625" style="3" customWidth="1"/>
    <col min="4656" max="4656" width="3.5703125" style="3"/>
    <col min="4657" max="4657" width="10" style="3" customWidth="1"/>
    <col min="4658" max="4658" width="13.85546875" style="3" customWidth="1"/>
    <col min="4659" max="4659" width="17.5703125" style="3" customWidth="1"/>
    <col min="4660" max="4857" width="3.5703125" style="3"/>
    <col min="4858" max="4858" width="3.85546875" style="3" customWidth="1"/>
    <col min="4859" max="4859" width="29.42578125" style="3" customWidth="1"/>
    <col min="4860" max="4862" width="3.5703125" style="3" customWidth="1"/>
    <col min="4863" max="4863" width="3.7109375" style="3" customWidth="1"/>
    <col min="4864" max="4887" width="3.5703125" style="3" customWidth="1"/>
    <col min="4888" max="4890" width="0" style="3" hidden="1" customWidth="1"/>
    <col min="4891" max="4891" width="8.140625" style="3" customWidth="1"/>
    <col min="4892" max="4895" width="3.5703125" style="3" customWidth="1"/>
    <col min="4896" max="4896" width="5.7109375" style="3" customWidth="1"/>
    <col min="4897" max="4897" width="5.5703125" style="3" customWidth="1"/>
    <col min="4898" max="4906" width="3.5703125" style="3" customWidth="1"/>
    <col min="4907" max="4908" width="12.7109375" style="3" customWidth="1"/>
    <col min="4909" max="4909" width="7.140625" style="3" customWidth="1"/>
    <col min="4910" max="4910" width="10.28515625" style="3" customWidth="1"/>
    <col min="4911" max="4911" width="7.140625" style="3" customWidth="1"/>
    <col min="4912" max="4912" width="3.5703125" style="3"/>
    <col min="4913" max="4913" width="10" style="3" customWidth="1"/>
    <col min="4914" max="4914" width="13.85546875" style="3" customWidth="1"/>
    <col min="4915" max="4915" width="17.5703125" style="3" customWidth="1"/>
    <col min="4916" max="5113" width="3.5703125" style="3"/>
    <col min="5114" max="5114" width="3.85546875" style="3" customWidth="1"/>
    <col min="5115" max="5115" width="29.42578125" style="3" customWidth="1"/>
    <col min="5116" max="5118" width="3.5703125" style="3" customWidth="1"/>
    <col min="5119" max="5119" width="3.7109375" style="3" customWidth="1"/>
    <col min="5120" max="5143" width="3.5703125" style="3" customWidth="1"/>
    <col min="5144" max="5146" width="0" style="3" hidden="1" customWidth="1"/>
    <col min="5147" max="5147" width="8.140625" style="3" customWidth="1"/>
    <col min="5148" max="5151" width="3.5703125" style="3" customWidth="1"/>
    <col min="5152" max="5152" width="5.7109375" style="3" customWidth="1"/>
    <col min="5153" max="5153" width="5.5703125" style="3" customWidth="1"/>
    <col min="5154" max="5162" width="3.5703125" style="3" customWidth="1"/>
    <col min="5163" max="5164" width="12.7109375" style="3" customWidth="1"/>
    <col min="5165" max="5165" width="7.140625" style="3" customWidth="1"/>
    <col min="5166" max="5166" width="10.28515625" style="3" customWidth="1"/>
    <col min="5167" max="5167" width="7.140625" style="3" customWidth="1"/>
    <col min="5168" max="5168" width="3.5703125" style="3"/>
    <col min="5169" max="5169" width="10" style="3" customWidth="1"/>
    <col min="5170" max="5170" width="13.85546875" style="3" customWidth="1"/>
    <col min="5171" max="5171" width="17.5703125" style="3" customWidth="1"/>
    <col min="5172" max="5369" width="3.5703125" style="3"/>
    <col min="5370" max="5370" width="3.85546875" style="3" customWidth="1"/>
    <col min="5371" max="5371" width="29.42578125" style="3" customWidth="1"/>
    <col min="5372" max="5374" width="3.5703125" style="3" customWidth="1"/>
    <col min="5375" max="5375" width="3.7109375" style="3" customWidth="1"/>
    <col min="5376" max="5399" width="3.5703125" style="3" customWidth="1"/>
    <col min="5400" max="5402" width="0" style="3" hidden="1" customWidth="1"/>
    <col min="5403" max="5403" width="8.140625" style="3" customWidth="1"/>
    <col min="5404" max="5407" width="3.5703125" style="3" customWidth="1"/>
    <col min="5408" max="5408" width="5.7109375" style="3" customWidth="1"/>
    <col min="5409" max="5409" width="5.5703125" style="3" customWidth="1"/>
    <col min="5410" max="5418" width="3.5703125" style="3" customWidth="1"/>
    <col min="5419" max="5420" width="12.7109375" style="3" customWidth="1"/>
    <col min="5421" max="5421" width="7.140625" style="3" customWidth="1"/>
    <col min="5422" max="5422" width="10.28515625" style="3" customWidth="1"/>
    <col min="5423" max="5423" width="7.140625" style="3" customWidth="1"/>
    <col min="5424" max="5424" width="3.5703125" style="3"/>
    <col min="5425" max="5425" width="10" style="3" customWidth="1"/>
    <col min="5426" max="5426" width="13.85546875" style="3" customWidth="1"/>
    <col min="5427" max="5427" width="17.5703125" style="3" customWidth="1"/>
    <col min="5428" max="5625" width="3.5703125" style="3"/>
    <col min="5626" max="5626" width="3.85546875" style="3" customWidth="1"/>
    <col min="5627" max="5627" width="29.42578125" style="3" customWidth="1"/>
    <col min="5628" max="5630" width="3.5703125" style="3" customWidth="1"/>
    <col min="5631" max="5631" width="3.7109375" style="3" customWidth="1"/>
    <col min="5632" max="5655" width="3.5703125" style="3" customWidth="1"/>
    <col min="5656" max="5658" width="0" style="3" hidden="1" customWidth="1"/>
    <col min="5659" max="5659" width="8.140625" style="3" customWidth="1"/>
    <col min="5660" max="5663" width="3.5703125" style="3" customWidth="1"/>
    <col min="5664" max="5664" width="5.7109375" style="3" customWidth="1"/>
    <col min="5665" max="5665" width="5.5703125" style="3" customWidth="1"/>
    <col min="5666" max="5674" width="3.5703125" style="3" customWidth="1"/>
    <col min="5675" max="5676" width="12.7109375" style="3" customWidth="1"/>
    <col min="5677" max="5677" width="7.140625" style="3" customWidth="1"/>
    <col min="5678" max="5678" width="10.28515625" style="3" customWidth="1"/>
    <col min="5679" max="5679" width="7.140625" style="3" customWidth="1"/>
    <col min="5680" max="5680" width="3.5703125" style="3"/>
    <col min="5681" max="5681" width="10" style="3" customWidth="1"/>
    <col min="5682" max="5682" width="13.85546875" style="3" customWidth="1"/>
    <col min="5683" max="5683" width="17.5703125" style="3" customWidth="1"/>
    <col min="5684" max="5881" width="3.5703125" style="3"/>
    <col min="5882" max="5882" width="3.85546875" style="3" customWidth="1"/>
    <col min="5883" max="5883" width="29.42578125" style="3" customWidth="1"/>
    <col min="5884" max="5886" width="3.5703125" style="3" customWidth="1"/>
    <col min="5887" max="5887" width="3.7109375" style="3" customWidth="1"/>
    <col min="5888" max="5911" width="3.5703125" style="3" customWidth="1"/>
    <col min="5912" max="5914" width="0" style="3" hidden="1" customWidth="1"/>
    <col min="5915" max="5915" width="8.140625" style="3" customWidth="1"/>
    <col min="5916" max="5919" width="3.5703125" style="3" customWidth="1"/>
    <col min="5920" max="5920" width="5.7109375" style="3" customWidth="1"/>
    <col min="5921" max="5921" width="5.5703125" style="3" customWidth="1"/>
    <col min="5922" max="5930" width="3.5703125" style="3" customWidth="1"/>
    <col min="5931" max="5932" width="12.7109375" style="3" customWidth="1"/>
    <col min="5933" max="5933" width="7.140625" style="3" customWidth="1"/>
    <col min="5934" max="5934" width="10.28515625" style="3" customWidth="1"/>
    <col min="5935" max="5935" width="7.140625" style="3" customWidth="1"/>
    <col min="5936" max="5936" width="3.5703125" style="3"/>
    <col min="5937" max="5937" width="10" style="3" customWidth="1"/>
    <col min="5938" max="5938" width="13.85546875" style="3" customWidth="1"/>
    <col min="5939" max="5939" width="17.5703125" style="3" customWidth="1"/>
    <col min="5940" max="6137" width="3.5703125" style="3"/>
    <col min="6138" max="6138" width="3.85546875" style="3" customWidth="1"/>
    <col min="6139" max="6139" width="29.42578125" style="3" customWidth="1"/>
    <col min="6140" max="6142" width="3.5703125" style="3" customWidth="1"/>
    <col min="6143" max="6143" width="3.7109375" style="3" customWidth="1"/>
    <col min="6144" max="6167" width="3.5703125" style="3" customWidth="1"/>
    <col min="6168" max="6170" width="0" style="3" hidden="1" customWidth="1"/>
    <col min="6171" max="6171" width="8.140625" style="3" customWidth="1"/>
    <col min="6172" max="6175" width="3.5703125" style="3" customWidth="1"/>
    <col min="6176" max="6176" width="5.7109375" style="3" customWidth="1"/>
    <col min="6177" max="6177" width="5.5703125" style="3" customWidth="1"/>
    <col min="6178" max="6186" width="3.5703125" style="3" customWidth="1"/>
    <col min="6187" max="6188" width="12.7109375" style="3" customWidth="1"/>
    <col min="6189" max="6189" width="7.140625" style="3" customWidth="1"/>
    <col min="6190" max="6190" width="10.28515625" style="3" customWidth="1"/>
    <col min="6191" max="6191" width="7.140625" style="3" customWidth="1"/>
    <col min="6192" max="6192" width="3.5703125" style="3"/>
    <col min="6193" max="6193" width="10" style="3" customWidth="1"/>
    <col min="6194" max="6194" width="13.85546875" style="3" customWidth="1"/>
    <col min="6195" max="6195" width="17.5703125" style="3" customWidth="1"/>
    <col min="6196" max="6393" width="3.5703125" style="3"/>
    <col min="6394" max="6394" width="3.85546875" style="3" customWidth="1"/>
    <col min="6395" max="6395" width="29.42578125" style="3" customWidth="1"/>
    <col min="6396" max="6398" width="3.5703125" style="3" customWidth="1"/>
    <col min="6399" max="6399" width="3.7109375" style="3" customWidth="1"/>
    <col min="6400" max="6423" width="3.5703125" style="3" customWidth="1"/>
    <col min="6424" max="6426" width="0" style="3" hidden="1" customWidth="1"/>
    <col min="6427" max="6427" width="8.140625" style="3" customWidth="1"/>
    <col min="6428" max="6431" width="3.5703125" style="3" customWidth="1"/>
    <col min="6432" max="6432" width="5.7109375" style="3" customWidth="1"/>
    <col min="6433" max="6433" width="5.5703125" style="3" customWidth="1"/>
    <col min="6434" max="6442" width="3.5703125" style="3" customWidth="1"/>
    <col min="6443" max="6444" width="12.7109375" style="3" customWidth="1"/>
    <col min="6445" max="6445" width="7.140625" style="3" customWidth="1"/>
    <col min="6446" max="6446" width="10.28515625" style="3" customWidth="1"/>
    <col min="6447" max="6447" width="7.140625" style="3" customWidth="1"/>
    <col min="6448" max="6448" width="3.5703125" style="3"/>
    <col min="6449" max="6449" width="10" style="3" customWidth="1"/>
    <col min="6450" max="6450" width="13.85546875" style="3" customWidth="1"/>
    <col min="6451" max="6451" width="17.5703125" style="3" customWidth="1"/>
    <col min="6452" max="6649" width="3.5703125" style="3"/>
    <col min="6650" max="6650" width="3.85546875" style="3" customWidth="1"/>
    <col min="6651" max="6651" width="29.42578125" style="3" customWidth="1"/>
    <col min="6652" max="6654" width="3.5703125" style="3" customWidth="1"/>
    <col min="6655" max="6655" width="3.7109375" style="3" customWidth="1"/>
    <col min="6656" max="6679" width="3.5703125" style="3" customWidth="1"/>
    <col min="6680" max="6682" width="0" style="3" hidden="1" customWidth="1"/>
    <col min="6683" max="6683" width="8.140625" style="3" customWidth="1"/>
    <col min="6684" max="6687" width="3.5703125" style="3" customWidth="1"/>
    <col min="6688" max="6688" width="5.7109375" style="3" customWidth="1"/>
    <col min="6689" max="6689" width="5.5703125" style="3" customWidth="1"/>
    <col min="6690" max="6698" width="3.5703125" style="3" customWidth="1"/>
    <col min="6699" max="6700" width="12.7109375" style="3" customWidth="1"/>
    <col min="6701" max="6701" width="7.140625" style="3" customWidth="1"/>
    <col min="6702" max="6702" width="10.28515625" style="3" customWidth="1"/>
    <col min="6703" max="6703" width="7.140625" style="3" customWidth="1"/>
    <col min="6704" max="6704" width="3.5703125" style="3"/>
    <col min="6705" max="6705" width="10" style="3" customWidth="1"/>
    <col min="6706" max="6706" width="13.85546875" style="3" customWidth="1"/>
    <col min="6707" max="6707" width="17.5703125" style="3" customWidth="1"/>
    <col min="6708" max="6905" width="3.5703125" style="3"/>
    <col min="6906" max="6906" width="3.85546875" style="3" customWidth="1"/>
    <col min="6907" max="6907" width="29.42578125" style="3" customWidth="1"/>
    <col min="6908" max="6910" width="3.5703125" style="3" customWidth="1"/>
    <col min="6911" max="6911" width="3.7109375" style="3" customWidth="1"/>
    <col min="6912" max="6935" width="3.5703125" style="3" customWidth="1"/>
    <col min="6936" max="6938" width="0" style="3" hidden="1" customWidth="1"/>
    <col min="6939" max="6939" width="8.140625" style="3" customWidth="1"/>
    <col min="6940" max="6943" width="3.5703125" style="3" customWidth="1"/>
    <col min="6944" max="6944" width="5.7109375" style="3" customWidth="1"/>
    <col min="6945" max="6945" width="5.5703125" style="3" customWidth="1"/>
    <col min="6946" max="6954" width="3.5703125" style="3" customWidth="1"/>
    <col min="6955" max="6956" width="12.7109375" style="3" customWidth="1"/>
    <col min="6957" max="6957" width="7.140625" style="3" customWidth="1"/>
    <col min="6958" max="6958" width="10.28515625" style="3" customWidth="1"/>
    <col min="6959" max="6959" width="7.140625" style="3" customWidth="1"/>
    <col min="6960" max="6960" width="3.5703125" style="3"/>
    <col min="6961" max="6961" width="10" style="3" customWidth="1"/>
    <col min="6962" max="6962" width="13.85546875" style="3" customWidth="1"/>
    <col min="6963" max="6963" width="17.5703125" style="3" customWidth="1"/>
    <col min="6964" max="7161" width="3.5703125" style="3"/>
    <col min="7162" max="7162" width="3.85546875" style="3" customWidth="1"/>
    <col min="7163" max="7163" width="29.42578125" style="3" customWidth="1"/>
    <col min="7164" max="7166" width="3.5703125" style="3" customWidth="1"/>
    <col min="7167" max="7167" width="3.7109375" style="3" customWidth="1"/>
    <col min="7168" max="7191" width="3.5703125" style="3" customWidth="1"/>
    <col min="7192" max="7194" width="0" style="3" hidden="1" customWidth="1"/>
    <col min="7195" max="7195" width="8.140625" style="3" customWidth="1"/>
    <col min="7196" max="7199" width="3.5703125" style="3" customWidth="1"/>
    <col min="7200" max="7200" width="5.7109375" style="3" customWidth="1"/>
    <col min="7201" max="7201" width="5.5703125" style="3" customWidth="1"/>
    <col min="7202" max="7210" width="3.5703125" style="3" customWidth="1"/>
    <col min="7211" max="7212" width="12.7109375" style="3" customWidth="1"/>
    <col min="7213" max="7213" width="7.140625" style="3" customWidth="1"/>
    <col min="7214" max="7214" width="10.28515625" style="3" customWidth="1"/>
    <col min="7215" max="7215" width="7.140625" style="3" customWidth="1"/>
    <col min="7216" max="7216" width="3.5703125" style="3"/>
    <col min="7217" max="7217" width="10" style="3" customWidth="1"/>
    <col min="7218" max="7218" width="13.85546875" style="3" customWidth="1"/>
    <col min="7219" max="7219" width="17.5703125" style="3" customWidth="1"/>
    <col min="7220" max="7417" width="3.5703125" style="3"/>
    <col min="7418" max="7418" width="3.85546875" style="3" customWidth="1"/>
    <col min="7419" max="7419" width="29.42578125" style="3" customWidth="1"/>
    <col min="7420" max="7422" width="3.5703125" style="3" customWidth="1"/>
    <col min="7423" max="7423" width="3.7109375" style="3" customWidth="1"/>
    <col min="7424" max="7447" width="3.5703125" style="3" customWidth="1"/>
    <col min="7448" max="7450" width="0" style="3" hidden="1" customWidth="1"/>
    <col min="7451" max="7451" width="8.140625" style="3" customWidth="1"/>
    <col min="7452" max="7455" width="3.5703125" style="3" customWidth="1"/>
    <col min="7456" max="7456" width="5.7109375" style="3" customWidth="1"/>
    <col min="7457" max="7457" width="5.5703125" style="3" customWidth="1"/>
    <col min="7458" max="7466" width="3.5703125" style="3" customWidth="1"/>
    <col min="7467" max="7468" width="12.7109375" style="3" customWidth="1"/>
    <col min="7469" max="7469" width="7.140625" style="3" customWidth="1"/>
    <col min="7470" max="7470" width="10.28515625" style="3" customWidth="1"/>
    <col min="7471" max="7471" width="7.140625" style="3" customWidth="1"/>
    <col min="7472" max="7472" width="3.5703125" style="3"/>
    <col min="7473" max="7473" width="10" style="3" customWidth="1"/>
    <col min="7474" max="7474" width="13.85546875" style="3" customWidth="1"/>
    <col min="7475" max="7475" width="17.5703125" style="3" customWidth="1"/>
    <col min="7476" max="7673" width="3.5703125" style="3"/>
    <col min="7674" max="7674" width="3.85546875" style="3" customWidth="1"/>
    <col min="7675" max="7675" width="29.42578125" style="3" customWidth="1"/>
    <col min="7676" max="7678" width="3.5703125" style="3" customWidth="1"/>
    <col min="7679" max="7679" width="3.7109375" style="3" customWidth="1"/>
    <col min="7680" max="7703" width="3.5703125" style="3" customWidth="1"/>
    <col min="7704" max="7706" width="0" style="3" hidden="1" customWidth="1"/>
    <col min="7707" max="7707" width="8.140625" style="3" customWidth="1"/>
    <col min="7708" max="7711" width="3.5703125" style="3" customWidth="1"/>
    <col min="7712" max="7712" width="5.7109375" style="3" customWidth="1"/>
    <col min="7713" max="7713" width="5.5703125" style="3" customWidth="1"/>
    <col min="7714" max="7722" width="3.5703125" style="3" customWidth="1"/>
    <col min="7723" max="7724" width="12.7109375" style="3" customWidth="1"/>
    <col min="7725" max="7725" width="7.140625" style="3" customWidth="1"/>
    <col min="7726" max="7726" width="10.28515625" style="3" customWidth="1"/>
    <col min="7727" max="7727" width="7.140625" style="3" customWidth="1"/>
    <col min="7728" max="7728" width="3.5703125" style="3"/>
    <col min="7729" max="7729" width="10" style="3" customWidth="1"/>
    <col min="7730" max="7730" width="13.85546875" style="3" customWidth="1"/>
    <col min="7731" max="7731" width="17.5703125" style="3" customWidth="1"/>
    <col min="7732" max="7929" width="3.5703125" style="3"/>
    <col min="7930" max="7930" width="3.85546875" style="3" customWidth="1"/>
    <col min="7931" max="7931" width="29.42578125" style="3" customWidth="1"/>
    <col min="7932" max="7934" width="3.5703125" style="3" customWidth="1"/>
    <col min="7935" max="7935" width="3.7109375" style="3" customWidth="1"/>
    <col min="7936" max="7959" width="3.5703125" style="3" customWidth="1"/>
    <col min="7960" max="7962" width="0" style="3" hidden="1" customWidth="1"/>
    <col min="7963" max="7963" width="8.140625" style="3" customWidth="1"/>
    <col min="7964" max="7967" width="3.5703125" style="3" customWidth="1"/>
    <col min="7968" max="7968" width="5.7109375" style="3" customWidth="1"/>
    <col min="7969" max="7969" width="5.5703125" style="3" customWidth="1"/>
    <col min="7970" max="7978" width="3.5703125" style="3" customWidth="1"/>
    <col min="7979" max="7980" width="12.7109375" style="3" customWidth="1"/>
    <col min="7981" max="7981" width="7.140625" style="3" customWidth="1"/>
    <col min="7982" max="7982" width="10.28515625" style="3" customWidth="1"/>
    <col min="7983" max="7983" width="7.140625" style="3" customWidth="1"/>
    <col min="7984" max="7984" width="3.5703125" style="3"/>
    <col min="7985" max="7985" width="10" style="3" customWidth="1"/>
    <col min="7986" max="7986" width="13.85546875" style="3" customWidth="1"/>
    <col min="7987" max="7987" width="17.5703125" style="3" customWidth="1"/>
    <col min="7988" max="8185" width="3.5703125" style="3"/>
    <col min="8186" max="8186" width="3.85546875" style="3" customWidth="1"/>
    <col min="8187" max="8187" width="29.42578125" style="3" customWidth="1"/>
    <col min="8188" max="8190" width="3.5703125" style="3" customWidth="1"/>
    <col min="8191" max="8191" width="3.7109375" style="3" customWidth="1"/>
    <col min="8192" max="8215" width="3.5703125" style="3" customWidth="1"/>
    <col min="8216" max="8218" width="0" style="3" hidden="1" customWidth="1"/>
    <col min="8219" max="8219" width="8.140625" style="3" customWidth="1"/>
    <col min="8220" max="8223" width="3.5703125" style="3" customWidth="1"/>
    <col min="8224" max="8224" width="5.7109375" style="3" customWidth="1"/>
    <col min="8225" max="8225" width="5.5703125" style="3" customWidth="1"/>
    <col min="8226" max="8234" width="3.5703125" style="3" customWidth="1"/>
    <col min="8235" max="8236" width="12.7109375" style="3" customWidth="1"/>
    <col min="8237" max="8237" width="7.140625" style="3" customWidth="1"/>
    <col min="8238" max="8238" width="10.28515625" style="3" customWidth="1"/>
    <col min="8239" max="8239" width="7.140625" style="3" customWidth="1"/>
    <col min="8240" max="8240" width="3.5703125" style="3"/>
    <col min="8241" max="8241" width="10" style="3" customWidth="1"/>
    <col min="8242" max="8242" width="13.85546875" style="3" customWidth="1"/>
    <col min="8243" max="8243" width="17.5703125" style="3" customWidth="1"/>
    <col min="8244" max="8441" width="3.5703125" style="3"/>
    <col min="8442" max="8442" width="3.85546875" style="3" customWidth="1"/>
    <col min="8443" max="8443" width="29.42578125" style="3" customWidth="1"/>
    <col min="8444" max="8446" width="3.5703125" style="3" customWidth="1"/>
    <col min="8447" max="8447" width="3.7109375" style="3" customWidth="1"/>
    <col min="8448" max="8471" width="3.5703125" style="3" customWidth="1"/>
    <col min="8472" max="8474" width="0" style="3" hidden="1" customWidth="1"/>
    <col min="8475" max="8475" width="8.140625" style="3" customWidth="1"/>
    <col min="8476" max="8479" width="3.5703125" style="3" customWidth="1"/>
    <col min="8480" max="8480" width="5.7109375" style="3" customWidth="1"/>
    <col min="8481" max="8481" width="5.5703125" style="3" customWidth="1"/>
    <col min="8482" max="8490" width="3.5703125" style="3" customWidth="1"/>
    <col min="8491" max="8492" width="12.7109375" style="3" customWidth="1"/>
    <col min="8493" max="8493" width="7.140625" style="3" customWidth="1"/>
    <col min="8494" max="8494" width="10.28515625" style="3" customWidth="1"/>
    <col min="8495" max="8495" width="7.140625" style="3" customWidth="1"/>
    <col min="8496" max="8496" width="3.5703125" style="3"/>
    <col min="8497" max="8497" width="10" style="3" customWidth="1"/>
    <col min="8498" max="8498" width="13.85546875" style="3" customWidth="1"/>
    <col min="8499" max="8499" width="17.5703125" style="3" customWidth="1"/>
    <col min="8500" max="8697" width="3.5703125" style="3"/>
    <col min="8698" max="8698" width="3.85546875" style="3" customWidth="1"/>
    <col min="8699" max="8699" width="29.42578125" style="3" customWidth="1"/>
    <col min="8700" max="8702" width="3.5703125" style="3" customWidth="1"/>
    <col min="8703" max="8703" width="3.7109375" style="3" customWidth="1"/>
    <col min="8704" max="8727" width="3.5703125" style="3" customWidth="1"/>
    <col min="8728" max="8730" width="0" style="3" hidden="1" customWidth="1"/>
    <col min="8731" max="8731" width="8.140625" style="3" customWidth="1"/>
    <col min="8732" max="8735" width="3.5703125" style="3" customWidth="1"/>
    <col min="8736" max="8736" width="5.7109375" style="3" customWidth="1"/>
    <col min="8737" max="8737" width="5.5703125" style="3" customWidth="1"/>
    <col min="8738" max="8746" width="3.5703125" style="3" customWidth="1"/>
    <col min="8747" max="8748" width="12.7109375" style="3" customWidth="1"/>
    <col min="8749" max="8749" width="7.140625" style="3" customWidth="1"/>
    <col min="8750" max="8750" width="10.28515625" style="3" customWidth="1"/>
    <col min="8751" max="8751" width="7.140625" style="3" customWidth="1"/>
    <col min="8752" max="8752" width="3.5703125" style="3"/>
    <col min="8753" max="8753" width="10" style="3" customWidth="1"/>
    <col min="8754" max="8754" width="13.85546875" style="3" customWidth="1"/>
    <col min="8755" max="8755" width="17.5703125" style="3" customWidth="1"/>
    <col min="8756" max="8953" width="3.5703125" style="3"/>
    <col min="8954" max="8954" width="3.85546875" style="3" customWidth="1"/>
    <col min="8955" max="8955" width="29.42578125" style="3" customWidth="1"/>
    <col min="8956" max="8958" width="3.5703125" style="3" customWidth="1"/>
    <col min="8959" max="8959" width="3.7109375" style="3" customWidth="1"/>
    <col min="8960" max="8983" width="3.5703125" style="3" customWidth="1"/>
    <col min="8984" max="8986" width="0" style="3" hidden="1" customWidth="1"/>
    <col min="8987" max="8987" width="8.140625" style="3" customWidth="1"/>
    <col min="8988" max="8991" width="3.5703125" style="3" customWidth="1"/>
    <col min="8992" max="8992" width="5.7109375" style="3" customWidth="1"/>
    <col min="8993" max="8993" width="5.5703125" style="3" customWidth="1"/>
    <col min="8994" max="9002" width="3.5703125" style="3" customWidth="1"/>
    <col min="9003" max="9004" width="12.7109375" style="3" customWidth="1"/>
    <col min="9005" max="9005" width="7.140625" style="3" customWidth="1"/>
    <col min="9006" max="9006" width="10.28515625" style="3" customWidth="1"/>
    <col min="9007" max="9007" width="7.140625" style="3" customWidth="1"/>
    <col min="9008" max="9008" width="3.5703125" style="3"/>
    <col min="9009" max="9009" width="10" style="3" customWidth="1"/>
    <col min="9010" max="9010" width="13.85546875" style="3" customWidth="1"/>
    <col min="9011" max="9011" width="17.5703125" style="3" customWidth="1"/>
    <col min="9012" max="9209" width="3.5703125" style="3"/>
    <col min="9210" max="9210" width="3.85546875" style="3" customWidth="1"/>
    <col min="9211" max="9211" width="29.42578125" style="3" customWidth="1"/>
    <col min="9212" max="9214" width="3.5703125" style="3" customWidth="1"/>
    <col min="9215" max="9215" width="3.7109375" style="3" customWidth="1"/>
    <col min="9216" max="9239" width="3.5703125" style="3" customWidth="1"/>
    <col min="9240" max="9242" width="0" style="3" hidden="1" customWidth="1"/>
    <col min="9243" max="9243" width="8.140625" style="3" customWidth="1"/>
    <col min="9244" max="9247" width="3.5703125" style="3" customWidth="1"/>
    <col min="9248" max="9248" width="5.7109375" style="3" customWidth="1"/>
    <col min="9249" max="9249" width="5.5703125" style="3" customWidth="1"/>
    <col min="9250" max="9258" width="3.5703125" style="3" customWidth="1"/>
    <col min="9259" max="9260" width="12.7109375" style="3" customWidth="1"/>
    <col min="9261" max="9261" width="7.140625" style="3" customWidth="1"/>
    <col min="9262" max="9262" width="10.28515625" style="3" customWidth="1"/>
    <col min="9263" max="9263" width="7.140625" style="3" customWidth="1"/>
    <col min="9264" max="9264" width="3.5703125" style="3"/>
    <col min="9265" max="9265" width="10" style="3" customWidth="1"/>
    <col min="9266" max="9266" width="13.85546875" style="3" customWidth="1"/>
    <col min="9267" max="9267" width="17.5703125" style="3" customWidth="1"/>
    <col min="9268" max="9465" width="3.5703125" style="3"/>
    <col min="9466" max="9466" width="3.85546875" style="3" customWidth="1"/>
    <col min="9467" max="9467" width="29.42578125" style="3" customWidth="1"/>
    <col min="9468" max="9470" width="3.5703125" style="3" customWidth="1"/>
    <col min="9471" max="9471" width="3.7109375" style="3" customWidth="1"/>
    <col min="9472" max="9495" width="3.5703125" style="3" customWidth="1"/>
    <col min="9496" max="9498" width="0" style="3" hidden="1" customWidth="1"/>
    <col min="9499" max="9499" width="8.140625" style="3" customWidth="1"/>
    <col min="9500" max="9503" width="3.5703125" style="3" customWidth="1"/>
    <col min="9504" max="9504" width="5.7109375" style="3" customWidth="1"/>
    <col min="9505" max="9505" width="5.5703125" style="3" customWidth="1"/>
    <col min="9506" max="9514" width="3.5703125" style="3" customWidth="1"/>
    <col min="9515" max="9516" width="12.7109375" style="3" customWidth="1"/>
    <col min="9517" max="9517" width="7.140625" style="3" customWidth="1"/>
    <col min="9518" max="9518" width="10.28515625" style="3" customWidth="1"/>
    <col min="9519" max="9519" width="7.140625" style="3" customWidth="1"/>
    <col min="9520" max="9520" width="3.5703125" style="3"/>
    <col min="9521" max="9521" width="10" style="3" customWidth="1"/>
    <col min="9522" max="9522" width="13.85546875" style="3" customWidth="1"/>
    <col min="9523" max="9523" width="17.5703125" style="3" customWidth="1"/>
    <col min="9524" max="9721" width="3.5703125" style="3"/>
    <col min="9722" max="9722" width="3.85546875" style="3" customWidth="1"/>
    <col min="9723" max="9723" width="29.42578125" style="3" customWidth="1"/>
    <col min="9724" max="9726" width="3.5703125" style="3" customWidth="1"/>
    <col min="9727" max="9727" width="3.7109375" style="3" customWidth="1"/>
    <col min="9728" max="9751" width="3.5703125" style="3" customWidth="1"/>
    <col min="9752" max="9754" width="0" style="3" hidden="1" customWidth="1"/>
    <col min="9755" max="9755" width="8.140625" style="3" customWidth="1"/>
    <col min="9756" max="9759" width="3.5703125" style="3" customWidth="1"/>
    <col min="9760" max="9760" width="5.7109375" style="3" customWidth="1"/>
    <col min="9761" max="9761" width="5.5703125" style="3" customWidth="1"/>
    <col min="9762" max="9770" width="3.5703125" style="3" customWidth="1"/>
    <col min="9771" max="9772" width="12.7109375" style="3" customWidth="1"/>
    <col min="9773" max="9773" width="7.140625" style="3" customWidth="1"/>
    <col min="9774" max="9774" width="10.28515625" style="3" customWidth="1"/>
    <col min="9775" max="9775" width="7.140625" style="3" customWidth="1"/>
    <col min="9776" max="9776" width="3.5703125" style="3"/>
    <col min="9777" max="9777" width="10" style="3" customWidth="1"/>
    <col min="9778" max="9778" width="13.85546875" style="3" customWidth="1"/>
    <col min="9779" max="9779" width="17.5703125" style="3" customWidth="1"/>
    <col min="9780" max="9977" width="3.5703125" style="3"/>
    <col min="9978" max="9978" width="3.85546875" style="3" customWidth="1"/>
    <col min="9979" max="9979" width="29.42578125" style="3" customWidth="1"/>
    <col min="9980" max="9982" width="3.5703125" style="3" customWidth="1"/>
    <col min="9983" max="9983" width="3.7109375" style="3" customWidth="1"/>
    <col min="9984" max="10007" width="3.5703125" style="3" customWidth="1"/>
    <col min="10008" max="10010" width="0" style="3" hidden="1" customWidth="1"/>
    <col min="10011" max="10011" width="8.140625" style="3" customWidth="1"/>
    <col min="10012" max="10015" width="3.5703125" style="3" customWidth="1"/>
    <col min="10016" max="10016" width="5.7109375" style="3" customWidth="1"/>
    <col min="10017" max="10017" width="5.5703125" style="3" customWidth="1"/>
    <col min="10018" max="10026" width="3.5703125" style="3" customWidth="1"/>
    <col min="10027" max="10028" width="12.7109375" style="3" customWidth="1"/>
    <col min="10029" max="10029" width="7.140625" style="3" customWidth="1"/>
    <col min="10030" max="10030" width="10.28515625" style="3" customWidth="1"/>
    <col min="10031" max="10031" width="7.140625" style="3" customWidth="1"/>
    <col min="10032" max="10032" width="3.5703125" style="3"/>
    <col min="10033" max="10033" width="10" style="3" customWidth="1"/>
    <col min="10034" max="10034" width="13.85546875" style="3" customWidth="1"/>
    <col min="10035" max="10035" width="17.5703125" style="3" customWidth="1"/>
    <col min="10036" max="10233" width="3.5703125" style="3"/>
    <col min="10234" max="10234" width="3.85546875" style="3" customWidth="1"/>
    <col min="10235" max="10235" width="29.42578125" style="3" customWidth="1"/>
    <col min="10236" max="10238" width="3.5703125" style="3" customWidth="1"/>
    <col min="10239" max="10239" width="3.7109375" style="3" customWidth="1"/>
    <col min="10240" max="10263" width="3.5703125" style="3" customWidth="1"/>
    <col min="10264" max="10266" width="0" style="3" hidden="1" customWidth="1"/>
    <col min="10267" max="10267" width="8.140625" style="3" customWidth="1"/>
    <col min="10268" max="10271" width="3.5703125" style="3" customWidth="1"/>
    <col min="10272" max="10272" width="5.7109375" style="3" customWidth="1"/>
    <col min="10273" max="10273" width="5.5703125" style="3" customWidth="1"/>
    <col min="10274" max="10282" width="3.5703125" style="3" customWidth="1"/>
    <col min="10283" max="10284" width="12.7109375" style="3" customWidth="1"/>
    <col min="10285" max="10285" width="7.140625" style="3" customWidth="1"/>
    <col min="10286" max="10286" width="10.28515625" style="3" customWidth="1"/>
    <col min="10287" max="10287" width="7.140625" style="3" customWidth="1"/>
    <col min="10288" max="10288" width="3.5703125" style="3"/>
    <col min="10289" max="10289" width="10" style="3" customWidth="1"/>
    <col min="10290" max="10290" width="13.85546875" style="3" customWidth="1"/>
    <col min="10291" max="10291" width="17.5703125" style="3" customWidth="1"/>
    <col min="10292" max="10489" width="3.5703125" style="3"/>
    <col min="10490" max="10490" width="3.85546875" style="3" customWidth="1"/>
    <col min="10491" max="10491" width="29.42578125" style="3" customWidth="1"/>
    <col min="10492" max="10494" width="3.5703125" style="3" customWidth="1"/>
    <col min="10495" max="10495" width="3.7109375" style="3" customWidth="1"/>
    <col min="10496" max="10519" width="3.5703125" style="3" customWidth="1"/>
    <col min="10520" max="10522" width="0" style="3" hidden="1" customWidth="1"/>
    <col min="10523" max="10523" width="8.140625" style="3" customWidth="1"/>
    <col min="10524" max="10527" width="3.5703125" style="3" customWidth="1"/>
    <col min="10528" max="10528" width="5.7109375" style="3" customWidth="1"/>
    <col min="10529" max="10529" width="5.5703125" style="3" customWidth="1"/>
    <col min="10530" max="10538" width="3.5703125" style="3" customWidth="1"/>
    <col min="10539" max="10540" width="12.7109375" style="3" customWidth="1"/>
    <col min="10541" max="10541" width="7.140625" style="3" customWidth="1"/>
    <col min="10542" max="10542" width="10.28515625" style="3" customWidth="1"/>
    <col min="10543" max="10543" width="7.140625" style="3" customWidth="1"/>
    <col min="10544" max="10544" width="3.5703125" style="3"/>
    <col min="10545" max="10545" width="10" style="3" customWidth="1"/>
    <col min="10546" max="10546" width="13.85546875" style="3" customWidth="1"/>
    <col min="10547" max="10547" width="17.5703125" style="3" customWidth="1"/>
    <col min="10548" max="10745" width="3.5703125" style="3"/>
    <col min="10746" max="10746" width="3.85546875" style="3" customWidth="1"/>
    <col min="10747" max="10747" width="29.42578125" style="3" customWidth="1"/>
    <col min="10748" max="10750" width="3.5703125" style="3" customWidth="1"/>
    <col min="10751" max="10751" width="3.7109375" style="3" customWidth="1"/>
    <col min="10752" max="10775" width="3.5703125" style="3" customWidth="1"/>
    <col min="10776" max="10778" width="0" style="3" hidden="1" customWidth="1"/>
    <col min="10779" max="10779" width="8.140625" style="3" customWidth="1"/>
    <col min="10780" max="10783" width="3.5703125" style="3" customWidth="1"/>
    <col min="10784" max="10784" width="5.7109375" style="3" customWidth="1"/>
    <col min="10785" max="10785" width="5.5703125" style="3" customWidth="1"/>
    <col min="10786" max="10794" width="3.5703125" style="3" customWidth="1"/>
    <col min="10795" max="10796" width="12.7109375" style="3" customWidth="1"/>
    <col min="10797" max="10797" width="7.140625" style="3" customWidth="1"/>
    <col min="10798" max="10798" width="10.28515625" style="3" customWidth="1"/>
    <col min="10799" max="10799" width="7.140625" style="3" customWidth="1"/>
    <col min="10800" max="10800" width="3.5703125" style="3"/>
    <col min="10801" max="10801" width="10" style="3" customWidth="1"/>
    <col min="10802" max="10802" width="13.85546875" style="3" customWidth="1"/>
    <col min="10803" max="10803" width="17.5703125" style="3" customWidth="1"/>
    <col min="10804" max="11001" width="3.5703125" style="3"/>
    <col min="11002" max="11002" width="3.85546875" style="3" customWidth="1"/>
    <col min="11003" max="11003" width="29.42578125" style="3" customWidth="1"/>
    <col min="11004" max="11006" width="3.5703125" style="3" customWidth="1"/>
    <col min="11007" max="11007" width="3.7109375" style="3" customWidth="1"/>
    <col min="11008" max="11031" width="3.5703125" style="3" customWidth="1"/>
    <col min="11032" max="11034" width="0" style="3" hidden="1" customWidth="1"/>
    <col min="11035" max="11035" width="8.140625" style="3" customWidth="1"/>
    <col min="11036" max="11039" width="3.5703125" style="3" customWidth="1"/>
    <col min="11040" max="11040" width="5.7109375" style="3" customWidth="1"/>
    <col min="11041" max="11041" width="5.5703125" style="3" customWidth="1"/>
    <col min="11042" max="11050" width="3.5703125" style="3" customWidth="1"/>
    <col min="11051" max="11052" width="12.7109375" style="3" customWidth="1"/>
    <col min="11053" max="11053" width="7.140625" style="3" customWidth="1"/>
    <col min="11054" max="11054" width="10.28515625" style="3" customWidth="1"/>
    <col min="11055" max="11055" width="7.140625" style="3" customWidth="1"/>
    <col min="11056" max="11056" width="3.5703125" style="3"/>
    <col min="11057" max="11057" width="10" style="3" customWidth="1"/>
    <col min="11058" max="11058" width="13.85546875" style="3" customWidth="1"/>
    <col min="11059" max="11059" width="17.5703125" style="3" customWidth="1"/>
    <col min="11060" max="11257" width="3.5703125" style="3"/>
    <col min="11258" max="11258" width="3.85546875" style="3" customWidth="1"/>
    <col min="11259" max="11259" width="29.42578125" style="3" customWidth="1"/>
    <col min="11260" max="11262" width="3.5703125" style="3" customWidth="1"/>
    <col min="11263" max="11263" width="3.7109375" style="3" customWidth="1"/>
    <col min="11264" max="11287" width="3.5703125" style="3" customWidth="1"/>
    <col min="11288" max="11290" width="0" style="3" hidden="1" customWidth="1"/>
    <col min="11291" max="11291" width="8.140625" style="3" customWidth="1"/>
    <col min="11292" max="11295" width="3.5703125" style="3" customWidth="1"/>
    <col min="11296" max="11296" width="5.7109375" style="3" customWidth="1"/>
    <col min="11297" max="11297" width="5.5703125" style="3" customWidth="1"/>
    <col min="11298" max="11306" width="3.5703125" style="3" customWidth="1"/>
    <col min="11307" max="11308" width="12.7109375" style="3" customWidth="1"/>
    <col min="11309" max="11309" width="7.140625" style="3" customWidth="1"/>
    <col min="11310" max="11310" width="10.28515625" style="3" customWidth="1"/>
    <col min="11311" max="11311" width="7.140625" style="3" customWidth="1"/>
    <col min="11312" max="11312" width="3.5703125" style="3"/>
    <col min="11313" max="11313" width="10" style="3" customWidth="1"/>
    <col min="11314" max="11314" width="13.85546875" style="3" customWidth="1"/>
    <col min="11315" max="11315" width="17.5703125" style="3" customWidth="1"/>
    <col min="11316" max="11513" width="3.5703125" style="3"/>
    <col min="11514" max="11514" width="3.85546875" style="3" customWidth="1"/>
    <col min="11515" max="11515" width="29.42578125" style="3" customWidth="1"/>
    <col min="11516" max="11518" width="3.5703125" style="3" customWidth="1"/>
    <col min="11519" max="11519" width="3.7109375" style="3" customWidth="1"/>
    <col min="11520" max="11543" width="3.5703125" style="3" customWidth="1"/>
    <col min="11544" max="11546" width="0" style="3" hidden="1" customWidth="1"/>
    <col min="11547" max="11547" width="8.140625" style="3" customWidth="1"/>
    <col min="11548" max="11551" width="3.5703125" style="3" customWidth="1"/>
    <col min="11552" max="11552" width="5.7109375" style="3" customWidth="1"/>
    <col min="11553" max="11553" width="5.5703125" style="3" customWidth="1"/>
    <col min="11554" max="11562" width="3.5703125" style="3" customWidth="1"/>
    <col min="11563" max="11564" width="12.7109375" style="3" customWidth="1"/>
    <col min="11565" max="11565" width="7.140625" style="3" customWidth="1"/>
    <col min="11566" max="11566" width="10.28515625" style="3" customWidth="1"/>
    <col min="11567" max="11567" width="7.140625" style="3" customWidth="1"/>
    <col min="11568" max="11568" width="3.5703125" style="3"/>
    <col min="11569" max="11569" width="10" style="3" customWidth="1"/>
    <col min="11570" max="11570" width="13.85546875" style="3" customWidth="1"/>
    <col min="11571" max="11571" width="17.5703125" style="3" customWidth="1"/>
    <col min="11572" max="11769" width="3.5703125" style="3"/>
    <col min="11770" max="11770" width="3.85546875" style="3" customWidth="1"/>
    <col min="11771" max="11771" width="29.42578125" style="3" customWidth="1"/>
    <col min="11772" max="11774" width="3.5703125" style="3" customWidth="1"/>
    <col min="11775" max="11775" width="3.7109375" style="3" customWidth="1"/>
    <col min="11776" max="11799" width="3.5703125" style="3" customWidth="1"/>
    <col min="11800" max="11802" width="0" style="3" hidden="1" customWidth="1"/>
    <col min="11803" max="11803" width="8.140625" style="3" customWidth="1"/>
    <col min="11804" max="11807" width="3.5703125" style="3" customWidth="1"/>
    <col min="11808" max="11808" width="5.7109375" style="3" customWidth="1"/>
    <col min="11809" max="11809" width="5.5703125" style="3" customWidth="1"/>
    <col min="11810" max="11818" width="3.5703125" style="3" customWidth="1"/>
    <col min="11819" max="11820" width="12.7109375" style="3" customWidth="1"/>
    <col min="11821" max="11821" width="7.140625" style="3" customWidth="1"/>
    <col min="11822" max="11822" width="10.28515625" style="3" customWidth="1"/>
    <col min="11823" max="11823" width="7.140625" style="3" customWidth="1"/>
    <col min="11824" max="11824" width="3.5703125" style="3"/>
    <col min="11825" max="11825" width="10" style="3" customWidth="1"/>
    <col min="11826" max="11826" width="13.85546875" style="3" customWidth="1"/>
    <col min="11827" max="11827" width="17.5703125" style="3" customWidth="1"/>
    <col min="11828" max="12025" width="3.5703125" style="3"/>
    <col min="12026" max="12026" width="3.85546875" style="3" customWidth="1"/>
    <col min="12027" max="12027" width="29.42578125" style="3" customWidth="1"/>
    <col min="12028" max="12030" width="3.5703125" style="3" customWidth="1"/>
    <col min="12031" max="12031" width="3.7109375" style="3" customWidth="1"/>
    <col min="12032" max="12055" width="3.5703125" style="3" customWidth="1"/>
    <col min="12056" max="12058" width="0" style="3" hidden="1" customWidth="1"/>
    <col min="12059" max="12059" width="8.140625" style="3" customWidth="1"/>
    <col min="12060" max="12063" width="3.5703125" style="3" customWidth="1"/>
    <col min="12064" max="12064" width="5.7109375" style="3" customWidth="1"/>
    <col min="12065" max="12065" width="5.5703125" style="3" customWidth="1"/>
    <col min="12066" max="12074" width="3.5703125" style="3" customWidth="1"/>
    <col min="12075" max="12076" width="12.7109375" style="3" customWidth="1"/>
    <col min="12077" max="12077" width="7.140625" style="3" customWidth="1"/>
    <col min="12078" max="12078" width="10.28515625" style="3" customWidth="1"/>
    <col min="12079" max="12079" width="7.140625" style="3" customWidth="1"/>
    <col min="12080" max="12080" width="3.5703125" style="3"/>
    <col min="12081" max="12081" width="10" style="3" customWidth="1"/>
    <col min="12082" max="12082" width="13.85546875" style="3" customWidth="1"/>
    <col min="12083" max="12083" width="17.5703125" style="3" customWidth="1"/>
    <col min="12084" max="12281" width="3.5703125" style="3"/>
    <col min="12282" max="12282" width="3.85546875" style="3" customWidth="1"/>
    <col min="12283" max="12283" width="29.42578125" style="3" customWidth="1"/>
    <col min="12284" max="12286" width="3.5703125" style="3" customWidth="1"/>
    <col min="12287" max="12287" width="3.7109375" style="3" customWidth="1"/>
    <col min="12288" max="12311" width="3.5703125" style="3" customWidth="1"/>
    <col min="12312" max="12314" width="0" style="3" hidden="1" customWidth="1"/>
    <col min="12315" max="12315" width="8.140625" style="3" customWidth="1"/>
    <col min="12316" max="12319" width="3.5703125" style="3" customWidth="1"/>
    <col min="12320" max="12320" width="5.7109375" style="3" customWidth="1"/>
    <col min="12321" max="12321" width="5.5703125" style="3" customWidth="1"/>
    <col min="12322" max="12330" width="3.5703125" style="3" customWidth="1"/>
    <col min="12331" max="12332" width="12.7109375" style="3" customWidth="1"/>
    <col min="12333" max="12333" width="7.140625" style="3" customWidth="1"/>
    <col min="12334" max="12334" width="10.28515625" style="3" customWidth="1"/>
    <col min="12335" max="12335" width="7.140625" style="3" customWidth="1"/>
    <col min="12336" max="12336" width="3.5703125" style="3"/>
    <col min="12337" max="12337" width="10" style="3" customWidth="1"/>
    <col min="12338" max="12338" width="13.85546875" style="3" customWidth="1"/>
    <col min="12339" max="12339" width="17.5703125" style="3" customWidth="1"/>
    <col min="12340" max="12537" width="3.5703125" style="3"/>
    <col min="12538" max="12538" width="3.85546875" style="3" customWidth="1"/>
    <col min="12539" max="12539" width="29.42578125" style="3" customWidth="1"/>
    <col min="12540" max="12542" width="3.5703125" style="3" customWidth="1"/>
    <col min="12543" max="12543" width="3.7109375" style="3" customWidth="1"/>
    <col min="12544" max="12567" width="3.5703125" style="3" customWidth="1"/>
    <col min="12568" max="12570" width="0" style="3" hidden="1" customWidth="1"/>
    <col min="12571" max="12571" width="8.140625" style="3" customWidth="1"/>
    <col min="12572" max="12575" width="3.5703125" style="3" customWidth="1"/>
    <col min="12576" max="12576" width="5.7109375" style="3" customWidth="1"/>
    <col min="12577" max="12577" width="5.5703125" style="3" customWidth="1"/>
    <col min="12578" max="12586" width="3.5703125" style="3" customWidth="1"/>
    <col min="12587" max="12588" width="12.7109375" style="3" customWidth="1"/>
    <col min="12589" max="12589" width="7.140625" style="3" customWidth="1"/>
    <col min="12590" max="12590" width="10.28515625" style="3" customWidth="1"/>
    <col min="12591" max="12591" width="7.140625" style="3" customWidth="1"/>
    <col min="12592" max="12592" width="3.5703125" style="3"/>
    <col min="12593" max="12593" width="10" style="3" customWidth="1"/>
    <col min="12594" max="12594" width="13.85546875" style="3" customWidth="1"/>
    <col min="12595" max="12595" width="17.5703125" style="3" customWidth="1"/>
    <col min="12596" max="12793" width="3.5703125" style="3"/>
    <col min="12794" max="12794" width="3.85546875" style="3" customWidth="1"/>
    <col min="12795" max="12795" width="29.42578125" style="3" customWidth="1"/>
    <col min="12796" max="12798" width="3.5703125" style="3" customWidth="1"/>
    <col min="12799" max="12799" width="3.7109375" style="3" customWidth="1"/>
    <col min="12800" max="12823" width="3.5703125" style="3" customWidth="1"/>
    <col min="12824" max="12826" width="0" style="3" hidden="1" customWidth="1"/>
    <col min="12827" max="12827" width="8.140625" style="3" customWidth="1"/>
    <col min="12828" max="12831" width="3.5703125" style="3" customWidth="1"/>
    <col min="12832" max="12832" width="5.7109375" style="3" customWidth="1"/>
    <col min="12833" max="12833" width="5.5703125" style="3" customWidth="1"/>
    <col min="12834" max="12842" width="3.5703125" style="3" customWidth="1"/>
    <col min="12843" max="12844" width="12.7109375" style="3" customWidth="1"/>
    <col min="12845" max="12845" width="7.140625" style="3" customWidth="1"/>
    <col min="12846" max="12846" width="10.28515625" style="3" customWidth="1"/>
    <col min="12847" max="12847" width="7.140625" style="3" customWidth="1"/>
    <col min="12848" max="12848" width="3.5703125" style="3"/>
    <col min="12849" max="12849" width="10" style="3" customWidth="1"/>
    <col min="12850" max="12850" width="13.85546875" style="3" customWidth="1"/>
    <col min="12851" max="12851" width="17.5703125" style="3" customWidth="1"/>
    <col min="12852" max="13049" width="3.5703125" style="3"/>
    <col min="13050" max="13050" width="3.85546875" style="3" customWidth="1"/>
    <col min="13051" max="13051" width="29.42578125" style="3" customWidth="1"/>
    <col min="13052" max="13054" width="3.5703125" style="3" customWidth="1"/>
    <col min="13055" max="13055" width="3.7109375" style="3" customWidth="1"/>
    <col min="13056" max="13079" width="3.5703125" style="3" customWidth="1"/>
    <col min="13080" max="13082" width="0" style="3" hidden="1" customWidth="1"/>
    <col min="13083" max="13083" width="8.140625" style="3" customWidth="1"/>
    <col min="13084" max="13087" width="3.5703125" style="3" customWidth="1"/>
    <col min="13088" max="13088" width="5.7109375" style="3" customWidth="1"/>
    <col min="13089" max="13089" width="5.5703125" style="3" customWidth="1"/>
    <col min="13090" max="13098" width="3.5703125" style="3" customWidth="1"/>
    <col min="13099" max="13100" width="12.7109375" style="3" customWidth="1"/>
    <col min="13101" max="13101" width="7.140625" style="3" customWidth="1"/>
    <col min="13102" max="13102" width="10.28515625" style="3" customWidth="1"/>
    <col min="13103" max="13103" width="7.140625" style="3" customWidth="1"/>
    <col min="13104" max="13104" width="3.5703125" style="3"/>
    <col min="13105" max="13105" width="10" style="3" customWidth="1"/>
    <col min="13106" max="13106" width="13.85546875" style="3" customWidth="1"/>
    <col min="13107" max="13107" width="17.5703125" style="3" customWidth="1"/>
    <col min="13108" max="13305" width="3.5703125" style="3"/>
    <col min="13306" max="13306" width="3.85546875" style="3" customWidth="1"/>
    <col min="13307" max="13307" width="29.42578125" style="3" customWidth="1"/>
    <col min="13308" max="13310" width="3.5703125" style="3" customWidth="1"/>
    <col min="13311" max="13311" width="3.7109375" style="3" customWidth="1"/>
    <col min="13312" max="13335" width="3.5703125" style="3" customWidth="1"/>
    <col min="13336" max="13338" width="0" style="3" hidden="1" customWidth="1"/>
    <col min="13339" max="13339" width="8.140625" style="3" customWidth="1"/>
    <col min="13340" max="13343" width="3.5703125" style="3" customWidth="1"/>
    <col min="13344" max="13344" width="5.7109375" style="3" customWidth="1"/>
    <col min="13345" max="13345" width="5.5703125" style="3" customWidth="1"/>
    <col min="13346" max="13354" width="3.5703125" style="3" customWidth="1"/>
    <col min="13355" max="13356" width="12.7109375" style="3" customWidth="1"/>
    <col min="13357" max="13357" width="7.140625" style="3" customWidth="1"/>
    <col min="13358" max="13358" width="10.28515625" style="3" customWidth="1"/>
    <col min="13359" max="13359" width="7.140625" style="3" customWidth="1"/>
    <col min="13360" max="13360" width="3.5703125" style="3"/>
    <col min="13361" max="13361" width="10" style="3" customWidth="1"/>
    <col min="13362" max="13362" width="13.85546875" style="3" customWidth="1"/>
    <col min="13363" max="13363" width="17.5703125" style="3" customWidth="1"/>
    <col min="13364" max="13561" width="3.5703125" style="3"/>
    <col min="13562" max="13562" width="3.85546875" style="3" customWidth="1"/>
    <col min="13563" max="13563" width="29.42578125" style="3" customWidth="1"/>
    <col min="13564" max="13566" width="3.5703125" style="3" customWidth="1"/>
    <col min="13567" max="13567" width="3.7109375" style="3" customWidth="1"/>
    <col min="13568" max="13591" width="3.5703125" style="3" customWidth="1"/>
    <col min="13592" max="13594" width="0" style="3" hidden="1" customWidth="1"/>
    <col min="13595" max="13595" width="8.140625" style="3" customWidth="1"/>
    <col min="13596" max="13599" width="3.5703125" style="3" customWidth="1"/>
    <col min="13600" max="13600" width="5.7109375" style="3" customWidth="1"/>
    <col min="13601" max="13601" width="5.5703125" style="3" customWidth="1"/>
    <col min="13602" max="13610" width="3.5703125" style="3" customWidth="1"/>
    <col min="13611" max="13612" width="12.7109375" style="3" customWidth="1"/>
    <col min="13613" max="13613" width="7.140625" style="3" customWidth="1"/>
    <col min="13614" max="13614" width="10.28515625" style="3" customWidth="1"/>
    <col min="13615" max="13615" width="7.140625" style="3" customWidth="1"/>
    <col min="13616" max="13616" width="3.5703125" style="3"/>
    <col min="13617" max="13617" width="10" style="3" customWidth="1"/>
    <col min="13618" max="13618" width="13.85546875" style="3" customWidth="1"/>
    <col min="13619" max="13619" width="17.5703125" style="3" customWidth="1"/>
    <col min="13620" max="13817" width="3.5703125" style="3"/>
    <col min="13818" max="13818" width="3.85546875" style="3" customWidth="1"/>
    <col min="13819" max="13819" width="29.42578125" style="3" customWidth="1"/>
    <col min="13820" max="13822" width="3.5703125" style="3" customWidth="1"/>
    <col min="13823" max="13823" width="3.7109375" style="3" customWidth="1"/>
    <col min="13824" max="13847" width="3.5703125" style="3" customWidth="1"/>
    <col min="13848" max="13850" width="0" style="3" hidden="1" customWidth="1"/>
    <col min="13851" max="13851" width="8.140625" style="3" customWidth="1"/>
    <col min="13852" max="13855" width="3.5703125" style="3" customWidth="1"/>
    <col min="13856" max="13856" width="5.7109375" style="3" customWidth="1"/>
    <col min="13857" max="13857" width="5.5703125" style="3" customWidth="1"/>
    <col min="13858" max="13866" width="3.5703125" style="3" customWidth="1"/>
    <col min="13867" max="13868" width="12.7109375" style="3" customWidth="1"/>
    <col min="13869" max="13869" width="7.140625" style="3" customWidth="1"/>
    <col min="13870" max="13870" width="10.28515625" style="3" customWidth="1"/>
    <col min="13871" max="13871" width="7.140625" style="3" customWidth="1"/>
    <col min="13872" max="13872" width="3.5703125" style="3"/>
    <col min="13873" max="13873" width="10" style="3" customWidth="1"/>
    <col min="13874" max="13874" width="13.85546875" style="3" customWidth="1"/>
    <col min="13875" max="13875" width="17.5703125" style="3" customWidth="1"/>
    <col min="13876" max="14073" width="3.5703125" style="3"/>
    <col min="14074" max="14074" width="3.85546875" style="3" customWidth="1"/>
    <col min="14075" max="14075" width="29.42578125" style="3" customWidth="1"/>
    <col min="14076" max="14078" width="3.5703125" style="3" customWidth="1"/>
    <col min="14079" max="14079" width="3.7109375" style="3" customWidth="1"/>
    <col min="14080" max="14103" width="3.5703125" style="3" customWidth="1"/>
    <col min="14104" max="14106" width="0" style="3" hidden="1" customWidth="1"/>
    <col min="14107" max="14107" width="8.140625" style="3" customWidth="1"/>
    <col min="14108" max="14111" width="3.5703125" style="3" customWidth="1"/>
    <col min="14112" max="14112" width="5.7109375" style="3" customWidth="1"/>
    <col min="14113" max="14113" width="5.5703125" style="3" customWidth="1"/>
    <col min="14114" max="14122" width="3.5703125" style="3" customWidth="1"/>
    <col min="14123" max="14124" width="12.7109375" style="3" customWidth="1"/>
    <col min="14125" max="14125" width="7.140625" style="3" customWidth="1"/>
    <col min="14126" max="14126" width="10.28515625" style="3" customWidth="1"/>
    <col min="14127" max="14127" width="7.140625" style="3" customWidth="1"/>
    <col min="14128" max="14128" width="3.5703125" style="3"/>
    <col min="14129" max="14129" width="10" style="3" customWidth="1"/>
    <col min="14130" max="14130" width="13.85546875" style="3" customWidth="1"/>
    <col min="14131" max="14131" width="17.5703125" style="3" customWidth="1"/>
    <col min="14132" max="14329" width="3.5703125" style="3"/>
    <col min="14330" max="14330" width="3.85546875" style="3" customWidth="1"/>
    <col min="14331" max="14331" width="29.42578125" style="3" customWidth="1"/>
    <col min="14332" max="14334" width="3.5703125" style="3" customWidth="1"/>
    <col min="14335" max="14335" width="3.7109375" style="3" customWidth="1"/>
    <col min="14336" max="14359" width="3.5703125" style="3" customWidth="1"/>
    <col min="14360" max="14362" width="0" style="3" hidden="1" customWidth="1"/>
    <col min="14363" max="14363" width="8.140625" style="3" customWidth="1"/>
    <col min="14364" max="14367" width="3.5703125" style="3" customWidth="1"/>
    <col min="14368" max="14368" width="5.7109375" style="3" customWidth="1"/>
    <col min="14369" max="14369" width="5.5703125" style="3" customWidth="1"/>
    <col min="14370" max="14378" width="3.5703125" style="3" customWidth="1"/>
    <col min="14379" max="14380" width="12.7109375" style="3" customWidth="1"/>
    <col min="14381" max="14381" width="7.140625" style="3" customWidth="1"/>
    <col min="14382" max="14382" width="10.28515625" style="3" customWidth="1"/>
    <col min="14383" max="14383" width="7.140625" style="3" customWidth="1"/>
    <col min="14384" max="14384" width="3.5703125" style="3"/>
    <col min="14385" max="14385" width="10" style="3" customWidth="1"/>
    <col min="14386" max="14386" width="13.85546875" style="3" customWidth="1"/>
    <col min="14387" max="14387" width="17.5703125" style="3" customWidth="1"/>
    <col min="14388" max="14585" width="3.5703125" style="3"/>
    <col min="14586" max="14586" width="3.85546875" style="3" customWidth="1"/>
    <col min="14587" max="14587" width="29.42578125" style="3" customWidth="1"/>
    <col min="14588" max="14590" width="3.5703125" style="3" customWidth="1"/>
    <col min="14591" max="14591" width="3.7109375" style="3" customWidth="1"/>
    <col min="14592" max="14615" width="3.5703125" style="3" customWidth="1"/>
    <col min="14616" max="14618" width="0" style="3" hidden="1" customWidth="1"/>
    <col min="14619" max="14619" width="8.140625" style="3" customWidth="1"/>
    <col min="14620" max="14623" width="3.5703125" style="3" customWidth="1"/>
    <col min="14624" max="14624" width="5.7109375" style="3" customWidth="1"/>
    <col min="14625" max="14625" width="5.5703125" style="3" customWidth="1"/>
    <col min="14626" max="14634" width="3.5703125" style="3" customWidth="1"/>
    <col min="14635" max="14636" width="12.7109375" style="3" customWidth="1"/>
    <col min="14637" max="14637" width="7.140625" style="3" customWidth="1"/>
    <col min="14638" max="14638" width="10.28515625" style="3" customWidth="1"/>
    <col min="14639" max="14639" width="7.140625" style="3" customWidth="1"/>
    <col min="14640" max="14640" width="3.5703125" style="3"/>
    <col min="14641" max="14641" width="10" style="3" customWidth="1"/>
    <col min="14642" max="14642" width="13.85546875" style="3" customWidth="1"/>
    <col min="14643" max="14643" width="17.5703125" style="3" customWidth="1"/>
    <col min="14644" max="14841" width="3.5703125" style="3"/>
    <col min="14842" max="14842" width="3.85546875" style="3" customWidth="1"/>
    <col min="14843" max="14843" width="29.42578125" style="3" customWidth="1"/>
    <col min="14844" max="14846" width="3.5703125" style="3" customWidth="1"/>
    <col min="14847" max="14847" width="3.7109375" style="3" customWidth="1"/>
    <col min="14848" max="14871" width="3.5703125" style="3" customWidth="1"/>
    <col min="14872" max="14874" width="0" style="3" hidden="1" customWidth="1"/>
    <col min="14875" max="14875" width="8.140625" style="3" customWidth="1"/>
    <col min="14876" max="14879" width="3.5703125" style="3" customWidth="1"/>
    <col min="14880" max="14880" width="5.7109375" style="3" customWidth="1"/>
    <col min="14881" max="14881" width="5.5703125" style="3" customWidth="1"/>
    <col min="14882" max="14890" width="3.5703125" style="3" customWidth="1"/>
    <col min="14891" max="14892" width="12.7109375" style="3" customWidth="1"/>
    <col min="14893" max="14893" width="7.140625" style="3" customWidth="1"/>
    <col min="14894" max="14894" width="10.28515625" style="3" customWidth="1"/>
    <col min="14895" max="14895" width="7.140625" style="3" customWidth="1"/>
    <col min="14896" max="14896" width="3.5703125" style="3"/>
    <col min="14897" max="14897" width="10" style="3" customWidth="1"/>
    <col min="14898" max="14898" width="13.85546875" style="3" customWidth="1"/>
    <col min="14899" max="14899" width="17.5703125" style="3" customWidth="1"/>
    <col min="14900" max="15097" width="3.5703125" style="3"/>
    <col min="15098" max="15098" width="3.85546875" style="3" customWidth="1"/>
    <col min="15099" max="15099" width="29.42578125" style="3" customWidth="1"/>
    <col min="15100" max="15102" width="3.5703125" style="3" customWidth="1"/>
    <col min="15103" max="15103" width="3.7109375" style="3" customWidth="1"/>
    <col min="15104" max="15127" width="3.5703125" style="3" customWidth="1"/>
    <col min="15128" max="15130" width="0" style="3" hidden="1" customWidth="1"/>
    <col min="15131" max="15131" width="8.140625" style="3" customWidth="1"/>
    <col min="15132" max="15135" width="3.5703125" style="3" customWidth="1"/>
    <col min="15136" max="15136" width="5.7109375" style="3" customWidth="1"/>
    <col min="15137" max="15137" width="5.5703125" style="3" customWidth="1"/>
    <col min="15138" max="15146" width="3.5703125" style="3" customWidth="1"/>
    <col min="15147" max="15148" width="12.7109375" style="3" customWidth="1"/>
    <col min="15149" max="15149" width="7.140625" style="3" customWidth="1"/>
    <col min="15150" max="15150" width="10.28515625" style="3" customWidth="1"/>
    <col min="15151" max="15151" width="7.140625" style="3" customWidth="1"/>
    <col min="15152" max="15152" width="3.5703125" style="3"/>
    <col min="15153" max="15153" width="10" style="3" customWidth="1"/>
    <col min="15154" max="15154" width="13.85546875" style="3" customWidth="1"/>
    <col min="15155" max="15155" width="17.5703125" style="3" customWidth="1"/>
    <col min="15156" max="15353" width="3.5703125" style="3"/>
    <col min="15354" max="15354" width="3.85546875" style="3" customWidth="1"/>
    <col min="15355" max="15355" width="29.42578125" style="3" customWidth="1"/>
    <col min="15356" max="15358" width="3.5703125" style="3" customWidth="1"/>
    <col min="15359" max="15359" width="3.7109375" style="3" customWidth="1"/>
    <col min="15360" max="15383" width="3.5703125" style="3" customWidth="1"/>
    <col min="15384" max="15386" width="0" style="3" hidden="1" customWidth="1"/>
    <col min="15387" max="15387" width="8.140625" style="3" customWidth="1"/>
    <col min="15388" max="15391" width="3.5703125" style="3" customWidth="1"/>
    <col min="15392" max="15392" width="5.7109375" style="3" customWidth="1"/>
    <col min="15393" max="15393" width="5.5703125" style="3" customWidth="1"/>
    <col min="15394" max="15402" width="3.5703125" style="3" customWidth="1"/>
    <col min="15403" max="15404" width="12.7109375" style="3" customWidth="1"/>
    <col min="15405" max="15405" width="7.140625" style="3" customWidth="1"/>
    <col min="15406" max="15406" width="10.28515625" style="3" customWidth="1"/>
    <col min="15407" max="15407" width="7.140625" style="3" customWidth="1"/>
    <col min="15408" max="15408" width="3.5703125" style="3"/>
    <col min="15409" max="15409" width="10" style="3" customWidth="1"/>
    <col min="15410" max="15410" width="13.85546875" style="3" customWidth="1"/>
    <col min="15411" max="15411" width="17.5703125" style="3" customWidth="1"/>
    <col min="15412" max="15609" width="3.5703125" style="3"/>
    <col min="15610" max="15610" width="3.85546875" style="3" customWidth="1"/>
    <col min="15611" max="15611" width="29.42578125" style="3" customWidth="1"/>
    <col min="15612" max="15614" width="3.5703125" style="3" customWidth="1"/>
    <col min="15615" max="15615" width="3.7109375" style="3" customWidth="1"/>
    <col min="15616" max="15639" width="3.5703125" style="3" customWidth="1"/>
    <col min="15640" max="15642" width="0" style="3" hidden="1" customWidth="1"/>
    <col min="15643" max="15643" width="8.140625" style="3" customWidth="1"/>
    <col min="15644" max="15647" width="3.5703125" style="3" customWidth="1"/>
    <col min="15648" max="15648" width="5.7109375" style="3" customWidth="1"/>
    <col min="15649" max="15649" width="5.5703125" style="3" customWidth="1"/>
    <col min="15650" max="15658" width="3.5703125" style="3" customWidth="1"/>
    <col min="15659" max="15660" width="12.7109375" style="3" customWidth="1"/>
    <col min="15661" max="15661" width="7.140625" style="3" customWidth="1"/>
    <col min="15662" max="15662" width="10.28515625" style="3" customWidth="1"/>
    <col min="15663" max="15663" width="7.140625" style="3" customWidth="1"/>
    <col min="15664" max="15664" width="3.5703125" style="3"/>
    <col min="15665" max="15665" width="10" style="3" customWidth="1"/>
    <col min="15666" max="15666" width="13.85546875" style="3" customWidth="1"/>
    <col min="15667" max="15667" width="17.5703125" style="3" customWidth="1"/>
    <col min="15668" max="15865" width="3.5703125" style="3"/>
    <col min="15866" max="15866" width="3.85546875" style="3" customWidth="1"/>
    <col min="15867" max="15867" width="29.42578125" style="3" customWidth="1"/>
    <col min="15868" max="15870" width="3.5703125" style="3" customWidth="1"/>
    <col min="15871" max="15871" width="3.7109375" style="3" customWidth="1"/>
    <col min="15872" max="15895" width="3.5703125" style="3" customWidth="1"/>
    <col min="15896" max="15898" width="0" style="3" hidden="1" customWidth="1"/>
    <col min="15899" max="15899" width="8.140625" style="3" customWidth="1"/>
    <col min="15900" max="15903" width="3.5703125" style="3" customWidth="1"/>
    <col min="15904" max="15904" width="5.7109375" style="3" customWidth="1"/>
    <col min="15905" max="15905" width="5.5703125" style="3" customWidth="1"/>
    <col min="15906" max="15914" width="3.5703125" style="3" customWidth="1"/>
    <col min="15915" max="15916" width="12.7109375" style="3" customWidth="1"/>
    <col min="15917" max="15917" width="7.140625" style="3" customWidth="1"/>
    <col min="15918" max="15918" width="10.28515625" style="3" customWidth="1"/>
    <col min="15919" max="15919" width="7.140625" style="3" customWidth="1"/>
    <col min="15920" max="15920" width="3.5703125" style="3"/>
    <col min="15921" max="15921" width="10" style="3" customWidth="1"/>
    <col min="15922" max="15922" width="13.85546875" style="3" customWidth="1"/>
    <col min="15923" max="15923" width="17.5703125" style="3" customWidth="1"/>
    <col min="15924" max="16121" width="3.5703125" style="3"/>
    <col min="16122" max="16122" width="3.85546875" style="3" customWidth="1"/>
    <col min="16123" max="16123" width="29.42578125" style="3" customWidth="1"/>
    <col min="16124" max="16126" width="3.5703125" style="3" customWidth="1"/>
    <col min="16127" max="16127" width="3.7109375" style="3" customWidth="1"/>
    <col min="16128" max="16151" width="3.5703125" style="3" customWidth="1"/>
    <col min="16152" max="16154" width="0" style="3" hidden="1" customWidth="1"/>
    <col min="16155" max="16155" width="8.140625" style="3" customWidth="1"/>
    <col min="16156" max="16159" width="3.5703125" style="3" customWidth="1"/>
    <col min="16160" max="16160" width="5.7109375" style="3" customWidth="1"/>
    <col min="16161" max="16161" width="5.5703125" style="3" customWidth="1"/>
    <col min="16162" max="16170" width="3.5703125" style="3" customWidth="1"/>
    <col min="16171" max="16172" width="12.7109375" style="3" customWidth="1"/>
    <col min="16173" max="16173" width="7.140625" style="3" customWidth="1"/>
    <col min="16174" max="16174" width="10.28515625" style="3" customWidth="1"/>
    <col min="16175" max="16175" width="7.140625" style="3" customWidth="1"/>
    <col min="16176" max="16176" width="3.5703125" style="3"/>
    <col min="16177" max="16177" width="10" style="3" customWidth="1"/>
    <col min="16178" max="16178" width="13.85546875" style="3" customWidth="1"/>
    <col min="16179" max="16179" width="17.5703125" style="3" customWidth="1"/>
    <col min="16180" max="16384" width="3.5703125" style="3"/>
  </cols>
  <sheetData>
    <row r="1" spans="1:215" ht="13.55" hidden="1" outlineLevel="1">
      <c r="A1" s="1"/>
      <c r="B1" s="2"/>
      <c r="C1" s="2"/>
      <c r="D1" s="2"/>
      <c r="E1" s="2"/>
      <c r="F1" s="2"/>
      <c r="G1" s="2"/>
      <c r="H1" s="2"/>
      <c r="I1" s="2"/>
      <c r="J1" s="2"/>
      <c r="K1" s="2"/>
      <c r="L1" s="2"/>
      <c r="M1" s="2"/>
      <c r="N1" s="2"/>
      <c r="O1" s="2"/>
      <c r="P1" s="2"/>
      <c r="Q1" s="2"/>
      <c r="R1" s="2"/>
      <c r="S1" s="2"/>
      <c r="T1" s="2"/>
      <c r="U1" s="2"/>
      <c r="Z1" s="2"/>
      <c r="AA1" s="2"/>
      <c r="AB1" s="2"/>
      <c r="AC1" s="2"/>
      <c r="AD1" s="2"/>
      <c r="AE1" s="2"/>
      <c r="AF1" s="2"/>
      <c r="AG1" s="4"/>
      <c r="AH1" s="5"/>
      <c r="AI1" s="6"/>
      <c r="AJ1" s="7">
        <v>1</v>
      </c>
      <c r="AK1" s="7" t="s">
        <v>0</v>
      </c>
      <c r="AL1" s="7" t="s">
        <v>1</v>
      </c>
      <c r="AM1" s="7">
        <v>2017</v>
      </c>
      <c r="AQ1" s="8" t="s">
        <v>0</v>
      </c>
      <c r="AR1" s="9">
        <v>19</v>
      </c>
      <c r="AS1" s="10">
        <f>AR1*8</f>
        <v>152</v>
      </c>
      <c r="AU1" s="3">
        <v>21</v>
      </c>
      <c r="AW1" s="3">
        <v>90000</v>
      </c>
      <c r="AX1" s="3">
        <f>AW1/AS7*AU8</f>
        <v>81818.181818181823</v>
      </c>
    </row>
    <row r="2" spans="1:215" ht="13.55" hidden="1" outlineLevel="1">
      <c r="A2" s="11"/>
      <c r="B2" s="2"/>
      <c r="C2" s="2"/>
      <c r="D2" s="2"/>
      <c r="E2" s="2"/>
      <c r="F2" s="2"/>
      <c r="G2" s="2"/>
      <c r="H2" s="2"/>
      <c r="I2" s="2"/>
      <c r="J2" s="2"/>
      <c r="K2" s="2"/>
      <c r="L2" s="2"/>
      <c r="M2" s="2"/>
      <c r="N2" s="2"/>
      <c r="O2" s="2"/>
      <c r="P2" s="2"/>
      <c r="Q2" s="2"/>
      <c r="R2" s="2"/>
      <c r="S2" s="2"/>
      <c r="T2" s="2"/>
      <c r="U2" s="2"/>
      <c r="Z2" s="2"/>
      <c r="AA2" s="12"/>
      <c r="AB2" s="12"/>
      <c r="AC2" s="12"/>
      <c r="AD2" s="2"/>
      <c r="AE2" s="2"/>
      <c r="AF2" s="2"/>
      <c r="AG2" s="4"/>
      <c r="AH2" s="5"/>
      <c r="AI2" s="6"/>
      <c r="AJ2" s="7">
        <v>2</v>
      </c>
      <c r="AK2" s="7" t="s">
        <v>2</v>
      </c>
      <c r="AL2" s="7" t="s">
        <v>3</v>
      </c>
      <c r="AM2" s="7">
        <v>2018</v>
      </c>
      <c r="AQ2" s="8" t="s">
        <v>2</v>
      </c>
      <c r="AR2" s="9">
        <v>20</v>
      </c>
      <c r="AS2" s="10">
        <f t="shared" ref="AS2:AS12" si="0">AR2*8</f>
        <v>160</v>
      </c>
      <c r="AU2" s="3">
        <v>168</v>
      </c>
    </row>
    <row r="3" spans="1:215" ht="13.55" hidden="1" outlineLevel="1">
      <c r="A3" s="13"/>
      <c r="B3" s="2"/>
      <c r="C3" s="2"/>
      <c r="D3" s="2"/>
      <c r="E3" s="2"/>
      <c r="F3" s="2"/>
      <c r="G3" s="2"/>
      <c r="H3" s="2"/>
      <c r="I3" s="2"/>
      <c r="J3" s="2"/>
      <c r="K3" s="2"/>
      <c r="L3" s="2"/>
      <c r="M3" s="2"/>
      <c r="N3" s="2"/>
      <c r="O3" s="2"/>
      <c r="P3" s="2"/>
      <c r="Q3" s="2"/>
      <c r="R3" s="2"/>
      <c r="S3" s="2"/>
      <c r="T3" s="2"/>
      <c r="U3" s="2"/>
      <c r="Z3" s="2"/>
      <c r="AA3" s="12"/>
      <c r="AB3" s="12"/>
      <c r="AC3" s="12"/>
      <c r="AD3" s="2"/>
      <c r="AE3" s="2"/>
      <c r="AF3" s="2"/>
      <c r="AG3" s="4"/>
      <c r="AH3" s="5"/>
      <c r="AI3" s="6"/>
      <c r="AJ3" s="7">
        <v>3</v>
      </c>
      <c r="AK3" s="7" t="s">
        <v>4</v>
      </c>
      <c r="AL3" s="7" t="s">
        <v>5</v>
      </c>
      <c r="AM3" s="7">
        <v>2019</v>
      </c>
      <c r="AQ3" s="8" t="s">
        <v>4</v>
      </c>
      <c r="AR3" s="9">
        <v>18</v>
      </c>
      <c r="AS3" s="10">
        <f t="shared" si="0"/>
        <v>144</v>
      </c>
    </row>
    <row r="4" spans="1:215" ht="13.55" hidden="1" outlineLevel="1">
      <c r="A4" s="13"/>
      <c r="B4" s="12"/>
      <c r="C4" s="12"/>
      <c r="D4" s="12"/>
      <c r="E4" s="12"/>
      <c r="F4" s="12"/>
      <c r="G4" s="12"/>
      <c r="H4" s="12"/>
      <c r="I4" s="12"/>
      <c r="J4" s="12"/>
      <c r="K4" s="12"/>
      <c r="L4" s="12"/>
      <c r="M4" s="12"/>
      <c r="N4" s="12"/>
      <c r="O4" s="12"/>
      <c r="P4" s="12"/>
      <c r="Q4" s="12"/>
      <c r="R4" s="12"/>
      <c r="S4" s="12"/>
      <c r="T4" s="12"/>
      <c r="U4" s="2"/>
      <c r="Z4" s="2"/>
      <c r="AA4" s="12"/>
      <c r="AB4" s="12"/>
      <c r="AC4" s="12"/>
      <c r="AD4" s="2"/>
      <c r="AE4" s="2"/>
      <c r="AF4" s="2"/>
      <c r="AG4" s="4"/>
      <c r="AH4" s="5"/>
      <c r="AI4" s="6"/>
      <c r="AJ4" s="7">
        <v>4</v>
      </c>
      <c r="AK4" s="7" t="s">
        <v>6</v>
      </c>
      <c r="AL4" s="7" t="s">
        <v>7</v>
      </c>
      <c r="AM4" s="7">
        <v>2020</v>
      </c>
      <c r="AQ4" s="10" t="s">
        <v>6</v>
      </c>
      <c r="AR4" s="14">
        <v>22</v>
      </c>
      <c r="AS4" s="10">
        <f t="shared" si="0"/>
        <v>176</v>
      </c>
      <c r="AU4" s="3">
        <v>15</v>
      </c>
    </row>
    <row r="5" spans="1:215" ht="13.55" hidden="1" outlineLevel="1">
      <c r="A5" s="13"/>
      <c r="B5" s="2"/>
      <c r="C5" s="2"/>
      <c r="D5" s="2"/>
      <c r="E5" s="2"/>
      <c r="F5" s="2"/>
      <c r="G5" s="2"/>
      <c r="H5" s="2"/>
      <c r="I5" s="2"/>
      <c r="J5" s="2"/>
      <c r="K5" s="2"/>
      <c r="L5" s="2"/>
      <c r="M5" s="2"/>
      <c r="N5" s="2"/>
      <c r="O5" s="2"/>
      <c r="P5" s="2"/>
      <c r="Q5" s="12"/>
      <c r="R5" s="12"/>
      <c r="S5" s="12"/>
      <c r="T5" s="12"/>
      <c r="U5" s="2"/>
      <c r="Z5" s="2"/>
      <c r="AA5" s="12"/>
      <c r="AB5" s="12"/>
      <c r="AC5" s="12"/>
      <c r="AD5" s="2"/>
      <c r="AE5" s="2"/>
      <c r="AF5" s="2"/>
      <c r="AG5" s="4"/>
      <c r="AH5" s="5"/>
      <c r="AI5" s="6"/>
      <c r="AJ5" s="7">
        <v>5</v>
      </c>
      <c r="AK5" s="7" t="s">
        <v>8</v>
      </c>
      <c r="AL5" s="7" t="s">
        <v>9</v>
      </c>
      <c r="AM5" s="7">
        <v>2021</v>
      </c>
      <c r="AQ5" s="10" t="s">
        <v>8</v>
      </c>
      <c r="AR5" s="14">
        <v>17</v>
      </c>
      <c r="AS5" s="10">
        <f t="shared" si="0"/>
        <v>136</v>
      </c>
      <c r="AU5" s="3">
        <v>150</v>
      </c>
    </row>
    <row r="6" spans="1:215" ht="13.55" hidden="1" outlineLevel="1">
      <c r="A6" s="13"/>
      <c r="B6" s="2"/>
      <c r="C6" s="2"/>
      <c r="D6" s="2"/>
      <c r="E6" s="2"/>
      <c r="F6" s="2"/>
      <c r="G6" s="2"/>
      <c r="H6" s="2"/>
      <c r="I6" s="2"/>
      <c r="J6" s="2"/>
      <c r="K6" s="2"/>
      <c r="L6" s="2"/>
      <c r="M6" s="2"/>
      <c r="N6" s="2"/>
      <c r="O6" s="2"/>
      <c r="P6" s="2"/>
      <c r="Q6" s="12"/>
      <c r="R6" s="12"/>
      <c r="S6" s="12"/>
      <c r="T6" s="12"/>
      <c r="U6" s="2"/>
      <c r="Z6" s="2"/>
      <c r="AA6" s="12"/>
      <c r="AB6" s="12"/>
      <c r="AC6" s="12"/>
      <c r="AD6" s="2"/>
      <c r="AE6" s="2"/>
      <c r="AF6" s="2"/>
      <c r="AG6" s="4"/>
      <c r="AH6" s="5"/>
      <c r="AI6" s="6"/>
      <c r="AJ6" s="7">
        <v>6</v>
      </c>
      <c r="AK6" s="7" t="s">
        <v>10</v>
      </c>
      <c r="AL6" s="7" t="s">
        <v>11</v>
      </c>
      <c r="AM6" s="7">
        <v>2022</v>
      </c>
      <c r="AQ6" s="10" t="s">
        <v>10</v>
      </c>
      <c r="AR6" s="14">
        <v>22</v>
      </c>
      <c r="AS6" s="10">
        <f t="shared" si="0"/>
        <v>176</v>
      </c>
    </row>
    <row r="7" spans="1:215" ht="13.55" hidden="1" outlineLevel="1">
      <c r="A7" s="13"/>
      <c r="B7" s="2"/>
      <c r="C7" s="2"/>
      <c r="D7" s="2"/>
      <c r="E7" s="2"/>
      <c r="F7" s="2"/>
      <c r="G7" s="2"/>
      <c r="H7" s="2"/>
      <c r="I7" s="2"/>
      <c r="J7" s="2"/>
      <c r="K7" s="2"/>
      <c r="L7" s="2"/>
      <c r="M7" s="2"/>
      <c r="N7" s="2"/>
      <c r="O7" s="2"/>
      <c r="P7" s="2"/>
      <c r="Q7" s="12"/>
      <c r="R7" s="12"/>
      <c r="S7" s="12"/>
      <c r="T7" s="12"/>
      <c r="U7" s="2"/>
      <c r="Z7" s="2"/>
      <c r="AA7" s="12"/>
      <c r="AB7" s="12"/>
      <c r="AC7" s="12"/>
      <c r="AD7" s="2"/>
      <c r="AE7" s="2"/>
      <c r="AF7" s="2"/>
      <c r="AG7" s="4"/>
      <c r="AH7" s="5"/>
      <c r="AI7" s="6"/>
      <c r="AJ7" s="7">
        <v>7</v>
      </c>
      <c r="AK7" s="7" t="s">
        <v>12</v>
      </c>
      <c r="AL7" s="7" t="s">
        <v>13</v>
      </c>
      <c r="AM7" s="7">
        <v>2023</v>
      </c>
      <c r="AQ7" s="10" t="s">
        <v>12</v>
      </c>
      <c r="AR7" s="14">
        <v>22</v>
      </c>
      <c r="AS7" s="10">
        <f t="shared" si="0"/>
        <v>176</v>
      </c>
      <c r="AU7" s="3">
        <v>16</v>
      </c>
    </row>
    <row r="8" spans="1:215" ht="13.55" hidden="1" outlineLevel="1">
      <c r="A8" s="13"/>
      <c r="B8" s="2"/>
      <c r="C8" s="2"/>
      <c r="D8" s="2"/>
      <c r="E8" s="2"/>
      <c r="F8" s="2"/>
      <c r="G8" s="2"/>
      <c r="H8" s="2"/>
      <c r="I8" s="2"/>
      <c r="J8" s="2"/>
      <c r="K8" s="2"/>
      <c r="L8" s="2"/>
      <c r="M8" s="2"/>
      <c r="N8" s="2"/>
      <c r="O8" s="2"/>
      <c r="P8" s="2"/>
      <c r="Q8" s="12"/>
      <c r="R8" s="12"/>
      <c r="S8" s="12"/>
      <c r="T8" s="12"/>
      <c r="U8" s="2"/>
      <c r="Z8" s="2"/>
      <c r="AA8" s="12"/>
      <c r="AB8" s="12"/>
      <c r="AC8" s="12"/>
      <c r="AD8" s="2"/>
      <c r="AE8" s="2"/>
      <c r="AF8" s="2"/>
      <c r="AG8" s="4"/>
      <c r="AH8" s="5"/>
      <c r="AI8" s="6"/>
      <c r="AJ8" s="7">
        <v>8</v>
      </c>
      <c r="AK8" s="7" t="s">
        <v>14</v>
      </c>
      <c r="AL8" s="7"/>
      <c r="AM8" s="7">
        <v>2024</v>
      </c>
      <c r="AQ8" s="10" t="s">
        <v>14</v>
      </c>
      <c r="AR8" s="14">
        <v>20</v>
      </c>
      <c r="AS8" s="10">
        <f t="shared" si="0"/>
        <v>160</v>
      </c>
      <c r="AU8" s="3">
        <v>160</v>
      </c>
    </row>
    <row r="9" spans="1:215" ht="13.55" hidden="1" outlineLevel="1">
      <c r="A9" s="13"/>
      <c r="B9" s="2"/>
      <c r="C9" s="2"/>
      <c r="D9" s="2"/>
      <c r="E9" s="2"/>
      <c r="F9" s="2"/>
      <c r="G9" s="2"/>
      <c r="H9" s="2"/>
      <c r="I9" s="2"/>
      <c r="J9" s="2"/>
      <c r="K9" s="2"/>
      <c r="L9" s="2"/>
      <c r="M9" s="2"/>
      <c r="N9" s="2"/>
      <c r="O9" s="2"/>
      <c r="P9" s="2"/>
      <c r="Q9" s="12"/>
      <c r="R9" s="12"/>
      <c r="S9" s="12"/>
      <c r="T9" s="12"/>
      <c r="U9" s="2"/>
      <c r="Z9" s="2"/>
      <c r="AA9" s="12"/>
      <c r="AB9" s="12"/>
      <c r="AC9" s="12"/>
      <c r="AD9" s="2"/>
      <c r="AE9" s="2"/>
      <c r="AF9" s="2"/>
      <c r="AG9" s="4"/>
      <c r="AH9" s="5"/>
      <c r="AI9" s="6"/>
      <c r="AJ9" s="7">
        <v>9</v>
      </c>
      <c r="AK9" s="7" t="s">
        <v>15</v>
      </c>
      <c r="AL9" s="7"/>
      <c r="AM9" s="7">
        <v>2025</v>
      </c>
      <c r="AQ9" s="10" t="s">
        <v>15</v>
      </c>
      <c r="AR9" s="14">
        <v>22</v>
      </c>
      <c r="AS9" s="10">
        <f t="shared" si="0"/>
        <v>176</v>
      </c>
    </row>
    <row r="10" spans="1:215" ht="13.55" hidden="1" outlineLevel="1">
      <c r="A10" s="13"/>
      <c r="B10" s="2"/>
      <c r="C10" s="2"/>
      <c r="D10" s="2"/>
      <c r="E10" s="2"/>
      <c r="F10" s="2"/>
      <c r="G10" s="2"/>
      <c r="H10" s="2"/>
      <c r="I10" s="2"/>
      <c r="J10" s="2"/>
      <c r="K10" s="2"/>
      <c r="L10" s="2"/>
      <c r="M10" s="2"/>
      <c r="N10" s="2"/>
      <c r="O10" s="2"/>
      <c r="P10" s="2"/>
      <c r="Q10" s="12"/>
      <c r="R10" s="12"/>
      <c r="S10" s="12"/>
      <c r="T10" s="12"/>
      <c r="U10" s="2"/>
      <c r="Z10" s="2"/>
      <c r="AA10" s="12"/>
      <c r="AB10" s="12"/>
      <c r="AC10" s="12"/>
      <c r="AD10" s="2"/>
      <c r="AE10" s="2"/>
      <c r="AF10" s="2"/>
      <c r="AG10" s="4"/>
      <c r="AH10" s="5"/>
      <c r="AI10" s="6"/>
      <c r="AJ10" s="7">
        <v>10</v>
      </c>
      <c r="AK10" s="7" t="s">
        <v>16</v>
      </c>
      <c r="AL10" s="7"/>
      <c r="AM10" s="7">
        <v>2026</v>
      </c>
      <c r="AQ10" s="10" t="s">
        <v>16</v>
      </c>
      <c r="AR10" s="14">
        <v>21</v>
      </c>
      <c r="AS10" s="10">
        <f t="shared" si="0"/>
        <v>168</v>
      </c>
      <c r="AU10" s="3">
        <v>9</v>
      </c>
    </row>
    <row r="11" spans="1:215" ht="13.55" hidden="1" outlineLevel="1">
      <c r="A11" s="13"/>
      <c r="B11" s="12"/>
      <c r="C11" s="2"/>
      <c r="D11" s="2"/>
      <c r="E11" s="2"/>
      <c r="F11" s="2"/>
      <c r="G11" s="2"/>
      <c r="H11" s="2"/>
      <c r="I11" s="12"/>
      <c r="J11" s="12"/>
      <c r="K11" s="12"/>
      <c r="L11" s="12"/>
      <c r="M11" s="2"/>
      <c r="N11" s="2"/>
      <c r="O11" s="2"/>
      <c r="P11" s="12"/>
      <c r="Q11" s="12"/>
      <c r="R11" s="12"/>
      <c r="S11" s="12"/>
      <c r="T11" s="12"/>
      <c r="U11" s="12"/>
      <c r="Z11" s="12"/>
      <c r="AA11" s="12"/>
      <c r="AB11" s="12"/>
      <c r="AC11" s="12"/>
      <c r="AD11" s="12"/>
      <c r="AE11" s="12"/>
      <c r="AF11" s="12"/>
      <c r="AG11" s="15"/>
      <c r="AH11" s="5"/>
      <c r="AI11" s="6"/>
      <c r="AJ11" s="7">
        <v>11</v>
      </c>
      <c r="AK11" s="7" t="s">
        <v>17</v>
      </c>
      <c r="AL11" s="7"/>
      <c r="AM11" s="7">
        <v>2027</v>
      </c>
      <c r="AQ11" s="10" t="s">
        <v>17</v>
      </c>
      <c r="AR11" s="14">
        <v>21</v>
      </c>
      <c r="AS11" s="10">
        <f t="shared" si="0"/>
        <v>168</v>
      </c>
      <c r="AU11" s="3">
        <f>AU10*15</f>
        <v>135</v>
      </c>
      <c r="AW11" s="3">
        <v>90000</v>
      </c>
      <c r="AX11" s="3">
        <f>AW11/AS4*AU11</f>
        <v>69034.090909090912</v>
      </c>
    </row>
    <row r="12" spans="1:215" ht="13.55" hidden="1" outlineLevel="1">
      <c r="A12" s="13"/>
      <c r="B12" s="12"/>
      <c r="C12" s="6"/>
      <c r="D12" s="6"/>
      <c r="E12" s="6"/>
      <c r="F12" s="6"/>
      <c r="G12" s="6"/>
      <c r="H12" s="12"/>
      <c r="I12" s="12"/>
      <c r="J12" s="12"/>
      <c r="K12" s="12"/>
      <c r="L12" s="12"/>
      <c r="M12" s="2"/>
      <c r="N12" s="2"/>
      <c r="O12" s="2"/>
      <c r="P12" s="12"/>
      <c r="Q12" s="12"/>
      <c r="R12" s="12"/>
      <c r="S12" s="12"/>
      <c r="T12" s="12"/>
      <c r="U12" s="12"/>
      <c r="Z12" s="12"/>
      <c r="AA12" s="12"/>
      <c r="AB12" s="12"/>
      <c r="AC12" s="12"/>
      <c r="AD12" s="12"/>
      <c r="AE12" s="12"/>
      <c r="AF12" s="12"/>
      <c r="AG12" s="15"/>
      <c r="AH12" s="5"/>
      <c r="AI12" s="6"/>
      <c r="AJ12" s="7">
        <v>12</v>
      </c>
      <c r="AK12" s="7" t="s">
        <v>18</v>
      </c>
      <c r="AL12" s="7"/>
      <c r="AM12" s="7">
        <v>2028</v>
      </c>
      <c r="AQ12" s="10" t="s">
        <v>18</v>
      </c>
      <c r="AR12" s="14">
        <v>22</v>
      </c>
      <c r="AS12" s="10">
        <f t="shared" si="0"/>
        <v>176</v>
      </c>
    </row>
    <row r="13" spans="1:215" hidden="1" outlineLevel="1">
      <c r="A13" s="13"/>
      <c r="B13" s="2"/>
      <c r="C13" s="2"/>
      <c r="D13" s="2"/>
      <c r="E13" s="12"/>
      <c r="F13" s="12"/>
      <c r="G13" s="12"/>
      <c r="H13" s="2"/>
      <c r="I13" s="16"/>
      <c r="J13" s="17"/>
      <c r="K13" s="17"/>
      <c r="L13" s="17"/>
      <c r="M13" s="17"/>
      <c r="N13" s="17"/>
      <c r="O13" s="17"/>
      <c r="P13" s="17"/>
      <c r="Q13" s="17"/>
      <c r="R13" s="2"/>
      <c r="S13" s="12"/>
      <c r="T13" s="12"/>
      <c r="U13" s="2"/>
      <c r="V13" s="2"/>
      <c r="W13" s="2"/>
      <c r="X13" s="2"/>
      <c r="Y13" s="2"/>
      <c r="Z13" s="2"/>
      <c r="AA13" s="2"/>
      <c r="AB13" s="2"/>
      <c r="AC13" s="2"/>
      <c r="AD13" s="2"/>
      <c r="AE13" s="2"/>
      <c r="AF13" s="2"/>
      <c r="AG13" s="4"/>
      <c r="AH13" s="5"/>
      <c r="AI13" s="6"/>
      <c r="AJ13" s="6"/>
      <c r="AK13" s="6"/>
      <c r="AL13" s="6"/>
      <c r="AM13" s="6"/>
      <c r="AN13" s="6"/>
      <c r="AO13" s="6"/>
      <c r="AQ13" s="10"/>
      <c r="AR13" s="10">
        <f>SUM(AR1:AR12)</f>
        <v>246</v>
      </c>
      <c r="AS13" s="10">
        <f>SUM(AS1:AS12)</f>
        <v>1968</v>
      </c>
      <c r="AT13" s="7"/>
    </row>
    <row r="14" spans="1:215" ht="16.600000000000001" hidden="1" customHeight="1" outlineLevel="1">
      <c r="A14" s="18"/>
      <c r="AI14" s="20"/>
      <c r="AJ14" s="20"/>
      <c r="AK14" s="21"/>
      <c r="AL14" s="21"/>
      <c r="AM14" s="21"/>
      <c r="AN14" s="21"/>
      <c r="AO14" s="21"/>
      <c r="AP14" s="21"/>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row>
    <row r="15" spans="1:215" ht="15" hidden="1" customHeight="1" outlineLevel="1">
      <c r="A15" s="23"/>
      <c r="AI15" s="20"/>
      <c r="AJ15" s="20"/>
      <c r="AK15" s="21"/>
      <c r="AL15" s="21"/>
      <c r="AM15" s="21"/>
      <c r="AN15" s="21"/>
      <c r="AO15" s="21"/>
      <c r="AP15" s="21"/>
      <c r="AQ15" s="22"/>
      <c r="AR15" s="10"/>
      <c r="AS15" s="10"/>
      <c r="AT15" s="10"/>
      <c r="AU15" s="10"/>
      <c r="AV15" s="10"/>
      <c r="AW15" s="24"/>
      <c r="AX15" s="25"/>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row>
    <row r="16" spans="1:215" ht="15" hidden="1" customHeight="1" outlineLevel="1">
      <c r="A16" s="26"/>
      <c r="AI16" s="20"/>
      <c r="AJ16" s="20"/>
      <c r="AK16" s="21"/>
      <c r="AL16" s="21"/>
      <c r="AM16" s="21"/>
      <c r="AN16" s="21"/>
      <c r="AO16" s="21"/>
      <c r="AP16" s="21"/>
      <c r="AQ16" s="22"/>
      <c r="AR16" s="10"/>
      <c r="AS16" s="10"/>
      <c r="AT16" s="10"/>
      <c r="AU16" s="10"/>
      <c r="AV16" s="10"/>
      <c r="AW16" s="27"/>
      <c r="AX16" s="25"/>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row>
    <row r="17" spans="1:50" ht="15" hidden="1" customHeight="1" outlineLevel="1">
      <c r="A17" s="26"/>
      <c r="AI17" s="20"/>
      <c r="AJ17" s="20"/>
      <c r="AK17" s="22"/>
      <c r="AL17" s="22"/>
      <c r="AM17" s="22"/>
      <c r="AN17" s="22"/>
      <c r="AO17" s="22"/>
      <c r="AP17" s="22"/>
      <c r="AQ17" s="28"/>
      <c r="AR17" s="10"/>
      <c r="AS17" s="10"/>
      <c r="AT17" s="10"/>
      <c r="AU17" s="10"/>
      <c r="AV17" s="10"/>
      <c r="AW17" s="29"/>
      <c r="AX17" s="25"/>
    </row>
    <row r="18" spans="1:50" ht="15" hidden="1" customHeight="1" outlineLevel="1">
      <c r="A18" s="26"/>
      <c r="AI18" s="20"/>
      <c r="AJ18" s="20"/>
      <c r="AK18" s="22"/>
      <c r="AL18" s="22"/>
      <c r="AM18" s="22"/>
      <c r="AN18" s="22"/>
      <c r="AO18" s="22"/>
      <c r="AP18" s="22"/>
      <c r="AQ18" s="28"/>
      <c r="AR18" s="10"/>
      <c r="AS18" s="10"/>
      <c r="AT18" s="10"/>
      <c r="AU18" s="10"/>
      <c r="AV18" s="10"/>
      <c r="AW18" s="29"/>
      <c r="AX18" s="25"/>
    </row>
    <row r="19" spans="1:50" ht="15.7" customHeight="1" collapsed="1">
      <c r="A19" s="30"/>
      <c r="AI19" s="20"/>
      <c r="AJ19" s="20"/>
      <c r="AK19" s="22"/>
      <c r="AL19" s="22"/>
      <c r="AM19" s="22"/>
      <c r="AN19" s="22"/>
      <c r="AO19" s="22"/>
      <c r="AP19" s="22"/>
      <c r="AQ19" s="28"/>
      <c r="AR19" s="10"/>
      <c r="AS19" s="10"/>
      <c r="AT19" s="10"/>
      <c r="AU19" s="10"/>
      <c r="AV19" s="10"/>
      <c r="AW19" s="24"/>
      <c r="AX19" s="25"/>
    </row>
    <row r="20" spans="1:50" ht="11.25" customHeight="1">
      <c r="A20" s="30"/>
      <c r="AF20" s="20"/>
      <c r="AG20" s="20"/>
      <c r="AH20" s="31"/>
      <c r="AI20" s="20"/>
      <c r="AJ20" s="20"/>
      <c r="AK20" s="20"/>
      <c r="AL20" s="20"/>
      <c r="AM20" s="20"/>
      <c r="AN20" s="20"/>
      <c r="AO20" s="22"/>
      <c r="AP20" s="22"/>
      <c r="AQ20" s="28"/>
      <c r="AR20" s="10"/>
      <c r="AS20" s="10"/>
      <c r="AT20" s="10"/>
      <c r="AU20" s="10"/>
      <c r="AV20" s="10"/>
      <c r="AW20" s="25"/>
      <c r="AX20" s="25"/>
    </row>
    <row r="21" spans="1:50" ht="15" customHeight="1">
      <c r="A21" s="30"/>
      <c r="B21" s="31"/>
      <c r="C21" s="20"/>
      <c r="D21" s="20"/>
      <c r="E21" s="20"/>
      <c r="F21" s="20"/>
      <c r="G21" s="20"/>
      <c r="H21" s="20"/>
      <c r="I21" s="20"/>
      <c r="J21" s="32" t="s">
        <v>19</v>
      </c>
      <c r="K21" s="32"/>
      <c r="L21" s="32"/>
      <c r="M21" s="32"/>
      <c r="N21" s="32"/>
      <c r="O21" s="32"/>
      <c r="P21" s="32"/>
      <c r="Q21" s="33" t="s">
        <v>2</v>
      </c>
      <c r="R21" s="33"/>
      <c r="S21" s="33"/>
      <c r="T21" s="33">
        <v>2026</v>
      </c>
      <c r="U21" s="33"/>
      <c r="V21" s="34" t="s">
        <v>20</v>
      </c>
      <c r="W21" s="35"/>
      <c r="X21" s="35"/>
      <c r="Y21" s="36"/>
      <c r="Z21" s="37"/>
      <c r="AA21" s="37"/>
      <c r="AB21" s="37"/>
      <c r="AC21" s="37"/>
      <c r="AD21" s="37"/>
      <c r="AE21" s="20"/>
      <c r="AF21" s="20"/>
      <c r="AG21" s="20"/>
      <c r="AH21" s="31"/>
      <c r="AI21" s="20"/>
      <c r="AJ21" s="20"/>
      <c r="AK21" s="22"/>
      <c r="AL21" s="22"/>
      <c r="AM21" s="22"/>
      <c r="AN21" s="22"/>
      <c r="AO21" s="22"/>
      <c r="AP21" s="22"/>
      <c r="AQ21" s="28"/>
      <c r="AR21" s="10"/>
      <c r="AS21" s="10"/>
      <c r="AT21" s="10"/>
      <c r="AU21" s="10"/>
      <c r="AV21" s="10"/>
      <c r="AW21" s="25"/>
      <c r="AX21" s="25"/>
    </row>
    <row r="22" spans="1:50" ht="15" customHeight="1">
      <c r="A22" s="30"/>
      <c r="B22" s="31"/>
      <c r="C22" s="20"/>
      <c r="D22" s="20"/>
      <c r="E22" s="20"/>
      <c r="F22" s="20"/>
      <c r="G22" s="20"/>
      <c r="H22" s="20"/>
      <c r="I22" s="20"/>
      <c r="J22" s="32"/>
      <c r="K22" s="32"/>
      <c r="L22" s="32"/>
      <c r="M22" s="32"/>
      <c r="N22" s="32"/>
      <c r="O22" s="32"/>
      <c r="P22" s="32"/>
      <c r="Q22" s="38"/>
      <c r="R22" s="38"/>
      <c r="S22" s="38"/>
      <c r="T22" s="38"/>
      <c r="U22" s="38"/>
      <c r="V22" s="34"/>
      <c r="W22" s="35"/>
      <c r="X22" s="35"/>
      <c r="Y22" s="36"/>
      <c r="Z22" s="37"/>
      <c r="AA22" s="37"/>
      <c r="AB22" s="37"/>
      <c r="AC22" s="37"/>
      <c r="AD22" s="37"/>
      <c r="AE22" s="20"/>
      <c r="AF22" s="20"/>
      <c r="AG22" s="20"/>
      <c r="AH22" s="31"/>
      <c r="AI22" s="20"/>
      <c r="AJ22" s="20"/>
      <c r="AK22" s="22"/>
      <c r="AL22" s="22"/>
      <c r="AM22" s="22"/>
      <c r="AN22" s="22"/>
      <c r="AO22" s="22"/>
      <c r="AP22" s="22"/>
      <c r="AQ22" s="28"/>
      <c r="AR22" s="10"/>
      <c r="AS22" s="10"/>
      <c r="AT22" s="10"/>
      <c r="AU22" s="10"/>
      <c r="AV22" s="10"/>
      <c r="AW22" s="10"/>
      <c r="AX22" s="10"/>
    </row>
    <row r="23" spans="1:50" ht="15" customHeight="1">
      <c r="A23" s="39" t="s">
        <v>21</v>
      </c>
      <c r="B23" s="40"/>
      <c r="C23" s="41"/>
      <c r="D23" s="42"/>
      <c r="E23" s="42"/>
      <c r="F23" s="42"/>
      <c r="G23" s="42"/>
      <c r="H23" s="42"/>
      <c r="I23" s="42"/>
      <c r="J23" s="42"/>
      <c r="K23" s="42"/>
      <c r="L23" s="42"/>
      <c r="M23" s="42"/>
      <c r="N23" s="42"/>
      <c r="O23" s="42" t="s">
        <v>22</v>
      </c>
      <c r="P23" s="42"/>
      <c r="Q23" s="42"/>
      <c r="R23" s="42"/>
      <c r="S23" s="42"/>
      <c r="T23" s="42"/>
      <c r="U23" s="42"/>
      <c r="V23" s="42"/>
      <c r="W23" s="42"/>
      <c r="X23" s="42"/>
      <c r="Y23" s="42"/>
      <c r="Z23" s="42"/>
      <c r="AA23" s="42"/>
      <c r="AB23" s="42"/>
      <c r="AC23" s="42"/>
      <c r="AD23" s="42"/>
      <c r="AE23" s="42"/>
      <c r="AF23" s="42"/>
      <c r="AG23" s="43"/>
      <c r="AH23" s="44"/>
      <c r="AI23" s="28"/>
      <c r="AJ23" s="28"/>
      <c r="AK23" s="28"/>
      <c r="AL23" s="28"/>
      <c r="AM23" s="28"/>
      <c r="AN23" s="28"/>
      <c r="AO23" s="28"/>
      <c r="AP23" s="28"/>
      <c r="AQ23" s="28"/>
      <c r="AR23" s="10"/>
      <c r="AS23" s="10"/>
      <c r="AT23" s="10"/>
      <c r="AU23" s="10"/>
      <c r="AV23" s="10"/>
      <c r="AW23" s="10"/>
      <c r="AX23" s="10"/>
    </row>
    <row r="24" spans="1:50" ht="36.75" customHeight="1">
      <c r="A24" s="45" t="s">
        <v>23</v>
      </c>
      <c r="B24" s="85" t="s">
        <v>24</v>
      </c>
      <c r="C24" s="46" t="str">
        <f>CONCATENATE(C29," ",C27)</f>
        <v>1 вс</v>
      </c>
      <c r="D24" s="46" t="str">
        <f t="shared" ref="D24:AG24" si="1">CONCATENATE(D29," ",D27)</f>
        <v>2 пн</v>
      </c>
      <c r="E24" s="46" t="str">
        <f t="shared" si="1"/>
        <v>3 вт</v>
      </c>
      <c r="F24" s="46" t="str">
        <f t="shared" si="1"/>
        <v>4 ср</v>
      </c>
      <c r="G24" s="46" t="str">
        <f t="shared" si="1"/>
        <v>5 чт</v>
      </c>
      <c r="H24" s="46" t="str">
        <f t="shared" si="1"/>
        <v>6 пт</v>
      </c>
      <c r="I24" s="46" t="str">
        <f t="shared" si="1"/>
        <v>7 сб</v>
      </c>
      <c r="J24" s="46" t="str">
        <f t="shared" si="1"/>
        <v>8 вс</v>
      </c>
      <c r="K24" s="46" t="str">
        <f t="shared" si="1"/>
        <v>9 пн</v>
      </c>
      <c r="L24" s="46" t="str">
        <f t="shared" si="1"/>
        <v>10 вт</v>
      </c>
      <c r="M24" s="46" t="str">
        <f t="shared" si="1"/>
        <v>11 ср</v>
      </c>
      <c r="N24" s="46" t="str">
        <f t="shared" si="1"/>
        <v>12 чт</v>
      </c>
      <c r="O24" s="46" t="str">
        <f t="shared" si="1"/>
        <v>13 пт</v>
      </c>
      <c r="P24" s="46" t="str">
        <f t="shared" si="1"/>
        <v>14 сб</v>
      </c>
      <c r="Q24" s="46" t="str">
        <f t="shared" si="1"/>
        <v>15 вс</v>
      </c>
      <c r="R24" s="46" t="str">
        <f t="shared" si="1"/>
        <v>16 пн</v>
      </c>
      <c r="S24" s="46" t="str">
        <f t="shared" si="1"/>
        <v>17 вт</v>
      </c>
      <c r="T24" s="46" t="str">
        <f t="shared" si="1"/>
        <v>18 ср</v>
      </c>
      <c r="U24" s="46" t="str">
        <f t="shared" si="1"/>
        <v>19 чт</v>
      </c>
      <c r="V24" s="46" t="str">
        <f t="shared" si="1"/>
        <v>20 пт</v>
      </c>
      <c r="W24" s="46" t="str">
        <f t="shared" si="1"/>
        <v>21 сб</v>
      </c>
      <c r="X24" s="46" t="str">
        <f t="shared" si="1"/>
        <v>22 вс</v>
      </c>
      <c r="Y24" s="46" t="str">
        <f t="shared" si="1"/>
        <v>23 пн</v>
      </c>
      <c r="Z24" s="46" t="str">
        <f t="shared" si="1"/>
        <v>24 вт</v>
      </c>
      <c r="AA24" s="46" t="str">
        <f t="shared" si="1"/>
        <v>25 ср</v>
      </c>
      <c r="AB24" s="46" t="str">
        <f t="shared" si="1"/>
        <v>26 чт</v>
      </c>
      <c r="AC24" s="46" t="str">
        <f t="shared" si="1"/>
        <v>27 пт</v>
      </c>
      <c r="AD24" s="46" t="str">
        <f t="shared" si="1"/>
        <v>28 сб</v>
      </c>
      <c r="AE24" s="46" t="str">
        <f t="shared" si="1"/>
        <v xml:space="preserve">  вс</v>
      </c>
      <c r="AF24" s="47" t="str">
        <f t="shared" si="1"/>
        <v xml:space="preserve">  пн</v>
      </c>
      <c r="AG24" s="46" t="str">
        <f t="shared" si="1"/>
        <v xml:space="preserve">  вт</v>
      </c>
      <c r="AH24" s="48" t="s">
        <v>25</v>
      </c>
      <c r="AI24" s="28"/>
      <c r="AJ24" s="28"/>
      <c r="AK24" s="28"/>
      <c r="AL24" s="28"/>
      <c r="AM24" s="28"/>
      <c r="AN24" s="28"/>
      <c r="AO24" s="28"/>
      <c r="AP24" s="28"/>
      <c r="AQ24" s="81"/>
      <c r="AR24" s="28"/>
    </row>
    <row r="25" spans="1:50" ht="15" hidden="1" customHeight="1">
      <c r="A25" s="23"/>
      <c r="B25" s="49" t="str">
        <f>CONCATENATE("01 ",Q21," ",T21)</f>
        <v>01 февраль 2026</v>
      </c>
      <c r="C25" s="50">
        <f>DATEVALUE(B25)</f>
        <v>46054</v>
      </c>
      <c r="D25" s="50">
        <f t="shared" ref="D25:AF25" si="2">C25+1</f>
        <v>46055</v>
      </c>
      <c r="E25" s="50">
        <f t="shared" si="2"/>
        <v>46056</v>
      </c>
      <c r="F25" s="50">
        <f t="shared" si="2"/>
        <v>46057</v>
      </c>
      <c r="G25" s="50">
        <f t="shared" si="2"/>
        <v>46058</v>
      </c>
      <c r="H25" s="50">
        <f>G25+1</f>
        <v>46059</v>
      </c>
      <c r="I25" s="50">
        <f t="shared" si="2"/>
        <v>46060</v>
      </c>
      <c r="J25" s="50">
        <f t="shared" si="2"/>
        <v>46061</v>
      </c>
      <c r="K25" s="50">
        <f t="shared" si="2"/>
        <v>46062</v>
      </c>
      <c r="L25" s="50">
        <f t="shared" si="2"/>
        <v>46063</v>
      </c>
      <c r="M25" s="50">
        <f t="shared" si="2"/>
        <v>46064</v>
      </c>
      <c r="N25" s="50">
        <f t="shared" si="2"/>
        <v>46065</v>
      </c>
      <c r="O25" s="50">
        <f t="shared" si="2"/>
        <v>46066</v>
      </c>
      <c r="P25" s="50">
        <f t="shared" si="2"/>
        <v>46067</v>
      </c>
      <c r="Q25" s="50">
        <f t="shared" si="2"/>
        <v>46068</v>
      </c>
      <c r="R25" s="50">
        <f t="shared" si="2"/>
        <v>46069</v>
      </c>
      <c r="S25" s="50">
        <f t="shared" si="2"/>
        <v>46070</v>
      </c>
      <c r="T25" s="50">
        <f t="shared" si="2"/>
        <v>46071</v>
      </c>
      <c r="U25" s="50">
        <f>T25+1</f>
        <v>46072</v>
      </c>
      <c r="V25" s="50">
        <f>U25+1</f>
        <v>46073</v>
      </c>
      <c r="W25" s="50">
        <f t="shared" si="2"/>
        <v>46074</v>
      </c>
      <c r="X25" s="50">
        <f t="shared" si="2"/>
        <v>46075</v>
      </c>
      <c r="Y25" s="50">
        <f t="shared" si="2"/>
        <v>46076</v>
      </c>
      <c r="Z25" s="50">
        <f t="shared" si="2"/>
        <v>46077</v>
      </c>
      <c r="AA25" s="50">
        <f t="shared" si="2"/>
        <v>46078</v>
      </c>
      <c r="AB25" s="50">
        <f t="shared" si="2"/>
        <v>46079</v>
      </c>
      <c r="AC25" s="50">
        <f t="shared" si="2"/>
        <v>46080</v>
      </c>
      <c r="AD25" s="50">
        <f t="shared" si="2"/>
        <v>46081</v>
      </c>
      <c r="AE25" s="50">
        <f t="shared" si="2"/>
        <v>46082</v>
      </c>
      <c r="AF25" s="51">
        <f t="shared" si="2"/>
        <v>46083</v>
      </c>
      <c r="AG25" s="50">
        <f>AF25+1</f>
        <v>46084</v>
      </c>
      <c r="AH25" s="52"/>
      <c r="AI25" s="28"/>
      <c r="AJ25" s="28"/>
      <c r="AK25" s="28"/>
      <c r="AL25" s="28"/>
      <c r="AM25" s="28"/>
      <c r="AN25" s="28"/>
      <c r="AO25" s="28"/>
      <c r="AP25" s="28"/>
      <c r="AQ25" s="28"/>
      <c r="AR25" s="28"/>
    </row>
    <row r="26" spans="1:50" ht="15" hidden="1" customHeight="1">
      <c r="A26" s="23"/>
      <c r="B26" s="53">
        <v>43556</v>
      </c>
      <c r="C26" s="54">
        <f>WEEKDAY(C25,2)</f>
        <v>7</v>
      </c>
      <c r="D26" s="54">
        <f t="shared" ref="D26:AG26" si="3">WEEKDAY(D25,2)</f>
        <v>1</v>
      </c>
      <c r="E26" s="54">
        <f t="shared" si="3"/>
        <v>2</v>
      </c>
      <c r="F26" s="54">
        <f t="shared" si="3"/>
        <v>3</v>
      </c>
      <c r="G26" s="54">
        <f t="shared" si="3"/>
        <v>4</v>
      </c>
      <c r="H26" s="54">
        <f t="shared" si="3"/>
        <v>5</v>
      </c>
      <c r="I26" s="54">
        <f t="shared" si="3"/>
        <v>6</v>
      </c>
      <c r="J26" s="54">
        <f t="shared" si="3"/>
        <v>7</v>
      </c>
      <c r="K26" s="54">
        <f t="shared" si="3"/>
        <v>1</v>
      </c>
      <c r="L26" s="54">
        <f t="shared" si="3"/>
        <v>2</v>
      </c>
      <c r="M26" s="54">
        <f t="shared" si="3"/>
        <v>3</v>
      </c>
      <c r="N26" s="54">
        <f t="shared" si="3"/>
        <v>4</v>
      </c>
      <c r="O26" s="54">
        <f t="shared" si="3"/>
        <v>5</v>
      </c>
      <c r="P26" s="54">
        <f t="shared" si="3"/>
        <v>6</v>
      </c>
      <c r="Q26" s="54">
        <f t="shared" si="3"/>
        <v>7</v>
      </c>
      <c r="R26" s="54">
        <f t="shared" si="3"/>
        <v>1</v>
      </c>
      <c r="S26" s="54">
        <f t="shared" si="3"/>
        <v>2</v>
      </c>
      <c r="T26" s="54">
        <f t="shared" si="3"/>
        <v>3</v>
      </c>
      <c r="U26" s="54">
        <f t="shared" si="3"/>
        <v>4</v>
      </c>
      <c r="V26" s="54">
        <f t="shared" si="3"/>
        <v>5</v>
      </c>
      <c r="W26" s="54">
        <f t="shared" si="3"/>
        <v>6</v>
      </c>
      <c r="X26" s="54">
        <f t="shared" si="3"/>
        <v>7</v>
      </c>
      <c r="Y26" s="54">
        <f t="shared" si="3"/>
        <v>1</v>
      </c>
      <c r="Z26" s="54">
        <f t="shared" si="3"/>
        <v>2</v>
      </c>
      <c r="AA26" s="54">
        <f t="shared" si="3"/>
        <v>3</v>
      </c>
      <c r="AB26" s="54">
        <f t="shared" si="3"/>
        <v>4</v>
      </c>
      <c r="AC26" s="54">
        <f t="shared" si="3"/>
        <v>5</v>
      </c>
      <c r="AD26" s="54">
        <f t="shared" si="3"/>
        <v>6</v>
      </c>
      <c r="AE26" s="54">
        <f t="shared" si="3"/>
        <v>7</v>
      </c>
      <c r="AF26" s="55">
        <f t="shared" si="3"/>
        <v>1</v>
      </c>
      <c r="AG26" s="54">
        <f t="shared" si="3"/>
        <v>2</v>
      </c>
      <c r="AH26" s="52"/>
      <c r="AI26" s="28"/>
      <c r="AJ26" s="28"/>
      <c r="AK26" s="28"/>
      <c r="AL26" s="28"/>
      <c r="AM26" s="28"/>
      <c r="AN26" s="28"/>
      <c r="AO26" s="28"/>
      <c r="AP26" s="28"/>
      <c r="AQ26" s="28"/>
      <c r="AR26" s="28"/>
    </row>
    <row r="27" spans="1:50" ht="15" hidden="1" customHeight="1">
      <c r="A27" s="23"/>
      <c r="B27" s="49"/>
      <c r="C27" s="54" t="str">
        <f>VLOOKUP(C26,нед,3)</f>
        <v>вс</v>
      </c>
      <c r="D27" s="54" t="str">
        <f t="shared" ref="D27:AG27" si="4">VLOOKUP(D26,нед,3)</f>
        <v>пн</v>
      </c>
      <c r="E27" s="54" t="str">
        <f t="shared" si="4"/>
        <v>вт</v>
      </c>
      <c r="F27" s="54" t="str">
        <f t="shared" si="4"/>
        <v>ср</v>
      </c>
      <c r="G27" s="54" t="str">
        <f t="shared" si="4"/>
        <v>чт</v>
      </c>
      <c r="H27" s="54" t="str">
        <f t="shared" si="4"/>
        <v>пт</v>
      </c>
      <c r="I27" s="54" t="str">
        <f t="shared" si="4"/>
        <v>сб</v>
      </c>
      <c r="J27" s="54" t="str">
        <f t="shared" si="4"/>
        <v>вс</v>
      </c>
      <c r="K27" s="54" t="str">
        <f t="shared" si="4"/>
        <v>пн</v>
      </c>
      <c r="L27" s="54" t="str">
        <f t="shared" si="4"/>
        <v>вт</v>
      </c>
      <c r="M27" s="54" t="str">
        <f t="shared" si="4"/>
        <v>ср</v>
      </c>
      <c r="N27" s="54" t="str">
        <f t="shared" si="4"/>
        <v>чт</v>
      </c>
      <c r="O27" s="54" t="str">
        <f t="shared" si="4"/>
        <v>пт</v>
      </c>
      <c r="P27" s="54" t="str">
        <f t="shared" si="4"/>
        <v>сб</v>
      </c>
      <c r="Q27" s="54" t="str">
        <f t="shared" si="4"/>
        <v>вс</v>
      </c>
      <c r="R27" s="54" t="str">
        <f t="shared" si="4"/>
        <v>пн</v>
      </c>
      <c r="S27" s="54" t="str">
        <f t="shared" si="4"/>
        <v>вт</v>
      </c>
      <c r="T27" s="54" t="str">
        <f t="shared" si="4"/>
        <v>ср</v>
      </c>
      <c r="U27" s="54" t="str">
        <f t="shared" si="4"/>
        <v>чт</v>
      </c>
      <c r="V27" s="54" t="str">
        <f t="shared" si="4"/>
        <v>пт</v>
      </c>
      <c r="W27" s="54" t="str">
        <f t="shared" si="4"/>
        <v>сб</v>
      </c>
      <c r="X27" s="54" t="str">
        <f t="shared" si="4"/>
        <v>вс</v>
      </c>
      <c r="Y27" s="54" t="str">
        <f t="shared" si="4"/>
        <v>пн</v>
      </c>
      <c r="Z27" s="54" t="str">
        <f t="shared" si="4"/>
        <v>вт</v>
      </c>
      <c r="AA27" s="54" t="str">
        <f t="shared" si="4"/>
        <v>ср</v>
      </c>
      <c r="AB27" s="54" t="str">
        <f t="shared" si="4"/>
        <v>чт</v>
      </c>
      <c r="AC27" s="54" t="str">
        <f t="shared" si="4"/>
        <v>пт</v>
      </c>
      <c r="AD27" s="54" t="str">
        <f t="shared" si="4"/>
        <v>сб</v>
      </c>
      <c r="AE27" s="54" t="str">
        <f t="shared" si="4"/>
        <v>вс</v>
      </c>
      <c r="AF27" s="55" t="str">
        <f t="shared" si="4"/>
        <v>пн</v>
      </c>
      <c r="AG27" s="54" t="str">
        <f t="shared" si="4"/>
        <v>вт</v>
      </c>
      <c r="AH27" s="52"/>
      <c r="AI27" s="28"/>
      <c r="AJ27" s="28"/>
      <c r="AK27" s="28"/>
      <c r="AL27" s="28"/>
      <c r="AM27" s="28"/>
      <c r="AN27" s="28"/>
      <c r="AO27" s="28"/>
      <c r="AP27" s="28"/>
      <c r="AQ27" s="28"/>
      <c r="AR27" s="28"/>
    </row>
    <row r="28" spans="1:50" ht="12.85" hidden="1" customHeight="1">
      <c r="A28" s="23"/>
      <c r="B28" s="56"/>
      <c r="C28" s="54">
        <f>MONTH(C25)</f>
        <v>2</v>
      </c>
      <c r="D28" s="54">
        <f t="shared" ref="D28:AG28" si="5">MONTH(D25)</f>
        <v>2</v>
      </c>
      <c r="E28" s="54">
        <f t="shared" si="5"/>
        <v>2</v>
      </c>
      <c r="F28" s="54">
        <f t="shared" si="5"/>
        <v>2</v>
      </c>
      <c r="G28" s="54">
        <f t="shared" si="5"/>
        <v>2</v>
      </c>
      <c r="H28" s="54">
        <f t="shared" si="5"/>
        <v>2</v>
      </c>
      <c r="I28" s="54">
        <f t="shared" si="5"/>
        <v>2</v>
      </c>
      <c r="J28" s="54">
        <f t="shared" si="5"/>
        <v>2</v>
      </c>
      <c r="K28" s="54">
        <f t="shared" si="5"/>
        <v>2</v>
      </c>
      <c r="L28" s="54">
        <f t="shared" si="5"/>
        <v>2</v>
      </c>
      <c r="M28" s="54">
        <f t="shared" si="5"/>
        <v>2</v>
      </c>
      <c r="N28" s="54">
        <f t="shared" si="5"/>
        <v>2</v>
      </c>
      <c r="O28" s="54">
        <f t="shared" si="5"/>
        <v>2</v>
      </c>
      <c r="P28" s="54">
        <f t="shared" si="5"/>
        <v>2</v>
      </c>
      <c r="Q28" s="54">
        <f t="shared" si="5"/>
        <v>2</v>
      </c>
      <c r="R28" s="54">
        <f t="shared" si="5"/>
        <v>2</v>
      </c>
      <c r="S28" s="54">
        <f t="shared" si="5"/>
        <v>2</v>
      </c>
      <c r="T28" s="54">
        <f t="shared" si="5"/>
        <v>2</v>
      </c>
      <c r="U28" s="54">
        <f t="shared" si="5"/>
        <v>2</v>
      </c>
      <c r="V28" s="54">
        <f t="shared" si="5"/>
        <v>2</v>
      </c>
      <c r="W28" s="54">
        <f t="shared" si="5"/>
        <v>2</v>
      </c>
      <c r="X28" s="54">
        <f t="shared" si="5"/>
        <v>2</v>
      </c>
      <c r="Y28" s="54">
        <f t="shared" si="5"/>
        <v>2</v>
      </c>
      <c r="Z28" s="54">
        <f t="shared" si="5"/>
        <v>2</v>
      </c>
      <c r="AA28" s="54">
        <f t="shared" si="5"/>
        <v>2</v>
      </c>
      <c r="AB28" s="54">
        <f t="shared" si="5"/>
        <v>2</v>
      </c>
      <c r="AC28" s="54">
        <f t="shared" si="5"/>
        <v>2</v>
      </c>
      <c r="AD28" s="54">
        <f t="shared" si="5"/>
        <v>2</v>
      </c>
      <c r="AE28" s="54">
        <f t="shared" si="5"/>
        <v>3</v>
      </c>
      <c r="AF28" s="55">
        <f t="shared" si="5"/>
        <v>3</v>
      </c>
      <c r="AG28" s="54">
        <f t="shared" si="5"/>
        <v>3</v>
      </c>
      <c r="AH28" s="52"/>
      <c r="AI28" s="28"/>
      <c r="AJ28" s="28"/>
      <c r="AK28" s="28"/>
      <c r="AL28" s="28"/>
      <c r="AM28" s="28"/>
      <c r="AN28" s="28"/>
      <c r="AO28" s="28"/>
      <c r="AP28" s="28"/>
      <c r="AQ28" s="28"/>
      <c r="AR28" s="28"/>
    </row>
    <row r="29" spans="1:50" ht="12.85" hidden="1" customHeight="1">
      <c r="A29" s="23"/>
      <c r="B29" s="57"/>
      <c r="C29" s="54">
        <v>1</v>
      </c>
      <c r="D29" s="54">
        <v>2</v>
      </c>
      <c r="E29" s="54">
        <v>3</v>
      </c>
      <c r="F29" s="54">
        <v>4</v>
      </c>
      <c r="G29" s="54">
        <v>5</v>
      </c>
      <c r="H29" s="54">
        <v>6</v>
      </c>
      <c r="I29" s="54">
        <v>7</v>
      </c>
      <c r="J29" s="54">
        <v>8</v>
      </c>
      <c r="K29" s="54">
        <v>9</v>
      </c>
      <c r="L29" s="54">
        <v>10</v>
      </c>
      <c r="M29" s="54">
        <v>11</v>
      </c>
      <c r="N29" s="54">
        <v>12</v>
      </c>
      <c r="O29" s="54">
        <v>13</v>
      </c>
      <c r="P29" s="54">
        <v>14</v>
      </c>
      <c r="Q29" s="54">
        <v>15</v>
      </c>
      <c r="R29" s="54">
        <v>16</v>
      </c>
      <c r="S29" s="54">
        <v>17</v>
      </c>
      <c r="T29" s="54">
        <v>18</v>
      </c>
      <c r="U29" s="54">
        <v>19</v>
      </c>
      <c r="V29" s="54">
        <v>20</v>
      </c>
      <c r="W29" s="54">
        <v>21</v>
      </c>
      <c r="X29" s="54">
        <v>22</v>
      </c>
      <c r="Y29" s="54">
        <v>23</v>
      </c>
      <c r="Z29" s="54">
        <v>24</v>
      </c>
      <c r="AA29" s="54">
        <v>25</v>
      </c>
      <c r="AB29" s="54">
        <v>26</v>
      </c>
      <c r="AC29" s="54">
        <v>27</v>
      </c>
      <c r="AD29" s="54">
        <v>28</v>
      </c>
      <c r="AE29" s="54" t="str">
        <f>IF($C28&lt;AE28," ",29)</f>
        <v xml:space="preserve"> </v>
      </c>
      <c r="AF29" s="55" t="str">
        <f>IF($C28&lt;AF28," ",30)</f>
        <v xml:space="preserve"> </v>
      </c>
      <c r="AG29" s="54" t="str">
        <f>IF($C28&lt;AG28," ",31)</f>
        <v xml:space="preserve"> </v>
      </c>
      <c r="AH29" s="52"/>
      <c r="AI29" s="28"/>
      <c r="AJ29" s="28"/>
      <c r="AK29" s="28"/>
      <c r="AL29" s="28"/>
      <c r="AM29" s="28"/>
      <c r="AN29" s="28"/>
      <c r="AO29" s="28"/>
      <c r="AP29" s="28"/>
      <c r="AQ29" s="28"/>
      <c r="AR29" s="28"/>
    </row>
    <row r="30" spans="1:50" ht="12.85" hidden="1" customHeight="1">
      <c r="A30" s="23"/>
      <c r="B30" s="49" t="s">
        <v>26</v>
      </c>
      <c r="C30" s="58">
        <f>MOD(C25-$B26-1,4)</f>
        <v>1</v>
      </c>
      <c r="D30" s="58">
        <f t="shared" ref="D30:AD30" si="6">MOD(D25-$B26-1,4)</f>
        <v>2</v>
      </c>
      <c r="E30" s="58">
        <f t="shared" si="6"/>
        <v>3</v>
      </c>
      <c r="F30" s="58">
        <f t="shared" si="6"/>
        <v>0</v>
      </c>
      <c r="G30" s="58">
        <f t="shared" si="6"/>
        <v>1</v>
      </c>
      <c r="H30" s="58">
        <f t="shared" si="6"/>
        <v>2</v>
      </c>
      <c r="I30" s="58">
        <f t="shared" si="6"/>
        <v>3</v>
      </c>
      <c r="J30" s="58">
        <f t="shared" si="6"/>
        <v>0</v>
      </c>
      <c r="K30" s="58">
        <f t="shared" si="6"/>
        <v>1</v>
      </c>
      <c r="L30" s="58">
        <f t="shared" si="6"/>
        <v>2</v>
      </c>
      <c r="M30" s="58">
        <f t="shared" si="6"/>
        <v>3</v>
      </c>
      <c r="N30" s="58">
        <f t="shared" si="6"/>
        <v>0</v>
      </c>
      <c r="O30" s="58">
        <f t="shared" si="6"/>
        <v>1</v>
      </c>
      <c r="P30" s="58">
        <f t="shared" si="6"/>
        <v>2</v>
      </c>
      <c r="Q30" s="58">
        <f t="shared" si="6"/>
        <v>3</v>
      </c>
      <c r="R30" s="58">
        <f t="shared" si="6"/>
        <v>0</v>
      </c>
      <c r="S30" s="58">
        <f t="shared" si="6"/>
        <v>1</v>
      </c>
      <c r="T30" s="58">
        <f t="shared" si="6"/>
        <v>2</v>
      </c>
      <c r="U30" s="58">
        <f t="shared" si="6"/>
        <v>3</v>
      </c>
      <c r="V30" s="58">
        <f t="shared" si="6"/>
        <v>0</v>
      </c>
      <c r="W30" s="58">
        <f t="shared" si="6"/>
        <v>1</v>
      </c>
      <c r="X30" s="58">
        <f t="shared" si="6"/>
        <v>2</v>
      </c>
      <c r="Y30" s="58">
        <f t="shared" si="6"/>
        <v>3</v>
      </c>
      <c r="Z30" s="58">
        <f t="shared" si="6"/>
        <v>0</v>
      </c>
      <c r="AA30" s="58">
        <f t="shared" si="6"/>
        <v>1</v>
      </c>
      <c r="AB30" s="58">
        <f t="shared" si="6"/>
        <v>2</v>
      </c>
      <c r="AC30" s="58">
        <f t="shared" si="6"/>
        <v>3</v>
      </c>
      <c r="AD30" s="58">
        <f t="shared" si="6"/>
        <v>0</v>
      </c>
      <c r="AE30" s="58">
        <f>IF(AE29=" ",5,MOD(AE25-$B26-1,4))</f>
        <v>5</v>
      </c>
      <c r="AF30" s="59">
        <f>IF(AF29=" ",5,MOD(AF25-$B26-1,4))</f>
        <v>5</v>
      </c>
      <c r="AG30" s="58">
        <f>IF(AG29=" ",5,MOD(AG25-$B26-1,4))</f>
        <v>5</v>
      </c>
      <c r="AH30" s="52"/>
      <c r="AI30" s="28"/>
      <c r="AJ30" s="28"/>
      <c r="AK30" s="28"/>
      <c r="AL30" s="28"/>
      <c r="AM30" s="28"/>
      <c r="AN30" s="28"/>
      <c r="AO30" s="28"/>
      <c r="AP30" s="28"/>
      <c r="AQ30" s="60"/>
      <c r="AR30" s="60"/>
      <c r="AS30" s="6"/>
      <c r="AT30" s="6"/>
      <c r="AU30" s="6"/>
    </row>
    <row r="31" spans="1:50" ht="12.85" hidden="1" customHeight="1">
      <c r="A31" s="23"/>
      <c r="B31" s="56" t="s">
        <v>27</v>
      </c>
      <c r="C31" s="58">
        <f t="shared" ref="C31:AD31" si="7">MOD(C25-$B26-1,6)</f>
        <v>1</v>
      </c>
      <c r="D31" s="58">
        <f t="shared" si="7"/>
        <v>2</v>
      </c>
      <c r="E31" s="58">
        <f t="shared" si="7"/>
        <v>3</v>
      </c>
      <c r="F31" s="58">
        <f t="shared" si="7"/>
        <v>4</v>
      </c>
      <c r="G31" s="58">
        <f t="shared" si="7"/>
        <v>5</v>
      </c>
      <c r="H31" s="58">
        <f t="shared" si="7"/>
        <v>0</v>
      </c>
      <c r="I31" s="58">
        <f t="shared" si="7"/>
        <v>1</v>
      </c>
      <c r="J31" s="58">
        <f t="shared" si="7"/>
        <v>2</v>
      </c>
      <c r="K31" s="58">
        <f t="shared" si="7"/>
        <v>3</v>
      </c>
      <c r="L31" s="58">
        <f t="shared" si="7"/>
        <v>4</v>
      </c>
      <c r="M31" s="58">
        <f t="shared" si="7"/>
        <v>5</v>
      </c>
      <c r="N31" s="58">
        <f t="shared" si="7"/>
        <v>0</v>
      </c>
      <c r="O31" s="58">
        <f t="shared" si="7"/>
        <v>1</v>
      </c>
      <c r="P31" s="58">
        <f t="shared" si="7"/>
        <v>2</v>
      </c>
      <c r="Q31" s="58">
        <f t="shared" si="7"/>
        <v>3</v>
      </c>
      <c r="R31" s="58">
        <f t="shared" si="7"/>
        <v>4</v>
      </c>
      <c r="S31" s="58">
        <f t="shared" si="7"/>
        <v>5</v>
      </c>
      <c r="T31" s="58">
        <f t="shared" si="7"/>
        <v>0</v>
      </c>
      <c r="U31" s="58">
        <f t="shared" si="7"/>
        <v>1</v>
      </c>
      <c r="V31" s="58">
        <f t="shared" si="7"/>
        <v>2</v>
      </c>
      <c r="W31" s="58">
        <f t="shared" si="7"/>
        <v>3</v>
      </c>
      <c r="X31" s="58">
        <f t="shared" si="7"/>
        <v>4</v>
      </c>
      <c r="Y31" s="58">
        <f t="shared" si="7"/>
        <v>5</v>
      </c>
      <c r="Z31" s="58">
        <f t="shared" si="7"/>
        <v>0</v>
      </c>
      <c r="AA31" s="58">
        <f t="shared" si="7"/>
        <v>1</v>
      </c>
      <c r="AB31" s="58">
        <f t="shared" si="7"/>
        <v>2</v>
      </c>
      <c r="AC31" s="58">
        <f t="shared" si="7"/>
        <v>3</v>
      </c>
      <c r="AD31" s="58">
        <f t="shared" si="7"/>
        <v>4</v>
      </c>
      <c r="AE31" s="58">
        <f>IF(AE29=" ",7,MOD(AE25-$B26-1,6))</f>
        <v>7</v>
      </c>
      <c r="AF31" s="58">
        <f>IF(AF29=" ",7,MOD(AF25-$B26-1,6))</f>
        <v>7</v>
      </c>
      <c r="AG31" s="58">
        <f>IF(AG29=" ",7,MOD(AG25-$B26-1,6))</f>
        <v>7</v>
      </c>
      <c r="AH31" s="52"/>
      <c r="AI31" s="28"/>
      <c r="AJ31" s="28"/>
      <c r="AK31" s="28"/>
      <c r="AL31" s="28"/>
      <c r="AM31" s="28"/>
      <c r="AN31" s="28"/>
      <c r="AO31" s="28"/>
      <c r="AP31" s="28"/>
      <c r="AQ31" s="60"/>
      <c r="AR31" s="60"/>
      <c r="AS31" s="6"/>
      <c r="AT31" s="6"/>
      <c r="AU31" s="6"/>
    </row>
    <row r="32" spans="1:50" s="73" customFormat="1" ht="13.55" customHeight="1">
      <c r="A32" s="61"/>
      <c r="B32" s="72"/>
      <c r="C32" s="62" t="str">
        <f ca="1">OFFSET($AJ32,0,C$30)</f>
        <v>в</v>
      </c>
      <c r="D32" s="62" t="str">
        <f ca="1">OFFSET($AJ32,0,D$30)</f>
        <v>Iс</v>
      </c>
      <c r="E32" s="62" t="str">
        <f ca="1">OFFSET($AJ32,0,E$30)</f>
        <v>IIс</v>
      </c>
      <c r="F32" s="62" t="str">
        <f ca="1">OFFSET($AJ32,0,F$30)</f>
        <v>в</v>
      </c>
      <c r="G32" s="62" t="str">
        <f ca="1">OFFSET($AJ32,0,G$30)</f>
        <v>в</v>
      </c>
      <c r="H32" s="62" t="str">
        <f ca="1">OFFSET($AJ32,0,H$30)</f>
        <v>Iс</v>
      </c>
      <c r="I32" s="62" t="str">
        <f ca="1">OFFSET($AJ32,0,I$30)</f>
        <v>IIс</v>
      </c>
      <c r="J32" s="62" t="str">
        <f ca="1">OFFSET($AJ32,0,J$30)</f>
        <v>в</v>
      </c>
      <c r="K32" s="62" t="str">
        <f ca="1">OFFSET($AJ32,0,K$30)</f>
        <v>в</v>
      </c>
      <c r="L32" s="62" t="str">
        <f ca="1">OFFSET($AJ32,0,L$30)</f>
        <v>Iс</v>
      </c>
      <c r="M32" s="62" t="str">
        <f ca="1">OFFSET($AJ32,0,M$30)</f>
        <v>IIс</v>
      </c>
      <c r="N32" s="62" t="str">
        <f ca="1">OFFSET($AJ32,0,N$30)</f>
        <v>в</v>
      </c>
      <c r="O32" s="62" t="str">
        <f ca="1">OFFSET($AJ32,0,O$30)</f>
        <v>в</v>
      </c>
      <c r="P32" s="62" t="str">
        <f ca="1">OFFSET($AJ32,0,P$30)</f>
        <v>Iс</v>
      </c>
      <c r="Q32" s="62" t="str">
        <f ca="1">OFFSET($AJ32,0,Q$30)</f>
        <v>IIс</v>
      </c>
      <c r="R32" s="62" t="str">
        <f ca="1">OFFSET($AJ32,0,R$30)</f>
        <v>в</v>
      </c>
      <c r="S32" s="62" t="str">
        <f ca="1">OFFSET($AJ32,0,S$30)</f>
        <v>в</v>
      </c>
      <c r="T32" s="62" t="str">
        <f ca="1">OFFSET($AJ32,0,T$30)</f>
        <v>Iс</v>
      </c>
      <c r="U32" s="62" t="str">
        <f ca="1">OFFSET($AJ32,0,U$30)</f>
        <v>IIс</v>
      </c>
      <c r="V32" s="62" t="str">
        <f ca="1">OFFSET($AJ32,0,V$30)</f>
        <v>в</v>
      </c>
      <c r="W32" s="62" t="str">
        <f ca="1">OFFSET($AJ32,0,W$30)</f>
        <v>в</v>
      </c>
      <c r="X32" s="62" t="str">
        <f ca="1">OFFSET($AJ32,0,X$30)</f>
        <v>Iс</v>
      </c>
      <c r="Y32" s="62" t="str">
        <f ca="1">OFFSET($AJ32,0,Y$30)</f>
        <v>IIс</v>
      </c>
      <c r="Z32" s="62" t="str">
        <f ca="1">OFFSET($AJ32,0,Z$30)</f>
        <v>в</v>
      </c>
      <c r="AA32" s="62" t="str">
        <f ca="1">OFFSET($AJ32,0,AA$30)</f>
        <v>в</v>
      </c>
      <c r="AB32" s="62" t="str">
        <f ca="1">OFFSET($AJ32,0,AB$30)</f>
        <v>Iс</v>
      </c>
      <c r="AC32" s="62" t="str">
        <f ca="1">OFFSET($AJ32,0,AC$30)</f>
        <v>IIс</v>
      </c>
      <c r="AD32" s="62" t="str">
        <f ca="1">OFFSET($AJ32,0,AD$30)</f>
        <v>в</v>
      </c>
      <c r="AE32" s="62">
        <f ca="1">OFFSET($AJ32,0,AE$30)</f>
        <v>0</v>
      </c>
      <c r="AF32" s="62">
        <f ca="1">OFFSET($AJ32,0,AF$30)</f>
        <v>0</v>
      </c>
      <c r="AG32" s="62">
        <f ca="1">OFFSET($AJ32,0,AG$30)</f>
        <v>0</v>
      </c>
      <c r="AH32" s="64">
        <f ca="1">COUNTIF(C32:AG32,"Iс")+COUNTIF(C32:AG32,"IIс")</f>
        <v>14</v>
      </c>
      <c r="AI32" s="65"/>
      <c r="AJ32" s="66" t="s">
        <v>28</v>
      </c>
      <c r="AK32" s="66" t="s">
        <v>28</v>
      </c>
      <c r="AL32" s="67" t="s">
        <v>29</v>
      </c>
      <c r="AM32" s="67" t="s">
        <v>30</v>
      </c>
      <c r="AN32" s="10"/>
      <c r="AO32" s="10"/>
      <c r="AP32" s="10"/>
      <c r="AQ32" s="82">
        <v>46055</v>
      </c>
      <c r="AR32" s="83">
        <f>AQ33 + CHOOSE(MOD(AQ33-AQ32, 4) + 1, 3, 3, 2, 1)</f>
        <v>46067</v>
      </c>
    </row>
    <row r="33" spans="1:45" s="73" customFormat="1" ht="13.55" customHeight="1">
      <c r="A33" s="68"/>
      <c r="B33" s="69"/>
      <c r="C33" s="70" t="str">
        <f ca="1">IF(C32="Iс",10,IF(C32="IIс",10," "))</f>
        <v xml:space="preserve"> </v>
      </c>
      <c r="D33" s="70">
        <f t="shared" ref="D33:AG33" ca="1" si="8">IF(D32="Iс",10,IF(D32="IIс",10," "))</f>
        <v>10</v>
      </c>
      <c r="E33" s="70">
        <f t="shared" ca="1" si="8"/>
        <v>10</v>
      </c>
      <c r="F33" s="70" t="str">
        <f t="shared" ca="1" si="8"/>
        <v xml:space="preserve"> </v>
      </c>
      <c r="G33" s="70" t="str">
        <f t="shared" ca="1" si="8"/>
        <v xml:space="preserve"> </v>
      </c>
      <c r="H33" s="70">
        <f t="shared" ca="1" si="8"/>
        <v>10</v>
      </c>
      <c r="I33" s="70">
        <f t="shared" ca="1" si="8"/>
        <v>10</v>
      </c>
      <c r="J33" s="70" t="str">
        <f t="shared" ca="1" si="8"/>
        <v xml:space="preserve"> </v>
      </c>
      <c r="K33" s="70" t="str">
        <f t="shared" ca="1" si="8"/>
        <v xml:space="preserve"> </v>
      </c>
      <c r="L33" s="70">
        <f t="shared" ca="1" si="8"/>
        <v>10</v>
      </c>
      <c r="M33" s="70">
        <f t="shared" ca="1" si="8"/>
        <v>10</v>
      </c>
      <c r="N33" s="70" t="str">
        <f t="shared" ca="1" si="8"/>
        <v xml:space="preserve"> </v>
      </c>
      <c r="O33" s="70" t="str">
        <f t="shared" ca="1" si="8"/>
        <v xml:space="preserve"> </v>
      </c>
      <c r="P33" s="70">
        <f t="shared" ca="1" si="8"/>
        <v>10</v>
      </c>
      <c r="Q33" s="70">
        <f t="shared" ca="1" si="8"/>
        <v>10</v>
      </c>
      <c r="R33" s="70" t="str">
        <f t="shared" ca="1" si="8"/>
        <v xml:space="preserve"> </v>
      </c>
      <c r="S33" s="70" t="str">
        <f t="shared" ca="1" si="8"/>
        <v xml:space="preserve"> </v>
      </c>
      <c r="T33" s="70">
        <f t="shared" ca="1" si="8"/>
        <v>10</v>
      </c>
      <c r="U33" s="70">
        <f t="shared" ca="1" si="8"/>
        <v>10</v>
      </c>
      <c r="V33" s="70" t="str">
        <f t="shared" ca="1" si="8"/>
        <v xml:space="preserve"> </v>
      </c>
      <c r="W33" s="70" t="str">
        <f t="shared" ca="1" si="8"/>
        <v xml:space="preserve"> </v>
      </c>
      <c r="X33" s="70">
        <f t="shared" ca="1" si="8"/>
        <v>10</v>
      </c>
      <c r="Y33" s="70">
        <f t="shared" ca="1" si="8"/>
        <v>10</v>
      </c>
      <c r="Z33" s="70" t="str">
        <f t="shared" ca="1" si="8"/>
        <v xml:space="preserve"> </v>
      </c>
      <c r="AA33" s="70" t="str">
        <f t="shared" ca="1" si="8"/>
        <v xml:space="preserve"> </v>
      </c>
      <c r="AB33" s="70">
        <f t="shared" ca="1" si="8"/>
        <v>10</v>
      </c>
      <c r="AC33" s="70">
        <f t="shared" ca="1" si="8"/>
        <v>10</v>
      </c>
      <c r="AD33" s="70" t="str">
        <f t="shared" ca="1" si="8"/>
        <v xml:space="preserve"> </v>
      </c>
      <c r="AE33" s="70" t="str">
        <f t="shared" ca="1" si="8"/>
        <v xml:space="preserve"> </v>
      </c>
      <c r="AF33" s="70" t="str">
        <f t="shared" ca="1" si="8"/>
        <v xml:space="preserve"> </v>
      </c>
      <c r="AG33" s="70" t="str">
        <f t="shared" ca="1" si="8"/>
        <v xml:space="preserve"> </v>
      </c>
      <c r="AH33" s="71">
        <f ca="1">SUM(C33:AG33)</f>
        <v>140</v>
      </c>
      <c r="AI33" s="65"/>
      <c r="AJ33" s="10"/>
      <c r="AK33" s="10"/>
      <c r="AL33" s="10"/>
      <c r="AM33" s="10"/>
      <c r="AN33" s="10"/>
      <c r="AO33" s="10"/>
      <c r="AQ33" s="82">
        <v>46064</v>
      </c>
      <c r="AR33" s="10"/>
    </row>
    <row r="34" spans="1:45" s="73" customFormat="1" ht="13.55" customHeight="1">
      <c r="A34" s="77"/>
      <c r="B34" s="2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9"/>
      <c r="AI34" s="65"/>
      <c r="AJ34" s="10"/>
      <c r="AK34" s="10"/>
      <c r="AL34" s="10"/>
      <c r="AM34" s="10"/>
      <c r="AN34" s="10"/>
      <c r="AO34" s="10"/>
      <c r="AQ34" s="82"/>
      <c r="AR34" s="10"/>
    </row>
    <row r="35" spans="1:45" s="10" customFormat="1" ht="13.55" customHeight="1">
      <c r="A35" s="61"/>
      <c r="B35" s="72"/>
      <c r="C35" s="62" t="str">
        <f ca="1">OFFSET($AJ35,0,C$30)</f>
        <v>в</v>
      </c>
      <c r="D35" s="62" t="str">
        <f ca="1">OFFSET($AJ35,0,D$30)</f>
        <v>Iс</v>
      </c>
      <c r="E35" s="62" t="str">
        <f ca="1">OFFSET($AJ35,0,E$30)</f>
        <v>IIс</v>
      </c>
      <c r="F35" s="62" t="str">
        <f ca="1">OFFSET($AJ35,0,F$30)</f>
        <v>в</v>
      </c>
      <c r="G35" s="62" t="str">
        <f ca="1">OFFSET($AJ35,0,G$30)</f>
        <v>в</v>
      </c>
      <c r="H35" s="62" t="str">
        <f ca="1">OFFSET($AJ35,0,H$30)</f>
        <v>Iс</v>
      </c>
      <c r="I35" s="62" t="str">
        <f ca="1">OFFSET($AJ35,0,I$30)</f>
        <v>IIс</v>
      </c>
      <c r="J35" s="62" t="str">
        <f ca="1">OFFSET($AJ35,0,J$30)</f>
        <v>в</v>
      </c>
      <c r="K35" s="62" t="str">
        <f ca="1">OFFSET($AJ35,0,K$30)</f>
        <v>в</v>
      </c>
      <c r="L35" s="62" t="str">
        <f ca="1">OFFSET($AJ35,0,L$30)</f>
        <v>Iс</v>
      </c>
      <c r="M35" s="62" t="str">
        <f ca="1">OFFSET($AJ35,0,M$30)</f>
        <v>IIс</v>
      </c>
      <c r="N35" s="62" t="str">
        <f ca="1">OFFSET($AJ35,0,N$30)</f>
        <v>в</v>
      </c>
      <c r="O35" s="62" t="str">
        <f ca="1">OFFSET($AJ35,0,O$30)</f>
        <v>в</v>
      </c>
      <c r="P35" s="62" t="str">
        <f ca="1">OFFSET($AJ35,0,P$30)</f>
        <v>Iс</v>
      </c>
      <c r="Q35" s="62" t="str">
        <f ca="1">OFFSET($AJ35,0,Q$30)</f>
        <v>IIс</v>
      </c>
      <c r="R35" s="62" t="str">
        <f ca="1">OFFSET($AJ35,0,R$30)</f>
        <v>в</v>
      </c>
      <c r="S35" s="62" t="str">
        <f ca="1">OFFSET($AJ35,0,S$30)</f>
        <v>в</v>
      </c>
      <c r="T35" s="62" t="str">
        <f ca="1">OFFSET($AJ35,0,T$30)</f>
        <v>Iс</v>
      </c>
      <c r="U35" s="62" t="str">
        <f ca="1">OFFSET($AJ35,0,U$30)</f>
        <v>IIс</v>
      </c>
      <c r="V35" s="62" t="str">
        <f ca="1">OFFSET($AJ35,0,V$30)</f>
        <v>в</v>
      </c>
      <c r="W35" s="62" t="str">
        <f ca="1">OFFSET($AJ35,0,W$30)</f>
        <v>в</v>
      </c>
      <c r="X35" s="62" t="str">
        <f ca="1">OFFSET($AJ35,0,X$30)</f>
        <v>Iс</v>
      </c>
      <c r="Y35" s="62" t="str">
        <f ca="1">OFFSET($AJ35,0,Y$30)</f>
        <v>IIс</v>
      </c>
      <c r="Z35" s="62" t="str">
        <f ca="1">OFFSET($AJ35,0,Z$30)</f>
        <v>в</v>
      </c>
      <c r="AA35" s="62" t="str">
        <f ca="1">OFFSET($AJ35,0,AA$30)</f>
        <v>в</v>
      </c>
      <c r="AB35" s="62" t="str">
        <f ca="1">OFFSET($AJ35,0,AB$30)</f>
        <v>Iс</v>
      </c>
      <c r="AC35" s="62" t="str">
        <f ca="1">OFFSET($AJ35,0,AC$30)</f>
        <v>IIс</v>
      </c>
      <c r="AD35" s="62" t="str">
        <f ca="1">OFFSET($AJ35,0,AD$30)</f>
        <v>в</v>
      </c>
      <c r="AE35" s="63">
        <f ca="1">OFFSET($AJ35,0,AE$30)</f>
        <v>0</v>
      </c>
      <c r="AF35" s="63">
        <f ca="1">OFFSET($AJ35,0,AF$30)</f>
        <v>0</v>
      </c>
      <c r="AG35" s="63">
        <f ca="1">OFFSET($AJ35,0,AG$30)</f>
        <v>0</v>
      </c>
      <c r="AH35" s="64">
        <f ca="1">COUNTIF(C35:AG35,"Iс")+COUNTIF(C35:AG35,"IIс")</f>
        <v>14</v>
      </c>
      <c r="AI35" s="65"/>
      <c r="AJ35" s="66" t="s">
        <v>28</v>
      </c>
      <c r="AK35" s="66" t="s">
        <v>28</v>
      </c>
      <c r="AL35" s="67" t="s">
        <v>29</v>
      </c>
      <c r="AM35" s="67" t="s">
        <v>30</v>
      </c>
      <c r="AQ35" s="82">
        <v>46055</v>
      </c>
      <c r="AR35" s="83">
        <f>AQ36 + CHOOSE(MOD(AQ36-AQ35, 4) + 1, 3, 3, 2, 1)</f>
        <v>46066</v>
      </c>
    </row>
    <row r="36" spans="1:45" s="10" customFormat="1" ht="13.55" customHeight="1">
      <c r="A36" s="68"/>
      <c r="B36" s="69"/>
      <c r="C36" s="70" t="str">
        <f t="shared" ref="C36:AG36" ca="1" si="9">IF(C35="Iс",10,IF(C35="IIс",10," "))</f>
        <v xml:space="preserve"> </v>
      </c>
      <c r="D36" s="70">
        <f t="shared" ca="1" si="9"/>
        <v>10</v>
      </c>
      <c r="E36" s="70">
        <f t="shared" ca="1" si="9"/>
        <v>10</v>
      </c>
      <c r="F36" s="70" t="str">
        <f t="shared" ca="1" si="9"/>
        <v xml:space="preserve"> </v>
      </c>
      <c r="G36" s="70" t="str">
        <f t="shared" ca="1" si="9"/>
        <v xml:space="preserve"> </v>
      </c>
      <c r="H36" s="70">
        <f t="shared" ca="1" si="9"/>
        <v>10</v>
      </c>
      <c r="I36" s="70">
        <f t="shared" ca="1" si="9"/>
        <v>10</v>
      </c>
      <c r="J36" s="70" t="str">
        <f t="shared" ca="1" si="9"/>
        <v xml:space="preserve"> </v>
      </c>
      <c r="K36" s="70" t="str">
        <f t="shared" ca="1" si="9"/>
        <v xml:space="preserve"> </v>
      </c>
      <c r="L36" s="70">
        <f t="shared" ca="1" si="9"/>
        <v>10</v>
      </c>
      <c r="M36" s="70">
        <f t="shared" ca="1" si="9"/>
        <v>10</v>
      </c>
      <c r="N36" s="70" t="str">
        <f t="shared" ca="1" si="9"/>
        <v xml:space="preserve"> </v>
      </c>
      <c r="O36" s="70" t="str">
        <f t="shared" ca="1" si="9"/>
        <v xml:space="preserve"> </v>
      </c>
      <c r="P36" s="70">
        <f t="shared" ca="1" si="9"/>
        <v>10</v>
      </c>
      <c r="Q36" s="70">
        <f t="shared" ca="1" si="9"/>
        <v>10</v>
      </c>
      <c r="R36" s="70" t="str">
        <f t="shared" ca="1" si="9"/>
        <v xml:space="preserve"> </v>
      </c>
      <c r="S36" s="70" t="str">
        <f t="shared" ca="1" si="9"/>
        <v xml:space="preserve"> </v>
      </c>
      <c r="T36" s="70">
        <f t="shared" ca="1" si="9"/>
        <v>10</v>
      </c>
      <c r="U36" s="70">
        <f t="shared" ca="1" si="9"/>
        <v>10</v>
      </c>
      <c r="V36" s="70" t="str">
        <f t="shared" ca="1" si="9"/>
        <v xml:space="preserve"> </v>
      </c>
      <c r="W36" s="70" t="str">
        <f t="shared" ca="1" si="9"/>
        <v xml:space="preserve"> </v>
      </c>
      <c r="X36" s="70">
        <f t="shared" ca="1" si="9"/>
        <v>10</v>
      </c>
      <c r="Y36" s="70">
        <f t="shared" ca="1" si="9"/>
        <v>10</v>
      </c>
      <c r="Z36" s="70" t="str">
        <f t="shared" ca="1" si="9"/>
        <v xml:space="preserve"> </v>
      </c>
      <c r="AA36" s="70" t="str">
        <f t="shared" ca="1" si="9"/>
        <v xml:space="preserve"> </v>
      </c>
      <c r="AB36" s="70">
        <f t="shared" ca="1" si="9"/>
        <v>10</v>
      </c>
      <c r="AC36" s="70">
        <f t="shared" ca="1" si="9"/>
        <v>10</v>
      </c>
      <c r="AD36" s="70" t="str">
        <f t="shared" ca="1" si="9"/>
        <v xml:space="preserve"> </v>
      </c>
      <c r="AE36" s="70" t="str">
        <f t="shared" ca="1" si="9"/>
        <v xml:space="preserve"> </v>
      </c>
      <c r="AF36" s="70" t="str">
        <f t="shared" ca="1" si="9"/>
        <v xml:space="preserve"> </v>
      </c>
      <c r="AG36" s="70" t="str">
        <f t="shared" ca="1" si="9"/>
        <v xml:space="preserve"> </v>
      </c>
      <c r="AH36" s="71">
        <f ca="1">SUM(C36:AG36)</f>
        <v>140</v>
      </c>
      <c r="AI36" s="65"/>
      <c r="AQ36" s="82">
        <v>46063</v>
      </c>
      <c r="AR36" s="10" t="s">
        <v>32</v>
      </c>
    </row>
    <row r="37" spans="1:45" s="10" customFormat="1" ht="13.55" customHeight="1">
      <c r="A37" s="77"/>
      <c r="B37" s="27"/>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9"/>
      <c r="AI37" s="65"/>
      <c r="AQ37" s="82"/>
    </row>
    <row r="38" spans="1:45" s="73" customFormat="1" ht="13.55" customHeight="1">
      <c r="A38" s="61"/>
      <c r="B38" s="72"/>
      <c r="C38" s="62" t="str">
        <f ca="1">OFFSET($AJ38,0,C$31)</f>
        <v>в</v>
      </c>
      <c r="D38" s="62" t="str">
        <f ca="1">OFFSET($AJ38,0,D$31)</f>
        <v>Iп</v>
      </c>
      <c r="E38" s="62" t="str">
        <f ca="1">OFFSET($AJ38,0,E$31)</f>
        <v>Iп</v>
      </c>
      <c r="F38" s="62" t="str">
        <f ca="1">OFFSET($AJ38,0,F$31)</f>
        <v>Iп</v>
      </c>
      <c r="G38" s="62" t="str">
        <f ca="1">OFFSET($AJ38,0,G$31)</f>
        <v>в</v>
      </c>
      <c r="H38" s="62" t="str">
        <f ca="1">OFFSET($AJ38,0,H$31)</f>
        <v>в</v>
      </c>
      <c r="I38" s="62" t="str">
        <f ca="1">OFFSET($AJ38,0,I$31)</f>
        <v>в</v>
      </c>
      <c r="J38" s="62" t="str">
        <f ca="1">OFFSET($AJ38,0,J$31)</f>
        <v>Iп</v>
      </c>
      <c r="K38" s="62" t="str">
        <f ca="1">OFFSET($AJ38,0,K$31)</f>
        <v>Iп</v>
      </c>
      <c r="L38" s="62" t="str">
        <f ca="1">OFFSET($AJ38,0,L$31)</f>
        <v>Iп</v>
      </c>
      <c r="M38" s="62" t="str">
        <f ca="1">OFFSET($AJ38,0,M$31)</f>
        <v>в</v>
      </c>
      <c r="N38" s="62" t="str">
        <f ca="1">OFFSET($AJ38,0,N$31)</f>
        <v>в</v>
      </c>
      <c r="O38" s="62" t="str">
        <f ca="1">OFFSET($AJ38,0,O$31)</f>
        <v>в</v>
      </c>
      <c r="P38" s="62" t="str">
        <f ca="1">OFFSET($AJ38,0,P$31)</f>
        <v>Iп</v>
      </c>
      <c r="Q38" s="62" t="str">
        <f ca="1">OFFSET($AJ38,0,Q$31)</f>
        <v>Iп</v>
      </c>
      <c r="R38" s="62" t="str">
        <f ca="1">OFFSET($AJ38,0,R$31)</f>
        <v>Iп</v>
      </c>
      <c r="S38" s="62" t="str">
        <f ca="1">OFFSET($AJ38,0,S$31)</f>
        <v>в</v>
      </c>
      <c r="T38" s="62" t="str">
        <f ca="1">OFFSET($AJ38,0,T$31)</f>
        <v>в</v>
      </c>
      <c r="U38" s="62" t="str">
        <f ca="1">OFFSET($AJ38,0,U$31)</f>
        <v>в</v>
      </c>
      <c r="V38" s="62" t="str">
        <f ca="1">OFFSET($AJ38,0,V$31)</f>
        <v>Iп</v>
      </c>
      <c r="W38" s="62" t="str">
        <f ca="1">OFFSET($AJ38,0,W$31)</f>
        <v>Iп</v>
      </c>
      <c r="X38" s="62" t="str">
        <f ca="1">OFFSET($AJ38,0,X$31)</f>
        <v>Iп</v>
      </c>
      <c r="Y38" s="62" t="str">
        <f ca="1">OFFSET($AJ38,0,Y$31)</f>
        <v>в</v>
      </c>
      <c r="Z38" s="62" t="str">
        <f ca="1">OFFSET($AJ38,0,Z$31)</f>
        <v>в</v>
      </c>
      <c r="AA38" s="62" t="str">
        <f ca="1">OFFSET($AJ38,0,AA$31)</f>
        <v>в</v>
      </c>
      <c r="AB38" s="62" t="str">
        <f ca="1">OFFSET($AJ38,0,AB$31)</f>
        <v>Iп</v>
      </c>
      <c r="AC38" s="62" t="str">
        <f ca="1">OFFSET($AJ38,0,AC$31)</f>
        <v>Iп</v>
      </c>
      <c r="AD38" s="62" t="str">
        <f ca="1">OFFSET($AJ38,0,AD$31)</f>
        <v>Iп</v>
      </c>
      <c r="AE38" s="63">
        <f ca="1">OFFSET($AJ38,0,AE$31)</f>
        <v>46055</v>
      </c>
      <c r="AF38" s="63">
        <f ca="1">OFFSET($AJ38,0,AF$31)</f>
        <v>46055</v>
      </c>
      <c r="AG38" s="63">
        <f ca="1">OFFSET($AJ38,0,AG$31)</f>
        <v>46055</v>
      </c>
      <c r="AH38" s="64">
        <f ca="1">COUNTIF(C38:AG38,"Iп")</f>
        <v>15</v>
      </c>
      <c r="AI38" s="65"/>
      <c r="AJ38" s="75" t="s">
        <v>28</v>
      </c>
      <c r="AK38" s="75" t="s">
        <v>28</v>
      </c>
      <c r="AL38" s="76" t="s">
        <v>31</v>
      </c>
      <c r="AM38" s="76" t="s">
        <v>31</v>
      </c>
      <c r="AN38" s="76" t="s">
        <v>31</v>
      </c>
      <c r="AO38" s="75" t="s">
        <v>28</v>
      </c>
      <c r="AQ38" s="82">
        <v>46055</v>
      </c>
      <c r="AR38" s="83">
        <f>AQ39 + CHOOSE(MOD(AQ39-AQ38, 6) + 1, 0, 0, 0, 3, 2, 1)</f>
        <v>46063</v>
      </c>
    </row>
    <row r="39" spans="1:45" s="73" customFormat="1" ht="13.55" customHeight="1">
      <c r="A39" s="68"/>
      <c r="B39" s="74"/>
      <c r="C39" s="70" t="str">
        <f t="shared" ref="C39:AG39" ca="1" si="10">IF(C38="Iп",10," ")</f>
        <v xml:space="preserve"> </v>
      </c>
      <c r="D39" s="70">
        <f t="shared" ca="1" si="10"/>
        <v>10</v>
      </c>
      <c r="E39" s="70">
        <f t="shared" ca="1" si="10"/>
        <v>10</v>
      </c>
      <c r="F39" s="70">
        <f t="shared" ca="1" si="10"/>
        <v>10</v>
      </c>
      <c r="G39" s="70" t="str">
        <f t="shared" ca="1" si="10"/>
        <v xml:space="preserve"> </v>
      </c>
      <c r="H39" s="70" t="str">
        <f t="shared" ca="1" si="10"/>
        <v xml:space="preserve"> </v>
      </c>
      <c r="I39" s="70" t="str">
        <f t="shared" ca="1" si="10"/>
        <v xml:space="preserve"> </v>
      </c>
      <c r="J39" s="70">
        <f t="shared" ca="1" si="10"/>
        <v>10</v>
      </c>
      <c r="K39" s="70">
        <f t="shared" ca="1" si="10"/>
        <v>10</v>
      </c>
      <c r="L39" s="70">
        <f t="shared" ca="1" si="10"/>
        <v>10</v>
      </c>
      <c r="M39" s="70" t="str">
        <f t="shared" ca="1" si="10"/>
        <v xml:space="preserve"> </v>
      </c>
      <c r="N39" s="70" t="str">
        <f t="shared" ca="1" si="10"/>
        <v xml:space="preserve"> </v>
      </c>
      <c r="O39" s="70" t="str">
        <f t="shared" ca="1" si="10"/>
        <v xml:space="preserve"> </v>
      </c>
      <c r="P39" s="70">
        <f t="shared" ca="1" si="10"/>
        <v>10</v>
      </c>
      <c r="Q39" s="70">
        <f t="shared" ca="1" si="10"/>
        <v>10</v>
      </c>
      <c r="R39" s="70">
        <f t="shared" ca="1" si="10"/>
        <v>10</v>
      </c>
      <c r="S39" s="70" t="str">
        <f t="shared" ca="1" si="10"/>
        <v xml:space="preserve"> </v>
      </c>
      <c r="T39" s="70" t="str">
        <f t="shared" ca="1" si="10"/>
        <v xml:space="preserve"> </v>
      </c>
      <c r="U39" s="70" t="str">
        <f t="shared" ca="1" si="10"/>
        <v xml:space="preserve"> </v>
      </c>
      <c r="V39" s="70">
        <f t="shared" ca="1" si="10"/>
        <v>10</v>
      </c>
      <c r="W39" s="70">
        <f t="shared" ca="1" si="10"/>
        <v>10</v>
      </c>
      <c r="X39" s="70">
        <f t="shared" ca="1" si="10"/>
        <v>10</v>
      </c>
      <c r="Y39" s="70" t="str">
        <f t="shared" ca="1" si="10"/>
        <v xml:space="preserve"> </v>
      </c>
      <c r="Z39" s="70" t="str">
        <f t="shared" ca="1" si="10"/>
        <v xml:space="preserve"> </v>
      </c>
      <c r="AA39" s="70" t="str">
        <f t="shared" ca="1" si="10"/>
        <v xml:space="preserve"> </v>
      </c>
      <c r="AB39" s="70">
        <f t="shared" ca="1" si="10"/>
        <v>10</v>
      </c>
      <c r="AC39" s="70">
        <f t="shared" ca="1" si="10"/>
        <v>10</v>
      </c>
      <c r="AD39" s="70">
        <f t="shared" ca="1" si="10"/>
        <v>10</v>
      </c>
      <c r="AE39" s="70" t="str">
        <f t="shared" ca="1" si="10"/>
        <v xml:space="preserve"> </v>
      </c>
      <c r="AF39" s="70" t="str">
        <f t="shared" ca="1" si="10"/>
        <v xml:space="preserve"> </v>
      </c>
      <c r="AG39" s="70" t="str">
        <f t="shared" ca="1" si="10"/>
        <v xml:space="preserve"> </v>
      </c>
      <c r="AH39" s="71">
        <f ca="1">SUM(C39:AG39)</f>
        <v>150</v>
      </c>
      <c r="AI39" s="65"/>
      <c r="AJ39" s="10"/>
      <c r="AK39" s="10"/>
      <c r="AL39" s="10"/>
      <c r="AM39" s="10"/>
      <c r="AN39" s="10"/>
      <c r="AO39" s="10"/>
      <c r="AQ39" s="82">
        <v>46063</v>
      </c>
      <c r="AR39" s="10" t="s">
        <v>32</v>
      </c>
    </row>
    <row r="40" spans="1:45" s="73" customFormat="1" ht="13.55" customHeight="1">
      <c r="A40" s="77"/>
      <c r="B40" s="24"/>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9"/>
      <c r="AI40" s="65"/>
      <c r="AJ40" s="10"/>
      <c r="AK40" s="10"/>
      <c r="AL40" s="10"/>
      <c r="AM40" s="10"/>
      <c r="AN40" s="10"/>
      <c r="AO40" s="10"/>
      <c r="AQ40" s="82"/>
      <c r="AR40" s="10"/>
    </row>
    <row r="41" spans="1:45" s="73" customFormat="1" ht="13.55" customHeight="1">
      <c r="A41" s="61"/>
      <c r="B41" s="72"/>
      <c r="C41" s="62" t="str">
        <f ca="1">OFFSET($AJ41,0,C$31)</f>
        <v>в</v>
      </c>
      <c r="D41" s="62" t="str">
        <f ca="1">OFFSET($AJ41,0,D$31)</f>
        <v>Iп</v>
      </c>
      <c r="E41" s="62" t="str">
        <f ca="1">OFFSET($AJ41,0,E$31)</f>
        <v>Iп</v>
      </c>
      <c r="F41" s="62" t="str">
        <f ca="1">OFFSET($AJ41,0,F$31)</f>
        <v>Iп</v>
      </c>
      <c r="G41" s="62" t="str">
        <f ca="1">OFFSET($AJ41,0,G$31)</f>
        <v>в</v>
      </c>
      <c r="H41" s="62" t="str">
        <f ca="1">OFFSET($AJ41,0,H$31)</f>
        <v>в</v>
      </c>
      <c r="I41" s="62" t="str">
        <f ca="1">OFFSET($AJ41,0,I$31)</f>
        <v>в</v>
      </c>
      <c r="J41" s="62" t="str">
        <f ca="1">OFFSET($AJ41,0,J$31)</f>
        <v>Iп</v>
      </c>
      <c r="K41" s="62" t="str">
        <f ca="1">OFFSET($AJ41,0,K$31)</f>
        <v>Iп</v>
      </c>
      <c r="L41" s="62" t="str">
        <f ca="1">OFFSET($AJ41,0,L$31)</f>
        <v>Iп</v>
      </c>
      <c r="M41" s="62" t="str">
        <f ca="1">OFFSET($AJ41,0,M$31)</f>
        <v>в</v>
      </c>
      <c r="N41" s="62" t="str">
        <f ca="1">OFFSET($AJ41,0,N$31)</f>
        <v>в</v>
      </c>
      <c r="O41" s="62" t="str">
        <f ca="1">OFFSET($AJ41,0,O$31)</f>
        <v>в</v>
      </c>
      <c r="P41" s="62" t="str">
        <f ca="1">OFFSET($AJ41,0,P$31)</f>
        <v>Iп</v>
      </c>
      <c r="Q41" s="62" t="str">
        <f ca="1">OFFSET($AJ41,0,Q$31)</f>
        <v>Iп</v>
      </c>
      <c r="R41" s="62" t="str">
        <f ca="1">OFFSET($AJ41,0,R$31)</f>
        <v>Iп</v>
      </c>
      <c r="S41" s="62" t="str">
        <f ca="1">OFFSET($AJ41,0,S$31)</f>
        <v>в</v>
      </c>
      <c r="T41" s="62" t="str">
        <f ca="1">OFFSET($AJ41,0,T$31)</f>
        <v>в</v>
      </c>
      <c r="U41" s="62" t="str">
        <f ca="1">OFFSET($AJ41,0,U$31)</f>
        <v>в</v>
      </c>
      <c r="V41" s="62" t="str">
        <f ca="1">OFFSET($AJ41,0,V$31)</f>
        <v>Iп</v>
      </c>
      <c r="W41" s="62" t="str">
        <f ca="1">OFFSET($AJ41,0,W$31)</f>
        <v>Iп</v>
      </c>
      <c r="X41" s="62" t="str">
        <f ca="1">OFFSET($AJ41,0,X$31)</f>
        <v>Iп</v>
      </c>
      <c r="Y41" s="62" t="str">
        <f ca="1">OFFSET($AJ41,0,Y$31)</f>
        <v>в</v>
      </c>
      <c r="Z41" s="62" t="str">
        <f ca="1">OFFSET($AJ41,0,Z$31)</f>
        <v>в</v>
      </c>
      <c r="AA41" s="62" t="str">
        <f ca="1">OFFSET($AJ41,0,AA$31)</f>
        <v>в</v>
      </c>
      <c r="AB41" s="62" t="str">
        <f ca="1">OFFSET($AJ41,0,AB$31)</f>
        <v>Iп</v>
      </c>
      <c r="AC41" s="62" t="str">
        <f ca="1">OFFSET($AJ41,0,AC$31)</f>
        <v>Iп</v>
      </c>
      <c r="AD41" s="62" t="str">
        <f ca="1">OFFSET($AJ41,0,AD$31)</f>
        <v>Iп</v>
      </c>
      <c r="AE41" s="63">
        <f ca="1">OFFSET($AJ41,0,AE$31)</f>
        <v>46055</v>
      </c>
      <c r="AF41" s="63">
        <f ca="1">OFFSET($AJ41,0,AF$31)</f>
        <v>46055</v>
      </c>
      <c r="AG41" s="63">
        <f ca="1">OFFSET($AJ41,0,AG$31)</f>
        <v>46055</v>
      </c>
      <c r="AH41" s="64">
        <f ca="1">COUNTIF(C41:AG41,"Iп")</f>
        <v>15</v>
      </c>
      <c r="AI41" s="65"/>
      <c r="AJ41" s="75" t="s">
        <v>28</v>
      </c>
      <c r="AK41" s="75" t="s">
        <v>28</v>
      </c>
      <c r="AL41" s="76" t="s">
        <v>31</v>
      </c>
      <c r="AM41" s="76" t="s">
        <v>31</v>
      </c>
      <c r="AN41" s="76" t="s">
        <v>31</v>
      </c>
      <c r="AO41" s="75" t="s">
        <v>28</v>
      </c>
      <c r="AQ41" s="82">
        <v>46055</v>
      </c>
      <c r="AR41" s="83">
        <f>AQ42 + CHOOSE(MOD(AQ42-AQ41, 6) + 1, 0, 0, 0, 3, 2, 1)</f>
        <v>46062</v>
      </c>
    </row>
    <row r="42" spans="1:45" s="73" customFormat="1" ht="13.55" customHeight="1">
      <c r="A42" s="68"/>
      <c r="B42" s="74"/>
      <c r="C42" s="70" t="str">
        <f t="shared" ref="C42:AG42" ca="1" si="11">IF(C41="Iп",10," ")</f>
        <v xml:space="preserve"> </v>
      </c>
      <c r="D42" s="70">
        <f t="shared" ca="1" si="11"/>
        <v>10</v>
      </c>
      <c r="E42" s="70">
        <f t="shared" ca="1" si="11"/>
        <v>10</v>
      </c>
      <c r="F42" s="70">
        <f t="shared" ca="1" si="11"/>
        <v>10</v>
      </c>
      <c r="G42" s="70" t="str">
        <f t="shared" ca="1" si="11"/>
        <v xml:space="preserve"> </v>
      </c>
      <c r="H42" s="70" t="str">
        <f t="shared" ca="1" si="11"/>
        <v xml:space="preserve"> </v>
      </c>
      <c r="I42" s="70" t="str">
        <f t="shared" ca="1" si="11"/>
        <v xml:space="preserve"> </v>
      </c>
      <c r="J42" s="70">
        <f t="shared" ca="1" si="11"/>
        <v>10</v>
      </c>
      <c r="K42" s="70">
        <f t="shared" ca="1" si="11"/>
        <v>10</v>
      </c>
      <c r="L42" s="70">
        <f t="shared" ca="1" si="11"/>
        <v>10</v>
      </c>
      <c r="M42" s="70" t="str">
        <f t="shared" ca="1" si="11"/>
        <v xml:space="preserve"> </v>
      </c>
      <c r="N42" s="70" t="str">
        <f t="shared" ca="1" si="11"/>
        <v xml:space="preserve"> </v>
      </c>
      <c r="O42" s="70" t="str">
        <f t="shared" ca="1" si="11"/>
        <v xml:space="preserve"> </v>
      </c>
      <c r="P42" s="70">
        <f t="shared" ca="1" si="11"/>
        <v>10</v>
      </c>
      <c r="Q42" s="70">
        <f t="shared" ca="1" si="11"/>
        <v>10</v>
      </c>
      <c r="R42" s="70">
        <f t="shared" ca="1" si="11"/>
        <v>10</v>
      </c>
      <c r="S42" s="70" t="str">
        <f t="shared" ca="1" si="11"/>
        <v xml:space="preserve"> </v>
      </c>
      <c r="T42" s="70" t="str">
        <f t="shared" ca="1" si="11"/>
        <v xml:space="preserve"> </v>
      </c>
      <c r="U42" s="70" t="str">
        <f t="shared" ca="1" si="11"/>
        <v xml:space="preserve"> </v>
      </c>
      <c r="V42" s="70">
        <f t="shared" ca="1" si="11"/>
        <v>10</v>
      </c>
      <c r="W42" s="70">
        <f t="shared" ca="1" si="11"/>
        <v>10</v>
      </c>
      <c r="X42" s="70">
        <f t="shared" ca="1" si="11"/>
        <v>10</v>
      </c>
      <c r="Y42" s="70" t="str">
        <f t="shared" ca="1" si="11"/>
        <v xml:space="preserve"> </v>
      </c>
      <c r="Z42" s="70" t="str">
        <f t="shared" ca="1" si="11"/>
        <v xml:space="preserve"> </v>
      </c>
      <c r="AA42" s="70" t="str">
        <f t="shared" ca="1" si="11"/>
        <v xml:space="preserve"> </v>
      </c>
      <c r="AB42" s="70">
        <f t="shared" ca="1" si="11"/>
        <v>10</v>
      </c>
      <c r="AC42" s="70">
        <f t="shared" ca="1" si="11"/>
        <v>10</v>
      </c>
      <c r="AD42" s="70">
        <f t="shared" ca="1" si="11"/>
        <v>10</v>
      </c>
      <c r="AE42" s="70" t="str">
        <f t="shared" ca="1" si="11"/>
        <v xml:space="preserve"> </v>
      </c>
      <c r="AF42" s="70" t="str">
        <f t="shared" ca="1" si="11"/>
        <v xml:space="preserve"> </v>
      </c>
      <c r="AG42" s="70" t="str">
        <f t="shared" ca="1" si="11"/>
        <v xml:space="preserve"> </v>
      </c>
      <c r="AH42" s="71">
        <f ca="1">SUM(C42:AG42)</f>
        <v>150</v>
      </c>
      <c r="AI42" s="65"/>
      <c r="AJ42" s="10"/>
      <c r="AK42" s="10"/>
      <c r="AL42" s="10"/>
      <c r="AM42" s="10"/>
      <c r="AN42" s="10"/>
      <c r="AO42" s="10"/>
      <c r="AQ42" s="82">
        <v>46062</v>
      </c>
      <c r="AR42" s="10" t="s">
        <v>33</v>
      </c>
    </row>
    <row r="43" spans="1:45" s="73" customFormat="1" ht="13.55" customHeight="1">
      <c r="A43" s="77"/>
      <c r="B43" s="24"/>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9"/>
      <c r="AI43" s="65"/>
      <c r="AJ43" s="10"/>
      <c r="AK43" s="10"/>
      <c r="AL43" s="10"/>
      <c r="AM43" s="10"/>
      <c r="AN43" s="10"/>
      <c r="AO43" s="10"/>
      <c r="AQ43" s="82"/>
      <c r="AR43" s="10"/>
    </row>
    <row r="44" spans="1:45" s="10" customFormat="1" ht="13.55" customHeight="1">
      <c r="A44" s="61"/>
      <c r="B44" s="72"/>
      <c r="C44" s="62" t="str">
        <f ca="1">OFFSET($AJ44,0,C$31)</f>
        <v>в</v>
      </c>
      <c r="D44" s="62" t="str">
        <f ca="1">OFFSET($AJ44,0,D$31)</f>
        <v>Iп</v>
      </c>
      <c r="E44" s="62" t="str">
        <f ca="1">OFFSET($AJ44,0,E$31)</f>
        <v>Iп</v>
      </c>
      <c r="F44" s="62" t="str">
        <f ca="1">OFFSET($AJ44,0,F$31)</f>
        <v>Iп</v>
      </c>
      <c r="G44" s="62" t="str">
        <f ca="1">OFFSET($AJ44,0,G$31)</f>
        <v>в</v>
      </c>
      <c r="H44" s="62" t="str">
        <f ca="1">OFFSET($AJ44,0,H$31)</f>
        <v>в</v>
      </c>
      <c r="I44" s="62" t="str">
        <f ca="1">OFFSET($AJ44,0,I$31)</f>
        <v>в</v>
      </c>
      <c r="J44" s="62" t="str">
        <f ca="1">OFFSET($AJ44,0,J$31)</f>
        <v>Iп</v>
      </c>
      <c r="K44" s="62" t="str">
        <f ca="1">OFFSET($AJ44,0,K$31)</f>
        <v>Iп</v>
      </c>
      <c r="L44" s="62" t="str">
        <f ca="1">OFFSET($AJ44,0,L$31)</f>
        <v>Iп</v>
      </c>
      <c r="M44" s="62" t="str">
        <f ca="1">OFFSET($AJ44,0,M$31)</f>
        <v>в</v>
      </c>
      <c r="N44" s="62" t="str">
        <f ca="1">OFFSET($AJ44,0,N$31)</f>
        <v>в</v>
      </c>
      <c r="O44" s="62" t="str">
        <f ca="1">OFFSET($AJ44,0,O$31)</f>
        <v>в</v>
      </c>
      <c r="P44" s="62" t="str">
        <f ca="1">OFFSET($AJ44,0,P$31)</f>
        <v>Iп</v>
      </c>
      <c r="Q44" s="62" t="str">
        <f ca="1">OFFSET($AJ44,0,Q$31)</f>
        <v>Iп</v>
      </c>
      <c r="R44" s="62" t="str">
        <f ca="1">OFFSET($AJ44,0,R$31)</f>
        <v>Iп</v>
      </c>
      <c r="S44" s="62" t="str">
        <f ca="1">OFFSET($AJ44,0,S$31)</f>
        <v>в</v>
      </c>
      <c r="T44" s="62" t="str">
        <f ca="1">OFFSET($AJ44,0,T$31)</f>
        <v>в</v>
      </c>
      <c r="U44" s="62" t="str">
        <f ca="1">OFFSET($AJ44,0,U$31)</f>
        <v>в</v>
      </c>
      <c r="V44" s="62" t="str">
        <f ca="1">OFFSET($AJ44,0,V$31)</f>
        <v>Iп</v>
      </c>
      <c r="W44" s="62" t="str">
        <f ca="1">OFFSET($AJ44,0,W$31)</f>
        <v>Iп</v>
      </c>
      <c r="X44" s="62" t="str">
        <f ca="1">OFFSET($AJ44,0,X$31)</f>
        <v>Iп</v>
      </c>
      <c r="Y44" s="62" t="str">
        <f ca="1">OFFSET($AJ44,0,Y$31)</f>
        <v>в</v>
      </c>
      <c r="Z44" s="62" t="str">
        <f ca="1">OFFSET($AJ44,0,Z$31)</f>
        <v>в</v>
      </c>
      <c r="AA44" s="62" t="str">
        <f ca="1">OFFSET($AJ44,0,AA$31)</f>
        <v>в</v>
      </c>
      <c r="AB44" s="62" t="str">
        <f ca="1">OFFSET($AJ44,0,AB$31)</f>
        <v>Iп</v>
      </c>
      <c r="AC44" s="62" t="str">
        <f ca="1">OFFSET($AJ44,0,AC$31)</f>
        <v>Iп</v>
      </c>
      <c r="AD44" s="62" t="str">
        <f ca="1">OFFSET($AJ44,0,AD$31)</f>
        <v>Iп</v>
      </c>
      <c r="AE44" s="63">
        <f ca="1">OFFSET($AJ44,0,AE$31)</f>
        <v>46055</v>
      </c>
      <c r="AF44" s="63">
        <f ca="1">OFFSET($AJ44,0,AF$31)</f>
        <v>46055</v>
      </c>
      <c r="AG44" s="63">
        <f ca="1">OFFSET($AJ44,0,AG$31)</f>
        <v>46055</v>
      </c>
      <c r="AH44" s="64">
        <f ca="1">COUNTIF(C44:AG44,"Iп")</f>
        <v>15</v>
      </c>
      <c r="AI44" s="65"/>
      <c r="AJ44" s="75" t="s">
        <v>28</v>
      </c>
      <c r="AK44" s="75" t="s">
        <v>28</v>
      </c>
      <c r="AL44" s="76" t="s">
        <v>31</v>
      </c>
      <c r="AM44" s="76" t="s">
        <v>31</v>
      </c>
      <c r="AN44" s="76" t="s">
        <v>31</v>
      </c>
      <c r="AO44" s="75" t="s">
        <v>28</v>
      </c>
      <c r="AP44" s="73"/>
      <c r="AQ44" s="82">
        <v>46055</v>
      </c>
      <c r="AR44" s="83">
        <f>AQ45 + CHOOSE(MOD(AQ45-AQ44, 6) + 1, 0, 0, 0, 3, 2, 1)</f>
        <v>46061</v>
      </c>
      <c r="AS44" s="73"/>
    </row>
    <row r="45" spans="1:45" s="10" customFormat="1" ht="13.55" customHeight="1">
      <c r="A45" s="68"/>
      <c r="B45" s="74"/>
      <c r="C45" s="70" t="str">
        <f t="shared" ref="C45:AG45" ca="1" si="12">IF(C44="Iп",10," ")</f>
        <v xml:space="preserve"> </v>
      </c>
      <c r="D45" s="70">
        <f t="shared" ca="1" si="12"/>
        <v>10</v>
      </c>
      <c r="E45" s="70">
        <f t="shared" ca="1" si="12"/>
        <v>10</v>
      </c>
      <c r="F45" s="70">
        <f t="shared" ca="1" si="12"/>
        <v>10</v>
      </c>
      <c r="G45" s="70" t="str">
        <f t="shared" ca="1" si="12"/>
        <v xml:space="preserve"> </v>
      </c>
      <c r="H45" s="70" t="str">
        <f t="shared" ca="1" si="12"/>
        <v xml:space="preserve"> </v>
      </c>
      <c r="I45" s="70" t="str">
        <f t="shared" ca="1" si="12"/>
        <v xml:space="preserve"> </v>
      </c>
      <c r="J45" s="70">
        <f t="shared" ca="1" si="12"/>
        <v>10</v>
      </c>
      <c r="K45" s="70">
        <f t="shared" ca="1" si="12"/>
        <v>10</v>
      </c>
      <c r="L45" s="70">
        <f t="shared" ca="1" si="12"/>
        <v>10</v>
      </c>
      <c r="M45" s="70" t="str">
        <f t="shared" ca="1" si="12"/>
        <v xml:space="preserve"> </v>
      </c>
      <c r="N45" s="70" t="str">
        <f t="shared" ca="1" si="12"/>
        <v xml:space="preserve"> </v>
      </c>
      <c r="O45" s="70" t="str">
        <f t="shared" ca="1" si="12"/>
        <v xml:space="preserve"> </v>
      </c>
      <c r="P45" s="70">
        <f t="shared" ca="1" si="12"/>
        <v>10</v>
      </c>
      <c r="Q45" s="70">
        <f t="shared" ca="1" si="12"/>
        <v>10</v>
      </c>
      <c r="R45" s="70">
        <f t="shared" ca="1" si="12"/>
        <v>10</v>
      </c>
      <c r="S45" s="70" t="str">
        <f t="shared" ca="1" si="12"/>
        <v xml:space="preserve"> </v>
      </c>
      <c r="T45" s="70" t="str">
        <f t="shared" ca="1" si="12"/>
        <v xml:space="preserve"> </v>
      </c>
      <c r="U45" s="70" t="str">
        <f t="shared" ca="1" si="12"/>
        <v xml:space="preserve"> </v>
      </c>
      <c r="V45" s="70">
        <f t="shared" ca="1" si="12"/>
        <v>10</v>
      </c>
      <c r="W45" s="70">
        <f t="shared" ca="1" si="12"/>
        <v>10</v>
      </c>
      <c r="X45" s="70">
        <f t="shared" ca="1" si="12"/>
        <v>10</v>
      </c>
      <c r="Y45" s="70" t="str">
        <f t="shared" ca="1" si="12"/>
        <v xml:space="preserve"> </v>
      </c>
      <c r="Z45" s="70" t="str">
        <f t="shared" ca="1" si="12"/>
        <v xml:space="preserve"> </v>
      </c>
      <c r="AA45" s="70" t="str">
        <f t="shared" ca="1" si="12"/>
        <v xml:space="preserve"> </v>
      </c>
      <c r="AB45" s="70">
        <f t="shared" ca="1" si="12"/>
        <v>10</v>
      </c>
      <c r="AC45" s="70">
        <f t="shared" ca="1" si="12"/>
        <v>10</v>
      </c>
      <c r="AD45" s="70">
        <f t="shared" ca="1" si="12"/>
        <v>10</v>
      </c>
      <c r="AE45" s="70" t="str">
        <f t="shared" ca="1" si="12"/>
        <v xml:space="preserve"> </v>
      </c>
      <c r="AF45" s="70" t="str">
        <f t="shared" ca="1" si="12"/>
        <v xml:space="preserve"> </v>
      </c>
      <c r="AG45" s="70" t="str">
        <f t="shared" ca="1" si="12"/>
        <v xml:space="preserve"> </v>
      </c>
      <c r="AH45" s="71">
        <f ca="1">SUM(C45:AG45)</f>
        <v>150</v>
      </c>
      <c r="AI45" s="65"/>
      <c r="AP45" s="73"/>
      <c r="AQ45" s="82">
        <v>46061</v>
      </c>
      <c r="AR45" s="10" t="s">
        <v>34</v>
      </c>
      <c r="AS45" s="73"/>
    </row>
    <row r="46" spans="1:45" s="10" customFormat="1" ht="13.55" customHeight="1">
      <c r="A46" s="77"/>
      <c r="B46" s="24"/>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9"/>
      <c r="AI46" s="65"/>
      <c r="AP46" s="73"/>
      <c r="AQ46" s="82"/>
      <c r="AS46" s="73"/>
    </row>
    <row r="47" spans="1:45" s="73" customFormat="1" ht="13.55" customHeight="1">
      <c r="A47" s="61"/>
      <c r="B47" s="72"/>
      <c r="C47" s="62" t="str">
        <f ca="1">OFFSET($AJ47,0,C$31)</f>
        <v>в</v>
      </c>
      <c r="D47" s="62" t="str">
        <f ca="1">OFFSET($AJ47,0,D$31)</f>
        <v>Iп</v>
      </c>
      <c r="E47" s="62" t="str">
        <f ca="1">OFFSET($AJ47,0,E$31)</f>
        <v>Iп</v>
      </c>
      <c r="F47" s="62" t="str">
        <f ca="1">OFFSET($AJ47,0,F$31)</f>
        <v>Iп</v>
      </c>
      <c r="G47" s="62" t="str">
        <f ca="1">OFFSET($AJ47,0,G$31)</f>
        <v>в</v>
      </c>
      <c r="H47" s="62" t="str">
        <f ca="1">OFFSET($AJ47,0,H$31)</f>
        <v>в</v>
      </c>
      <c r="I47" s="62" t="str">
        <f ca="1">OFFSET($AJ47,0,I$31)</f>
        <v>в</v>
      </c>
      <c r="J47" s="62" t="str">
        <f ca="1">OFFSET($AJ47,0,J$31)</f>
        <v>Iп</v>
      </c>
      <c r="K47" s="62" t="str">
        <f ca="1">OFFSET($AJ47,0,K$31)</f>
        <v>Iп</v>
      </c>
      <c r="L47" s="62" t="str">
        <f ca="1">OFFSET($AJ47,0,L$31)</f>
        <v>Iп</v>
      </c>
      <c r="M47" s="62" t="str">
        <f ca="1">OFFSET($AJ47,0,M$31)</f>
        <v>в</v>
      </c>
      <c r="N47" s="62" t="str">
        <f ca="1">OFFSET($AJ47,0,N$31)</f>
        <v>в</v>
      </c>
      <c r="O47" s="62" t="str">
        <f ca="1">OFFSET($AJ47,0,O$31)</f>
        <v>в</v>
      </c>
      <c r="P47" s="62" t="str">
        <f ca="1">OFFSET($AJ47,0,P$31)</f>
        <v>Iп</v>
      </c>
      <c r="Q47" s="62" t="str">
        <f ca="1">OFFSET($AJ47,0,Q$31)</f>
        <v>Iп</v>
      </c>
      <c r="R47" s="62" t="str">
        <f ca="1">OFFSET($AJ47,0,R$31)</f>
        <v>Iп</v>
      </c>
      <c r="S47" s="62" t="str">
        <f ca="1">OFFSET($AJ47,0,S$31)</f>
        <v>в</v>
      </c>
      <c r="T47" s="62" t="str">
        <f ca="1">OFFSET($AJ47,0,T$31)</f>
        <v>в</v>
      </c>
      <c r="U47" s="62" t="str">
        <f ca="1">OFFSET($AJ47,0,U$31)</f>
        <v>в</v>
      </c>
      <c r="V47" s="62" t="str">
        <f ca="1">OFFSET($AJ47,0,V$31)</f>
        <v>Iп</v>
      </c>
      <c r="W47" s="62" t="str">
        <f ca="1">OFFSET($AJ47,0,W$31)</f>
        <v>Iп</v>
      </c>
      <c r="X47" s="62" t="str">
        <f ca="1">OFFSET($AJ47,0,X$31)</f>
        <v>Iп</v>
      </c>
      <c r="Y47" s="62" t="str">
        <f ca="1">OFFSET($AJ47,0,Y$31)</f>
        <v>в</v>
      </c>
      <c r="Z47" s="62" t="str">
        <f ca="1">OFFSET($AJ47,0,Z$31)</f>
        <v>в</v>
      </c>
      <c r="AA47" s="62" t="str">
        <f ca="1">OFFSET($AJ47,0,AA$31)</f>
        <v>в</v>
      </c>
      <c r="AB47" s="62" t="str">
        <f ca="1">OFFSET($AJ47,0,AB$31)</f>
        <v>Iп</v>
      </c>
      <c r="AC47" s="62" t="str">
        <f ca="1">OFFSET($AJ47,0,AC$31)</f>
        <v>Iп</v>
      </c>
      <c r="AD47" s="62" t="str">
        <f ca="1">OFFSET($AJ47,0,AD$31)</f>
        <v>Iп</v>
      </c>
      <c r="AE47" s="63">
        <f ca="1">OFFSET($AJ47,0,AE$31)</f>
        <v>46055</v>
      </c>
      <c r="AF47" s="63">
        <f ca="1">OFFSET($AJ47,0,AF$31)</f>
        <v>46055</v>
      </c>
      <c r="AG47" s="63">
        <f ca="1">OFFSET($AJ47,0,AG$31)</f>
        <v>46055</v>
      </c>
      <c r="AH47" s="64">
        <f ca="1">COUNTIF(C47:AG47,"Iп")</f>
        <v>15</v>
      </c>
      <c r="AI47" s="65"/>
      <c r="AJ47" s="75" t="s">
        <v>28</v>
      </c>
      <c r="AK47" s="75" t="s">
        <v>28</v>
      </c>
      <c r="AL47" s="76" t="s">
        <v>31</v>
      </c>
      <c r="AM47" s="76" t="s">
        <v>31</v>
      </c>
      <c r="AN47" s="76" t="s">
        <v>31</v>
      </c>
      <c r="AO47" s="75" t="s">
        <v>28</v>
      </c>
      <c r="AQ47" s="82">
        <v>46055</v>
      </c>
      <c r="AR47" s="84">
        <f>IF(MOD(AQ48-AQ47, 6) &lt; 3, AQ48, AQ48 + (6 - MOD(AQ48-AQ47, 6)))</f>
        <v>46067</v>
      </c>
    </row>
    <row r="48" spans="1:45" s="73" customFormat="1" ht="13.55" customHeight="1">
      <c r="A48" s="68"/>
      <c r="B48" s="74"/>
      <c r="C48" s="70" t="str">
        <f t="shared" ref="C48:AG48" ca="1" si="13">IF(C47="Iп",10," ")</f>
        <v xml:space="preserve"> </v>
      </c>
      <c r="D48" s="70">
        <f t="shared" ca="1" si="13"/>
        <v>10</v>
      </c>
      <c r="E48" s="70">
        <f t="shared" ca="1" si="13"/>
        <v>10</v>
      </c>
      <c r="F48" s="70">
        <f t="shared" ca="1" si="13"/>
        <v>10</v>
      </c>
      <c r="G48" s="70" t="str">
        <f t="shared" ca="1" si="13"/>
        <v xml:space="preserve"> </v>
      </c>
      <c r="H48" s="70" t="str">
        <f t="shared" ca="1" si="13"/>
        <v xml:space="preserve"> </v>
      </c>
      <c r="I48" s="70" t="str">
        <f t="shared" ca="1" si="13"/>
        <v xml:space="preserve"> </v>
      </c>
      <c r="J48" s="70">
        <f t="shared" ca="1" si="13"/>
        <v>10</v>
      </c>
      <c r="K48" s="70">
        <f t="shared" ca="1" si="13"/>
        <v>10</v>
      </c>
      <c r="L48" s="70">
        <f t="shared" ca="1" si="13"/>
        <v>10</v>
      </c>
      <c r="M48" s="70" t="str">
        <f t="shared" ca="1" si="13"/>
        <v xml:space="preserve"> </v>
      </c>
      <c r="N48" s="70" t="str">
        <f t="shared" ca="1" si="13"/>
        <v xml:space="preserve"> </v>
      </c>
      <c r="O48" s="70" t="str">
        <f t="shared" ca="1" si="13"/>
        <v xml:space="preserve"> </v>
      </c>
      <c r="P48" s="70">
        <f t="shared" ca="1" si="13"/>
        <v>10</v>
      </c>
      <c r="Q48" s="70">
        <f t="shared" ca="1" si="13"/>
        <v>10</v>
      </c>
      <c r="R48" s="70">
        <f t="shared" ca="1" si="13"/>
        <v>10</v>
      </c>
      <c r="S48" s="70" t="str">
        <f t="shared" ca="1" si="13"/>
        <v xml:space="preserve"> </v>
      </c>
      <c r="T48" s="70" t="str">
        <f t="shared" ca="1" si="13"/>
        <v xml:space="preserve"> </v>
      </c>
      <c r="U48" s="70" t="str">
        <f t="shared" ca="1" si="13"/>
        <v xml:space="preserve"> </v>
      </c>
      <c r="V48" s="70">
        <f t="shared" ca="1" si="13"/>
        <v>10</v>
      </c>
      <c r="W48" s="70">
        <f t="shared" ca="1" si="13"/>
        <v>10</v>
      </c>
      <c r="X48" s="70">
        <f t="shared" ca="1" si="13"/>
        <v>10</v>
      </c>
      <c r="Y48" s="70" t="str">
        <f t="shared" ca="1" si="13"/>
        <v xml:space="preserve"> </v>
      </c>
      <c r="Z48" s="70" t="str">
        <f t="shared" ca="1" si="13"/>
        <v xml:space="preserve"> </v>
      </c>
      <c r="AA48" s="70" t="str">
        <f t="shared" ca="1" si="13"/>
        <v xml:space="preserve"> </v>
      </c>
      <c r="AB48" s="70">
        <f t="shared" ca="1" si="13"/>
        <v>10</v>
      </c>
      <c r="AC48" s="70">
        <f t="shared" ca="1" si="13"/>
        <v>10</v>
      </c>
      <c r="AD48" s="70">
        <f t="shared" ca="1" si="13"/>
        <v>10</v>
      </c>
      <c r="AE48" s="70" t="str">
        <f t="shared" ca="1" si="13"/>
        <v xml:space="preserve"> </v>
      </c>
      <c r="AF48" s="70" t="str">
        <f t="shared" ca="1" si="13"/>
        <v xml:space="preserve"> </v>
      </c>
      <c r="AG48" s="70" t="str">
        <f t="shared" ca="1" si="13"/>
        <v xml:space="preserve"> </v>
      </c>
      <c r="AH48" s="71">
        <f ca="1">SUM(C48:AG48)</f>
        <v>150</v>
      </c>
      <c r="AI48" s="65"/>
      <c r="AJ48" s="10"/>
      <c r="AK48" s="10"/>
      <c r="AL48" s="10"/>
      <c r="AM48" s="10"/>
      <c r="AN48" s="10"/>
      <c r="AO48" s="10"/>
      <c r="AQ48" s="82">
        <v>46066</v>
      </c>
      <c r="AR48" s="10"/>
    </row>
    <row r="50" spans="6:6">
      <c r="F50" s="3" t="s">
        <v>35</v>
      </c>
    </row>
  </sheetData>
  <mergeCells count="8">
    <mergeCell ref="A47:A48"/>
    <mergeCell ref="A38:A39"/>
    <mergeCell ref="A41:A42"/>
    <mergeCell ref="A44:A45"/>
    <mergeCell ref="Q21:S21"/>
    <mergeCell ref="T21:U21"/>
    <mergeCell ref="A32:A33"/>
    <mergeCell ref="A35:A36"/>
  </mergeCells>
  <conditionalFormatting sqref="C24:AG24">
    <cfRule type="expression" dxfId="38" priority="102" stopIfTrue="1">
      <formula>C26&lt;6</formula>
    </cfRule>
    <cfRule type="expression" dxfId="37" priority="103" stopIfTrue="1">
      <formula>C26&lt;6</formula>
    </cfRule>
  </conditionalFormatting>
  <conditionalFormatting sqref="C38:AG48 C32:AG34">
    <cfRule type="containsText" dxfId="36" priority="101" stopIfTrue="1" operator="containsText" text="Iс">
      <formula>NOT(ISERROR(SEARCH("Iс",C32)))</formula>
    </cfRule>
  </conditionalFormatting>
  <conditionalFormatting sqref="AE47:AG47 AE41:AG41 AE38:AG38">
    <cfRule type="containsText" dxfId="35" priority="100" stopIfTrue="1" operator="containsText" text="0">
      <formula>NOT(ISERROR(SEARCH("0",AE38)))</formula>
    </cfRule>
  </conditionalFormatting>
  <conditionalFormatting sqref="C38:AG48">
    <cfRule type="containsText" dxfId="34" priority="93" stopIfTrue="1" operator="containsText" text="Iп">
      <formula>NOT(ISERROR(SEARCH("Iп",C38)))</formula>
    </cfRule>
  </conditionalFormatting>
  <conditionalFormatting sqref="C35:AG37">
    <cfRule type="containsText" dxfId="15" priority="29" stopIfTrue="1" operator="containsText" text="Iс">
      <formula>NOT(ISERROR(SEARCH("Iс",C35)))</formula>
    </cfRule>
  </conditionalFormatting>
  <conditionalFormatting sqref="AE35:AG35">
    <cfRule type="containsText" dxfId="14" priority="28" stopIfTrue="1" operator="containsText" text="0">
      <formula>NOT(ISERROR(SEARCH("0",AE35)))</formula>
    </cfRule>
  </conditionalFormatting>
  <dataValidations count="3">
    <dataValidation type="list" allowBlank="1" showInputMessage="1" showErrorMessage="1" sqref="WVR982847:WVT982847 AE65338 JT65338 TP65338 ADL65338 ANH65338 AXD65338 BGZ65338 BQV65338 CAR65338 CKN65338 CUJ65338 DEF65338 DOB65338 DXX65338 EHT65338 ERP65338 FBL65338 FLH65338 FVD65338 GEZ65338 GOV65338 GYR65338 HIN65338 HSJ65338 ICF65338 IMB65338 IVX65338 JFT65338 JPP65338 JZL65338 KJH65338 KTD65338 LCZ65338 LMV65338 LWR65338 MGN65338 MQJ65338 NAF65338 NKB65338 NTX65338 ODT65338 ONP65338 OXL65338 PHH65338 PRD65338 QAZ65338 QKV65338 QUR65338 REN65338 ROJ65338 RYF65338 SIB65338 SRX65338 TBT65338 TLP65338 TVL65338 UFH65338 UPD65338 UYZ65338 VIV65338 VSR65338 WCN65338 WMJ65338 WWF65338 AE130874 JT130874 TP130874 ADL130874 ANH130874 AXD130874 BGZ130874 BQV130874 CAR130874 CKN130874 CUJ130874 DEF130874 DOB130874 DXX130874 EHT130874 ERP130874 FBL130874 FLH130874 FVD130874 GEZ130874 GOV130874 GYR130874 HIN130874 HSJ130874 ICF130874 IMB130874 IVX130874 JFT130874 JPP130874 JZL130874 KJH130874 KTD130874 LCZ130874 LMV130874 LWR130874 MGN130874 MQJ130874 NAF130874 NKB130874 NTX130874 ODT130874 ONP130874 OXL130874 PHH130874 PRD130874 QAZ130874 QKV130874 QUR130874 REN130874 ROJ130874 RYF130874 SIB130874 SRX130874 TBT130874 TLP130874 TVL130874 UFH130874 UPD130874 UYZ130874 VIV130874 VSR130874 WCN130874 WMJ130874 WWF130874 AE196410 JT196410 TP196410 ADL196410 ANH196410 AXD196410 BGZ196410 BQV196410 CAR196410 CKN196410 CUJ196410 DEF196410 DOB196410 DXX196410 EHT196410 ERP196410 FBL196410 FLH196410 FVD196410 GEZ196410 GOV196410 GYR196410 HIN196410 HSJ196410 ICF196410 IMB196410 IVX196410 JFT196410 JPP196410 JZL196410 KJH196410 KTD196410 LCZ196410 LMV196410 LWR196410 MGN196410 MQJ196410 NAF196410 NKB196410 NTX196410 ODT196410 ONP196410 OXL196410 PHH196410 PRD196410 QAZ196410 QKV196410 QUR196410 REN196410 ROJ196410 RYF196410 SIB196410 SRX196410 TBT196410 TLP196410 TVL196410 UFH196410 UPD196410 UYZ196410 VIV196410 VSR196410 WCN196410 WMJ196410 WWF196410 AE261946 JT261946 TP261946 ADL261946 ANH261946 AXD261946 BGZ261946 BQV261946 CAR261946 CKN261946 CUJ261946 DEF261946 DOB261946 DXX261946 EHT261946 ERP261946 FBL261946 FLH261946 FVD261946 GEZ261946 GOV261946 GYR261946 HIN261946 HSJ261946 ICF261946 IMB261946 IVX261946 JFT261946 JPP261946 JZL261946 KJH261946 KTD261946 LCZ261946 LMV261946 LWR261946 MGN261946 MQJ261946 NAF261946 NKB261946 NTX261946 ODT261946 ONP261946 OXL261946 PHH261946 PRD261946 QAZ261946 QKV261946 QUR261946 REN261946 ROJ261946 RYF261946 SIB261946 SRX261946 TBT261946 TLP261946 TVL261946 UFH261946 UPD261946 UYZ261946 VIV261946 VSR261946 WCN261946 WMJ261946 WWF261946 AE327482 JT327482 TP327482 ADL327482 ANH327482 AXD327482 BGZ327482 BQV327482 CAR327482 CKN327482 CUJ327482 DEF327482 DOB327482 DXX327482 EHT327482 ERP327482 FBL327482 FLH327482 FVD327482 GEZ327482 GOV327482 GYR327482 HIN327482 HSJ327482 ICF327482 IMB327482 IVX327482 JFT327482 JPP327482 JZL327482 KJH327482 KTD327482 LCZ327482 LMV327482 LWR327482 MGN327482 MQJ327482 NAF327482 NKB327482 NTX327482 ODT327482 ONP327482 OXL327482 PHH327482 PRD327482 QAZ327482 QKV327482 QUR327482 REN327482 ROJ327482 RYF327482 SIB327482 SRX327482 TBT327482 TLP327482 TVL327482 UFH327482 UPD327482 UYZ327482 VIV327482 VSR327482 WCN327482 WMJ327482 WWF327482 AE393018 JT393018 TP393018 ADL393018 ANH393018 AXD393018 BGZ393018 BQV393018 CAR393018 CKN393018 CUJ393018 DEF393018 DOB393018 DXX393018 EHT393018 ERP393018 FBL393018 FLH393018 FVD393018 GEZ393018 GOV393018 GYR393018 HIN393018 HSJ393018 ICF393018 IMB393018 IVX393018 JFT393018 JPP393018 JZL393018 KJH393018 KTD393018 LCZ393018 LMV393018 LWR393018 MGN393018 MQJ393018 NAF393018 NKB393018 NTX393018 ODT393018 ONP393018 OXL393018 PHH393018 PRD393018 QAZ393018 QKV393018 QUR393018 REN393018 ROJ393018 RYF393018 SIB393018 SRX393018 TBT393018 TLP393018 TVL393018 UFH393018 UPD393018 UYZ393018 VIV393018 VSR393018 WCN393018 WMJ393018 WWF393018 AE458554 JT458554 TP458554 ADL458554 ANH458554 AXD458554 BGZ458554 BQV458554 CAR458554 CKN458554 CUJ458554 DEF458554 DOB458554 DXX458554 EHT458554 ERP458554 FBL458554 FLH458554 FVD458554 GEZ458554 GOV458554 GYR458554 HIN458554 HSJ458554 ICF458554 IMB458554 IVX458554 JFT458554 JPP458554 JZL458554 KJH458554 KTD458554 LCZ458554 LMV458554 LWR458554 MGN458554 MQJ458554 NAF458554 NKB458554 NTX458554 ODT458554 ONP458554 OXL458554 PHH458554 PRD458554 QAZ458554 QKV458554 QUR458554 REN458554 ROJ458554 RYF458554 SIB458554 SRX458554 TBT458554 TLP458554 TVL458554 UFH458554 UPD458554 UYZ458554 VIV458554 VSR458554 WCN458554 WMJ458554 WWF458554 AE524090 JT524090 TP524090 ADL524090 ANH524090 AXD524090 BGZ524090 BQV524090 CAR524090 CKN524090 CUJ524090 DEF524090 DOB524090 DXX524090 EHT524090 ERP524090 FBL524090 FLH524090 FVD524090 GEZ524090 GOV524090 GYR524090 HIN524090 HSJ524090 ICF524090 IMB524090 IVX524090 JFT524090 JPP524090 JZL524090 KJH524090 KTD524090 LCZ524090 LMV524090 LWR524090 MGN524090 MQJ524090 NAF524090 NKB524090 NTX524090 ODT524090 ONP524090 OXL524090 PHH524090 PRD524090 QAZ524090 QKV524090 QUR524090 REN524090 ROJ524090 RYF524090 SIB524090 SRX524090 TBT524090 TLP524090 TVL524090 UFH524090 UPD524090 UYZ524090 VIV524090 VSR524090 WCN524090 WMJ524090 WWF524090 AE589626 JT589626 TP589626 ADL589626 ANH589626 AXD589626 BGZ589626 BQV589626 CAR589626 CKN589626 CUJ589626 DEF589626 DOB589626 DXX589626 EHT589626 ERP589626 FBL589626 FLH589626 FVD589626 GEZ589626 GOV589626 GYR589626 HIN589626 HSJ589626 ICF589626 IMB589626 IVX589626 JFT589626 JPP589626 JZL589626 KJH589626 KTD589626 LCZ589626 LMV589626 LWR589626 MGN589626 MQJ589626 NAF589626 NKB589626 NTX589626 ODT589626 ONP589626 OXL589626 PHH589626 PRD589626 QAZ589626 QKV589626 QUR589626 REN589626 ROJ589626 RYF589626 SIB589626 SRX589626 TBT589626 TLP589626 TVL589626 UFH589626 UPD589626 UYZ589626 VIV589626 VSR589626 WCN589626 WMJ589626 WWF589626 AE655162 JT655162 TP655162 ADL655162 ANH655162 AXD655162 BGZ655162 BQV655162 CAR655162 CKN655162 CUJ655162 DEF655162 DOB655162 DXX655162 EHT655162 ERP655162 FBL655162 FLH655162 FVD655162 GEZ655162 GOV655162 GYR655162 HIN655162 HSJ655162 ICF655162 IMB655162 IVX655162 JFT655162 JPP655162 JZL655162 KJH655162 KTD655162 LCZ655162 LMV655162 LWR655162 MGN655162 MQJ655162 NAF655162 NKB655162 NTX655162 ODT655162 ONP655162 OXL655162 PHH655162 PRD655162 QAZ655162 QKV655162 QUR655162 REN655162 ROJ655162 RYF655162 SIB655162 SRX655162 TBT655162 TLP655162 TVL655162 UFH655162 UPD655162 UYZ655162 VIV655162 VSR655162 WCN655162 WMJ655162 WWF655162 AE720698 JT720698 TP720698 ADL720698 ANH720698 AXD720698 BGZ720698 BQV720698 CAR720698 CKN720698 CUJ720698 DEF720698 DOB720698 DXX720698 EHT720698 ERP720698 FBL720698 FLH720698 FVD720698 GEZ720698 GOV720698 GYR720698 HIN720698 HSJ720698 ICF720698 IMB720698 IVX720698 JFT720698 JPP720698 JZL720698 KJH720698 KTD720698 LCZ720698 LMV720698 LWR720698 MGN720698 MQJ720698 NAF720698 NKB720698 NTX720698 ODT720698 ONP720698 OXL720698 PHH720698 PRD720698 QAZ720698 QKV720698 QUR720698 REN720698 ROJ720698 RYF720698 SIB720698 SRX720698 TBT720698 TLP720698 TVL720698 UFH720698 UPD720698 UYZ720698 VIV720698 VSR720698 WCN720698 WMJ720698 WWF720698 AE786234 JT786234 TP786234 ADL786234 ANH786234 AXD786234 BGZ786234 BQV786234 CAR786234 CKN786234 CUJ786234 DEF786234 DOB786234 DXX786234 EHT786234 ERP786234 FBL786234 FLH786234 FVD786234 GEZ786234 GOV786234 GYR786234 HIN786234 HSJ786234 ICF786234 IMB786234 IVX786234 JFT786234 JPP786234 JZL786234 KJH786234 KTD786234 LCZ786234 LMV786234 LWR786234 MGN786234 MQJ786234 NAF786234 NKB786234 NTX786234 ODT786234 ONP786234 OXL786234 PHH786234 PRD786234 QAZ786234 QKV786234 QUR786234 REN786234 ROJ786234 RYF786234 SIB786234 SRX786234 TBT786234 TLP786234 TVL786234 UFH786234 UPD786234 UYZ786234 VIV786234 VSR786234 WCN786234 WMJ786234 WWF786234 AE851770 JT851770 TP851770 ADL851770 ANH851770 AXD851770 BGZ851770 BQV851770 CAR851770 CKN851770 CUJ851770 DEF851770 DOB851770 DXX851770 EHT851770 ERP851770 FBL851770 FLH851770 FVD851770 GEZ851770 GOV851770 GYR851770 HIN851770 HSJ851770 ICF851770 IMB851770 IVX851770 JFT851770 JPP851770 JZL851770 KJH851770 KTD851770 LCZ851770 LMV851770 LWR851770 MGN851770 MQJ851770 NAF851770 NKB851770 NTX851770 ODT851770 ONP851770 OXL851770 PHH851770 PRD851770 QAZ851770 QKV851770 QUR851770 REN851770 ROJ851770 RYF851770 SIB851770 SRX851770 TBT851770 TLP851770 TVL851770 UFH851770 UPD851770 UYZ851770 VIV851770 VSR851770 WCN851770 WMJ851770 WWF851770 AE917306 JT917306 TP917306 ADL917306 ANH917306 AXD917306 BGZ917306 BQV917306 CAR917306 CKN917306 CUJ917306 DEF917306 DOB917306 DXX917306 EHT917306 ERP917306 FBL917306 FLH917306 FVD917306 GEZ917306 GOV917306 GYR917306 HIN917306 HSJ917306 ICF917306 IMB917306 IVX917306 JFT917306 JPP917306 JZL917306 KJH917306 KTD917306 LCZ917306 LMV917306 LWR917306 MGN917306 MQJ917306 NAF917306 NKB917306 NTX917306 ODT917306 ONP917306 OXL917306 PHH917306 PRD917306 QAZ917306 QKV917306 QUR917306 REN917306 ROJ917306 RYF917306 SIB917306 SRX917306 TBT917306 TLP917306 TVL917306 UFH917306 UPD917306 UYZ917306 VIV917306 VSR917306 WCN917306 WMJ917306 WWF917306 AE982842 JT982842 TP982842 ADL982842 ANH982842 AXD982842 BGZ982842 BQV982842 CAR982842 CKN982842 CUJ982842 DEF982842 DOB982842 DXX982842 EHT982842 ERP982842 FBL982842 FLH982842 FVD982842 GEZ982842 GOV982842 GYR982842 HIN982842 HSJ982842 ICF982842 IMB982842 IVX982842 JFT982842 JPP982842 JZL982842 KJH982842 KTD982842 LCZ982842 LMV982842 LWR982842 MGN982842 MQJ982842 NAF982842 NKB982842 NTX982842 ODT982842 ONP982842 OXL982842 PHH982842 PRD982842 QAZ982842 QKV982842 QUR982842 REN982842 ROJ982842 RYF982842 SIB982842 SRX982842 TBT982842 TLP982842 TVL982842 UFH982842 UPD982842 UYZ982842 VIV982842 VSR982842 WCN982842 WMJ982842 WWF982842 Q21:S21 JF21:JH21 TB21:TD21 ACX21:ACZ21 AMT21:AMV21 AWP21:AWR21 BGL21:BGN21 BQH21:BQJ21 CAD21:CAF21 CJZ21:CKB21 CTV21:CTX21 DDR21:DDT21 DNN21:DNP21 DXJ21:DXL21 EHF21:EHH21 ERB21:ERD21 FAX21:FAZ21 FKT21:FKV21 FUP21:FUR21 GEL21:GEN21 GOH21:GOJ21 GYD21:GYF21 HHZ21:HIB21 HRV21:HRX21 IBR21:IBT21 ILN21:ILP21 IVJ21:IVL21 JFF21:JFH21 JPB21:JPD21 JYX21:JYZ21 KIT21:KIV21 KSP21:KSR21 LCL21:LCN21 LMH21:LMJ21 LWD21:LWF21 MFZ21:MGB21 MPV21:MPX21 MZR21:MZT21 NJN21:NJP21 NTJ21:NTL21 ODF21:ODH21 ONB21:OND21 OWX21:OWZ21 PGT21:PGV21 PQP21:PQR21 QAL21:QAN21 QKH21:QKJ21 QUD21:QUF21 RDZ21:REB21 RNV21:RNX21 RXR21:RXT21 SHN21:SHP21 SRJ21:SRL21 TBF21:TBH21 TLB21:TLD21 TUX21:TUZ21 UET21:UEV21 UOP21:UOR21 UYL21:UYN21 VIH21:VIJ21 VSD21:VSF21 WBZ21:WCB21 WLV21:WLX21 WVR21:WVT21 Q65343:S65343 JF65343:JH65343 TB65343:TD65343 ACX65343:ACZ65343 AMT65343:AMV65343 AWP65343:AWR65343 BGL65343:BGN65343 BQH65343:BQJ65343 CAD65343:CAF65343 CJZ65343:CKB65343 CTV65343:CTX65343 DDR65343:DDT65343 DNN65343:DNP65343 DXJ65343:DXL65343 EHF65343:EHH65343 ERB65343:ERD65343 FAX65343:FAZ65343 FKT65343:FKV65343 FUP65343:FUR65343 GEL65343:GEN65343 GOH65343:GOJ65343 GYD65343:GYF65343 HHZ65343:HIB65343 HRV65343:HRX65343 IBR65343:IBT65343 ILN65343:ILP65343 IVJ65343:IVL65343 JFF65343:JFH65343 JPB65343:JPD65343 JYX65343:JYZ65343 KIT65343:KIV65343 KSP65343:KSR65343 LCL65343:LCN65343 LMH65343:LMJ65343 LWD65343:LWF65343 MFZ65343:MGB65343 MPV65343:MPX65343 MZR65343:MZT65343 NJN65343:NJP65343 NTJ65343:NTL65343 ODF65343:ODH65343 ONB65343:OND65343 OWX65343:OWZ65343 PGT65343:PGV65343 PQP65343:PQR65343 QAL65343:QAN65343 QKH65343:QKJ65343 QUD65343:QUF65343 RDZ65343:REB65343 RNV65343:RNX65343 RXR65343:RXT65343 SHN65343:SHP65343 SRJ65343:SRL65343 TBF65343:TBH65343 TLB65343:TLD65343 TUX65343:TUZ65343 UET65343:UEV65343 UOP65343:UOR65343 UYL65343:UYN65343 VIH65343:VIJ65343 VSD65343:VSF65343 WBZ65343:WCB65343 WLV65343:WLX65343 WVR65343:WVT65343 Q130879:S130879 JF130879:JH130879 TB130879:TD130879 ACX130879:ACZ130879 AMT130879:AMV130879 AWP130879:AWR130879 BGL130879:BGN130879 BQH130879:BQJ130879 CAD130879:CAF130879 CJZ130879:CKB130879 CTV130879:CTX130879 DDR130879:DDT130879 DNN130879:DNP130879 DXJ130879:DXL130879 EHF130879:EHH130879 ERB130879:ERD130879 FAX130879:FAZ130879 FKT130879:FKV130879 FUP130879:FUR130879 GEL130879:GEN130879 GOH130879:GOJ130879 GYD130879:GYF130879 HHZ130879:HIB130879 HRV130879:HRX130879 IBR130879:IBT130879 ILN130879:ILP130879 IVJ130879:IVL130879 JFF130879:JFH130879 JPB130879:JPD130879 JYX130879:JYZ130879 KIT130879:KIV130879 KSP130879:KSR130879 LCL130879:LCN130879 LMH130879:LMJ130879 LWD130879:LWF130879 MFZ130879:MGB130879 MPV130879:MPX130879 MZR130879:MZT130879 NJN130879:NJP130879 NTJ130879:NTL130879 ODF130879:ODH130879 ONB130879:OND130879 OWX130879:OWZ130879 PGT130879:PGV130879 PQP130879:PQR130879 QAL130879:QAN130879 QKH130879:QKJ130879 QUD130879:QUF130879 RDZ130879:REB130879 RNV130879:RNX130879 RXR130879:RXT130879 SHN130879:SHP130879 SRJ130879:SRL130879 TBF130879:TBH130879 TLB130879:TLD130879 TUX130879:TUZ130879 UET130879:UEV130879 UOP130879:UOR130879 UYL130879:UYN130879 VIH130879:VIJ130879 VSD130879:VSF130879 WBZ130879:WCB130879 WLV130879:WLX130879 WVR130879:WVT130879 Q196415:S196415 JF196415:JH196415 TB196415:TD196415 ACX196415:ACZ196415 AMT196415:AMV196415 AWP196415:AWR196415 BGL196415:BGN196415 BQH196415:BQJ196415 CAD196415:CAF196415 CJZ196415:CKB196415 CTV196415:CTX196415 DDR196415:DDT196415 DNN196415:DNP196415 DXJ196415:DXL196415 EHF196415:EHH196415 ERB196415:ERD196415 FAX196415:FAZ196415 FKT196415:FKV196415 FUP196415:FUR196415 GEL196415:GEN196415 GOH196415:GOJ196415 GYD196415:GYF196415 HHZ196415:HIB196415 HRV196415:HRX196415 IBR196415:IBT196415 ILN196415:ILP196415 IVJ196415:IVL196415 JFF196415:JFH196415 JPB196415:JPD196415 JYX196415:JYZ196415 KIT196415:KIV196415 KSP196415:KSR196415 LCL196415:LCN196415 LMH196415:LMJ196415 LWD196415:LWF196415 MFZ196415:MGB196415 MPV196415:MPX196415 MZR196415:MZT196415 NJN196415:NJP196415 NTJ196415:NTL196415 ODF196415:ODH196415 ONB196415:OND196415 OWX196415:OWZ196415 PGT196415:PGV196415 PQP196415:PQR196415 QAL196415:QAN196415 QKH196415:QKJ196415 QUD196415:QUF196415 RDZ196415:REB196415 RNV196415:RNX196415 RXR196415:RXT196415 SHN196415:SHP196415 SRJ196415:SRL196415 TBF196415:TBH196415 TLB196415:TLD196415 TUX196415:TUZ196415 UET196415:UEV196415 UOP196415:UOR196415 UYL196415:UYN196415 VIH196415:VIJ196415 VSD196415:VSF196415 WBZ196415:WCB196415 WLV196415:WLX196415 WVR196415:WVT196415 Q261951:S261951 JF261951:JH261951 TB261951:TD261951 ACX261951:ACZ261951 AMT261951:AMV261951 AWP261951:AWR261951 BGL261951:BGN261951 BQH261951:BQJ261951 CAD261951:CAF261951 CJZ261951:CKB261951 CTV261951:CTX261951 DDR261951:DDT261951 DNN261951:DNP261951 DXJ261951:DXL261951 EHF261951:EHH261951 ERB261951:ERD261951 FAX261951:FAZ261951 FKT261951:FKV261951 FUP261951:FUR261951 GEL261951:GEN261951 GOH261951:GOJ261951 GYD261951:GYF261951 HHZ261951:HIB261951 HRV261951:HRX261951 IBR261951:IBT261951 ILN261951:ILP261951 IVJ261951:IVL261951 JFF261951:JFH261951 JPB261951:JPD261951 JYX261951:JYZ261951 KIT261951:KIV261951 KSP261951:KSR261951 LCL261951:LCN261951 LMH261951:LMJ261951 LWD261951:LWF261951 MFZ261951:MGB261951 MPV261951:MPX261951 MZR261951:MZT261951 NJN261951:NJP261951 NTJ261951:NTL261951 ODF261951:ODH261951 ONB261951:OND261951 OWX261951:OWZ261951 PGT261951:PGV261951 PQP261951:PQR261951 QAL261951:QAN261951 QKH261951:QKJ261951 QUD261951:QUF261951 RDZ261951:REB261951 RNV261951:RNX261951 RXR261951:RXT261951 SHN261951:SHP261951 SRJ261951:SRL261951 TBF261951:TBH261951 TLB261951:TLD261951 TUX261951:TUZ261951 UET261951:UEV261951 UOP261951:UOR261951 UYL261951:UYN261951 VIH261951:VIJ261951 VSD261951:VSF261951 WBZ261951:WCB261951 WLV261951:WLX261951 WVR261951:WVT261951 Q327487:S327487 JF327487:JH327487 TB327487:TD327487 ACX327487:ACZ327487 AMT327487:AMV327487 AWP327487:AWR327487 BGL327487:BGN327487 BQH327487:BQJ327487 CAD327487:CAF327487 CJZ327487:CKB327487 CTV327487:CTX327487 DDR327487:DDT327487 DNN327487:DNP327487 DXJ327487:DXL327487 EHF327487:EHH327487 ERB327487:ERD327487 FAX327487:FAZ327487 FKT327487:FKV327487 FUP327487:FUR327487 GEL327487:GEN327487 GOH327487:GOJ327487 GYD327487:GYF327487 HHZ327487:HIB327487 HRV327487:HRX327487 IBR327487:IBT327487 ILN327487:ILP327487 IVJ327487:IVL327487 JFF327487:JFH327487 JPB327487:JPD327487 JYX327487:JYZ327487 KIT327487:KIV327487 KSP327487:KSR327487 LCL327487:LCN327487 LMH327487:LMJ327487 LWD327487:LWF327487 MFZ327487:MGB327487 MPV327487:MPX327487 MZR327487:MZT327487 NJN327487:NJP327487 NTJ327487:NTL327487 ODF327487:ODH327487 ONB327487:OND327487 OWX327487:OWZ327487 PGT327487:PGV327487 PQP327487:PQR327487 QAL327487:QAN327487 QKH327487:QKJ327487 QUD327487:QUF327487 RDZ327487:REB327487 RNV327487:RNX327487 RXR327487:RXT327487 SHN327487:SHP327487 SRJ327487:SRL327487 TBF327487:TBH327487 TLB327487:TLD327487 TUX327487:TUZ327487 UET327487:UEV327487 UOP327487:UOR327487 UYL327487:UYN327487 VIH327487:VIJ327487 VSD327487:VSF327487 WBZ327487:WCB327487 WLV327487:WLX327487 WVR327487:WVT327487 Q393023:S393023 JF393023:JH393023 TB393023:TD393023 ACX393023:ACZ393023 AMT393023:AMV393023 AWP393023:AWR393023 BGL393023:BGN393023 BQH393023:BQJ393023 CAD393023:CAF393023 CJZ393023:CKB393023 CTV393023:CTX393023 DDR393023:DDT393023 DNN393023:DNP393023 DXJ393023:DXL393023 EHF393023:EHH393023 ERB393023:ERD393023 FAX393023:FAZ393023 FKT393023:FKV393023 FUP393023:FUR393023 GEL393023:GEN393023 GOH393023:GOJ393023 GYD393023:GYF393023 HHZ393023:HIB393023 HRV393023:HRX393023 IBR393023:IBT393023 ILN393023:ILP393023 IVJ393023:IVL393023 JFF393023:JFH393023 JPB393023:JPD393023 JYX393023:JYZ393023 KIT393023:KIV393023 KSP393023:KSR393023 LCL393023:LCN393023 LMH393023:LMJ393023 LWD393023:LWF393023 MFZ393023:MGB393023 MPV393023:MPX393023 MZR393023:MZT393023 NJN393023:NJP393023 NTJ393023:NTL393023 ODF393023:ODH393023 ONB393023:OND393023 OWX393023:OWZ393023 PGT393023:PGV393023 PQP393023:PQR393023 QAL393023:QAN393023 QKH393023:QKJ393023 QUD393023:QUF393023 RDZ393023:REB393023 RNV393023:RNX393023 RXR393023:RXT393023 SHN393023:SHP393023 SRJ393023:SRL393023 TBF393023:TBH393023 TLB393023:TLD393023 TUX393023:TUZ393023 UET393023:UEV393023 UOP393023:UOR393023 UYL393023:UYN393023 VIH393023:VIJ393023 VSD393023:VSF393023 WBZ393023:WCB393023 WLV393023:WLX393023 WVR393023:WVT393023 Q458559:S458559 JF458559:JH458559 TB458559:TD458559 ACX458559:ACZ458559 AMT458559:AMV458559 AWP458559:AWR458559 BGL458559:BGN458559 BQH458559:BQJ458559 CAD458559:CAF458559 CJZ458559:CKB458559 CTV458559:CTX458559 DDR458559:DDT458559 DNN458559:DNP458559 DXJ458559:DXL458559 EHF458559:EHH458559 ERB458559:ERD458559 FAX458559:FAZ458559 FKT458559:FKV458559 FUP458559:FUR458559 GEL458559:GEN458559 GOH458559:GOJ458559 GYD458559:GYF458559 HHZ458559:HIB458559 HRV458559:HRX458559 IBR458559:IBT458559 ILN458559:ILP458559 IVJ458559:IVL458559 JFF458559:JFH458559 JPB458559:JPD458559 JYX458559:JYZ458559 KIT458559:KIV458559 KSP458559:KSR458559 LCL458559:LCN458559 LMH458559:LMJ458559 LWD458559:LWF458559 MFZ458559:MGB458559 MPV458559:MPX458559 MZR458559:MZT458559 NJN458559:NJP458559 NTJ458559:NTL458559 ODF458559:ODH458559 ONB458559:OND458559 OWX458559:OWZ458559 PGT458559:PGV458559 PQP458559:PQR458559 QAL458559:QAN458559 QKH458559:QKJ458559 QUD458559:QUF458559 RDZ458559:REB458559 RNV458559:RNX458559 RXR458559:RXT458559 SHN458559:SHP458559 SRJ458559:SRL458559 TBF458559:TBH458559 TLB458559:TLD458559 TUX458559:TUZ458559 UET458559:UEV458559 UOP458559:UOR458559 UYL458559:UYN458559 VIH458559:VIJ458559 VSD458559:VSF458559 WBZ458559:WCB458559 WLV458559:WLX458559 WVR458559:WVT458559 Q524095:S524095 JF524095:JH524095 TB524095:TD524095 ACX524095:ACZ524095 AMT524095:AMV524095 AWP524095:AWR524095 BGL524095:BGN524095 BQH524095:BQJ524095 CAD524095:CAF524095 CJZ524095:CKB524095 CTV524095:CTX524095 DDR524095:DDT524095 DNN524095:DNP524095 DXJ524095:DXL524095 EHF524095:EHH524095 ERB524095:ERD524095 FAX524095:FAZ524095 FKT524095:FKV524095 FUP524095:FUR524095 GEL524095:GEN524095 GOH524095:GOJ524095 GYD524095:GYF524095 HHZ524095:HIB524095 HRV524095:HRX524095 IBR524095:IBT524095 ILN524095:ILP524095 IVJ524095:IVL524095 JFF524095:JFH524095 JPB524095:JPD524095 JYX524095:JYZ524095 KIT524095:KIV524095 KSP524095:KSR524095 LCL524095:LCN524095 LMH524095:LMJ524095 LWD524095:LWF524095 MFZ524095:MGB524095 MPV524095:MPX524095 MZR524095:MZT524095 NJN524095:NJP524095 NTJ524095:NTL524095 ODF524095:ODH524095 ONB524095:OND524095 OWX524095:OWZ524095 PGT524095:PGV524095 PQP524095:PQR524095 QAL524095:QAN524095 QKH524095:QKJ524095 QUD524095:QUF524095 RDZ524095:REB524095 RNV524095:RNX524095 RXR524095:RXT524095 SHN524095:SHP524095 SRJ524095:SRL524095 TBF524095:TBH524095 TLB524095:TLD524095 TUX524095:TUZ524095 UET524095:UEV524095 UOP524095:UOR524095 UYL524095:UYN524095 VIH524095:VIJ524095 VSD524095:VSF524095 WBZ524095:WCB524095 WLV524095:WLX524095 WVR524095:WVT524095 Q589631:S589631 JF589631:JH589631 TB589631:TD589631 ACX589631:ACZ589631 AMT589631:AMV589631 AWP589631:AWR589631 BGL589631:BGN589631 BQH589631:BQJ589631 CAD589631:CAF589631 CJZ589631:CKB589631 CTV589631:CTX589631 DDR589631:DDT589631 DNN589631:DNP589631 DXJ589631:DXL589631 EHF589631:EHH589631 ERB589631:ERD589631 FAX589631:FAZ589631 FKT589631:FKV589631 FUP589631:FUR589631 GEL589631:GEN589631 GOH589631:GOJ589631 GYD589631:GYF589631 HHZ589631:HIB589631 HRV589631:HRX589631 IBR589631:IBT589631 ILN589631:ILP589631 IVJ589631:IVL589631 JFF589631:JFH589631 JPB589631:JPD589631 JYX589631:JYZ589631 KIT589631:KIV589631 KSP589631:KSR589631 LCL589631:LCN589631 LMH589631:LMJ589631 LWD589631:LWF589631 MFZ589631:MGB589631 MPV589631:MPX589631 MZR589631:MZT589631 NJN589631:NJP589631 NTJ589631:NTL589631 ODF589631:ODH589631 ONB589631:OND589631 OWX589631:OWZ589631 PGT589631:PGV589631 PQP589631:PQR589631 QAL589631:QAN589631 QKH589631:QKJ589631 QUD589631:QUF589631 RDZ589631:REB589631 RNV589631:RNX589631 RXR589631:RXT589631 SHN589631:SHP589631 SRJ589631:SRL589631 TBF589631:TBH589631 TLB589631:TLD589631 TUX589631:TUZ589631 UET589631:UEV589631 UOP589631:UOR589631 UYL589631:UYN589631 VIH589631:VIJ589631 VSD589631:VSF589631 WBZ589631:WCB589631 WLV589631:WLX589631 WVR589631:WVT589631 Q655167:S655167 JF655167:JH655167 TB655167:TD655167 ACX655167:ACZ655167 AMT655167:AMV655167 AWP655167:AWR655167 BGL655167:BGN655167 BQH655167:BQJ655167 CAD655167:CAF655167 CJZ655167:CKB655167 CTV655167:CTX655167 DDR655167:DDT655167 DNN655167:DNP655167 DXJ655167:DXL655167 EHF655167:EHH655167 ERB655167:ERD655167 FAX655167:FAZ655167 FKT655167:FKV655167 FUP655167:FUR655167 GEL655167:GEN655167 GOH655167:GOJ655167 GYD655167:GYF655167 HHZ655167:HIB655167 HRV655167:HRX655167 IBR655167:IBT655167 ILN655167:ILP655167 IVJ655167:IVL655167 JFF655167:JFH655167 JPB655167:JPD655167 JYX655167:JYZ655167 KIT655167:KIV655167 KSP655167:KSR655167 LCL655167:LCN655167 LMH655167:LMJ655167 LWD655167:LWF655167 MFZ655167:MGB655167 MPV655167:MPX655167 MZR655167:MZT655167 NJN655167:NJP655167 NTJ655167:NTL655167 ODF655167:ODH655167 ONB655167:OND655167 OWX655167:OWZ655167 PGT655167:PGV655167 PQP655167:PQR655167 QAL655167:QAN655167 QKH655167:QKJ655167 QUD655167:QUF655167 RDZ655167:REB655167 RNV655167:RNX655167 RXR655167:RXT655167 SHN655167:SHP655167 SRJ655167:SRL655167 TBF655167:TBH655167 TLB655167:TLD655167 TUX655167:TUZ655167 UET655167:UEV655167 UOP655167:UOR655167 UYL655167:UYN655167 VIH655167:VIJ655167 VSD655167:VSF655167 WBZ655167:WCB655167 WLV655167:WLX655167 WVR655167:WVT655167 Q720703:S720703 JF720703:JH720703 TB720703:TD720703 ACX720703:ACZ720703 AMT720703:AMV720703 AWP720703:AWR720703 BGL720703:BGN720703 BQH720703:BQJ720703 CAD720703:CAF720703 CJZ720703:CKB720703 CTV720703:CTX720703 DDR720703:DDT720703 DNN720703:DNP720703 DXJ720703:DXL720703 EHF720703:EHH720703 ERB720703:ERD720703 FAX720703:FAZ720703 FKT720703:FKV720703 FUP720703:FUR720703 GEL720703:GEN720703 GOH720703:GOJ720703 GYD720703:GYF720703 HHZ720703:HIB720703 HRV720703:HRX720703 IBR720703:IBT720703 ILN720703:ILP720703 IVJ720703:IVL720703 JFF720703:JFH720703 JPB720703:JPD720703 JYX720703:JYZ720703 KIT720703:KIV720703 KSP720703:KSR720703 LCL720703:LCN720703 LMH720703:LMJ720703 LWD720703:LWF720703 MFZ720703:MGB720703 MPV720703:MPX720703 MZR720703:MZT720703 NJN720703:NJP720703 NTJ720703:NTL720703 ODF720703:ODH720703 ONB720703:OND720703 OWX720703:OWZ720703 PGT720703:PGV720703 PQP720703:PQR720703 QAL720703:QAN720703 QKH720703:QKJ720703 QUD720703:QUF720703 RDZ720703:REB720703 RNV720703:RNX720703 RXR720703:RXT720703 SHN720703:SHP720703 SRJ720703:SRL720703 TBF720703:TBH720703 TLB720703:TLD720703 TUX720703:TUZ720703 UET720703:UEV720703 UOP720703:UOR720703 UYL720703:UYN720703 VIH720703:VIJ720703 VSD720703:VSF720703 WBZ720703:WCB720703 WLV720703:WLX720703 WVR720703:WVT720703 Q786239:S786239 JF786239:JH786239 TB786239:TD786239 ACX786239:ACZ786239 AMT786239:AMV786239 AWP786239:AWR786239 BGL786239:BGN786239 BQH786239:BQJ786239 CAD786239:CAF786239 CJZ786239:CKB786239 CTV786239:CTX786239 DDR786239:DDT786239 DNN786239:DNP786239 DXJ786239:DXL786239 EHF786239:EHH786239 ERB786239:ERD786239 FAX786239:FAZ786239 FKT786239:FKV786239 FUP786239:FUR786239 GEL786239:GEN786239 GOH786239:GOJ786239 GYD786239:GYF786239 HHZ786239:HIB786239 HRV786239:HRX786239 IBR786239:IBT786239 ILN786239:ILP786239 IVJ786239:IVL786239 JFF786239:JFH786239 JPB786239:JPD786239 JYX786239:JYZ786239 KIT786239:KIV786239 KSP786239:KSR786239 LCL786239:LCN786239 LMH786239:LMJ786239 LWD786239:LWF786239 MFZ786239:MGB786239 MPV786239:MPX786239 MZR786239:MZT786239 NJN786239:NJP786239 NTJ786239:NTL786239 ODF786239:ODH786239 ONB786239:OND786239 OWX786239:OWZ786239 PGT786239:PGV786239 PQP786239:PQR786239 QAL786239:QAN786239 QKH786239:QKJ786239 QUD786239:QUF786239 RDZ786239:REB786239 RNV786239:RNX786239 RXR786239:RXT786239 SHN786239:SHP786239 SRJ786239:SRL786239 TBF786239:TBH786239 TLB786239:TLD786239 TUX786239:TUZ786239 UET786239:UEV786239 UOP786239:UOR786239 UYL786239:UYN786239 VIH786239:VIJ786239 VSD786239:VSF786239 WBZ786239:WCB786239 WLV786239:WLX786239 WVR786239:WVT786239 Q851775:S851775 JF851775:JH851775 TB851775:TD851775 ACX851775:ACZ851775 AMT851775:AMV851775 AWP851775:AWR851775 BGL851775:BGN851775 BQH851775:BQJ851775 CAD851775:CAF851775 CJZ851775:CKB851775 CTV851775:CTX851775 DDR851775:DDT851775 DNN851775:DNP851775 DXJ851775:DXL851775 EHF851775:EHH851775 ERB851775:ERD851775 FAX851775:FAZ851775 FKT851775:FKV851775 FUP851775:FUR851775 GEL851775:GEN851775 GOH851775:GOJ851775 GYD851775:GYF851775 HHZ851775:HIB851775 HRV851775:HRX851775 IBR851775:IBT851775 ILN851775:ILP851775 IVJ851775:IVL851775 JFF851775:JFH851775 JPB851775:JPD851775 JYX851775:JYZ851775 KIT851775:KIV851775 KSP851775:KSR851775 LCL851775:LCN851775 LMH851775:LMJ851775 LWD851775:LWF851775 MFZ851775:MGB851775 MPV851775:MPX851775 MZR851775:MZT851775 NJN851775:NJP851775 NTJ851775:NTL851775 ODF851775:ODH851775 ONB851775:OND851775 OWX851775:OWZ851775 PGT851775:PGV851775 PQP851775:PQR851775 QAL851775:QAN851775 QKH851775:QKJ851775 QUD851775:QUF851775 RDZ851775:REB851775 RNV851775:RNX851775 RXR851775:RXT851775 SHN851775:SHP851775 SRJ851775:SRL851775 TBF851775:TBH851775 TLB851775:TLD851775 TUX851775:TUZ851775 UET851775:UEV851775 UOP851775:UOR851775 UYL851775:UYN851775 VIH851775:VIJ851775 VSD851775:VSF851775 WBZ851775:WCB851775 WLV851775:WLX851775 WVR851775:WVT851775 Q917311:S917311 JF917311:JH917311 TB917311:TD917311 ACX917311:ACZ917311 AMT917311:AMV917311 AWP917311:AWR917311 BGL917311:BGN917311 BQH917311:BQJ917311 CAD917311:CAF917311 CJZ917311:CKB917311 CTV917311:CTX917311 DDR917311:DDT917311 DNN917311:DNP917311 DXJ917311:DXL917311 EHF917311:EHH917311 ERB917311:ERD917311 FAX917311:FAZ917311 FKT917311:FKV917311 FUP917311:FUR917311 GEL917311:GEN917311 GOH917311:GOJ917311 GYD917311:GYF917311 HHZ917311:HIB917311 HRV917311:HRX917311 IBR917311:IBT917311 ILN917311:ILP917311 IVJ917311:IVL917311 JFF917311:JFH917311 JPB917311:JPD917311 JYX917311:JYZ917311 KIT917311:KIV917311 KSP917311:KSR917311 LCL917311:LCN917311 LMH917311:LMJ917311 LWD917311:LWF917311 MFZ917311:MGB917311 MPV917311:MPX917311 MZR917311:MZT917311 NJN917311:NJP917311 NTJ917311:NTL917311 ODF917311:ODH917311 ONB917311:OND917311 OWX917311:OWZ917311 PGT917311:PGV917311 PQP917311:PQR917311 QAL917311:QAN917311 QKH917311:QKJ917311 QUD917311:QUF917311 RDZ917311:REB917311 RNV917311:RNX917311 RXR917311:RXT917311 SHN917311:SHP917311 SRJ917311:SRL917311 TBF917311:TBH917311 TLB917311:TLD917311 TUX917311:TUZ917311 UET917311:UEV917311 UOP917311:UOR917311 UYL917311:UYN917311 VIH917311:VIJ917311 VSD917311:VSF917311 WBZ917311:WCB917311 WLV917311:WLX917311 WVR917311:WVT917311 Q982847:S982847 JF982847:JH982847 TB982847:TD982847 ACX982847:ACZ982847 AMT982847:AMV982847 AWP982847:AWR982847 BGL982847:BGN982847 BQH982847:BQJ982847 CAD982847:CAF982847 CJZ982847:CKB982847 CTV982847:CTX982847 DDR982847:DDT982847 DNN982847:DNP982847 DXJ982847:DXL982847 EHF982847:EHH982847 ERB982847:ERD982847 FAX982847:FAZ982847 FKT982847:FKV982847 FUP982847:FUR982847 GEL982847:GEN982847 GOH982847:GOJ982847 GYD982847:GYF982847 HHZ982847:HIB982847 HRV982847:HRX982847 IBR982847:IBT982847 ILN982847:ILP982847 IVJ982847:IVL982847 JFF982847:JFH982847 JPB982847:JPD982847 JYX982847:JYZ982847 KIT982847:KIV982847 KSP982847:KSR982847 LCL982847:LCN982847 LMH982847:LMJ982847 LWD982847:LWF982847 MFZ982847:MGB982847 MPV982847:MPX982847 MZR982847:MZT982847 NJN982847:NJP982847 NTJ982847:NTL982847 ODF982847:ODH982847 ONB982847:OND982847 OWX982847:OWZ982847 PGT982847:PGV982847 PQP982847:PQR982847 QAL982847:QAN982847 QKH982847:QKJ982847 QUD982847:QUF982847 RDZ982847:REB982847 RNV982847:RNX982847 RXR982847:RXT982847 SHN982847:SHP982847 SRJ982847:SRL982847 TBF982847:TBH982847 TLB982847:TLD982847 TUX982847:TUZ982847 UET982847:UEV982847 UOP982847:UOR982847 UYL982847:UYN982847 VIH982847:VIJ982847 VSD982847:VSF982847 WBZ982847:WCB982847 WLV982847:WLX982847">
      <formula1>$AK$1:$AK$12</formula1>
    </dataValidation>
    <dataValidation type="list" allowBlank="1" showInputMessage="1" showErrorMessage="1" sqref="Q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Q65344 JF65344 TB65344 ACX65344 AMT65344 AWP65344 BGL65344 BQH65344 CAD65344 CJZ65344 CTV65344 DDR65344 DNN65344 DXJ65344 EHF65344 ERB65344 FAX65344 FKT65344 FUP65344 GEL65344 GOH65344 GYD65344 HHZ65344 HRV65344 IBR65344 ILN65344 IVJ65344 JFF65344 JPB65344 JYX65344 KIT65344 KSP65344 LCL65344 LMH65344 LWD65344 MFZ65344 MPV65344 MZR65344 NJN65344 NTJ65344 ODF65344 ONB65344 OWX65344 PGT65344 PQP65344 QAL65344 QKH65344 QUD65344 RDZ65344 RNV65344 RXR65344 SHN65344 SRJ65344 TBF65344 TLB65344 TUX65344 UET65344 UOP65344 UYL65344 VIH65344 VSD65344 WBZ65344 WLV65344 WVR65344 Q130880 JF130880 TB130880 ACX130880 AMT130880 AWP130880 BGL130880 BQH130880 CAD130880 CJZ130880 CTV130880 DDR130880 DNN130880 DXJ130880 EHF130880 ERB130880 FAX130880 FKT130880 FUP130880 GEL130880 GOH130880 GYD130880 HHZ130880 HRV130880 IBR130880 ILN130880 IVJ130880 JFF130880 JPB130880 JYX130880 KIT130880 KSP130880 LCL130880 LMH130880 LWD130880 MFZ130880 MPV130880 MZR130880 NJN130880 NTJ130880 ODF130880 ONB130880 OWX130880 PGT130880 PQP130880 QAL130880 QKH130880 QUD130880 RDZ130880 RNV130880 RXR130880 SHN130880 SRJ130880 TBF130880 TLB130880 TUX130880 UET130880 UOP130880 UYL130880 VIH130880 VSD130880 WBZ130880 WLV130880 WVR130880 Q196416 JF196416 TB196416 ACX196416 AMT196416 AWP196416 BGL196416 BQH196416 CAD196416 CJZ196416 CTV196416 DDR196416 DNN196416 DXJ196416 EHF196416 ERB196416 FAX196416 FKT196416 FUP196416 GEL196416 GOH196416 GYD196416 HHZ196416 HRV196416 IBR196416 ILN196416 IVJ196416 JFF196416 JPB196416 JYX196416 KIT196416 KSP196416 LCL196416 LMH196416 LWD196416 MFZ196416 MPV196416 MZR196416 NJN196416 NTJ196416 ODF196416 ONB196416 OWX196416 PGT196416 PQP196416 QAL196416 QKH196416 QUD196416 RDZ196416 RNV196416 RXR196416 SHN196416 SRJ196416 TBF196416 TLB196416 TUX196416 UET196416 UOP196416 UYL196416 VIH196416 VSD196416 WBZ196416 WLV196416 WVR196416 Q261952 JF261952 TB261952 ACX261952 AMT261952 AWP261952 BGL261952 BQH261952 CAD261952 CJZ261952 CTV261952 DDR261952 DNN261952 DXJ261952 EHF261952 ERB261952 FAX261952 FKT261952 FUP261952 GEL261952 GOH261952 GYD261952 HHZ261952 HRV261952 IBR261952 ILN261952 IVJ261952 JFF261952 JPB261952 JYX261952 KIT261952 KSP261952 LCL261952 LMH261952 LWD261952 MFZ261952 MPV261952 MZR261952 NJN261952 NTJ261952 ODF261952 ONB261952 OWX261952 PGT261952 PQP261952 QAL261952 QKH261952 QUD261952 RDZ261952 RNV261952 RXR261952 SHN261952 SRJ261952 TBF261952 TLB261952 TUX261952 UET261952 UOP261952 UYL261952 VIH261952 VSD261952 WBZ261952 WLV261952 WVR261952 Q327488 JF327488 TB327488 ACX327488 AMT327488 AWP327488 BGL327488 BQH327488 CAD327488 CJZ327488 CTV327488 DDR327488 DNN327488 DXJ327488 EHF327488 ERB327488 FAX327488 FKT327488 FUP327488 GEL327488 GOH327488 GYD327488 HHZ327488 HRV327488 IBR327488 ILN327488 IVJ327488 JFF327488 JPB327488 JYX327488 KIT327488 KSP327488 LCL327488 LMH327488 LWD327488 MFZ327488 MPV327488 MZR327488 NJN327488 NTJ327488 ODF327488 ONB327488 OWX327488 PGT327488 PQP327488 QAL327488 QKH327488 QUD327488 RDZ327488 RNV327488 RXR327488 SHN327488 SRJ327488 TBF327488 TLB327488 TUX327488 UET327488 UOP327488 UYL327488 VIH327488 VSD327488 WBZ327488 WLV327488 WVR327488 Q393024 JF393024 TB393024 ACX393024 AMT393024 AWP393024 BGL393024 BQH393024 CAD393024 CJZ393024 CTV393024 DDR393024 DNN393024 DXJ393024 EHF393024 ERB393024 FAX393024 FKT393024 FUP393024 GEL393024 GOH393024 GYD393024 HHZ393024 HRV393024 IBR393024 ILN393024 IVJ393024 JFF393024 JPB393024 JYX393024 KIT393024 KSP393024 LCL393024 LMH393024 LWD393024 MFZ393024 MPV393024 MZR393024 NJN393024 NTJ393024 ODF393024 ONB393024 OWX393024 PGT393024 PQP393024 QAL393024 QKH393024 QUD393024 RDZ393024 RNV393024 RXR393024 SHN393024 SRJ393024 TBF393024 TLB393024 TUX393024 UET393024 UOP393024 UYL393024 VIH393024 VSD393024 WBZ393024 WLV393024 WVR393024 Q458560 JF458560 TB458560 ACX458560 AMT458560 AWP458560 BGL458560 BQH458560 CAD458560 CJZ458560 CTV458560 DDR458560 DNN458560 DXJ458560 EHF458560 ERB458560 FAX458560 FKT458560 FUP458560 GEL458560 GOH458560 GYD458560 HHZ458560 HRV458560 IBR458560 ILN458560 IVJ458560 JFF458560 JPB458560 JYX458560 KIT458560 KSP458560 LCL458560 LMH458560 LWD458560 MFZ458560 MPV458560 MZR458560 NJN458560 NTJ458560 ODF458560 ONB458560 OWX458560 PGT458560 PQP458560 QAL458560 QKH458560 QUD458560 RDZ458560 RNV458560 RXR458560 SHN458560 SRJ458560 TBF458560 TLB458560 TUX458560 UET458560 UOP458560 UYL458560 VIH458560 VSD458560 WBZ458560 WLV458560 WVR458560 Q524096 JF524096 TB524096 ACX524096 AMT524096 AWP524096 BGL524096 BQH524096 CAD524096 CJZ524096 CTV524096 DDR524096 DNN524096 DXJ524096 EHF524096 ERB524096 FAX524096 FKT524096 FUP524096 GEL524096 GOH524096 GYD524096 HHZ524096 HRV524096 IBR524096 ILN524096 IVJ524096 JFF524096 JPB524096 JYX524096 KIT524096 KSP524096 LCL524096 LMH524096 LWD524096 MFZ524096 MPV524096 MZR524096 NJN524096 NTJ524096 ODF524096 ONB524096 OWX524096 PGT524096 PQP524096 QAL524096 QKH524096 QUD524096 RDZ524096 RNV524096 RXR524096 SHN524096 SRJ524096 TBF524096 TLB524096 TUX524096 UET524096 UOP524096 UYL524096 VIH524096 VSD524096 WBZ524096 WLV524096 WVR524096 Q589632 JF589632 TB589632 ACX589632 AMT589632 AWP589632 BGL589632 BQH589632 CAD589632 CJZ589632 CTV589632 DDR589632 DNN589632 DXJ589632 EHF589632 ERB589632 FAX589632 FKT589632 FUP589632 GEL589632 GOH589632 GYD589632 HHZ589632 HRV589632 IBR589632 ILN589632 IVJ589632 JFF589632 JPB589632 JYX589632 KIT589632 KSP589632 LCL589632 LMH589632 LWD589632 MFZ589632 MPV589632 MZR589632 NJN589632 NTJ589632 ODF589632 ONB589632 OWX589632 PGT589632 PQP589632 QAL589632 QKH589632 QUD589632 RDZ589632 RNV589632 RXR589632 SHN589632 SRJ589632 TBF589632 TLB589632 TUX589632 UET589632 UOP589632 UYL589632 VIH589632 VSD589632 WBZ589632 WLV589632 WVR589632 Q655168 JF655168 TB655168 ACX655168 AMT655168 AWP655168 BGL655168 BQH655168 CAD655168 CJZ655168 CTV655168 DDR655168 DNN655168 DXJ655168 EHF655168 ERB655168 FAX655168 FKT655168 FUP655168 GEL655168 GOH655168 GYD655168 HHZ655168 HRV655168 IBR655168 ILN655168 IVJ655168 JFF655168 JPB655168 JYX655168 KIT655168 KSP655168 LCL655168 LMH655168 LWD655168 MFZ655168 MPV655168 MZR655168 NJN655168 NTJ655168 ODF655168 ONB655168 OWX655168 PGT655168 PQP655168 QAL655168 QKH655168 QUD655168 RDZ655168 RNV655168 RXR655168 SHN655168 SRJ655168 TBF655168 TLB655168 TUX655168 UET655168 UOP655168 UYL655168 VIH655168 VSD655168 WBZ655168 WLV655168 WVR655168 Q720704 JF720704 TB720704 ACX720704 AMT720704 AWP720704 BGL720704 BQH720704 CAD720704 CJZ720704 CTV720704 DDR720704 DNN720704 DXJ720704 EHF720704 ERB720704 FAX720704 FKT720704 FUP720704 GEL720704 GOH720704 GYD720704 HHZ720704 HRV720704 IBR720704 ILN720704 IVJ720704 JFF720704 JPB720704 JYX720704 KIT720704 KSP720704 LCL720704 LMH720704 LWD720704 MFZ720704 MPV720704 MZR720704 NJN720704 NTJ720704 ODF720704 ONB720704 OWX720704 PGT720704 PQP720704 QAL720704 QKH720704 QUD720704 RDZ720704 RNV720704 RXR720704 SHN720704 SRJ720704 TBF720704 TLB720704 TUX720704 UET720704 UOP720704 UYL720704 VIH720704 VSD720704 WBZ720704 WLV720704 WVR720704 Q786240 JF786240 TB786240 ACX786240 AMT786240 AWP786240 BGL786240 BQH786240 CAD786240 CJZ786240 CTV786240 DDR786240 DNN786240 DXJ786240 EHF786240 ERB786240 FAX786240 FKT786240 FUP786240 GEL786240 GOH786240 GYD786240 HHZ786240 HRV786240 IBR786240 ILN786240 IVJ786240 JFF786240 JPB786240 JYX786240 KIT786240 KSP786240 LCL786240 LMH786240 LWD786240 MFZ786240 MPV786240 MZR786240 NJN786240 NTJ786240 ODF786240 ONB786240 OWX786240 PGT786240 PQP786240 QAL786240 QKH786240 QUD786240 RDZ786240 RNV786240 RXR786240 SHN786240 SRJ786240 TBF786240 TLB786240 TUX786240 UET786240 UOP786240 UYL786240 VIH786240 VSD786240 WBZ786240 WLV786240 WVR786240 Q851776 JF851776 TB851776 ACX851776 AMT851776 AWP851776 BGL851776 BQH851776 CAD851776 CJZ851776 CTV851776 DDR851776 DNN851776 DXJ851776 EHF851776 ERB851776 FAX851776 FKT851776 FUP851776 GEL851776 GOH851776 GYD851776 HHZ851776 HRV851776 IBR851776 ILN851776 IVJ851776 JFF851776 JPB851776 JYX851776 KIT851776 KSP851776 LCL851776 LMH851776 LWD851776 MFZ851776 MPV851776 MZR851776 NJN851776 NTJ851776 ODF851776 ONB851776 OWX851776 PGT851776 PQP851776 QAL851776 QKH851776 QUD851776 RDZ851776 RNV851776 RXR851776 SHN851776 SRJ851776 TBF851776 TLB851776 TUX851776 UET851776 UOP851776 UYL851776 VIH851776 VSD851776 WBZ851776 WLV851776 WVR851776 Q917312 JF917312 TB917312 ACX917312 AMT917312 AWP917312 BGL917312 BQH917312 CAD917312 CJZ917312 CTV917312 DDR917312 DNN917312 DXJ917312 EHF917312 ERB917312 FAX917312 FKT917312 FUP917312 GEL917312 GOH917312 GYD917312 HHZ917312 HRV917312 IBR917312 ILN917312 IVJ917312 JFF917312 JPB917312 JYX917312 KIT917312 KSP917312 LCL917312 LMH917312 LWD917312 MFZ917312 MPV917312 MZR917312 NJN917312 NTJ917312 ODF917312 ONB917312 OWX917312 PGT917312 PQP917312 QAL917312 QKH917312 QUD917312 RDZ917312 RNV917312 RXR917312 SHN917312 SRJ917312 TBF917312 TLB917312 TUX917312 UET917312 UOP917312 UYL917312 VIH917312 VSD917312 WBZ917312 WLV917312 WVR917312 Q982848 JF982848 TB982848 ACX982848 AMT982848 AWP982848 BGL982848 BQH982848 CAD982848 CJZ982848 CTV982848 DDR982848 DNN982848 DXJ982848 EHF982848 ERB982848 FAX982848 FKT982848 FUP982848 GEL982848 GOH982848 GYD982848 HHZ982848 HRV982848 IBR982848 ILN982848 IVJ982848 JFF982848 JPB982848 JYX982848 KIT982848 KSP982848 LCL982848 LMH982848 LWD982848 MFZ982848 MPV982848 MZR982848 NJN982848 NTJ982848 ODF982848 ONB982848 OWX982848 PGT982848 PQP982848 QAL982848 QKH982848 QUD982848 RDZ982848 RNV982848 RXR982848 SHN982848 SRJ982848 TBF982848 TLB982848 TUX982848 UET982848 UOP982848 UYL982848 VIH982848 VSD982848 WBZ982848 WLV982848 WVR982848">
      <formula1>мес</formula1>
    </dataValidation>
    <dataValidation type="list" allowBlank="1" showInputMessage="1" showErrorMessage="1" sqref="T21:T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T65343:T65344 JI65343:JI65344 TE65343:TE65344 ADA65343:ADA65344 AMW65343:AMW65344 AWS65343:AWS65344 BGO65343:BGO65344 BQK65343:BQK65344 CAG65343:CAG65344 CKC65343:CKC65344 CTY65343:CTY65344 DDU65343:DDU65344 DNQ65343:DNQ65344 DXM65343:DXM65344 EHI65343:EHI65344 ERE65343:ERE65344 FBA65343:FBA65344 FKW65343:FKW65344 FUS65343:FUS65344 GEO65343:GEO65344 GOK65343:GOK65344 GYG65343:GYG65344 HIC65343:HIC65344 HRY65343:HRY65344 IBU65343:IBU65344 ILQ65343:ILQ65344 IVM65343:IVM65344 JFI65343:JFI65344 JPE65343:JPE65344 JZA65343:JZA65344 KIW65343:KIW65344 KSS65343:KSS65344 LCO65343:LCO65344 LMK65343:LMK65344 LWG65343:LWG65344 MGC65343:MGC65344 MPY65343:MPY65344 MZU65343:MZU65344 NJQ65343:NJQ65344 NTM65343:NTM65344 ODI65343:ODI65344 ONE65343:ONE65344 OXA65343:OXA65344 PGW65343:PGW65344 PQS65343:PQS65344 QAO65343:QAO65344 QKK65343:QKK65344 QUG65343:QUG65344 REC65343:REC65344 RNY65343:RNY65344 RXU65343:RXU65344 SHQ65343:SHQ65344 SRM65343:SRM65344 TBI65343:TBI65344 TLE65343:TLE65344 TVA65343:TVA65344 UEW65343:UEW65344 UOS65343:UOS65344 UYO65343:UYO65344 VIK65343:VIK65344 VSG65343:VSG65344 WCC65343:WCC65344 WLY65343:WLY65344 WVU65343:WVU65344 T130879:T130880 JI130879:JI130880 TE130879:TE130880 ADA130879:ADA130880 AMW130879:AMW130880 AWS130879:AWS130880 BGO130879:BGO130880 BQK130879:BQK130880 CAG130879:CAG130880 CKC130879:CKC130880 CTY130879:CTY130880 DDU130879:DDU130880 DNQ130879:DNQ130880 DXM130879:DXM130880 EHI130879:EHI130880 ERE130879:ERE130880 FBA130879:FBA130880 FKW130879:FKW130880 FUS130879:FUS130880 GEO130879:GEO130880 GOK130879:GOK130880 GYG130879:GYG130880 HIC130879:HIC130880 HRY130879:HRY130880 IBU130879:IBU130880 ILQ130879:ILQ130880 IVM130879:IVM130880 JFI130879:JFI130880 JPE130879:JPE130880 JZA130879:JZA130880 KIW130879:KIW130880 KSS130879:KSS130880 LCO130879:LCO130880 LMK130879:LMK130880 LWG130879:LWG130880 MGC130879:MGC130880 MPY130879:MPY130880 MZU130879:MZU130880 NJQ130879:NJQ130880 NTM130879:NTM130880 ODI130879:ODI130880 ONE130879:ONE130880 OXA130879:OXA130880 PGW130879:PGW130880 PQS130879:PQS130880 QAO130879:QAO130880 QKK130879:QKK130880 QUG130879:QUG130880 REC130879:REC130880 RNY130879:RNY130880 RXU130879:RXU130880 SHQ130879:SHQ130880 SRM130879:SRM130880 TBI130879:TBI130880 TLE130879:TLE130880 TVA130879:TVA130880 UEW130879:UEW130880 UOS130879:UOS130880 UYO130879:UYO130880 VIK130879:VIK130880 VSG130879:VSG130880 WCC130879:WCC130880 WLY130879:WLY130880 WVU130879:WVU130880 T196415:T196416 JI196415:JI196416 TE196415:TE196416 ADA196415:ADA196416 AMW196415:AMW196416 AWS196415:AWS196416 BGO196415:BGO196416 BQK196415:BQK196416 CAG196415:CAG196416 CKC196415:CKC196416 CTY196415:CTY196416 DDU196415:DDU196416 DNQ196415:DNQ196416 DXM196415:DXM196416 EHI196415:EHI196416 ERE196415:ERE196416 FBA196415:FBA196416 FKW196415:FKW196416 FUS196415:FUS196416 GEO196415:GEO196416 GOK196415:GOK196416 GYG196415:GYG196416 HIC196415:HIC196416 HRY196415:HRY196416 IBU196415:IBU196416 ILQ196415:ILQ196416 IVM196415:IVM196416 JFI196415:JFI196416 JPE196415:JPE196416 JZA196415:JZA196416 KIW196415:KIW196416 KSS196415:KSS196416 LCO196415:LCO196416 LMK196415:LMK196416 LWG196415:LWG196416 MGC196415:MGC196416 MPY196415:MPY196416 MZU196415:MZU196416 NJQ196415:NJQ196416 NTM196415:NTM196416 ODI196415:ODI196416 ONE196415:ONE196416 OXA196415:OXA196416 PGW196415:PGW196416 PQS196415:PQS196416 QAO196415:QAO196416 QKK196415:QKK196416 QUG196415:QUG196416 REC196415:REC196416 RNY196415:RNY196416 RXU196415:RXU196416 SHQ196415:SHQ196416 SRM196415:SRM196416 TBI196415:TBI196416 TLE196415:TLE196416 TVA196415:TVA196416 UEW196415:UEW196416 UOS196415:UOS196416 UYO196415:UYO196416 VIK196415:VIK196416 VSG196415:VSG196416 WCC196415:WCC196416 WLY196415:WLY196416 WVU196415:WVU196416 T261951:T261952 JI261951:JI261952 TE261951:TE261952 ADA261951:ADA261952 AMW261951:AMW261952 AWS261951:AWS261952 BGO261951:BGO261952 BQK261951:BQK261952 CAG261951:CAG261952 CKC261951:CKC261952 CTY261951:CTY261952 DDU261951:DDU261952 DNQ261951:DNQ261952 DXM261951:DXM261952 EHI261951:EHI261952 ERE261951:ERE261952 FBA261951:FBA261952 FKW261951:FKW261952 FUS261951:FUS261952 GEO261951:GEO261952 GOK261951:GOK261952 GYG261951:GYG261952 HIC261951:HIC261952 HRY261951:HRY261952 IBU261951:IBU261952 ILQ261951:ILQ261952 IVM261951:IVM261952 JFI261951:JFI261952 JPE261951:JPE261952 JZA261951:JZA261952 KIW261951:KIW261952 KSS261951:KSS261952 LCO261951:LCO261952 LMK261951:LMK261952 LWG261951:LWG261952 MGC261951:MGC261952 MPY261951:MPY261952 MZU261951:MZU261952 NJQ261951:NJQ261952 NTM261951:NTM261952 ODI261951:ODI261952 ONE261951:ONE261952 OXA261951:OXA261952 PGW261951:PGW261952 PQS261951:PQS261952 QAO261951:QAO261952 QKK261951:QKK261952 QUG261951:QUG261952 REC261951:REC261952 RNY261951:RNY261952 RXU261951:RXU261952 SHQ261951:SHQ261952 SRM261951:SRM261952 TBI261951:TBI261952 TLE261951:TLE261952 TVA261951:TVA261952 UEW261951:UEW261952 UOS261951:UOS261952 UYO261951:UYO261952 VIK261951:VIK261952 VSG261951:VSG261952 WCC261951:WCC261952 WLY261951:WLY261952 WVU261951:WVU261952 T327487:T327488 JI327487:JI327488 TE327487:TE327488 ADA327487:ADA327488 AMW327487:AMW327488 AWS327487:AWS327488 BGO327487:BGO327488 BQK327487:BQK327488 CAG327487:CAG327488 CKC327487:CKC327488 CTY327487:CTY327488 DDU327487:DDU327488 DNQ327487:DNQ327488 DXM327487:DXM327488 EHI327487:EHI327488 ERE327487:ERE327488 FBA327487:FBA327488 FKW327487:FKW327488 FUS327487:FUS327488 GEO327487:GEO327488 GOK327487:GOK327488 GYG327487:GYG327488 HIC327487:HIC327488 HRY327487:HRY327488 IBU327487:IBU327488 ILQ327487:ILQ327488 IVM327487:IVM327488 JFI327487:JFI327488 JPE327487:JPE327488 JZA327487:JZA327488 KIW327487:KIW327488 KSS327487:KSS327488 LCO327487:LCO327488 LMK327487:LMK327488 LWG327487:LWG327488 MGC327487:MGC327488 MPY327487:MPY327488 MZU327487:MZU327488 NJQ327487:NJQ327488 NTM327487:NTM327488 ODI327487:ODI327488 ONE327487:ONE327488 OXA327487:OXA327488 PGW327487:PGW327488 PQS327487:PQS327488 QAO327487:QAO327488 QKK327487:QKK327488 QUG327487:QUG327488 REC327487:REC327488 RNY327487:RNY327488 RXU327487:RXU327488 SHQ327487:SHQ327488 SRM327487:SRM327488 TBI327487:TBI327488 TLE327487:TLE327488 TVA327487:TVA327488 UEW327487:UEW327488 UOS327487:UOS327488 UYO327487:UYO327488 VIK327487:VIK327488 VSG327487:VSG327488 WCC327487:WCC327488 WLY327487:WLY327488 WVU327487:WVU327488 T393023:T393024 JI393023:JI393024 TE393023:TE393024 ADA393023:ADA393024 AMW393023:AMW393024 AWS393023:AWS393024 BGO393023:BGO393024 BQK393023:BQK393024 CAG393023:CAG393024 CKC393023:CKC393024 CTY393023:CTY393024 DDU393023:DDU393024 DNQ393023:DNQ393024 DXM393023:DXM393024 EHI393023:EHI393024 ERE393023:ERE393024 FBA393023:FBA393024 FKW393023:FKW393024 FUS393023:FUS393024 GEO393023:GEO393024 GOK393023:GOK393024 GYG393023:GYG393024 HIC393023:HIC393024 HRY393023:HRY393024 IBU393023:IBU393024 ILQ393023:ILQ393024 IVM393023:IVM393024 JFI393023:JFI393024 JPE393023:JPE393024 JZA393023:JZA393024 KIW393023:KIW393024 KSS393023:KSS393024 LCO393023:LCO393024 LMK393023:LMK393024 LWG393023:LWG393024 MGC393023:MGC393024 MPY393023:MPY393024 MZU393023:MZU393024 NJQ393023:NJQ393024 NTM393023:NTM393024 ODI393023:ODI393024 ONE393023:ONE393024 OXA393023:OXA393024 PGW393023:PGW393024 PQS393023:PQS393024 QAO393023:QAO393024 QKK393023:QKK393024 QUG393023:QUG393024 REC393023:REC393024 RNY393023:RNY393024 RXU393023:RXU393024 SHQ393023:SHQ393024 SRM393023:SRM393024 TBI393023:TBI393024 TLE393023:TLE393024 TVA393023:TVA393024 UEW393023:UEW393024 UOS393023:UOS393024 UYO393023:UYO393024 VIK393023:VIK393024 VSG393023:VSG393024 WCC393023:WCC393024 WLY393023:WLY393024 WVU393023:WVU393024 T458559:T458560 JI458559:JI458560 TE458559:TE458560 ADA458559:ADA458560 AMW458559:AMW458560 AWS458559:AWS458560 BGO458559:BGO458560 BQK458559:BQK458560 CAG458559:CAG458560 CKC458559:CKC458560 CTY458559:CTY458560 DDU458559:DDU458560 DNQ458559:DNQ458560 DXM458559:DXM458560 EHI458559:EHI458560 ERE458559:ERE458560 FBA458559:FBA458560 FKW458559:FKW458560 FUS458559:FUS458560 GEO458559:GEO458560 GOK458559:GOK458560 GYG458559:GYG458560 HIC458559:HIC458560 HRY458559:HRY458560 IBU458559:IBU458560 ILQ458559:ILQ458560 IVM458559:IVM458560 JFI458559:JFI458560 JPE458559:JPE458560 JZA458559:JZA458560 KIW458559:KIW458560 KSS458559:KSS458560 LCO458559:LCO458560 LMK458559:LMK458560 LWG458559:LWG458560 MGC458559:MGC458560 MPY458559:MPY458560 MZU458559:MZU458560 NJQ458559:NJQ458560 NTM458559:NTM458560 ODI458559:ODI458560 ONE458559:ONE458560 OXA458559:OXA458560 PGW458559:PGW458560 PQS458559:PQS458560 QAO458559:QAO458560 QKK458559:QKK458560 QUG458559:QUG458560 REC458559:REC458560 RNY458559:RNY458560 RXU458559:RXU458560 SHQ458559:SHQ458560 SRM458559:SRM458560 TBI458559:TBI458560 TLE458559:TLE458560 TVA458559:TVA458560 UEW458559:UEW458560 UOS458559:UOS458560 UYO458559:UYO458560 VIK458559:VIK458560 VSG458559:VSG458560 WCC458559:WCC458560 WLY458559:WLY458560 WVU458559:WVU458560 T524095:T524096 JI524095:JI524096 TE524095:TE524096 ADA524095:ADA524096 AMW524095:AMW524096 AWS524095:AWS524096 BGO524095:BGO524096 BQK524095:BQK524096 CAG524095:CAG524096 CKC524095:CKC524096 CTY524095:CTY524096 DDU524095:DDU524096 DNQ524095:DNQ524096 DXM524095:DXM524096 EHI524095:EHI524096 ERE524095:ERE524096 FBA524095:FBA524096 FKW524095:FKW524096 FUS524095:FUS524096 GEO524095:GEO524096 GOK524095:GOK524096 GYG524095:GYG524096 HIC524095:HIC524096 HRY524095:HRY524096 IBU524095:IBU524096 ILQ524095:ILQ524096 IVM524095:IVM524096 JFI524095:JFI524096 JPE524095:JPE524096 JZA524095:JZA524096 KIW524095:KIW524096 KSS524095:KSS524096 LCO524095:LCO524096 LMK524095:LMK524096 LWG524095:LWG524096 MGC524095:MGC524096 MPY524095:MPY524096 MZU524095:MZU524096 NJQ524095:NJQ524096 NTM524095:NTM524096 ODI524095:ODI524096 ONE524095:ONE524096 OXA524095:OXA524096 PGW524095:PGW524096 PQS524095:PQS524096 QAO524095:QAO524096 QKK524095:QKK524096 QUG524095:QUG524096 REC524095:REC524096 RNY524095:RNY524096 RXU524095:RXU524096 SHQ524095:SHQ524096 SRM524095:SRM524096 TBI524095:TBI524096 TLE524095:TLE524096 TVA524095:TVA524096 UEW524095:UEW524096 UOS524095:UOS524096 UYO524095:UYO524096 VIK524095:VIK524096 VSG524095:VSG524096 WCC524095:WCC524096 WLY524095:WLY524096 WVU524095:WVU524096 T589631:T589632 JI589631:JI589632 TE589631:TE589632 ADA589631:ADA589632 AMW589631:AMW589632 AWS589631:AWS589632 BGO589631:BGO589632 BQK589631:BQK589632 CAG589631:CAG589632 CKC589631:CKC589632 CTY589631:CTY589632 DDU589631:DDU589632 DNQ589631:DNQ589632 DXM589631:DXM589632 EHI589631:EHI589632 ERE589631:ERE589632 FBA589631:FBA589632 FKW589631:FKW589632 FUS589631:FUS589632 GEO589631:GEO589632 GOK589631:GOK589632 GYG589631:GYG589632 HIC589631:HIC589632 HRY589631:HRY589632 IBU589631:IBU589632 ILQ589631:ILQ589632 IVM589631:IVM589632 JFI589631:JFI589632 JPE589631:JPE589632 JZA589631:JZA589632 KIW589631:KIW589632 KSS589631:KSS589632 LCO589631:LCO589632 LMK589631:LMK589632 LWG589631:LWG589632 MGC589631:MGC589632 MPY589631:MPY589632 MZU589631:MZU589632 NJQ589631:NJQ589632 NTM589631:NTM589632 ODI589631:ODI589632 ONE589631:ONE589632 OXA589631:OXA589632 PGW589631:PGW589632 PQS589631:PQS589632 QAO589631:QAO589632 QKK589631:QKK589632 QUG589631:QUG589632 REC589631:REC589632 RNY589631:RNY589632 RXU589631:RXU589632 SHQ589631:SHQ589632 SRM589631:SRM589632 TBI589631:TBI589632 TLE589631:TLE589632 TVA589631:TVA589632 UEW589631:UEW589632 UOS589631:UOS589632 UYO589631:UYO589632 VIK589631:VIK589632 VSG589631:VSG589632 WCC589631:WCC589632 WLY589631:WLY589632 WVU589631:WVU589632 T655167:T655168 JI655167:JI655168 TE655167:TE655168 ADA655167:ADA655168 AMW655167:AMW655168 AWS655167:AWS655168 BGO655167:BGO655168 BQK655167:BQK655168 CAG655167:CAG655168 CKC655167:CKC655168 CTY655167:CTY655168 DDU655167:DDU655168 DNQ655167:DNQ655168 DXM655167:DXM655168 EHI655167:EHI655168 ERE655167:ERE655168 FBA655167:FBA655168 FKW655167:FKW655168 FUS655167:FUS655168 GEO655167:GEO655168 GOK655167:GOK655168 GYG655167:GYG655168 HIC655167:HIC655168 HRY655167:HRY655168 IBU655167:IBU655168 ILQ655167:ILQ655168 IVM655167:IVM655168 JFI655167:JFI655168 JPE655167:JPE655168 JZA655167:JZA655168 KIW655167:KIW655168 KSS655167:KSS655168 LCO655167:LCO655168 LMK655167:LMK655168 LWG655167:LWG655168 MGC655167:MGC655168 MPY655167:MPY655168 MZU655167:MZU655168 NJQ655167:NJQ655168 NTM655167:NTM655168 ODI655167:ODI655168 ONE655167:ONE655168 OXA655167:OXA655168 PGW655167:PGW655168 PQS655167:PQS655168 QAO655167:QAO655168 QKK655167:QKK655168 QUG655167:QUG655168 REC655167:REC655168 RNY655167:RNY655168 RXU655167:RXU655168 SHQ655167:SHQ655168 SRM655167:SRM655168 TBI655167:TBI655168 TLE655167:TLE655168 TVA655167:TVA655168 UEW655167:UEW655168 UOS655167:UOS655168 UYO655167:UYO655168 VIK655167:VIK655168 VSG655167:VSG655168 WCC655167:WCC655168 WLY655167:WLY655168 WVU655167:WVU655168 T720703:T720704 JI720703:JI720704 TE720703:TE720704 ADA720703:ADA720704 AMW720703:AMW720704 AWS720703:AWS720704 BGO720703:BGO720704 BQK720703:BQK720704 CAG720703:CAG720704 CKC720703:CKC720704 CTY720703:CTY720704 DDU720703:DDU720704 DNQ720703:DNQ720704 DXM720703:DXM720704 EHI720703:EHI720704 ERE720703:ERE720704 FBA720703:FBA720704 FKW720703:FKW720704 FUS720703:FUS720704 GEO720703:GEO720704 GOK720703:GOK720704 GYG720703:GYG720704 HIC720703:HIC720704 HRY720703:HRY720704 IBU720703:IBU720704 ILQ720703:ILQ720704 IVM720703:IVM720704 JFI720703:JFI720704 JPE720703:JPE720704 JZA720703:JZA720704 KIW720703:KIW720704 KSS720703:KSS720704 LCO720703:LCO720704 LMK720703:LMK720704 LWG720703:LWG720704 MGC720703:MGC720704 MPY720703:MPY720704 MZU720703:MZU720704 NJQ720703:NJQ720704 NTM720703:NTM720704 ODI720703:ODI720704 ONE720703:ONE720704 OXA720703:OXA720704 PGW720703:PGW720704 PQS720703:PQS720704 QAO720703:QAO720704 QKK720703:QKK720704 QUG720703:QUG720704 REC720703:REC720704 RNY720703:RNY720704 RXU720703:RXU720704 SHQ720703:SHQ720704 SRM720703:SRM720704 TBI720703:TBI720704 TLE720703:TLE720704 TVA720703:TVA720704 UEW720703:UEW720704 UOS720703:UOS720704 UYO720703:UYO720704 VIK720703:VIK720704 VSG720703:VSG720704 WCC720703:WCC720704 WLY720703:WLY720704 WVU720703:WVU720704 T786239:T786240 JI786239:JI786240 TE786239:TE786240 ADA786239:ADA786240 AMW786239:AMW786240 AWS786239:AWS786240 BGO786239:BGO786240 BQK786239:BQK786240 CAG786239:CAG786240 CKC786239:CKC786240 CTY786239:CTY786240 DDU786239:DDU786240 DNQ786239:DNQ786240 DXM786239:DXM786240 EHI786239:EHI786240 ERE786239:ERE786240 FBA786239:FBA786240 FKW786239:FKW786240 FUS786239:FUS786240 GEO786239:GEO786240 GOK786239:GOK786240 GYG786239:GYG786240 HIC786239:HIC786240 HRY786239:HRY786240 IBU786239:IBU786240 ILQ786239:ILQ786240 IVM786239:IVM786240 JFI786239:JFI786240 JPE786239:JPE786240 JZA786239:JZA786240 KIW786239:KIW786240 KSS786239:KSS786240 LCO786239:LCO786240 LMK786239:LMK786240 LWG786239:LWG786240 MGC786239:MGC786240 MPY786239:MPY786240 MZU786239:MZU786240 NJQ786239:NJQ786240 NTM786239:NTM786240 ODI786239:ODI786240 ONE786239:ONE786240 OXA786239:OXA786240 PGW786239:PGW786240 PQS786239:PQS786240 QAO786239:QAO786240 QKK786239:QKK786240 QUG786239:QUG786240 REC786239:REC786240 RNY786239:RNY786240 RXU786239:RXU786240 SHQ786239:SHQ786240 SRM786239:SRM786240 TBI786239:TBI786240 TLE786239:TLE786240 TVA786239:TVA786240 UEW786239:UEW786240 UOS786239:UOS786240 UYO786239:UYO786240 VIK786239:VIK786240 VSG786239:VSG786240 WCC786239:WCC786240 WLY786239:WLY786240 WVU786239:WVU786240 T851775:T851776 JI851775:JI851776 TE851775:TE851776 ADA851775:ADA851776 AMW851775:AMW851776 AWS851775:AWS851776 BGO851775:BGO851776 BQK851775:BQK851776 CAG851775:CAG851776 CKC851775:CKC851776 CTY851775:CTY851776 DDU851775:DDU851776 DNQ851775:DNQ851776 DXM851775:DXM851776 EHI851775:EHI851776 ERE851775:ERE851776 FBA851775:FBA851776 FKW851775:FKW851776 FUS851775:FUS851776 GEO851775:GEO851776 GOK851775:GOK851776 GYG851775:GYG851776 HIC851775:HIC851776 HRY851775:HRY851776 IBU851775:IBU851776 ILQ851775:ILQ851776 IVM851775:IVM851776 JFI851775:JFI851776 JPE851775:JPE851776 JZA851775:JZA851776 KIW851775:KIW851776 KSS851775:KSS851776 LCO851775:LCO851776 LMK851775:LMK851776 LWG851775:LWG851776 MGC851775:MGC851776 MPY851775:MPY851776 MZU851775:MZU851776 NJQ851775:NJQ851776 NTM851775:NTM851776 ODI851775:ODI851776 ONE851775:ONE851776 OXA851775:OXA851776 PGW851775:PGW851776 PQS851775:PQS851776 QAO851775:QAO851776 QKK851775:QKK851776 QUG851775:QUG851776 REC851775:REC851776 RNY851775:RNY851776 RXU851775:RXU851776 SHQ851775:SHQ851776 SRM851775:SRM851776 TBI851775:TBI851776 TLE851775:TLE851776 TVA851775:TVA851776 UEW851775:UEW851776 UOS851775:UOS851776 UYO851775:UYO851776 VIK851775:VIK851776 VSG851775:VSG851776 WCC851775:WCC851776 WLY851775:WLY851776 WVU851775:WVU851776 T917311:T917312 JI917311:JI917312 TE917311:TE917312 ADA917311:ADA917312 AMW917311:AMW917312 AWS917311:AWS917312 BGO917311:BGO917312 BQK917311:BQK917312 CAG917311:CAG917312 CKC917311:CKC917312 CTY917311:CTY917312 DDU917311:DDU917312 DNQ917311:DNQ917312 DXM917311:DXM917312 EHI917311:EHI917312 ERE917311:ERE917312 FBA917311:FBA917312 FKW917311:FKW917312 FUS917311:FUS917312 GEO917311:GEO917312 GOK917311:GOK917312 GYG917311:GYG917312 HIC917311:HIC917312 HRY917311:HRY917312 IBU917311:IBU917312 ILQ917311:ILQ917312 IVM917311:IVM917312 JFI917311:JFI917312 JPE917311:JPE917312 JZA917311:JZA917312 KIW917311:KIW917312 KSS917311:KSS917312 LCO917311:LCO917312 LMK917311:LMK917312 LWG917311:LWG917312 MGC917311:MGC917312 MPY917311:MPY917312 MZU917311:MZU917312 NJQ917311:NJQ917312 NTM917311:NTM917312 ODI917311:ODI917312 ONE917311:ONE917312 OXA917311:OXA917312 PGW917311:PGW917312 PQS917311:PQS917312 QAO917311:QAO917312 QKK917311:QKK917312 QUG917311:QUG917312 REC917311:REC917312 RNY917311:RNY917312 RXU917311:RXU917312 SHQ917311:SHQ917312 SRM917311:SRM917312 TBI917311:TBI917312 TLE917311:TLE917312 TVA917311:TVA917312 UEW917311:UEW917312 UOS917311:UOS917312 UYO917311:UYO917312 VIK917311:VIK917312 VSG917311:VSG917312 WCC917311:WCC917312 WLY917311:WLY917312 WVU917311:WVU917312 T982847:T982848 JI982847:JI982848 TE982847:TE982848 ADA982847:ADA982848 AMW982847:AMW982848 AWS982847:AWS982848 BGO982847:BGO982848 BQK982847:BQK982848 CAG982847:CAG982848 CKC982847:CKC982848 CTY982847:CTY982848 DDU982847:DDU982848 DNQ982847:DNQ982848 DXM982847:DXM982848 EHI982847:EHI982848 ERE982847:ERE982848 FBA982847:FBA982848 FKW982847:FKW982848 FUS982847:FUS982848 GEO982847:GEO982848 GOK982847:GOK982848 GYG982847:GYG982848 HIC982847:HIC982848 HRY982847:HRY982848 IBU982847:IBU982848 ILQ982847:ILQ982848 IVM982847:IVM982848 JFI982847:JFI982848 JPE982847:JPE982848 JZA982847:JZA982848 KIW982847:KIW982848 KSS982847:KSS982848 LCO982847:LCO982848 LMK982847:LMK982848 LWG982847:LWG982848 MGC982847:MGC982848 MPY982847:MPY982848 MZU982847:MZU982848 NJQ982847:NJQ982848 NTM982847:NTM982848 ODI982847:ODI982848 ONE982847:ONE982848 OXA982847:OXA982848 PGW982847:PGW982848 PQS982847:PQS982848 QAO982847:QAO982848 QKK982847:QKK982848 QUG982847:QUG982848 REC982847:REC982848 RNY982847:RNY982848 RXU982847:RXU982848 SHQ982847:SHQ982848 SRM982847:SRM982848 TBI982847:TBI982848 TLE982847:TLE982848 TVA982847:TVA982848 UEW982847:UEW982848 UOS982847:UOS982848 UYO982847:UYO982848 VIK982847:VIK982848 VSG982847:VSG982848 WCC982847:WCC982848 WLY982847:WLY982848 WVU982847:WVU982848">
      <formula1>год</formula1>
    </dataValidation>
  </dataValidations>
  <pageMargins left="0.55118110236220474" right="0.55118110236220474" top="0.98425196850393704"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2021 (2)</vt:lpstr>
      <vt:lpstr>Лист1</vt:lpstr>
      <vt:lpstr>'2021 (2)'!год</vt:lpstr>
      <vt:lpstr>'2021 (2)'!мес</vt:lpstr>
      <vt:lpstr>'2021 (2)'!нед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Отдел кадров</dc:creator>
  <cp:lastModifiedBy>Отдел кадров</cp:lastModifiedBy>
  <dcterms:created xsi:type="dcterms:W3CDTF">2026-02-26T06:26:58Z</dcterms:created>
  <dcterms:modified xsi:type="dcterms:W3CDTF">2026-02-26T10:06:30Z</dcterms:modified>
</cp:coreProperties>
</file>