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Сроки годности\Катя\"/>
    </mc:Choice>
  </mc:AlternateContent>
  <bookViews>
    <workbookView xWindow="0" yWindow="0" windowWidth="16380" windowHeight="8190" tabRatio="500"/>
  </bookViews>
  <sheets>
    <sheet name="Лист1" sheetId="1" r:id="rId1"/>
    <sheet name="база" sheetId="2" r:id="rId2"/>
  </sheets>
  <definedNames>
    <definedName name="_xlnm._FilterDatabase" localSheetId="1" hidden="1">база!$A$2:$E$2</definedName>
    <definedName name="_xlnm._FilterDatabase" localSheetId="0" hidden="1">Лист1!$A$5:$J$139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63" i="1" l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D63" i="1"/>
  <c r="E63" i="1"/>
  <c r="F63" i="1"/>
  <c r="G63" i="1"/>
  <c r="H63" i="1"/>
  <c r="I63" i="1"/>
  <c r="C64" i="1"/>
  <c r="D64" i="1"/>
  <c r="E64" i="1"/>
  <c r="F64" i="1"/>
  <c r="G64" i="1"/>
  <c r="H64" i="1"/>
  <c r="I64" i="1"/>
  <c r="C65" i="1"/>
  <c r="D65" i="1"/>
  <c r="E65" i="1"/>
  <c r="F65" i="1"/>
  <c r="G65" i="1"/>
  <c r="H65" i="1"/>
  <c r="I65" i="1"/>
  <c r="C66" i="1"/>
  <c r="D66" i="1"/>
  <c r="E66" i="1"/>
  <c r="F66" i="1"/>
  <c r="G66" i="1"/>
  <c r="H66" i="1"/>
  <c r="I66" i="1"/>
  <c r="C67" i="1"/>
  <c r="D67" i="1"/>
  <c r="E67" i="1"/>
  <c r="F67" i="1"/>
  <c r="G67" i="1"/>
  <c r="H67" i="1"/>
  <c r="I67" i="1"/>
  <c r="C68" i="1"/>
  <c r="D68" i="1"/>
  <c r="E68" i="1"/>
  <c r="F68" i="1"/>
  <c r="G68" i="1"/>
  <c r="H68" i="1"/>
  <c r="I68" i="1"/>
  <c r="C69" i="1"/>
  <c r="D69" i="1"/>
  <c r="E69" i="1"/>
  <c r="F69" i="1"/>
  <c r="G69" i="1"/>
  <c r="H69" i="1"/>
  <c r="I69" i="1"/>
  <c r="C70" i="1"/>
  <c r="D70" i="1"/>
  <c r="E70" i="1"/>
  <c r="F70" i="1"/>
  <c r="G70" i="1"/>
  <c r="H70" i="1"/>
  <c r="I70" i="1"/>
  <c r="C71" i="1"/>
  <c r="D71" i="1"/>
  <c r="E71" i="1"/>
  <c r="F71" i="1"/>
  <c r="G71" i="1"/>
  <c r="H71" i="1"/>
  <c r="I71" i="1"/>
  <c r="C72" i="1"/>
  <c r="D72" i="1"/>
  <c r="E72" i="1"/>
  <c r="F72" i="1"/>
  <c r="G72" i="1"/>
  <c r="H72" i="1"/>
  <c r="I72" i="1"/>
  <c r="C73" i="1"/>
  <c r="D73" i="1"/>
  <c r="E73" i="1"/>
  <c r="F73" i="1"/>
  <c r="G73" i="1"/>
  <c r="H73" i="1"/>
  <c r="I73" i="1"/>
  <c r="C74" i="1"/>
  <c r="D74" i="1"/>
  <c r="E74" i="1"/>
  <c r="F74" i="1"/>
  <c r="G74" i="1"/>
  <c r="H74" i="1"/>
  <c r="I74" i="1"/>
  <c r="C75" i="1"/>
  <c r="D75" i="1"/>
  <c r="E75" i="1"/>
  <c r="F75" i="1"/>
  <c r="G75" i="1"/>
  <c r="H75" i="1"/>
  <c r="I75" i="1"/>
  <c r="C76" i="1"/>
  <c r="D76" i="1"/>
  <c r="E76" i="1"/>
  <c r="F76" i="1"/>
  <c r="G76" i="1"/>
  <c r="H76" i="1"/>
  <c r="I76" i="1"/>
  <c r="C77" i="1"/>
  <c r="D77" i="1"/>
  <c r="E77" i="1"/>
  <c r="F77" i="1"/>
  <c r="G77" i="1"/>
  <c r="H77" i="1"/>
  <c r="I77" i="1"/>
  <c r="C78" i="1"/>
  <c r="D78" i="1"/>
  <c r="E78" i="1"/>
  <c r="F78" i="1"/>
  <c r="G78" i="1"/>
  <c r="H78" i="1"/>
  <c r="I78" i="1"/>
  <c r="C79" i="1"/>
  <c r="D79" i="1"/>
  <c r="E79" i="1"/>
  <c r="F79" i="1"/>
  <c r="G79" i="1"/>
  <c r="H79" i="1"/>
  <c r="I79" i="1"/>
  <c r="C80" i="1"/>
  <c r="D80" i="1"/>
  <c r="E80" i="1"/>
  <c r="F80" i="1"/>
  <c r="G80" i="1"/>
  <c r="H80" i="1"/>
  <c r="I80" i="1"/>
  <c r="C81" i="1"/>
  <c r="D81" i="1"/>
  <c r="E81" i="1"/>
  <c r="F81" i="1"/>
  <c r="G81" i="1"/>
  <c r="H81" i="1"/>
  <c r="I81" i="1"/>
  <c r="C82" i="1"/>
  <c r="D82" i="1"/>
  <c r="E82" i="1"/>
  <c r="F82" i="1"/>
  <c r="G82" i="1"/>
  <c r="H82" i="1"/>
  <c r="I82" i="1"/>
  <c r="C83" i="1"/>
  <c r="D83" i="1"/>
  <c r="E83" i="1"/>
  <c r="F83" i="1"/>
  <c r="G83" i="1"/>
  <c r="H83" i="1"/>
  <c r="I83" i="1"/>
  <c r="C84" i="1"/>
  <c r="D84" i="1"/>
  <c r="E84" i="1"/>
  <c r="F84" i="1"/>
  <c r="G84" i="1"/>
  <c r="H84" i="1"/>
  <c r="I84" i="1"/>
  <c r="C85" i="1"/>
  <c r="D85" i="1"/>
  <c r="E85" i="1"/>
  <c r="F85" i="1"/>
  <c r="G85" i="1"/>
  <c r="H85" i="1"/>
  <c r="I85" i="1"/>
  <c r="C86" i="1"/>
  <c r="D86" i="1"/>
  <c r="E86" i="1"/>
  <c r="F86" i="1"/>
  <c r="G86" i="1"/>
  <c r="H86" i="1"/>
  <c r="I86" i="1"/>
  <c r="C87" i="1"/>
  <c r="D87" i="1"/>
  <c r="E87" i="1"/>
  <c r="F87" i="1"/>
  <c r="G87" i="1"/>
  <c r="H87" i="1"/>
  <c r="I87" i="1"/>
  <c r="C88" i="1"/>
  <c r="D88" i="1"/>
  <c r="E88" i="1"/>
  <c r="F88" i="1"/>
  <c r="G88" i="1"/>
  <c r="H88" i="1"/>
  <c r="I88" i="1"/>
  <c r="C89" i="1"/>
  <c r="D89" i="1"/>
  <c r="E89" i="1"/>
  <c r="F89" i="1"/>
  <c r="G89" i="1"/>
  <c r="H89" i="1"/>
  <c r="I89" i="1"/>
  <c r="C90" i="1"/>
  <c r="D90" i="1"/>
  <c r="E90" i="1"/>
  <c r="F90" i="1"/>
  <c r="G90" i="1"/>
  <c r="H90" i="1"/>
  <c r="I90" i="1"/>
  <c r="C91" i="1"/>
  <c r="D91" i="1"/>
  <c r="E91" i="1"/>
  <c r="F91" i="1"/>
  <c r="G91" i="1"/>
  <c r="H91" i="1"/>
  <c r="I91" i="1"/>
  <c r="C92" i="1"/>
  <c r="D92" i="1"/>
  <c r="E92" i="1"/>
  <c r="F92" i="1"/>
  <c r="G92" i="1"/>
  <c r="H92" i="1"/>
  <c r="I92" i="1"/>
  <c r="C93" i="1"/>
  <c r="D93" i="1"/>
  <c r="E93" i="1"/>
  <c r="F93" i="1"/>
  <c r="G93" i="1"/>
  <c r="H93" i="1"/>
  <c r="I93" i="1"/>
  <c r="C94" i="1"/>
  <c r="D94" i="1"/>
  <c r="E94" i="1"/>
  <c r="F94" i="1"/>
  <c r="G94" i="1"/>
  <c r="H94" i="1"/>
  <c r="I94" i="1"/>
  <c r="C95" i="1"/>
  <c r="D95" i="1"/>
  <c r="E95" i="1"/>
  <c r="F95" i="1"/>
  <c r="G95" i="1"/>
  <c r="H95" i="1"/>
  <c r="I95" i="1"/>
  <c r="C96" i="1"/>
  <c r="D96" i="1"/>
  <c r="E96" i="1"/>
  <c r="F96" i="1"/>
  <c r="G96" i="1"/>
  <c r="H96" i="1"/>
  <c r="I96" i="1"/>
  <c r="C97" i="1"/>
  <c r="D97" i="1"/>
  <c r="E97" i="1"/>
  <c r="F97" i="1"/>
  <c r="G97" i="1"/>
  <c r="H97" i="1"/>
  <c r="I97" i="1"/>
  <c r="C98" i="1"/>
  <c r="D98" i="1"/>
  <c r="E98" i="1"/>
  <c r="F98" i="1"/>
  <c r="G98" i="1"/>
  <c r="H98" i="1"/>
  <c r="I98" i="1"/>
  <c r="C99" i="1"/>
  <c r="D99" i="1"/>
  <c r="E99" i="1"/>
  <c r="F99" i="1"/>
  <c r="G99" i="1"/>
  <c r="H99" i="1"/>
  <c r="I99" i="1"/>
  <c r="C100" i="1"/>
  <c r="D100" i="1"/>
  <c r="E100" i="1"/>
  <c r="F100" i="1"/>
  <c r="G100" i="1"/>
  <c r="H100" i="1"/>
  <c r="I100" i="1"/>
  <c r="C101" i="1"/>
  <c r="D101" i="1"/>
  <c r="E101" i="1"/>
  <c r="F101" i="1"/>
  <c r="G101" i="1"/>
  <c r="H101" i="1"/>
  <c r="I101" i="1"/>
  <c r="C102" i="1"/>
  <c r="D102" i="1"/>
  <c r="E102" i="1"/>
  <c r="F102" i="1"/>
  <c r="G102" i="1"/>
  <c r="H102" i="1"/>
  <c r="I102" i="1"/>
  <c r="C103" i="1"/>
  <c r="D103" i="1"/>
  <c r="E103" i="1"/>
  <c r="F103" i="1"/>
  <c r="G103" i="1"/>
  <c r="H103" i="1"/>
  <c r="I103" i="1"/>
  <c r="C104" i="1"/>
  <c r="D104" i="1"/>
  <c r="E104" i="1"/>
  <c r="F104" i="1"/>
  <c r="G104" i="1"/>
  <c r="H104" i="1"/>
  <c r="I104" i="1"/>
  <c r="C105" i="1"/>
  <c r="D105" i="1"/>
  <c r="E105" i="1"/>
  <c r="F105" i="1"/>
  <c r="G105" i="1"/>
  <c r="H105" i="1"/>
  <c r="I105" i="1"/>
  <c r="C106" i="1"/>
  <c r="D106" i="1"/>
  <c r="E106" i="1"/>
  <c r="F106" i="1"/>
  <c r="G106" i="1"/>
  <c r="H106" i="1"/>
  <c r="I106" i="1"/>
  <c r="C107" i="1"/>
  <c r="D107" i="1"/>
  <c r="E107" i="1"/>
  <c r="F107" i="1"/>
  <c r="G107" i="1"/>
  <c r="H107" i="1"/>
  <c r="I107" i="1"/>
  <c r="C108" i="1"/>
  <c r="D108" i="1"/>
  <c r="E108" i="1"/>
  <c r="F108" i="1"/>
  <c r="G108" i="1"/>
  <c r="H108" i="1"/>
  <c r="I108" i="1"/>
  <c r="C109" i="1"/>
  <c r="D109" i="1"/>
  <c r="E109" i="1"/>
  <c r="F109" i="1"/>
  <c r="G109" i="1"/>
  <c r="H109" i="1"/>
  <c r="I109" i="1"/>
  <c r="C110" i="1"/>
  <c r="D110" i="1"/>
  <c r="E110" i="1"/>
  <c r="F110" i="1"/>
  <c r="G110" i="1"/>
  <c r="H110" i="1"/>
  <c r="I110" i="1"/>
  <c r="C111" i="1"/>
  <c r="D111" i="1"/>
  <c r="E111" i="1"/>
  <c r="F111" i="1"/>
  <c r="G111" i="1"/>
  <c r="H111" i="1"/>
  <c r="I111" i="1"/>
  <c r="C112" i="1"/>
  <c r="D112" i="1"/>
  <c r="E112" i="1"/>
  <c r="F112" i="1"/>
  <c r="G112" i="1"/>
  <c r="H112" i="1"/>
  <c r="I112" i="1"/>
  <c r="C113" i="1"/>
  <c r="D113" i="1"/>
  <c r="E113" i="1"/>
  <c r="F113" i="1"/>
  <c r="G113" i="1"/>
  <c r="H113" i="1"/>
  <c r="I113" i="1"/>
  <c r="C114" i="1"/>
  <c r="D114" i="1"/>
  <c r="E114" i="1"/>
  <c r="F114" i="1"/>
  <c r="G114" i="1"/>
  <c r="H114" i="1"/>
  <c r="I114" i="1"/>
  <c r="C115" i="1"/>
  <c r="D115" i="1"/>
  <c r="E115" i="1"/>
  <c r="F115" i="1"/>
  <c r="G115" i="1"/>
  <c r="H115" i="1"/>
  <c r="I115" i="1"/>
  <c r="C116" i="1"/>
  <c r="D116" i="1"/>
  <c r="E116" i="1"/>
  <c r="F116" i="1"/>
  <c r="G116" i="1"/>
  <c r="H116" i="1"/>
  <c r="I116" i="1"/>
  <c r="C117" i="1"/>
  <c r="D117" i="1"/>
  <c r="E117" i="1"/>
  <c r="F117" i="1"/>
  <c r="G117" i="1"/>
  <c r="H117" i="1"/>
  <c r="I117" i="1"/>
  <c r="C118" i="1"/>
  <c r="D118" i="1"/>
  <c r="E118" i="1"/>
  <c r="F118" i="1"/>
  <c r="G118" i="1"/>
  <c r="H118" i="1"/>
  <c r="I118" i="1"/>
  <c r="C119" i="1"/>
  <c r="D119" i="1"/>
  <c r="E119" i="1"/>
  <c r="F119" i="1"/>
  <c r="G119" i="1"/>
  <c r="H119" i="1"/>
  <c r="I119" i="1"/>
  <c r="C120" i="1"/>
  <c r="D120" i="1"/>
  <c r="E120" i="1"/>
  <c r="F120" i="1"/>
  <c r="G120" i="1"/>
  <c r="H120" i="1"/>
  <c r="I120" i="1"/>
  <c r="C121" i="1"/>
  <c r="D121" i="1"/>
  <c r="E121" i="1"/>
  <c r="F121" i="1"/>
  <c r="G121" i="1"/>
  <c r="H121" i="1"/>
  <c r="I121" i="1"/>
  <c r="C122" i="1"/>
  <c r="D122" i="1"/>
  <c r="E122" i="1"/>
  <c r="F122" i="1"/>
  <c r="G122" i="1"/>
  <c r="H122" i="1"/>
  <c r="I122" i="1"/>
  <c r="C123" i="1"/>
  <c r="D123" i="1"/>
  <c r="E123" i="1"/>
  <c r="F123" i="1"/>
  <c r="G123" i="1"/>
  <c r="H123" i="1"/>
  <c r="I123" i="1"/>
  <c r="C124" i="1"/>
  <c r="D124" i="1"/>
  <c r="E124" i="1"/>
  <c r="F124" i="1"/>
  <c r="G124" i="1"/>
  <c r="H124" i="1"/>
  <c r="I124" i="1"/>
  <c r="C125" i="1"/>
  <c r="D125" i="1"/>
  <c r="E125" i="1"/>
  <c r="F125" i="1"/>
  <c r="G125" i="1"/>
  <c r="H125" i="1"/>
  <c r="I125" i="1"/>
  <c r="C126" i="1"/>
  <c r="D126" i="1"/>
  <c r="E126" i="1"/>
  <c r="F126" i="1"/>
  <c r="G126" i="1"/>
  <c r="H126" i="1"/>
  <c r="I126" i="1"/>
  <c r="C127" i="1"/>
  <c r="D127" i="1"/>
  <c r="E127" i="1"/>
  <c r="F127" i="1"/>
  <c r="G127" i="1"/>
  <c r="H127" i="1"/>
  <c r="I127" i="1"/>
  <c r="C128" i="1"/>
  <c r="D128" i="1"/>
  <c r="E128" i="1"/>
  <c r="F128" i="1"/>
  <c r="G128" i="1"/>
  <c r="H128" i="1"/>
  <c r="I128" i="1"/>
  <c r="C129" i="1"/>
  <c r="D129" i="1"/>
  <c r="E129" i="1"/>
  <c r="F129" i="1"/>
  <c r="G129" i="1"/>
  <c r="H129" i="1"/>
  <c r="I129" i="1"/>
  <c r="C130" i="1"/>
  <c r="D130" i="1"/>
  <c r="E130" i="1"/>
  <c r="F130" i="1"/>
  <c r="G130" i="1"/>
  <c r="H130" i="1"/>
  <c r="I130" i="1"/>
  <c r="C131" i="1"/>
  <c r="D131" i="1"/>
  <c r="E131" i="1"/>
  <c r="F131" i="1"/>
  <c r="G131" i="1"/>
  <c r="H131" i="1"/>
  <c r="I131" i="1"/>
  <c r="C132" i="1"/>
  <c r="D132" i="1"/>
  <c r="E132" i="1"/>
  <c r="F132" i="1"/>
  <c r="G132" i="1"/>
  <c r="H132" i="1"/>
  <c r="I132" i="1"/>
  <c r="C133" i="1"/>
  <c r="D133" i="1"/>
  <c r="E133" i="1"/>
  <c r="F133" i="1"/>
  <c r="G133" i="1"/>
  <c r="H133" i="1"/>
  <c r="I133" i="1"/>
  <c r="C134" i="1"/>
  <c r="D134" i="1"/>
  <c r="E134" i="1"/>
  <c r="F134" i="1"/>
  <c r="G134" i="1"/>
  <c r="H134" i="1"/>
  <c r="I134" i="1"/>
  <c r="C135" i="1"/>
  <c r="D135" i="1"/>
  <c r="E135" i="1"/>
  <c r="F135" i="1"/>
  <c r="G135" i="1"/>
  <c r="H135" i="1"/>
  <c r="I135" i="1"/>
  <c r="C136" i="1"/>
  <c r="D136" i="1"/>
  <c r="E136" i="1"/>
  <c r="F136" i="1"/>
  <c r="G136" i="1"/>
  <c r="H136" i="1"/>
  <c r="I136" i="1"/>
  <c r="C137" i="1"/>
  <c r="D137" i="1"/>
  <c r="E137" i="1"/>
  <c r="F137" i="1"/>
  <c r="G137" i="1"/>
  <c r="H137" i="1"/>
  <c r="I137" i="1"/>
  <c r="C138" i="1"/>
  <c r="D138" i="1"/>
  <c r="E138" i="1"/>
  <c r="F138" i="1"/>
  <c r="G138" i="1"/>
  <c r="H138" i="1"/>
  <c r="I138" i="1"/>
  <c r="C139" i="1"/>
  <c r="D139" i="1"/>
  <c r="E139" i="1"/>
  <c r="F139" i="1"/>
  <c r="G139" i="1"/>
  <c r="H139" i="1"/>
  <c r="I139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C11" i="1" l="1"/>
  <c r="C12" i="1"/>
  <c r="C13" i="1"/>
  <c r="C14" i="1"/>
  <c r="C15" i="1"/>
  <c r="C16" i="1"/>
  <c r="C17" i="1"/>
  <c r="B1" i="1" l="1"/>
  <c r="D5" i="1" l="1"/>
  <c r="E5" i="1" s="1"/>
  <c r="F5" i="1" s="1"/>
  <c r="G5" i="1" s="1"/>
  <c r="H5" i="1" s="1"/>
  <c r="I5" i="1" s="1"/>
  <c r="J5" i="1" s="1"/>
  <c r="A1" i="2" l="1"/>
  <c r="B17" i="1"/>
  <c r="B16" i="1"/>
  <c r="B15" i="1"/>
  <c r="B14" i="1"/>
  <c r="B13" i="1"/>
  <c r="B12" i="1"/>
  <c r="B11" i="1"/>
  <c r="C10" i="1"/>
  <c r="B10" i="1"/>
  <c r="C9" i="1"/>
  <c r="B9" i="1"/>
  <c r="C8" i="1"/>
  <c r="B8" i="1"/>
  <c r="C7" i="1"/>
  <c r="B7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C6" i="1"/>
  <c r="B6" i="1"/>
  <c r="E13" i="2" l="1"/>
  <c r="L16" i="1" s="1"/>
  <c r="E17" i="2"/>
  <c r="L20" i="1" s="1"/>
  <c r="E21" i="2"/>
  <c r="L24" i="1" s="1"/>
  <c r="E25" i="2"/>
  <c r="L28" i="1" s="1"/>
  <c r="E29" i="2"/>
  <c r="L32" i="1" s="1"/>
  <c r="E33" i="2"/>
  <c r="L36" i="1" s="1"/>
  <c r="E37" i="2"/>
  <c r="L40" i="1" s="1"/>
  <c r="E41" i="2"/>
  <c r="L44" i="1" s="1"/>
  <c r="E45" i="2"/>
  <c r="L48" i="1" s="1"/>
  <c r="E49" i="2"/>
  <c r="L52" i="1" s="1"/>
  <c r="E53" i="2"/>
  <c r="L56" i="1" s="1"/>
  <c r="E57" i="2"/>
  <c r="L60" i="1" s="1"/>
  <c r="E14" i="2"/>
  <c r="L17" i="1" s="1"/>
  <c r="E18" i="2"/>
  <c r="L21" i="1" s="1"/>
  <c r="E22" i="2"/>
  <c r="L25" i="1" s="1"/>
  <c r="E26" i="2"/>
  <c r="L29" i="1" s="1"/>
  <c r="E30" i="2"/>
  <c r="L33" i="1" s="1"/>
  <c r="E34" i="2"/>
  <c r="L37" i="1" s="1"/>
  <c r="E38" i="2"/>
  <c r="L41" i="1" s="1"/>
  <c r="E42" i="2"/>
  <c r="L45" i="1" s="1"/>
  <c r="E46" i="2"/>
  <c r="L49" i="1" s="1"/>
  <c r="E50" i="2"/>
  <c r="L53" i="1" s="1"/>
  <c r="E54" i="2"/>
  <c r="L57" i="1" s="1"/>
  <c r="E58" i="2"/>
  <c r="L61" i="1" s="1"/>
  <c r="E15" i="2"/>
  <c r="L18" i="1" s="1"/>
  <c r="E19" i="2"/>
  <c r="L22" i="1" s="1"/>
  <c r="E23" i="2"/>
  <c r="L26" i="1" s="1"/>
  <c r="E27" i="2"/>
  <c r="L30" i="1" s="1"/>
  <c r="E31" i="2"/>
  <c r="L34" i="1" s="1"/>
  <c r="E35" i="2"/>
  <c r="L38" i="1" s="1"/>
  <c r="E39" i="2"/>
  <c r="L42" i="1" s="1"/>
  <c r="E43" i="2"/>
  <c r="L46" i="1" s="1"/>
  <c r="E47" i="2"/>
  <c r="L50" i="1" s="1"/>
  <c r="E51" i="2"/>
  <c r="L54" i="1" s="1"/>
  <c r="E55" i="2"/>
  <c r="L58" i="1" s="1"/>
  <c r="E59" i="2"/>
  <c r="L62" i="1" s="1"/>
  <c r="E16" i="2"/>
  <c r="L19" i="1" s="1"/>
  <c r="E20" i="2"/>
  <c r="L23" i="1" s="1"/>
  <c r="E24" i="2"/>
  <c r="L27" i="1" s="1"/>
  <c r="E28" i="2"/>
  <c r="L31" i="1" s="1"/>
  <c r="E32" i="2"/>
  <c r="L35" i="1" s="1"/>
  <c r="E36" i="2"/>
  <c r="L39" i="1" s="1"/>
  <c r="E40" i="2"/>
  <c r="L43" i="1" s="1"/>
  <c r="E44" i="2"/>
  <c r="L47" i="1" s="1"/>
  <c r="E48" i="2"/>
  <c r="L51" i="1" s="1"/>
  <c r="E52" i="2"/>
  <c r="L55" i="1" s="1"/>
  <c r="E56" i="2"/>
  <c r="L59" i="1" s="1"/>
  <c r="D13" i="2"/>
  <c r="D17" i="2"/>
  <c r="K20" i="1" s="1"/>
  <c r="D21" i="2"/>
  <c r="K24" i="1" s="1"/>
  <c r="D25" i="2"/>
  <c r="K28" i="1" s="1"/>
  <c r="D29" i="2"/>
  <c r="K32" i="1" s="1"/>
  <c r="D33" i="2"/>
  <c r="K36" i="1" s="1"/>
  <c r="D37" i="2"/>
  <c r="K40" i="1" s="1"/>
  <c r="D41" i="2"/>
  <c r="K44" i="1" s="1"/>
  <c r="D45" i="2"/>
  <c r="K48" i="1" s="1"/>
  <c r="D49" i="2"/>
  <c r="K52" i="1" s="1"/>
  <c r="D53" i="2"/>
  <c r="K56" i="1" s="1"/>
  <c r="D57" i="2"/>
  <c r="K60" i="1" s="1"/>
  <c r="D14" i="2"/>
  <c r="D18" i="2"/>
  <c r="K21" i="1" s="1"/>
  <c r="D22" i="2"/>
  <c r="K25" i="1" s="1"/>
  <c r="D26" i="2"/>
  <c r="K29" i="1" s="1"/>
  <c r="D30" i="2"/>
  <c r="K33" i="1" s="1"/>
  <c r="D34" i="2"/>
  <c r="K37" i="1" s="1"/>
  <c r="D38" i="2"/>
  <c r="K41" i="1" s="1"/>
  <c r="D42" i="2"/>
  <c r="K45" i="1" s="1"/>
  <c r="D46" i="2"/>
  <c r="K49" i="1" s="1"/>
  <c r="D50" i="2"/>
  <c r="K53" i="1" s="1"/>
  <c r="D54" i="2"/>
  <c r="K57" i="1" s="1"/>
  <c r="D58" i="2"/>
  <c r="K61" i="1" s="1"/>
  <c r="D15" i="2"/>
  <c r="K18" i="1" s="1"/>
  <c r="D19" i="2"/>
  <c r="K22" i="1" s="1"/>
  <c r="D23" i="2"/>
  <c r="K26" i="1" s="1"/>
  <c r="D27" i="2"/>
  <c r="K30" i="1" s="1"/>
  <c r="D31" i="2"/>
  <c r="K34" i="1" s="1"/>
  <c r="D35" i="2"/>
  <c r="K38" i="1" s="1"/>
  <c r="D39" i="2"/>
  <c r="K42" i="1" s="1"/>
  <c r="D43" i="2"/>
  <c r="K46" i="1" s="1"/>
  <c r="D47" i="2"/>
  <c r="K50" i="1" s="1"/>
  <c r="D51" i="2"/>
  <c r="K54" i="1" s="1"/>
  <c r="D55" i="2"/>
  <c r="K58" i="1" s="1"/>
  <c r="D59" i="2"/>
  <c r="K62" i="1" s="1"/>
  <c r="D16" i="2"/>
  <c r="K19" i="1" s="1"/>
  <c r="D20" i="2"/>
  <c r="K23" i="1" s="1"/>
  <c r="D24" i="2"/>
  <c r="K27" i="1" s="1"/>
  <c r="D28" i="2"/>
  <c r="K31" i="1" s="1"/>
  <c r="D32" i="2"/>
  <c r="K35" i="1" s="1"/>
  <c r="D36" i="2"/>
  <c r="K39" i="1" s="1"/>
  <c r="D40" i="2"/>
  <c r="K43" i="1" s="1"/>
  <c r="D44" i="2"/>
  <c r="K47" i="1" s="1"/>
  <c r="D48" i="2"/>
  <c r="K51" i="1" s="1"/>
  <c r="D52" i="2"/>
  <c r="K55" i="1" s="1"/>
  <c r="D56" i="2"/>
  <c r="K59" i="1" s="1"/>
  <c r="E4" i="2"/>
  <c r="L7" i="1" s="1"/>
  <c r="E8" i="2"/>
  <c r="L11" i="1" s="1"/>
  <c r="E12" i="2"/>
  <c r="L15" i="1" s="1"/>
  <c r="E9" i="2"/>
  <c r="L12" i="1" s="1"/>
  <c r="E6" i="2"/>
  <c r="L9" i="1" s="1"/>
  <c r="E10" i="2"/>
  <c r="L13" i="1" s="1"/>
  <c r="E7" i="2"/>
  <c r="L10" i="1" s="1"/>
  <c r="E5" i="2"/>
  <c r="L8" i="1" s="1"/>
  <c r="E11" i="2"/>
  <c r="L14" i="1" s="1"/>
  <c r="D3" i="2"/>
  <c r="E3" i="2"/>
  <c r="L6" i="1" s="1"/>
  <c r="D4" i="2"/>
  <c r="G7" i="1" s="1"/>
  <c r="D8" i="2"/>
  <c r="D12" i="2"/>
  <c r="D5" i="2"/>
  <c r="G8" i="1" s="1"/>
  <c r="D9" i="2"/>
  <c r="D6" i="2"/>
  <c r="D10" i="2"/>
  <c r="K13" i="1" s="1"/>
  <c r="D7" i="2"/>
  <c r="K10" i="1" s="1"/>
  <c r="D11" i="2"/>
  <c r="F14" i="1" s="1"/>
  <c r="D35" i="1" l="1"/>
  <c r="H35" i="1"/>
  <c r="E35" i="1"/>
  <c r="I35" i="1"/>
  <c r="F35" i="1"/>
  <c r="G35" i="1"/>
  <c r="G34" i="1"/>
  <c r="D34" i="1"/>
  <c r="H34" i="1"/>
  <c r="E34" i="1"/>
  <c r="I34" i="1"/>
  <c r="F34" i="1"/>
  <c r="F49" i="1"/>
  <c r="G49" i="1"/>
  <c r="D49" i="1"/>
  <c r="H49" i="1"/>
  <c r="E49" i="1"/>
  <c r="I49" i="1"/>
  <c r="E48" i="1"/>
  <c r="I48" i="1"/>
  <c r="F48" i="1"/>
  <c r="G48" i="1"/>
  <c r="D48" i="1"/>
  <c r="H48" i="1"/>
  <c r="E32" i="1"/>
  <c r="I32" i="1"/>
  <c r="F32" i="1"/>
  <c r="G32" i="1"/>
  <c r="H32" i="1"/>
  <c r="D32" i="1"/>
  <c r="D47" i="1"/>
  <c r="H47" i="1"/>
  <c r="E47" i="1"/>
  <c r="I47" i="1"/>
  <c r="F47" i="1"/>
  <c r="G47" i="1"/>
  <c r="D31" i="1"/>
  <c r="H31" i="1"/>
  <c r="E31" i="1"/>
  <c r="I31" i="1"/>
  <c r="F31" i="1"/>
  <c r="G31" i="1"/>
  <c r="G62" i="1"/>
  <c r="D62" i="1"/>
  <c r="H62" i="1"/>
  <c r="E62" i="1"/>
  <c r="I62" i="1"/>
  <c r="F62" i="1"/>
  <c r="G46" i="1"/>
  <c r="D46" i="1"/>
  <c r="H46" i="1"/>
  <c r="E46" i="1"/>
  <c r="I46" i="1"/>
  <c r="F46" i="1"/>
  <c r="G30" i="1"/>
  <c r="D30" i="1"/>
  <c r="H30" i="1"/>
  <c r="E30" i="1"/>
  <c r="I30" i="1"/>
  <c r="F30" i="1"/>
  <c r="F61" i="1"/>
  <c r="G61" i="1"/>
  <c r="D61" i="1"/>
  <c r="H61" i="1"/>
  <c r="I61" i="1"/>
  <c r="E61" i="1"/>
  <c r="F45" i="1"/>
  <c r="G45" i="1"/>
  <c r="D45" i="1"/>
  <c r="H45" i="1"/>
  <c r="I45" i="1"/>
  <c r="E45" i="1"/>
  <c r="F29" i="1"/>
  <c r="G29" i="1"/>
  <c r="D29" i="1"/>
  <c r="H29" i="1"/>
  <c r="E29" i="1"/>
  <c r="I29" i="1"/>
  <c r="E60" i="1"/>
  <c r="I60" i="1"/>
  <c r="F60" i="1"/>
  <c r="G60" i="1"/>
  <c r="D60" i="1"/>
  <c r="H60" i="1"/>
  <c r="E44" i="1"/>
  <c r="I44" i="1"/>
  <c r="F44" i="1"/>
  <c r="G44" i="1"/>
  <c r="D44" i="1"/>
  <c r="H44" i="1"/>
  <c r="E28" i="1"/>
  <c r="I28" i="1"/>
  <c r="F28" i="1"/>
  <c r="G28" i="1"/>
  <c r="D28" i="1"/>
  <c r="H28" i="1"/>
  <c r="D51" i="1"/>
  <c r="H51" i="1"/>
  <c r="E51" i="1"/>
  <c r="I51" i="1"/>
  <c r="F51" i="1"/>
  <c r="G51" i="1"/>
  <c r="G50" i="1"/>
  <c r="D50" i="1"/>
  <c r="H50" i="1"/>
  <c r="E50" i="1"/>
  <c r="I50" i="1"/>
  <c r="F50" i="1"/>
  <c r="F33" i="1"/>
  <c r="G33" i="1"/>
  <c r="D33" i="1"/>
  <c r="H33" i="1"/>
  <c r="E33" i="1"/>
  <c r="I33" i="1"/>
  <c r="D59" i="1"/>
  <c r="H59" i="1"/>
  <c r="E59" i="1"/>
  <c r="I59" i="1"/>
  <c r="F59" i="1"/>
  <c r="G59" i="1"/>
  <c r="D43" i="1"/>
  <c r="H43" i="1"/>
  <c r="E43" i="1"/>
  <c r="I43" i="1"/>
  <c r="F43" i="1"/>
  <c r="G43" i="1"/>
  <c r="D27" i="1"/>
  <c r="H27" i="1"/>
  <c r="E27" i="1"/>
  <c r="I27" i="1"/>
  <c r="F27" i="1"/>
  <c r="G27" i="1"/>
  <c r="G58" i="1"/>
  <c r="D58" i="1"/>
  <c r="H58" i="1"/>
  <c r="E58" i="1"/>
  <c r="I58" i="1"/>
  <c r="F58" i="1"/>
  <c r="G42" i="1"/>
  <c r="D42" i="1"/>
  <c r="H42" i="1"/>
  <c r="E42" i="1"/>
  <c r="I42" i="1"/>
  <c r="F42" i="1"/>
  <c r="G26" i="1"/>
  <c r="D26" i="1"/>
  <c r="H26" i="1"/>
  <c r="E26" i="1"/>
  <c r="I26" i="1"/>
  <c r="F26" i="1"/>
  <c r="F57" i="1"/>
  <c r="G57" i="1"/>
  <c r="D57" i="1"/>
  <c r="H57" i="1"/>
  <c r="E57" i="1"/>
  <c r="I57" i="1"/>
  <c r="F41" i="1"/>
  <c r="G41" i="1"/>
  <c r="D41" i="1"/>
  <c r="H41" i="1"/>
  <c r="E41" i="1"/>
  <c r="I41" i="1"/>
  <c r="F25" i="1"/>
  <c r="G25" i="1"/>
  <c r="D25" i="1"/>
  <c r="H25" i="1"/>
  <c r="E25" i="1"/>
  <c r="I25" i="1"/>
  <c r="E56" i="1"/>
  <c r="I56" i="1"/>
  <c r="F56" i="1"/>
  <c r="G56" i="1"/>
  <c r="D56" i="1"/>
  <c r="H56" i="1"/>
  <c r="E40" i="1"/>
  <c r="I40" i="1"/>
  <c r="F40" i="1"/>
  <c r="G40" i="1"/>
  <c r="D40" i="1"/>
  <c r="H40" i="1"/>
  <c r="E24" i="1"/>
  <c r="I24" i="1"/>
  <c r="F24" i="1"/>
  <c r="G24" i="1"/>
  <c r="D24" i="1"/>
  <c r="H24" i="1"/>
  <c r="D19" i="1"/>
  <c r="H19" i="1"/>
  <c r="E19" i="1"/>
  <c r="I19" i="1"/>
  <c r="F19" i="1"/>
  <c r="G19" i="1"/>
  <c r="G18" i="1"/>
  <c r="D18" i="1"/>
  <c r="H18" i="1"/>
  <c r="E18" i="1"/>
  <c r="I18" i="1"/>
  <c r="F18" i="1"/>
  <c r="D55" i="1"/>
  <c r="H55" i="1"/>
  <c r="E55" i="1"/>
  <c r="I55" i="1"/>
  <c r="F55" i="1"/>
  <c r="G55" i="1"/>
  <c r="D39" i="1"/>
  <c r="H39" i="1"/>
  <c r="E39" i="1"/>
  <c r="I39" i="1"/>
  <c r="F39" i="1"/>
  <c r="G39" i="1"/>
  <c r="D23" i="1"/>
  <c r="H23" i="1"/>
  <c r="E23" i="1"/>
  <c r="I23" i="1"/>
  <c r="F23" i="1"/>
  <c r="G23" i="1"/>
  <c r="G54" i="1"/>
  <c r="D54" i="1"/>
  <c r="H54" i="1"/>
  <c r="E54" i="1"/>
  <c r="I54" i="1"/>
  <c r="F54" i="1"/>
  <c r="G38" i="1"/>
  <c r="D38" i="1"/>
  <c r="H38" i="1"/>
  <c r="E38" i="1"/>
  <c r="I38" i="1"/>
  <c r="F38" i="1"/>
  <c r="G22" i="1"/>
  <c r="D22" i="1"/>
  <c r="H22" i="1"/>
  <c r="E22" i="1"/>
  <c r="I22" i="1"/>
  <c r="F22" i="1"/>
  <c r="F53" i="1"/>
  <c r="G53" i="1"/>
  <c r="D53" i="1"/>
  <c r="H53" i="1"/>
  <c r="I53" i="1"/>
  <c r="E53" i="1"/>
  <c r="F37" i="1"/>
  <c r="G37" i="1"/>
  <c r="D37" i="1"/>
  <c r="H37" i="1"/>
  <c r="I37" i="1"/>
  <c r="E37" i="1"/>
  <c r="F21" i="1"/>
  <c r="G21" i="1"/>
  <c r="D21" i="1"/>
  <c r="H21" i="1"/>
  <c r="E21" i="1"/>
  <c r="I21" i="1"/>
  <c r="E52" i="1"/>
  <c r="I52" i="1"/>
  <c r="F52" i="1"/>
  <c r="G52" i="1"/>
  <c r="D52" i="1"/>
  <c r="H52" i="1"/>
  <c r="E36" i="1"/>
  <c r="I36" i="1"/>
  <c r="F36" i="1"/>
  <c r="G36" i="1"/>
  <c r="D36" i="1"/>
  <c r="H36" i="1"/>
  <c r="E20" i="1"/>
  <c r="I20" i="1"/>
  <c r="F20" i="1"/>
  <c r="G20" i="1"/>
  <c r="D20" i="1"/>
  <c r="H20" i="1"/>
  <c r="K17" i="1"/>
  <c r="F17" i="1"/>
  <c r="G17" i="1"/>
  <c r="I17" i="1"/>
  <c r="E17" i="1"/>
  <c r="H17" i="1"/>
  <c r="D17" i="1"/>
  <c r="K16" i="1"/>
  <c r="G16" i="1"/>
  <c r="D16" i="1"/>
  <c r="F16" i="1"/>
  <c r="I16" i="1"/>
  <c r="E16" i="1"/>
  <c r="H16" i="1"/>
  <c r="G11" i="1"/>
  <c r="K11" i="1"/>
  <c r="G14" i="1"/>
  <c r="K14" i="1"/>
  <c r="D14" i="1"/>
  <c r="E14" i="1"/>
  <c r="H14" i="1"/>
  <c r="I14" i="1"/>
  <c r="D7" i="1"/>
  <c r="D12" i="1"/>
  <c r="K12" i="1"/>
  <c r="E15" i="1"/>
  <c r="K15" i="1"/>
  <c r="H11" i="1"/>
  <c r="G12" i="1"/>
  <c r="F11" i="1"/>
  <c r="I11" i="1"/>
  <c r="D8" i="1"/>
  <c r="I15" i="1"/>
  <c r="D11" i="1"/>
  <c r="E11" i="1"/>
  <c r="H8" i="1"/>
  <c r="I8" i="1"/>
  <c r="F8" i="1"/>
  <c r="K8" i="1"/>
  <c r="E8" i="1"/>
  <c r="H12" i="1"/>
  <c r="F12" i="1"/>
  <c r="E12" i="1"/>
  <c r="I12" i="1"/>
  <c r="F15" i="1"/>
  <c r="H15" i="1"/>
  <c r="D15" i="1"/>
  <c r="G15" i="1"/>
  <c r="H7" i="1"/>
  <c r="I7" i="1"/>
  <c r="F7" i="1"/>
  <c r="K7" i="1"/>
  <c r="E7" i="1"/>
  <c r="H9" i="1"/>
  <c r="D9" i="1"/>
  <c r="F9" i="1"/>
  <c r="I9" i="1"/>
  <c r="G9" i="1"/>
  <c r="K9" i="1"/>
  <c r="E9" i="1"/>
  <c r="H10" i="1"/>
  <c r="D10" i="1"/>
  <c r="F10" i="1"/>
  <c r="I10" i="1"/>
  <c r="E10" i="1"/>
  <c r="G10" i="1"/>
  <c r="H13" i="1"/>
  <c r="D13" i="1"/>
  <c r="F13" i="1"/>
  <c r="E13" i="1"/>
  <c r="G13" i="1"/>
  <c r="I13" i="1"/>
  <c r="D6" i="1"/>
  <c r="I6" i="1"/>
  <c r="G6" i="1"/>
  <c r="H6" i="1"/>
  <c r="K6" i="1"/>
  <c r="F6" i="1"/>
  <c r="E6" i="1"/>
</calcChain>
</file>

<file path=xl/sharedStrings.xml><?xml version="1.0" encoding="utf-8"?>
<sst xmlns="http://schemas.openxmlformats.org/spreadsheetml/2006/main" count="73" uniqueCount="35">
  <si>
    <t>№ п/п</t>
  </si>
  <si>
    <t>Наименование лекарственного препарата</t>
  </si>
  <si>
    <t>Остаток нереализованного лекарственного препарата в последние месяцы до окончания срока годности (расход)</t>
  </si>
  <si>
    <t>Примечание</t>
  </si>
  <si>
    <t>Срок годности</t>
  </si>
  <si>
    <t>За 6 месяцев</t>
  </si>
  <si>
    <t>За 5 месяцев</t>
  </si>
  <si>
    <t>За 4 месяца</t>
  </si>
  <si>
    <t>За 3 месяца</t>
  </si>
  <si>
    <t>За 2 месяца</t>
  </si>
  <si>
    <t>За 1 месяц</t>
  </si>
  <si>
    <t>Наименование препарата</t>
  </si>
  <si>
    <t>Кол-во</t>
  </si>
  <si>
    <t>Кол–во месяцев до истечения срока годности</t>
  </si>
  <si>
    <t>Кол–во месяцев и дней до истечения срока годности</t>
  </si>
  <si>
    <t>Альфарона лиоф интраназ 50тыс.МЕ №1  (фл в комплекте с крыш-кап или пипетками)</t>
  </si>
  <si>
    <t>Ацикловир Велфарм таб. 200мг №20</t>
  </si>
  <si>
    <t>Гидроксизин таб. п.п.о. 25мг №25</t>
  </si>
  <si>
    <t>Гриппферон капли наз. 10тыс.МЕ/мл 10мл №1</t>
  </si>
  <si>
    <t>Зифлукорт таб. 0,1мг №20</t>
  </si>
  <si>
    <t>Ко-тримоксазол таб. 400мг+80мг №20</t>
  </si>
  <si>
    <t>Леветирацетам Велфарм таб. п.п.о. 500мг №30</t>
  </si>
  <si>
    <t>Левитирин таб. 100мкг №100</t>
  </si>
  <si>
    <t>Метопролол таб. 100мг №30</t>
  </si>
  <si>
    <t>Оксидевит капли внутр. 9мкг/мл 5мл №1</t>
  </si>
  <si>
    <t>Панкреатин 20000 таб. кш/раств п.п.о 20000ЕД №20</t>
  </si>
  <si>
    <t>Панкреатин Реневал 10000 таб. кш/раств п.п.о 10000ЕД №20</t>
  </si>
  <si>
    <t>Панкреатин Реневал 10000 таб. кш/раств п.п.о 10000ЕД №60</t>
  </si>
  <si>
    <t>Порталак сироп 667мг/мл 500мл №1</t>
  </si>
  <si>
    <t>Протехолин сусп. внутр. 250мг/5мл 250мл №1</t>
  </si>
  <si>
    <t>Пульмибуд сусп. д/ингал. доз. 0,5мг/мл 2мл №20</t>
  </si>
  <si>
    <t>Респифорб капс с пор. д/ингал 80мкг+4,5мкг/доза №120  (в комплекте с устройством д/ингаляций)</t>
  </si>
  <si>
    <t>Уан тач селект плюс тест-полоски д/глюкометра №50</t>
  </si>
  <si>
    <t>Фосфоглив форте капс. 65мг+300мг №50</t>
  </si>
  <si>
    <t>Цитиколин р-р в/в и в/м 125мг/мл 4мл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</si>
</sst>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10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1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64" fontId="5" fillId="0" borderId="1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14" fontId="6" fillId="0" borderId="0" xfId="0" applyNumberFormat="1" applyFont="1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0" xfId="0" applyNumberFormat="1"/>
    <xf numFmtId="14" fontId="8" fillId="0" borderId="0" xfId="0" applyNumberFormat="1" applyFont="1" applyAlignment="1">
      <alignment horizontal="center" vertical="center"/>
    </xf>
    <xf numFmtId="0" fontId="1" fillId="0" borderId="1" xfId="0" applyFont="1" applyBorder="1"/>
    <xf numFmtId="14" fontId="9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3">
    <dxf>
      <font>
        <sz val="11"/>
        <color rgb="FFCC0000"/>
        <name val="Calibri"/>
      </font>
      <fill>
        <patternFill>
          <bgColor rgb="FFFFCCCC"/>
        </patternFill>
      </fill>
      <alignment horizontal="general" vertical="bottom" textRotation="0" wrapText="0" indent="0" shrinkToFit="0"/>
    </dxf>
    <dxf>
      <font>
        <sz val="11"/>
        <color rgb="FF996600"/>
        <name val="Calibri"/>
      </font>
      <fill>
        <patternFill>
          <bgColor rgb="FFFFFFCC"/>
        </patternFill>
      </fill>
      <alignment horizontal="general" vertical="bottom" textRotation="0" wrapText="0" indent="0" shrinkToFit="0"/>
    </dxf>
    <dxf>
      <font>
        <sz val="11"/>
        <color rgb="FF006600"/>
        <name val="Calibri"/>
      </font>
      <fill>
        <patternFill>
          <bgColor rgb="FFCCFFCC"/>
        </patternFill>
      </fill>
      <alignment horizontal="general" vertical="bottom" textRotation="0" wrapText="0" indent="0" shrinkToFit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139"/>
  <sheetViews>
    <sheetView tabSelected="1" zoomScale="90" zoomScaleNormal="90" workbookViewId="0">
      <pane ySplit="5" topLeftCell="A56" activePane="bottomLeft" state="frozen"/>
      <selection pane="bottomLeft" activeCell="O11" sqref="O11"/>
    </sheetView>
  </sheetViews>
  <sheetFormatPr defaultColWidth="9.140625" defaultRowHeight="15" x14ac:dyDescent="0.25"/>
  <cols>
    <col min="1" max="1" width="6.42578125" style="1" customWidth="1"/>
    <col min="2" max="2" width="55.5703125" style="30" customWidth="1"/>
    <col min="3" max="3" width="11.85546875" style="1" customWidth="1"/>
    <col min="4" max="4" width="8.5703125" style="2" customWidth="1"/>
    <col min="5" max="5" width="8" style="2" customWidth="1"/>
    <col min="6" max="6" width="7.5703125" style="2" customWidth="1"/>
    <col min="7" max="7" width="7.42578125" style="2" customWidth="1"/>
    <col min="8" max="8" width="7.85546875" style="2" customWidth="1"/>
    <col min="9" max="9" width="8" style="2" customWidth="1"/>
    <col min="10" max="10" width="21.5703125" style="2" customWidth="1"/>
    <col min="11" max="11" width="9.140625" style="2"/>
    <col min="12" max="12" width="16.5703125" style="17" customWidth="1"/>
    <col min="13" max="16384" width="9.140625" style="2"/>
  </cols>
  <sheetData>
    <row r="1" spans="1:12" x14ac:dyDescent="0.25">
      <c r="B1" s="27">
        <f ca="1">TODAY()</f>
        <v>46274</v>
      </c>
    </row>
    <row r="2" spans="1:12" ht="15" customHeight="1" x14ac:dyDescent="0.25">
      <c r="A2" s="28" t="s">
        <v>0</v>
      </c>
      <c r="B2" s="28" t="s">
        <v>1</v>
      </c>
      <c r="C2" s="23"/>
      <c r="D2" s="29" t="s">
        <v>2</v>
      </c>
      <c r="E2" s="29"/>
      <c r="F2" s="29"/>
      <c r="G2" s="29"/>
      <c r="H2" s="29"/>
      <c r="I2" s="29"/>
      <c r="J2" s="28" t="s">
        <v>3</v>
      </c>
    </row>
    <row r="3" spans="1:12" ht="29.25" customHeight="1" x14ac:dyDescent="0.25">
      <c r="A3" s="28"/>
      <c r="B3" s="28"/>
      <c r="C3" s="28" t="s">
        <v>4</v>
      </c>
      <c r="D3" s="29"/>
      <c r="E3" s="29"/>
      <c r="F3" s="29"/>
      <c r="G3" s="29"/>
      <c r="H3" s="29"/>
      <c r="I3" s="29"/>
      <c r="J3" s="28"/>
    </row>
    <row r="4" spans="1:12" ht="25.5" x14ac:dyDescent="0.25">
      <c r="A4" s="28"/>
      <c r="B4" s="28"/>
      <c r="C4" s="28"/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28"/>
    </row>
    <row r="5" spans="1:12" x14ac:dyDescent="0.25">
      <c r="A5" s="4">
        <v>1</v>
      </c>
      <c r="B5" s="9">
        <v>2</v>
      </c>
      <c r="C5" s="9">
        <v>3</v>
      </c>
      <c r="D5" s="9">
        <f t="shared" ref="D5:J5" si="0">C5+1</f>
        <v>4</v>
      </c>
      <c r="E5" s="9">
        <f t="shared" si="0"/>
        <v>5</v>
      </c>
      <c r="F5" s="9">
        <f t="shared" si="0"/>
        <v>6</v>
      </c>
      <c r="G5" s="9">
        <f t="shared" si="0"/>
        <v>7</v>
      </c>
      <c r="H5" s="9">
        <f t="shared" si="0"/>
        <v>8</v>
      </c>
      <c r="I5" s="9">
        <f t="shared" si="0"/>
        <v>9</v>
      </c>
      <c r="J5" s="9">
        <f t="shared" si="0"/>
        <v>10</v>
      </c>
      <c r="L5" s="18"/>
    </row>
    <row r="6" spans="1:12" x14ac:dyDescent="0.25">
      <c r="A6" s="5">
        <v>1</v>
      </c>
      <c r="B6" s="13" t="str">
        <f>база!A3</f>
        <v>Альфарона лиоф интраназ 50тыс.МЕ №1  (фл в комплекте с крыш-кап или пипетками)</v>
      </c>
      <c r="C6" s="6">
        <f>база!B3</f>
        <v>46356</v>
      </c>
      <c r="D6" s="7" t="str">
        <f ca="1">IF(--MID(D$4,4,1)=база!$D3,база!$C3,"")</f>
        <v/>
      </c>
      <c r="E6" s="7" t="str">
        <f ca="1">IF(--MID(E$4,4,1)=база!$D3,база!$C3,"")</f>
        <v/>
      </c>
      <c r="F6" s="7" t="str">
        <f ca="1">IF(--MID(F$4,4,1)=база!$D3,база!$C3,"")</f>
        <v/>
      </c>
      <c r="G6" s="7">
        <f ca="1">IF(--MID(G$4,4,1)=база!$D3,база!$C3,"")</f>
        <v>11</v>
      </c>
      <c r="H6" s="7" t="str">
        <f ca="1">IF(--MID(H$4,4,1)=база!$D3,база!$C3,"")</f>
        <v/>
      </c>
      <c r="I6" s="7" t="str">
        <f ca="1">IF(--MID(I$4,4,1)=база!$D3,база!$C3,"")</f>
        <v/>
      </c>
      <c r="J6" s="8"/>
      <c r="K6" s="2">
        <f ca="1">база!D3</f>
        <v>3</v>
      </c>
      <c r="L6" s="17" t="str">
        <f ca="1">база!E3</f>
        <v>2 мес. 22 дн.</v>
      </c>
    </row>
    <row r="7" spans="1:12" x14ac:dyDescent="0.25">
      <c r="A7" s="9">
        <f t="shared" ref="A7:A70" si="1">A6+1</f>
        <v>2</v>
      </c>
      <c r="B7" s="13" t="str">
        <f>база!A4</f>
        <v>Альфарона лиоф интраназ 50тыс.МЕ №1  (фл в комплекте с крыш-кап или пипетками)</v>
      </c>
      <c r="C7" s="6">
        <f>база!B4</f>
        <v>46356</v>
      </c>
      <c r="D7" s="7" t="str">
        <f ca="1">IF(--MID(D$4,4,1)=база!$D4,база!$C4,"")</f>
        <v/>
      </c>
      <c r="E7" s="7" t="str">
        <f ca="1">IF(--MID(E$4,4,1)=база!$D4,база!$C4,"")</f>
        <v/>
      </c>
      <c r="F7" s="7" t="str">
        <f ca="1">IF(--MID(F$4,4,1)=база!$D4,база!$C4,"")</f>
        <v/>
      </c>
      <c r="G7" s="7">
        <f ca="1">IF(--MID(G$4,4,1)=база!$D4,база!$C4,"")</f>
        <v>10</v>
      </c>
      <c r="H7" s="7" t="str">
        <f ca="1">IF(--MID(H$4,4,1)=база!$D4,база!$C4,"")</f>
        <v/>
      </c>
      <c r="I7" s="7" t="str">
        <f ca="1">IF(--MID(I$4,4,1)=база!$D4,база!$C4,"")</f>
        <v/>
      </c>
      <c r="J7" s="8"/>
      <c r="K7" s="2">
        <f ca="1">база!D4</f>
        <v>3</v>
      </c>
      <c r="L7" s="17" t="str">
        <f ca="1">база!E4</f>
        <v>2 мес. 22 дн.</v>
      </c>
    </row>
    <row r="8" spans="1:12" x14ac:dyDescent="0.25">
      <c r="A8" s="9">
        <f t="shared" si="1"/>
        <v>3</v>
      </c>
      <c r="B8" s="13" t="str">
        <f>база!A5</f>
        <v>Ацикловир Велфарм таб. 200мг №20</v>
      </c>
      <c r="C8" s="6">
        <f>база!B5</f>
        <v>46447</v>
      </c>
      <c r="D8" s="7">
        <f ca="1">IF(--MID(D$4,4,1)=база!$D5,база!$C5,"")</f>
        <v>1</v>
      </c>
      <c r="E8" s="7" t="str">
        <f ca="1">IF(--MID(E$4,4,1)=база!$D5,база!$C5,"")</f>
        <v/>
      </c>
      <c r="F8" s="7" t="str">
        <f ca="1">IF(--MID(F$4,4,1)=база!$D5,база!$C5,"")</f>
        <v/>
      </c>
      <c r="G8" s="7" t="str">
        <f ca="1">IF(--MID(G$4,4,1)=база!$D5,база!$C5,"")</f>
        <v/>
      </c>
      <c r="H8" s="7" t="str">
        <f ca="1">IF(--MID(H$4,4,1)=база!$D5,база!$C5,"")</f>
        <v/>
      </c>
      <c r="I8" s="7" t="str">
        <f ca="1">IF(--MID(I$4,4,1)=база!$D5,база!$C5,"")</f>
        <v/>
      </c>
      <c r="J8" s="8"/>
      <c r="K8" s="2">
        <f ca="1">база!D5</f>
        <v>6</v>
      </c>
      <c r="L8" s="17" t="str">
        <f ca="1">база!E5</f>
        <v>5 мес. 21 дн.</v>
      </c>
    </row>
    <row r="9" spans="1:12" x14ac:dyDescent="0.25">
      <c r="A9" s="9">
        <f t="shared" si="1"/>
        <v>4</v>
      </c>
      <c r="B9" s="13" t="str">
        <f>база!A6</f>
        <v>Ацикловир Велфарм таб. 200мг №20</v>
      </c>
      <c r="C9" s="6">
        <f>база!B6</f>
        <v>46447</v>
      </c>
      <c r="D9" s="7">
        <f ca="1">IF(--MID(D$4,4,1)=база!$D6,база!$C6,"")</f>
        <v>3</v>
      </c>
      <c r="E9" s="7" t="str">
        <f ca="1">IF(--MID(E$4,4,1)=база!$D6,база!$C6,"")</f>
        <v/>
      </c>
      <c r="F9" s="7" t="str">
        <f ca="1">IF(--MID(F$4,4,1)=база!$D6,база!$C6,"")</f>
        <v/>
      </c>
      <c r="G9" s="7" t="str">
        <f ca="1">IF(--MID(G$4,4,1)=база!$D6,база!$C6,"")</f>
        <v/>
      </c>
      <c r="H9" s="7" t="str">
        <f ca="1">IF(--MID(H$4,4,1)=база!$D6,база!$C6,"")</f>
        <v/>
      </c>
      <c r="I9" s="7" t="str">
        <f ca="1">IF(--MID(I$4,4,1)=база!$D6,база!$C6,"")</f>
        <v/>
      </c>
      <c r="J9" s="8"/>
      <c r="K9" s="2">
        <f ca="1">база!D6</f>
        <v>6</v>
      </c>
      <c r="L9" s="17" t="str">
        <f ca="1">база!E6</f>
        <v>5 мес. 21 дн.</v>
      </c>
    </row>
    <row r="10" spans="1:12" x14ac:dyDescent="0.25">
      <c r="A10" s="9">
        <f t="shared" si="1"/>
        <v>5</v>
      </c>
      <c r="B10" s="13" t="str">
        <f>база!A7</f>
        <v>Ацикловир Велфарм таб. 200мг №20</v>
      </c>
      <c r="C10" s="6">
        <f>база!B7</f>
        <v>46447</v>
      </c>
      <c r="D10" s="7">
        <f ca="1">IF(--MID(D$4,4,1)=база!$D7,база!$C7,"")</f>
        <v>1</v>
      </c>
      <c r="E10" s="7" t="str">
        <f ca="1">IF(--MID(E$4,4,1)=база!$D7,база!$C7,"")</f>
        <v/>
      </c>
      <c r="F10" s="7" t="str">
        <f ca="1">IF(--MID(F$4,4,1)=база!$D7,база!$C7,"")</f>
        <v/>
      </c>
      <c r="G10" s="7" t="str">
        <f ca="1">IF(--MID(G$4,4,1)=база!$D7,база!$C7,"")</f>
        <v/>
      </c>
      <c r="H10" s="7" t="str">
        <f ca="1">IF(--MID(H$4,4,1)=база!$D7,база!$C7,"")</f>
        <v/>
      </c>
      <c r="I10" s="7" t="str">
        <f ca="1">IF(--MID(I$4,4,1)=база!$D7,база!$C7,"")</f>
        <v/>
      </c>
      <c r="J10" s="8"/>
      <c r="K10" s="2">
        <f ca="1">база!D7</f>
        <v>6</v>
      </c>
      <c r="L10" s="17" t="str">
        <f ca="1">база!E7</f>
        <v>5 мес. 21 дн.</v>
      </c>
    </row>
    <row r="11" spans="1:12" x14ac:dyDescent="0.25">
      <c r="A11" s="9">
        <f t="shared" si="1"/>
        <v>6</v>
      </c>
      <c r="B11" s="12" t="str">
        <f>база!A8</f>
        <v>Ацикловир Велфарм таб. 200мг №20</v>
      </c>
      <c r="C11" s="6">
        <f>база!B8</f>
        <v>46447</v>
      </c>
      <c r="D11" s="7">
        <f ca="1">IF(--MID(D$4,4,1)=база!$D8,база!$C8,"")</f>
        <v>1</v>
      </c>
      <c r="E11" s="7" t="str">
        <f ca="1">IF(--MID(E$4,4,1)=база!$D8,база!$C8,"")</f>
        <v/>
      </c>
      <c r="F11" s="7" t="str">
        <f ca="1">IF(--MID(F$4,4,1)=база!$D8,база!$C8,"")</f>
        <v/>
      </c>
      <c r="G11" s="7" t="str">
        <f ca="1">IF(--MID(G$4,4,1)=база!$D8,база!$C8,"")</f>
        <v/>
      </c>
      <c r="H11" s="7" t="str">
        <f ca="1">IF(--MID(H$4,4,1)=база!$D8,база!$C8,"")</f>
        <v/>
      </c>
      <c r="I11" s="7" t="str">
        <f ca="1">IF(--MID(I$4,4,1)=база!$D8,база!$C8,"")</f>
        <v/>
      </c>
      <c r="J11" s="8"/>
      <c r="K11" s="2">
        <f ca="1">база!D8</f>
        <v>6</v>
      </c>
      <c r="L11" s="17" t="str">
        <f ca="1">база!E8</f>
        <v>5 мес. 21 дн.</v>
      </c>
    </row>
    <row r="12" spans="1:12" x14ac:dyDescent="0.25">
      <c r="A12" s="9">
        <f t="shared" si="1"/>
        <v>7</v>
      </c>
      <c r="B12" s="12" t="str">
        <f>база!A9</f>
        <v>Гидроксизин таб. п.п.о. 25мг №25</v>
      </c>
      <c r="C12" s="6">
        <f>база!B9</f>
        <v>46446</v>
      </c>
      <c r="D12" s="7">
        <f ca="1">IF(--MID(D$4,4,1)=база!$D9,база!$C9,"")</f>
        <v>3</v>
      </c>
      <c r="E12" s="7" t="str">
        <f ca="1">IF(--MID(E$4,4,1)=база!$D9,база!$C9,"")</f>
        <v/>
      </c>
      <c r="F12" s="7" t="str">
        <f ca="1">IF(--MID(F$4,4,1)=база!$D9,база!$C9,"")</f>
        <v/>
      </c>
      <c r="G12" s="7" t="str">
        <f ca="1">IF(--MID(G$4,4,1)=база!$D9,база!$C9,"")</f>
        <v/>
      </c>
      <c r="H12" s="7" t="str">
        <f ca="1">IF(--MID(H$4,4,1)=база!$D9,база!$C9,"")</f>
        <v/>
      </c>
      <c r="I12" s="7" t="str">
        <f ca="1">IF(--MID(I$4,4,1)=база!$D9,база!$C9,"")</f>
        <v/>
      </c>
      <c r="J12" s="8"/>
      <c r="K12" s="2">
        <f ca="1">база!D9</f>
        <v>6</v>
      </c>
      <c r="L12" s="17" t="str">
        <f ca="1">база!E9</f>
        <v>5 мес. 20 дн.</v>
      </c>
    </row>
    <row r="13" spans="1:12" x14ac:dyDescent="0.25">
      <c r="A13" s="9">
        <f t="shared" si="1"/>
        <v>8</v>
      </c>
      <c r="B13" s="12" t="str">
        <f>база!A10</f>
        <v>Гидроксизин таб. п.п.о. 25мг №25</v>
      </c>
      <c r="C13" s="6">
        <f>база!B10</f>
        <v>46446</v>
      </c>
      <c r="D13" s="7">
        <f ca="1">IF(--MID(D$4,4,1)=база!$D10,база!$C10,"")</f>
        <v>4</v>
      </c>
      <c r="E13" s="7" t="str">
        <f ca="1">IF(--MID(E$4,4,1)=база!$D10,база!$C10,"")</f>
        <v/>
      </c>
      <c r="F13" s="7" t="str">
        <f ca="1">IF(--MID(F$4,4,1)=база!$D10,база!$C10,"")</f>
        <v/>
      </c>
      <c r="G13" s="7" t="str">
        <f ca="1">IF(--MID(G$4,4,1)=база!$D10,база!$C10,"")</f>
        <v/>
      </c>
      <c r="H13" s="7" t="str">
        <f ca="1">IF(--MID(H$4,4,1)=база!$D10,база!$C10,"")</f>
        <v/>
      </c>
      <c r="I13" s="7" t="str">
        <f ca="1">IF(--MID(I$4,4,1)=база!$D10,база!$C10,"")</f>
        <v/>
      </c>
      <c r="J13" s="8"/>
      <c r="K13" s="2">
        <f ca="1">база!D10</f>
        <v>6</v>
      </c>
      <c r="L13" s="17" t="str">
        <f ca="1">база!E10</f>
        <v>5 мес. 20 дн.</v>
      </c>
    </row>
    <row r="14" spans="1:12" x14ac:dyDescent="0.25">
      <c r="A14" s="9">
        <f t="shared" si="1"/>
        <v>9</v>
      </c>
      <c r="B14" s="12" t="str">
        <f>база!A11</f>
        <v>Гриппферон капли наз. 10тыс.МЕ/мл 10мл №1</v>
      </c>
      <c r="C14" s="6">
        <f>база!B11</f>
        <v>46440</v>
      </c>
      <c r="D14" s="7">
        <f ca="1">IF(--MID(D$4,4,1)=база!$D11,база!$C11,"")</f>
        <v>9</v>
      </c>
      <c r="E14" s="7" t="str">
        <f ca="1">IF(--MID(E$4,4,1)=база!$D11,база!$C11,"")</f>
        <v/>
      </c>
      <c r="F14" s="7" t="str">
        <f ca="1">IF(--MID(F$4,4,1)=база!$D11,база!$C11,"")</f>
        <v/>
      </c>
      <c r="G14" s="7" t="str">
        <f ca="1">IF(--MID(G$4,4,1)=база!$D11,база!$C11,"")</f>
        <v/>
      </c>
      <c r="H14" s="7" t="str">
        <f ca="1">IF(--MID(H$4,4,1)=база!$D11,база!$C11,"")</f>
        <v/>
      </c>
      <c r="I14" s="7" t="str">
        <f ca="1">IF(--MID(I$4,4,1)=база!$D11,база!$C11,"")</f>
        <v/>
      </c>
      <c r="J14" s="8"/>
      <c r="K14" s="2">
        <f ca="1">база!D11</f>
        <v>6</v>
      </c>
      <c r="L14" s="17" t="str">
        <f ca="1">база!E11</f>
        <v>5 мес. 14 дн.</v>
      </c>
    </row>
    <row r="15" spans="1:12" x14ac:dyDescent="0.25">
      <c r="A15" s="9">
        <f t="shared" si="1"/>
        <v>10</v>
      </c>
      <c r="B15" s="12" t="str">
        <f>база!A12</f>
        <v>Гриппферон капли наз. 10тыс.МЕ/мл 10мл №1</v>
      </c>
      <c r="C15" s="6">
        <f>база!B12</f>
        <v>46440</v>
      </c>
      <c r="D15" s="7">
        <f ca="1">IF(--MID(D$4,4,1)=база!$D12,база!$C12,"")</f>
        <v>3</v>
      </c>
      <c r="E15" s="7" t="str">
        <f ca="1">IF(--MID(E$4,4,1)=база!$D12,база!$C12,"")</f>
        <v/>
      </c>
      <c r="F15" s="7" t="str">
        <f ca="1">IF(--MID(F$4,4,1)=база!$D12,база!$C12,"")</f>
        <v/>
      </c>
      <c r="G15" s="7" t="str">
        <f ca="1">IF(--MID(G$4,4,1)=база!$D12,база!$C12,"")</f>
        <v/>
      </c>
      <c r="H15" s="7" t="str">
        <f ca="1">IF(--MID(H$4,4,1)=база!$D12,база!$C12,"")</f>
        <v/>
      </c>
      <c r="I15" s="7" t="str">
        <f ca="1">IF(--MID(I$4,4,1)=база!$D12,база!$C12,"")</f>
        <v/>
      </c>
      <c r="J15" s="8"/>
      <c r="K15" s="2">
        <f ca="1">база!D12</f>
        <v>6</v>
      </c>
      <c r="L15" s="17" t="str">
        <f ca="1">база!E12</f>
        <v>5 мес. 14 дн.</v>
      </c>
    </row>
    <row r="16" spans="1:12" x14ac:dyDescent="0.25">
      <c r="A16" s="9">
        <f t="shared" si="1"/>
        <v>11</v>
      </c>
      <c r="B16" s="12" t="str">
        <f>база!A13</f>
        <v>Гриппферон капли наз. 10тыс.МЕ/мл 10мл №1</v>
      </c>
      <c r="C16" s="6">
        <f>база!B13</f>
        <v>46440</v>
      </c>
      <c r="D16" s="7">
        <f ca="1">IF(--MID(D$4,4,1)=база!$D13,база!$C13,"")</f>
        <v>10</v>
      </c>
      <c r="E16" s="7" t="str">
        <f ca="1">IF(--MID(E$4,4,1)=база!$D13,база!$C13,"")</f>
        <v/>
      </c>
      <c r="F16" s="7" t="str">
        <f ca="1">IF(--MID(F$4,4,1)=база!$D13,база!$C13,"")</f>
        <v/>
      </c>
      <c r="G16" s="7" t="str">
        <f ca="1">IF(--MID(G$4,4,1)=база!$D13,база!$C13,"")</f>
        <v/>
      </c>
      <c r="H16" s="7" t="str">
        <f ca="1">IF(--MID(H$4,4,1)=база!$D13,база!$C13,"")</f>
        <v/>
      </c>
      <c r="I16" s="7" t="str">
        <f ca="1">IF(--MID(I$4,4,1)=база!$D13,база!$C13,"")</f>
        <v/>
      </c>
      <c r="J16" s="8"/>
      <c r="K16" s="2">
        <f ca="1">база!D13</f>
        <v>6</v>
      </c>
      <c r="L16" s="17" t="str">
        <f ca="1">база!E13</f>
        <v>5 мес. 14 дн.</v>
      </c>
    </row>
    <row r="17" spans="1:12" x14ac:dyDescent="0.25">
      <c r="A17" s="9">
        <f t="shared" si="1"/>
        <v>12</v>
      </c>
      <c r="B17" s="12" t="str">
        <f>база!A14</f>
        <v>Гриппферон капли наз. 10тыс.МЕ/мл 10мл №1</v>
      </c>
      <c r="C17" s="6">
        <f>база!B14</f>
        <v>46440</v>
      </c>
      <c r="D17" s="7">
        <f ca="1">IF(--MID(D$4,4,1)=база!$D14,база!$C14,"")</f>
        <v>40</v>
      </c>
      <c r="E17" s="7" t="str">
        <f ca="1">IF(--MID(E$4,4,1)=база!$D14,база!$C14,"")</f>
        <v/>
      </c>
      <c r="F17" s="7" t="str">
        <f ca="1">IF(--MID(F$4,4,1)=база!$D14,база!$C14,"")</f>
        <v/>
      </c>
      <c r="G17" s="7" t="str">
        <f ca="1">IF(--MID(G$4,4,1)=база!$D14,база!$C14,"")</f>
        <v/>
      </c>
      <c r="H17" s="7" t="str">
        <f ca="1">IF(--MID(H$4,4,1)=база!$D14,база!$C14,"")</f>
        <v/>
      </c>
      <c r="I17" s="7" t="str">
        <f ca="1">IF(--MID(I$4,4,1)=база!$D14,база!$C14,"")</f>
        <v/>
      </c>
      <c r="J17" s="8"/>
      <c r="K17" s="2">
        <f ca="1">база!D14</f>
        <v>6</v>
      </c>
      <c r="L17" s="17" t="str">
        <f ca="1">база!E14</f>
        <v>5 мес. 14 дн.</v>
      </c>
    </row>
    <row r="18" spans="1:12" x14ac:dyDescent="0.25">
      <c r="A18" s="9">
        <f t="shared" si="1"/>
        <v>13</v>
      </c>
      <c r="B18" s="12" t="str">
        <f>база!A15</f>
        <v>Гриппферон капли наз. 10тыс.МЕ/мл 10мл №1</v>
      </c>
      <c r="C18" s="6">
        <f>база!B15</f>
        <v>46440</v>
      </c>
      <c r="D18" s="7">
        <f ca="1">IF(--MID(D$4,4,1)=база!$D15,база!$C15,"")</f>
        <v>27</v>
      </c>
      <c r="E18" s="7" t="str">
        <f ca="1">IF(--MID(E$4,4,1)=база!$D15,база!$C15,"")</f>
        <v/>
      </c>
      <c r="F18" s="7" t="str">
        <f ca="1">IF(--MID(F$4,4,1)=база!$D15,база!$C15,"")</f>
        <v/>
      </c>
      <c r="G18" s="7" t="str">
        <f ca="1">IF(--MID(G$4,4,1)=база!$D15,база!$C15,"")</f>
        <v/>
      </c>
      <c r="H18" s="7" t="str">
        <f ca="1">IF(--MID(H$4,4,1)=база!$D15,база!$C15,"")</f>
        <v/>
      </c>
      <c r="I18" s="7" t="str">
        <f ca="1">IF(--MID(I$4,4,1)=база!$D15,база!$C15,"")</f>
        <v/>
      </c>
      <c r="J18" s="26"/>
      <c r="K18" s="2">
        <f ca="1">база!D15</f>
        <v>6</v>
      </c>
      <c r="L18" s="17" t="str">
        <f ca="1">база!E15</f>
        <v>5 мес. 14 дн.</v>
      </c>
    </row>
    <row r="19" spans="1:12" x14ac:dyDescent="0.25">
      <c r="A19" s="9">
        <f t="shared" si="1"/>
        <v>14</v>
      </c>
      <c r="B19" s="12" t="str">
        <f>база!A16</f>
        <v>Гриппферон капли наз. 10тыс.МЕ/мл 10мл №1</v>
      </c>
      <c r="C19" s="6">
        <f>база!B16</f>
        <v>46440</v>
      </c>
      <c r="D19" s="7">
        <f ca="1">IF(--MID(D$4,4,1)=база!$D16,база!$C16,"")</f>
        <v>3</v>
      </c>
      <c r="E19" s="7" t="str">
        <f ca="1">IF(--MID(E$4,4,1)=база!$D16,база!$C16,"")</f>
        <v/>
      </c>
      <c r="F19" s="7" t="str">
        <f ca="1">IF(--MID(F$4,4,1)=база!$D16,база!$C16,"")</f>
        <v/>
      </c>
      <c r="G19" s="7" t="str">
        <f ca="1">IF(--MID(G$4,4,1)=база!$D16,база!$C16,"")</f>
        <v/>
      </c>
      <c r="H19" s="7" t="str">
        <f ca="1">IF(--MID(H$4,4,1)=база!$D16,база!$C16,"")</f>
        <v/>
      </c>
      <c r="I19" s="7" t="str">
        <f ca="1">IF(--MID(I$4,4,1)=база!$D16,база!$C16,"")</f>
        <v/>
      </c>
      <c r="J19" s="26"/>
      <c r="K19" s="2">
        <f ca="1">база!D16</f>
        <v>6</v>
      </c>
      <c r="L19" s="17" t="str">
        <f ca="1">база!E16</f>
        <v>5 мес. 14 дн.</v>
      </c>
    </row>
    <row r="20" spans="1:12" x14ac:dyDescent="0.25">
      <c r="A20" s="9">
        <f t="shared" si="1"/>
        <v>15</v>
      </c>
      <c r="B20" s="12" t="str">
        <f>база!A17</f>
        <v>Гриппферон капли наз. 10тыс.МЕ/мл 10мл №1</v>
      </c>
      <c r="C20" s="6">
        <f>база!B17</f>
        <v>46440</v>
      </c>
      <c r="D20" s="7">
        <f ca="1">IF(--MID(D$4,4,1)=база!$D17,база!$C17,"")</f>
        <v>11</v>
      </c>
      <c r="E20" s="7" t="str">
        <f ca="1">IF(--MID(E$4,4,1)=база!$D17,база!$C17,"")</f>
        <v/>
      </c>
      <c r="F20" s="7" t="str">
        <f ca="1">IF(--MID(F$4,4,1)=база!$D17,база!$C17,"")</f>
        <v/>
      </c>
      <c r="G20" s="7" t="str">
        <f ca="1">IF(--MID(G$4,4,1)=база!$D17,база!$C17,"")</f>
        <v/>
      </c>
      <c r="H20" s="7" t="str">
        <f ca="1">IF(--MID(H$4,4,1)=база!$D17,база!$C17,"")</f>
        <v/>
      </c>
      <c r="I20" s="7" t="str">
        <f ca="1">IF(--MID(I$4,4,1)=база!$D17,база!$C17,"")</f>
        <v/>
      </c>
      <c r="J20" s="26"/>
      <c r="K20" s="2">
        <f ca="1">база!D17</f>
        <v>6</v>
      </c>
      <c r="L20" s="17" t="str">
        <f ca="1">база!E17</f>
        <v>5 мес. 14 дн.</v>
      </c>
    </row>
    <row r="21" spans="1:12" x14ac:dyDescent="0.25">
      <c r="A21" s="9">
        <f t="shared" si="1"/>
        <v>16</v>
      </c>
      <c r="B21" s="12" t="str">
        <f>база!A18</f>
        <v>Зифлукорт таб. 0,1мг №20</v>
      </c>
      <c r="C21" s="6">
        <f>база!B18</f>
        <v>46446</v>
      </c>
      <c r="D21" s="7">
        <f ca="1">IF(--MID(D$4,4,1)=база!$D18,база!$C18,"")</f>
        <v>1</v>
      </c>
      <c r="E21" s="7" t="str">
        <f ca="1">IF(--MID(E$4,4,1)=база!$D18,база!$C18,"")</f>
        <v/>
      </c>
      <c r="F21" s="7" t="str">
        <f ca="1">IF(--MID(F$4,4,1)=база!$D18,база!$C18,"")</f>
        <v/>
      </c>
      <c r="G21" s="7" t="str">
        <f ca="1">IF(--MID(G$4,4,1)=база!$D18,база!$C18,"")</f>
        <v/>
      </c>
      <c r="H21" s="7" t="str">
        <f ca="1">IF(--MID(H$4,4,1)=база!$D18,база!$C18,"")</f>
        <v/>
      </c>
      <c r="I21" s="7" t="str">
        <f ca="1">IF(--MID(I$4,4,1)=база!$D18,база!$C18,"")</f>
        <v/>
      </c>
      <c r="J21" s="26"/>
      <c r="K21" s="2">
        <f ca="1">база!D18</f>
        <v>6</v>
      </c>
      <c r="L21" s="17" t="str">
        <f ca="1">база!E18</f>
        <v>5 мес. 20 дн.</v>
      </c>
    </row>
    <row r="22" spans="1:12" x14ac:dyDescent="0.25">
      <c r="A22" s="9">
        <f t="shared" si="1"/>
        <v>17</v>
      </c>
      <c r="B22" s="12" t="str">
        <f>база!A19</f>
        <v>Зифлукорт таб. 0,1мг №20</v>
      </c>
      <c r="C22" s="6">
        <f>база!B19</f>
        <v>46446</v>
      </c>
      <c r="D22" s="7">
        <f ca="1">IF(--MID(D$4,4,1)=база!$D19,база!$C19,"")</f>
        <v>14</v>
      </c>
      <c r="E22" s="7" t="str">
        <f ca="1">IF(--MID(E$4,4,1)=база!$D19,база!$C19,"")</f>
        <v/>
      </c>
      <c r="F22" s="7" t="str">
        <f ca="1">IF(--MID(F$4,4,1)=база!$D19,база!$C19,"")</f>
        <v/>
      </c>
      <c r="G22" s="7" t="str">
        <f ca="1">IF(--MID(G$4,4,1)=база!$D19,база!$C19,"")</f>
        <v/>
      </c>
      <c r="H22" s="7" t="str">
        <f ca="1">IF(--MID(H$4,4,1)=база!$D19,база!$C19,"")</f>
        <v/>
      </c>
      <c r="I22" s="7" t="str">
        <f ca="1">IF(--MID(I$4,4,1)=база!$D19,база!$C19,"")</f>
        <v/>
      </c>
      <c r="J22" s="26"/>
      <c r="K22" s="2">
        <f ca="1">база!D19</f>
        <v>6</v>
      </c>
      <c r="L22" s="17" t="str">
        <f ca="1">база!E19</f>
        <v>5 мес. 20 дн.</v>
      </c>
    </row>
    <row r="23" spans="1:12" x14ac:dyDescent="0.25">
      <c r="A23" s="9">
        <f t="shared" si="1"/>
        <v>18</v>
      </c>
      <c r="B23" s="12" t="str">
        <f>база!A20</f>
        <v>Зифлукорт таб. 0,1мг №20</v>
      </c>
      <c r="C23" s="6">
        <f>база!B20</f>
        <v>46446</v>
      </c>
      <c r="D23" s="7">
        <f ca="1">IF(--MID(D$4,4,1)=база!$D20,база!$C20,"")</f>
        <v>6</v>
      </c>
      <c r="E23" s="7" t="str">
        <f ca="1">IF(--MID(E$4,4,1)=база!$D20,база!$C20,"")</f>
        <v/>
      </c>
      <c r="F23" s="7" t="str">
        <f ca="1">IF(--MID(F$4,4,1)=база!$D20,база!$C20,"")</f>
        <v/>
      </c>
      <c r="G23" s="7" t="str">
        <f ca="1">IF(--MID(G$4,4,1)=база!$D20,база!$C20,"")</f>
        <v/>
      </c>
      <c r="H23" s="7" t="str">
        <f ca="1">IF(--MID(H$4,4,1)=база!$D20,база!$C20,"")</f>
        <v/>
      </c>
      <c r="I23" s="7" t="str">
        <f ca="1">IF(--MID(I$4,4,1)=база!$D20,база!$C20,"")</f>
        <v/>
      </c>
      <c r="J23" s="26"/>
      <c r="K23" s="2">
        <f ca="1">база!D20</f>
        <v>6</v>
      </c>
      <c r="L23" s="17" t="str">
        <f ca="1">база!E20</f>
        <v>5 мес. 20 дн.</v>
      </c>
    </row>
    <row r="24" spans="1:12" x14ac:dyDescent="0.25">
      <c r="A24" s="9">
        <f t="shared" si="1"/>
        <v>19</v>
      </c>
      <c r="B24" s="12" t="str">
        <f>база!A21</f>
        <v>Зифлукорт таб. 0,1мг №20</v>
      </c>
      <c r="C24" s="6">
        <f>база!B21</f>
        <v>46446</v>
      </c>
      <c r="D24" s="7">
        <f ca="1">IF(--MID(D$4,4,1)=база!$D21,база!$C21,"")</f>
        <v>3</v>
      </c>
      <c r="E24" s="7" t="str">
        <f ca="1">IF(--MID(E$4,4,1)=база!$D21,база!$C21,"")</f>
        <v/>
      </c>
      <c r="F24" s="7" t="str">
        <f ca="1">IF(--MID(F$4,4,1)=база!$D21,база!$C21,"")</f>
        <v/>
      </c>
      <c r="G24" s="7" t="str">
        <f ca="1">IF(--MID(G$4,4,1)=база!$D21,база!$C21,"")</f>
        <v/>
      </c>
      <c r="H24" s="7" t="str">
        <f ca="1">IF(--MID(H$4,4,1)=база!$D21,база!$C21,"")</f>
        <v/>
      </c>
      <c r="I24" s="7" t="str">
        <f ca="1">IF(--MID(I$4,4,1)=база!$D21,база!$C21,"")</f>
        <v/>
      </c>
      <c r="J24" s="26"/>
      <c r="K24" s="2">
        <f ca="1">база!D21</f>
        <v>6</v>
      </c>
      <c r="L24" s="17" t="str">
        <f ca="1">база!E21</f>
        <v>5 мес. 20 дн.</v>
      </c>
    </row>
    <row r="25" spans="1:12" x14ac:dyDescent="0.25">
      <c r="A25" s="9">
        <f t="shared" si="1"/>
        <v>20</v>
      </c>
      <c r="B25" s="12" t="str">
        <f>база!A22</f>
        <v>Зифлукорт таб. 0,1мг №20</v>
      </c>
      <c r="C25" s="6">
        <f>база!B22</f>
        <v>46446</v>
      </c>
      <c r="D25" s="7">
        <f ca="1">IF(--MID(D$4,4,1)=база!$D22,база!$C22,"")</f>
        <v>9</v>
      </c>
      <c r="E25" s="7" t="str">
        <f ca="1">IF(--MID(E$4,4,1)=база!$D22,база!$C22,"")</f>
        <v/>
      </c>
      <c r="F25" s="7" t="str">
        <f ca="1">IF(--MID(F$4,4,1)=база!$D22,база!$C22,"")</f>
        <v/>
      </c>
      <c r="G25" s="7" t="str">
        <f ca="1">IF(--MID(G$4,4,1)=база!$D22,база!$C22,"")</f>
        <v/>
      </c>
      <c r="H25" s="7" t="str">
        <f ca="1">IF(--MID(H$4,4,1)=база!$D22,база!$C22,"")</f>
        <v/>
      </c>
      <c r="I25" s="7" t="str">
        <f ca="1">IF(--MID(I$4,4,1)=база!$D22,база!$C22,"")</f>
        <v/>
      </c>
      <c r="J25" s="26"/>
      <c r="K25" s="2">
        <f ca="1">база!D22</f>
        <v>6</v>
      </c>
      <c r="L25" s="17" t="str">
        <f ca="1">база!E22</f>
        <v>5 мес. 20 дн.</v>
      </c>
    </row>
    <row r="26" spans="1:12" x14ac:dyDescent="0.25">
      <c r="A26" s="9">
        <f t="shared" si="1"/>
        <v>21</v>
      </c>
      <c r="B26" s="12" t="str">
        <f>база!A23</f>
        <v>Зифлукорт таб. 0,1мг №20</v>
      </c>
      <c r="C26" s="6">
        <f>база!B23</f>
        <v>46446</v>
      </c>
      <c r="D26" s="7">
        <f ca="1">IF(--MID(D$4,4,1)=база!$D23,база!$C23,"")</f>
        <v>2</v>
      </c>
      <c r="E26" s="7" t="str">
        <f ca="1">IF(--MID(E$4,4,1)=база!$D23,база!$C23,"")</f>
        <v/>
      </c>
      <c r="F26" s="7" t="str">
        <f ca="1">IF(--MID(F$4,4,1)=база!$D23,база!$C23,"")</f>
        <v/>
      </c>
      <c r="G26" s="7" t="str">
        <f ca="1">IF(--MID(G$4,4,1)=база!$D23,база!$C23,"")</f>
        <v/>
      </c>
      <c r="H26" s="7" t="str">
        <f ca="1">IF(--MID(H$4,4,1)=база!$D23,база!$C23,"")</f>
        <v/>
      </c>
      <c r="I26" s="7" t="str">
        <f ca="1">IF(--MID(I$4,4,1)=база!$D23,база!$C23,"")</f>
        <v/>
      </c>
      <c r="J26" s="26"/>
      <c r="K26" s="2">
        <f ca="1">база!D23</f>
        <v>6</v>
      </c>
      <c r="L26" s="17" t="str">
        <f ca="1">база!E23</f>
        <v>5 мес. 20 дн.</v>
      </c>
    </row>
    <row r="27" spans="1:12" x14ac:dyDescent="0.25">
      <c r="A27" s="9">
        <f t="shared" si="1"/>
        <v>22</v>
      </c>
      <c r="B27" s="12" t="str">
        <f>база!A24</f>
        <v>Зифлукорт таб. 0,1мг №20</v>
      </c>
      <c r="C27" s="6">
        <f>база!B24</f>
        <v>46446</v>
      </c>
      <c r="D27" s="7">
        <f ca="1">IF(--MID(D$4,4,1)=база!$D24,база!$C24,"")</f>
        <v>18</v>
      </c>
      <c r="E27" s="7" t="str">
        <f ca="1">IF(--MID(E$4,4,1)=база!$D24,база!$C24,"")</f>
        <v/>
      </c>
      <c r="F27" s="7" t="str">
        <f ca="1">IF(--MID(F$4,4,1)=база!$D24,база!$C24,"")</f>
        <v/>
      </c>
      <c r="G27" s="7" t="str">
        <f ca="1">IF(--MID(G$4,4,1)=база!$D24,база!$C24,"")</f>
        <v/>
      </c>
      <c r="H27" s="7" t="str">
        <f ca="1">IF(--MID(H$4,4,1)=база!$D24,база!$C24,"")</f>
        <v/>
      </c>
      <c r="I27" s="7" t="str">
        <f ca="1">IF(--MID(I$4,4,1)=база!$D24,база!$C24,"")</f>
        <v/>
      </c>
      <c r="J27" s="26"/>
      <c r="K27" s="2">
        <f ca="1">база!D24</f>
        <v>6</v>
      </c>
      <c r="L27" s="17" t="str">
        <f ca="1">база!E24</f>
        <v>5 мес. 20 дн.</v>
      </c>
    </row>
    <row r="28" spans="1:12" x14ac:dyDescent="0.25">
      <c r="A28" s="9">
        <f t="shared" si="1"/>
        <v>23</v>
      </c>
      <c r="B28" s="12" t="str">
        <f>база!A25</f>
        <v>Ко-тримоксазол таб. 400мг+80мг №20</v>
      </c>
      <c r="C28" s="6">
        <f>база!B25</f>
        <v>46419</v>
      </c>
      <c r="D28" s="7" t="str">
        <f ca="1">IF(--MID(D$4,4,1)=база!$D25,база!$C25,"")</f>
        <v/>
      </c>
      <c r="E28" s="7">
        <f ca="1">IF(--MID(E$4,4,1)=база!$D25,база!$C25,"")</f>
        <v>1</v>
      </c>
      <c r="F28" s="7" t="str">
        <f ca="1">IF(--MID(F$4,4,1)=база!$D25,база!$C25,"")</f>
        <v/>
      </c>
      <c r="G28" s="7" t="str">
        <f ca="1">IF(--MID(G$4,4,1)=база!$D25,база!$C25,"")</f>
        <v/>
      </c>
      <c r="H28" s="7" t="str">
        <f ca="1">IF(--MID(H$4,4,1)=база!$D25,база!$C25,"")</f>
        <v/>
      </c>
      <c r="I28" s="7" t="str">
        <f ca="1">IF(--MID(I$4,4,1)=база!$D25,база!$C25,"")</f>
        <v/>
      </c>
      <c r="J28" s="26"/>
      <c r="K28" s="2">
        <f ca="1">база!D25</f>
        <v>5</v>
      </c>
      <c r="L28" s="17" t="str">
        <f ca="1">база!E25</f>
        <v>4 мес. 24 дн.</v>
      </c>
    </row>
    <row r="29" spans="1:12" x14ac:dyDescent="0.25">
      <c r="A29" s="9">
        <f t="shared" si="1"/>
        <v>24</v>
      </c>
      <c r="B29" s="12" t="str">
        <f>база!A26</f>
        <v>Леветирацетам Велфарм таб. п.п.о. 500мг №30</v>
      </c>
      <c r="C29" s="6">
        <f>база!B26</f>
        <v>46356</v>
      </c>
      <c r="D29" s="7" t="str">
        <f ca="1">IF(--MID(D$4,4,1)=база!$D26,база!$C26,"")</f>
        <v/>
      </c>
      <c r="E29" s="7" t="str">
        <f ca="1">IF(--MID(E$4,4,1)=база!$D26,база!$C26,"")</f>
        <v/>
      </c>
      <c r="F29" s="7" t="str">
        <f ca="1">IF(--MID(F$4,4,1)=база!$D26,база!$C26,"")</f>
        <v/>
      </c>
      <c r="G29" s="7">
        <f ca="1">IF(--MID(G$4,4,1)=база!$D26,база!$C26,"")</f>
        <v>2</v>
      </c>
      <c r="H29" s="7" t="str">
        <f ca="1">IF(--MID(H$4,4,1)=база!$D26,база!$C26,"")</f>
        <v/>
      </c>
      <c r="I29" s="7" t="str">
        <f ca="1">IF(--MID(I$4,4,1)=база!$D26,база!$C26,"")</f>
        <v/>
      </c>
      <c r="J29" s="26"/>
      <c r="K29" s="2">
        <f ca="1">база!D26</f>
        <v>3</v>
      </c>
      <c r="L29" s="17" t="str">
        <f ca="1">база!E26</f>
        <v>2 мес. 22 дн.</v>
      </c>
    </row>
    <row r="30" spans="1:12" x14ac:dyDescent="0.25">
      <c r="A30" s="9">
        <f t="shared" si="1"/>
        <v>25</v>
      </c>
      <c r="B30" s="12" t="str">
        <f>база!A27</f>
        <v>Леветирацетам Велфарм таб. п.п.о. 500мг №30</v>
      </c>
      <c r="C30" s="6">
        <f>база!B27</f>
        <v>46356</v>
      </c>
      <c r="D30" s="7" t="str">
        <f ca="1">IF(--MID(D$4,4,1)=база!$D27,база!$C27,"")</f>
        <v/>
      </c>
      <c r="E30" s="7" t="str">
        <f ca="1">IF(--MID(E$4,4,1)=база!$D27,база!$C27,"")</f>
        <v/>
      </c>
      <c r="F30" s="7" t="str">
        <f ca="1">IF(--MID(F$4,4,1)=база!$D27,база!$C27,"")</f>
        <v/>
      </c>
      <c r="G30" s="7">
        <f ca="1">IF(--MID(G$4,4,1)=база!$D27,база!$C27,"")</f>
        <v>6</v>
      </c>
      <c r="H30" s="7" t="str">
        <f ca="1">IF(--MID(H$4,4,1)=база!$D27,база!$C27,"")</f>
        <v/>
      </c>
      <c r="I30" s="7" t="str">
        <f ca="1">IF(--MID(I$4,4,1)=база!$D27,база!$C27,"")</f>
        <v/>
      </c>
      <c r="J30" s="26"/>
      <c r="K30" s="2">
        <f ca="1">база!D27</f>
        <v>3</v>
      </c>
      <c r="L30" s="17" t="str">
        <f ca="1">база!E27</f>
        <v>2 мес. 22 дн.</v>
      </c>
    </row>
    <row r="31" spans="1:12" x14ac:dyDescent="0.25">
      <c r="A31" s="9">
        <f t="shared" si="1"/>
        <v>26</v>
      </c>
      <c r="B31" s="12" t="str">
        <f>база!A28</f>
        <v>Левитирин таб. 100мкг №100</v>
      </c>
      <c r="C31" s="6">
        <f>база!B28</f>
        <v>46326</v>
      </c>
      <c r="D31" s="7" t="str">
        <f ca="1">IF(--MID(D$4,4,1)=база!$D28,база!$C28,"")</f>
        <v/>
      </c>
      <c r="E31" s="7" t="str">
        <f ca="1">IF(--MID(E$4,4,1)=база!$D28,база!$C28,"")</f>
        <v/>
      </c>
      <c r="F31" s="7" t="str">
        <f ca="1">IF(--MID(F$4,4,1)=база!$D28,база!$C28,"")</f>
        <v/>
      </c>
      <c r="G31" s="7" t="str">
        <f ca="1">IF(--MID(G$4,4,1)=база!$D28,база!$C28,"")</f>
        <v/>
      </c>
      <c r="H31" s="7">
        <f ca="1">IF(--MID(H$4,4,1)=база!$D28,база!$C28,"")</f>
        <v>10</v>
      </c>
      <c r="I31" s="7" t="str">
        <f ca="1">IF(--MID(I$4,4,1)=база!$D28,база!$C28,"")</f>
        <v/>
      </c>
      <c r="J31" s="26"/>
      <c r="K31" s="2">
        <f ca="1">база!D28</f>
        <v>2</v>
      </c>
      <c r="L31" s="17" t="str">
        <f ca="1">база!E28</f>
        <v>1 мес. 23 дн.</v>
      </c>
    </row>
    <row r="32" spans="1:12" x14ac:dyDescent="0.25">
      <c r="A32" s="9">
        <f t="shared" si="1"/>
        <v>27</v>
      </c>
      <c r="B32" s="12" t="str">
        <f>база!A29</f>
        <v>Метопролол таб. 100мг №30</v>
      </c>
      <c r="C32" s="6">
        <f>база!B29</f>
        <v>46305</v>
      </c>
      <c r="D32" s="7" t="str">
        <f ca="1">IF(--MID(D$4,4,1)=база!$D29,база!$C29,"")</f>
        <v/>
      </c>
      <c r="E32" s="7" t="str">
        <f ca="1">IF(--MID(E$4,4,1)=база!$D29,база!$C29,"")</f>
        <v/>
      </c>
      <c r="F32" s="7" t="str">
        <f ca="1">IF(--MID(F$4,4,1)=база!$D29,база!$C29,"")</f>
        <v/>
      </c>
      <c r="G32" s="7" t="str">
        <f ca="1">IF(--MID(G$4,4,1)=база!$D29,база!$C29,"")</f>
        <v/>
      </c>
      <c r="H32" s="7">
        <f ca="1">IF(--MID(H$4,4,1)=база!$D29,база!$C29,"")</f>
        <v>1</v>
      </c>
      <c r="I32" s="7" t="str">
        <f ca="1">IF(--MID(I$4,4,1)=база!$D29,база!$C29,"")</f>
        <v/>
      </c>
      <c r="J32" s="26"/>
      <c r="K32" s="2">
        <f ca="1">база!D29</f>
        <v>2</v>
      </c>
      <c r="L32" s="17" t="str">
        <f ca="1">база!E29</f>
        <v>1 мес. 2 дн.</v>
      </c>
    </row>
    <row r="33" spans="1:12" x14ac:dyDescent="0.25">
      <c r="A33" s="9">
        <f t="shared" si="1"/>
        <v>28</v>
      </c>
      <c r="B33" s="12" t="str">
        <f>база!A30</f>
        <v>Оксидевит капли внутр. 9мкг/мл 5мл №1</v>
      </c>
      <c r="C33" s="6">
        <f>база!B30</f>
        <v>46387</v>
      </c>
      <c r="D33" s="7" t="str">
        <f ca="1">IF(--MID(D$4,4,1)=база!$D30,база!$C30,"")</f>
        <v/>
      </c>
      <c r="E33" s="7" t="str">
        <f ca="1">IF(--MID(E$4,4,1)=база!$D30,база!$C30,"")</f>
        <v/>
      </c>
      <c r="F33" s="7">
        <f ca="1">IF(--MID(F$4,4,1)=база!$D30,база!$C30,"")</f>
        <v>1</v>
      </c>
      <c r="G33" s="7" t="str">
        <f ca="1">IF(--MID(G$4,4,1)=база!$D30,база!$C30,"")</f>
        <v/>
      </c>
      <c r="H33" s="7" t="str">
        <f ca="1">IF(--MID(H$4,4,1)=база!$D30,база!$C30,"")</f>
        <v/>
      </c>
      <c r="I33" s="7" t="str">
        <f ca="1">IF(--MID(I$4,4,1)=база!$D30,база!$C30,"")</f>
        <v/>
      </c>
      <c r="J33" s="26"/>
      <c r="K33" s="2">
        <f ca="1">база!D30</f>
        <v>4</v>
      </c>
      <c r="L33" s="17" t="str">
        <f ca="1">база!E30</f>
        <v>3 мес. 23 дн.</v>
      </c>
    </row>
    <row r="34" spans="1:12" x14ac:dyDescent="0.25">
      <c r="A34" s="9">
        <f t="shared" si="1"/>
        <v>29</v>
      </c>
      <c r="B34" s="12" t="str">
        <f>база!A31</f>
        <v>Панкреатин 20000 таб. кш/раств п.п.о 20000ЕД №20</v>
      </c>
      <c r="C34" s="6">
        <f>база!B31</f>
        <v>46387</v>
      </c>
      <c r="D34" s="7" t="str">
        <f ca="1">IF(--MID(D$4,4,1)=база!$D31,база!$C31,"")</f>
        <v/>
      </c>
      <c r="E34" s="7" t="str">
        <f ca="1">IF(--MID(E$4,4,1)=база!$D31,база!$C31,"")</f>
        <v/>
      </c>
      <c r="F34" s="7">
        <f ca="1">IF(--MID(F$4,4,1)=база!$D31,база!$C31,"")</f>
        <v>6</v>
      </c>
      <c r="G34" s="7" t="str">
        <f ca="1">IF(--MID(G$4,4,1)=база!$D31,база!$C31,"")</f>
        <v/>
      </c>
      <c r="H34" s="7" t="str">
        <f ca="1">IF(--MID(H$4,4,1)=база!$D31,база!$C31,"")</f>
        <v/>
      </c>
      <c r="I34" s="7" t="str">
        <f ca="1">IF(--MID(I$4,4,1)=база!$D31,база!$C31,"")</f>
        <v/>
      </c>
      <c r="J34" s="26"/>
      <c r="K34" s="2">
        <f ca="1">база!D31</f>
        <v>4</v>
      </c>
      <c r="L34" s="17" t="str">
        <f ca="1">база!E31</f>
        <v>3 мес. 23 дн.</v>
      </c>
    </row>
    <row r="35" spans="1:12" x14ac:dyDescent="0.25">
      <c r="A35" s="9">
        <f t="shared" si="1"/>
        <v>30</v>
      </c>
      <c r="B35" s="12" t="str">
        <f>база!A32</f>
        <v>Панкреатин 20000 таб. кш/раств п.п.о 20000ЕД №20</v>
      </c>
      <c r="C35" s="6">
        <f>база!B32</f>
        <v>46387</v>
      </c>
      <c r="D35" s="7" t="str">
        <f ca="1">IF(--MID(D$4,4,1)=база!$D32,база!$C32,"")</f>
        <v/>
      </c>
      <c r="E35" s="7" t="str">
        <f ca="1">IF(--MID(E$4,4,1)=база!$D32,база!$C32,"")</f>
        <v/>
      </c>
      <c r="F35" s="7">
        <f ca="1">IF(--MID(F$4,4,1)=база!$D32,база!$C32,"")</f>
        <v>6</v>
      </c>
      <c r="G35" s="7" t="str">
        <f ca="1">IF(--MID(G$4,4,1)=база!$D32,база!$C32,"")</f>
        <v/>
      </c>
      <c r="H35" s="7" t="str">
        <f ca="1">IF(--MID(H$4,4,1)=база!$D32,база!$C32,"")</f>
        <v/>
      </c>
      <c r="I35" s="7" t="str">
        <f ca="1">IF(--MID(I$4,4,1)=база!$D32,база!$C32,"")</f>
        <v/>
      </c>
      <c r="J35" s="26"/>
      <c r="K35" s="2">
        <f ca="1">база!D32</f>
        <v>4</v>
      </c>
      <c r="L35" s="17" t="str">
        <f ca="1">база!E32</f>
        <v>3 мес. 23 дн.</v>
      </c>
    </row>
    <row r="36" spans="1:12" x14ac:dyDescent="0.25">
      <c r="A36" s="9">
        <f t="shared" si="1"/>
        <v>31</v>
      </c>
      <c r="B36" s="12" t="str">
        <f>база!A33</f>
        <v>Панкреатин 20000 таб. кш/раств п.п.о 20000ЕД №20</v>
      </c>
      <c r="C36" s="6">
        <f>база!B33</f>
        <v>46387</v>
      </c>
      <c r="D36" s="7" t="str">
        <f ca="1">IF(--MID(D$4,4,1)=база!$D33,база!$C33,"")</f>
        <v/>
      </c>
      <c r="E36" s="7" t="str">
        <f ca="1">IF(--MID(E$4,4,1)=база!$D33,база!$C33,"")</f>
        <v/>
      </c>
      <c r="F36" s="7">
        <f ca="1">IF(--MID(F$4,4,1)=база!$D33,база!$C33,"")</f>
        <v>1</v>
      </c>
      <c r="G36" s="7" t="str">
        <f ca="1">IF(--MID(G$4,4,1)=база!$D33,база!$C33,"")</f>
        <v/>
      </c>
      <c r="H36" s="7" t="str">
        <f ca="1">IF(--MID(H$4,4,1)=база!$D33,база!$C33,"")</f>
        <v/>
      </c>
      <c r="I36" s="7" t="str">
        <f ca="1">IF(--MID(I$4,4,1)=база!$D33,база!$C33,"")</f>
        <v/>
      </c>
      <c r="J36" s="26"/>
      <c r="K36" s="2">
        <f ca="1">база!D33</f>
        <v>4</v>
      </c>
      <c r="L36" s="17" t="str">
        <f ca="1">база!E33</f>
        <v>3 мес. 23 дн.</v>
      </c>
    </row>
    <row r="37" spans="1:12" x14ac:dyDescent="0.25">
      <c r="A37" s="9">
        <f t="shared" si="1"/>
        <v>32</v>
      </c>
      <c r="B37" s="12" t="str">
        <f>база!A34</f>
        <v>Панкреатин 20000 таб. кш/раств п.п.о 20000ЕД №20</v>
      </c>
      <c r="C37" s="6">
        <f>база!B34</f>
        <v>46387</v>
      </c>
      <c r="D37" s="7" t="str">
        <f ca="1">IF(--MID(D$4,4,1)=база!$D34,база!$C34,"")</f>
        <v/>
      </c>
      <c r="E37" s="7" t="str">
        <f ca="1">IF(--MID(E$4,4,1)=база!$D34,база!$C34,"")</f>
        <v/>
      </c>
      <c r="F37" s="7">
        <f ca="1">IF(--MID(F$4,4,1)=база!$D34,база!$C34,"")</f>
        <v>4</v>
      </c>
      <c r="G37" s="7" t="str">
        <f ca="1">IF(--MID(G$4,4,1)=база!$D34,база!$C34,"")</f>
        <v/>
      </c>
      <c r="H37" s="7" t="str">
        <f ca="1">IF(--MID(H$4,4,1)=база!$D34,база!$C34,"")</f>
        <v/>
      </c>
      <c r="I37" s="7" t="str">
        <f ca="1">IF(--MID(I$4,4,1)=база!$D34,база!$C34,"")</f>
        <v/>
      </c>
      <c r="J37" s="26"/>
      <c r="K37" s="2">
        <f ca="1">база!D34</f>
        <v>4</v>
      </c>
      <c r="L37" s="17" t="str">
        <f ca="1">база!E34</f>
        <v>3 мес. 23 дн.</v>
      </c>
    </row>
    <row r="38" spans="1:12" x14ac:dyDescent="0.25">
      <c r="A38" s="9">
        <f t="shared" si="1"/>
        <v>33</v>
      </c>
      <c r="B38" s="12" t="str">
        <f>база!A35</f>
        <v>Панкреатин 20000 таб. кш/раств п.п.о 20000ЕД №20</v>
      </c>
      <c r="C38" s="6">
        <f>база!B35</f>
        <v>46387</v>
      </c>
      <c r="D38" s="7" t="str">
        <f ca="1">IF(--MID(D$4,4,1)=база!$D35,база!$C35,"")</f>
        <v/>
      </c>
      <c r="E38" s="7" t="str">
        <f ca="1">IF(--MID(E$4,4,1)=база!$D35,база!$C35,"")</f>
        <v/>
      </c>
      <c r="F38" s="7">
        <f ca="1">IF(--MID(F$4,4,1)=база!$D35,база!$C35,"")</f>
        <v>6</v>
      </c>
      <c r="G38" s="7" t="str">
        <f ca="1">IF(--MID(G$4,4,1)=база!$D35,база!$C35,"")</f>
        <v/>
      </c>
      <c r="H38" s="7" t="str">
        <f ca="1">IF(--MID(H$4,4,1)=база!$D35,база!$C35,"")</f>
        <v/>
      </c>
      <c r="I38" s="7" t="str">
        <f ca="1">IF(--MID(I$4,4,1)=база!$D35,база!$C35,"")</f>
        <v/>
      </c>
      <c r="J38" s="26"/>
      <c r="K38" s="2">
        <f ca="1">база!D35</f>
        <v>4</v>
      </c>
      <c r="L38" s="17" t="str">
        <f ca="1">база!E35</f>
        <v>3 мес. 23 дн.</v>
      </c>
    </row>
    <row r="39" spans="1:12" x14ac:dyDescent="0.25">
      <c r="A39" s="9">
        <f t="shared" si="1"/>
        <v>34</v>
      </c>
      <c r="B39" s="12" t="str">
        <f>база!A36</f>
        <v>Панкреатин 20000 таб. кш/раств п.п.о 20000ЕД №20</v>
      </c>
      <c r="C39" s="6">
        <f>база!B36</f>
        <v>46387</v>
      </c>
      <c r="D39" s="7" t="str">
        <f ca="1">IF(--MID(D$4,4,1)=база!$D36,база!$C36,"")</f>
        <v/>
      </c>
      <c r="E39" s="7" t="str">
        <f ca="1">IF(--MID(E$4,4,1)=база!$D36,база!$C36,"")</f>
        <v/>
      </c>
      <c r="F39" s="7">
        <f ca="1">IF(--MID(F$4,4,1)=база!$D36,база!$C36,"")</f>
        <v>2</v>
      </c>
      <c r="G39" s="7" t="str">
        <f ca="1">IF(--MID(G$4,4,1)=база!$D36,база!$C36,"")</f>
        <v/>
      </c>
      <c r="H39" s="7" t="str">
        <f ca="1">IF(--MID(H$4,4,1)=база!$D36,база!$C36,"")</f>
        <v/>
      </c>
      <c r="I39" s="7" t="str">
        <f ca="1">IF(--MID(I$4,4,1)=база!$D36,база!$C36,"")</f>
        <v/>
      </c>
      <c r="J39" s="26"/>
      <c r="K39" s="2">
        <f ca="1">база!D36</f>
        <v>4</v>
      </c>
      <c r="L39" s="17" t="str">
        <f ca="1">база!E36</f>
        <v>3 мес. 23 дн.</v>
      </c>
    </row>
    <row r="40" spans="1:12" x14ac:dyDescent="0.25">
      <c r="A40" s="9">
        <f t="shared" si="1"/>
        <v>35</v>
      </c>
      <c r="B40" s="12" t="str">
        <f>база!A37</f>
        <v>Панкреатин 20000 таб. кш/раств п.п.о 20000ЕД №20</v>
      </c>
      <c r="C40" s="6">
        <f>база!B37</f>
        <v>46387</v>
      </c>
      <c r="D40" s="7" t="str">
        <f ca="1">IF(--MID(D$4,4,1)=база!$D37,база!$C37,"")</f>
        <v/>
      </c>
      <c r="E40" s="7" t="str">
        <f ca="1">IF(--MID(E$4,4,1)=база!$D37,база!$C37,"")</f>
        <v/>
      </c>
      <c r="F40" s="7">
        <f ca="1">IF(--MID(F$4,4,1)=база!$D37,база!$C37,"")</f>
        <v>3</v>
      </c>
      <c r="G40" s="7" t="str">
        <f ca="1">IF(--MID(G$4,4,1)=база!$D37,база!$C37,"")</f>
        <v/>
      </c>
      <c r="H40" s="7" t="str">
        <f ca="1">IF(--MID(H$4,4,1)=база!$D37,база!$C37,"")</f>
        <v/>
      </c>
      <c r="I40" s="7" t="str">
        <f ca="1">IF(--MID(I$4,4,1)=база!$D37,база!$C37,"")</f>
        <v/>
      </c>
      <c r="J40" s="26"/>
      <c r="K40" s="2">
        <f ca="1">база!D37</f>
        <v>4</v>
      </c>
      <c r="L40" s="17" t="str">
        <f ca="1">база!E37</f>
        <v>3 мес. 23 дн.</v>
      </c>
    </row>
    <row r="41" spans="1:12" x14ac:dyDescent="0.25">
      <c r="A41" s="9">
        <f t="shared" si="1"/>
        <v>36</v>
      </c>
      <c r="B41" s="12" t="str">
        <f>база!A38</f>
        <v>Панкреатин Реневал 10000 таб. кш/раств п.п.о 10000ЕД №20</v>
      </c>
      <c r="C41" s="6">
        <f>база!B38</f>
        <v>46418</v>
      </c>
      <c r="D41" s="7" t="str">
        <f ca="1">IF(--MID(D$4,4,1)=база!$D38,база!$C38,"")</f>
        <v/>
      </c>
      <c r="E41" s="7">
        <f ca="1">IF(--MID(E$4,4,1)=база!$D38,база!$C38,"")</f>
        <v>23</v>
      </c>
      <c r="F41" s="7" t="str">
        <f ca="1">IF(--MID(F$4,4,1)=база!$D38,база!$C38,"")</f>
        <v/>
      </c>
      <c r="G41" s="7" t="str">
        <f ca="1">IF(--MID(G$4,4,1)=база!$D38,база!$C38,"")</f>
        <v/>
      </c>
      <c r="H41" s="7" t="str">
        <f ca="1">IF(--MID(H$4,4,1)=база!$D38,база!$C38,"")</f>
        <v/>
      </c>
      <c r="I41" s="7" t="str">
        <f ca="1">IF(--MID(I$4,4,1)=база!$D38,база!$C38,"")</f>
        <v/>
      </c>
      <c r="J41" s="26"/>
      <c r="K41" s="2">
        <f ca="1">база!D38</f>
        <v>5</v>
      </c>
      <c r="L41" s="17" t="str">
        <f ca="1">база!E38</f>
        <v>4 мес. 23 дн.</v>
      </c>
    </row>
    <row r="42" spans="1:12" x14ac:dyDescent="0.25">
      <c r="A42" s="9">
        <f t="shared" si="1"/>
        <v>37</v>
      </c>
      <c r="B42" s="12" t="str">
        <f>база!A39</f>
        <v>Панкреатин Реневал 10000 таб. кш/раств п.п.о 10000ЕД №20</v>
      </c>
      <c r="C42" s="6">
        <f>база!B39</f>
        <v>46418</v>
      </c>
      <c r="D42" s="7" t="str">
        <f ca="1">IF(--MID(D$4,4,1)=база!$D39,база!$C39,"")</f>
        <v/>
      </c>
      <c r="E42" s="7">
        <f ca="1">IF(--MID(E$4,4,1)=база!$D39,база!$C39,"")</f>
        <v>12</v>
      </c>
      <c r="F42" s="7" t="str">
        <f ca="1">IF(--MID(F$4,4,1)=база!$D39,база!$C39,"")</f>
        <v/>
      </c>
      <c r="G42" s="7" t="str">
        <f ca="1">IF(--MID(G$4,4,1)=база!$D39,база!$C39,"")</f>
        <v/>
      </c>
      <c r="H42" s="7" t="str">
        <f ca="1">IF(--MID(H$4,4,1)=база!$D39,база!$C39,"")</f>
        <v/>
      </c>
      <c r="I42" s="7" t="str">
        <f ca="1">IF(--MID(I$4,4,1)=база!$D39,база!$C39,"")</f>
        <v/>
      </c>
      <c r="J42" s="26"/>
      <c r="K42" s="2">
        <f ca="1">база!D39</f>
        <v>5</v>
      </c>
      <c r="L42" s="17" t="str">
        <f ca="1">база!E39</f>
        <v>4 мес. 23 дн.</v>
      </c>
    </row>
    <row r="43" spans="1:12" x14ac:dyDescent="0.25">
      <c r="A43" s="9">
        <f t="shared" si="1"/>
        <v>38</v>
      </c>
      <c r="B43" s="12" t="str">
        <f>база!A40</f>
        <v>Панкреатин Реневал 10000 таб. кш/раств п.п.о 10000ЕД №20</v>
      </c>
      <c r="C43" s="6">
        <f>база!B40</f>
        <v>46418</v>
      </c>
      <c r="D43" s="7" t="str">
        <f ca="1">IF(--MID(D$4,4,1)=база!$D40,база!$C40,"")</f>
        <v/>
      </c>
      <c r="E43" s="7">
        <f ca="1">IF(--MID(E$4,4,1)=база!$D40,база!$C40,"")</f>
        <v>6</v>
      </c>
      <c r="F43" s="7" t="str">
        <f ca="1">IF(--MID(F$4,4,1)=база!$D40,база!$C40,"")</f>
        <v/>
      </c>
      <c r="G43" s="7" t="str">
        <f ca="1">IF(--MID(G$4,4,1)=база!$D40,база!$C40,"")</f>
        <v/>
      </c>
      <c r="H43" s="7" t="str">
        <f ca="1">IF(--MID(H$4,4,1)=база!$D40,база!$C40,"")</f>
        <v/>
      </c>
      <c r="I43" s="7" t="str">
        <f ca="1">IF(--MID(I$4,4,1)=база!$D40,база!$C40,"")</f>
        <v/>
      </c>
      <c r="J43" s="26"/>
      <c r="K43" s="2">
        <f ca="1">база!D40</f>
        <v>5</v>
      </c>
      <c r="L43" s="17" t="str">
        <f ca="1">база!E40</f>
        <v>4 мес. 23 дн.</v>
      </c>
    </row>
    <row r="44" spans="1:12" x14ac:dyDescent="0.25">
      <c r="A44" s="9">
        <f t="shared" si="1"/>
        <v>39</v>
      </c>
      <c r="B44" s="12" t="str">
        <f>база!A41</f>
        <v>Панкреатин Реневал 10000 таб. кш/раств п.п.о 10000ЕД №20</v>
      </c>
      <c r="C44" s="6">
        <f>база!B41</f>
        <v>46418</v>
      </c>
      <c r="D44" s="7" t="str">
        <f ca="1">IF(--MID(D$4,4,1)=база!$D41,база!$C41,"")</f>
        <v/>
      </c>
      <c r="E44" s="7">
        <f ca="1">IF(--MID(E$4,4,1)=база!$D41,база!$C41,"")</f>
        <v>22</v>
      </c>
      <c r="F44" s="7" t="str">
        <f ca="1">IF(--MID(F$4,4,1)=база!$D41,база!$C41,"")</f>
        <v/>
      </c>
      <c r="G44" s="7" t="str">
        <f ca="1">IF(--MID(G$4,4,1)=база!$D41,база!$C41,"")</f>
        <v/>
      </c>
      <c r="H44" s="7" t="str">
        <f ca="1">IF(--MID(H$4,4,1)=база!$D41,база!$C41,"")</f>
        <v/>
      </c>
      <c r="I44" s="7" t="str">
        <f ca="1">IF(--MID(I$4,4,1)=база!$D41,база!$C41,"")</f>
        <v/>
      </c>
      <c r="J44" s="26"/>
      <c r="K44" s="2">
        <f ca="1">база!D41</f>
        <v>5</v>
      </c>
      <c r="L44" s="17" t="str">
        <f ca="1">база!E41</f>
        <v>4 мес. 23 дн.</v>
      </c>
    </row>
    <row r="45" spans="1:12" x14ac:dyDescent="0.25">
      <c r="A45" s="9">
        <f t="shared" si="1"/>
        <v>40</v>
      </c>
      <c r="B45" s="12" t="str">
        <f>база!A42</f>
        <v>Панкреатин Реневал 10000 таб. кш/раств п.п.о 10000ЕД №60</v>
      </c>
      <c r="C45" s="6">
        <f>база!B42</f>
        <v>46387</v>
      </c>
      <c r="D45" s="7" t="str">
        <f ca="1">IF(--MID(D$4,4,1)=база!$D42,база!$C42,"")</f>
        <v/>
      </c>
      <c r="E45" s="7" t="str">
        <f ca="1">IF(--MID(E$4,4,1)=база!$D42,база!$C42,"")</f>
        <v/>
      </c>
      <c r="F45" s="7">
        <f ca="1">IF(--MID(F$4,4,1)=база!$D42,база!$C42,"")</f>
        <v>1</v>
      </c>
      <c r="G45" s="7" t="str">
        <f ca="1">IF(--MID(G$4,4,1)=база!$D42,база!$C42,"")</f>
        <v/>
      </c>
      <c r="H45" s="7" t="str">
        <f ca="1">IF(--MID(H$4,4,1)=база!$D42,база!$C42,"")</f>
        <v/>
      </c>
      <c r="I45" s="7" t="str">
        <f ca="1">IF(--MID(I$4,4,1)=база!$D42,база!$C42,"")</f>
        <v/>
      </c>
      <c r="J45" s="26"/>
      <c r="K45" s="2">
        <f ca="1">база!D42</f>
        <v>4</v>
      </c>
      <c r="L45" s="17" t="str">
        <f ca="1">база!E42</f>
        <v>3 мес. 23 дн.</v>
      </c>
    </row>
    <row r="46" spans="1:12" x14ac:dyDescent="0.25">
      <c r="A46" s="9">
        <f t="shared" si="1"/>
        <v>41</v>
      </c>
      <c r="B46" s="12" t="str">
        <f>база!A43</f>
        <v>Панкреатин Реневал 10000 таб. кш/раств п.п.о 10000ЕД №60</v>
      </c>
      <c r="C46" s="6">
        <f>база!B43</f>
        <v>46387</v>
      </c>
      <c r="D46" s="7" t="str">
        <f ca="1">IF(--MID(D$4,4,1)=база!$D43,база!$C43,"")</f>
        <v/>
      </c>
      <c r="E46" s="7" t="str">
        <f ca="1">IF(--MID(E$4,4,1)=база!$D43,база!$C43,"")</f>
        <v/>
      </c>
      <c r="F46" s="7">
        <f ca="1">IF(--MID(F$4,4,1)=база!$D43,база!$C43,"")</f>
        <v>3</v>
      </c>
      <c r="G46" s="7" t="str">
        <f ca="1">IF(--MID(G$4,4,1)=база!$D43,база!$C43,"")</f>
        <v/>
      </c>
      <c r="H46" s="7" t="str">
        <f ca="1">IF(--MID(H$4,4,1)=база!$D43,база!$C43,"")</f>
        <v/>
      </c>
      <c r="I46" s="7" t="str">
        <f ca="1">IF(--MID(I$4,4,1)=база!$D43,база!$C43,"")</f>
        <v/>
      </c>
      <c r="J46" s="26"/>
      <c r="K46" s="2">
        <f ca="1">база!D43</f>
        <v>4</v>
      </c>
      <c r="L46" s="17" t="str">
        <f ca="1">база!E43</f>
        <v>3 мес. 23 дн.</v>
      </c>
    </row>
    <row r="47" spans="1:12" x14ac:dyDescent="0.25">
      <c r="A47" s="9">
        <f t="shared" si="1"/>
        <v>42</v>
      </c>
      <c r="B47" s="12" t="str">
        <f>база!A44</f>
        <v>Панкреатин Реневал 10000 таб. кш/раств п.п.о 10000ЕД №60</v>
      </c>
      <c r="C47" s="6">
        <f>база!B44</f>
        <v>46387</v>
      </c>
      <c r="D47" s="7" t="str">
        <f ca="1">IF(--MID(D$4,4,1)=база!$D44,база!$C44,"")</f>
        <v/>
      </c>
      <c r="E47" s="7" t="str">
        <f ca="1">IF(--MID(E$4,4,1)=база!$D44,база!$C44,"")</f>
        <v/>
      </c>
      <c r="F47" s="7">
        <f ca="1">IF(--MID(F$4,4,1)=база!$D44,база!$C44,"")</f>
        <v>2</v>
      </c>
      <c r="G47" s="7" t="str">
        <f ca="1">IF(--MID(G$4,4,1)=база!$D44,база!$C44,"")</f>
        <v/>
      </c>
      <c r="H47" s="7" t="str">
        <f ca="1">IF(--MID(H$4,4,1)=база!$D44,база!$C44,"")</f>
        <v/>
      </c>
      <c r="I47" s="7" t="str">
        <f ca="1">IF(--MID(I$4,4,1)=база!$D44,база!$C44,"")</f>
        <v/>
      </c>
      <c r="J47" s="26"/>
      <c r="K47" s="2">
        <f ca="1">база!D44</f>
        <v>4</v>
      </c>
      <c r="L47" s="17" t="str">
        <f ca="1">база!E44</f>
        <v>3 мес. 23 дн.</v>
      </c>
    </row>
    <row r="48" spans="1:12" x14ac:dyDescent="0.25">
      <c r="A48" s="9">
        <f t="shared" si="1"/>
        <v>43</v>
      </c>
      <c r="B48" s="12" t="str">
        <f>база!A45</f>
        <v>Панкреатин Реневал 10000 таб. кш/раств п.п.о 10000ЕД №60</v>
      </c>
      <c r="C48" s="6">
        <f>база!B45</f>
        <v>46387</v>
      </c>
      <c r="D48" s="7" t="str">
        <f ca="1">IF(--MID(D$4,4,1)=база!$D45,база!$C45,"")</f>
        <v/>
      </c>
      <c r="E48" s="7" t="str">
        <f ca="1">IF(--MID(E$4,4,1)=база!$D45,база!$C45,"")</f>
        <v/>
      </c>
      <c r="F48" s="7">
        <f ca="1">IF(--MID(F$4,4,1)=база!$D45,база!$C45,"")</f>
        <v>3</v>
      </c>
      <c r="G48" s="7" t="str">
        <f ca="1">IF(--MID(G$4,4,1)=база!$D45,база!$C45,"")</f>
        <v/>
      </c>
      <c r="H48" s="7" t="str">
        <f ca="1">IF(--MID(H$4,4,1)=база!$D45,база!$C45,"")</f>
        <v/>
      </c>
      <c r="I48" s="7" t="str">
        <f ca="1">IF(--MID(I$4,4,1)=база!$D45,база!$C45,"")</f>
        <v/>
      </c>
      <c r="J48" s="26"/>
      <c r="K48" s="2">
        <f ca="1">база!D45</f>
        <v>4</v>
      </c>
      <c r="L48" s="17" t="str">
        <f ca="1">база!E45</f>
        <v>3 мес. 23 дн.</v>
      </c>
    </row>
    <row r="49" spans="1:12" x14ac:dyDescent="0.25">
      <c r="A49" s="9">
        <f t="shared" si="1"/>
        <v>44</v>
      </c>
      <c r="B49" s="12" t="str">
        <f>база!A46</f>
        <v>Панкреатин Реневал 10000 таб. кш/раств п.п.о 10000ЕД №60</v>
      </c>
      <c r="C49" s="6">
        <f>база!B46</f>
        <v>46387</v>
      </c>
      <c r="D49" s="7" t="str">
        <f ca="1">IF(--MID(D$4,4,1)=база!$D46,база!$C46,"")</f>
        <v/>
      </c>
      <c r="E49" s="7" t="str">
        <f ca="1">IF(--MID(E$4,4,1)=база!$D46,база!$C46,"")</f>
        <v/>
      </c>
      <c r="F49" s="7">
        <f ca="1">IF(--MID(F$4,4,1)=база!$D46,база!$C46,"")</f>
        <v>1</v>
      </c>
      <c r="G49" s="7" t="str">
        <f ca="1">IF(--MID(G$4,4,1)=база!$D46,база!$C46,"")</f>
        <v/>
      </c>
      <c r="H49" s="7" t="str">
        <f ca="1">IF(--MID(H$4,4,1)=база!$D46,база!$C46,"")</f>
        <v/>
      </c>
      <c r="I49" s="7" t="str">
        <f ca="1">IF(--MID(I$4,4,1)=база!$D46,база!$C46,"")</f>
        <v/>
      </c>
      <c r="J49" s="26"/>
      <c r="K49" s="2">
        <f ca="1">база!D46</f>
        <v>4</v>
      </c>
      <c r="L49" s="17" t="str">
        <f ca="1">база!E46</f>
        <v>3 мес. 23 дн.</v>
      </c>
    </row>
    <row r="50" spans="1:12" x14ac:dyDescent="0.25">
      <c r="A50" s="9">
        <f t="shared" si="1"/>
        <v>45</v>
      </c>
      <c r="B50" s="12" t="str">
        <f>база!A47</f>
        <v>Панкреатин Реневал 10000 таб. кш/раств п.п.о 10000ЕД №60</v>
      </c>
      <c r="C50" s="6">
        <f>база!B47</f>
        <v>46387</v>
      </c>
      <c r="D50" s="7" t="str">
        <f ca="1">IF(--MID(D$4,4,1)=база!$D47,база!$C47,"")</f>
        <v/>
      </c>
      <c r="E50" s="7" t="str">
        <f ca="1">IF(--MID(E$4,4,1)=база!$D47,база!$C47,"")</f>
        <v/>
      </c>
      <c r="F50" s="7">
        <f ca="1">IF(--MID(F$4,4,1)=база!$D47,база!$C47,"")</f>
        <v>1</v>
      </c>
      <c r="G50" s="7" t="str">
        <f ca="1">IF(--MID(G$4,4,1)=база!$D47,база!$C47,"")</f>
        <v/>
      </c>
      <c r="H50" s="7" t="str">
        <f ca="1">IF(--MID(H$4,4,1)=база!$D47,база!$C47,"")</f>
        <v/>
      </c>
      <c r="I50" s="7" t="str">
        <f ca="1">IF(--MID(I$4,4,1)=база!$D47,база!$C47,"")</f>
        <v/>
      </c>
      <c r="J50" s="26"/>
      <c r="K50" s="2">
        <f ca="1">база!D47</f>
        <v>4</v>
      </c>
      <c r="L50" s="17" t="str">
        <f ca="1">база!E47</f>
        <v>3 мес. 23 дн.</v>
      </c>
    </row>
    <row r="51" spans="1:12" x14ac:dyDescent="0.25">
      <c r="A51" s="9">
        <f t="shared" si="1"/>
        <v>46</v>
      </c>
      <c r="B51" s="12" t="str">
        <f>база!A48</f>
        <v>Панкреатин Реневал 10000 таб. кш/раств п.п.о 10000ЕД №60</v>
      </c>
      <c r="C51" s="6">
        <f>база!B48</f>
        <v>46387</v>
      </c>
      <c r="D51" s="7" t="str">
        <f ca="1">IF(--MID(D$4,4,1)=база!$D48,база!$C48,"")</f>
        <v/>
      </c>
      <c r="E51" s="7" t="str">
        <f ca="1">IF(--MID(E$4,4,1)=база!$D48,база!$C48,"")</f>
        <v/>
      </c>
      <c r="F51" s="7">
        <f ca="1">IF(--MID(F$4,4,1)=база!$D48,база!$C48,"")</f>
        <v>2</v>
      </c>
      <c r="G51" s="7" t="str">
        <f ca="1">IF(--MID(G$4,4,1)=база!$D48,база!$C48,"")</f>
        <v/>
      </c>
      <c r="H51" s="7" t="str">
        <f ca="1">IF(--MID(H$4,4,1)=база!$D48,база!$C48,"")</f>
        <v/>
      </c>
      <c r="I51" s="7" t="str">
        <f ca="1">IF(--MID(I$4,4,1)=база!$D48,база!$C48,"")</f>
        <v/>
      </c>
      <c r="J51" s="26"/>
      <c r="K51" s="2">
        <f ca="1">база!D48</f>
        <v>4</v>
      </c>
      <c r="L51" s="17" t="str">
        <f ca="1">база!E48</f>
        <v>3 мес. 23 дн.</v>
      </c>
    </row>
    <row r="52" spans="1:12" x14ac:dyDescent="0.25">
      <c r="A52" s="9">
        <f t="shared" si="1"/>
        <v>47</v>
      </c>
      <c r="B52" s="12" t="str">
        <f>база!A49</f>
        <v>Порталак сироп 667мг/мл 500мл №1</v>
      </c>
      <c r="C52" s="6">
        <f>база!B49</f>
        <v>46387</v>
      </c>
      <c r="D52" s="7" t="str">
        <f ca="1">IF(--MID(D$4,4,1)=база!$D49,база!$C49,"")</f>
        <v/>
      </c>
      <c r="E52" s="7" t="str">
        <f ca="1">IF(--MID(E$4,4,1)=база!$D49,база!$C49,"")</f>
        <v/>
      </c>
      <c r="F52" s="7">
        <f ca="1">IF(--MID(F$4,4,1)=база!$D49,база!$C49,"")</f>
        <v>2</v>
      </c>
      <c r="G52" s="7" t="str">
        <f ca="1">IF(--MID(G$4,4,1)=база!$D49,база!$C49,"")</f>
        <v/>
      </c>
      <c r="H52" s="7" t="str">
        <f ca="1">IF(--MID(H$4,4,1)=база!$D49,база!$C49,"")</f>
        <v/>
      </c>
      <c r="I52" s="7" t="str">
        <f ca="1">IF(--MID(I$4,4,1)=база!$D49,база!$C49,"")</f>
        <v/>
      </c>
      <c r="J52" s="26"/>
      <c r="K52" s="2">
        <f ca="1">база!D49</f>
        <v>4</v>
      </c>
      <c r="L52" s="17" t="str">
        <f ca="1">база!E49</f>
        <v>3 мес. 23 дн.</v>
      </c>
    </row>
    <row r="53" spans="1:12" x14ac:dyDescent="0.25">
      <c r="A53" s="9">
        <f t="shared" si="1"/>
        <v>48</v>
      </c>
      <c r="B53" s="12" t="str">
        <f>база!A50</f>
        <v>Протехолин сусп. внутр. 250мг/5мл 250мл №1</v>
      </c>
      <c r="C53" s="6">
        <f>база!B50</f>
        <v>46446</v>
      </c>
      <c r="D53" s="7">
        <f ca="1">IF(--MID(D$4,4,1)=база!$D50,база!$C50,"")</f>
        <v>5</v>
      </c>
      <c r="E53" s="7" t="str">
        <f ca="1">IF(--MID(E$4,4,1)=база!$D50,база!$C50,"")</f>
        <v/>
      </c>
      <c r="F53" s="7" t="str">
        <f ca="1">IF(--MID(F$4,4,1)=база!$D50,база!$C50,"")</f>
        <v/>
      </c>
      <c r="G53" s="7" t="str">
        <f ca="1">IF(--MID(G$4,4,1)=база!$D50,база!$C50,"")</f>
        <v/>
      </c>
      <c r="H53" s="7" t="str">
        <f ca="1">IF(--MID(H$4,4,1)=база!$D50,база!$C50,"")</f>
        <v/>
      </c>
      <c r="I53" s="7" t="str">
        <f ca="1">IF(--MID(I$4,4,1)=база!$D50,база!$C50,"")</f>
        <v/>
      </c>
      <c r="J53" s="26"/>
      <c r="K53" s="2">
        <f ca="1">база!D50</f>
        <v>6</v>
      </c>
      <c r="L53" s="17" t="str">
        <f ca="1">база!E50</f>
        <v>5 мес. 20 дн.</v>
      </c>
    </row>
    <row r="54" spans="1:12" x14ac:dyDescent="0.25">
      <c r="A54" s="9">
        <f t="shared" si="1"/>
        <v>49</v>
      </c>
      <c r="B54" s="12" t="str">
        <f>база!A51</f>
        <v>Пульмибуд сусп. д/ингал. доз. 0,5мг/мл 2мл №20</v>
      </c>
      <c r="C54" s="6">
        <f>база!B51</f>
        <v>46356</v>
      </c>
      <c r="D54" s="7" t="str">
        <f ca="1">IF(--MID(D$4,4,1)=база!$D51,база!$C51,"")</f>
        <v/>
      </c>
      <c r="E54" s="7" t="str">
        <f ca="1">IF(--MID(E$4,4,1)=база!$D51,база!$C51,"")</f>
        <v/>
      </c>
      <c r="F54" s="7" t="str">
        <f ca="1">IF(--MID(F$4,4,1)=база!$D51,база!$C51,"")</f>
        <v/>
      </c>
      <c r="G54" s="7">
        <f ca="1">IF(--MID(G$4,4,1)=база!$D51,база!$C51,"")</f>
        <v>11</v>
      </c>
      <c r="H54" s="7" t="str">
        <f ca="1">IF(--MID(H$4,4,1)=база!$D51,база!$C51,"")</f>
        <v/>
      </c>
      <c r="I54" s="7" t="str">
        <f ca="1">IF(--MID(I$4,4,1)=база!$D51,база!$C51,"")</f>
        <v/>
      </c>
      <c r="J54" s="26"/>
      <c r="K54" s="2">
        <f ca="1">база!D51</f>
        <v>3</v>
      </c>
      <c r="L54" s="17" t="str">
        <f ca="1">база!E51</f>
        <v>2 мес. 22 дн.</v>
      </c>
    </row>
    <row r="55" spans="1:12" x14ac:dyDescent="0.25">
      <c r="A55" s="9">
        <f t="shared" si="1"/>
        <v>50</v>
      </c>
      <c r="B55" s="12" t="str">
        <f>база!A52</f>
        <v>Пульмибуд сусп. д/ингал. доз. 0,5мг/мл 2мл №20</v>
      </c>
      <c r="C55" s="6">
        <f>база!B52</f>
        <v>46356</v>
      </c>
      <c r="D55" s="7" t="str">
        <f ca="1">IF(--MID(D$4,4,1)=база!$D52,база!$C52,"")</f>
        <v/>
      </c>
      <c r="E55" s="7" t="str">
        <f ca="1">IF(--MID(E$4,4,1)=база!$D52,база!$C52,"")</f>
        <v/>
      </c>
      <c r="F55" s="7" t="str">
        <f ca="1">IF(--MID(F$4,4,1)=база!$D52,база!$C52,"")</f>
        <v/>
      </c>
      <c r="G55" s="7">
        <f ca="1">IF(--MID(G$4,4,1)=база!$D52,база!$C52,"")</f>
        <v>9</v>
      </c>
      <c r="H55" s="7" t="str">
        <f ca="1">IF(--MID(H$4,4,1)=база!$D52,база!$C52,"")</f>
        <v/>
      </c>
      <c r="I55" s="7" t="str">
        <f ca="1">IF(--MID(I$4,4,1)=база!$D52,база!$C52,"")</f>
        <v/>
      </c>
      <c r="J55" s="26"/>
      <c r="K55" s="2">
        <f ca="1">база!D52</f>
        <v>3</v>
      </c>
      <c r="L55" s="17" t="str">
        <f ca="1">база!E52</f>
        <v>2 мес. 22 дн.</v>
      </c>
    </row>
    <row r="56" spans="1:12" x14ac:dyDescent="0.25">
      <c r="A56" s="9">
        <f t="shared" si="1"/>
        <v>51</v>
      </c>
      <c r="B56" s="12" t="str">
        <f>база!A53</f>
        <v>Респифорб капс с пор. д/ингал 80мкг+4,5мкг/доза №120  (в комплекте с устройством д/ингаляций)</v>
      </c>
      <c r="C56" s="6">
        <f>база!B53</f>
        <v>46418</v>
      </c>
      <c r="D56" s="7" t="str">
        <f ca="1">IF(--MID(D$4,4,1)=база!$D53,база!$C53,"")</f>
        <v/>
      </c>
      <c r="E56" s="7">
        <f ca="1">IF(--MID(E$4,4,1)=база!$D53,база!$C53,"")</f>
        <v>1</v>
      </c>
      <c r="F56" s="7" t="str">
        <f ca="1">IF(--MID(F$4,4,1)=база!$D53,база!$C53,"")</f>
        <v/>
      </c>
      <c r="G56" s="7" t="str">
        <f ca="1">IF(--MID(G$4,4,1)=база!$D53,база!$C53,"")</f>
        <v/>
      </c>
      <c r="H56" s="7" t="str">
        <f ca="1">IF(--MID(H$4,4,1)=база!$D53,база!$C53,"")</f>
        <v/>
      </c>
      <c r="I56" s="7" t="str">
        <f ca="1">IF(--MID(I$4,4,1)=база!$D53,база!$C53,"")</f>
        <v/>
      </c>
      <c r="J56" s="26"/>
      <c r="K56" s="2">
        <f ca="1">база!D53</f>
        <v>5</v>
      </c>
      <c r="L56" s="17" t="str">
        <f ca="1">база!E53</f>
        <v>4 мес. 23 дн.</v>
      </c>
    </row>
    <row r="57" spans="1:12" x14ac:dyDescent="0.25">
      <c r="A57" s="9">
        <f t="shared" si="1"/>
        <v>52</v>
      </c>
      <c r="B57" s="12" t="str">
        <f>база!A54</f>
        <v>Респифорб капс с пор. д/ингал 80мкг+4,5мкг/доза №120  (в комплекте с устройством д/ингаляций)</v>
      </c>
      <c r="C57" s="6">
        <f>база!B54</f>
        <v>46418</v>
      </c>
      <c r="D57" s="7" t="str">
        <f ca="1">IF(--MID(D$4,4,1)=база!$D54,база!$C54,"")</f>
        <v/>
      </c>
      <c r="E57" s="7">
        <f ca="1">IF(--MID(E$4,4,1)=база!$D54,база!$C54,"")</f>
        <v>1</v>
      </c>
      <c r="F57" s="7" t="str">
        <f ca="1">IF(--MID(F$4,4,1)=база!$D54,база!$C54,"")</f>
        <v/>
      </c>
      <c r="G57" s="7" t="str">
        <f ca="1">IF(--MID(G$4,4,1)=база!$D54,база!$C54,"")</f>
        <v/>
      </c>
      <c r="H57" s="7" t="str">
        <f ca="1">IF(--MID(H$4,4,1)=база!$D54,база!$C54,"")</f>
        <v/>
      </c>
      <c r="I57" s="7" t="str">
        <f ca="1">IF(--MID(I$4,4,1)=база!$D54,база!$C54,"")</f>
        <v/>
      </c>
      <c r="J57" s="26"/>
      <c r="K57" s="2">
        <f ca="1">база!D54</f>
        <v>5</v>
      </c>
      <c r="L57" s="17" t="str">
        <f ca="1">база!E54</f>
        <v>4 мес. 23 дн.</v>
      </c>
    </row>
    <row r="58" spans="1:12" x14ac:dyDescent="0.25">
      <c r="A58" s="9">
        <f t="shared" si="1"/>
        <v>53</v>
      </c>
      <c r="B58" s="12" t="str">
        <f>база!A55</f>
        <v>Респифорб капс с пор. д/ингал 80мкг+4,5мкг/доза №120  (в комплекте с устройством д/ингаляций)</v>
      </c>
      <c r="C58" s="6">
        <f>база!B55</f>
        <v>46418</v>
      </c>
      <c r="D58" s="7" t="str">
        <f ca="1">IF(--MID(D$4,4,1)=база!$D55,база!$C55,"")</f>
        <v/>
      </c>
      <c r="E58" s="7">
        <f ca="1">IF(--MID(E$4,4,1)=база!$D55,база!$C55,"")</f>
        <v>2</v>
      </c>
      <c r="F58" s="7" t="str">
        <f ca="1">IF(--MID(F$4,4,1)=база!$D55,база!$C55,"")</f>
        <v/>
      </c>
      <c r="G58" s="7" t="str">
        <f ca="1">IF(--MID(G$4,4,1)=база!$D55,база!$C55,"")</f>
        <v/>
      </c>
      <c r="H58" s="7" t="str">
        <f ca="1">IF(--MID(H$4,4,1)=база!$D55,база!$C55,"")</f>
        <v/>
      </c>
      <c r="I58" s="7" t="str">
        <f ca="1">IF(--MID(I$4,4,1)=база!$D55,база!$C55,"")</f>
        <v/>
      </c>
      <c r="J58" s="26"/>
      <c r="K58" s="2">
        <f ca="1">база!D55</f>
        <v>5</v>
      </c>
      <c r="L58" s="17" t="str">
        <f ca="1">база!E55</f>
        <v>4 мес. 23 дн.</v>
      </c>
    </row>
    <row r="59" spans="1:12" x14ac:dyDescent="0.25">
      <c r="A59" s="9">
        <f t="shared" si="1"/>
        <v>54</v>
      </c>
      <c r="B59" s="12" t="str">
        <f>база!A56</f>
        <v>Уан тач селект плюс тест-полоски д/глюкометра №50</v>
      </c>
      <c r="C59" s="6">
        <f>база!B56</f>
        <v>46295</v>
      </c>
      <c r="D59" s="7" t="str">
        <f ca="1">IF(--MID(D$4,4,1)=база!$D56,база!$C56,"")</f>
        <v/>
      </c>
      <c r="E59" s="7" t="str">
        <f ca="1">IF(--MID(E$4,4,1)=база!$D56,база!$C56,"")</f>
        <v/>
      </c>
      <c r="F59" s="7" t="str">
        <f ca="1">IF(--MID(F$4,4,1)=база!$D56,база!$C56,"")</f>
        <v/>
      </c>
      <c r="G59" s="7" t="str">
        <f ca="1">IF(--MID(G$4,4,1)=база!$D56,база!$C56,"")</f>
        <v/>
      </c>
      <c r="H59" s="7" t="str">
        <f ca="1">IF(--MID(H$4,4,1)=база!$D56,база!$C56,"")</f>
        <v/>
      </c>
      <c r="I59" s="7">
        <f ca="1">IF(--MID(I$4,4,1)=база!$D56,база!$C56,"")</f>
        <v>24</v>
      </c>
      <c r="J59" s="26"/>
      <c r="K59" s="2">
        <f ca="1">база!D56</f>
        <v>1</v>
      </c>
      <c r="L59" s="17" t="str">
        <f ca="1">база!E56</f>
        <v>0 мес. 22 дн.</v>
      </c>
    </row>
    <row r="60" spans="1:12" x14ac:dyDescent="0.25">
      <c r="A60" s="9">
        <f t="shared" si="1"/>
        <v>55</v>
      </c>
      <c r="B60" s="12" t="str">
        <f>база!A57</f>
        <v>Фосфоглив форте капс. 65мг+300мг №50</v>
      </c>
      <c r="C60" s="6">
        <f>база!B57</f>
        <v>46327</v>
      </c>
      <c r="D60" s="7" t="str">
        <f ca="1">IF(--MID(D$4,4,1)=база!$D57,база!$C57,"")</f>
        <v/>
      </c>
      <c r="E60" s="7" t="str">
        <f ca="1">IF(--MID(E$4,4,1)=база!$D57,база!$C57,"")</f>
        <v/>
      </c>
      <c r="F60" s="7" t="str">
        <f ca="1">IF(--MID(F$4,4,1)=база!$D57,база!$C57,"")</f>
        <v/>
      </c>
      <c r="G60" s="7" t="str">
        <f ca="1">IF(--MID(G$4,4,1)=база!$D57,база!$C57,"")</f>
        <v/>
      </c>
      <c r="H60" s="7">
        <f ca="1">IF(--MID(H$4,4,1)=база!$D57,база!$C57,"")</f>
        <v>3</v>
      </c>
      <c r="I60" s="7" t="str">
        <f ca="1">IF(--MID(I$4,4,1)=база!$D57,база!$C57,"")</f>
        <v/>
      </c>
      <c r="J60" s="26"/>
      <c r="K60" s="2">
        <f ca="1">база!D57</f>
        <v>2</v>
      </c>
      <c r="L60" s="17" t="str">
        <f ca="1">база!E57</f>
        <v>1 мес. 24 дн.</v>
      </c>
    </row>
    <row r="61" spans="1:12" x14ac:dyDescent="0.25">
      <c r="A61" s="9">
        <f t="shared" si="1"/>
        <v>56</v>
      </c>
      <c r="B61" s="12" t="str">
        <f>база!A58</f>
        <v>Фосфоглив форте капс. 65мг+300мг №50</v>
      </c>
      <c r="C61" s="6">
        <f>база!B58</f>
        <v>46327</v>
      </c>
      <c r="D61" s="7" t="str">
        <f ca="1">IF(--MID(D$4,4,1)=база!$D58,база!$C58,"")</f>
        <v/>
      </c>
      <c r="E61" s="7" t="str">
        <f ca="1">IF(--MID(E$4,4,1)=база!$D58,база!$C58,"")</f>
        <v/>
      </c>
      <c r="F61" s="7" t="str">
        <f ca="1">IF(--MID(F$4,4,1)=база!$D58,база!$C58,"")</f>
        <v/>
      </c>
      <c r="G61" s="7" t="str">
        <f ca="1">IF(--MID(G$4,4,1)=база!$D58,база!$C58,"")</f>
        <v/>
      </c>
      <c r="H61" s="7">
        <f ca="1">IF(--MID(H$4,4,1)=база!$D58,база!$C58,"")</f>
        <v>2</v>
      </c>
      <c r="I61" s="7" t="str">
        <f ca="1">IF(--MID(I$4,4,1)=база!$D58,база!$C58,"")</f>
        <v/>
      </c>
      <c r="J61" s="26"/>
      <c r="K61" s="2">
        <f ca="1">база!D58</f>
        <v>2</v>
      </c>
      <c r="L61" s="17" t="str">
        <f ca="1">база!E58</f>
        <v>1 мес. 24 дн.</v>
      </c>
    </row>
    <row r="62" spans="1:12" x14ac:dyDescent="0.25">
      <c r="A62" s="9">
        <f t="shared" si="1"/>
        <v>57</v>
      </c>
      <c r="B62" s="12" t="str">
        <f>база!A59</f>
        <v>Цитиколин р-р в/в и в/м 125мг/мл 4мл №5</v>
      </c>
      <c r="C62" s="6">
        <f>база!B59</f>
        <v>46418</v>
      </c>
      <c r="D62" s="7" t="str">
        <f ca="1">IF(--MID(D$4,4,1)=база!$D59,база!$C59,"")</f>
        <v/>
      </c>
      <c r="E62" s="7">
        <f ca="1">IF(--MID(E$4,4,1)=база!$D59,база!$C59,"")</f>
        <v>3</v>
      </c>
      <c r="F62" s="7" t="str">
        <f ca="1">IF(--MID(F$4,4,1)=база!$D59,база!$C59,"")</f>
        <v/>
      </c>
      <c r="G62" s="7" t="str">
        <f ca="1">IF(--MID(G$4,4,1)=база!$D59,база!$C59,"")</f>
        <v/>
      </c>
      <c r="H62" s="7" t="str">
        <f ca="1">IF(--MID(H$4,4,1)=база!$D59,база!$C59,"")</f>
        <v/>
      </c>
      <c r="I62" s="7" t="str">
        <f ca="1">IF(--MID(I$4,4,1)=база!$D59,база!$C59,"")</f>
        <v/>
      </c>
      <c r="J62" s="26"/>
      <c r="K62" s="2">
        <f ca="1">база!D59</f>
        <v>5</v>
      </c>
      <c r="L62" s="17" t="str">
        <f ca="1">база!E59</f>
        <v>4 мес. 23 дн.</v>
      </c>
    </row>
    <row r="63" spans="1:12" x14ac:dyDescent="0.25">
      <c r="A63" s="9">
        <f t="shared" si="1"/>
        <v>58</v>
      </c>
      <c r="B63" s="12">
        <f>база!A60</f>
        <v>0</v>
      </c>
      <c r="C63" s="6">
        <f>база!B60</f>
        <v>0</v>
      </c>
      <c r="D63" s="7" t="str">
        <f>IF(--MID(D$4,4,1)=база!$D60,база!$C60,"")</f>
        <v/>
      </c>
      <c r="E63" s="7" t="str">
        <f>IF(--MID(E$4,4,1)=база!$D60,база!$C60,"")</f>
        <v/>
      </c>
      <c r="F63" s="7" t="str">
        <f>IF(--MID(F$4,4,1)=база!$D60,база!$C60,"")</f>
        <v/>
      </c>
      <c r="G63" s="7" t="str">
        <f>IF(--MID(G$4,4,1)=база!$D60,база!$C60,"")</f>
        <v/>
      </c>
      <c r="H63" s="7" t="str">
        <f>IF(--MID(H$4,4,1)=база!$D60,база!$C60,"")</f>
        <v/>
      </c>
      <c r="I63" s="7" t="str">
        <f>IF(--MID(I$4,4,1)=база!$D60,база!$C60,"")</f>
        <v/>
      </c>
      <c r="J63" s="26"/>
      <c r="K63" s="2">
        <f>база!D60</f>
        <v>0</v>
      </c>
      <c r="L63" s="17">
        <f>база!E60</f>
        <v>0</v>
      </c>
    </row>
    <row r="64" spans="1:12" x14ac:dyDescent="0.25">
      <c r="A64" s="9">
        <f t="shared" si="1"/>
        <v>59</v>
      </c>
      <c r="B64" s="12">
        <f>база!A61</f>
        <v>0</v>
      </c>
      <c r="C64" s="6">
        <f>база!B61</f>
        <v>0</v>
      </c>
      <c r="D64" s="7" t="str">
        <f>IF(--MID(D$4,4,1)=база!$D61,база!$C61,"")</f>
        <v/>
      </c>
      <c r="E64" s="7" t="str">
        <f>IF(--MID(E$4,4,1)=база!$D61,база!$C61,"")</f>
        <v/>
      </c>
      <c r="F64" s="7" t="str">
        <f>IF(--MID(F$4,4,1)=база!$D61,база!$C61,"")</f>
        <v/>
      </c>
      <c r="G64" s="7" t="str">
        <f>IF(--MID(G$4,4,1)=база!$D61,база!$C61,"")</f>
        <v/>
      </c>
      <c r="H64" s="7" t="str">
        <f>IF(--MID(H$4,4,1)=база!$D61,база!$C61,"")</f>
        <v/>
      </c>
      <c r="I64" s="7" t="str">
        <f>IF(--MID(I$4,4,1)=база!$D61,база!$C61,"")</f>
        <v/>
      </c>
      <c r="J64" s="26"/>
      <c r="K64" s="2">
        <f>база!D61</f>
        <v>0</v>
      </c>
      <c r="L64" s="17">
        <f>база!E61</f>
        <v>0</v>
      </c>
    </row>
    <row r="65" spans="1:12" x14ac:dyDescent="0.25">
      <c r="A65" s="9">
        <f t="shared" si="1"/>
        <v>60</v>
      </c>
      <c r="B65" s="12">
        <f>база!A62</f>
        <v>0</v>
      </c>
      <c r="C65" s="6">
        <f>база!B62</f>
        <v>0</v>
      </c>
      <c r="D65" s="7" t="str">
        <f>IF(--MID(D$4,4,1)=база!$D62,база!$C62,"")</f>
        <v/>
      </c>
      <c r="E65" s="7" t="str">
        <f>IF(--MID(E$4,4,1)=база!$D62,база!$C62,"")</f>
        <v/>
      </c>
      <c r="F65" s="7" t="str">
        <f>IF(--MID(F$4,4,1)=база!$D62,база!$C62,"")</f>
        <v/>
      </c>
      <c r="G65" s="7" t="str">
        <f>IF(--MID(G$4,4,1)=база!$D62,база!$C62,"")</f>
        <v/>
      </c>
      <c r="H65" s="7" t="str">
        <f>IF(--MID(H$4,4,1)=база!$D62,база!$C62,"")</f>
        <v/>
      </c>
      <c r="I65" s="7" t="str">
        <f>IF(--MID(I$4,4,1)=база!$D62,база!$C62,"")</f>
        <v/>
      </c>
      <c r="J65" s="26"/>
      <c r="K65" s="2">
        <f>база!D62</f>
        <v>0</v>
      </c>
      <c r="L65" s="17">
        <f>база!E62</f>
        <v>0</v>
      </c>
    </row>
    <row r="66" spans="1:12" x14ac:dyDescent="0.25">
      <c r="A66" s="9">
        <f t="shared" si="1"/>
        <v>61</v>
      </c>
      <c r="B66" s="12">
        <f>база!A63</f>
        <v>0</v>
      </c>
      <c r="C66" s="6">
        <f>база!B63</f>
        <v>0</v>
      </c>
      <c r="D66" s="7" t="str">
        <f>IF(--MID(D$4,4,1)=база!$D63,база!$C63,"")</f>
        <v/>
      </c>
      <c r="E66" s="7" t="str">
        <f>IF(--MID(E$4,4,1)=база!$D63,база!$C63,"")</f>
        <v/>
      </c>
      <c r="F66" s="7" t="str">
        <f>IF(--MID(F$4,4,1)=база!$D63,база!$C63,"")</f>
        <v/>
      </c>
      <c r="G66" s="7" t="str">
        <f>IF(--MID(G$4,4,1)=база!$D63,база!$C63,"")</f>
        <v/>
      </c>
      <c r="H66" s="7" t="str">
        <f>IF(--MID(H$4,4,1)=база!$D63,база!$C63,"")</f>
        <v/>
      </c>
      <c r="I66" s="7" t="str">
        <f>IF(--MID(I$4,4,1)=база!$D63,база!$C63,"")</f>
        <v/>
      </c>
      <c r="J66" s="26"/>
      <c r="K66" s="2">
        <f>база!D63</f>
        <v>0</v>
      </c>
      <c r="L66" s="17">
        <f>база!E63</f>
        <v>0</v>
      </c>
    </row>
    <row r="67" spans="1:12" x14ac:dyDescent="0.25">
      <c r="A67" s="9">
        <f t="shared" si="1"/>
        <v>62</v>
      </c>
      <c r="B67" s="12">
        <f>база!A64</f>
        <v>0</v>
      </c>
      <c r="C67" s="6">
        <f>база!B64</f>
        <v>0</v>
      </c>
      <c r="D67" s="7" t="str">
        <f>IF(--MID(D$4,4,1)=база!$D64,база!$C64,"")</f>
        <v/>
      </c>
      <c r="E67" s="7" t="str">
        <f>IF(--MID(E$4,4,1)=база!$D64,база!$C64,"")</f>
        <v/>
      </c>
      <c r="F67" s="7" t="str">
        <f>IF(--MID(F$4,4,1)=база!$D64,база!$C64,"")</f>
        <v/>
      </c>
      <c r="G67" s="7" t="str">
        <f>IF(--MID(G$4,4,1)=база!$D64,база!$C64,"")</f>
        <v/>
      </c>
      <c r="H67" s="7" t="str">
        <f>IF(--MID(H$4,4,1)=база!$D64,база!$C64,"")</f>
        <v/>
      </c>
      <c r="I67" s="7" t="str">
        <f>IF(--MID(I$4,4,1)=база!$D64,база!$C64,"")</f>
        <v/>
      </c>
      <c r="J67" s="26"/>
      <c r="K67" s="2">
        <f>база!D64</f>
        <v>0</v>
      </c>
      <c r="L67" s="17">
        <f>база!E64</f>
        <v>0</v>
      </c>
    </row>
    <row r="68" spans="1:12" x14ac:dyDescent="0.25">
      <c r="A68" s="9">
        <f t="shared" si="1"/>
        <v>63</v>
      </c>
      <c r="B68" s="12">
        <f>база!A65</f>
        <v>0</v>
      </c>
      <c r="C68" s="6">
        <f>база!B65</f>
        <v>0</v>
      </c>
      <c r="D68" s="7" t="str">
        <f>IF(--MID(D$4,4,1)=база!$D65,база!$C65,"")</f>
        <v/>
      </c>
      <c r="E68" s="7" t="str">
        <f>IF(--MID(E$4,4,1)=база!$D65,база!$C65,"")</f>
        <v/>
      </c>
      <c r="F68" s="7" t="str">
        <f>IF(--MID(F$4,4,1)=база!$D65,база!$C65,"")</f>
        <v/>
      </c>
      <c r="G68" s="7" t="str">
        <f>IF(--MID(G$4,4,1)=база!$D65,база!$C65,"")</f>
        <v/>
      </c>
      <c r="H68" s="7" t="str">
        <f>IF(--MID(H$4,4,1)=база!$D65,база!$C65,"")</f>
        <v/>
      </c>
      <c r="I68" s="7" t="str">
        <f>IF(--MID(I$4,4,1)=база!$D65,база!$C65,"")</f>
        <v/>
      </c>
      <c r="J68" s="26"/>
      <c r="K68" s="2">
        <f>база!D65</f>
        <v>0</v>
      </c>
      <c r="L68" s="17">
        <f>база!E65</f>
        <v>0</v>
      </c>
    </row>
    <row r="69" spans="1:12" x14ac:dyDescent="0.25">
      <c r="A69" s="9">
        <f t="shared" si="1"/>
        <v>64</v>
      </c>
      <c r="B69" s="12">
        <f>база!A66</f>
        <v>0</v>
      </c>
      <c r="C69" s="6">
        <f>база!B66</f>
        <v>0</v>
      </c>
      <c r="D69" s="7" t="str">
        <f>IF(--MID(D$4,4,1)=база!$D66,база!$C66,"")</f>
        <v/>
      </c>
      <c r="E69" s="7" t="str">
        <f>IF(--MID(E$4,4,1)=база!$D66,база!$C66,"")</f>
        <v/>
      </c>
      <c r="F69" s="7" t="str">
        <f>IF(--MID(F$4,4,1)=база!$D66,база!$C66,"")</f>
        <v/>
      </c>
      <c r="G69" s="7" t="str">
        <f>IF(--MID(G$4,4,1)=база!$D66,база!$C66,"")</f>
        <v/>
      </c>
      <c r="H69" s="7" t="str">
        <f>IF(--MID(H$4,4,1)=база!$D66,база!$C66,"")</f>
        <v/>
      </c>
      <c r="I69" s="7" t="str">
        <f>IF(--MID(I$4,4,1)=база!$D66,база!$C66,"")</f>
        <v/>
      </c>
      <c r="J69" s="26"/>
      <c r="K69" s="2">
        <f>база!D66</f>
        <v>0</v>
      </c>
      <c r="L69" s="17">
        <f>база!E66</f>
        <v>0</v>
      </c>
    </row>
    <row r="70" spans="1:12" x14ac:dyDescent="0.25">
      <c r="A70" s="9">
        <f t="shared" si="1"/>
        <v>65</v>
      </c>
      <c r="B70" s="12">
        <f>база!A67</f>
        <v>0</v>
      </c>
      <c r="C70" s="6">
        <f>база!B67</f>
        <v>0</v>
      </c>
      <c r="D70" s="7" t="str">
        <f>IF(--MID(D$4,4,1)=база!$D67,база!$C67,"")</f>
        <v/>
      </c>
      <c r="E70" s="7" t="str">
        <f>IF(--MID(E$4,4,1)=база!$D67,база!$C67,"")</f>
        <v/>
      </c>
      <c r="F70" s="7" t="str">
        <f>IF(--MID(F$4,4,1)=база!$D67,база!$C67,"")</f>
        <v/>
      </c>
      <c r="G70" s="7" t="str">
        <f>IF(--MID(G$4,4,1)=база!$D67,база!$C67,"")</f>
        <v/>
      </c>
      <c r="H70" s="7" t="str">
        <f>IF(--MID(H$4,4,1)=база!$D67,база!$C67,"")</f>
        <v/>
      </c>
      <c r="I70" s="7" t="str">
        <f>IF(--MID(I$4,4,1)=база!$D67,база!$C67,"")</f>
        <v/>
      </c>
      <c r="J70" s="26"/>
      <c r="K70" s="2">
        <f>база!D67</f>
        <v>0</v>
      </c>
      <c r="L70" s="17">
        <f>база!E67</f>
        <v>0</v>
      </c>
    </row>
    <row r="71" spans="1:12" x14ac:dyDescent="0.25">
      <c r="A71" s="9">
        <f t="shared" ref="A71:A134" si="2">A70+1</f>
        <v>66</v>
      </c>
      <c r="B71" s="12">
        <f>база!A68</f>
        <v>0</v>
      </c>
      <c r="C71" s="6">
        <f>база!B68</f>
        <v>0</v>
      </c>
      <c r="D71" s="7" t="str">
        <f>IF(--MID(D$4,4,1)=база!$D68,база!$C68,"")</f>
        <v/>
      </c>
      <c r="E71" s="7" t="str">
        <f>IF(--MID(E$4,4,1)=база!$D68,база!$C68,"")</f>
        <v/>
      </c>
      <c r="F71" s="7" t="str">
        <f>IF(--MID(F$4,4,1)=база!$D68,база!$C68,"")</f>
        <v/>
      </c>
      <c r="G71" s="7" t="str">
        <f>IF(--MID(G$4,4,1)=база!$D68,база!$C68,"")</f>
        <v/>
      </c>
      <c r="H71" s="7" t="str">
        <f>IF(--MID(H$4,4,1)=база!$D68,база!$C68,"")</f>
        <v/>
      </c>
      <c r="I71" s="7" t="str">
        <f>IF(--MID(I$4,4,1)=база!$D68,база!$C68,"")</f>
        <v/>
      </c>
      <c r="J71" s="26"/>
      <c r="K71" s="2">
        <f>база!D68</f>
        <v>0</v>
      </c>
      <c r="L71" s="17">
        <f>база!E68</f>
        <v>0</v>
      </c>
    </row>
    <row r="72" spans="1:12" x14ac:dyDescent="0.25">
      <c r="A72" s="9">
        <f t="shared" si="2"/>
        <v>67</v>
      </c>
      <c r="B72" s="12">
        <f>база!A69</f>
        <v>0</v>
      </c>
      <c r="C72" s="6">
        <f>база!B69</f>
        <v>0</v>
      </c>
      <c r="D72" s="7" t="str">
        <f>IF(--MID(D$4,4,1)=база!$D69,база!$C69,"")</f>
        <v/>
      </c>
      <c r="E72" s="7" t="str">
        <f>IF(--MID(E$4,4,1)=база!$D69,база!$C69,"")</f>
        <v/>
      </c>
      <c r="F72" s="7" t="str">
        <f>IF(--MID(F$4,4,1)=база!$D69,база!$C69,"")</f>
        <v/>
      </c>
      <c r="G72" s="7" t="str">
        <f>IF(--MID(G$4,4,1)=база!$D69,база!$C69,"")</f>
        <v/>
      </c>
      <c r="H72" s="7" t="str">
        <f>IF(--MID(H$4,4,1)=база!$D69,база!$C69,"")</f>
        <v/>
      </c>
      <c r="I72" s="7" t="str">
        <f>IF(--MID(I$4,4,1)=база!$D69,база!$C69,"")</f>
        <v/>
      </c>
      <c r="J72" s="26"/>
      <c r="K72" s="2">
        <f>база!D69</f>
        <v>0</v>
      </c>
      <c r="L72" s="17">
        <f>база!E69</f>
        <v>0</v>
      </c>
    </row>
    <row r="73" spans="1:12" x14ac:dyDescent="0.25">
      <c r="A73" s="9">
        <f t="shared" si="2"/>
        <v>68</v>
      </c>
      <c r="B73" s="12">
        <f>база!A70</f>
        <v>0</v>
      </c>
      <c r="C73" s="6">
        <f>база!B70</f>
        <v>0</v>
      </c>
      <c r="D73" s="7" t="str">
        <f>IF(--MID(D$4,4,1)=база!$D70,база!$C70,"")</f>
        <v/>
      </c>
      <c r="E73" s="7" t="str">
        <f>IF(--MID(E$4,4,1)=база!$D70,база!$C70,"")</f>
        <v/>
      </c>
      <c r="F73" s="7" t="str">
        <f>IF(--MID(F$4,4,1)=база!$D70,база!$C70,"")</f>
        <v/>
      </c>
      <c r="G73" s="7" t="str">
        <f>IF(--MID(G$4,4,1)=база!$D70,база!$C70,"")</f>
        <v/>
      </c>
      <c r="H73" s="7" t="str">
        <f>IF(--MID(H$4,4,1)=база!$D70,база!$C70,"")</f>
        <v/>
      </c>
      <c r="I73" s="7" t="str">
        <f>IF(--MID(I$4,4,1)=база!$D70,база!$C70,"")</f>
        <v/>
      </c>
      <c r="J73" s="26"/>
      <c r="K73" s="2">
        <f>база!D70</f>
        <v>0</v>
      </c>
      <c r="L73" s="17">
        <f>база!E70</f>
        <v>0</v>
      </c>
    </row>
    <row r="74" spans="1:12" x14ac:dyDescent="0.25">
      <c r="A74" s="9">
        <f t="shared" si="2"/>
        <v>69</v>
      </c>
      <c r="B74" s="12">
        <f>база!A71</f>
        <v>0</v>
      </c>
      <c r="C74" s="6">
        <f>база!B71</f>
        <v>0</v>
      </c>
      <c r="D74" s="7" t="str">
        <f>IF(--MID(D$4,4,1)=база!$D71,база!$C71,"")</f>
        <v/>
      </c>
      <c r="E74" s="7" t="str">
        <f>IF(--MID(E$4,4,1)=база!$D71,база!$C71,"")</f>
        <v/>
      </c>
      <c r="F74" s="7" t="str">
        <f>IF(--MID(F$4,4,1)=база!$D71,база!$C71,"")</f>
        <v/>
      </c>
      <c r="G74" s="7" t="str">
        <f>IF(--MID(G$4,4,1)=база!$D71,база!$C71,"")</f>
        <v/>
      </c>
      <c r="H74" s="7" t="str">
        <f>IF(--MID(H$4,4,1)=база!$D71,база!$C71,"")</f>
        <v/>
      </c>
      <c r="I74" s="7" t="str">
        <f>IF(--MID(I$4,4,1)=база!$D71,база!$C71,"")</f>
        <v/>
      </c>
      <c r="J74" s="26"/>
      <c r="K74" s="2">
        <f>база!D71</f>
        <v>0</v>
      </c>
      <c r="L74" s="17">
        <f>база!E71</f>
        <v>0</v>
      </c>
    </row>
    <row r="75" spans="1:12" x14ac:dyDescent="0.25">
      <c r="A75" s="9">
        <f t="shared" si="2"/>
        <v>70</v>
      </c>
      <c r="B75" s="12">
        <f>база!A72</f>
        <v>0</v>
      </c>
      <c r="C75" s="6">
        <f>база!B72</f>
        <v>0</v>
      </c>
      <c r="D75" s="7" t="str">
        <f>IF(--MID(D$4,4,1)=база!$D72,база!$C72,"")</f>
        <v/>
      </c>
      <c r="E75" s="7" t="str">
        <f>IF(--MID(E$4,4,1)=база!$D72,база!$C72,"")</f>
        <v/>
      </c>
      <c r="F75" s="7" t="str">
        <f>IF(--MID(F$4,4,1)=база!$D72,база!$C72,"")</f>
        <v/>
      </c>
      <c r="G75" s="7" t="str">
        <f>IF(--MID(G$4,4,1)=база!$D72,база!$C72,"")</f>
        <v/>
      </c>
      <c r="H75" s="7" t="str">
        <f>IF(--MID(H$4,4,1)=база!$D72,база!$C72,"")</f>
        <v/>
      </c>
      <c r="I75" s="7" t="str">
        <f>IF(--MID(I$4,4,1)=база!$D72,база!$C72,"")</f>
        <v/>
      </c>
      <c r="J75" s="26"/>
      <c r="K75" s="2">
        <f>база!D72</f>
        <v>0</v>
      </c>
      <c r="L75" s="17">
        <f>база!E72</f>
        <v>0</v>
      </c>
    </row>
    <row r="76" spans="1:12" x14ac:dyDescent="0.25">
      <c r="A76" s="9">
        <f t="shared" si="2"/>
        <v>71</v>
      </c>
      <c r="B76" s="12">
        <f>база!A73</f>
        <v>0</v>
      </c>
      <c r="C76" s="6">
        <f>база!B73</f>
        <v>0</v>
      </c>
      <c r="D76" s="7" t="str">
        <f>IF(--MID(D$4,4,1)=база!$D73,база!$C73,"")</f>
        <v/>
      </c>
      <c r="E76" s="7" t="str">
        <f>IF(--MID(E$4,4,1)=база!$D73,база!$C73,"")</f>
        <v/>
      </c>
      <c r="F76" s="7" t="str">
        <f>IF(--MID(F$4,4,1)=база!$D73,база!$C73,"")</f>
        <v/>
      </c>
      <c r="G76" s="7" t="str">
        <f>IF(--MID(G$4,4,1)=база!$D73,база!$C73,"")</f>
        <v/>
      </c>
      <c r="H76" s="7" t="str">
        <f>IF(--MID(H$4,4,1)=база!$D73,база!$C73,"")</f>
        <v/>
      </c>
      <c r="I76" s="7" t="str">
        <f>IF(--MID(I$4,4,1)=база!$D73,база!$C73,"")</f>
        <v/>
      </c>
      <c r="J76" s="26"/>
      <c r="K76" s="2">
        <f>база!D73</f>
        <v>0</v>
      </c>
      <c r="L76" s="17">
        <f>база!E73</f>
        <v>0</v>
      </c>
    </row>
    <row r="77" spans="1:12" x14ac:dyDescent="0.25">
      <c r="A77" s="9">
        <f t="shared" si="2"/>
        <v>72</v>
      </c>
      <c r="B77" s="12">
        <f>база!A74</f>
        <v>0</v>
      </c>
      <c r="C77" s="6">
        <f>база!B74</f>
        <v>0</v>
      </c>
      <c r="D77" s="7" t="str">
        <f>IF(--MID(D$4,4,1)=база!$D74,база!$C74,"")</f>
        <v/>
      </c>
      <c r="E77" s="7" t="str">
        <f>IF(--MID(E$4,4,1)=база!$D74,база!$C74,"")</f>
        <v/>
      </c>
      <c r="F77" s="7" t="str">
        <f>IF(--MID(F$4,4,1)=база!$D74,база!$C74,"")</f>
        <v/>
      </c>
      <c r="G77" s="7" t="str">
        <f>IF(--MID(G$4,4,1)=база!$D74,база!$C74,"")</f>
        <v/>
      </c>
      <c r="H77" s="7" t="str">
        <f>IF(--MID(H$4,4,1)=база!$D74,база!$C74,"")</f>
        <v/>
      </c>
      <c r="I77" s="7" t="str">
        <f>IF(--MID(I$4,4,1)=база!$D74,база!$C74,"")</f>
        <v/>
      </c>
      <c r="J77" s="26"/>
      <c r="K77" s="2">
        <f>база!D74</f>
        <v>0</v>
      </c>
      <c r="L77" s="17">
        <f>база!E74</f>
        <v>0</v>
      </c>
    </row>
    <row r="78" spans="1:12" x14ac:dyDescent="0.25">
      <c r="A78" s="9">
        <f t="shared" si="2"/>
        <v>73</v>
      </c>
      <c r="B78" s="12">
        <f>база!A75</f>
        <v>0</v>
      </c>
      <c r="C78" s="6">
        <f>база!B75</f>
        <v>0</v>
      </c>
      <c r="D78" s="7" t="str">
        <f>IF(--MID(D$4,4,1)=база!$D75,база!$C75,"")</f>
        <v/>
      </c>
      <c r="E78" s="7" t="str">
        <f>IF(--MID(E$4,4,1)=база!$D75,база!$C75,"")</f>
        <v/>
      </c>
      <c r="F78" s="7" t="str">
        <f>IF(--MID(F$4,4,1)=база!$D75,база!$C75,"")</f>
        <v/>
      </c>
      <c r="G78" s="7" t="str">
        <f>IF(--MID(G$4,4,1)=база!$D75,база!$C75,"")</f>
        <v/>
      </c>
      <c r="H78" s="7" t="str">
        <f>IF(--MID(H$4,4,1)=база!$D75,база!$C75,"")</f>
        <v/>
      </c>
      <c r="I78" s="7" t="str">
        <f>IF(--MID(I$4,4,1)=база!$D75,база!$C75,"")</f>
        <v/>
      </c>
      <c r="J78" s="26"/>
      <c r="K78" s="2">
        <f>база!D75</f>
        <v>0</v>
      </c>
      <c r="L78" s="17">
        <f>база!E75</f>
        <v>0</v>
      </c>
    </row>
    <row r="79" spans="1:12" x14ac:dyDescent="0.25">
      <c r="A79" s="9">
        <f t="shared" si="2"/>
        <v>74</v>
      </c>
      <c r="B79" s="12">
        <f>база!A76</f>
        <v>0</v>
      </c>
      <c r="C79" s="6">
        <f>база!B76</f>
        <v>0</v>
      </c>
      <c r="D79" s="7" t="str">
        <f>IF(--MID(D$4,4,1)=база!$D76,база!$C76,"")</f>
        <v/>
      </c>
      <c r="E79" s="7" t="str">
        <f>IF(--MID(E$4,4,1)=база!$D76,база!$C76,"")</f>
        <v/>
      </c>
      <c r="F79" s="7" t="str">
        <f>IF(--MID(F$4,4,1)=база!$D76,база!$C76,"")</f>
        <v/>
      </c>
      <c r="G79" s="7" t="str">
        <f>IF(--MID(G$4,4,1)=база!$D76,база!$C76,"")</f>
        <v/>
      </c>
      <c r="H79" s="7" t="str">
        <f>IF(--MID(H$4,4,1)=база!$D76,база!$C76,"")</f>
        <v/>
      </c>
      <c r="I79" s="7" t="str">
        <f>IF(--MID(I$4,4,1)=база!$D76,база!$C76,"")</f>
        <v/>
      </c>
      <c r="J79" s="26"/>
      <c r="K79" s="2">
        <f>база!D76</f>
        <v>0</v>
      </c>
      <c r="L79" s="17">
        <f>база!E76</f>
        <v>0</v>
      </c>
    </row>
    <row r="80" spans="1:12" x14ac:dyDescent="0.25">
      <c r="A80" s="9">
        <f t="shared" si="2"/>
        <v>75</v>
      </c>
      <c r="B80" s="12">
        <f>база!A77</f>
        <v>0</v>
      </c>
      <c r="C80" s="6">
        <f>база!B77</f>
        <v>0</v>
      </c>
      <c r="D80" s="7" t="str">
        <f>IF(--MID(D$4,4,1)=база!$D77,база!$C77,"")</f>
        <v/>
      </c>
      <c r="E80" s="7" t="str">
        <f>IF(--MID(E$4,4,1)=база!$D77,база!$C77,"")</f>
        <v/>
      </c>
      <c r="F80" s="7" t="str">
        <f>IF(--MID(F$4,4,1)=база!$D77,база!$C77,"")</f>
        <v/>
      </c>
      <c r="G80" s="7" t="str">
        <f>IF(--MID(G$4,4,1)=база!$D77,база!$C77,"")</f>
        <v/>
      </c>
      <c r="H80" s="7" t="str">
        <f>IF(--MID(H$4,4,1)=база!$D77,база!$C77,"")</f>
        <v/>
      </c>
      <c r="I80" s="7" t="str">
        <f>IF(--MID(I$4,4,1)=база!$D77,база!$C77,"")</f>
        <v/>
      </c>
      <c r="J80" s="26"/>
      <c r="K80" s="2">
        <f>база!D77</f>
        <v>0</v>
      </c>
      <c r="L80" s="17">
        <f>база!E77</f>
        <v>0</v>
      </c>
    </row>
    <row r="81" spans="1:12" x14ac:dyDescent="0.25">
      <c r="A81" s="9">
        <f t="shared" si="2"/>
        <v>76</v>
      </c>
      <c r="B81" s="12">
        <f>база!A78</f>
        <v>0</v>
      </c>
      <c r="C81" s="6">
        <f>база!B78</f>
        <v>0</v>
      </c>
      <c r="D81" s="7" t="str">
        <f>IF(--MID(D$4,4,1)=база!$D78,база!$C78,"")</f>
        <v/>
      </c>
      <c r="E81" s="7" t="str">
        <f>IF(--MID(E$4,4,1)=база!$D78,база!$C78,"")</f>
        <v/>
      </c>
      <c r="F81" s="7" t="str">
        <f>IF(--MID(F$4,4,1)=база!$D78,база!$C78,"")</f>
        <v/>
      </c>
      <c r="G81" s="7" t="str">
        <f>IF(--MID(G$4,4,1)=база!$D78,база!$C78,"")</f>
        <v/>
      </c>
      <c r="H81" s="7" t="str">
        <f>IF(--MID(H$4,4,1)=база!$D78,база!$C78,"")</f>
        <v/>
      </c>
      <c r="I81" s="7" t="str">
        <f>IF(--MID(I$4,4,1)=база!$D78,база!$C78,"")</f>
        <v/>
      </c>
      <c r="J81" s="26"/>
      <c r="K81" s="2">
        <f>база!D78</f>
        <v>0</v>
      </c>
      <c r="L81" s="17">
        <f>база!E78</f>
        <v>0</v>
      </c>
    </row>
    <row r="82" spans="1:12" x14ac:dyDescent="0.25">
      <c r="A82" s="9">
        <f t="shared" si="2"/>
        <v>77</v>
      </c>
      <c r="B82" s="12">
        <f>база!A79</f>
        <v>0</v>
      </c>
      <c r="C82" s="6">
        <f>база!B79</f>
        <v>0</v>
      </c>
      <c r="D82" s="7" t="str">
        <f>IF(--MID(D$4,4,1)=база!$D79,база!$C79,"")</f>
        <v/>
      </c>
      <c r="E82" s="7" t="str">
        <f>IF(--MID(E$4,4,1)=база!$D79,база!$C79,"")</f>
        <v/>
      </c>
      <c r="F82" s="7" t="str">
        <f>IF(--MID(F$4,4,1)=база!$D79,база!$C79,"")</f>
        <v/>
      </c>
      <c r="G82" s="7" t="str">
        <f>IF(--MID(G$4,4,1)=база!$D79,база!$C79,"")</f>
        <v/>
      </c>
      <c r="H82" s="7" t="str">
        <f>IF(--MID(H$4,4,1)=база!$D79,база!$C79,"")</f>
        <v/>
      </c>
      <c r="I82" s="7" t="str">
        <f>IF(--MID(I$4,4,1)=база!$D79,база!$C79,"")</f>
        <v/>
      </c>
      <c r="J82" s="26"/>
      <c r="K82" s="2">
        <f>база!D79</f>
        <v>0</v>
      </c>
      <c r="L82" s="17">
        <f>база!E79</f>
        <v>0</v>
      </c>
    </row>
    <row r="83" spans="1:12" x14ac:dyDescent="0.25">
      <c r="A83" s="9">
        <f t="shared" si="2"/>
        <v>78</v>
      </c>
      <c r="B83" s="12">
        <f>база!A80</f>
        <v>0</v>
      </c>
      <c r="C83" s="6">
        <f>база!B80</f>
        <v>0</v>
      </c>
      <c r="D83" s="7" t="str">
        <f>IF(--MID(D$4,4,1)=база!$D80,база!$C80,"")</f>
        <v/>
      </c>
      <c r="E83" s="7" t="str">
        <f>IF(--MID(E$4,4,1)=база!$D80,база!$C80,"")</f>
        <v/>
      </c>
      <c r="F83" s="7" t="str">
        <f>IF(--MID(F$4,4,1)=база!$D80,база!$C80,"")</f>
        <v/>
      </c>
      <c r="G83" s="7" t="str">
        <f>IF(--MID(G$4,4,1)=база!$D80,база!$C80,"")</f>
        <v/>
      </c>
      <c r="H83" s="7" t="str">
        <f>IF(--MID(H$4,4,1)=база!$D80,база!$C80,"")</f>
        <v/>
      </c>
      <c r="I83" s="7" t="str">
        <f>IF(--MID(I$4,4,1)=база!$D80,база!$C80,"")</f>
        <v/>
      </c>
      <c r="J83" s="26"/>
      <c r="K83" s="2">
        <f>база!D80</f>
        <v>0</v>
      </c>
      <c r="L83" s="17">
        <f>база!E80</f>
        <v>0</v>
      </c>
    </row>
    <row r="84" spans="1:12" x14ac:dyDescent="0.25">
      <c r="A84" s="9">
        <f t="shared" si="2"/>
        <v>79</v>
      </c>
      <c r="B84" s="12">
        <f>база!A81</f>
        <v>0</v>
      </c>
      <c r="C84" s="6">
        <f>база!B81</f>
        <v>0</v>
      </c>
      <c r="D84" s="7" t="str">
        <f>IF(--MID(D$4,4,1)=база!$D81,база!$C81,"")</f>
        <v/>
      </c>
      <c r="E84" s="7" t="str">
        <f>IF(--MID(E$4,4,1)=база!$D81,база!$C81,"")</f>
        <v/>
      </c>
      <c r="F84" s="7" t="str">
        <f>IF(--MID(F$4,4,1)=база!$D81,база!$C81,"")</f>
        <v/>
      </c>
      <c r="G84" s="7" t="str">
        <f>IF(--MID(G$4,4,1)=база!$D81,база!$C81,"")</f>
        <v/>
      </c>
      <c r="H84" s="7" t="str">
        <f>IF(--MID(H$4,4,1)=база!$D81,база!$C81,"")</f>
        <v/>
      </c>
      <c r="I84" s="7" t="str">
        <f>IF(--MID(I$4,4,1)=база!$D81,база!$C81,"")</f>
        <v/>
      </c>
      <c r="J84" s="26"/>
      <c r="K84" s="2">
        <f>база!D81</f>
        <v>0</v>
      </c>
      <c r="L84" s="17">
        <f>база!E81</f>
        <v>0</v>
      </c>
    </row>
    <row r="85" spans="1:12" x14ac:dyDescent="0.25">
      <c r="A85" s="9">
        <f t="shared" si="2"/>
        <v>80</v>
      </c>
      <c r="B85" s="12">
        <f>база!A82</f>
        <v>0</v>
      </c>
      <c r="C85" s="6">
        <f>база!B82</f>
        <v>0</v>
      </c>
      <c r="D85" s="7" t="str">
        <f>IF(--MID(D$4,4,1)=база!$D82,база!$C82,"")</f>
        <v/>
      </c>
      <c r="E85" s="7" t="str">
        <f>IF(--MID(E$4,4,1)=база!$D82,база!$C82,"")</f>
        <v/>
      </c>
      <c r="F85" s="7" t="str">
        <f>IF(--MID(F$4,4,1)=база!$D82,база!$C82,"")</f>
        <v/>
      </c>
      <c r="G85" s="7" t="str">
        <f>IF(--MID(G$4,4,1)=база!$D82,база!$C82,"")</f>
        <v/>
      </c>
      <c r="H85" s="7" t="str">
        <f>IF(--MID(H$4,4,1)=база!$D82,база!$C82,"")</f>
        <v/>
      </c>
      <c r="I85" s="7" t="str">
        <f>IF(--MID(I$4,4,1)=база!$D82,база!$C82,"")</f>
        <v/>
      </c>
      <c r="J85" s="26"/>
      <c r="K85" s="2">
        <f>база!D82</f>
        <v>0</v>
      </c>
      <c r="L85" s="17">
        <f>база!E82</f>
        <v>0</v>
      </c>
    </row>
    <row r="86" spans="1:12" x14ac:dyDescent="0.25">
      <c r="A86" s="9">
        <f t="shared" si="2"/>
        <v>81</v>
      </c>
      <c r="B86" s="12">
        <f>база!A83</f>
        <v>0</v>
      </c>
      <c r="C86" s="6">
        <f>база!B83</f>
        <v>0</v>
      </c>
      <c r="D86" s="7" t="str">
        <f>IF(--MID(D$4,4,1)=база!$D83,база!$C83,"")</f>
        <v/>
      </c>
      <c r="E86" s="7" t="str">
        <f>IF(--MID(E$4,4,1)=база!$D83,база!$C83,"")</f>
        <v/>
      </c>
      <c r="F86" s="7" t="str">
        <f>IF(--MID(F$4,4,1)=база!$D83,база!$C83,"")</f>
        <v/>
      </c>
      <c r="G86" s="7" t="str">
        <f>IF(--MID(G$4,4,1)=база!$D83,база!$C83,"")</f>
        <v/>
      </c>
      <c r="H86" s="7" t="str">
        <f>IF(--MID(H$4,4,1)=база!$D83,база!$C83,"")</f>
        <v/>
      </c>
      <c r="I86" s="7" t="str">
        <f>IF(--MID(I$4,4,1)=база!$D83,база!$C83,"")</f>
        <v/>
      </c>
      <c r="J86" s="26"/>
      <c r="K86" s="2">
        <f>база!D83</f>
        <v>0</v>
      </c>
      <c r="L86" s="17">
        <f>база!E83</f>
        <v>0</v>
      </c>
    </row>
    <row r="87" spans="1:12" x14ac:dyDescent="0.25">
      <c r="A87" s="9">
        <f t="shared" si="2"/>
        <v>82</v>
      </c>
      <c r="B87" s="12">
        <f>база!A84</f>
        <v>0</v>
      </c>
      <c r="C87" s="6">
        <f>база!B84</f>
        <v>0</v>
      </c>
      <c r="D87" s="7" t="str">
        <f>IF(--MID(D$4,4,1)=база!$D84,база!$C84,"")</f>
        <v/>
      </c>
      <c r="E87" s="7" t="str">
        <f>IF(--MID(E$4,4,1)=база!$D84,база!$C84,"")</f>
        <v/>
      </c>
      <c r="F87" s="7" t="str">
        <f>IF(--MID(F$4,4,1)=база!$D84,база!$C84,"")</f>
        <v/>
      </c>
      <c r="G87" s="7" t="str">
        <f>IF(--MID(G$4,4,1)=база!$D84,база!$C84,"")</f>
        <v/>
      </c>
      <c r="H87" s="7" t="str">
        <f>IF(--MID(H$4,4,1)=база!$D84,база!$C84,"")</f>
        <v/>
      </c>
      <c r="I87" s="7" t="str">
        <f>IF(--MID(I$4,4,1)=база!$D84,база!$C84,"")</f>
        <v/>
      </c>
      <c r="J87" s="26"/>
      <c r="K87" s="2">
        <f>база!D84</f>
        <v>0</v>
      </c>
      <c r="L87" s="17">
        <f>база!E84</f>
        <v>0</v>
      </c>
    </row>
    <row r="88" spans="1:12" x14ac:dyDescent="0.25">
      <c r="A88" s="9">
        <f t="shared" si="2"/>
        <v>83</v>
      </c>
      <c r="B88" s="12">
        <f>база!A85</f>
        <v>0</v>
      </c>
      <c r="C88" s="6">
        <f>база!B85</f>
        <v>0</v>
      </c>
      <c r="D88" s="7" t="str">
        <f>IF(--MID(D$4,4,1)=база!$D85,база!$C85,"")</f>
        <v/>
      </c>
      <c r="E88" s="7" t="str">
        <f>IF(--MID(E$4,4,1)=база!$D85,база!$C85,"")</f>
        <v/>
      </c>
      <c r="F88" s="7" t="str">
        <f>IF(--MID(F$4,4,1)=база!$D85,база!$C85,"")</f>
        <v/>
      </c>
      <c r="G88" s="7" t="str">
        <f>IF(--MID(G$4,4,1)=база!$D85,база!$C85,"")</f>
        <v/>
      </c>
      <c r="H88" s="7" t="str">
        <f>IF(--MID(H$4,4,1)=база!$D85,база!$C85,"")</f>
        <v/>
      </c>
      <c r="I88" s="7" t="str">
        <f>IF(--MID(I$4,4,1)=база!$D85,база!$C85,"")</f>
        <v/>
      </c>
      <c r="J88" s="26"/>
      <c r="K88" s="2">
        <f>база!D85</f>
        <v>0</v>
      </c>
      <c r="L88" s="17">
        <f>база!E85</f>
        <v>0</v>
      </c>
    </row>
    <row r="89" spans="1:12" x14ac:dyDescent="0.25">
      <c r="A89" s="9">
        <f t="shared" si="2"/>
        <v>84</v>
      </c>
      <c r="B89" s="12">
        <f>база!A86</f>
        <v>0</v>
      </c>
      <c r="C89" s="6">
        <f>база!B86</f>
        <v>0</v>
      </c>
      <c r="D89" s="7" t="str">
        <f>IF(--MID(D$4,4,1)=база!$D86,база!$C86,"")</f>
        <v/>
      </c>
      <c r="E89" s="7" t="str">
        <f>IF(--MID(E$4,4,1)=база!$D86,база!$C86,"")</f>
        <v/>
      </c>
      <c r="F89" s="7" t="str">
        <f>IF(--MID(F$4,4,1)=база!$D86,база!$C86,"")</f>
        <v/>
      </c>
      <c r="G89" s="7" t="str">
        <f>IF(--MID(G$4,4,1)=база!$D86,база!$C86,"")</f>
        <v/>
      </c>
      <c r="H89" s="7" t="str">
        <f>IF(--MID(H$4,4,1)=база!$D86,база!$C86,"")</f>
        <v/>
      </c>
      <c r="I89" s="7" t="str">
        <f>IF(--MID(I$4,4,1)=база!$D86,база!$C86,"")</f>
        <v/>
      </c>
      <c r="J89" s="26"/>
      <c r="K89" s="2">
        <f>база!D86</f>
        <v>0</v>
      </c>
      <c r="L89" s="17">
        <f>база!E86</f>
        <v>0</v>
      </c>
    </row>
    <row r="90" spans="1:12" x14ac:dyDescent="0.25">
      <c r="A90" s="9">
        <f t="shared" si="2"/>
        <v>85</v>
      </c>
      <c r="B90" s="12">
        <f>база!A87</f>
        <v>0</v>
      </c>
      <c r="C90" s="6">
        <f>база!B87</f>
        <v>0</v>
      </c>
      <c r="D90" s="7" t="str">
        <f>IF(--MID(D$4,4,1)=база!$D87,база!$C87,"")</f>
        <v/>
      </c>
      <c r="E90" s="7" t="str">
        <f>IF(--MID(E$4,4,1)=база!$D87,база!$C87,"")</f>
        <v/>
      </c>
      <c r="F90" s="7" t="str">
        <f>IF(--MID(F$4,4,1)=база!$D87,база!$C87,"")</f>
        <v/>
      </c>
      <c r="G90" s="7" t="str">
        <f>IF(--MID(G$4,4,1)=база!$D87,база!$C87,"")</f>
        <v/>
      </c>
      <c r="H90" s="7" t="str">
        <f>IF(--MID(H$4,4,1)=база!$D87,база!$C87,"")</f>
        <v/>
      </c>
      <c r="I90" s="7" t="str">
        <f>IF(--MID(I$4,4,1)=база!$D87,база!$C87,"")</f>
        <v/>
      </c>
      <c r="J90" s="26"/>
      <c r="K90" s="2">
        <f>база!D87</f>
        <v>0</v>
      </c>
      <c r="L90" s="17">
        <f>база!E87</f>
        <v>0</v>
      </c>
    </row>
    <row r="91" spans="1:12" x14ac:dyDescent="0.25">
      <c r="A91" s="9">
        <f t="shared" si="2"/>
        <v>86</v>
      </c>
      <c r="B91" s="12">
        <f>база!A88</f>
        <v>0</v>
      </c>
      <c r="C91" s="6">
        <f>база!B88</f>
        <v>0</v>
      </c>
      <c r="D91" s="7" t="str">
        <f>IF(--MID(D$4,4,1)=база!$D88,база!$C88,"")</f>
        <v/>
      </c>
      <c r="E91" s="7" t="str">
        <f>IF(--MID(E$4,4,1)=база!$D88,база!$C88,"")</f>
        <v/>
      </c>
      <c r="F91" s="7" t="str">
        <f>IF(--MID(F$4,4,1)=база!$D88,база!$C88,"")</f>
        <v/>
      </c>
      <c r="G91" s="7" t="str">
        <f>IF(--MID(G$4,4,1)=база!$D88,база!$C88,"")</f>
        <v/>
      </c>
      <c r="H91" s="7" t="str">
        <f>IF(--MID(H$4,4,1)=база!$D88,база!$C88,"")</f>
        <v/>
      </c>
      <c r="I91" s="7" t="str">
        <f>IF(--MID(I$4,4,1)=база!$D88,база!$C88,"")</f>
        <v/>
      </c>
      <c r="J91" s="26"/>
      <c r="K91" s="2">
        <f>база!D88</f>
        <v>0</v>
      </c>
      <c r="L91" s="17">
        <f>база!E88</f>
        <v>0</v>
      </c>
    </row>
    <row r="92" spans="1:12" x14ac:dyDescent="0.25">
      <c r="A92" s="9">
        <f t="shared" si="2"/>
        <v>87</v>
      </c>
      <c r="B92" s="12">
        <f>база!A89</f>
        <v>0</v>
      </c>
      <c r="C92" s="6">
        <f>база!B89</f>
        <v>0</v>
      </c>
      <c r="D92" s="7" t="str">
        <f>IF(--MID(D$4,4,1)=база!$D89,база!$C89,"")</f>
        <v/>
      </c>
      <c r="E92" s="7" t="str">
        <f>IF(--MID(E$4,4,1)=база!$D89,база!$C89,"")</f>
        <v/>
      </c>
      <c r="F92" s="7" t="str">
        <f>IF(--MID(F$4,4,1)=база!$D89,база!$C89,"")</f>
        <v/>
      </c>
      <c r="G92" s="7" t="str">
        <f>IF(--MID(G$4,4,1)=база!$D89,база!$C89,"")</f>
        <v/>
      </c>
      <c r="H92" s="7" t="str">
        <f>IF(--MID(H$4,4,1)=база!$D89,база!$C89,"")</f>
        <v/>
      </c>
      <c r="I92" s="7" t="str">
        <f>IF(--MID(I$4,4,1)=база!$D89,база!$C89,"")</f>
        <v/>
      </c>
      <c r="J92" s="26"/>
      <c r="K92" s="2">
        <f>база!D89</f>
        <v>0</v>
      </c>
      <c r="L92" s="17">
        <f>база!E89</f>
        <v>0</v>
      </c>
    </row>
    <row r="93" spans="1:12" x14ac:dyDescent="0.25">
      <c r="A93" s="9">
        <f t="shared" si="2"/>
        <v>88</v>
      </c>
      <c r="B93" s="12">
        <f>база!A90</f>
        <v>0</v>
      </c>
      <c r="C93" s="6">
        <f>база!B90</f>
        <v>0</v>
      </c>
      <c r="D93" s="7" t="str">
        <f>IF(--MID(D$4,4,1)=база!$D90,база!$C90,"")</f>
        <v/>
      </c>
      <c r="E93" s="7" t="str">
        <f>IF(--MID(E$4,4,1)=база!$D90,база!$C90,"")</f>
        <v/>
      </c>
      <c r="F93" s="7" t="str">
        <f>IF(--MID(F$4,4,1)=база!$D90,база!$C90,"")</f>
        <v/>
      </c>
      <c r="G93" s="7" t="str">
        <f>IF(--MID(G$4,4,1)=база!$D90,база!$C90,"")</f>
        <v/>
      </c>
      <c r="H93" s="7" t="str">
        <f>IF(--MID(H$4,4,1)=база!$D90,база!$C90,"")</f>
        <v/>
      </c>
      <c r="I93" s="7" t="str">
        <f>IF(--MID(I$4,4,1)=база!$D90,база!$C90,"")</f>
        <v/>
      </c>
      <c r="J93" s="26"/>
      <c r="K93" s="2">
        <f>база!D90</f>
        <v>0</v>
      </c>
      <c r="L93" s="17">
        <f>база!E90</f>
        <v>0</v>
      </c>
    </row>
    <row r="94" spans="1:12" x14ac:dyDescent="0.25">
      <c r="A94" s="9">
        <f t="shared" si="2"/>
        <v>89</v>
      </c>
      <c r="B94" s="12">
        <f>база!A91</f>
        <v>0</v>
      </c>
      <c r="C94" s="6">
        <f>база!B91</f>
        <v>0</v>
      </c>
      <c r="D94" s="7" t="str">
        <f>IF(--MID(D$4,4,1)=база!$D91,база!$C91,"")</f>
        <v/>
      </c>
      <c r="E94" s="7" t="str">
        <f>IF(--MID(E$4,4,1)=база!$D91,база!$C91,"")</f>
        <v/>
      </c>
      <c r="F94" s="7" t="str">
        <f>IF(--MID(F$4,4,1)=база!$D91,база!$C91,"")</f>
        <v/>
      </c>
      <c r="G94" s="7" t="str">
        <f>IF(--MID(G$4,4,1)=база!$D91,база!$C91,"")</f>
        <v/>
      </c>
      <c r="H94" s="7" t="str">
        <f>IF(--MID(H$4,4,1)=база!$D91,база!$C91,"")</f>
        <v/>
      </c>
      <c r="I94" s="7" t="str">
        <f>IF(--MID(I$4,4,1)=база!$D91,база!$C91,"")</f>
        <v/>
      </c>
      <c r="J94" s="26"/>
      <c r="K94" s="2">
        <f>база!D91</f>
        <v>0</v>
      </c>
      <c r="L94" s="17">
        <f>база!E91</f>
        <v>0</v>
      </c>
    </row>
    <row r="95" spans="1:12" x14ac:dyDescent="0.25">
      <c r="A95" s="9">
        <f t="shared" si="2"/>
        <v>90</v>
      </c>
      <c r="B95" s="12">
        <f>база!A92</f>
        <v>0</v>
      </c>
      <c r="C95" s="6">
        <f>база!B92</f>
        <v>0</v>
      </c>
      <c r="D95" s="7" t="str">
        <f>IF(--MID(D$4,4,1)=база!$D92,база!$C92,"")</f>
        <v/>
      </c>
      <c r="E95" s="7" t="str">
        <f>IF(--MID(E$4,4,1)=база!$D92,база!$C92,"")</f>
        <v/>
      </c>
      <c r="F95" s="7" t="str">
        <f>IF(--MID(F$4,4,1)=база!$D92,база!$C92,"")</f>
        <v/>
      </c>
      <c r="G95" s="7" t="str">
        <f>IF(--MID(G$4,4,1)=база!$D92,база!$C92,"")</f>
        <v/>
      </c>
      <c r="H95" s="7" t="str">
        <f>IF(--MID(H$4,4,1)=база!$D92,база!$C92,"")</f>
        <v/>
      </c>
      <c r="I95" s="7" t="str">
        <f>IF(--MID(I$4,4,1)=база!$D92,база!$C92,"")</f>
        <v/>
      </c>
      <c r="J95" s="26"/>
      <c r="K95" s="2">
        <f>база!D92</f>
        <v>0</v>
      </c>
      <c r="L95" s="17">
        <f>база!E92</f>
        <v>0</v>
      </c>
    </row>
    <row r="96" spans="1:12" x14ac:dyDescent="0.25">
      <c r="A96" s="9">
        <f t="shared" si="2"/>
        <v>91</v>
      </c>
      <c r="B96" s="12">
        <f>база!A93</f>
        <v>0</v>
      </c>
      <c r="C96" s="6">
        <f>база!B93</f>
        <v>0</v>
      </c>
      <c r="D96" s="7" t="str">
        <f>IF(--MID(D$4,4,1)=база!$D93,база!$C93,"")</f>
        <v/>
      </c>
      <c r="E96" s="7" t="str">
        <f>IF(--MID(E$4,4,1)=база!$D93,база!$C93,"")</f>
        <v/>
      </c>
      <c r="F96" s="7" t="str">
        <f>IF(--MID(F$4,4,1)=база!$D93,база!$C93,"")</f>
        <v/>
      </c>
      <c r="G96" s="7" t="str">
        <f>IF(--MID(G$4,4,1)=база!$D93,база!$C93,"")</f>
        <v/>
      </c>
      <c r="H96" s="7" t="str">
        <f>IF(--MID(H$4,4,1)=база!$D93,база!$C93,"")</f>
        <v/>
      </c>
      <c r="I96" s="7" t="str">
        <f>IF(--MID(I$4,4,1)=база!$D93,база!$C93,"")</f>
        <v/>
      </c>
      <c r="J96" s="26"/>
      <c r="K96" s="2">
        <f>база!D93</f>
        <v>0</v>
      </c>
      <c r="L96" s="17">
        <f>база!E93</f>
        <v>0</v>
      </c>
    </row>
    <row r="97" spans="1:12" x14ac:dyDescent="0.25">
      <c r="A97" s="9">
        <f t="shared" si="2"/>
        <v>92</v>
      </c>
      <c r="B97" s="12">
        <f>база!A94</f>
        <v>0</v>
      </c>
      <c r="C97" s="6">
        <f>база!B94</f>
        <v>0</v>
      </c>
      <c r="D97" s="7" t="str">
        <f>IF(--MID(D$4,4,1)=база!$D94,база!$C94,"")</f>
        <v/>
      </c>
      <c r="E97" s="7" t="str">
        <f>IF(--MID(E$4,4,1)=база!$D94,база!$C94,"")</f>
        <v/>
      </c>
      <c r="F97" s="7" t="str">
        <f>IF(--MID(F$4,4,1)=база!$D94,база!$C94,"")</f>
        <v/>
      </c>
      <c r="G97" s="7" t="str">
        <f>IF(--MID(G$4,4,1)=база!$D94,база!$C94,"")</f>
        <v/>
      </c>
      <c r="H97" s="7" t="str">
        <f>IF(--MID(H$4,4,1)=база!$D94,база!$C94,"")</f>
        <v/>
      </c>
      <c r="I97" s="7" t="str">
        <f>IF(--MID(I$4,4,1)=база!$D94,база!$C94,"")</f>
        <v/>
      </c>
      <c r="J97" s="26"/>
      <c r="K97" s="2">
        <f>база!D94</f>
        <v>0</v>
      </c>
      <c r="L97" s="17">
        <f>база!E94</f>
        <v>0</v>
      </c>
    </row>
    <row r="98" spans="1:12" x14ac:dyDescent="0.25">
      <c r="A98" s="9">
        <f t="shared" si="2"/>
        <v>93</v>
      </c>
      <c r="B98" s="12">
        <f>база!A95</f>
        <v>0</v>
      </c>
      <c r="C98" s="6">
        <f>база!B95</f>
        <v>0</v>
      </c>
      <c r="D98" s="7" t="str">
        <f>IF(--MID(D$4,4,1)=база!$D95,база!$C95,"")</f>
        <v/>
      </c>
      <c r="E98" s="7" t="str">
        <f>IF(--MID(E$4,4,1)=база!$D95,база!$C95,"")</f>
        <v/>
      </c>
      <c r="F98" s="7" t="str">
        <f>IF(--MID(F$4,4,1)=база!$D95,база!$C95,"")</f>
        <v/>
      </c>
      <c r="G98" s="7" t="str">
        <f>IF(--MID(G$4,4,1)=база!$D95,база!$C95,"")</f>
        <v/>
      </c>
      <c r="H98" s="7" t="str">
        <f>IF(--MID(H$4,4,1)=база!$D95,база!$C95,"")</f>
        <v/>
      </c>
      <c r="I98" s="7" t="str">
        <f>IF(--MID(I$4,4,1)=база!$D95,база!$C95,"")</f>
        <v/>
      </c>
      <c r="J98" s="26"/>
      <c r="K98" s="2">
        <f>база!D95</f>
        <v>0</v>
      </c>
      <c r="L98" s="17">
        <f>база!E95</f>
        <v>0</v>
      </c>
    </row>
    <row r="99" spans="1:12" x14ac:dyDescent="0.25">
      <c r="A99" s="9">
        <f t="shared" si="2"/>
        <v>94</v>
      </c>
      <c r="B99" s="12">
        <f>база!A96</f>
        <v>0</v>
      </c>
      <c r="C99" s="6">
        <f>база!B96</f>
        <v>0</v>
      </c>
      <c r="D99" s="7" t="str">
        <f>IF(--MID(D$4,4,1)=база!$D96,база!$C96,"")</f>
        <v/>
      </c>
      <c r="E99" s="7" t="str">
        <f>IF(--MID(E$4,4,1)=база!$D96,база!$C96,"")</f>
        <v/>
      </c>
      <c r="F99" s="7" t="str">
        <f>IF(--MID(F$4,4,1)=база!$D96,база!$C96,"")</f>
        <v/>
      </c>
      <c r="G99" s="7" t="str">
        <f>IF(--MID(G$4,4,1)=база!$D96,база!$C96,"")</f>
        <v/>
      </c>
      <c r="H99" s="7" t="str">
        <f>IF(--MID(H$4,4,1)=база!$D96,база!$C96,"")</f>
        <v/>
      </c>
      <c r="I99" s="7" t="str">
        <f>IF(--MID(I$4,4,1)=база!$D96,база!$C96,"")</f>
        <v/>
      </c>
      <c r="J99" s="26"/>
      <c r="K99" s="2">
        <f>база!D96</f>
        <v>0</v>
      </c>
      <c r="L99" s="17">
        <f>база!E96</f>
        <v>0</v>
      </c>
    </row>
    <row r="100" spans="1:12" x14ac:dyDescent="0.25">
      <c r="A100" s="9">
        <f t="shared" si="2"/>
        <v>95</v>
      </c>
      <c r="B100" s="12">
        <f>база!A97</f>
        <v>0</v>
      </c>
      <c r="C100" s="6">
        <f>база!B97</f>
        <v>0</v>
      </c>
      <c r="D100" s="7" t="str">
        <f>IF(--MID(D$4,4,1)=база!$D97,база!$C97,"")</f>
        <v/>
      </c>
      <c r="E100" s="7" t="str">
        <f>IF(--MID(E$4,4,1)=база!$D97,база!$C97,"")</f>
        <v/>
      </c>
      <c r="F100" s="7" t="str">
        <f>IF(--MID(F$4,4,1)=база!$D97,база!$C97,"")</f>
        <v/>
      </c>
      <c r="G100" s="7" t="str">
        <f>IF(--MID(G$4,4,1)=база!$D97,база!$C97,"")</f>
        <v/>
      </c>
      <c r="H100" s="7" t="str">
        <f>IF(--MID(H$4,4,1)=база!$D97,база!$C97,"")</f>
        <v/>
      </c>
      <c r="I100" s="7" t="str">
        <f>IF(--MID(I$4,4,1)=база!$D97,база!$C97,"")</f>
        <v/>
      </c>
      <c r="J100" s="26"/>
      <c r="K100" s="2">
        <f>база!D97</f>
        <v>0</v>
      </c>
      <c r="L100" s="17">
        <f>база!E97</f>
        <v>0</v>
      </c>
    </row>
    <row r="101" spans="1:12" x14ac:dyDescent="0.25">
      <c r="A101" s="9">
        <f t="shared" si="2"/>
        <v>96</v>
      </c>
      <c r="B101" s="12">
        <f>база!A98</f>
        <v>0</v>
      </c>
      <c r="C101" s="6">
        <f>база!B98</f>
        <v>0</v>
      </c>
      <c r="D101" s="7" t="str">
        <f>IF(--MID(D$4,4,1)=база!$D98,база!$C98,"")</f>
        <v/>
      </c>
      <c r="E101" s="7" t="str">
        <f>IF(--MID(E$4,4,1)=база!$D98,база!$C98,"")</f>
        <v/>
      </c>
      <c r="F101" s="7" t="str">
        <f>IF(--MID(F$4,4,1)=база!$D98,база!$C98,"")</f>
        <v/>
      </c>
      <c r="G101" s="7" t="str">
        <f>IF(--MID(G$4,4,1)=база!$D98,база!$C98,"")</f>
        <v/>
      </c>
      <c r="H101" s="7" t="str">
        <f>IF(--MID(H$4,4,1)=база!$D98,база!$C98,"")</f>
        <v/>
      </c>
      <c r="I101" s="7" t="str">
        <f>IF(--MID(I$4,4,1)=база!$D98,база!$C98,"")</f>
        <v/>
      </c>
      <c r="J101" s="26"/>
      <c r="K101" s="2">
        <f>база!D98</f>
        <v>0</v>
      </c>
      <c r="L101" s="17">
        <f>база!E98</f>
        <v>0</v>
      </c>
    </row>
    <row r="102" spans="1:12" x14ac:dyDescent="0.25">
      <c r="A102" s="9">
        <f t="shared" si="2"/>
        <v>97</v>
      </c>
      <c r="B102" s="12">
        <f>база!A99</f>
        <v>0</v>
      </c>
      <c r="C102" s="6">
        <f>база!B99</f>
        <v>0</v>
      </c>
      <c r="D102" s="7" t="str">
        <f>IF(--MID(D$4,4,1)=база!$D99,база!$C99,"")</f>
        <v/>
      </c>
      <c r="E102" s="7" t="str">
        <f>IF(--MID(E$4,4,1)=база!$D99,база!$C99,"")</f>
        <v/>
      </c>
      <c r="F102" s="7" t="str">
        <f>IF(--MID(F$4,4,1)=база!$D99,база!$C99,"")</f>
        <v/>
      </c>
      <c r="G102" s="7" t="str">
        <f>IF(--MID(G$4,4,1)=база!$D99,база!$C99,"")</f>
        <v/>
      </c>
      <c r="H102" s="7" t="str">
        <f>IF(--MID(H$4,4,1)=база!$D99,база!$C99,"")</f>
        <v/>
      </c>
      <c r="I102" s="7" t="str">
        <f>IF(--MID(I$4,4,1)=база!$D99,база!$C99,"")</f>
        <v/>
      </c>
      <c r="J102" s="26"/>
      <c r="K102" s="2">
        <f>база!D99</f>
        <v>0</v>
      </c>
      <c r="L102" s="17">
        <f>база!E99</f>
        <v>0</v>
      </c>
    </row>
    <row r="103" spans="1:12" x14ac:dyDescent="0.25">
      <c r="A103" s="9">
        <f t="shared" si="2"/>
        <v>98</v>
      </c>
      <c r="B103" s="12">
        <f>база!A100</f>
        <v>0</v>
      </c>
      <c r="C103" s="6">
        <f>база!B100</f>
        <v>0</v>
      </c>
      <c r="D103" s="7" t="str">
        <f>IF(--MID(D$4,4,1)=база!$D100,база!$C100,"")</f>
        <v/>
      </c>
      <c r="E103" s="7" t="str">
        <f>IF(--MID(E$4,4,1)=база!$D100,база!$C100,"")</f>
        <v/>
      </c>
      <c r="F103" s="7" t="str">
        <f>IF(--MID(F$4,4,1)=база!$D100,база!$C100,"")</f>
        <v/>
      </c>
      <c r="G103" s="7" t="str">
        <f>IF(--MID(G$4,4,1)=база!$D100,база!$C100,"")</f>
        <v/>
      </c>
      <c r="H103" s="7" t="str">
        <f>IF(--MID(H$4,4,1)=база!$D100,база!$C100,"")</f>
        <v/>
      </c>
      <c r="I103" s="7" t="str">
        <f>IF(--MID(I$4,4,1)=база!$D100,база!$C100,"")</f>
        <v/>
      </c>
      <c r="J103" s="26"/>
      <c r="K103" s="2">
        <f>база!D100</f>
        <v>0</v>
      </c>
      <c r="L103" s="17">
        <f>база!E100</f>
        <v>0</v>
      </c>
    </row>
    <row r="104" spans="1:12" x14ac:dyDescent="0.25">
      <c r="A104" s="9">
        <f t="shared" si="2"/>
        <v>99</v>
      </c>
      <c r="B104" s="12">
        <f>база!A101</f>
        <v>0</v>
      </c>
      <c r="C104" s="6">
        <f>база!B101</f>
        <v>0</v>
      </c>
      <c r="D104" s="7" t="str">
        <f>IF(--MID(D$4,4,1)=база!$D101,база!$C101,"")</f>
        <v/>
      </c>
      <c r="E104" s="7" t="str">
        <f>IF(--MID(E$4,4,1)=база!$D101,база!$C101,"")</f>
        <v/>
      </c>
      <c r="F104" s="7" t="str">
        <f>IF(--MID(F$4,4,1)=база!$D101,база!$C101,"")</f>
        <v/>
      </c>
      <c r="G104" s="7" t="str">
        <f>IF(--MID(G$4,4,1)=база!$D101,база!$C101,"")</f>
        <v/>
      </c>
      <c r="H104" s="7" t="str">
        <f>IF(--MID(H$4,4,1)=база!$D101,база!$C101,"")</f>
        <v/>
      </c>
      <c r="I104" s="7" t="str">
        <f>IF(--MID(I$4,4,1)=база!$D101,база!$C101,"")</f>
        <v/>
      </c>
      <c r="J104" s="26"/>
      <c r="K104" s="2">
        <f>база!D101</f>
        <v>0</v>
      </c>
      <c r="L104" s="17">
        <f>база!E101</f>
        <v>0</v>
      </c>
    </row>
    <row r="105" spans="1:12" x14ac:dyDescent="0.25">
      <c r="A105" s="9">
        <f t="shared" si="2"/>
        <v>100</v>
      </c>
      <c r="B105" s="12">
        <f>база!A102</f>
        <v>0</v>
      </c>
      <c r="C105" s="6">
        <f>база!B102</f>
        <v>0</v>
      </c>
      <c r="D105" s="7" t="str">
        <f>IF(--MID(D$4,4,1)=база!$D102,база!$C102,"")</f>
        <v/>
      </c>
      <c r="E105" s="7" t="str">
        <f>IF(--MID(E$4,4,1)=база!$D102,база!$C102,"")</f>
        <v/>
      </c>
      <c r="F105" s="7" t="str">
        <f>IF(--MID(F$4,4,1)=база!$D102,база!$C102,"")</f>
        <v/>
      </c>
      <c r="G105" s="7" t="str">
        <f>IF(--MID(G$4,4,1)=база!$D102,база!$C102,"")</f>
        <v/>
      </c>
      <c r="H105" s="7" t="str">
        <f>IF(--MID(H$4,4,1)=база!$D102,база!$C102,"")</f>
        <v/>
      </c>
      <c r="I105" s="7" t="str">
        <f>IF(--MID(I$4,4,1)=база!$D102,база!$C102,"")</f>
        <v/>
      </c>
      <c r="J105" s="26"/>
      <c r="K105" s="2">
        <f>база!D102</f>
        <v>0</v>
      </c>
      <c r="L105" s="17">
        <f>база!E102</f>
        <v>0</v>
      </c>
    </row>
    <row r="106" spans="1:12" x14ac:dyDescent="0.25">
      <c r="A106" s="9">
        <f t="shared" si="2"/>
        <v>101</v>
      </c>
      <c r="B106" s="12">
        <f>база!A103</f>
        <v>0</v>
      </c>
      <c r="C106" s="6">
        <f>база!B103</f>
        <v>0</v>
      </c>
      <c r="D106" s="7" t="str">
        <f>IF(--MID(D$4,4,1)=база!$D103,база!$C103,"")</f>
        <v/>
      </c>
      <c r="E106" s="7" t="str">
        <f>IF(--MID(E$4,4,1)=база!$D103,база!$C103,"")</f>
        <v/>
      </c>
      <c r="F106" s="7" t="str">
        <f>IF(--MID(F$4,4,1)=база!$D103,база!$C103,"")</f>
        <v/>
      </c>
      <c r="G106" s="7" t="str">
        <f>IF(--MID(G$4,4,1)=база!$D103,база!$C103,"")</f>
        <v/>
      </c>
      <c r="H106" s="7" t="str">
        <f>IF(--MID(H$4,4,1)=база!$D103,база!$C103,"")</f>
        <v/>
      </c>
      <c r="I106" s="7" t="str">
        <f>IF(--MID(I$4,4,1)=база!$D103,база!$C103,"")</f>
        <v/>
      </c>
      <c r="J106" s="26"/>
      <c r="K106" s="2">
        <f>база!D103</f>
        <v>0</v>
      </c>
      <c r="L106" s="17">
        <f>база!E103</f>
        <v>0</v>
      </c>
    </row>
    <row r="107" spans="1:12" x14ac:dyDescent="0.25">
      <c r="A107" s="9">
        <f t="shared" si="2"/>
        <v>102</v>
      </c>
      <c r="B107" s="12">
        <f>база!A104</f>
        <v>0</v>
      </c>
      <c r="C107" s="6">
        <f>база!B104</f>
        <v>0</v>
      </c>
      <c r="D107" s="7" t="str">
        <f>IF(--MID(D$4,4,1)=база!$D104,база!$C104,"")</f>
        <v/>
      </c>
      <c r="E107" s="7" t="str">
        <f>IF(--MID(E$4,4,1)=база!$D104,база!$C104,"")</f>
        <v/>
      </c>
      <c r="F107" s="7" t="str">
        <f>IF(--MID(F$4,4,1)=база!$D104,база!$C104,"")</f>
        <v/>
      </c>
      <c r="G107" s="7" t="str">
        <f>IF(--MID(G$4,4,1)=база!$D104,база!$C104,"")</f>
        <v/>
      </c>
      <c r="H107" s="7" t="str">
        <f>IF(--MID(H$4,4,1)=база!$D104,база!$C104,"")</f>
        <v/>
      </c>
      <c r="I107" s="7" t="str">
        <f>IF(--MID(I$4,4,1)=база!$D104,база!$C104,"")</f>
        <v/>
      </c>
      <c r="J107" s="26"/>
      <c r="K107" s="2">
        <f>база!D104</f>
        <v>0</v>
      </c>
      <c r="L107" s="17">
        <f>база!E104</f>
        <v>0</v>
      </c>
    </row>
    <row r="108" spans="1:12" x14ac:dyDescent="0.25">
      <c r="A108" s="9">
        <f t="shared" si="2"/>
        <v>103</v>
      </c>
      <c r="B108" s="12">
        <f>база!A105</f>
        <v>0</v>
      </c>
      <c r="C108" s="6">
        <f>база!B105</f>
        <v>0</v>
      </c>
      <c r="D108" s="7" t="str">
        <f>IF(--MID(D$4,4,1)=база!$D105,база!$C105,"")</f>
        <v/>
      </c>
      <c r="E108" s="7" t="str">
        <f>IF(--MID(E$4,4,1)=база!$D105,база!$C105,"")</f>
        <v/>
      </c>
      <c r="F108" s="7" t="str">
        <f>IF(--MID(F$4,4,1)=база!$D105,база!$C105,"")</f>
        <v/>
      </c>
      <c r="G108" s="7" t="str">
        <f>IF(--MID(G$4,4,1)=база!$D105,база!$C105,"")</f>
        <v/>
      </c>
      <c r="H108" s="7" t="str">
        <f>IF(--MID(H$4,4,1)=база!$D105,база!$C105,"")</f>
        <v/>
      </c>
      <c r="I108" s="7" t="str">
        <f>IF(--MID(I$4,4,1)=база!$D105,база!$C105,"")</f>
        <v/>
      </c>
      <c r="J108" s="26"/>
      <c r="K108" s="2">
        <f>база!D105</f>
        <v>0</v>
      </c>
      <c r="L108" s="17">
        <f>база!E105</f>
        <v>0</v>
      </c>
    </row>
    <row r="109" spans="1:12" x14ac:dyDescent="0.25">
      <c r="A109" s="9">
        <f t="shared" si="2"/>
        <v>104</v>
      </c>
      <c r="B109" s="12">
        <f>база!A106</f>
        <v>0</v>
      </c>
      <c r="C109" s="6">
        <f>база!B106</f>
        <v>0</v>
      </c>
      <c r="D109" s="7" t="str">
        <f>IF(--MID(D$4,4,1)=база!$D106,база!$C106,"")</f>
        <v/>
      </c>
      <c r="E109" s="7" t="str">
        <f>IF(--MID(E$4,4,1)=база!$D106,база!$C106,"")</f>
        <v/>
      </c>
      <c r="F109" s="7" t="str">
        <f>IF(--MID(F$4,4,1)=база!$D106,база!$C106,"")</f>
        <v/>
      </c>
      <c r="G109" s="7" t="str">
        <f>IF(--MID(G$4,4,1)=база!$D106,база!$C106,"")</f>
        <v/>
      </c>
      <c r="H109" s="7" t="str">
        <f>IF(--MID(H$4,4,1)=база!$D106,база!$C106,"")</f>
        <v/>
      </c>
      <c r="I109" s="7" t="str">
        <f>IF(--MID(I$4,4,1)=база!$D106,база!$C106,"")</f>
        <v/>
      </c>
      <c r="J109" s="26"/>
      <c r="K109" s="2">
        <f>база!D106</f>
        <v>0</v>
      </c>
      <c r="L109" s="17">
        <f>база!E106</f>
        <v>0</v>
      </c>
    </row>
    <row r="110" spans="1:12" x14ac:dyDescent="0.25">
      <c r="A110" s="9">
        <f t="shared" si="2"/>
        <v>105</v>
      </c>
      <c r="B110" s="12">
        <f>база!A107</f>
        <v>0</v>
      </c>
      <c r="C110" s="6">
        <f>база!B107</f>
        <v>0</v>
      </c>
      <c r="D110" s="7" t="str">
        <f>IF(--MID(D$4,4,1)=база!$D107,база!$C107,"")</f>
        <v/>
      </c>
      <c r="E110" s="7" t="str">
        <f>IF(--MID(E$4,4,1)=база!$D107,база!$C107,"")</f>
        <v/>
      </c>
      <c r="F110" s="7" t="str">
        <f>IF(--MID(F$4,4,1)=база!$D107,база!$C107,"")</f>
        <v/>
      </c>
      <c r="G110" s="7" t="str">
        <f>IF(--MID(G$4,4,1)=база!$D107,база!$C107,"")</f>
        <v/>
      </c>
      <c r="H110" s="7" t="str">
        <f>IF(--MID(H$4,4,1)=база!$D107,база!$C107,"")</f>
        <v/>
      </c>
      <c r="I110" s="7" t="str">
        <f>IF(--MID(I$4,4,1)=база!$D107,база!$C107,"")</f>
        <v/>
      </c>
      <c r="J110" s="26"/>
      <c r="K110" s="2">
        <f>база!D107</f>
        <v>0</v>
      </c>
      <c r="L110" s="17">
        <f>база!E107</f>
        <v>0</v>
      </c>
    </row>
    <row r="111" spans="1:12" x14ac:dyDescent="0.25">
      <c r="A111" s="9">
        <f t="shared" si="2"/>
        <v>106</v>
      </c>
      <c r="B111" s="12">
        <f>база!A108</f>
        <v>0</v>
      </c>
      <c r="C111" s="6">
        <f>база!B108</f>
        <v>0</v>
      </c>
      <c r="D111" s="7" t="str">
        <f>IF(--MID(D$4,4,1)=база!$D108,база!$C108,"")</f>
        <v/>
      </c>
      <c r="E111" s="7" t="str">
        <f>IF(--MID(E$4,4,1)=база!$D108,база!$C108,"")</f>
        <v/>
      </c>
      <c r="F111" s="7" t="str">
        <f>IF(--MID(F$4,4,1)=база!$D108,база!$C108,"")</f>
        <v/>
      </c>
      <c r="G111" s="7" t="str">
        <f>IF(--MID(G$4,4,1)=база!$D108,база!$C108,"")</f>
        <v/>
      </c>
      <c r="H111" s="7" t="str">
        <f>IF(--MID(H$4,4,1)=база!$D108,база!$C108,"")</f>
        <v/>
      </c>
      <c r="I111" s="7" t="str">
        <f>IF(--MID(I$4,4,1)=база!$D108,база!$C108,"")</f>
        <v/>
      </c>
      <c r="J111" s="26"/>
      <c r="K111" s="2">
        <f>база!D108</f>
        <v>0</v>
      </c>
      <c r="L111" s="17">
        <f>база!E108</f>
        <v>0</v>
      </c>
    </row>
    <row r="112" spans="1:12" x14ac:dyDescent="0.25">
      <c r="A112" s="9">
        <f t="shared" si="2"/>
        <v>107</v>
      </c>
      <c r="B112" s="12">
        <f>база!A109</f>
        <v>0</v>
      </c>
      <c r="C112" s="6">
        <f>база!B109</f>
        <v>0</v>
      </c>
      <c r="D112" s="7" t="str">
        <f>IF(--MID(D$4,4,1)=база!$D109,база!$C109,"")</f>
        <v/>
      </c>
      <c r="E112" s="7" t="str">
        <f>IF(--MID(E$4,4,1)=база!$D109,база!$C109,"")</f>
        <v/>
      </c>
      <c r="F112" s="7" t="str">
        <f>IF(--MID(F$4,4,1)=база!$D109,база!$C109,"")</f>
        <v/>
      </c>
      <c r="G112" s="7" t="str">
        <f>IF(--MID(G$4,4,1)=база!$D109,база!$C109,"")</f>
        <v/>
      </c>
      <c r="H112" s="7" t="str">
        <f>IF(--MID(H$4,4,1)=база!$D109,база!$C109,"")</f>
        <v/>
      </c>
      <c r="I112" s="7" t="str">
        <f>IF(--MID(I$4,4,1)=база!$D109,база!$C109,"")</f>
        <v/>
      </c>
      <c r="J112" s="26"/>
      <c r="K112" s="2">
        <f>база!D109</f>
        <v>0</v>
      </c>
      <c r="L112" s="17">
        <f>база!E109</f>
        <v>0</v>
      </c>
    </row>
    <row r="113" spans="1:12" x14ac:dyDescent="0.25">
      <c r="A113" s="9">
        <f t="shared" si="2"/>
        <v>108</v>
      </c>
      <c r="B113" s="12">
        <f>база!A110</f>
        <v>0</v>
      </c>
      <c r="C113" s="6">
        <f>база!B110</f>
        <v>0</v>
      </c>
      <c r="D113" s="7" t="str">
        <f>IF(--MID(D$4,4,1)=база!$D110,база!$C110,"")</f>
        <v/>
      </c>
      <c r="E113" s="7" t="str">
        <f>IF(--MID(E$4,4,1)=база!$D110,база!$C110,"")</f>
        <v/>
      </c>
      <c r="F113" s="7" t="str">
        <f>IF(--MID(F$4,4,1)=база!$D110,база!$C110,"")</f>
        <v/>
      </c>
      <c r="G113" s="7" t="str">
        <f>IF(--MID(G$4,4,1)=база!$D110,база!$C110,"")</f>
        <v/>
      </c>
      <c r="H113" s="7" t="str">
        <f>IF(--MID(H$4,4,1)=база!$D110,база!$C110,"")</f>
        <v/>
      </c>
      <c r="I113" s="7" t="str">
        <f>IF(--MID(I$4,4,1)=база!$D110,база!$C110,"")</f>
        <v/>
      </c>
      <c r="J113" s="26"/>
      <c r="K113" s="2">
        <f>база!D110</f>
        <v>0</v>
      </c>
      <c r="L113" s="17">
        <f>база!E110</f>
        <v>0</v>
      </c>
    </row>
    <row r="114" spans="1:12" x14ac:dyDescent="0.25">
      <c r="A114" s="9">
        <f t="shared" si="2"/>
        <v>109</v>
      </c>
      <c r="B114" s="12">
        <f>база!A111</f>
        <v>0</v>
      </c>
      <c r="C114" s="6">
        <f>база!B111</f>
        <v>0</v>
      </c>
      <c r="D114" s="7" t="str">
        <f>IF(--MID(D$4,4,1)=база!$D111,база!$C111,"")</f>
        <v/>
      </c>
      <c r="E114" s="7" t="str">
        <f>IF(--MID(E$4,4,1)=база!$D111,база!$C111,"")</f>
        <v/>
      </c>
      <c r="F114" s="7" t="str">
        <f>IF(--MID(F$4,4,1)=база!$D111,база!$C111,"")</f>
        <v/>
      </c>
      <c r="G114" s="7" t="str">
        <f>IF(--MID(G$4,4,1)=база!$D111,база!$C111,"")</f>
        <v/>
      </c>
      <c r="H114" s="7" t="str">
        <f>IF(--MID(H$4,4,1)=база!$D111,база!$C111,"")</f>
        <v/>
      </c>
      <c r="I114" s="7" t="str">
        <f>IF(--MID(I$4,4,1)=база!$D111,база!$C111,"")</f>
        <v/>
      </c>
      <c r="J114" s="26"/>
      <c r="K114" s="2">
        <f>база!D111</f>
        <v>0</v>
      </c>
      <c r="L114" s="17">
        <f>база!E111</f>
        <v>0</v>
      </c>
    </row>
    <row r="115" spans="1:12" x14ac:dyDescent="0.25">
      <c r="A115" s="9">
        <f t="shared" si="2"/>
        <v>110</v>
      </c>
      <c r="B115" s="12">
        <f>база!A112</f>
        <v>0</v>
      </c>
      <c r="C115" s="6">
        <f>база!B112</f>
        <v>0</v>
      </c>
      <c r="D115" s="7" t="str">
        <f>IF(--MID(D$4,4,1)=база!$D112,база!$C112,"")</f>
        <v/>
      </c>
      <c r="E115" s="7" t="str">
        <f>IF(--MID(E$4,4,1)=база!$D112,база!$C112,"")</f>
        <v/>
      </c>
      <c r="F115" s="7" t="str">
        <f>IF(--MID(F$4,4,1)=база!$D112,база!$C112,"")</f>
        <v/>
      </c>
      <c r="G115" s="7" t="str">
        <f>IF(--MID(G$4,4,1)=база!$D112,база!$C112,"")</f>
        <v/>
      </c>
      <c r="H115" s="7" t="str">
        <f>IF(--MID(H$4,4,1)=база!$D112,база!$C112,"")</f>
        <v/>
      </c>
      <c r="I115" s="7" t="str">
        <f>IF(--MID(I$4,4,1)=база!$D112,база!$C112,"")</f>
        <v/>
      </c>
      <c r="J115" s="26"/>
      <c r="K115" s="2">
        <f>база!D112</f>
        <v>0</v>
      </c>
      <c r="L115" s="17">
        <f>база!E112</f>
        <v>0</v>
      </c>
    </row>
    <row r="116" spans="1:12" x14ac:dyDescent="0.25">
      <c r="A116" s="9">
        <f t="shared" si="2"/>
        <v>111</v>
      </c>
      <c r="B116" s="12">
        <f>база!A113</f>
        <v>0</v>
      </c>
      <c r="C116" s="6">
        <f>база!B113</f>
        <v>0</v>
      </c>
      <c r="D116" s="7" t="str">
        <f>IF(--MID(D$4,4,1)=база!$D113,база!$C113,"")</f>
        <v/>
      </c>
      <c r="E116" s="7" t="str">
        <f>IF(--MID(E$4,4,1)=база!$D113,база!$C113,"")</f>
        <v/>
      </c>
      <c r="F116" s="7" t="str">
        <f>IF(--MID(F$4,4,1)=база!$D113,база!$C113,"")</f>
        <v/>
      </c>
      <c r="G116" s="7" t="str">
        <f>IF(--MID(G$4,4,1)=база!$D113,база!$C113,"")</f>
        <v/>
      </c>
      <c r="H116" s="7" t="str">
        <f>IF(--MID(H$4,4,1)=база!$D113,база!$C113,"")</f>
        <v/>
      </c>
      <c r="I116" s="7" t="str">
        <f>IF(--MID(I$4,4,1)=база!$D113,база!$C113,"")</f>
        <v/>
      </c>
      <c r="J116" s="26"/>
      <c r="K116" s="2">
        <f>база!D113</f>
        <v>0</v>
      </c>
      <c r="L116" s="17">
        <f>база!E113</f>
        <v>0</v>
      </c>
    </row>
    <row r="117" spans="1:12" x14ac:dyDescent="0.25">
      <c r="A117" s="9">
        <f t="shared" si="2"/>
        <v>112</v>
      </c>
      <c r="B117" s="12">
        <f>база!A114</f>
        <v>0</v>
      </c>
      <c r="C117" s="6">
        <f>база!B114</f>
        <v>0</v>
      </c>
      <c r="D117" s="7" t="str">
        <f>IF(--MID(D$4,4,1)=база!$D114,база!$C114,"")</f>
        <v/>
      </c>
      <c r="E117" s="7" t="str">
        <f>IF(--MID(E$4,4,1)=база!$D114,база!$C114,"")</f>
        <v/>
      </c>
      <c r="F117" s="7" t="str">
        <f>IF(--MID(F$4,4,1)=база!$D114,база!$C114,"")</f>
        <v/>
      </c>
      <c r="G117" s="7" t="str">
        <f>IF(--MID(G$4,4,1)=база!$D114,база!$C114,"")</f>
        <v/>
      </c>
      <c r="H117" s="7" t="str">
        <f>IF(--MID(H$4,4,1)=база!$D114,база!$C114,"")</f>
        <v/>
      </c>
      <c r="I117" s="7" t="str">
        <f>IF(--MID(I$4,4,1)=база!$D114,база!$C114,"")</f>
        <v/>
      </c>
      <c r="J117" s="26"/>
      <c r="K117" s="2">
        <f>база!D114</f>
        <v>0</v>
      </c>
      <c r="L117" s="17">
        <f>база!E114</f>
        <v>0</v>
      </c>
    </row>
    <row r="118" spans="1:12" x14ac:dyDescent="0.25">
      <c r="A118" s="9">
        <f t="shared" si="2"/>
        <v>113</v>
      </c>
      <c r="B118" s="12">
        <f>база!A115</f>
        <v>0</v>
      </c>
      <c r="C118" s="6">
        <f>база!B115</f>
        <v>0</v>
      </c>
      <c r="D118" s="7" t="str">
        <f>IF(--MID(D$4,4,1)=база!$D115,база!$C115,"")</f>
        <v/>
      </c>
      <c r="E118" s="7" t="str">
        <f>IF(--MID(E$4,4,1)=база!$D115,база!$C115,"")</f>
        <v/>
      </c>
      <c r="F118" s="7" t="str">
        <f>IF(--MID(F$4,4,1)=база!$D115,база!$C115,"")</f>
        <v/>
      </c>
      <c r="G118" s="7" t="str">
        <f>IF(--MID(G$4,4,1)=база!$D115,база!$C115,"")</f>
        <v/>
      </c>
      <c r="H118" s="7" t="str">
        <f>IF(--MID(H$4,4,1)=база!$D115,база!$C115,"")</f>
        <v/>
      </c>
      <c r="I118" s="7" t="str">
        <f>IF(--MID(I$4,4,1)=база!$D115,база!$C115,"")</f>
        <v/>
      </c>
      <c r="J118" s="26"/>
      <c r="K118" s="2">
        <f>база!D115</f>
        <v>0</v>
      </c>
      <c r="L118" s="17">
        <f>база!E115</f>
        <v>0</v>
      </c>
    </row>
    <row r="119" spans="1:12" x14ac:dyDescent="0.25">
      <c r="A119" s="9">
        <f t="shared" si="2"/>
        <v>114</v>
      </c>
      <c r="B119" s="12">
        <f>база!A116</f>
        <v>0</v>
      </c>
      <c r="C119" s="6">
        <f>база!B116</f>
        <v>0</v>
      </c>
      <c r="D119" s="7" t="str">
        <f>IF(--MID(D$4,4,1)=база!$D116,база!$C116,"")</f>
        <v/>
      </c>
      <c r="E119" s="7" t="str">
        <f>IF(--MID(E$4,4,1)=база!$D116,база!$C116,"")</f>
        <v/>
      </c>
      <c r="F119" s="7" t="str">
        <f>IF(--MID(F$4,4,1)=база!$D116,база!$C116,"")</f>
        <v/>
      </c>
      <c r="G119" s="7" t="str">
        <f>IF(--MID(G$4,4,1)=база!$D116,база!$C116,"")</f>
        <v/>
      </c>
      <c r="H119" s="7" t="str">
        <f>IF(--MID(H$4,4,1)=база!$D116,база!$C116,"")</f>
        <v/>
      </c>
      <c r="I119" s="7" t="str">
        <f>IF(--MID(I$4,4,1)=база!$D116,база!$C116,"")</f>
        <v/>
      </c>
      <c r="J119" s="26"/>
      <c r="K119" s="2">
        <f>база!D116</f>
        <v>0</v>
      </c>
      <c r="L119" s="17">
        <f>база!E116</f>
        <v>0</v>
      </c>
    </row>
    <row r="120" spans="1:12" x14ac:dyDescent="0.25">
      <c r="A120" s="9">
        <f t="shared" si="2"/>
        <v>115</v>
      </c>
      <c r="B120" s="12">
        <f>база!A117</f>
        <v>0</v>
      </c>
      <c r="C120" s="6">
        <f>база!B117</f>
        <v>0</v>
      </c>
      <c r="D120" s="7" t="str">
        <f>IF(--MID(D$4,4,1)=база!$D117,база!$C117,"")</f>
        <v/>
      </c>
      <c r="E120" s="7" t="str">
        <f>IF(--MID(E$4,4,1)=база!$D117,база!$C117,"")</f>
        <v/>
      </c>
      <c r="F120" s="7" t="str">
        <f>IF(--MID(F$4,4,1)=база!$D117,база!$C117,"")</f>
        <v/>
      </c>
      <c r="G120" s="7" t="str">
        <f>IF(--MID(G$4,4,1)=база!$D117,база!$C117,"")</f>
        <v/>
      </c>
      <c r="H120" s="7" t="str">
        <f>IF(--MID(H$4,4,1)=база!$D117,база!$C117,"")</f>
        <v/>
      </c>
      <c r="I120" s="7" t="str">
        <f>IF(--MID(I$4,4,1)=база!$D117,база!$C117,"")</f>
        <v/>
      </c>
      <c r="J120" s="26"/>
      <c r="K120" s="2">
        <f>база!D117</f>
        <v>0</v>
      </c>
      <c r="L120" s="17">
        <f>база!E117</f>
        <v>0</v>
      </c>
    </row>
    <row r="121" spans="1:12" x14ac:dyDescent="0.25">
      <c r="A121" s="9">
        <f t="shared" si="2"/>
        <v>116</v>
      </c>
      <c r="B121" s="12">
        <f>база!A118</f>
        <v>0</v>
      </c>
      <c r="C121" s="6">
        <f>база!B118</f>
        <v>0</v>
      </c>
      <c r="D121" s="7" t="str">
        <f>IF(--MID(D$4,4,1)=база!$D118,база!$C118,"")</f>
        <v/>
      </c>
      <c r="E121" s="7" t="str">
        <f>IF(--MID(E$4,4,1)=база!$D118,база!$C118,"")</f>
        <v/>
      </c>
      <c r="F121" s="7" t="str">
        <f>IF(--MID(F$4,4,1)=база!$D118,база!$C118,"")</f>
        <v/>
      </c>
      <c r="G121" s="7" t="str">
        <f>IF(--MID(G$4,4,1)=база!$D118,база!$C118,"")</f>
        <v/>
      </c>
      <c r="H121" s="7" t="str">
        <f>IF(--MID(H$4,4,1)=база!$D118,база!$C118,"")</f>
        <v/>
      </c>
      <c r="I121" s="7" t="str">
        <f>IF(--MID(I$4,4,1)=база!$D118,база!$C118,"")</f>
        <v/>
      </c>
      <c r="J121" s="26"/>
      <c r="K121" s="2">
        <f>база!D118</f>
        <v>0</v>
      </c>
      <c r="L121" s="17">
        <f>база!E118</f>
        <v>0</v>
      </c>
    </row>
    <row r="122" spans="1:12" x14ac:dyDescent="0.25">
      <c r="A122" s="9">
        <f t="shared" si="2"/>
        <v>117</v>
      </c>
      <c r="B122" s="12">
        <f>база!A119</f>
        <v>0</v>
      </c>
      <c r="C122" s="6">
        <f>база!B119</f>
        <v>0</v>
      </c>
      <c r="D122" s="7" t="str">
        <f>IF(--MID(D$4,4,1)=база!$D119,база!$C119,"")</f>
        <v/>
      </c>
      <c r="E122" s="7" t="str">
        <f>IF(--MID(E$4,4,1)=база!$D119,база!$C119,"")</f>
        <v/>
      </c>
      <c r="F122" s="7" t="str">
        <f>IF(--MID(F$4,4,1)=база!$D119,база!$C119,"")</f>
        <v/>
      </c>
      <c r="G122" s="7" t="str">
        <f>IF(--MID(G$4,4,1)=база!$D119,база!$C119,"")</f>
        <v/>
      </c>
      <c r="H122" s="7" t="str">
        <f>IF(--MID(H$4,4,1)=база!$D119,база!$C119,"")</f>
        <v/>
      </c>
      <c r="I122" s="7" t="str">
        <f>IF(--MID(I$4,4,1)=база!$D119,база!$C119,"")</f>
        <v/>
      </c>
      <c r="J122" s="26"/>
      <c r="K122" s="2">
        <f>база!D119</f>
        <v>0</v>
      </c>
      <c r="L122" s="17">
        <f>база!E119</f>
        <v>0</v>
      </c>
    </row>
    <row r="123" spans="1:12" x14ac:dyDescent="0.25">
      <c r="A123" s="9">
        <f t="shared" si="2"/>
        <v>118</v>
      </c>
      <c r="B123" s="12">
        <f>база!A120</f>
        <v>0</v>
      </c>
      <c r="C123" s="6">
        <f>база!B120</f>
        <v>0</v>
      </c>
      <c r="D123" s="7" t="str">
        <f>IF(--MID(D$4,4,1)=база!$D120,база!$C120,"")</f>
        <v/>
      </c>
      <c r="E123" s="7" t="str">
        <f>IF(--MID(E$4,4,1)=база!$D120,база!$C120,"")</f>
        <v/>
      </c>
      <c r="F123" s="7" t="str">
        <f>IF(--MID(F$4,4,1)=база!$D120,база!$C120,"")</f>
        <v/>
      </c>
      <c r="G123" s="7" t="str">
        <f>IF(--MID(G$4,4,1)=база!$D120,база!$C120,"")</f>
        <v/>
      </c>
      <c r="H123" s="7" t="str">
        <f>IF(--MID(H$4,4,1)=база!$D120,база!$C120,"")</f>
        <v/>
      </c>
      <c r="I123" s="7" t="str">
        <f>IF(--MID(I$4,4,1)=база!$D120,база!$C120,"")</f>
        <v/>
      </c>
      <c r="J123" s="26"/>
      <c r="K123" s="2">
        <f>база!D120</f>
        <v>0</v>
      </c>
      <c r="L123" s="17">
        <f>база!E120</f>
        <v>0</v>
      </c>
    </row>
    <row r="124" spans="1:12" x14ac:dyDescent="0.25">
      <c r="A124" s="9">
        <f t="shared" si="2"/>
        <v>119</v>
      </c>
      <c r="B124" s="12">
        <f>база!A121</f>
        <v>0</v>
      </c>
      <c r="C124" s="6">
        <f>база!B121</f>
        <v>0</v>
      </c>
      <c r="D124" s="7" t="str">
        <f>IF(--MID(D$4,4,1)=база!$D121,база!$C121,"")</f>
        <v/>
      </c>
      <c r="E124" s="7" t="str">
        <f>IF(--MID(E$4,4,1)=база!$D121,база!$C121,"")</f>
        <v/>
      </c>
      <c r="F124" s="7" t="str">
        <f>IF(--MID(F$4,4,1)=база!$D121,база!$C121,"")</f>
        <v/>
      </c>
      <c r="G124" s="7" t="str">
        <f>IF(--MID(G$4,4,1)=база!$D121,база!$C121,"")</f>
        <v/>
      </c>
      <c r="H124" s="7" t="str">
        <f>IF(--MID(H$4,4,1)=база!$D121,база!$C121,"")</f>
        <v/>
      </c>
      <c r="I124" s="7" t="str">
        <f>IF(--MID(I$4,4,1)=база!$D121,база!$C121,"")</f>
        <v/>
      </c>
      <c r="J124" s="26"/>
      <c r="K124" s="2">
        <f>база!D121</f>
        <v>0</v>
      </c>
      <c r="L124" s="17">
        <f>база!E121</f>
        <v>0</v>
      </c>
    </row>
    <row r="125" spans="1:12" x14ac:dyDescent="0.25">
      <c r="A125" s="9">
        <f t="shared" si="2"/>
        <v>120</v>
      </c>
      <c r="B125" s="12">
        <f>база!A122</f>
        <v>0</v>
      </c>
      <c r="C125" s="6">
        <f>база!B122</f>
        <v>0</v>
      </c>
      <c r="D125" s="7" t="str">
        <f>IF(--MID(D$4,4,1)=база!$D122,база!$C122,"")</f>
        <v/>
      </c>
      <c r="E125" s="7" t="str">
        <f>IF(--MID(E$4,4,1)=база!$D122,база!$C122,"")</f>
        <v/>
      </c>
      <c r="F125" s="7" t="str">
        <f>IF(--MID(F$4,4,1)=база!$D122,база!$C122,"")</f>
        <v/>
      </c>
      <c r="G125" s="7" t="str">
        <f>IF(--MID(G$4,4,1)=база!$D122,база!$C122,"")</f>
        <v/>
      </c>
      <c r="H125" s="7" t="str">
        <f>IF(--MID(H$4,4,1)=база!$D122,база!$C122,"")</f>
        <v/>
      </c>
      <c r="I125" s="7" t="str">
        <f>IF(--MID(I$4,4,1)=база!$D122,база!$C122,"")</f>
        <v/>
      </c>
      <c r="J125" s="26"/>
      <c r="K125" s="2">
        <f>база!D122</f>
        <v>0</v>
      </c>
      <c r="L125" s="17">
        <f>база!E122</f>
        <v>0</v>
      </c>
    </row>
    <row r="126" spans="1:12" x14ac:dyDescent="0.25">
      <c r="A126" s="9">
        <f t="shared" si="2"/>
        <v>121</v>
      </c>
      <c r="B126" s="12">
        <f>база!A123</f>
        <v>0</v>
      </c>
      <c r="C126" s="6">
        <f>база!B123</f>
        <v>0</v>
      </c>
      <c r="D126" s="7" t="str">
        <f>IF(--MID(D$4,4,1)=база!$D123,база!$C123,"")</f>
        <v/>
      </c>
      <c r="E126" s="7" t="str">
        <f>IF(--MID(E$4,4,1)=база!$D123,база!$C123,"")</f>
        <v/>
      </c>
      <c r="F126" s="7" t="str">
        <f>IF(--MID(F$4,4,1)=база!$D123,база!$C123,"")</f>
        <v/>
      </c>
      <c r="G126" s="7" t="str">
        <f>IF(--MID(G$4,4,1)=база!$D123,база!$C123,"")</f>
        <v/>
      </c>
      <c r="H126" s="7" t="str">
        <f>IF(--MID(H$4,4,1)=база!$D123,база!$C123,"")</f>
        <v/>
      </c>
      <c r="I126" s="7" t="str">
        <f>IF(--MID(I$4,4,1)=база!$D123,база!$C123,"")</f>
        <v/>
      </c>
      <c r="J126" s="26"/>
      <c r="K126" s="2">
        <f>база!D123</f>
        <v>0</v>
      </c>
      <c r="L126" s="17">
        <f>база!E123</f>
        <v>0</v>
      </c>
    </row>
    <row r="127" spans="1:12" x14ac:dyDescent="0.25">
      <c r="A127" s="9">
        <f t="shared" si="2"/>
        <v>122</v>
      </c>
      <c r="B127" s="12">
        <f>база!A124</f>
        <v>0</v>
      </c>
      <c r="C127" s="6">
        <f>база!B124</f>
        <v>0</v>
      </c>
      <c r="D127" s="7" t="str">
        <f>IF(--MID(D$4,4,1)=база!$D124,база!$C124,"")</f>
        <v/>
      </c>
      <c r="E127" s="7" t="str">
        <f>IF(--MID(E$4,4,1)=база!$D124,база!$C124,"")</f>
        <v/>
      </c>
      <c r="F127" s="7" t="str">
        <f>IF(--MID(F$4,4,1)=база!$D124,база!$C124,"")</f>
        <v/>
      </c>
      <c r="G127" s="7" t="str">
        <f>IF(--MID(G$4,4,1)=база!$D124,база!$C124,"")</f>
        <v/>
      </c>
      <c r="H127" s="7" t="str">
        <f>IF(--MID(H$4,4,1)=база!$D124,база!$C124,"")</f>
        <v/>
      </c>
      <c r="I127" s="7" t="str">
        <f>IF(--MID(I$4,4,1)=база!$D124,база!$C124,"")</f>
        <v/>
      </c>
      <c r="J127" s="26"/>
      <c r="K127" s="2">
        <f>база!D124</f>
        <v>0</v>
      </c>
      <c r="L127" s="17">
        <f>база!E124</f>
        <v>0</v>
      </c>
    </row>
    <row r="128" spans="1:12" x14ac:dyDescent="0.25">
      <c r="A128" s="9">
        <f t="shared" si="2"/>
        <v>123</v>
      </c>
      <c r="B128" s="12">
        <f>база!A125</f>
        <v>0</v>
      </c>
      <c r="C128" s="6">
        <f>база!B125</f>
        <v>0</v>
      </c>
      <c r="D128" s="7" t="str">
        <f>IF(--MID(D$4,4,1)=база!$D125,база!$C125,"")</f>
        <v/>
      </c>
      <c r="E128" s="7" t="str">
        <f>IF(--MID(E$4,4,1)=база!$D125,база!$C125,"")</f>
        <v/>
      </c>
      <c r="F128" s="7" t="str">
        <f>IF(--MID(F$4,4,1)=база!$D125,база!$C125,"")</f>
        <v/>
      </c>
      <c r="G128" s="7" t="str">
        <f>IF(--MID(G$4,4,1)=база!$D125,база!$C125,"")</f>
        <v/>
      </c>
      <c r="H128" s="7" t="str">
        <f>IF(--MID(H$4,4,1)=база!$D125,база!$C125,"")</f>
        <v/>
      </c>
      <c r="I128" s="7" t="str">
        <f>IF(--MID(I$4,4,1)=база!$D125,база!$C125,"")</f>
        <v/>
      </c>
      <c r="J128" s="26"/>
      <c r="K128" s="2">
        <f>база!D125</f>
        <v>0</v>
      </c>
      <c r="L128" s="17">
        <f>база!E125</f>
        <v>0</v>
      </c>
    </row>
    <row r="129" spans="1:12" x14ac:dyDescent="0.25">
      <c r="A129" s="9">
        <f t="shared" si="2"/>
        <v>124</v>
      </c>
      <c r="B129" s="12">
        <f>база!A126</f>
        <v>0</v>
      </c>
      <c r="C129" s="6">
        <f>база!B126</f>
        <v>0</v>
      </c>
      <c r="D129" s="7" t="str">
        <f>IF(--MID(D$4,4,1)=база!$D126,база!$C126,"")</f>
        <v/>
      </c>
      <c r="E129" s="7" t="str">
        <f>IF(--MID(E$4,4,1)=база!$D126,база!$C126,"")</f>
        <v/>
      </c>
      <c r="F129" s="7" t="str">
        <f>IF(--MID(F$4,4,1)=база!$D126,база!$C126,"")</f>
        <v/>
      </c>
      <c r="G129" s="7" t="str">
        <f>IF(--MID(G$4,4,1)=база!$D126,база!$C126,"")</f>
        <v/>
      </c>
      <c r="H129" s="7" t="str">
        <f>IF(--MID(H$4,4,1)=база!$D126,база!$C126,"")</f>
        <v/>
      </c>
      <c r="I129" s="7" t="str">
        <f>IF(--MID(I$4,4,1)=база!$D126,база!$C126,"")</f>
        <v/>
      </c>
      <c r="J129" s="26"/>
      <c r="K129" s="2">
        <f>база!D126</f>
        <v>0</v>
      </c>
      <c r="L129" s="17">
        <f>база!E126</f>
        <v>0</v>
      </c>
    </row>
    <row r="130" spans="1:12" x14ac:dyDescent="0.25">
      <c r="A130" s="9">
        <f t="shared" si="2"/>
        <v>125</v>
      </c>
      <c r="B130" s="12">
        <f>база!A127</f>
        <v>0</v>
      </c>
      <c r="C130" s="6">
        <f>база!B127</f>
        <v>0</v>
      </c>
      <c r="D130" s="7" t="str">
        <f>IF(--MID(D$4,4,1)=база!$D127,база!$C127,"")</f>
        <v/>
      </c>
      <c r="E130" s="7" t="str">
        <f>IF(--MID(E$4,4,1)=база!$D127,база!$C127,"")</f>
        <v/>
      </c>
      <c r="F130" s="7" t="str">
        <f>IF(--MID(F$4,4,1)=база!$D127,база!$C127,"")</f>
        <v/>
      </c>
      <c r="G130" s="7" t="str">
        <f>IF(--MID(G$4,4,1)=база!$D127,база!$C127,"")</f>
        <v/>
      </c>
      <c r="H130" s="7" t="str">
        <f>IF(--MID(H$4,4,1)=база!$D127,база!$C127,"")</f>
        <v/>
      </c>
      <c r="I130" s="7" t="str">
        <f>IF(--MID(I$4,4,1)=база!$D127,база!$C127,"")</f>
        <v/>
      </c>
      <c r="J130" s="26"/>
      <c r="K130" s="2">
        <f>база!D127</f>
        <v>0</v>
      </c>
      <c r="L130" s="17">
        <f>база!E127</f>
        <v>0</v>
      </c>
    </row>
    <row r="131" spans="1:12" x14ac:dyDescent="0.25">
      <c r="A131" s="9">
        <f t="shared" si="2"/>
        <v>126</v>
      </c>
      <c r="B131" s="12">
        <f>база!A128</f>
        <v>0</v>
      </c>
      <c r="C131" s="6">
        <f>база!B128</f>
        <v>0</v>
      </c>
      <c r="D131" s="7" t="str">
        <f>IF(--MID(D$4,4,1)=база!$D128,база!$C128,"")</f>
        <v/>
      </c>
      <c r="E131" s="7" t="str">
        <f>IF(--MID(E$4,4,1)=база!$D128,база!$C128,"")</f>
        <v/>
      </c>
      <c r="F131" s="7" t="str">
        <f>IF(--MID(F$4,4,1)=база!$D128,база!$C128,"")</f>
        <v/>
      </c>
      <c r="G131" s="7" t="str">
        <f>IF(--MID(G$4,4,1)=база!$D128,база!$C128,"")</f>
        <v/>
      </c>
      <c r="H131" s="7" t="str">
        <f>IF(--MID(H$4,4,1)=база!$D128,база!$C128,"")</f>
        <v/>
      </c>
      <c r="I131" s="7" t="str">
        <f>IF(--MID(I$4,4,1)=база!$D128,база!$C128,"")</f>
        <v/>
      </c>
      <c r="J131" s="26"/>
      <c r="K131" s="2">
        <f>база!D128</f>
        <v>0</v>
      </c>
      <c r="L131" s="17">
        <f>база!E128</f>
        <v>0</v>
      </c>
    </row>
    <row r="132" spans="1:12" x14ac:dyDescent="0.25">
      <c r="A132" s="9">
        <f t="shared" si="2"/>
        <v>127</v>
      </c>
      <c r="B132" s="12">
        <f>база!A129</f>
        <v>0</v>
      </c>
      <c r="C132" s="6">
        <f>база!B129</f>
        <v>0</v>
      </c>
      <c r="D132" s="7" t="str">
        <f>IF(--MID(D$4,4,1)=база!$D129,база!$C129,"")</f>
        <v/>
      </c>
      <c r="E132" s="7" t="str">
        <f>IF(--MID(E$4,4,1)=база!$D129,база!$C129,"")</f>
        <v/>
      </c>
      <c r="F132" s="7" t="str">
        <f>IF(--MID(F$4,4,1)=база!$D129,база!$C129,"")</f>
        <v/>
      </c>
      <c r="G132" s="7" t="str">
        <f>IF(--MID(G$4,4,1)=база!$D129,база!$C129,"")</f>
        <v/>
      </c>
      <c r="H132" s="7" t="str">
        <f>IF(--MID(H$4,4,1)=база!$D129,база!$C129,"")</f>
        <v/>
      </c>
      <c r="I132" s="7" t="str">
        <f>IF(--MID(I$4,4,1)=база!$D129,база!$C129,"")</f>
        <v/>
      </c>
      <c r="J132" s="26"/>
      <c r="K132" s="2">
        <f>база!D129</f>
        <v>0</v>
      </c>
      <c r="L132" s="17">
        <f>база!E129</f>
        <v>0</v>
      </c>
    </row>
    <row r="133" spans="1:12" x14ac:dyDescent="0.25">
      <c r="A133" s="9">
        <f t="shared" si="2"/>
        <v>128</v>
      </c>
      <c r="B133" s="12">
        <f>база!A130</f>
        <v>0</v>
      </c>
      <c r="C133" s="6">
        <f>база!B130</f>
        <v>0</v>
      </c>
      <c r="D133" s="7" t="str">
        <f>IF(--MID(D$4,4,1)=база!$D130,база!$C130,"")</f>
        <v/>
      </c>
      <c r="E133" s="7" t="str">
        <f>IF(--MID(E$4,4,1)=база!$D130,база!$C130,"")</f>
        <v/>
      </c>
      <c r="F133" s="7" t="str">
        <f>IF(--MID(F$4,4,1)=база!$D130,база!$C130,"")</f>
        <v/>
      </c>
      <c r="G133" s="7" t="str">
        <f>IF(--MID(G$4,4,1)=база!$D130,база!$C130,"")</f>
        <v/>
      </c>
      <c r="H133" s="7" t="str">
        <f>IF(--MID(H$4,4,1)=база!$D130,база!$C130,"")</f>
        <v/>
      </c>
      <c r="I133" s="7" t="str">
        <f>IF(--MID(I$4,4,1)=база!$D130,база!$C130,"")</f>
        <v/>
      </c>
      <c r="J133" s="26"/>
      <c r="K133" s="2">
        <f>база!D130</f>
        <v>0</v>
      </c>
      <c r="L133" s="17">
        <f>база!E130</f>
        <v>0</v>
      </c>
    </row>
    <row r="134" spans="1:12" x14ac:dyDescent="0.25">
      <c r="A134" s="9">
        <f t="shared" si="2"/>
        <v>129</v>
      </c>
      <c r="B134" s="12">
        <f>база!A131</f>
        <v>0</v>
      </c>
      <c r="C134" s="6">
        <f>база!B131</f>
        <v>0</v>
      </c>
      <c r="D134" s="7" t="str">
        <f>IF(--MID(D$4,4,1)=база!$D131,база!$C131,"")</f>
        <v/>
      </c>
      <c r="E134" s="7" t="str">
        <f>IF(--MID(E$4,4,1)=база!$D131,база!$C131,"")</f>
        <v/>
      </c>
      <c r="F134" s="7" t="str">
        <f>IF(--MID(F$4,4,1)=база!$D131,база!$C131,"")</f>
        <v/>
      </c>
      <c r="G134" s="7" t="str">
        <f>IF(--MID(G$4,4,1)=база!$D131,база!$C131,"")</f>
        <v/>
      </c>
      <c r="H134" s="7" t="str">
        <f>IF(--MID(H$4,4,1)=база!$D131,база!$C131,"")</f>
        <v/>
      </c>
      <c r="I134" s="7" t="str">
        <f>IF(--MID(I$4,4,1)=база!$D131,база!$C131,"")</f>
        <v/>
      </c>
      <c r="J134" s="26"/>
      <c r="K134" s="2">
        <f>база!D131</f>
        <v>0</v>
      </c>
      <c r="L134" s="17">
        <f>база!E131</f>
        <v>0</v>
      </c>
    </row>
    <row r="135" spans="1:12" x14ac:dyDescent="0.25">
      <c r="A135" s="9">
        <f t="shared" ref="A135:A139" si="3">A134+1</f>
        <v>130</v>
      </c>
      <c r="B135" s="12">
        <f>база!A132</f>
        <v>0</v>
      </c>
      <c r="C135" s="6">
        <f>база!B132</f>
        <v>0</v>
      </c>
      <c r="D135" s="7" t="str">
        <f>IF(--MID(D$4,4,1)=база!$D132,база!$C132,"")</f>
        <v/>
      </c>
      <c r="E135" s="7" t="str">
        <f>IF(--MID(E$4,4,1)=база!$D132,база!$C132,"")</f>
        <v/>
      </c>
      <c r="F135" s="7" t="str">
        <f>IF(--MID(F$4,4,1)=база!$D132,база!$C132,"")</f>
        <v/>
      </c>
      <c r="G135" s="7" t="str">
        <f>IF(--MID(G$4,4,1)=база!$D132,база!$C132,"")</f>
        <v/>
      </c>
      <c r="H135" s="7" t="str">
        <f>IF(--MID(H$4,4,1)=база!$D132,база!$C132,"")</f>
        <v/>
      </c>
      <c r="I135" s="7" t="str">
        <f>IF(--MID(I$4,4,1)=база!$D132,база!$C132,"")</f>
        <v/>
      </c>
      <c r="J135" s="26"/>
      <c r="K135" s="2">
        <f>база!D132</f>
        <v>0</v>
      </c>
      <c r="L135" s="17">
        <f>база!E132</f>
        <v>0</v>
      </c>
    </row>
    <row r="136" spans="1:12" x14ac:dyDescent="0.25">
      <c r="A136" s="9">
        <f t="shared" si="3"/>
        <v>131</v>
      </c>
      <c r="B136" s="12">
        <f>база!A133</f>
        <v>0</v>
      </c>
      <c r="C136" s="6">
        <f>база!B133</f>
        <v>0</v>
      </c>
      <c r="D136" s="7" t="str">
        <f>IF(--MID(D$4,4,1)=база!$D133,база!$C133,"")</f>
        <v/>
      </c>
      <c r="E136" s="7" t="str">
        <f>IF(--MID(E$4,4,1)=база!$D133,база!$C133,"")</f>
        <v/>
      </c>
      <c r="F136" s="7" t="str">
        <f>IF(--MID(F$4,4,1)=база!$D133,база!$C133,"")</f>
        <v/>
      </c>
      <c r="G136" s="7" t="str">
        <f>IF(--MID(G$4,4,1)=база!$D133,база!$C133,"")</f>
        <v/>
      </c>
      <c r="H136" s="7" t="str">
        <f>IF(--MID(H$4,4,1)=база!$D133,база!$C133,"")</f>
        <v/>
      </c>
      <c r="I136" s="7" t="str">
        <f>IF(--MID(I$4,4,1)=база!$D133,база!$C133,"")</f>
        <v/>
      </c>
      <c r="J136" s="26"/>
      <c r="K136" s="2">
        <f>база!D133</f>
        <v>0</v>
      </c>
      <c r="L136" s="17">
        <f>база!E133</f>
        <v>0</v>
      </c>
    </row>
    <row r="137" spans="1:12" x14ac:dyDescent="0.25">
      <c r="A137" s="9">
        <f t="shared" si="3"/>
        <v>132</v>
      </c>
      <c r="B137" s="12">
        <f>база!A134</f>
        <v>0</v>
      </c>
      <c r="C137" s="6">
        <f>база!B134</f>
        <v>0</v>
      </c>
      <c r="D137" s="7" t="str">
        <f>IF(--MID(D$4,4,1)=база!$D134,база!$C134,"")</f>
        <v/>
      </c>
      <c r="E137" s="7" t="str">
        <f>IF(--MID(E$4,4,1)=база!$D134,база!$C134,"")</f>
        <v/>
      </c>
      <c r="F137" s="7" t="str">
        <f>IF(--MID(F$4,4,1)=база!$D134,база!$C134,"")</f>
        <v/>
      </c>
      <c r="G137" s="7" t="str">
        <f>IF(--MID(G$4,4,1)=база!$D134,база!$C134,"")</f>
        <v/>
      </c>
      <c r="H137" s="7" t="str">
        <f>IF(--MID(H$4,4,1)=база!$D134,база!$C134,"")</f>
        <v/>
      </c>
      <c r="I137" s="7" t="str">
        <f>IF(--MID(I$4,4,1)=база!$D134,база!$C134,"")</f>
        <v/>
      </c>
      <c r="J137" s="26"/>
      <c r="K137" s="2">
        <f>база!D134</f>
        <v>0</v>
      </c>
      <c r="L137" s="17">
        <f>база!E134</f>
        <v>0</v>
      </c>
    </row>
    <row r="138" spans="1:12" x14ac:dyDescent="0.25">
      <c r="A138" s="9">
        <f t="shared" si="3"/>
        <v>133</v>
      </c>
      <c r="B138" s="12">
        <f>база!A135</f>
        <v>0</v>
      </c>
      <c r="C138" s="6">
        <f>база!B135</f>
        <v>0</v>
      </c>
      <c r="D138" s="7" t="str">
        <f>IF(--MID(D$4,4,1)=база!$D135,база!$C135,"")</f>
        <v/>
      </c>
      <c r="E138" s="7" t="str">
        <f>IF(--MID(E$4,4,1)=база!$D135,база!$C135,"")</f>
        <v/>
      </c>
      <c r="F138" s="7" t="str">
        <f>IF(--MID(F$4,4,1)=база!$D135,база!$C135,"")</f>
        <v/>
      </c>
      <c r="G138" s="7" t="str">
        <f>IF(--MID(G$4,4,1)=база!$D135,база!$C135,"")</f>
        <v/>
      </c>
      <c r="H138" s="7" t="str">
        <f>IF(--MID(H$4,4,1)=база!$D135,база!$C135,"")</f>
        <v/>
      </c>
      <c r="I138" s="7" t="str">
        <f>IF(--MID(I$4,4,1)=база!$D135,база!$C135,"")</f>
        <v/>
      </c>
      <c r="J138" s="26"/>
      <c r="K138" s="2">
        <f>база!D135</f>
        <v>0</v>
      </c>
      <c r="L138" s="17">
        <f>база!E135</f>
        <v>0</v>
      </c>
    </row>
    <row r="139" spans="1:12" x14ac:dyDescent="0.25">
      <c r="A139" s="9">
        <f t="shared" si="3"/>
        <v>134</v>
      </c>
      <c r="B139" s="12">
        <f>база!A136</f>
        <v>0</v>
      </c>
      <c r="C139" s="6">
        <f>база!B136</f>
        <v>0</v>
      </c>
      <c r="D139" s="7" t="str">
        <f>IF(--MID(D$4,4,1)=база!$D136,база!$C136,"")</f>
        <v/>
      </c>
      <c r="E139" s="7" t="str">
        <f>IF(--MID(E$4,4,1)=база!$D136,база!$C136,"")</f>
        <v/>
      </c>
      <c r="F139" s="7" t="str">
        <f>IF(--MID(F$4,4,1)=база!$D136,база!$C136,"")</f>
        <v/>
      </c>
      <c r="G139" s="7" t="str">
        <f>IF(--MID(G$4,4,1)=база!$D136,база!$C136,"")</f>
        <v/>
      </c>
      <c r="H139" s="7" t="str">
        <f>IF(--MID(H$4,4,1)=база!$D136,база!$C136,"")</f>
        <v/>
      </c>
      <c r="I139" s="7" t="str">
        <f>IF(--MID(I$4,4,1)=база!$D136,база!$C136,"")</f>
        <v/>
      </c>
      <c r="J139" s="26"/>
      <c r="K139" s="2">
        <f>база!D136</f>
        <v>0</v>
      </c>
      <c r="L139" s="17">
        <f>база!E136</f>
        <v>0</v>
      </c>
    </row>
  </sheetData>
  <autoFilter ref="A5:J139"/>
  <mergeCells count="5">
    <mergeCell ref="D2:I3"/>
    <mergeCell ref="J2:J4"/>
    <mergeCell ref="C3:C4"/>
    <mergeCell ref="A2:A4"/>
    <mergeCell ref="B2:B4"/>
  </mergeCells>
  <pageMargins left="0.70833333333333304" right="0.70833333333333304" top="0.74791666666666701" bottom="0.74791666666666701" header="0.511811023622047" footer="0.511811023622047"/>
  <pageSetup paperSize="9" scale="86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CB7F78F-6A49-48BD-A990-2C2E94DF1842}">
            <xm:f>база!D3&gt;=6</xm:f>
            <x14:dxf>
              <font>
                <sz val="11"/>
                <color rgb="FF006600"/>
                <name val="Calibri"/>
              </font>
              <fill>
                <patternFill>
                  <bgColor rgb="FFCCFFCC"/>
                </patternFill>
              </fill>
              <alignment horizontal="general" vertical="bottom" textRotation="0" wrapText="0" indent="0" shrinkToFit="0"/>
            </x14:dxf>
          </x14:cfRule>
          <x14:cfRule type="expression" priority="3" id="{C43C417A-BDB7-4EE5-9995-4B3019CE914A}">
            <xm:f>база!D3&gt;=4</xm:f>
            <x14:dxf>
              <font>
                <sz val="11"/>
                <color rgb="FF996600"/>
                <name val="Calibri"/>
              </font>
              <fill>
                <patternFill>
                  <bgColor rgb="FFFFFFCC"/>
                </patternFill>
              </fill>
              <alignment horizontal="general" vertical="bottom" textRotation="0" wrapText="0" indent="0" shrinkToFit="0"/>
            </x14:dxf>
          </x14:cfRule>
          <x14:cfRule type="expression" priority="4" id="{D1B79CF6-A36E-400F-AABF-174940B15785}">
            <xm:f>база!D3&gt;0</xm:f>
            <x14:dxf>
              <font>
                <sz val="11"/>
                <color rgb="FFCC0000"/>
                <name val="Calibri"/>
              </font>
              <fill>
                <patternFill>
                  <bgColor rgb="FFFFCCCC"/>
                </patternFill>
              </fill>
              <alignment horizontal="general" vertical="bottom" textRotation="0" wrapText="0" indent="0" shrinkToFit="0"/>
            </x14:dxf>
          </x14:cfRule>
          <xm:sqref>B6:B139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59"/>
  <sheetViews>
    <sheetView zoomScale="90" zoomScaleNormal="90" workbookViewId="0">
      <selection activeCell="N9" sqref="N9"/>
    </sheetView>
  </sheetViews>
  <sheetFormatPr defaultColWidth="8.7109375" defaultRowHeight="15" x14ac:dyDescent="0.25"/>
  <cols>
    <col min="1" max="1" width="67.5703125" style="16" customWidth="1"/>
    <col min="2" max="2" width="15.42578125" style="24" customWidth="1"/>
    <col min="3" max="3" width="8.42578125" style="10" customWidth="1"/>
    <col min="4" max="4" width="17.28515625" style="10" customWidth="1"/>
    <col min="5" max="5" width="16.85546875" customWidth="1"/>
  </cols>
  <sheetData>
    <row r="1" spans="1:5" ht="15.75" x14ac:dyDescent="0.25">
      <c r="A1" s="14">
        <f ca="1">TODAY()</f>
        <v>46274</v>
      </c>
    </row>
    <row r="2" spans="1:5" ht="72.75" customHeight="1" x14ac:dyDescent="0.25">
      <c r="A2" s="19" t="s">
        <v>11</v>
      </c>
      <c r="B2" s="25" t="s">
        <v>4</v>
      </c>
      <c r="C2" s="20" t="s">
        <v>12</v>
      </c>
      <c r="D2" s="21" t="s">
        <v>13</v>
      </c>
      <c r="E2" s="22" t="s">
        <v>14</v>
      </c>
    </row>
    <row r="3" spans="1:5" x14ac:dyDescent="0.25">
      <c r="A3" s="15" t="s">
        <v>15</v>
      </c>
      <c r="B3" s="11">
        <v>46356</v>
      </c>
      <c r="C3" s="10">
        <v>11</v>
      </c>
      <c r="D3" s="10">
        <f ca="1">IFERROR(DATEDIF($A$1, B3, "m") + 1, 0)</f>
        <v>3</v>
      </c>
      <c r="E3" t="str">
        <f ca="1">IFERROR(DATEDIF($A$1, B3 + 1, "m") &amp; " мес. " &amp; DATEDIF($A$1, B3 + 1, "md") &amp; " дн.", 0)</f>
        <v>2 мес. 22 дн.</v>
      </c>
    </row>
    <row r="4" spans="1:5" x14ac:dyDescent="0.25">
      <c r="A4" s="15" t="s">
        <v>15</v>
      </c>
      <c r="B4" s="11">
        <v>46356</v>
      </c>
      <c r="C4" s="10">
        <v>10</v>
      </c>
      <c r="D4" s="10">
        <f t="shared" ref="D4:D59" ca="1" si="0">IFERROR(DATEDIF($A$1, B4, "m") + 1, 0)</f>
        <v>3</v>
      </c>
      <c r="E4" t="str">
        <f t="shared" ref="E4:E59" ca="1" si="1">IFERROR(DATEDIF($A$1, B4 + 1, "m") &amp; " мес. " &amp; DATEDIF($A$1, B4 + 1, "md") &amp; " дн.", 0)</f>
        <v>2 мес. 22 дн.</v>
      </c>
    </row>
    <row r="5" spans="1:5" x14ac:dyDescent="0.25">
      <c r="A5" s="15" t="s">
        <v>16</v>
      </c>
      <c r="B5" s="11">
        <v>46447</v>
      </c>
      <c r="C5" s="10">
        <v>1</v>
      </c>
      <c r="D5" s="10">
        <f t="shared" ca="1" si="0"/>
        <v>6</v>
      </c>
      <c r="E5" t="str">
        <f t="shared" ca="1" si="1"/>
        <v>5 мес. 21 дн.</v>
      </c>
    </row>
    <row r="6" spans="1:5" x14ac:dyDescent="0.25">
      <c r="A6" s="15" t="s">
        <v>16</v>
      </c>
      <c r="B6" s="11">
        <v>46447</v>
      </c>
      <c r="C6" s="10">
        <v>3</v>
      </c>
      <c r="D6" s="10">
        <f t="shared" ca="1" si="0"/>
        <v>6</v>
      </c>
      <c r="E6" t="str">
        <f t="shared" ca="1" si="1"/>
        <v>5 мес. 21 дн.</v>
      </c>
    </row>
    <row r="7" spans="1:5" x14ac:dyDescent="0.25">
      <c r="A7" s="16" t="s">
        <v>16</v>
      </c>
      <c r="B7" s="11">
        <v>46447</v>
      </c>
      <c r="C7" s="10">
        <v>1</v>
      </c>
      <c r="D7" s="10">
        <f t="shared" ca="1" si="0"/>
        <v>6</v>
      </c>
      <c r="E7" t="str">
        <f t="shared" ca="1" si="1"/>
        <v>5 мес. 21 дн.</v>
      </c>
    </row>
    <row r="8" spans="1:5" x14ac:dyDescent="0.25">
      <c r="A8" s="16" t="s">
        <v>16</v>
      </c>
      <c r="B8" s="11">
        <v>46447</v>
      </c>
      <c r="C8" s="10">
        <v>1</v>
      </c>
      <c r="D8" s="10">
        <f t="shared" ca="1" si="0"/>
        <v>6</v>
      </c>
      <c r="E8" t="str">
        <f t="shared" ca="1" si="1"/>
        <v>5 мес. 21 дн.</v>
      </c>
    </row>
    <row r="9" spans="1:5" x14ac:dyDescent="0.25">
      <c r="A9" s="16" t="s">
        <v>17</v>
      </c>
      <c r="B9" s="11">
        <v>46446</v>
      </c>
      <c r="C9" s="10">
        <v>3</v>
      </c>
      <c r="D9" s="10">
        <f t="shared" ca="1" si="0"/>
        <v>6</v>
      </c>
      <c r="E9" t="str">
        <f t="shared" ca="1" si="1"/>
        <v>5 мес. 20 дн.</v>
      </c>
    </row>
    <row r="10" spans="1:5" x14ac:dyDescent="0.25">
      <c r="A10" s="16" t="s">
        <v>17</v>
      </c>
      <c r="B10" s="11">
        <v>46446</v>
      </c>
      <c r="C10" s="10">
        <v>4</v>
      </c>
      <c r="D10" s="10">
        <f t="shared" ca="1" si="0"/>
        <v>6</v>
      </c>
      <c r="E10" t="str">
        <f t="shared" ca="1" si="1"/>
        <v>5 мес. 20 дн.</v>
      </c>
    </row>
    <row r="11" spans="1:5" x14ac:dyDescent="0.25">
      <c r="A11" s="16" t="s">
        <v>18</v>
      </c>
      <c r="B11" s="11">
        <v>46440</v>
      </c>
      <c r="C11" s="10">
        <v>9</v>
      </c>
      <c r="D11" s="10">
        <f t="shared" ca="1" si="0"/>
        <v>6</v>
      </c>
      <c r="E11" t="str">
        <f t="shared" ca="1" si="1"/>
        <v>5 мес. 14 дн.</v>
      </c>
    </row>
    <row r="12" spans="1:5" x14ac:dyDescent="0.25">
      <c r="A12" s="16" t="s">
        <v>18</v>
      </c>
      <c r="B12" s="11">
        <v>46440</v>
      </c>
      <c r="C12" s="10">
        <v>3</v>
      </c>
      <c r="D12" s="10">
        <f t="shared" ca="1" si="0"/>
        <v>6</v>
      </c>
      <c r="E12" t="str">
        <f t="shared" ca="1" si="1"/>
        <v>5 мес. 14 дн.</v>
      </c>
    </row>
    <row r="13" spans="1:5" x14ac:dyDescent="0.25">
      <c r="A13" s="16" t="s">
        <v>18</v>
      </c>
      <c r="B13" s="11">
        <v>46440</v>
      </c>
      <c r="C13" s="10">
        <v>10</v>
      </c>
      <c r="D13" s="10">
        <f t="shared" ca="1" si="0"/>
        <v>6</v>
      </c>
      <c r="E13" t="str">
        <f t="shared" ca="1" si="1"/>
        <v>5 мес. 14 дн.</v>
      </c>
    </row>
    <row r="14" spans="1:5" x14ac:dyDescent="0.25">
      <c r="A14" s="16" t="s">
        <v>18</v>
      </c>
      <c r="B14" s="11">
        <v>46440</v>
      </c>
      <c r="C14" s="10">
        <v>40</v>
      </c>
      <c r="D14" s="10">
        <f t="shared" ca="1" si="0"/>
        <v>6</v>
      </c>
      <c r="E14" t="str">
        <f t="shared" ca="1" si="1"/>
        <v>5 мес. 14 дн.</v>
      </c>
    </row>
    <row r="15" spans="1:5" x14ac:dyDescent="0.25">
      <c r="A15" s="16" t="s">
        <v>18</v>
      </c>
      <c r="B15" s="11">
        <v>46440</v>
      </c>
      <c r="C15" s="10">
        <v>27</v>
      </c>
      <c r="D15" s="10">
        <f t="shared" ca="1" si="0"/>
        <v>6</v>
      </c>
      <c r="E15" t="str">
        <f t="shared" ca="1" si="1"/>
        <v>5 мес. 14 дн.</v>
      </c>
    </row>
    <row r="16" spans="1:5" x14ac:dyDescent="0.25">
      <c r="A16" s="16" t="s">
        <v>18</v>
      </c>
      <c r="B16" s="11">
        <v>46440</v>
      </c>
      <c r="C16" s="10">
        <v>3</v>
      </c>
      <c r="D16" s="10">
        <f t="shared" ca="1" si="0"/>
        <v>6</v>
      </c>
      <c r="E16" t="str">
        <f t="shared" ca="1" si="1"/>
        <v>5 мес. 14 дн.</v>
      </c>
    </row>
    <row r="17" spans="1:5" x14ac:dyDescent="0.25">
      <c r="A17" s="16" t="s">
        <v>18</v>
      </c>
      <c r="B17" s="11">
        <v>46440</v>
      </c>
      <c r="C17" s="10">
        <v>11</v>
      </c>
      <c r="D17" s="10">
        <f t="shared" ca="1" si="0"/>
        <v>6</v>
      </c>
      <c r="E17" t="str">
        <f t="shared" ca="1" si="1"/>
        <v>5 мес. 14 дн.</v>
      </c>
    </row>
    <row r="18" spans="1:5" x14ac:dyDescent="0.25">
      <c r="A18" s="16" t="s">
        <v>19</v>
      </c>
      <c r="B18" s="11">
        <v>46446</v>
      </c>
      <c r="C18" s="10">
        <v>1</v>
      </c>
      <c r="D18" s="10">
        <f t="shared" ca="1" si="0"/>
        <v>6</v>
      </c>
      <c r="E18" t="str">
        <f t="shared" ca="1" si="1"/>
        <v>5 мес. 20 дн.</v>
      </c>
    </row>
    <row r="19" spans="1:5" x14ac:dyDescent="0.25">
      <c r="A19" s="16" t="s">
        <v>19</v>
      </c>
      <c r="B19" s="11">
        <v>46446</v>
      </c>
      <c r="C19" s="10">
        <v>14</v>
      </c>
      <c r="D19" s="10">
        <f t="shared" ca="1" si="0"/>
        <v>6</v>
      </c>
      <c r="E19" t="str">
        <f t="shared" ca="1" si="1"/>
        <v>5 мес. 20 дн.</v>
      </c>
    </row>
    <row r="20" spans="1:5" x14ac:dyDescent="0.25">
      <c r="A20" s="16" t="s">
        <v>19</v>
      </c>
      <c r="B20" s="11">
        <v>46446</v>
      </c>
      <c r="C20" s="10">
        <v>6</v>
      </c>
      <c r="D20" s="10">
        <f t="shared" ca="1" si="0"/>
        <v>6</v>
      </c>
      <c r="E20" t="str">
        <f t="shared" ca="1" si="1"/>
        <v>5 мес. 20 дн.</v>
      </c>
    </row>
    <row r="21" spans="1:5" x14ac:dyDescent="0.25">
      <c r="A21" s="16" t="s">
        <v>19</v>
      </c>
      <c r="B21" s="11">
        <v>46446</v>
      </c>
      <c r="C21" s="10">
        <v>3</v>
      </c>
      <c r="D21" s="10">
        <f t="shared" ca="1" si="0"/>
        <v>6</v>
      </c>
      <c r="E21" t="str">
        <f t="shared" ca="1" si="1"/>
        <v>5 мес. 20 дн.</v>
      </c>
    </row>
    <row r="22" spans="1:5" x14ac:dyDescent="0.25">
      <c r="A22" s="16" t="s">
        <v>19</v>
      </c>
      <c r="B22" s="11">
        <v>46446</v>
      </c>
      <c r="C22" s="10">
        <v>9</v>
      </c>
      <c r="D22" s="10">
        <f t="shared" ca="1" si="0"/>
        <v>6</v>
      </c>
      <c r="E22" t="str">
        <f t="shared" ca="1" si="1"/>
        <v>5 мес. 20 дн.</v>
      </c>
    </row>
    <row r="23" spans="1:5" x14ac:dyDescent="0.25">
      <c r="A23" s="16" t="s">
        <v>19</v>
      </c>
      <c r="B23" s="11">
        <v>46446</v>
      </c>
      <c r="C23" s="10">
        <v>2</v>
      </c>
      <c r="D23" s="10">
        <f t="shared" ca="1" si="0"/>
        <v>6</v>
      </c>
      <c r="E23" t="str">
        <f t="shared" ca="1" si="1"/>
        <v>5 мес. 20 дн.</v>
      </c>
    </row>
    <row r="24" spans="1:5" x14ac:dyDescent="0.25">
      <c r="A24" s="16" t="s">
        <v>19</v>
      </c>
      <c r="B24" s="11">
        <v>46446</v>
      </c>
      <c r="C24" s="10">
        <v>18</v>
      </c>
      <c r="D24" s="10">
        <f t="shared" ca="1" si="0"/>
        <v>6</v>
      </c>
      <c r="E24" t="str">
        <f t="shared" ca="1" si="1"/>
        <v>5 мес. 20 дн.</v>
      </c>
    </row>
    <row r="25" spans="1:5" x14ac:dyDescent="0.25">
      <c r="A25" s="16" t="s">
        <v>20</v>
      </c>
      <c r="B25" s="11">
        <v>46419</v>
      </c>
      <c r="C25" s="10">
        <v>1</v>
      </c>
      <c r="D25" s="10">
        <f t="shared" ca="1" si="0"/>
        <v>5</v>
      </c>
      <c r="E25" t="str">
        <f t="shared" ca="1" si="1"/>
        <v>4 мес. 24 дн.</v>
      </c>
    </row>
    <row r="26" spans="1:5" x14ac:dyDescent="0.25">
      <c r="A26" s="16" t="s">
        <v>21</v>
      </c>
      <c r="B26" s="11">
        <v>46356</v>
      </c>
      <c r="C26" s="10">
        <v>2</v>
      </c>
      <c r="D26" s="10">
        <f t="shared" ca="1" si="0"/>
        <v>3</v>
      </c>
      <c r="E26" t="str">
        <f t="shared" ca="1" si="1"/>
        <v>2 мес. 22 дн.</v>
      </c>
    </row>
    <row r="27" spans="1:5" x14ac:dyDescent="0.25">
      <c r="A27" s="16" t="s">
        <v>21</v>
      </c>
      <c r="B27" s="11">
        <v>46356</v>
      </c>
      <c r="C27" s="10">
        <v>6</v>
      </c>
      <c r="D27" s="10">
        <f t="shared" ca="1" si="0"/>
        <v>3</v>
      </c>
      <c r="E27" t="str">
        <f t="shared" ca="1" si="1"/>
        <v>2 мес. 22 дн.</v>
      </c>
    </row>
    <row r="28" spans="1:5" x14ac:dyDescent="0.25">
      <c r="A28" s="16" t="s">
        <v>22</v>
      </c>
      <c r="B28" s="11">
        <v>46326</v>
      </c>
      <c r="C28" s="10">
        <v>10</v>
      </c>
      <c r="D28" s="10">
        <f t="shared" ca="1" si="0"/>
        <v>2</v>
      </c>
      <c r="E28" t="str">
        <f t="shared" ca="1" si="1"/>
        <v>1 мес. 23 дн.</v>
      </c>
    </row>
    <row r="29" spans="1:5" x14ac:dyDescent="0.25">
      <c r="A29" s="16" t="s">
        <v>23</v>
      </c>
      <c r="B29" s="11">
        <v>46305</v>
      </c>
      <c r="C29" s="10">
        <v>1</v>
      </c>
      <c r="D29" s="10">
        <f t="shared" ca="1" si="0"/>
        <v>2</v>
      </c>
      <c r="E29" t="str">
        <f t="shared" ca="1" si="1"/>
        <v>1 мес. 2 дн.</v>
      </c>
    </row>
    <row r="30" spans="1:5" x14ac:dyDescent="0.25">
      <c r="A30" s="16" t="s">
        <v>24</v>
      </c>
      <c r="B30" s="11">
        <v>46387</v>
      </c>
      <c r="C30" s="10">
        <v>1</v>
      </c>
      <c r="D30" s="10">
        <f t="shared" ca="1" si="0"/>
        <v>4</v>
      </c>
      <c r="E30" t="str">
        <f t="shared" ca="1" si="1"/>
        <v>3 мес. 23 дн.</v>
      </c>
    </row>
    <row r="31" spans="1:5" x14ac:dyDescent="0.25">
      <c r="A31" s="16" t="s">
        <v>25</v>
      </c>
      <c r="B31" s="24">
        <v>46387</v>
      </c>
      <c r="C31" s="10">
        <v>6</v>
      </c>
      <c r="D31" s="10">
        <f t="shared" ca="1" si="0"/>
        <v>4</v>
      </c>
      <c r="E31" t="str">
        <f t="shared" ca="1" si="1"/>
        <v>3 мес. 23 дн.</v>
      </c>
    </row>
    <row r="32" spans="1:5" x14ac:dyDescent="0.25">
      <c r="A32" s="16" t="s">
        <v>25</v>
      </c>
      <c r="B32" s="24">
        <v>46387</v>
      </c>
      <c r="C32" s="10">
        <v>6</v>
      </c>
      <c r="D32" s="10">
        <f t="shared" ca="1" si="0"/>
        <v>4</v>
      </c>
      <c r="E32" t="str">
        <f t="shared" ca="1" si="1"/>
        <v>3 мес. 23 дн.</v>
      </c>
    </row>
    <row r="33" spans="1:5" x14ac:dyDescent="0.25">
      <c r="A33" s="16" t="s">
        <v>25</v>
      </c>
      <c r="B33" s="24">
        <v>46387</v>
      </c>
      <c r="C33" s="10">
        <v>1</v>
      </c>
      <c r="D33" s="10">
        <f t="shared" ca="1" si="0"/>
        <v>4</v>
      </c>
      <c r="E33" t="str">
        <f t="shared" ca="1" si="1"/>
        <v>3 мес. 23 дн.</v>
      </c>
    </row>
    <row r="34" spans="1:5" x14ac:dyDescent="0.25">
      <c r="A34" s="16" t="s">
        <v>25</v>
      </c>
      <c r="B34" s="24">
        <v>46387</v>
      </c>
      <c r="C34" s="10">
        <v>4</v>
      </c>
      <c r="D34" s="10">
        <f t="shared" ca="1" si="0"/>
        <v>4</v>
      </c>
      <c r="E34" t="str">
        <f t="shared" ca="1" si="1"/>
        <v>3 мес. 23 дн.</v>
      </c>
    </row>
    <row r="35" spans="1:5" x14ac:dyDescent="0.25">
      <c r="A35" s="16" t="s">
        <v>25</v>
      </c>
      <c r="B35" s="24">
        <v>46387</v>
      </c>
      <c r="C35" s="10">
        <v>6</v>
      </c>
      <c r="D35" s="10">
        <f t="shared" ca="1" si="0"/>
        <v>4</v>
      </c>
      <c r="E35" t="str">
        <f t="shared" ca="1" si="1"/>
        <v>3 мес. 23 дн.</v>
      </c>
    </row>
    <row r="36" spans="1:5" x14ac:dyDescent="0.25">
      <c r="A36" s="16" t="s">
        <v>25</v>
      </c>
      <c r="B36" s="24">
        <v>46387</v>
      </c>
      <c r="C36" s="10">
        <v>2</v>
      </c>
      <c r="D36" s="10">
        <f t="shared" ca="1" si="0"/>
        <v>4</v>
      </c>
      <c r="E36" t="str">
        <f t="shared" ca="1" si="1"/>
        <v>3 мес. 23 дн.</v>
      </c>
    </row>
    <row r="37" spans="1:5" x14ac:dyDescent="0.25">
      <c r="A37" s="16" t="s">
        <v>25</v>
      </c>
      <c r="B37" s="24">
        <v>46387</v>
      </c>
      <c r="C37" s="10">
        <v>3</v>
      </c>
      <c r="D37" s="10">
        <f t="shared" ca="1" si="0"/>
        <v>4</v>
      </c>
      <c r="E37" t="str">
        <f t="shared" ca="1" si="1"/>
        <v>3 мес. 23 дн.</v>
      </c>
    </row>
    <row r="38" spans="1:5" x14ac:dyDescent="0.25">
      <c r="A38" s="16" t="s">
        <v>26</v>
      </c>
      <c r="B38" s="24">
        <v>46418</v>
      </c>
      <c r="C38" s="10">
        <v>23</v>
      </c>
      <c r="D38" s="10">
        <f t="shared" ca="1" si="0"/>
        <v>5</v>
      </c>
      <c r="E38" t="str">
        <f t="shared" ca="1" si="1"/>
        <v>4 мес. 23 дн.</v>
      </c>
    </row>
    <row r="39" spans="1:5" x14ac:dyDescent="0.25">
      <c r="A39" s="16" t="s">
        <v>26</v>
      </c>
      <c r="B39" s="24">
        <v>46418</v>
      </c>
      <c r="C39" s="10">
        <v>12</v>
      </c>
      <c r="D39" s="10">
        <f t="shared" ca="1" si="0"/>
        <v>5</v>
      </c>
      <c r="E39" t="str">
        <f t="shared" ca="1" si="1"/>
        <v>4 мес. 23 дн.</v>
      </c>
    </row>
    <row r="40" spans="1:5" x14ac:dyDescent="0.25">
      <c r="A40" s="16" t="s">
        <v>26</v>
      </c>
      <c r="B40" s="24">
        <v>46418</v>
      </c>
      <c r="C40" s="10">
        <v>6</v>
      </c>
      <c r="D40" s="10">
        <f t="shared" ca="1" si="0"/>
        <v>5</v>
      </c>
      <c r="E40" t="str">
        <f t="shared" ca="1" si="1"/>
        <v>4 мес. 23 дн.</v>
      </c>
    </row>
    <row r="41" spans="1:5" x14ac:dyDescent="0.25">
      <c r="A41" s="16" t="s">
        <v>26</v>
      </c>
      <c r="B41" s="24">
        <v>46418</v>
      </c>
      <c r="C41" s="10">
        <v>22</v>
      </c>
      <c r="D41" s="10">
        <f t="shared" ca="1" si="0"/>
        <v>5</v>
      </c>
      <c r="E41" t="str">
        <f t="shared" ca="1" si="1"/>
        <v>4 мес. 23 дн.</v>
      </c>
    </row>
    <row r="42" spans="1:5" x14ac:dyDescent="0.25">
      <c r="A42" s="16" t="s">
        <v>27</v>
      </c>
      <c r="B42" s="24">
        <v>46387</v>
      </c>
      <c r="C42" s="10">
        <v>1</v>
      </c>
      <c r="D42" s="10">
        <f t="shared" ca="1" si="0"/>
        <v>4</v>
      </c>
      <c r="E42" t="str">
        <f t="shared" ca="1" si="1"/>
        <v>3 мес. 23 дн.</v>
      </c>
    </row>
    <row r="43" spans="1:5" x14ac:dyDescent="0.25">
      <c r="A43" s="16" t="s">
        <v>27</v>
      </c>
      <c r="B43" s="24">
        <v>46387</v>
      </c>
      <c r="C43" s="10">
        <v>3</v>
      </c>
      <c r="D43" s="10">
        <f t="shared" ca="1" si="0"/>
        <v>4</v>
      </c>
      <c r="E43" t="str">
        <f t="shared" ca="1" si="1"/>
        <v>3 мес. 23 дн.</v>
      </c>
    </row>
    <row r="44" spans="1:5" x14ac:dyDescent="0.25">
      <c r="A44" s="16" t="s">
        <v>27</v>
      </c>
      <c r="B44" s="24">
        <v>46387</v>
      </c>
      <c r="C44" s="10">
        <v>2</v>
      </c>
      <c r="D44" s="10">
        <f t="shared" ca="1" si="0"/>
        <v>4</v>
      </c>
      <c r="E44" t="str">
        <f t="shared" ca="1" si="1"/>
        <v>3 мес. 23 дн.</v>
      </c>
    </row>
    <row r="45" spans="1:5" x14ac:dyDescent="0.25">
      <c r="A45" s="16" t="s">
        <v>27</v>
      </c>
      <c r="B45" s="24">
        <v>46387</v>
      </c>
      <c r="C45" s="10">
        <v>3</v>
      </c>
      <c r="D45" s="10">
        <f t="shared" ca="1" si="0"/>
        <v>4</v>
      </c>
      <c r="E45" t="str">
        <f t="shared" ca="1" si="1"/>
        <v>3 мес. 23 дн.</v>
      </c>
    </row>
    <row r="46" spans="1:5" x14ac:dyDescent="0.25">
      <c r="A46" s="16" t="s">
        <v>27</v>
      </c>
      <c r="B46" s="24">
        <v>46387</v>
      </c>
      <c r="C46" s="10">
        <v>1</v>
      </c>
      <c r="D46" s="10">
        <f t="shared" ca="1" si="0"/>
        <v>4</v>
      </c>
      <c r="E46" t="str">
        <f t="shared" ca="1" si="1"/>
        <v>3 мес. 23 дн.</v>
      </c>
    </row>
    <row r="47" spans="1:5" x14ac:dyDescent="0.25">
      <c r="A47" s="16" t="s">
        <v>27</v>
      </c>
      <c r="B47" s="24">
        <v>46387</v>
      </c>
      <c r="C47" s="10">
        <v>1</v>
      </c>
      <c r="D47" s="10">
        <f t="shared" ca="1" si="0"/>
        <v>4</v>
      </c>
      <c r="E47" t="str">
        <f t="shared" ca="1" si="1"/>
        <v>3 мес. 23 дн.</v>
      </c>
    </row>
    <row r="48" spans="1:5" x14ac:dyDescent="0.25">
      <c r="A48" s="16" t="s">
        <v>27</v>
      </c>
      <c r="B48" s="24">
        <v>46387</v>
      </c>
      <c r="C48" s="10">
        <v>2</v>
      </c>
      <c r="D48" s="10">
        <f t="shared" ca="1" si="0"/>
        <v>4</v>
      </c>
      <c r="E48" t="str">
        <f t="shared" ca="1" si="1"/>
        <v>3 мес. 23 дн.</v>
      </c>
    </row>
    <row r="49" spans="1:5" x14ac:dyDescent="0.25">
      <c r="A49" s="16" t="s">
        <v>28</v>
      </c>
      <c r="B49" s="24">
        <v>46387</v>
      </c>
      <c r="C49" s="10">
        <v>2</v>
      </c>
      <c r="D49" s="10">
        <f t="shared" ca="1" si="0"/>
        <v>4</v>
      </c>
      <c r="E49" t="str">
        <f t="shared" ca="1" si="1"/>
        <v>3 мес. 23 дн.</v>
      </c>
    </row>
    <row r="50" spans="1:5" x14ac:dyDescent="0.25">
      <c r="A50" s="16" t="s">
        <v>29</v>
      </c>
      <c r="B50" s="24">
        <v>46446</v>
      </c>
      <c r="C50" s="10">
        <v>5</v>
      </c>
      <c r="D50" s="10">
        <f t="shared" ca="1" si="0"/>
        <v>6</v>
      </c>
      <c r="E50" t="str">
        <f t="shared" ca="1" si="1"/>
        <v>5 мес. 20 дн.</v>
      </c>
    </row>
    <row r="51" spans="1:5" x14ac:dyDescent="0.25">
      <c r="A51" s="16" t="s">
        <v>30</v>
      </c>
      <c r="B51" s="24">
        <v>46356</v>
      </c>
      <c r="C51" s="10">
        <v>11</v>
      </c>
      <c r="D51" s="10">
        <f t="shared" ca="1" si="0"/>
        <v>3</v>
      </c>
      <c r="E51" t="str">
        <f t="shared" ca="1" si="1"/>
        <v>2 мес. 22 дн.</v>
      </c>
    </row>
    <row r="52" spans="1:5" x14ac:dyDescent="0.25">
      <c r="A52" s="16" t="s">
        <v>30</v>
      </c>
      <c r="B52" s="24">
        <v>46356</v>
      </c>
      <c r="C52" s="10">
        <v>9</v>
      </c>
      <c r="D52" s="10">
        <f t="shared" ca="1" si="0"/>
        <v>3</v>
      </c>
      <c r="E52" t="str">
        <f t="shared" ca="1" si="1"/>
        <v>2 мес. 22 дн.</v>
      </c>
    </row>
    <row r="53" spans="1:5" x14ac:dyDescent="0.25">
      <c r="A53" s="16" t="s">
        <v>31</v>
      </c>
      <c r="B53" s="24">
        <v>46418</v>
      </c>
      <c r="C53" s="10">
        <v>1</v>
      </c>
      <c r="D53" s="10">
        <f t="shared" ca="1" si="0"/>
        <v>5</v>
      </c>
      <c r="E53" t="str">
        <f t="shared" ca="1" si="1"/>
        <v>4 мес. 23 дн.</v>
      </c>
    </row>
    <row r="54" spans="1:5" x14ac:dyDescent="0.25">
      <c r="A54" s="16" t="s">
        <v>31</v>
      </c>
      <c r="B54" s="24">
        <v>46418</v>
      </c>
      <c r="C54" s="10">
        <v>1</v>
      </c>
      <c r="D54" s="10">
        <f t="shared" ca="1" si="0"/>
        <v>5</v>
      </c>
      <c r="E54" t="str">
        <f t="shared" ca="1" si="1"/>
        <v>4 мес. 23 дн.</v>
      </c>
    </row>
    <row r="55" spans="1:5" x14ac:dyDescent="0.25">
      <c r="A55" s="16" t="s">
        <v>31</v>
      </c>
      <c r="B55" s="24">
        <v>46418</v>
      </c>
      <c r="C55" s="10">
        <v>2</v>
      </c>
      <c r="D55" s="10">
        <f t="shared" ca="1" si="0"/>
        <v>5</v>
      </c>
      <c r="E55" t="str">
        <f t="shared" ca="1" si="1"/>
        <v>4 мес. 23 дн.</v>
      </c>
    </row>
    <row r="56" spans="1:5" x14ac:dyDescent="0.25">
      <c r="A56" s="16" t="s">
        <v>32</v>
      </c>
      <c r="B56" s="24">
        <v>46295</v>
      </c>
      <c r="C56" s="10">
        <v>24</v>
      </c>
      <c r="D56" s="10">
        <f t="shared" ca="1" si="0"/>
        <v>1</v>
      </c>
      <c r="E56" t="str">
        <f t="shared" ca="1" si="1"/>
        <v>0 мес. 22 дн.</v>
      </c>
    </row>
    <row r="57" spans="1:5" x14ac:dyDescent="0.25">
      <c r="A57" s="16" t="s">
        <v>33</v>
      </c>
      <c r="B57" s="24">
        <v>46327</v>
      </c>
      <c r="C57" s="10">
        <v>3</v>
      </c>
      <c r="D57" s="10">
        <f t="shared" ca="1" si="0"/>
        <v>2</v>
      </c>
      <c r="E57" t="str">
        <f t="shared" ca="1" si="1"/>
        <v>1 мес. 24 дн.</v>
      </c>
    </row>
    <row r="58" spans="1:5" x14ac:dyDescent="0.25">
      <c r="A58" s="16" t="s">
        <v>33</v>
      </c>
      <c r="B58" s="24">
        <v>46327</v>
      </c>
      <c r="C58" s="10">
        <v>2</v>
      </c>
      <c r="D58" s="10">
        <f t="shared" ca="1" si="0"/>
        <v>2</v>
      </c>
      <c r="E58" t="str">
        <f t="shared" ca="1" si="1"/>
        <v>1 мес. 24 дн.</v>
      </c>
    </row>
    <row r="59" spans="1:5" x14ac:dyDescent="0.25">
      <c r="A59" s="16" t="s">
        <v>34</v>
      </c>
      <c r="B59" s="24">
        <v>46418</v>
      </c>
      <c r="C59" s="10">
        <v>3</v>
      </c>
      <c r="D59" s="10">
        <f t="shared" ca="1" si="0"/>
        <v>5</v>
      </c>
      <c r="E59" t="str">
        <f t="shared" ca="1" si="1"/>
        <v>4 мес. 23 дн.</v>
      </c>
    </row>
  </sheetData>
  <autoFilter ref="A2:E2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база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cp:lastPrinted>2026-09-08T15:37:46Z</cp:lastPrinted>
  <dcterms:created xsi:type="dcterms:W3CDTF">2006-09-16T00:00:00Z</dcterms:created>
  <dcterms:modified xsi:type="dcterms:W3CDTF">2026-09-09T07:19:43Z</dcterms:modified>
  <dc:language>ru-RU</dc:language>
</cp:coreProperties>
</file>