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68B9F9C-53F8-46AA-88B1-B6A5039817F6}" xr6:coauthVersionLast="47" xr6:coauthVersionMax="47" xr10:uidLastSave="{00000000-0000-0000-0000-000000000000}"/>
  <bookViews>
    <workbookView xWindow="-120" yWindow="-120" windowWidth="29040" windowHeight="15840" xr2:uid="{B7986133-FA1A-4854-800E-1F4C7B52F32B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1" l="1" a="1"/>
  <c r="L6" i="1" s="1"/>
  <c r="M6" i="1"/>
  <c r="N6" i="1" a="1"/>
  <c r="N6" i="1" s="1"/>
  <c r="L7" i="1" a="1"/>
  <c r="L7" i="1"/>
  <c r="M7" i="1"/>
  <c r="N7" i="1" a="1"/>
  <c r="N7" i="1" s="1"/>
  <c r="L8" i="1" a="1"/>
  <c r="L8" i="1"/>
  <c r="M8" i="1"/>
  <c r="N8" i="1" a="1"/>
  <c r="N8" i="1"/>
  <c r="L9" i="1" a="1"/>
  <c r="L9" i="1" s="1"/>
  <c r="M9" i="1"/>
  <c r="N9" i="1" a="1"/>
  <c r="N9" i="1"/>
  <c r="L10" i="1" a="1"/>
  <c r="L10" i="1" s="1"/>
  <c r="M10" i="1"/>
  <c r="N10" i="1" a="1"/>
  <c r="N10" i="1" s="1"/>
  <c r="L11" i="1" a="1"/>
  <c r="L11" i="1"/>
  <c r="M11" i="1"/>
  <c r="N11" i="1" a="1"/>
  <c r="N11" i="1" s="1"/>
  <c r="L12" i="1" a="1"/>
  <c r="L12" i="1"/>
  <c r="M12" i="1"/>
  <c r="N12" i="1" a="1"/>
  <c r="N12" i="1"/>
  <c r="L13" i="1" a="1"/>
  <c r="L13" i="1" s="1"/>
  <c r="M13" i="1"/>
  <c r="N13" i="1" a="1"/>
  <c r="N13" i="1"/>
  <c r="L14" i="1" a="1"/>
  <c r="L14" i="1" s="1"/>
  <c r="M14" i="1"/>
  <c r="N14" i="1" a="1"/>
  <c r="N14" i="1" s="1"/>
  <c r="L15" i="1" a="1"/>
  <c r="L15" i="1"/>
  <c r="M15" i="1"/>
  <c r="N15" i="1" a="1"/>
  <c r="N15" i="1" s="1"/>
  <c r="L16" i="1" a="1"/>
  <c r="L16" i="1"/>
  <c r="M16" i="1"/>
  <c r="N16" i="1" a="1"/>
  <c r="N16" i="1"/>
  <c r="L17" i="1" a="1"/>
  <c r="L17" i="1" s="1"/>
  <c r="M17" i="1"/>
  <c r="N17" i="1" a="1"/>
  <c r="N17" i="1"/>
  <c r="L18" i="1" a="1"/>
  <c r="L18" i="1" s="1"/>
  <c r="M18" i="1"/>
  <c r="N18" i="1" a="1"/>
  <c r="N18" i="1" s="1"/>
  <c r="L19" i="1" a="1"/>
  <c r="L19" i="1"/>
  <c r="M19" i="1"/>
  <c r="N19" i="1" a="1"/>
  <c r="N19" i="1" s="1"/>
  <c r="L20" i="1" a="1"/>
  <c r="L20" i="1"/>
  <c r="M20" i="1"/>
  <c r="N20" i="1" a="1"/>
  <c r="N20" i="1"/>
  <c r="L21" i="1" a="1"/>
  <c r="L21" i="1" s="1"/>
  <c r="M21" i="1"/>
  <c r="N21" i="1" a="1"/>
  <c r="N21" i="1"/>
  <c r="L22" i="1" a="1"/>
  <c r="L22" i="1" s="1"/>
  <c r="M22" i="1"/>
  <c r="N22" i="1" a="1"/>
  <c r="N22" i="1" s="1"/>
  <c r="L23" i="1" a="1"/>
  <c r="L23" i="1"/>
  <c r="M23" i="1"/>
  <c r="N23" i="1" a="1"/>
  <c r="N23" i="1" s="1"/>
  <c r="L24" i="1" a="1"/>
  <c r="L24" i="1"/>
  <c r="M24" i="1"/>
  <c r="N24" i="1" a="1"/>
  <c r="N24" i="1"/>
  <c r="L25" i="1" a="1"/>
  <c r="L25" i="1" s="1"/>
  <c r="M25" i="1"/>
  <c r="N25" i="1" a="1"/>
  <c r="N25" i="1"/>
  <c r="L26" i="1" a="1"/>
  <c r="L26" i="1" s="1"/>
  <c r="M26" i="1"/>
  <c r="N26" i="1" a="1"/>
  <c r="N26" i="1" s="1"/>
  <c r="L27" i="1" a="1"/>
  <c r="L27" i="1"/>
  <c r="M27" i="1"/>
  <c r="N27" i="1" a="1"/>
  <c r="N27" i="1" s="1"/>
  <c r="L28" i="1" a="1"/>
  <c r="L28" i="1"/>
  <c r="M28" i="1"/>
  <c r="N28" i="1" a="1"/>
  <c r="N28" i="1"/>
  <c r="L29" i="1" a="1"/>
  <c r="L29" i="1" s="1"/>
  <c r="M29" i="1"/>
  <c r="N29" i="1" a="1"/>
  <c r="N29" i="1"/>
  <c r="L30" i="1" a="1"/>
  <c r="L30" i="1" s="1"/>
  <c r="M30" i="1"/>
  <c r="N30" i="1" a="1"/>
  <c r="N30" i="1" s="1"/>
  <c r="L31" i="1" a="1"/>
  <c r="L31" i="1"/>
  <c r="M31" i="1"/>
  <c r="N31" i="1" a="1"/>
  <c r="N31" i="1" s="1"/>
  <c r="L32" i="1" a="1"/>
  <c r="L32" i="1"/>
  <c r="M32" i="1"/>
  <c r="N32" i="1" a="1"/>
  <c r="N32" i="1"/>
  <c r="L33" i="1" a="1"/>
  <c r="L33" i="1" s="1"/>
  <c r="M33" i="1"/>
  <c r="N33" i="1" a="1"/>
  <c r="N33" i="1"/>
  <c r="L34" i="1" a="1"/>
  <c r="L34" i="1" s="1"/>
  <c r="M34" i="1"/>
  <c r="N34" i="1" a="1"/>
  <c r="N34" i="1" s="1"/>
  <c r="L35" i="1" a="1"/>
  <c r="L35" i="1"/>
  <c r="M35" i="1"/>
  <c r="N35" i="1" a="1"/>
  <c r="N35" i="1" s="1"/>
  <c r="L36" i="1" a="1"/>
  <c r="L36" i="1"/>
  <c r="M36" i="1"/>
  <c r="N36" i="1" a="1"/>
  <c r="N36" i="1"/>
  <c r="L37" i="1" a="1"/>
  <c r="L37" i="1" s="1"/>
  <c r="M37" i="1"/>
  <c r="N37" i="1" a="1"/>
  <c r="N37" i="1"/>
  <c r="L38" i="1" a="1"/>
  <c r="L38" i="1" s="1"/>
  <c r="M38" i="1"/>
  <c r="N38" i="1" a="1"/>
  <c r="N38" i="1" s="1"/>
  <c r="L39" i="1" a="1"/>
  <c r="L39" i="1"/>
  <c r="M39" i="1"/>
  <c r="N39" i="1" a="1"/>
  <c r="N39" i="1" s="1"/>
  <c r="L40" i="1" a="1"/>
  <c r="L40" i="1"/>
  <c r="M40" i="1"/>
  <c r="N40" i="1" a="1"/>
  <c r="N40" i="1"/>
  <c r="L41" i="1" a="1"/>
  <c r="L41" i="1" s="1"/>
  <c r="M41" i="1"/>
  <c r="N41" i="1" a="1"/>
  <c r="N41" i="1"/>
  <c r="L42" i="1" a="1"/>
  <c r="L42" i="1" s="1"/>
  <c r="M42" i="1"/>
  <c r="N42" i="1" a="1"/>
  <c r="N42" i="1" s="1"/>
  <c r="L43" i="1" a="1"/>
  <c r="L43" i="1"/>
  <c r="M43" i="1"/>
  <c r="N43" i="1" a="1"/>
  <c r="N43" i="1" s="1"/>
  <c r="L44" i="1" a="1"/>
  <c r="L44" i="1"/>
  <c r="M44" i="1"/>
  <c r="N44" i="1" a="1"/>
  <c r="N44" i="1"/>
  <c r="L45" i="1" a="1"/>
  <c r="L45" i="1" s="1"/>
  <c r="M45" i="1"/>
  <c r="N45" i="1" a="1"/>
  <c r="N45" i="1"/>
  <c r="N5" i="1" a="1"/>
  <c r="N5" i="1" s="1"/>
  <c r="L5" i="1" a="1"/>
  <c r="L5" i="1" s="1"/>
  <c r="M5" i="1"/>
  <c r="J13" i="1"/>
  <c r="J14" i="1" s="1"/>
  <c r="J10" i="1"/>
  <c r="J11" i="1" s="1"/>
  <c r="J12" i="1" s="1"/>
  <c r="J9" i="1"/>
  <c r="J5" i="1"/>
  <c r="J6" i="1" s="1"/>
  <c r="J7" i="1" s="1"/>
  <c r="J8" i="1" s="1"/>
  <c r="I5" i="1"/>
  <c r="I6" i="1" s="1"/>
  <c r="I7" i="1" s="1"/>
  <c r="I8" i="1" s="1"/>
  <c r="J17" i="1" l="1"/>
  <c r="J15" i="1"/>
  <c r="J16" i="1" s="1"/>
  <c r="C5" i="1"/>
  <c r="B6" i="1" s="1"/>
  <c r="C6" i="1" l="1"/>
  <c r="B7" i="1" s="1"/>
  <c r="I9" i="1"/>
  <c r="C7" i="1" l="1"/>
  <c r="B8" i="1" s="1"/>
  <c r="I13" i="1" s="1"/>
  <c r="I14" i="1" s="1"/>
  <c r="I15" i="1" s="1"/>
  <c r="I16" i="1" s="1"/>
  <c r="I17" i="1" s="1"/>
  <c r="I10" i="1"/>
  <c r="I11" i="1" s="1"/>
  <c r="I12" i="1" s="1"/>
  <c r="C8" i="1"/>
  <c r="B9" i="1" s="1"/>
  <c r="C9" i="1" s="1"/>
  <c r="B10" i="1" s="1"/>
  <c r="C10" i="1" s="1"/>
  <c r="B11" i="1" s="1"/>
  <c r="C11" i="1" l="1"/>
  <c r="B12" i="1" s="1"/>
  <c r="C12" i="1" l="1"/>
  <c r="B13" i="1" s="1"/>
  <c r="C13" i="1" s="1"/>
  <c r="B14" i="1" s="1"/>
  <c r="C14" i="1" s="1"/>
</calcChain>
</file>

<file path=xl/sharedStrings.xml><?xml version="1.0" encoding="utf-8"?>
<sst xmlns="http://schemas.openxmlformats.org/spreadsheetml/2006/main" count="20" uniqueCount="12">
  <si>
    <t>Дата начала</t>
  </si>
  <si>
    <t>Дата окончания</t>
  </si>
  <si>
    <t>№ п/п</t>
  </si>
  <si>
    <t>вид работ</t>
  </si>
  <si>
    <t>демонтаж</t>
  </si>
  <si>
    <t>вынос мусора</t>
  </si>
  <si>
    <t>очистка стен</t>
  </si>
  <si>
    <t>очистка потолков</t>
  </si>
  <si>
    <t>завоз материалов</t>
  </si>
  <si>
    <t>выходной</t>
  </si>
  <si>
    <t>шпаклевание стен</t>
  </si>
  <si>
    <t>штукатурка стен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</si>
</sst>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E6C46-1C69-4919-B645-95F9CFE00599}">
  <dimension ref="A3:N47"/>
  <sheetViews>
    <sheetView tabSelected="1" workbookViewId="0">
      <selection activeCell="L5" sqref="L5"/>
    </sheetView>
  </sheetViews>
  <sheetFormatPr defaultRowHeight="15" x14ac:dyDescent="0.25"/>
  <cols>
    <col min="1" max="1" width="9.140625" style="4"/>
    <col min="2" max="2" width="17.28515625" customWidth="1"/>
    <col min="3" max="3" width="20.42578125" customWidth="1"/>
    <col min="4" max="4" width="19.85546875" style="4" customWidth="1"/>
    <col min="9" max="9" width="15.140625" customWidth="1"/>
    <col min="10" max="10" width="19.140625" customWidth="1"/>
    <col min="12" max="12" width="11.5703125" style="4" customWidth="1"/>
    <col min="13" max="13" width="13" style="4" customWidth="1"/>
    <col min="14" max="14" width="17.28515625" style="4" customWidth="1"/>
    <col min="15" max="15" width="13.140625" customWidth="1"/>
  </cols>
  <sheetData>
    <row r="3" spans="1:14" x14ac:dyDescent="0.25">
      <c r="B3" s="1"/>
      <c r="C3" s="1"/>
    </row>
    <row r="4" spans="1:14" x14ac:dyDescent="0.25">
      <c r="A4" s="6" t="s">
        <v>2</v>
      </c>
      <c r="B4" s="2" t="s">
        <v>0</v>
      </c>
      <c r="C4" s="2" t="s">
        <v>1</v>
      </c>
      <c r="D4" s="6" t="s">
        <v>3</v>
      </c>
      <c r="H4" s="7" t="s">
        <v>2</v>
      </c>
      <c r="I4" s="2" t="s">
        <v>0</v>
      </c>
      <c r="J4" s="7" t="s">
        <v>3</v>
      </c>
      <c r="L4" s="7" t="s">
        <v>2</v>
      </c>
      <c r="M4" s="2" t="s">
        <v>0</v>
      </c>
      <c r="N4" s="7" t="s">
        <v>3</v>
      </c>
    </row>
    <row r="5" spans="1:14" x14ac:dyDescent="0.25">
      <c r="A5" s="5">
        <v>1</v>
      </c>
      <c r="B5" s="3">
        <v>46146</v>
      </c>
      <c r="C5" s="3">
        <f>B5+3</f>
        <v>46149</v>
      </c>
      <c r="D5" s="5" t="s">
        <v>4</v>
      </c>
      <c r="H5" s="8">
        <v>1</v>
      </c>
      <c r="I5" s="9">
        <f>B5</f>
        <v>46146</v>
      </c>
      <c r="J5" s="8" t="str">
        <f>D5</f>
        <v>демонтаж</v>
      </c>
      <c r="L5" s="5">
        <f t="array" ref="L5">IFERROR(INDEX($A$5:$A$19,MATCH(ROW(A1),MMULT(--(ROW($A$1:$A$15)&gt;TRANSPOSE(ROW($A$1:$A$15))),IF($B$5:$B$19&lt;&gt;"",($C$5:$C$19-$B$5:$B$19)+1,0))+1,0)),"")</f>
        <v>1</v>
      </c>
      <c r="M5" s="11">
        <f>$B$5+ROW(A1)-1</f>
        <v>46146</v>
      </c>
      <c r="N5" s="5" t="str">
        <f t="array" ref="N5">TEXT(IFERROR(INDEX($D$5:$D$19,MATCH(ROW(A1),MMULT(--(ROW($A$1:$A$15)&gt;TRANSPOSE(ROW($A$1:$A$15))),IF($B$5:$B$19&lt;&gt;"",($C$5:$C$19-$B$5:$B$19)+1,0))+1)),""),)</f>
        <v>демонтаж</v>
      </c>
    </row>
    <row r="6" spans="1:14" x14ac:dyDescent="0.25">
      <c r="A6" s="5">
        <v>2</v>
      </c>
      <c r="B6" s="3">
        <f>C5+1</f>
        <v>46150</v>
      </c>
      <c r="C6" s="3">
        <f>B6</f>
        <v>46150</v>
      </c>
      <c r="D6" s="5" t="s">
        <v>5</v>
      </c>
      <c r="H6" s="8"/>
      <c r="I6" s="9">
        <f>I5+1</f>
        <v>46147</v>
      </c>
      <c r="J6" s="8" t="str">
        <f>J5</f>
        <v>демонтаж</v>
      </c>
      <c r="L6" s="5" t="str">
        <f t="array" ref="L6">IFERROR(INDEX($A$5:$A$19,MATCH(ROW(A2),MMULT(--(ROW($A$1:$A$15)&gt;TRANSPOSE(ROW($A$1:$A$15))),IF($B$5:$B$19&lt;&gt;"",($C$5:$C$19-$B$5:$B$19)+1,0))+1,0)),"")</f>
        <v/>
      </c>
      <c r="M6" s="11">
        <f t="shared" ref="M6:M45" si="0">$B$5+ROW(A2)-1</f>
        <v>46147</v>
      </c>
      <c r="N6" s="5" t="str">
        <f t="array" ref="N6">TEXT(IFERROR(INDEX($D$5:$D$19,MATCH(ROW(A2),MMULT(--(ROW($A$1:$A$15)&gt;TRANSPOSE(ROW($A$1:$A$15))),IF($B$5:$B$19&lt;&gt;"",($C$5:$C$19-$B$5:$B$19)+1,0))+1)),""),)</f>
        <v>демонтаж</v>
      </c>
    </row>
    <row r="7" spans="1:14" x14ac:dyDescent="0.25">
      <c r="A7" s="5">
        <v>3</v>
      </c>
      <c r="B7" s="3">
        <f>C6+1</f>
        <v>46151</v>
      </c>
      <c r="C7" s="3">
        <f>B7+2</f>
        <v>46153</v>
      </c>
      <c r="D7" s="5" t="s">
        <v>6</v>
      </c>
      <c r="H7" s="8"/>
      <c r="I7" s="9">
        <f>I6+1</f>
        <v>46148</v>
      </c>
      <c r="J7" s="8" t="str">
        <f t="shared" ref="J7:J8" si="1">J6</f>
        <v>демонтаж</v>
      </c>
      <c r="L7" s="5" t="str">
        <f t="array" ref="L7">IFERROR(INDEX($A$5:$A$19,MATCH(ROW(A3),MMULT(--(ROW($A$1:$A$15)&gt;TRANSPOSE(ROW($A$1:$A$15))),IF($B$5:$B$19&lt;&gt;"",($C$5:$C$19-$B$5:$B$19)+1,0))+1,0)),"")</f>
        <v/>
      </c>
      <c r="M7" s="11">
        <f t="shared" si="0"/>
        <v>46148</v>
      </c>
      <c r="N7" s="5" t="str">
        <f t="array" ref="N7">TEXT(IFERROR(INDEX($D$5:$D$19,MATCH(ROW(A3),MMULT(--(ROW($A$1:$A$15)&gt;TRANSPOSE(ROW($A$1:$A$15))),IF($B$5:$B$19&lt;&gt;"",($C$5:$C$19-$B$5:$B$19)+1,0))+1)),""),)</f>
        <v>демонтаж</v>
      </c>
    </row>
    <row r="8" spans="1:14" x14ac:dyDescent="0.25">
      <c r="A8" s="5">
        <v>4</v>
      </c>
      <c r="B8" s="3">
        <f>C7+1</f>
        <v>46154</v>
      </c>
      <c r="C8" s="3">
        <f>B8+4</f>
        <v>46158</v>
      </c>
      <c r="D8" s="5" t="s">
        <v>7</v>
      </c>
      <c r="H8" s="8"/>
      <c r="I8" s="9">
        <f>I7+1</f>
        <v>46149</v>
      </c>
      <c r="J8" s="8" t="str">
        <f t="shared" si="1"/>
        <v>демонтаж</v>
      </c>
      <c r="L8" s="5" t="str">
        <f t="array" ref="L8">IFERROR(INDEX($A$5:$A$19,MATCH(ROW(A4),MMULT(--(ROW($A$1:$A$15)&gt;TRANSPOSE(ROW($A$1:$A$15))),IF($B$5:$B$19&lt;&gt;"",($C$5:$C$19-$B$5:$B$19)+1,0))+1,0)),"")</f>
        <v/>
      </c>
      <c r="M8" s="11">
        <f t="shared" si="0"/>
        <v>46149</v>
      </c>
      <c r="N8" s="5" t="str">
        <f t="array" ref="N8">TEXT(IFERROR(INDEX($D$5:$D$19,MATCH(ROW(A4),MMULT(--(ROW($A$1:$A$15)&gt;TRANSPOSE(ROW($A$1:$A$15))),IF($B$5:$B$19&lt;&gt;"",($C$5:$C$19-$B$5:$B$19)+1,0))+1)),""),)</f>
        <v>демонтаж</v>
      </c>
    </row>
    <row r="9" spans="1:14" x14ac:dyDescent="0.25">
      <c r="A9" s="5">
        <v>5</v>
      </c>
      <c r="B9" s="3">
        <f t="shared" ref="B9" si="2">C8+1</f>
        <v>46159</v>
      </c>
      <c r="C9" s="3">
        <f t="shared" ref="C9:C14" si="3">B9</f>
        <v>46159</v>
      </c>
      <c r="D9" s="5" t="s">
        <v>8</v>
      </c>
      <c r="H9" s="8">
        <v>2</v>
      </c>
      <c r="I9" s="9">
        <f>B6</f>
        <v>46150</v>
      </c>
      <c r="J9" s="8" t="str">
        <f>D6</f>
        <v>вынос мусора</v>
      </c>
      <c r="L9" s="5">
        <f t="array" ref="L9">IFERROR(INDEX($A$5:$A$19,MATCH(ROW(A5),MMULT(--(ROW($A$1:$A$15)&gt;TRANSPOSE(ROW($A$1:$A$15))),IF($B$5:$B$19&lt;&gt;"",($C$5:$C$19-$B$5:$B$19)+1,0))+1,0)),"")</f>
        <v>2</v>
      </c>
      <c r="M9" s="11">
        <f t="shared" si="0"/>
        <v>46150</v>
      </c>
      <c r="N9" s="5" t="str">
        <f t="array" ref="N9">TEXT(IFERROR(INDEX($D$5:$D$19,MATCH(ROW(A5),MMULT(--(ROW($A$1:$A$15)&gt;TRANSPOSE(ROW($A$1:$A$15))),IF($B$5:$B$19&lt;&gt;"",($C$5:$C$19-$B$5:$B$19)+1,0))+1)),""),)</f>
        <v>вынос мусора</v>
      </c>
    </row>
    <row r="10" spans="1:14" x14ac:dyDescent="0.25">
      <c r="A10" s="5">
        <v>6</v>
      </c>
      <c r="B10" s="3">
        <f>C9+1</f>
        <v>46160</v>
      </c>
      <c r="C10" s="3">
        <f t="shared" si="3"/>
        <v>46160</v>
      </c>
      <c r="D10" s="5" t="s">
        <v>9</v>
      </c>
      <c r="H10" s="8">
        <v>3</v>
      </c>
      <c r="I10" s="9">
        <f>B7</f>
        <v>46151</v>
      </c>
      <c r="J10" s="8" t="str">
        <f>D7</f>
        <v>очистка стен</v>
      </c>
      <c r="L10" s="5">
        <f t="array" ref="L10">IFERROR(INDEX($A$5:$A$19,MATCH(ROW(A6),MMULT(--(ROW($A$1:$A$15)&gt;TRANSPOSE(ROW($A$1:$A$15))),IF($B$5:$B$19&lt;&gt;"",($C$5:$C$19-$B$5:$B$19)+1,0))+1,0)),"")</f>
        <v>3</v>
      </c>
      <c r="M10" s="11">
        <f t="shared" si="0"/>
        <v>46151</v>
      </c>
      <c r="N10" s="5" t="str">
        <f t="array" ref="N10">TEXT(IFERROR(INDEX($D$5:$D$19,MATCH(ROW(A6),MMULT(--(ROW($A$1:$A$15)&gt;TRANSPOSE(ROW($A$1:$A$15))),IF($B$5:$B$19&lt;&gt;"",($C$5:$C$19-$B$5:$B$19)+1,0))+1)),""),)</f>
        <v>очистка стен</v>
      </c>
    </row>
    <row r="11" spans="1:14" x14ac:dyDescent="0.25">
      <c r="A11" s="5">
        <v>7</v>
      </c>
      <c r="B11" s="3">
        <f>C10+1</f>
        <v>46161</v>
      </c>
      <c r="C11" s="3">
        <f>B11+10</f>
        <v>46171</v>
      </c>
      <c r="D11" s="5" t="s">
        <v>10</v>
      </c>
      <c r="H11" s="8"/>
      <c r="I11" s="9">
        <f>I10+1</f>
        <v>46152</v>
      </c>
      <c r="J11" s="8" t="str">
        <f>J10</f>
        <v>очистка стен</v>
      </c>
      <c r="L11" s="5" t="str">
        <f t="array" ref="L11">IFERROR(INDEX($A$5:$A$19,MATCH(ROW(A7),MMULT(--(ROW($A$1:$A$15)&gt;TRANSPOSE(ROW($A$1:$A$15))),IF($B$5:$B$19&lt;&gt;"",($C$5:$C$19-$B$5:$B$19)+1,0))+1,0)),"")</f>
        <v/>
      </c>
      <c r="M11" s="11">
        <f t="shared" si="0"/>
        <v>46152</v>
      </c>
      <c r="N11" s="5" t="str">
        <f t="array" ref="N11">TEXT(IFERROR(INDEX($D$5:$D$19,MATCH(ROW(A7),MMULT(--(ROW($A$1:$A$15)&gt;TRANSPOSE(ROW($A$1:$A$15))),IF($B$5:$B$19&lt;&gt;"",($C$5:$C$19-$B$5:$B$19)+1,0))+1)),""),)</f>
        <v>очистка стен</v>
      </c>
    </row>
    <row r="12" spans="1:14" x14ac:dyDescent="0.25">
      <c r="A12" s="5">
        <v>8</v>
      </c>
      <c r="B12" s="3">
        <f t="shared" ref="B12:B14" si="4">C11+1</f>
        <v>46172</v>
      </c>
      <c r="C12" s="3">
        <f>B12+12</f>
        <v>46184</v>
      </c>
      <c r="D12" s="5" t="s">
        <v>11</v>
      </c>
      <c r="H12" s="8"/>
      <c r="I12" s="9">
        <f>I11+1</f>
        <v>46153</v>
      </c>
      <c r="J12" s="8" t="str">
        <f>J11</f>
        <v>очистка стен</v>
      </c>
      <c r="L12" s="5" t="str">
        <f t="array" ref="L12">IFERROR(INDEX($A$5:$A$19,MATCH(ROW(A8),MMULT(--(ROW($A$1:$A$15)&gt;TRANSPOSE(ROW($A$1:$A$15))),IF($B$5:$B$19&lt;&gt;"",($C$5:$C$19-$B$5:$B$19)+1,0))+1,0)),"")</f>
        <v/>
      </c>
      <c r="M12" s="11">
        <f t="shared" si="0"/>
        <v>46153</v>
      </c>
      <c r="N12" s="5" t="str">
        <f t="array" ref="N12">TEXT(IFERROR(INDEX($D$5:$D$19,MATCH(ROW(A8),MMULT(--(ROW($A$1:$A$15)&gt;TRANSPOSE(ROW($A$1:$A$15))),IF($B$5:$B$19&lt;&gt;"",($C$5:$C$19-$B$5:$B$19)+1,0))+1)),""),)</f>
        <v>очистка стен</v>
      </c>
    </row>
    <row r="13" spans="1:14" x14ac:dyDescent="0.25">
      <c r="A13" s="5">
        <v>9</v>
      </c>
      <c r="B13" s="3">
        <f t="shared" si="4"/>
        <v>46185</v>
      </c>
      <c r="C13" s="3">
        <f t="shared" si="3"/>
        <v>46185</v>
      </c>
      <c r="D13" s="5" t="s">
        <v>9</v>
      </c>
      <c r="H13" s="8">
        <v>4</v>
      </c>
      <c r="I13" s="9">
        <f>B8</f>
        <v>46154</v>
      </c>
      <c r="J13" s="8" t="str">
        <f>D8</f>
        <v>очистка потолков</v>
      </c>
      <c r="L13" s="5">
        <f t="array" ref="L13">IFERROR(INDEX($A$5:$A$19,MATCH(ROW(A9),MMULT(--(ROW($A$1:$A$15)&gt;TRANSPOSE(ROW($A$1:$A$15))),IF($B$5:$B$19&lt;&gt;"",($C$5:$C$19-$B$5:$B$19)+1,0))+1,0)),"")</f>
        <v>4</v>
      </c>
      <c r="M13" s="11">
        <f t="shared" si="0"/>
        <v>46154</v>
      </c>
      <c r="N13" s="5" t="str">
        <f t="array" ref="N13">TEXT(IFERROR(INDEX($D$5:$D$19,MATCH(ROW(A9),MMULT(--(ROW($A$1:$A$15)&gt;TRANSPOSE(ROW($A$1:$A$15))),IF($B$5:$B$19&lt;&gt;"",($C$5:$C$19-$B$5:$B$19)+1,0))+1)),""),)</f>
        <v>очистка потолков</v>
      </c>
    </row>
    <row r="14" spans="1:14" x14ac:dyDescent="0.25">
      <c r="A14" s="5">
        <v>10</v>
      </c>
      <c r="B14" s="3">
        <f t="shared" si="4"/>
        <v>46186</v>
      </c>
      <c r="C14" s="3">
        <f t="shared" si="3"/>
        <v>46186</v>
      </c>
      <c r="D14" s="5" t="s">
        <v>9</v>
      </c>
      <c r="H14" s="8"/>
      <c r="I14" s="9">
        <f>I13+1</f>
        <v>46155</v>
      </c>
      <c r="J14" s="8" t="str">
        <f>J13</f>
        <v>очистка потолков</v>
      </c>
      <c r="L14" s="5" t="str">
        <f t="array" ref="L14">IFERROR(INDEX($A$5:$A$19,MATCH(ROW(A10),MMULT(--(ROW($A$1:$A$15)&gt;TRANSPOSE(ROW($A$1:$A$15))),IF($B$5:$B$19&lt;&gt;"",($C$5:$C$19-$B$5:$B$19)+1,0))+1,0)),"")</f>
        <v/>
      </c>
      <c r="M14" s="11">
        <f t="shared" si="0"/>
        <v>46155</v>
      </c>
      <c r="N14" s="5" t="str">
        <f t="array" ref="N14">TEXT(IFERROR(INDEX($D$5:$D$19,MATCH(ROW(A10),MMULT(--(ROW($A$1:$A$15)&gt;TRANSPOSE(ROW($A$1:$A$15))),IF($B$5:$B$19&lt;&gt;"",($C$5:$C$19-$B$5:$B$19)+1,0))+1)),""),)</f>
        <v>очистка потолков</v>
      </c>
    </row>
    <row r="15" spans="1:14" x14ac:dyDescent="0.25">
      <c r="H15" s="8"/>
      <c r="I15" s="9">
        <f t="shared" ref="I15:I16" si="5">I14+1</f>
        <v>46156</v>
      </c>
      <c r="J15" s="8" t="str">
        <f>J14</f>
        <v>очистка потолков</v>
      </c>
      <c r="L15" s="5" t="str">
        <f t="array" ref="L15">IFERROR(INDEX($A$5:$A$19,MATCH(ROW(A11),MMULT(--(ROW($A$1:$A$15)&gt;TRANSPOSE(ROW($A$1:$A$15))),IF($B$5:$B$19&lt;&gt;"",($C$5:$C$19-$B$5:$B$19)+1,0))+1,0)),"")</f>
        <v/>
      </c>
      <c r="M15" s="11">
        <f t="shared" si="0"/>
        <v>46156</v>
      </c>
      <c r="N15" s="5" t="str">
        <f t="array" ref="N15">TEXT(IFERROR(INDEX($D$5:$D$19,MATCH(ROW(A11),MMULT(--(ROW($A$1:$A$15)&gt;TRANSPOSE(ROW($A$1:$A$15))),IF($B$5:$B$19&lt;&gt;"",($C$5:$C$19-$B$5:$B$19)+1,0))+1)),""),)</f>
        <v>очистка потолков</v>
      </c>
    </row>
    <row r="16" spans="1:14" x14ac:dyDescent="0.25">
      <c r="H16" s="8"/>
      <c r="I16" s="9">
        <f t="shared" si="5"/>
        <v>46157</v>
      </c>
      <c r="J16" s="8" t="str">
        <f>J15</f>
        <v>очистка потолков</v>
      </c>
      <c r="L16" s="5" t="str">
        <f t="array" ref="L16">IFERROR(INDEX($A$5:$A$19,MATCH(ROW(A12),MMULT(--(ROW($A$1:$A$15)&gt;TRANSPOSE(ROW($A$1:$A$15))),IF($B$5:$B$19&lt;&gt;"",($C$5:$C$19-$B$5:$B$19)+1,0))+1,0)),"")</f>
        <v/>
      </c>
      <c r="M16" s="11">
        <f t="shared" si="0"/>
        <v>46157</v>
      </c>
      <c r="N16" s="5" t="str">
        <f t="array" ref="N16">TEXT(IFERROR(INDEX($D$5:$D$19,MATCH(ROW(A12),MMULT(--(ROW($A$1:$A$15)&gt;TRANSPOSE(ROW($A$1:$A$15))),IF($B$5:$B$19&lt;&gt;"",($C$5:$C$19-$B$5:$B$19)+1,0))+1)),""),)</f>
        <v>очистка потолков</v>
      </c>
    </row>
    <row r="17" spans="8:14" x14ac:dyDescent="0.25">
      <c r="H17" s="8"/>
      <c r="I17" s="9">
        <f>I16+1</f>
        <v>46158</v>
      </c>
      <c r="J17" s="8" t="str">
        <f>J14</f>
        <v>очистка потолков</v>
      </c>
      <c r="L17" s="5" t="str">
        <f t="array" ref="L17">IFERROR(INDEX($A$5:$A$19,MATCH(ROW(A13),MMULT(--(ROW($A$1:$A$15)&gt;TRANSPOSE(ROW($A$1:$A$15))),IF($B$5:$B$19&lt;&gt;"",($C$5:$C$19-$B$5:$B$19)+1,0))+1,0)),"")</f>
        <v/>
      </c>
      <c r="M17" s="11">
        <f t="shared" si="0"/>
        <v>46158</v>
      </c>
      <c r="N17" s="5" t="str">
        <f t="array" ref="N17">TEXT(IFERROR(INDEX($D$5:$D$19,MATCH(ROW(A13),MMULT(--(ROW($A$1:$A$15)&gt;TRANSPOSE(ROW($A$1:$A$15))),IF($B$5:$B$19&lt;&gt;"",($C$5:$C$19-$B$5:$B$19)+1,0))+1)),""),)</f>
        <v>очистка потолков</v>
      </c>
    </row>
    <row r="18" spans="8:14" x14ac:dyDescent="0.25">
      <c r="L18" s="5">
        <f t="array" ref="L18">IFERROR(INDEX($A$5:$A$19,MATCH(ROW(A14),MMULT(--(ROW($A$1:$A$15)&gt;TRANSPOSE(ROW($A$1:$A$15))),IF($B$5:$B$19&lt;&gt;"",($C$5:$C$19-$B$5:$B$19)+1,0))+1,0)),"")</f>
        <v>5</v>
      </c>
      <c r="M18" s="11">
        <f t="shared" si="0"/>
        <v>46159</v>
      </c>
      <c r="N18" s="5" t="str">
        <f t="array" ref="N18">TEXT(IFERROR(INDEX($D$5:$D$19,MATCH(ROW(A14),MMULT(--(ROW($A$1:$A$15)&gt;TRANSPOSE(ROW($A$1:$A$15))),IF($B$5:$B$19&lt;&gt;"",($C$5:$C$19-$B$5:$B$19)+1,0))+1)),""),)</f>
        <v>завоз материалов</v>
      </c>
    </row>
    <row r="19" spans="8:14" x14ac:dyDescent="0.25">
      <c r="L19" s="5">
        <f t="array" ref="L19">IFERROR(INDEX($A$5:$A$19,MATCH(ROW(A15),MMULT(--(ROW($A$1:$A$15)&gt;TRANSPOSE(ROW($A$1:$A$15))),IF($B$5:$B$19&lt;&gt;"",($C$5:$C$19-$B$5:$B$19)+1,0))+1,0)),"")</f>
        <v>6</v>
      </c>
      <c r="M19" s="11">
        <f t="shared" si="0"/>
        <v>46160</v>
      </c>
      <c r="N19" s="5" t="str">
        <f t="array" ref="N19">TEXT(IFERROR(INDEX($D$5:$D$19,MATCH(ROW(A15),MMULT(--(ROW($A$1:$A$15)&gt;TRANSPOSE(ROW($A$1:$A$15))),IF($B$5:$B$19&lt;&gt;"",($C$5:$C$19-$B$5:$B$19)+1,0))+1)),""),)</f>
        <v>выходной</v>
      </c>
    </row>
    <row r="20" spans="8:14" x14ac:dyDescent="0.25">
      <c r="L20" s="5">
        <f t="array" ref="L20">IFERROR(INDEX($A$5:$A$19,MATCH(ROW(A16),MMULT(--(ROW($A$1:$A$15)&gt;TRANSPOSE(ROW($A$1:$A$15))),IF($B$5:$B$19&lt;&gt;"",($C$5:$C$19-$B$5:$B$19)+1,0))+1,0)),"")</f>
        <v>7</v>
      </c>
      <c r="M20" s="11">
        <f t="shared" si="0"/>
        <v>46161</v>
      </c>
      <c r="N20" s="5" t="str">
        <f t="array" ref="N20">TEXT(IFERROR(INDEX($D$5:$D$19,MATCH(ROW(A16),MMULT(--(ROW($A$1:$A$15)&gt;TRANSPOSE(ROW($A$1:$A$15))),IF($B$5:$B$19&lt;&gt;"",($C$5:$C$19-$B$5:$B$19)+1,0))+1)),""),)</f>
        <v>шпаклевание стен</v>
      </c>
    </row>
    <row r="21" spans="8:14" x14ac:dyDescent="0.25">
      <c r="L21" s="5" t="str">
        <f t="array" ref="L21">IFERROR(INDEX($A$5:$A$19,MATCH(ROW(A17),MMULT(--(ROW($A$1:$A$15)&gt;TRANSPOSE(ROW($A$1:$A$15))),IF($B$5:$B$19&lt;&gt;"",($C$5:$C$19-$B$5:$B$19)+1,0))+1,0)),"")</f>
        <v/>
      </c>
      <c r="M21" s="11">
        <f t="shared" si="0"/>
        <v>46162</v>
      </c>
      <c r="N21" s="5" t="str">
        <f t="array" ref="N21">TEXT(IFERROR(INDEX($D$5:$D$19,MATCH(ROW(A17),MMULT(--(ROW($A$1:$A$15)&gt;TRANSPOSE(ROW($A$1:$A$15))),IF($B$5:$B$19&lt;&gt;"",($C$5:$C$19-$B$5:$B$19)+1,0))+1)),""),)</f>
        <v>шпаклевание стен</v>
      </c>
    </row>
    <row r="22" spans="8:14" x14ac:dyDescent="0.25">
      <c r="L22" s="5" t="str">
        <f t="array" ref="L22">IFERROR(INDEX($A$5:$A$19,MATCH(ROW(A18),MMULT(--(ROW($A$1:$A$15)&gt;TRANSPOSE(ROW($A$1:$A$15))),IF($B$5:$B$19&lt;&gt;"",($C$5:$C$19-$B$5:$B$19)+1,0))+1,0)),"")</f>
        <v/>
      </c>
      <c r="M22" s="11">
        <f t="shared" si="0"/>
        <v>46163</v>
      </c>
      <c r="N22" s="5" t="str">
        <f t="array" ref="N22">TEXT(IFERROR(INDEX($D$5:$D$19,MATCH(ROW(A18),MMULT(--(ROW($A$1:$A$15)&gt;TRANSPOSE(ROW($A$1:$A$15))),IF($B$5:$B$19&lt;&gt;"",($C$5:$C$19-$B$5:$B$19)+1,0))+1)),""),)</f>
        <v>шпаклевание стен</v>
      </c>
    </row>
    <row r="23" spans="8:14" x14ac:dyDescent="0.25">
      <c r="L23" s="5" t="str">
        <f t="array" ref="L23">IFERROR(INDEX($A$5:$A$19,MATCH(ROW(A19),MMULT(--(ROW($A$1:$A$15)&gt;TRANSPOSE(ROW($A$1:$A$15))),IF($B$5:$B$19&lt;&gt;"",($C$5:$C$19-$B$5:$B$19)+1,0))+1,0)),"")</f>
        <v/>
      </c>
      <c r="M23" s="11">
        <f t="shared" si="0"/>
        <v>46164</v>
      </c>
      <c r="N23" s="5" t="str">
        <f t="array" ref="N23">TEXT(IFERROR(INDEX($D$5:$D$19,MATCH(ROW(A19),MMULT(--(ROW($A$1:$A$15)&gt;TRANSPOSE(ROW($A$1:$A$15))),IF($B$5:$B$19&lt;&gt;"",($C$5:$C$19-$B$5:$B$19)+1,0))+1)),""),)</f>
        <v>шпаклевание стен</v>
      </c>
    </row>
    <row r="24" spans="8:14" x14ac:dyDescent="0.25">
      <c r="L24" s="5" t="str">
        <f t="array" ref="L24">IFERROR(INDEX($A$5:$A$19,MATCH(ROW(A20),MMULT(--(ROW($A$1:$A$15)&gt;TRANSPOSE(ROW($A$1:$A$15))),IF($B$5:$B$19&lt;&gt;"",($C$5:$C$19-$B$5:$B$19)+1,0))+1,0)),"")</f>
        <v/>
      </c>
      <c r="M24" s="11">
        <f t="shared" si="0"/>
        <v>46165</v>
      </c>
      <c r="N24" s="5" t="str">
        <f t="array" ref="N24">TEXT(IFERROR(INDEX($D$5:$D$19,MATCH(ROW(A20),MMULT(--(ROW($A$1:$A$15)&gt;TRANSPOSE(ROW($A$1:$A$15))),IF($B$5:$B$19&lt;&gt;"",($C$5:$C$19-$B$5:$B$19)+1,0))+1)),""),)</f>
        <v>шпаклевание стен</v>
      </c>
    </row>
    <row r="25" spans="8:14" x14ac:dyDescent="0.25">
      <c r="L25" s="5" t="str">
        <f t="array" ref="L25">IFERROR(INDEX($A$5:$A$19,MATCH(ROW(A21),MMULT(--(ROW($A$1:$A$15)&gt;TRANSPOSE(ROW($A$1:$A$15))),IF($B$5:$B$19&lt;&gt;"",($C$5:$C$19-$B$5:$B$19)+1,0))+1,0)),"")</f>
        <v/>
      </c>
      <c r="M25" s="11">
        <f t="shared" si="0"/>
        <v>46166</v>
      </c>
      <c r="N25" s="5" t="str">
        <f t="array" ref="N25">TEXT(IFERROR(INDEX($D$5:$D$19,MATCH(ROW(A21),MMULT(--(ROW($A$1:$A$15)&gt;TRANSPOSE(ROW($A$1:$A$15))),IF($B$5:$B$19&lt;&gt;"",($C$5:$C$19-$B$5:$B$19)+1,0))+1)),""),)</f>
        <v>шпаклевание стен</v>
      </c>
    </row>
    <row r="26" spans="8:14" x14ac:dyDescent="0.25">
      <c r="L26" s="5" t="str">
        <f t="array" ref="L26">IFERROR(INDEX($A$5:$A$19,MATCH(ROW(A22),MMULT(--(ROW($A$1:$A$15)&gt;TRANSPOSE(ROW($A$1:$A$15))),IF($B$5:$B$19&lt;&gt;"",($C$5:$C$19-$B$5:$B$19)+1,0))+1,0)),"")</f>
        <v/>
      </c>
      <c r="M26" s="11">
        <f t="shared" si="0"/>
        <v>46167</v>
      </c>
      <c r="N26" s="5" t="str">
        <f t="array" ref="N26">TEXT(IFERROR(INDEX($D$5:$D$19,MATCH(ROW(A22),MMULT(--(ROW($A$1:$A$15)&gt;TRANSPOSE(ROW($A$1:$A$15))),IF($B$5:$B$19&lt;&gt;"",($C$5:$C$19-$B$5:$B$19)+1,0))+1)),""),)</f>
        <v>шпаклевание стен</v>
      </c>
    </row>
    <row r="27" spans="8:14" x14ac:dyDescent="0.25">
      <c r="L27" s="5" t="str">
        <f t="array" ref="L27">IFERROR(INDEX($A$5:$A$19,MATCH(ROW(A23),MMULT(--(ROW($A$1:$A$15)&gt;TRANSPOSE(ROW($A$1:$A$15))),IF($B$5:$B$19&lt;&gt;"",($C$5:$C$19-$B$5:$B$19)+1,0))+1,0)),"")</f>
        <v/>
      </c>
      <c r="M27" s="11">
        <f t="shared" si="0"/>
        <v>46168</v>
      </c>
      <c r="N27" s="5" t="str">
        <f t="array" ref="N27">TEXT(IFERROR(INDEX($D$5:$D$19,MATCH(ROW(A23),MMULT(--(ROW($A$1:$A$15)&gt;TRANSPOSE(ROW($A$1:$A$15))),IF($B$5:$B$19&lt;&gt;"",($C$5:$C$19-$B$5:$B$19)+1,0))+1)),""),)</f>
        <v>шпаклевание стен</v>
      </c>
    </row>
    <row r="28" spans="8:14" x14ac:dyDescent="0.25">
      <c r="L28" s="5" t="str">
        <f t="array" ref="L28">IFERROR(INDEX($A$5:$A$19,MATCH(ROW(A24),MMULT(--(ROW($A$1:$A$15)&gt;TRANSPOSE(ROW($A$1:$A$15))),IF($B$5:$B$19&lt;&gt;"",($C$5:$C$19-$B$5:$B$19)+1,0))+1,0)),"")</f>
        <v/>
      </c>
      <c r="M28" s="11">
        <f t="shared" si="0"/>
        <v>46169</v>
      </c>
      <c r="N28" s="5" t="str">
        <f t="array" ref="N28">TEXT(IFERROR(INDEX($D$5:$D$19,MATCH(ROW(A24),MMULT(--(ROW($A$1:$A$15)&gt;TRANSPOSE(ROW($A$1:$A$15))),IF($B$5:$B$19&lt;&gt;"",($C$5:$C$19-$B$5:$B$19)+1,0))+1)),""),)</f>
        <v>шпаклевание стен</v>
      </c>
    </row>
    <row r="29" spans="8:14" x14ac:dyDescent="0.25">
      <c r="L29" s="5" t="str">
        <f t="array" ref="L29">IFERROR(INDEX($A$5:$A$19,MATCH(ROW(A25),MMULT(--(ROW($A$1:$A$15)&gt;TRANSPOSE(ROW($A$1:$A$15))),IF($B$5:$B$19&lt;&gt;"",($C$5:$C$19-$B$5:$B$19)+1,0))+1,0)),"")</f>
        <v/>
      </c>
      <c r="M29" s="11">
        <f t="shared" si="0"/>
        <v>46170</v>
      </c>
      <c r="N29" s="5" t="str">
        <f t="array" ref="N29">TEXT(IFERROR(INDEX($D$5:$D$19,MATCH(ROW(A25),MMULT(--(ROW($A$1:$A$15)&gt;TRANSPOSE(ROW($A$1:$A$15))),IF($B$5:$B$19&lt;&gt;"",($C$5:$C$19-$B$5:$B$19)+1,0))+1)),""),)</f>
        <v>шпаклевание стен</v>
      </c>
    </row>
    <row r="30" spans="8:14" x14ac:dyDescent="0.25">
      <c r="L30" s="5" t="str">
        <f t="array" ref="L30">IFERROR(INDEX($A$5:$A$19,MATCH(ROW(A26),MMULT(--(ROW($A$1:$A$15)&gt;TRANSPOSE(ROW($A$1:$A$15))),IF($B$5:$B$19&lt;&gt;"",($C$5:$C$19-$B$5:$B$19)+1,0))+1,0)),"")</f>
        <v/>
      </c>
      <c r="M30" s="11">
        <f t="shared" si="0"/>
        <v>46171</v>
      </c>
      <c r="N30" s="5" t="str">
        <f t="array" ref="N30">TEXT(IFERROR(INDEX($D$5:$D$19,MATCH(ROW(A26),MMULT(--(ROW($A$1:$A$15)&gt;TRANSPOSE(ROW($A$1:$A$15))),IF($B$5:$B$19&lt;&gt;"",($C$5:$C$19-$B$5:$B$19)+1,0))+1)),""),)</f>
        <v>шпаклевание стен</v>
      </c>
    </row>
    <row r="31" spans="8:14" x14ac:dyDescent="0.25">
      <c r="L31" s="5">
        <f t="array" ref="L31">IFERROR(INDEX($A$5:$A$19,MATCH(ROW(A27),MMULT(--(ROW($A$1:$A$15)&gt;TRANSPOSE(ROW($A$1:$A$15))),IF($B$5:$B$19&lt;&gt;"",($C$5:$C$19-$B$5:$B$19)+1,0))+1,0)),"")</f>
        <v>8</v>
      </c>
      <c r="M31" s="11">
        <f t="shared" si="0"/>
        <v>46172</v>
      </c>
      <c r="N31" s="5" t="str">
        <f t="array" ref="N31">TEXT(IFERROR(INDEX($D$5:$D$19,MATCH(ROW(A27),MMULT(--(ROW($A$1:$A$15)&gt;TRANSPOSE(ROW($A$1:$A$15))),IF($B$5:$B$19&lt;&gt;"",($C$5:$C$19-$B$5:$B$19)+1,0))+1)),""),)</f>
        <v>штукатурка стен</v>
      </c>
    </row>
    <row r="32" spans="8:14" x14ac:dyDescent="0.25">
      <c r="L32" s="5" t="str">
        <f t="array" ref="L32">IFERROR(INDEX($A$5:$A$19,MATCH(ROW(A28),MMULT(--(ROW($A$1:$A$15)&gt;TRANSPOSE(ROW($A$1:$A$15))),IF($B$5:$B$19&lt;&gt;"",($C$5:$C$19-$B$5:$B$19)+1,0))+1,0)),"")</f>
        <v/>
      </c>
      <c r="M32" s="11">
        <f t="shared" si="0"/>
        <v>46173</v>
      </c>
      <c r="N32" s="5" t="str">
        <f t="array" ref="N32">TEXT(IFERROR(INDEX($D$5:$D$19,MATCH(ROW(A28),MMULT(--(ROW($A$1:$A$15)&gt;TRANSPOSE(ROW($A$1:$A$15))),IF($B$5:$B$19&lt;&gt;"",($C$5:$C$19-$B$5:$B$19)+1,0))+1)),""),)</f>
        <v>штукатурка стен</v>
      </c>
    </row>
    <row r="33" spans="12:14" x14ac:dyDescent="0.25">
      <c r="L33" s="5" t="str">
        <f t="array" ref="L33">IFERROR(INDEX($A$5:$A$19,MATCH(ROW(A29),MMULT(--(ROW($A$1:$A$15)&gt;TRANSPOSE(ROW($A$1:$A$15))),IF($B$5:$B$19&lt;&gt;"",($C$5:$C$19-$B$5:$B$19)+1,0))+1,0)),"")</f>
        <v/>
      </c>
      <c r="M33" s="11">
        <f t="shared" si="0"/>
        <v>46174</v>
      </c>
      <c r="N33" s="5" t="str">
        <f t="array" ref="N33">TEXT(IFERROR(INDEX($D$5:$D$19,MATCH(ROW(A29),MMULT(--(ROW($A$1:$A$15)&gt;TRANSPOSE(ROW($A$1:$A$15))),IF($B$5:$B$19&lt;&gt;"",($C$5:$C$19-$B$5:$B$19)+1,0))+1)),""),)</f>
        <v>штукатурка стен</v>
      </c>
    </row>
    <row r="34" spans="12:14" x14ac:dyDescent="0.25">
      <c r="L34" s="5" t="str">
        <f t="array" ref="L34">IFERROR(INDEX($A$5:$A$19,MATCH(ROW(A30),MMULT(--(ROW($A$1:$A$15)&gt;TRANSPOSE(ROW($A$1:$A$15))),IF($B$5:$B$19&lt;&gt;"",($C$5:$C$19-$B$5:$B$19)+1,0))+1,0)),"")</f>
        <v/>
      </c>
      <c r="M34" s="11">
        <f t="shared" si="0"/>
        <v>46175</v>
      </c>
      <c r="N34" s="5" t="str">
        <f t="array" ref="N34">TEXT(IFERROR(INDEX($D$5:$D$19,MATCH(ROW(A30),MMULT(--(ROW($A$1:$A$15)&gt;TRANSPOSE(ROW($A$1:$A$15))),IF($B$5:$B$19&lt;&gt;"",($C$5:$C$19-$B$5:$B$19)+1,0))+1)),""),)</f>
        <v>штукатурка стен</v>
      </c>
    </row>
    <row r="35" spans="12:14" x14ac:dyDescent="0.25">
      <c r="L35" s="5" t="str">
        <f t="array" ref="L35">IFERROR(INDEX($A$5:$A$19,MATCH(ROW(A31),MMULT(--(ROW($A$1:$A$15)&gt;TRANSPOSE(ROW($A$1:$A$15))),IF($B$5:$B$19&lt;&gt;"",($C$5:$C$19-$B$5:$B$19)+1,0))+1,0)),"")</f>
        <v/>
      </c>
      <c r="M35" s="11">
        <f t="shared" si="0"/>
        <v>46176</v>
      </c>
      <c r="N35" s="5" t="str">
        <f t="array" ref="N35">TEXT(IFERROR(INDEX($D$5:$D$19,MATCH(ROW(A31),MMULT(--(ROW($A$1:$A$15)&gt;TRANSPOSE(ROW($A$1:$A$15))),IF($B$5:$B$19&lt;&gt;"",($C$5:$C$19-$B$5:$B$19)+1,0))+1)),""),)</f>
        <v>штукатурка стен</v>
      </c>
    </row>
    <row r="36" spans="12:14" x14ac:dyDescent="0.25">
      <c r="L36" s="5" t="str">
        <f t="array" ref="L36">IFERROR(INDEX($A$5:$A$19,MATCH(ROW(A32),MMULT(--(ROW($A$1:$A$15)&gt;TRANSPOSE(ROW($A$1:$A$15))),IF($B$5:$B$19&lt;&gt;"",($C$5:$C$19-$B$5:$B$19)+1,0))+1,0)),"")</f>
        <v/>
      </c>
      <c r="M36" s="11">
        <f t="shared" si="0"/>
        <v>46177</v>
      </c>
      <c r="N36" s="5" t="str">
        <f t="array" ref="N36">TEXT(IFERROR(INDEX($D$5:$D$19,MATCH(ROW(A32),MMULT(--(ROW($A$1:$A$15)&gt;TRANSPOSE(ROW($A$1:$A$15))),IF($B$5:$B$19&lt;&gt;"",($C$5:$C$19-$B$5:$B$19)+1,0))+1)),""),)</f>
        <v>штукатурка стен</v>
      </c>
    </row>
    <row r="37" spans="12:14" x14ac:dyDescent="0.25">
      <c r="L37" s="5" t="str">
        <f t="array" ref="L37">IFERROR(INDEX($A$5:$A$19,MATCH(ROW(A33),MMULT(--(ROW($A$1:$A$15)&gt;TRANSPOSE(ROW($A$1:$A$15))),IF($B$5:$B$19&lt;&gt;"",($C$5:$C$19-$B$5:$B$19)+1,0))+1,0)),"")</f>
        <v/>
      </c>
      <c r="M37" s="11">
        <f t="shared" si="0"/>
        <v>46178</v>
      </c>
      <c r="N37" s="5" t="str">
        <f t="array" ref="N37">TEXT(IFERROR(INDEX($D$5:$D$19,MATCH(ROW(A33),MMULT(--(ROW($A$1:$A$15)&gt;TRANSPOSE(ROW($A$1:$A$15))),IF($B$5:$B$19&lt;&gt;"",($C$5:$C$19-$B$5:$B$19)+1,0))+1)),""),)</f>
        <v>штукатурка стен</v>
      </c>
    </row>
    <row r="38" spans="12:14" x14ac:dyDescent="0.25">
      <c r="L38" s="5" t="str">
        <f t="array" ref="L38">IFERROR(INDEX($A$5:$A$19,MATCH(ROW(A34),MMULT(--(ROW($A$1:$A$15)&gt;TRANSPOSE(ROW($A$1:$A$15))),IF($B$5:$B$19&lt;&gt;"",($C$5:$C$19-$B$5:$B$19)+1,0))+1,0)),"")</f>
        <v/>
      </c>
      <c r="M38" s="11">
        <f t="shared" si="0"/>
        <v>46179</v>
      </c>
      <c r="N38" s="5" t="str">
        <f t="array" ref="N38">TEXT(IFERROR(INDEX($D$5:$D$19,MATCH(ROW(A34),MMULT(--(ROW($A$1:$A$15)&gt;TRANSPOSE(ROW($A$1:$A$15))),IF($B$5:$B$19&lt;&gt;"",($C$5:$C$19-$B$5:$B$19)+1,0))+1)),""),)</f>
        <v>штукатурка стен</v>
      </c>
    </row>
    <row r="39" spans="12:14" x14ac:dyDescent="0.25">
      <c r="L39" s="5" t="str">
        <f t="array" ref="L39">IFERROR(INDEX($A$5:$A$19,MATCH(ROW(A35),MMULT(--(ROW($A$1:$A$15)&gt;TRANSPOSE(ROW($A$1:$A$15))),IF($B$5:$B$19&lt;&gt;"",($C$5:$C$19-$B$5:$B$19)+1,0))+1,0)),"")</f>
        <v/>
      </c>
      <c r="M39" s="11">
        <f t="shared" si="0"/>
        <v>46180</v>
      </c>
      <c r="N39" s="5" t="str">
        <f t="array" ref="N39">TEXT(IFERROR(INDEX($D$5:$D$19,MATCH(ROW(A35),MMULT(--(ROW($A$1:$A$15)&gt;TRANSPOSE(ROW($A$1:$A$15))),IF($B$5:$B$19&lt;&gt;"",($C$5:$C$19-$B$5:$B$19)+1,0))+1)),""),)</f>
        <v>штукатурка стен</v>
      </c>
    </row>
    <row r="40" spans="12:14" x14ac:dyDescent="0.25">
      <c r="L40" s="5" t="str">
        <f t="array" ref="L40">IFERROR(INDEX($A$5:$A$19,MATCH(ROW(A36),MMULT(--(ROW($A$1:$A$15)&gt;TRANSPOSE(ROW($A$1:$A$15))),IF($B$5:$B$19&lt;&gt;"",($C$5:$C$19-$B$5:$B$19)+1,0))+1,0)),"")</f>
        <v/>
      </c>
      <c r="M40" s="11">
        <f t="shared" si="0"/>
        <v>46181</v>
      </c>
      <c r="N40" s="5" t="str">
        <f t="array" ref="N40">TEXT(IFERROR(INDEX($D$5:$D$19,MATCH(ROW(A36),MMULT(--(ROW($A$1:$A$15)&gt;TRANSPOSE(ROW($A$1:$A$15))),IF($B$5:$B$19&lt;&gt;"",($C$5:$C$19-$B$5:$B$19)+1,0))+1)),""),)</f>
        <v>штукатурка стен</v>
      </c>
    </row>
    <row r="41" spans="12:14" x14ac:dyDescent="0.25">
      <c r="L41" s="5" t="str">
        <f t="array" ref="L41">IFERROR(INDEX($A$5:$A$19,MATCH(ROW(A37),MMULT(--(ROW($A$1:$A$15)&gt;TRANSPOSE(ROW($A$1:$A$15))),IF($B$5:$B$19&lt;&gt;"",($C$5:$C$19-$B$5:$B$19)+1,0))+1,0)),"")</f>
        <v/>
      </c>
      <c r="M41" s="11">
        <f t="shared" si="0"/>
        <v>46182</v>
      </c>
      <c r="N41" s="5" t="str">
        <f t="array" ref="N41">TEXT(IFERROR(INDEX($D$5:$D$19,MATCH(ROW(A37),MMULT(--(ROW($A$1:$A$15)&gt;TRANSPOSE(ROW($A$1:$A$15))),IF($B$5:$B$19&lt;&gt;"",($C$5:$C$19-$B$5:$B$19)+1,0))+1)),""),)</f>
        <v>штукатурка стен</v>
      </c>
    </row>
    <row r="42" spans="12:14" x14ac:dyDescent="0.25">
      <c r="L42" s="5" t="str">
        <f t="array" ref="L42">IFERROR(INDEX($A$5:$A$19,MATCH(ROW(A38),MMULT(--(ROW($A$1:$A$15)&gt;TRANSPOSE(ROW($A$1:$A$15))),IF($B$5:$B$19&lt;&gt;"",($C$5:$C$19-$B$5:$B$19)+1,0))+1,0)),"")</f>
        <v/>
      </c>
      <c r="M42" s="11">
        <f t="shared" si="0"/>
        <v>46183</v>
      </c>
      <c r="N42" s="5" t="str">
        <f t="array" ref="N42">TEXT(IFERROR(INDEX($D$5:$D$19,MATCH(ROW(A38),MMULT(--(ROW($A$1:$A$15)&gt;TRANSPOSE(ROW($A$1:$A$15))),IF($B$5:$B$19&lt;&gt;"",($C$5:$C$19-$B$5:$B$19)+1,0))+1)),""),)</f>
        <v>штукатурка стен</v>
      </c>
    </row>
    <row r="43" spans="12:14" x14ac:dyDescent="0.25">
      <c r="L43" s="5" t="str">
        <f t="array" ref="L43">IFERROR(INDEX($A$5:$A$19,MATCH(ROW(A39),MMULT(--(ROW($A$1:$A$15)&gt;TRANSPOSE(ROW($A$1:$A$15))),IF($B$5:$B$19&lt;&gt;"",($C$5:$C$19-$B$5:$B$19)+1,0))+1,0)),"")</f>
        <v/>
      </c>
      <c r="M43" s="11">
        <f t="shared" si="0"/>
        <v>46184</v>
      </c>
      <c r="N43" s="5" t="str">
        <f t="array" ref="N43">TEXT(IFERROR(INDEX($D$5:$D$19,MATCH(ROW(A39),MMULT(--(ROW($A$1:$A$15)&gt;TRANSPOSE(ROW($A$1:$A$15))),IF($B$5:$B$19&lt;&gt;"",($C$5:$C$19-$B$5:$B$19)+1,0))+1)),""),)</f>
        <v>штукатурка стен</v>
      </c>
    </row>
    <row r="44" spans="12:14" x14ac:dyDescent="0.25">
      <c r="L44" s="5">
        <f t="array" ref="L44">IFERROR(INDEX($A$5:$A$19,MATCH(ROW(A40),MMULT(--(ROW($A$1:$A$15)&gt;TRANSPOSE(ROW($A$1:$A$15))),IF($B$5:$B$19&lt;&gt;"",($C$5:$C$19-$B$5:$B$19)+1,0))+1,0)),"")</f>
        <v>9</v>
      </c>
      <c r="M44" s="11">
        <f t="shared" si="0"/>
        <v>46185</v>
      </c>
      <c r="N44" s="5" t="str">
        <f t="array" ref="N44">TEXT(IFERROR(INDEX($D$5:$D$19,MATCH(ROW(A40),MMULT(--(ROW($A$1:$A$15)&gt;TRANSPOSE(ROW($A$1:$A$15))),IF($B$5:$B$19&lt;&gt;"",($C$5:$C$19-$B$5:$B$19)+1,0))+1)),""),)</f>
        <v>выходной</v>
      </c>
    </row>
    <row r="45" spans="12:14" x14ac:dyDescent="0.25">
      <c r="L45" s="5">
        <f t="array" ref="L45">IFERROR(INDEX($A$5:$A$19,MATCH(ROW(A41),MMULT(--(ROW($A$1:$A$15)&gt;TRANSPOSE(ROW($A$1:$A$15))),IF($B$5:$B$19&lt;&gt;"",($C$5:$C$19-$B$5:$B$19)+1,0))+1,0)),"")</f>
        <v>10</v>
      </c>
      <c r="M45" s="11">
        <f t="shared" si="0"/>
        <v>46186</v>
      </c>
      <c r="N45" s="5" t="str">
        <f t="array" ref="N45">TEXT(IFERROR(INDEX($D$5:$D$19,MATCH(ROW(A41),MMULT(--(ROW($A$1:$A$15)&gt;TRANSPOSE(ROW($A$1:$A$15))),IF($B$5:$B$19&lt;&gt;"",($C$5:$C$19-$B$5:$B$19)+1,0))+1)),""),)</f>
        <v>выходной</v>
      </c>
    </row>
    <row r="46" spans="12:14" x14ac:dyDescent="0.25">
      <c r="M46" s="10"/>
    </row>
    <row r="47" spans="12:14" x14ac:dyDescent="0.25">
      <c r="M47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4EAB-93AA-4366-A1A6-0BB15041281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</cp:lastModifiedBy>
  <dcterms:created xsi:type="dcterms:W3CDTF">2026-11-02T16:11:30Z</dcterms:created>
  <dcterms:modified xsi:type="dcterms:W3CDTF">2026-11-02T18:45:52Z</dcterms:modified>
</cp:coreProperties>
</file>