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Данные" sheetId="1" r:id="rId1"/>
    <sheet name="СВОД" sheetId="2" r:id="rId2"/>
    <sheet name="Лист3" sheetId="3" r:id="rId3"/>
  </sheets>
  <calcPr calcId="145621"/>
  <pivotCaches>
    <pivotCache cacheId="3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E41" i="3"/>
  <c r="E40" i="3"/>
  <c r="E39" i="3"/>
  <c r="E38" i="3"/>
  <c r="E35" i="3"/>
  <c r="E34" i="3"/>
  <c r="E31" i="3"/>
  <c r="E30" i="3"/>
  <c r="E29" i="3"/>
  <c r="E18" i="3"/>
  <c r="E17" i="3"/>
  <c r="E10" i="3"/>
  <c r="E9" i="3"/>
</calcChain>
</file>

<file path=xl/sharedStrings.xml><?xml version="1.0" encoding="utf-8"?>
<sst xmlns="http://schemas.openxmlformats.org/spreadsheetml/2006/main" count="189" uniqueCount="65">
  <si>
    <t>Банк</t>
  </si>
  <si>
    <t>Предприятие</t>
  </si>
  <si>
    <t>Кредитный договор</t>
  </si>
  <si>
    <t>Валюта</t>
  </si>
  <si>
    <t>Остаток</t>
  </si>
  <si>
    <t>Приватбанк</t>
  </si>
  <si>
    <t>Банк Аваль</t>
  </si>
  <si>
    <t>УниКредит банк</t>
  </si>
  <si>
    <t>УкрСоцбанк</t>
  </si>
  <si>
    <t>УкрСиббанк</t>
  </si>
  <si>
    <t>Юниверсал банк</t>
  </si>
  <si>
    <t>Альфа банк</t>
  </si>
  <si>
    <t>Ромашка ООО</t>
  </si>
  <si>
    <t>Браилов ЧП</t>
  </si>
  <si>
    <t>Перещепино ПАО</t>
  </si>
  <si>
    <t>Звезда ООО</t>
  </si>
  <si>
    <t>№123 от 01.02.2012</t>
  </si>
  <si>
    <t>№205 от 01.06.2012</t>
  </si>
  <si>
    <t>№3444 от 01.09.2012</t>
  </si>
  <si>
    <t>№12-09-11 от 31.01.2013</t>
  </si>
  <si>
    <t>№12-09-34 от 12.07.2013</t>
  </si>
  <si>
    <t>№33-3 от 22.04.2012</t>
  </si>
  <si>
    <t>№33-7 от 29.04.2012</t>
  </si>
  <si>
    <t>№КД-22 от 12.12.2012</t>
  </si>
  <si>
    <t>№445 от 01.09.2012</t>
  </si>
  <si>
    <t>№PL-33 от 12.12.2012</t>
  </si>
  <si>
    <t>№PL-36 от 23.12.2012</t>
  </si>
  <si>
    <t>№567-77-78 от 13.12.2012</t>
  </si>
  <si>
    <t>№1в-п-345 от 12.12.2012</t>
  </si>
  <si>
    <t>UAH</t>
  </si>
  <si>
    <t>USD</t>
  </si>
  <si>
    <t>EUR</t>
  </si>
  <si>
    <t>Общий итог</t>
  </si>
  <si>
    <t>Сумма по полю Остаток</t>
  </si>
  <si>
    <t>Браилов ЧП Итог</t>
  </si>
  <si>
    <t>Звезда ООО Итог</t>
  </si>
  <si>
    <t>Перещепино ПАО Итог</t>
  </si>
  <si>
    <t>Ромашка ООО Итог</t>
  </si>
  <si>
    <t>Итог</t>
  </si>
  <si>
    <r>
      <t xml:space="preserve">Банк Аваль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</si>
  <si>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УниКредит банк </t>
    </r>
    <r>
      <rPr>
        <b/>
        <sz val="11"/>
        <color rgb="FFFF0000"/>
        <rFont val="Calibri"/>
        <family val="2"/>
        <charset val="204"/>
        <scheme val="minor"/>
      </rPr>
      <t>USD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</si>
  <si>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Банк Аваль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</si>
  <si>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Приватбанк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</si>
  <si>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УкрСиббанк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</si>
  <si>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Альфа банк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</si>
  <si>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Приватбанк </t>
    </r>
    <r>
      <rPr>
        <b/>
        <sz val="11"/>
        <color rgb="FFFF0000"/>
        <rFont val="Calibri"/>
        <family val="2"/>
        <charset val="204"/>
        <scheme val="minor"/>
      </rPr>
      <t>USD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</si>
  <si>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УкрСиббанк </t>
    </r>
    <r>
      <rPr>
        <b/>
        <sz val="11"/>
        <color rgb="FFFF0000"/>
        <rFont val="Calibri"/>
        <family val="2"/>
        <charset val="204"/>
        <scheme val="minor"/>
      </rPr>
      <t>USD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</si>
  <si>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Юниверсал банк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</si>
  <si>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Браилов ЧП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</si>
  <si>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Браилов ЧП </t>
    </r>
    <r>
      <rPr>
        <b/>
        <sz val="11"/>
        <color rgb="FFFF0000"/>
        <rFont val="Calibri"/>
        <family val="2"/>
        <charset val="204"/>
        <scheme val="minor"/>
      </rPr>
      <t>USD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</si>
  <si>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Звезда ООО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</si>
  <si>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Звезда ООО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</si>
  <si>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Перещепино ПАО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</si>
  <si>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Перещепино ПАО </t>
    </r>
    <r>
      <rPr>
        <b/>
        <sz val="11"/>
        <color rgb="FFFF0000"/>
        <rFont val="Calibri"/>
        <family val="2"/>
        <charset val="204"/>
        <scheme val="minor"/>
      </rPr>
      <t>USD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</si>
  <si>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Перещепино ПАО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</si>
  <si>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Приватбанк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</si>
  <si>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УкрСоцбанк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</si>
  <si>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Ромашка ООО </t>
    </r>
    <r>
      <rPr>
        <b/>
        <sz val="11"/>
        <color rgb="FFFF0000"/>
        <rFont val="Calibri"/>
        <family val="2"/>
        <charset val="204"/>
        <scheme val="minor"/>
      </rPr>
      <t>UAH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</si>
  <si>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r>
      <t xml:space="preserve">Ромашка ООО </t>
    </r>
    <r>
      <rPr>
        <b/>
        <sz val="11"/>
        <color rgb="FFFF0000"/>
        <rFont val="Calibri"/>
        <family val="2"/>
        <charset val="204"/>
        <scheme val="minor"/>
      </rPr>
      <t>EUR</t>
    </r>
    <r>
      <rPr>
        <b/>
        <sz val="11"/>
        <color theme="1"/>
        <rFont val="Calibri"/>
        <family val="2"/>
        <charset val="204"/>
        <scheme val="minor"/>
      </rPr>
      <t xml:space="preserve"> Итог</t>
    </r>
  </si>
  <si>
    <t>Общий итог UAH</t>
  </si>
  <si>
    <t>Общий итог USD</t>
  </si>
  <si>
    <t>Общий итог EUR</t>
  </si>
  <si>
    <t>UAH Итог</t>
  </si>
  <si>
    <t>USD Итог</t>
  </si>
  <si>
    <t>EUR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</si>
</sst>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 pivotButton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Border="1"/>
    <xf numFmtId="4" fontId="0" fillId="0" borderId="0" xfId="0" applyNumberFormat="1" applyFill="1"/>
    <xf numFmtId="0" fontId="0" fillId="4" borderId="0" xfId="0" applyFill="1"/>
    <xf numFmtId="0" fontId="2" fillId="4" borderId="3" xfId="0" applyFont="1" applyFill="1" applyBorder="1"/>
    <xf numFmtId="4" fontId="1" fillId="4" borderId="0" xfId="0" applyNumberFormat="1" applyFont="1" applyFill="1"/>
    <xf numFmtId="4" fontId="1" fillId="0" borderId="0" xfId="0" applyNumberFormat="1" applyFont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9" xfId="0" applyFont="1" applyBorder="1"/>
    <xf numFmtId="0" fontId="0" fillId="0" borderId="0" xfId="0" applyBorder="1"/>
    <xf numFmtId="4" fontId="0" fillId="0" borderId="10" xfId="0" applyNumberFormat="1" applyBorder="1"/>
    <xf numFmtId="0" fontId="2" fillId="3" borderId="0" xfId="0" applyFont="1" applyFill="1" applyBorder="1"/>
    <xf numFmtId="4" fontId="2" fillId="3" borderId="10" xfId="0" applyNumberFormat="1" applyFont="1" applyFill="1" applyBorder="1"/>
    <xf numFmtId="0" fontId="2" fillId="0" borderId="7" xfId="0" applyFont="1" applyBorder="1"/>
    <xf numFmtId="0" fontId="2" fillId="4" borderId="11" xfId="0" applyFont="1" applyFill="1" applyBorder="1"/>
    <xf numFmtId="4" fontId="5" fillId="4" borderId="12" xfId="0" applyNumberFormat="1" applyFont="1" applyFill="1" applyBorder="1"/>
    <xf numFmtId="4" fontId="0" fillId="0" borderId="10" xfId="0" applyNumberFormat="1" applyFill="1" applyBorder="1"/>
    <xf numFmtId="4" fontId="5" fillId="3" borderId="10" xfId="0" applyNumberFormat="1" applyFont="1" applyFill="1" applyBorder="1"/>
    <xf numFmtId="0" fontId="2" fillId="2" borderId="13" xfId="0" applyFont="1" applyFill="1" applyBorder="1"/>
    <xf numFmtId="4" fontId="5" fillId="2" borderId="14" xfId="0" applyNumberFormat="1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4" fontId="5" fillId="2" borderId="17" xfId="0" applyNumberFormat="1" applyFont="1" applyFill="1" applyBorder="1"/>
  </cellXfs>
  <cellStyles count="1">
    <cellStyle name="Обычный" xfId="0" builtinId="0"/>
  </cellStyles>
  <dxfs count="70"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59999389629810485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erge 007" refreshedDate="41489.124583333331" createdVersion="5" refreshedVersion="4" minRefreshableVersion="3" recordCount="13">
  <cacheSource type="worksheet">
    <worksheetSource ref="A1:E14" sheet="Данные"/>
  </cacheSource>
  <cacheFields count="5">
    <cacheField name="Банк" numFmtId="0">
      <sharedItems count="7">
        <s v="Приватбанк"/>
        <s v="Банк Аваль"/>
        <s v="УниКредит банк"/>
        <s v="УкрСоцбанк"/>
        <s v="УкрСиббанк"/>
        <s v="Юниверсал банк"/>
        <s v="Альфа банк"/>
      </sharedItems>
    </cacheField>
    <cacheField name="Предприятие" numFmtId="0">
      <sharedItems count="4">
        <s v="Ромашка ООО"/>
        <s v="Браилов ЧП"/>
        <s v="Перещепино ПАО"/>
        <s v="Звезда ООО"/>
      </sharedItems>
    </cacheField>
    <cacheField name="Кредитный договор" numFmtId="0">
      <sharedItems count="13">
        <s v="№123 от 01.02.2012"/>
        <s v="№12-09-11 от 31.01.2013"/>
        <s v="№33-3 от 22.04.2012"/>
        <s v="№12-09-34 от 12.07.2013"/>
        <s v="№КД-22 от 12.12.2012"/>
        <s v="№33-7 от 29.04.2012"/>
        <s v="№205 от 01.06.2012"/>
        <s v="№3444 от 01.09.2012"/>
        <s v="№PL-33 от 12.12.2012"/>
        <s v="№PL-36 от 23.12.2012"/>
        <s v="№567-77-78 от 13.12.2012"/>
        <s v="№1в-п-345 от 12.12.2012"/>
        <s v="№445 от 01.09.2012"/>
      </sharedItems>
    </cacheField>
    <cacheField name="Валюта" numFmtId="0">
      <sharedItems count="3">
        <s v="UAH"/>
        <s v="USD"/>
        <s v="EUR"/>
      </sharedItems>
    </cacheField>
    <cacheField name="Остаток" numFmtId="4">
      <sharedItems containsSemiMixedTypes="0" containsString="0" containsNumber="1" containsInteger="1" minValue="9000" maxValue="3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x v="0"/>
    <n v="12000"/>
  </r>
  <r>
    <x v="1"/>
    <x v="1"/>
    <x v="1"/>
    <x v="0"/>
    <n v="15900"/>
  </r>
  <r>
    <x v="2"/>
    <x v="2"/>
    <x v="2"/>
    <x v="1"/>
    <n v="14670"/>
  </r>
  <r>
    <x v="1"/>
    <x v="3"/>
    <x v="3"/>
    <x v="2"/>
    <n v="230000"/>
  </r>
  <r>
    <x v="3"/>
    <x v="0"/>
    <x v="4"/>
    <x v="2"/>
    <n v="12800"/>
  </r>
  <r>
    <x v="2"/>
    <x v="1"/>
    <x v="5"/>
    <x v="1"/>
    <n v="22900"/>
  </r>
  <r>
    <x v="0"/>
    <x v="3"/>
    <x v="6"/>
    <x v="0"/>
    <n v="99000"/>
  </r>
  <r>
    <x v="0"/>
    <x v="0"/>
    <x v="7"/>
    <x v="2"/>
    <n v="123000"/>
  </r>
  <r>
    <x v="4"/>
    <x v="3"/>
    <x v="8"/>
    <x v="0"/>
    <n v="125900"/>
  </r>
  <r>
    <x v="4"/>
    <x v="2"/>
    <x v="9"/>
    <x v="1"/>
    <n v="380000"/>
  </r>
  <r>
    <x v="5"/>
    <x v="2"/>
    <x v="10"/>
    <x v="2"/>
    <n v="125000"/>
  </r>
  <r>
    <x v="6"/>
    <x v="2"/>
    <x v="11"/>
    <x v="0"/>
    <n v="23000"/>
  </r>
  <r>
    <x v="0"/>
    <x v="2"/>
    <x v="12"/>
    <x v="1"/>
    <n v="9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3" applyNumberFormats="0" applyBorderFormats="0" applyFontFormats="0" applyPatternFormats="0" applyAlignmentFormats="0" applyWidthHeightFormats="1" dataCaption="Значения" updatedVersion="4" minRefreshableVersion="3" showDrill="0" colGrandTotals="0" itemPrintTitles="1" createdVersion="5" indent="0" compact="0" compactData="0" gridDropZones="1">
  <location ref="A3:E31" firstHeaderRow="2" firstDataRow="2" firstDataCol="4"/>
  <pivotFields count="5">
    <pivotField axis="axisRow" subtotalCaption="?  Итог" compact="0" outline="0" showAll="0" defaultSubtotal="0">
      <items count="7">
        <item x="6"/>
        <item x="1"/>
        <item x="0"/>
        <item x="4"/>
        <item x="3"/>
        <item x="2"/>
        <item x="5"/>
      </items>
    </pivotField>
    <pivotField axis="axisRow" compact="0" outline="0" showAll="0">
      <items count="5">
        <item x="1"/>
        <item x="3"/>
        <item x="2"/>
        <item x="0"/>
        <item t="default"/>
      </items>
    </pivotField>
    <pivotField axis="axisRow" compact="0" outline="0" showAll="0" defaultSubtotal="0">
      <items count="13">
        <item x="1"/>
        <item x="3"/>
        <item x="0"/>
        <item x="11"/>
        <item x="6"/>
        <item x="2"/>
        <item x="5"/>
        <item x="7"/>
        <item x="12"/>
        <item x="10"/>
        <item x="8"/>
        <item x="9"/>
        <item x="4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numFmtId="4" outline="0" showAll="0"/>
  </pivotFields>
  <rowFields count="4">
    <field x="1"/>
    <field x="3"/>
    <field x="0"/>
    <field x="2"/>
  </rowFields>
  <rowItems count="27">
    <i>
      <x/>
      <x v="1"/>
      <x v="1"/>
      <x/>
    </i>
    <i t="default" r="1">
      <x v="1"/>
    </i>
    <i r="1">
      <x v="2"/>
      <x v="5"/>
      <x v="6"/>
    </i>
    <i t="default" r="1">
      <x v="2"/>
    </i>
    <i t="default">
      <x/>
    </i>
    <i>
      <x v="1"/>
      <x/>
      <x v="1"/>
      <x v="1"/>
    </i>
    <i t="default" r="1">
      <x/>
    </i>
    <i r="1">
      <x v="1"/>
      <x v="2"/>
      <x v="4"/>
    </i>
    <i r="2">
      <x v="3"/>
      <x v="10"/>
    </i>
    <i t="default" r="1">
      <x v="1"/>
    </i>
    <i t="default">
      <x v="1"/>
    </i>
    <i>
      <x v="2"/>
      <x/>
      <x v="6"/>
      <x v="9"/>
    </i>
    <i t="default" r="1">
      <x/>
    </i>
    <i r="1">
      <x v="1"/>
      <x/>
      <x v="3"/>
    </i>
    <i t="default" r="1">
      <x v="1"/>
    </i>
    <i r="1">
      <x v="2"/>
      <x v="2"/>
      <x v="8"/>
    </i>
    <i r="2">
      <x v="3"/>
      <x v="11"/>
    </i>
    <i r="2">
      <x v="5"/>
      <x v="5"/>
    </i>
    <i t="default" r="1">
      <x v="2"/>
    </i>
    <i t="default">
      <x v="2"/>
    </i>
    <i>
      <x v="3"/>
      <x/>
      <x v="2"/>
      <x v="7"/>
    </i>
    <i r="2">
      <x v="4"/>
      <x v="12"/>
    </i>
    <i t="default" r="1">
      <x/>
    </i>
    <i r="1">
      <x v="1"/>
      <x v="2"/>
      <x v="2"/>
    </i>
    <i t="default" r="1">
      <x v="1"/>
    </i>
    <i t="default">
      <x v="3"/>
    </i>
    <i t="grand">
      <x/>
    </i>
  </rowItems>
  <colItems count="1">
    <i/>
  </colItems>
  <dataFields count="1">
    <dataField name="Сумма по полю Остаток" fld="4" baseField="2" baseItem="0" numFmtId="4"/>
  </dataFields>
  <formats count="14">
    <format dxfId="69">
      <pivotArea outline="0" collapsedLevelsAreSubtotals="1" fieldPosition="0">
        <references count="2">
          <reference field="0" count="1" selected="0" defaultSubtotal="1">
            <x v="2"/>
          </reference>
          <reference field="1" count="1" selected="0">
            <x v="3"/>
          </reference>
        </references>
      </pivotArea>
    </format>
    <format dxfId="68">
      <pivotArea outline="0" collapsedLevelsAreSubtotals="1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2" selected="0">
            <x v="2"/>
            <x v="7"/>
          </reference>
          <reference field="3" count="2" selected="0">
            <x v="0"/>
            <x v="1"/>
          </reference>
        </references>
      </pivotArea>
    </format>
    <format dxfId="67">
      <pivotArea outline="0" collapsedLevelsAreSubtotals="1" fieldPosition="0">
        <references count="1">
          <reference field="1" count="1" selected="0" defaultSubtotal="1">
            <x v="3"/>
          </reference>
        </references>
      </pivotArea>
    </format>
    <format dxfId="66">
      <pivotArea outline="0" collapsedLevelsAreSubtotals="1" fieldPosition="0">
        <references count="1">
          <reference field="1" count="1" selected="0" defaultSubtotal="1">
            <x v="2"/>
          </reference>
        </references>
      </pivotArea>
    </format>
    <format dxfId="65">
      <pivotArea outline="0" collapsedLevelsAreSubtotals="1" fieldPosition="0">
        <references count="1">
          <reference field="1" count="1" selected="0" defaultSubtotal="1">
            <x v="1"/>
          </reference>
        </references>
      </pivotArea>
    </format>
    <format dxfId="64">
      <pivotArea outline="0" collapsedLevelsAreSubtotals="1" fieldPosition="0">
        <references count="1">
          <reference field="1" count="1" selected="0" defaultSubtotal="1">
            <x v="0"/>
          </reference>
        </references>
      </pivotArea>
    </format>
    <format dxfId="63">
      <pivotArea dataOnly="0" outline="0" fieldPosition="0">
        <references count="1">
          <reference field="0" count="0" defaultSubtotal="1"/>
        </references>
      </pivotArea>
    </format>
    <format dxfId="62">
      <pivotArea dataOnly="0" outline="0" fieldPosition="0">
        <references count="1">
          <reference field="1" count="0" defaultSubtotal="1"/>
        </references>
      </pivotArea>
    </format>
    <format dxfId="61">
      <pivotArea outline="0" collapsedLevelsAreSubtotals="1" fieldPosition="0">
        <references count="1">
          <reference field="1" count="1" selected="0" defaultSubtotal="1">
            <x v="0"/>
          </reference>
        </references>
      </pivotArea>
    </format>
    <format dxfId="60">
      <pivotArea outline="0" collapsedLevelsAreSubtotals="1" fieldPosition="0">
        <references count="1">
          <reference field="1" count="1" selected="0" defaultSubtotal="1">
            <x v="1"/>
          </reference>
        </references>
      </pivotArea>
    </format>
    <format dxfId="59">
      <pivotArea outline="0" collapsedLevelsAreSubtotals="1" fieldPosition="0">
        <references count="1">
          <reference field="1" count="1" selected="0" defaultSubtotal="1">
            <x v="2"/>
          </reference>
        </references>
      </pivotArea>
    </format>
    <format dxfId="58">
      <pivotArea outline="0" collapsedLevelsAreSubtotals="1" fieldPosition="0">
        <references count="2">
          <reference field="0" count="1" selected="0" defaultSubtotal="1">
            <x v="2"/>
          </reference>
          <reference field="1" count="1" selected="0">
            <x v="3"/>
          </reference>
        </references>
      </pivotArea>
    </format>
    <format dxfId="57">
      <pivotArea outline="0" collapsedLevelsAreSubtotals="1" fieldPosition="0">
        <references count="1">
          <reference field="1" count="1" selected="0" defaultSubtotal="1">
            <x v="3"/>
          </reference>
        </references>
      </pivotArea>
    </format>
    <format dxfId="56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3" sqref="D13"/>
    </sheetView>
  </sheetViews>
  <sheetFormatPr defaultRowHeight="15" x14ac:dyDescent="0.25"/>
  <cols>
    <col min="1" max="1" width="16.28515625" bestFit="1" customWidth="1"/>
    <col min="2" max="2" width="17.7109375" bestFit="1" customWidth="1"/>
    <col min="3" max="3" width="23" bestFit="1" customWidth="1"/>
    <col min="4" max="4" width="9.42578125" bestFit="1" customWidth="1"/>
    <col min="5" max="5" width="16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 t="s">
        <v>12</v>
      </c>
      <c r="C2" t="s">
        <v>16</v>
      </c>
      <c r="D2" t="s">
        <v>29</v>
      </c>
      <c r="E2" s="2">
        <v>12000</v>
      </c>
    </row>
    <row r="3" spans="1:5" x14ac:dyDescent="0.25">
      <c r="A3" t="s">
        <v>6</v>
      </c>
      <c r="B3" t="s">
        <v>13</v>
      </c>
      <c r="C3" t="s">
        <v>19</v>
      </c>
      <c r="D3" t="s">
        <v>29</v>
      </c>
      <c r="E3" s="2">
        <v>15900</v>
      </c>
    </row>
    <row r="4" spans="1:5" x14ac:dyDescent="0.25">
      <c r="A4" t="s">
        <v>7</v>
      </c>
      <c r="B4" t="s">
        <v>14</v>
      </c>
      <c r="C4" t="s">
        <v>21</v>
      </c>
      <c r="D4" t="s">
        <v>30</v>
      </c>
      <c r="E4" s="2">
        <v>14670</v>
      </c>
    </row>
    <row r="5" spans="1:5" x14ac:dyDescent="0.25">
      <c r="A5" t="s">
        <v>6</v>
      </c>
      <c r="B5" t="s">
        <v>15</v>
      </c>
      <c r="C5" t="s">
        <v>20</v>
      </c>
      <c r="D5" t="s">
        <v>31</v>
      </c>
      <c r="E5" s="2">
        <v>230000</v>
      </c>
    </row>
    <row r="6" spans="1:5" x14ac:dyDescent="0.25">
      <c r="A6" t="s">
        <v>8</v>
      </c>
      <c r="B6" t="s">
        <v>12</v>
      </c>
      <c r="C6" t="s">
        <v>23</v>
      </c>
      <c r="D6" t="s">
        <v>31</v>
      </c>
      <c r="E6" s="2">
        <v>12800</v>
      </c>
    </row>
    <row r="7" spans="1:5" x14ac:dyDescent="0.25">
      <c r="A7" t="s">
        <v>7</v>
      </c>
      <c r="B7" t="s">
        <v>13</v>
      </c>
      <c r="C7" t="s">
        <v>22</v>
      </c>
      <c r="D7" t="s">
        <v>30</v>
      </c>
      <c r="E7" s="2">
        <v>22900</v>
      </c>
    </row>
    <row r="8" spans="1:5" x14ac:dyDescent="0.25">
      <c r="A8" t="s">
        <v>5</v>
      </c>
      <c r="B8" t="s">
        <v>15</v>
      </c>
      <c r="C8" t="s">
        <v>17</v>
      </c>
      <c r="D8" t="s">
        <v>29</v>
      </c>
      <c r="E8" s="2">
        <v>99000</v>
      </c>
    </row>
    <row r="9" spans="1:5" x14ac:dyDescent="0.25">
      <c r="A9" t="s">
        <v>5</v>
      </c>
      <c r="B9" t="s">
        <v>12</v>
      </c>
      <c r="C9" t="s">
        <v>18</v>
      </c>
      <c r="D9" t="s">
        <v>31</v>
      </c>
      <c r="E9" s="2">
        <v>123000</v>
      </c>
    </row>
    <row r="10" spans="1:5" x14ac:dyDescent="0.25">
      <c r="A10" t="s">
        <v>9</v>
      </c>
      <c r="B10" t="s">
        <v>15</v>
      </c>
      <c r="C10" t="s">
        <v>25</v>
      </c>
      <c r="D10" t="s">
        <v>29</v>
      </c>
      <c r="E10" s="2">
        <v>125900</v>
      </c>
    </row>
    <row r="11" spans="1:5" x14ac:dyDescent="0.25">
      <c r="A11" t="s">
        <v>9</v>
      </c>
      <c r="B11" t="s">
        <v>14</v>
      </c>
      <c r="C11" t="s">
        <v>26</v>
      </c>
      <c r="D11" t="s">
        <v>30</v>
      </c>
      <c r="E11" s="2">
        <v>380000</v>
      </c>
    </row>
    <row r="12" spans="1:5" x14ac:dyDescent="0.25">
      <c r="A12" t="s">
        <v>10</v>
      </c>
      <c r="B12" t="s">
        <v>14</v>
      </c>
      <c r="C12" t="s">
        <v>27</v>
      </c>
      <c r="D12" t="s">
        <v>31</v>
      </c>
      <c r="E12" s="2">
        <v>125000</v>
      </c>
    </row>
    <row r="13" spans="1:5" x14ac:dyDescent="0.25">
      <c r="A13" t="s">
        <v>11</v>
      </c>
      <c r="B13" t="s">
        <v>14</v>
      </c>
      <c r="C13" t="s">
        <v>28</v>
      </c>
      <c r="D13" t="s">
        <v>29</v>
      </c>
      <c r="E13" s="2">
        <v>23000</v>
      </c>
    </row>
    <row r="14" spans="1:5" x14ac:dyDescent="0.25">
      <c r="A14" t="s">
        <v>5</v>
      </c>
      <c r="B14" t="s">
        <v>14</v>
      </c>
      <c r="C14" t="s">
        <v>24</v>
      </c>
      <c r="D14" t="s">
        <v>30</v>
      </c>
      <c r="E14" s="2">
        <v>9000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abSelected="1" topLeftCell="A7" workbookViewId="0">
      <selection activeCell="C36" sqref="C36"/>
    </sheetView>
  </sheetViews>
  <sheetFormatPr defaultRowHeight="15" x14ac:dyDescent="0.25"/>
  <cols>
    <col min="1" max="1" width="17.7109375" bestFit="1" customWidth="1"/>
    <col min="2" max="2" width="21.140625" bestFit="1" customWidth="1"/>
    <col min="3" max="3" width="33.85546875" customWidth="1"/>
    <col min="4" max="6" width="15.85546875" customWidth="1"/>
  </cols>
  <sheetData>
    <row r="3" spans="1:5" x14ac:dyDescent="0.25">
      <c r="A3" s="3" t="s">
        <v>33</v>
      </c>
    </row>
    <row r="4" spans="1:5" x14ac:dyDescent="0.25">
      <c r="A4" s="3" t="s">
        <v>1</v>
      </c>
      <c r="B4" s="3" t="s">
        <v>3</v>
      </c>
      <c r="C4" s="3" t="s">
        <v>0</v>
      </c>
      <c r="D4" s="3" t="s">
        <v>2</v>
      </c>
      <c r="E4" t="s">
        <v>38</v>
      </c>
    </row>
    <row r="5" spans="1:5" x14ac:dyDescent="0.25">
      <c r="A5" t="s">
        <v>13</v>
      </c>
      <c r="B5" t="s">
        <v>29</v>
      </c>
      <c r="C5" t="s">
        <v>6</v>
      </c>
      <c r="D5" t="s">
        <v>19</v>
      </c>
      <c r="E5" s="2">
        <v>15900</v>
      </c>
    </row>
    <row r="6" spans="1:5" x14ac:dyDescent="0.25">
      <c r="B6" t="s">
        <v>62</v>
      </c>
      <c r="E6" s="2">
        <v>15900</v>
      </c>
    </row>
    <row r="7" spans="1:5" x14ac:dyDescent="0.25">
      <c r="B7" t="s">
        <v>30</v>
      </c>
      <c r="C7" t="s">
        <v>7</v>
      </c>
      <c r="D7" t="s">
        <v>22</v>
      </c>
      <c r="E7" s="2">
        <v>22900</v>
      </c>
    </row>
    <row r="8" spans="1:5" x14ac:dyDescent="0.25">
      <c r="B8" t="s">
        <v>63</v>
      </c>
      <c r="E8" s="2">
        <v>22900</v>
      </c>
    </row>
    <row r="9" spans="1:5" x14ac:dyDescent="0.25">
      <c r="A9" s="8" t="s">
        <v>34</v>
      </c>
      <c r="B9" s="8"/>
      <c r="C9" s="8"/>
      <c r="D9" s="8"/>
      <c r="E9" s="10">
        <v>38800</v>
      </c>
    </row>
    <row r="10" spans="1:5" x14ac:dyDescent="0.25">
      <c r="A10" t="s">
        <v>15</v>
      </c>
      <c r="B10" t="s">
        <v>31</v>
      </c>
      <c r="C10" t="s">
        <v>6</v>
      </c>
      <c r="D10" t="s">
        <v>20</v>
      </c>
      <c r="E10" s="2">
        <v>230000</v>
      </c>
    </row>
    <row r="11" spans="1:5" x14ac:dyDescent="0.25">
      <c r="B11" t="s">
        <v>64</v>
      </c>
      <c r="E11" s="2">
        <v>230000</v>
      </c>
    </row>
    <row r="12" spans="1:5" x14ac:dyDescent="0.25">
      <c r="B12" t="s">
        <v>29</v>
      </c>
      <c r="C12" t="s">
        <v>5</v>
      </c>
      <c r="D12" t="s">
        <v>17</v>
      </c>
      <c r="E12" s="2">
        <v>99000</v>
      </c>
    </row>
    <row r="13" spans="1:5" x14ac:dyDescent="0.25">
      <c r="C13" t="s">
        <v>9</v>
      </c>
      <c r="D13" t="s">
        <v>25</v>
      </c>
      <c r="E13" s="2">
        <v>125900</v>
      </c>
    </row>
    <row r="14" spans="1:5" x14ac:dyDescent="0.25">
      <c r="B14" t="s">
        <v>62</v>
      </c>
      <c r="E14" s="2">
        <v>224900</v>
      </c>
    </row>
    <row r="15" spans="1:5" x14ac:dyDescent="0.25">
      <c r="A15" s="8" t="s">
        <v>35</v>
      </c>
      <c r="B15" s="8"/>
      <c r="C15" s="8"/>
      <c r="D15" s="8"/>
      <c r="E15" s="10">
        <v>454900</v>
      </c>
    </row>
    <row r="16" spans="1:5" x14ac:dyDescent="0.25">
      <c r="A16" t="s">
        <v>14</v>
      </c>
      <c r="B16" t="s">
        <v>31</v>
      </c>
      <c r="C16" t="s">
        <v>10</v>
      </c>
      <c r="D16" t="s">
        <v>27</v>
      </c>
      <c r="E16" s="2">
        <v>125000</v>
      </c>
    </row>
    <row r="17" spans="1:5" x14ac:dyDescent="0.25">
      <c r="B17" t="s">
        <v>64</v>
      </c>
      <c r="E17" s="2">
        <v>125000</v>
      </c>
    </row>
    <row r="18" spans="1:5" x14ac:dyDescent="0.25">
      <c r="B18" t="s">
        <v>29</v>
      </c>
      <c r="C18" t="s">
        <v>11</v>
      </c>
      <c r="D18" t="s">
        <v>28</v>
      </c>
      <c r="E18" s="2">
        <v>23000</v>
      </c>
    </row>
    <row r="19" spans="1:5" x14ac:dyDescent="0.25">
      <c r="B19" t="s">
        <v>62</v>
      </c>
      <c r="E19" s="2">
        <v>23000</v>
      </c>
    </row>
    <row r="20" spans="1:5" x14ac:dyDescent="0.25">
      <c r="B20" t="s">
        <v>30</v>
      </c>
      <c r="C20" t="s">
        <v>5</v>
      </c>
      <c r="D20" t="s">
        <v>24</v>
      </c>
      <c r="E20" s="2">
        <v>9000</v>
      </c>
    </row>
    <row r="21" spans="1:5" x14ac:dyDescent="0.25">
      <c r="C21" t="s">
        <v>9</v>
      </c>
      <c r="D21" t="s">
        <v>26</v>
      </c>
      <c r="E21" s="2">
        <v>380000</v>
      </c>
    </row>
    <row r="22" spans="1:5" x14ac:dyDescent="0.25">
      <c r="C22" t="s">
        <v>7</v>
      </c>
      <c r="D22" t="s">
        <v>21</v>
      </c>
      <c r="E22" s="2">
        <v>14670</v>
      </c>
    </row>
    <row r="23" spans="1:5" x14ac:dyDescent="0.25">
      <c r="B23" t="s">
        <v>63</v>
      </c>
      <c r="E23" s="2">
        <v>403670</v>
      </c>
    </row>
    <row r="24" spans="1:5" x14ac:dyDescent="0.25">
      <c r="A24" s="8" t="s">
        <v>36</v>
      </c>
      <c r="B24" s="8"/>
      <c r="C24" s="8"/>
      <c r="D24" s="8"/>
      <c r="E24" s="10">
        <v>551670</v>
      </c>
    </row>
    <row r="25" spans="1:5" x14ac:dyDescent="0.25">
      <c r="A25" t="s">
        <v>12</v>
      </c>
      <c r="B25" t="s">
        <v>31</v>
      </c>
      <c r="C25" t="s">
        <v>5</v>
      </c>
      <c r="D25" t="s">
        <v>18</v>
      </c>
      <c r="E25" s="7">
        <v>123000</v>
      </c>
    </row>
    <row r="26" spans="1:5" x14ac:dyDescent="0.25">
      <c r="C26" t="s">
        <v>8</v>
      </c>
      <c r="D26" t="s">
        <v>23</v>
      </c>
      <c r="E26" s="2">
        <v>12800</v>
      </c>
    </row>
    <row r="27" spans="1:5" x14ac:dyDescent="0.25">
      <c r="B27" t="s">
        <v>64</v>
      </c>
      <c r="E27" s="2">
        <v>135800</v>
      </c>
    </row>
    <row r="28" spans="1:5" x14ac:dyDescent="0.25">
      <c r="B28" t="s">
        <v>29</v>
      </c>
      <c r="C28" t="s">
        <v>5</v>
      </c>
      <c r="D28" t="s">
        <v>16</v>
      </c>
      <c r="E28" s="7">
        <v>12000</v>
      </c>
    </row>
    <row r="29" spans="1:5" x14ac:dyDescent="0.25">
      <c r="B29" t="s">
        <v>62</v>
      </c>
      <c r="E29" s="2">
        <v>12000</v>
      </c>
    </row>
    <row r="30" spans="1:5" x14ac:dyDescent="0.25">
      <c r="A30" s="8" t="s">
        <v>37</v>
      </c>
      <c r="B30" s="8"/>
      <c r="C30" s="8"/>
      <c r="D30" s="8"/>
      <c r="E30" s="10">
        <v>147800</v>
      </c>
    </row>
    <row r="31" spans="1:5" x14ac:dyDescent="0.25">
      <c r="A31" t="s">
        <v>32</v>
      </c>
      <c r="E31" s="11">
        <v>1193170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topLeftCell="A19" workbookViewId="0">
      <selection activeCell="C15" sqref="C15"/>
    </sheetView>
  </sheetViews>
  <sheetFormatPr defaultRowHeight="15" x14ac:dyDescent="0.25"/>
  <cols>
    <col min="1" max="1" width="17.7109375" bestFit="1" customWidth="1"/>
    <col min="2" max="2" width="21.140625" bestFit="1" customWidth="1"/>
    <col min="3" max="3" width="33.85546875" customWidth="1"/>
    <col min="4" max="5" width="15.85546875" customWidth="1"/>
  </cols>
  <sheetData>
    <row r="2" spans="1:5" ht="15.75" thickBot="1" x14ac:dyDescent="0.3"/>
    <row r="3" spans="1:5" x14ac:dyDescent="0.25">
      <c r="A3" s="13" t="s">
        <v>33</v>
      </c>
      <c r="B3" s="14"/>
      <c r="C3" s="14"/>
      <c r="D3" s="14"/>
      <c r="E3" s="15"/>
    </row>
    <row r="4" spans="1:5" x14ac:dyDescent="0.25">
      <c r="A4" s="16" t="s">
        <v>1</v>
      </c>
      <c r="B4" s="4" t="s">
        <v>0</v>
      </c>
      <c r="C4" s="4" t="s">
        <v>2</v>
      </c>
      <c r="D4" s="4" t="s">
        <v>3</v>
      </c>
      <c r="E4" s="17" t="s">
        <v>38</v>
      </c>
    </row>
    <row r="5" spans="1:5" x14ac:dyDescent="0.25">
      <c r="A5" s="18" t="s">
        <v>13</v>
      </c>
      <c r="B5" s="6" t="s">
        <v>6</v>
      </c>
      <c r="C5" s="19" t="s">
        <v>19</v>
      </c>
      <c r="D5" s="19" t="s">
        <v>29</v>
      </c>
      <c r="E5" s="20">
        <v>15900</v>
      </c>
    </row>
    <row r="6" spans="1:5" x14ac:dyDescent="0.25">
      <c r="A6" s="18"/>
      <c r="B6" s="21" t="s">
        <v>39</v>
      </c>
      <c r="C6" s="21"/>
      <c r="D6" s="21"/>
      <c r="E6" s="22">
        <v>15900</v>
      </c>
    </row>
    <row r="7" spans="1:5" x14ac:dyDescent="0.25">
      <c r="A7" s="18"/>
      <c r="B7" s="6" t="s">
        <v>7</v>
      </c>
      <c r="C7" s="19" t="s">
        <v>22</v>
      </c>
      <c r="D7" s="19" t="s">
        <v>30</v>
      </c>
      <c r="E7" s="20">
        <v>22900</v>
      </c>
    </row>
    <row r="8" spans="1:5" x14ac:dyDescent="0.25">
      <c r="A8" s="23"/>
      <c r="B8" s="21" t="s">
        <v>40</v>
      </c>
      <c r="C8" s="21"/>
      <c r="D8" s="21"/>
      <c r="E8" s="22">
        <v>22900</v>
      </c>
    </row>
    <row r="9" spans="1:5" x14ac:dyDescent="0.25">
      <c r="A9" s="24" t="s">
        <v>48</v>
      </c>
      <c r="B9" s="9"/>
      <c r="C9" s="9"/>
      <c r="D9" s="9"/>
      <c r="E9" s="25">
        <f>E6</f>
        <v>15900</v>
      </c>
    </row>
    <row r="10" spans="1:5" x14ac:dyDescent="0.25">
      <c r="A10" s="24" t="s">
        <v>49</v>
      </c>
      <c r="B10" s="9"/>
      <c r="C10" s="9"/>
      <c r="D10" s="9"/>
      <c r="E10" s="25">
        <f>E8</f>
        <v>22900</v>
      </c>
    </row>
    <row r="11" spans="1:5" x14ac:dyDescent="0.25">
      <c r="A11" s="18" t="s">
        <v>15</v>
      </c>
      <c r="B11" s="6" t="s">
        <v>6</v>
      </c>
      <c r="C11" s="19" t="s">
        <v>20</v>
      </c>
      <c r="D11" s="19" t="s">
        <v>31</v>
      </c>
      <c r="E11" s="20">
        <v>230000</v>
      </c>
    </row>
    <row r="12" spans="1:5" x14ac:dyDescent="0.25">
      <c r="A12" s="18"/>
      <c r="B12" s="21" t="s">
        <v>41</v>
      </c>
      <c r="C12" s="21"/>
      <c r="D12" s="21"/>
      <c r="E12" s="22">
        <v>230000</v>
      </c>
    </row>
    <row r="13" spans="1:5" x14ac:dyDescent="0.25">
      <c r="A13" s="18"/>
      <c r="B13" s="6" t="s">
        <v>5</v>
      </c>
      <c r="C13" s="19" t="s">
        <v>17</v>
      </c>
      <c r="D13" s="19" t="s">
        <v>29</v>
      </c>
      <c r="E13" s="20">
        <v>99000</v>
      </c>
    </row>
    <row r="14" spans="1:5" x14ac:dyDescent="0.25">
      <c r="A14" s="18"/>
      <c r="B14" s="21" t="s">
        <v>42</v>
      </c>
      <c r="C14" s="21"/>
      <c r="D14" s="21"/>
      <c r="E14" s="22">
        <v>99000</v>
      </c>
    </row>
    <row r="15" spans="1:5" x14ac:dyDescent="0.25">
      <c r="A15" s="18"/>
      <c r="B15" s="6" t="s">
        <v>9</v>
      </c>
      <c r="C15" s="19" t="s">
        <v>25</v>
      </c>
      <c r="D15" s="19" t="s">
        <v>29</v>
      </c>
      <c r="E15" s="20">
        <v>125900</v>
      </c>
    </row>
    <row r="16" spans="1:5" x14ac:dyDescent="0.25">
      <c r="A16" s="23"/>
      <c r="B16" s="21" t="s">
        <v>43</v>
      </c>
      <c r="C16" s="21"/>
      <c r="D16" s="21"/>
      <c r="E16" s="22">
        <v>125900</v>
      </c>
    </row>
    <row r="17" spans="1:5" x14ac:dyDescent="0.25">
      <c r="A17" s="24" t="s">
        <v>50</v>
      </c>
      <c r="B17" s="9"/>
      <c r="C17" s="9"/>
      <c r="D17" s="9"/>
      <c r="E17" s="25">
        <f>E12</f>
        <v>230000</v>
      </c>
    </row>
    <row r="18" spans="1:5" x14ac:dyDescent="0.25">
      <c r="A18" s="24" t="s">
        <v>51</v>
      </c>
      <c r="B18" s="9"/>
      <c r="C18" s="9"/>
      <c r="D18" s="9"/>
      <c r="E18" s="25">
        <f>E14+E16</f>
        <v>224900</v>
      </c>
    </row>
    <row r="19" spans="1:5" x14ac:dyDescent="0.25">
      <c r="A19" s="18" t="s">
        <v>14</v>
      </c>
      <c r="B19" s="6" t="s">
        <v>11</v>
      </c>
      <c r="C19" s="19" t="s">
        <v>28</v>
      </c>
      <c r="D19" s="19" t="s">
        <v>29</v>
      </c>
      <c r="E19" s="20">
        <v>23000</v>
      </c>
    </row>
    <row r="20" spans="1:5" x14ac:dyDescent="0.25">
      <c r="A20" s="18"/>
      <c r="B20" s="21" t="s">
        <v>44</v>
      </c>
      <c r="C20" s="21"/>
      <c r="D20" s="21"/>
      <c r="E20" s="22">
        <v>23000</v>
      </c>
    </row>
    <row r="21" spans="1:5" x14ac:dyDescent="0.25">
      <c r="A21" s="18"/>
      <c r="B21" s="6" t="s">
        <v>5</v>
      </c>
      <c r="C21" s="19" t="s">
        <v>24</v>
      </c>
      <c r="D21" s="19" t="s">
        <v>30</v>
      </c>
      <c r="E21" s="20">
        <v>9000</v>
      </c>
    </row>
    <row r="22" spans="1:5" x14ac:dyDescent="0.25">
      <c r="A22" s="18"/>
      <c r="B22" s="21" t="s">
        <v>45</v>
      </c>
      <c r="C22" s="21"/>
      <c r="D22" s="21"/>
      <c r="E22" s="22">
        <v>9000</v>
      </c>
    </row>
    <row r="23" spans="1:5" x14ac:dyDescent="0.25">
      <c r="A23" s="18"/>
      <c r="B23" s="6" t="s">
        <v>9</v>
      </c>
      <c r="C23" s="19" t="s">
        <v>26</v>
      </c>
      <c r="D23" s="19" t="s">
        <v>30</v>
      </c>
      <c r="E23" s="20">
        <v>380000</v>
      </c>
    </row>
    <row r="24" spans="1:5" x14ac:dyDescent="0.25">
      <c r="A24" s="18"/>
      <c r="B24" s="21" t="s">
        <v>46</v>
      </c>
      <c r="C24" s="21"/>
      <c r="D24" s="21"/>
      <c r="E24" s="22">
        <v>380000</v>
      </c>
    </row>
    <row r="25" spans="1:5" x14ac:dyDescent="0.25">
      <c r="A25" s="18"/>
      <c r="B25" s="6" t="s">
        <v>7</v>
      </c>
      <c r="C25" s="19" t="s">
        <v>21</v>
      </c>
      <c r="D25" s="19" t="s">
        <v>30</v>
      </c>
      <c r="E25" s="20">
        <v>14670</v>
      </c>
    </row>
    <row r="26" spans="1:5" x14ac:dyDescent="0.25">
      <c r="A26" s="18"/>
      <c r="B26" s="21" t="s">
        <v>40</v>
      </c>
      <c r="C26" s="21"/>
      <c r="D26" s="21"/>
      <c r="E26" s="22">
        <v>14670</v>
      </c>
    </row>
    <row r="27" spans="1:5" x14ac:dyDescent="0.25">
      <c r="A27" s="18"/>
      <c r="B27" s="6" t="s">
        <v>10</v>
      </c>
      <c r="C27" s="19" t="s">
        <v>27</v>
      </c>
      <c r="D27" s="19" t="s">
        <v>31</v>
      </c>
      <c r="E27" s="20">
        <v>125000</v>
      </c>
    </row>
    <row r="28" spans="1:5" x14ac:dyDescent="0.25">
      <c r="A28" s="23"/>
      <c r="B28" s="21" t="s">
        <v>47</v>
      </c>
      <c r="C28" s="21"/>
      <c r="D28" s="21"/>
      <c r="E28" s="22">
        <v>125000</v>
      </c>
    </row>
    <row r="29" spans="1:5" x14ac:dyDescent="0.25">
      <c r="A29" s="24" t="s">
        <v>52</v>
      </c>
      <c r="B29" s="9"/>
      <c r="C29" s="9"/>
      <c r="D29" s="9"/>
      <c r="E29" s="25">
        <f>E20</f>
        <v>23000</v>
      </c>
    </row>
    <row r="30" spans="1:5" x14ac:dyDescent="0.25">
      <c r="A30" s="24" t="s">
        <v>53</v>
      </c>
      <c r="B30" s="9"/>
      <c r="C30" s="9"/>
      <c r="D30" s="9"/>
      <c r="E30" s="25">
        <f>E22+E24+E26</f>
        <v>403670</v>
      </c>
    </row>
    <row r="31" spans="1:5" x14ac:dyDescent="0.25">
      <c r="A31" s="24" t="s">
        <v>54</v>
      </c>
      <c r="B31" s="9"/>
      <c r="C31" s="9"/>
      <c r="D31" s="9"/>
      <c r="E31" s="25">
        <f>E28</f>
        <v>125000</v>
      </c>
    </row>
    <row r="32" spans="1:5" x14ac:dyDescent="0.25">
      <c r="A32" s="18" t="s">
        <v>12</v>
      </c>
      <c r="B32" s="6" t="s">
        <v>5</v>
      </c>
      <c r="C32" s="19" t="s">
        <v>16</v>
      </c>
      <c r="D32" s="19" t="s">
        <v>29</v>
      </c>
      <c r="E32" s="26">
        <v>12000</v>
      </c>
    </row>
    <row r="33" spans="1:5" x14ac:dyDescent="0.25">
      <c r="A33" s="18"/>
      <c r="B33" s="6"/>
      <c r="C33" s="19" t="s">
        <v>18</v>
      </c>
      <c r="D33" s="19" t="s">
        <v>31</v>
      </c>
      <c r="E33" s="26">
        <v>123000</v>
      </c>
    </row>
    <row r="34" spans="1:5" x14ac:dyDescent="0.25">
      <c r="A34" s="18"/>
      <c r="B34" s="21" t="s">
        <v>42</v>
      </c>
      <c r="C34" s="21"/>
      <c r="D34" s="21"/>
      <c r="E34" s="27">
        <f>E32</f>
        <v>12000</v>
      </c>
    </row>
    <row r="35" spans="1:5" x14ac:dyDescent="0.25">
      <c r="A35" s="18"/>
      <c r="B35" s="21" t="s">
        <v>55</v>
      </c>
      <c r="C35" s="21"/>
      <c r="D35" s="21"/>
      <c r="E35" s="27">
        <f>E33</f>
        <v>123000</v>
      </c>
    </row>
    <row r="36" spans="1:5" x14ac:dyDescent="0.25">
      <c r="A36" s="18"/>
      <c r="B36" s="6" t="s">
        <v>8</v>
      </c>
      <c r="C36" s="19" t="s">
        <v>23</v>
      </c>
      <c r="D36" s="19" t="s">
        <v>31</v>
      </c>
      <c r="E36" s="20">
        <v>12800</v>
      </c>
    </row>
    <row r="37" spans="1:5" x14ac:dyDescent="0.25">
      <c r="A37" s="23"/>
      <c r="B37" s="21" t="s">
        <v>56</v>
      </c>
      <c r="C37" s="21"/>
      <c r="D37" s="21"/>
      <c r="E37" s="22">
        <v>12800</v>
      </c>
    </row>
    <row r="38" spans="1:5" x14ac:dyDescent="0.25">
      <c r="A38" s="24" t="s">
        <v>57</v>
      </c>
      <c r="B38" s="9"/>
      <c r="C38" s="9"/>
      <c r="D38" s="9"/>
      <c r="E38" s="25">
        <f>E34</f>
        <v>12000</v>
      </c>
    </row>
    <row r="39" spans="1:5" x14ac:dyDescent="0.25">
      <c r="A39" s="24" t="s">
        <v>58</v>
      </c>
      <c r="B39" s="9"/>
      <c r="C39" s="9"/>
      <c r="D39" s="9"/>
      <c r="E39" s="25">
        <f>E35+E37</f>
        <v>135800</v>
      </c>
    </row>
    <row r="40" spans="1:5" x14ac:dyDescent="0.25">
      <c r="A40" s="28" t="s">
        <v>59</v>
      </c>
      <c r="B40" s="5"/>
      <c r="C40" s="5"/>
      <c r="D40" s="5"/>
      <c r="E40" s="29">
        <f>E9+E18+E29+E38</f>
        <v>275800</v>
      </c>
    </row>
    <row r="41" spans="1:5" x14ac:dyDescent="0.25">
      <c r="A41" s="30" t="s">
        <v>60</v>
      </c>
      <c r="B41" s="12"/>
      <c r="C41" s="12"/>
      <c r="D41" s="12"/>
      <c r="E41" s="31">
        <f>E8+E30</f>
        <v>426570</v>
      </c>
    </row>
    <row r="42" spans="1:5" ht="15.75" thickBot="1" x14ac:dyDescent="0.3">
      <c r="A42" s="32" t="s">
        <v>61</v>
      </c>
      <c r="B42" s="33"/>
      <c r="C42" s="33"/>
      <c r="D42" s="33"/>
      <c r="E42" s="34">
        <f>E17+E31+E39</f>
        <v>490800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Serge 007</cp:lastModifiedBy>
  <dcterms:created xsi:type="dcterms:W3CDTF">2013-08-02T20:54:43Z</dcterms:created>
  <dcterms:modified xsi:type="dcterms:W3CDTF">2013-08-02T23:16:23Z</dcterms:modified>
</cp:coreProperties>
</file>