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60" yWindow="810" windowWidth="15480" windowHeight="768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56" i="2"/>
  <c r="H57"/>
  <c r="AB71"/>
  <c r="AB70"/>
  <c r="AB69"/>
  <c r="AB68"/>
  <c r="AB67"/>
  <c r="AB66"/>
  <c r="AB65"/>
  <c r="AB64"/>
  <c r="X71"/>
  <c r="X70"/>
  <c r="X69"/>
  <c r="X68"/>
  <c r="X67"/>
  <c r="X66"/>
  <c r="X65"/>
  <c r="X64"/>
  <c r="T71"/>
  <c r="T70"/>
  <c r="T69"/>
  <c r="T68"/>
  <c r="T67"/>
  <c r="T66"/>
  <c r="T65"/>
  <c r="T64"/>
  <c r="P71"/>
  <c r="P70"/>
  <c r="P69"/>
  <c r="P68"/>
  <c r="P67"/>
  <c r="P66"/>
  <c r="P65"/>
  <c r="P64"/>
  <c r="L71"/>
  <c r="L70"/>
  <c r="L69"/>
  <c r="L68"/>
  <c r="L67"/>
  <c r="L66"/>
  <c r="L65"/>
  <c r="L64"/>
  <c r="H71"/>
  <c r="H70"/>
  <c r="H69"/>
  <c r="H68"/>
  <c r="H67"/>
  <c r="H66"/>
  <c r="H65"/>
  <c r="H64"/>
  <c r="I21" a="1"/>
  <c r="I21"/>
  <c r="K21" a="1"/>
  <c r="K21"/>
  <c r="W21" a="1"/>
  <c r="W21"/>
  <c r="Y21" a="1"/>
  <c r="Y21"/>
  <c r="AK21" a="1"/>
  <c r="AK21"/>
  <c r="AM21" a="1"/>
  <c r="AM21"/>
  <c r="AY21" a="1"/>
  <c r="AY21"/>
  <c r="BA21" a="1"/>
  <c r="BA21"/>
  <c r="BM21" a="1"/>
  <c r="BM21"/>
  <c r="I23" a="1"/>
  <c r="I23"/>
  <c r="K23" a="1"/>
  <c r="K23"/>
  <c r="W23" a="1"/>
  <c r="W23"/>
  <c r="Y23" a="1"/>
  <c r="Y23"/>
  <c r="AK23" a="1"/>
  <c r="AK23"/>
  <c r="AM23" a="1"/>
  <c r="AM23"/>
  <c r="AY23" a="1"/>
  <c r="AY23"/>
  <c r="BA23" a="1"/>
  <c r="BA23"/>
  <c r="BM23" a="1"/>
  <c r="BM23"/>
  <c r="I25" a="1"/>
  <c r="I25"/>
  <c r="K25" a="1"/>
  <c r="K25"/>
  <c r="W25" a="1"/>
  <c r="W25"/>
  <c r="Y25" a="1"/>
  <c r="Y25"/>
  <c r="AK25" a="1"/>
  <c r="AK25"/>
  <c r="AM25" a="1"/>
  <c r="AM25"/>
  <c r="AY25" a="1"/>
  <c r="AY25"/>
  <c r="BA25" a="1"/>
  <c r="BA25"/>
  <c r="BM25" a="1"/>
  <c r="BM25"/>
  <c r="I27" a="1"/>
  <c r="I27"/>
  <c r="K27" a="1"/>
  <c r="K27"/>
  <c r="W27" a="1"/>
  <c r="W27"/>
  <c r="Y27" a="1"/>
  <c r="Y27"/>
  <c r="AK27" a="1"/>
  <c r="AK27"/>
  <c r="AM27" a="1"/>
  <c r="AM27"/>
  <c r="AY27" a="1"/>
  <c r="AY27"/>
  <c r="BA27" a="1"/>
  <c r="BA27"/>
  <c r="BM27" a="1"/>
  <c r="BM27"/>
  <c r="I29" a="1"/>
  <c r="I29"/>
  <c r="K29" a="1"/>
  <c r="K29"/>
  <c r="W29" a="1"/>
  <c r="W29"/>
  <c r="Y29" a="1"/>
  <c r="Y29"/>
  <c r="AK29" a="1"/>
  <c r="AK29"/>
  <c r="AM29" a="1"/>
  <c r="AM29"/>
  <c r="AY29" a="1"/>
  <c r="AY29"/>
  <c r="BA29" a="1"/>
  <c r="BA29"/>
  <c r="BM29" a="1"/>
  <c r="BM29"/>
  <c r="I31" a="1"/>
  <c r="I31"/>
  <c r="K31" a="1"/>
  <c r="K31"/>
  <c r="W31" a="1"/>
  <c r="W31"/>
  <c r="Y31" a="1"/>
  <c r="Y31"/>
  <c r="AK31" a="1"/>
  <c r="AK31"/>
  <c r="AM31" a="1"/>
  <c r="AM31"/>
  <c r="AY31" a="1"/>
  <c r="AY31"/>
  <c r="BA31" a="1"/>
  <c r="BA31"/>
  <c r="BM31" a="1"/>
  <c r="BM31"/>
  <c r="I33" a="1"/>
  <c r="I33"/>
  <c r="K33" a="1"/>
  <c r="K33"/>
  <c r="W33" a="1"/>
  <c r="W33"/>
  <c r="Y33" a="1"/>
  <c r="Y33"/>
  <c r="AK33" a="1"/>
  <c r="AK33"/>
  <c r="AM33" a="1"/>
  <c r="AM33"/>
  <c r="AY33" a="1"/>
  <c r="AY33"/>
  <c r="BA33" a="1"/>
  <c r="BA33"/>
  <c r="BM33" a="1"/>
  <c r="BM33"/>
  <c r="I35" a="1"/>
  <c r="I35"/>
  <c r="K35" a="1"/>
  <c r="K35"/>
  <c r="W35" a="1"/>
  <c r="W35"/>
  <c r="Y35" a="1"/>
  <c r="Y35"/>
  <c r="AK35" a="1"/>
  <c r="AK35"/>
  <c r="AM35" a="1"/>
  <c r="AM35"/>
  <c r="AY35" a="1"/>
  <c r="AY35"/>
  <c r="BA35" a="1"/>
  <c r="BA35"/>
  <c r="BM35" a="1"/>
  <c r="BM35"/>
  <c r="E36"/>
  <c r="G36"/>
  <c r="I36"/>
  <c r="K36"/>
  <c r="M36"/>
  <c r="O36"/>
  <c r="Q36"/>
  <c r="S36"/>
  <c r="U36"/>
  <c r="W36"/>
  <c r="Y36"/>
  <c r="E34"/>
  <c r="G34"/>
  <c r="I34"/>
  <c r="K34"/>
  <c r="M34"/>
  <c r="O34"/>
  <c r="Q34"/>
  <c r="S34"/>
  <c r="U34"/>
  <c r="W34"/>
  <c r="Y34"/>
  <c r="E32"/>
  <c r="G32"/>
  <c r="I32"/>
  <c r="K32"/>
  <c r="M32"/>
  <c r="O32"/>
  <c r="Q32"/>
  <c r="S32"/>
  <c r="U32"/>
  <c r="W32"/>
  <c r="Y32"/>
  <c r="E30"/>
  <c r="G30"/>
  <c r="I30"/>
  <c r="K30"/>
  <c r="M30"/>
  <c r="O30"/>
  <c r="Q30"/>
  <c r="S30"/>
  <c r="U30"/>
  <c r="W30"/>
  <c r="Y30"/>
  <c r="AA30"/>
  <c r="AC30"/>
  <c r="AE30"/>
  <c r="AG30"/>
  <c r="AI30"/>
  <c r="AK30"/>
  <c r="AM30"/>
  <c r="AO30"/>
  <c r="AQ30"/>
  <c r="AS30"/>
  <c r="AU30"/>
  <c r="AW30"/>
  <c r="AY30"/>
  <c r="BA30"/>
  <c r="BC30"/>
  <c r="BE30"/>
  <c r="BG30"/>
  <c r="BI30"/>
  <c r="BK30"/>
  <c r="BM30"/>
  <c r="E28"/>
  <c r="G28"/>
  <c r="I28"/>
  <c r="K28"/>
  <c r="M28"/>
  <c r="O28"/>
  <c r="Q28"/>
  <c r="S28"/>
  <c r="U28"/>
  <c r="W28"/>
  <c r="Y28"/>
  <c r="E26"/>
  <c r="G26"/>
  <c r="I26"/>
  <c r="K26"/>
  <c r="M26"/>
  <c r="O26"/>
  <c r="Q26"/>
  <c r="S26"/>
  <c r="U26"/>
  <c r="W26"/>
  <c r="Y26"/>
  <c r="E24"/>
  <c r="G24"/>
  <c r="I24"/>
  <c r="K24"/>
  <c r="M24"/>
  <c r="O24"/>
  <c r="Q24"/>
  <c r="S24"/>
  <c r="U24"/>
  <c r="W24"/>
  <c r="Y24"/>
  <c r="E22"/>
  <c r="G22"/>
  <c r="I22"/>
  <c r="K22"/>
  <c r="M22"/>
  <c r="O22"/>
  <c r="Q22"/>
  <c r="S22"/>
  <c r="U22"/>
  <c r="W22"/>
  <c r="Y22"/>
  <c r="AA22"/>
  <c r="AC22"/>
  <c r="AE22"/>
  <c r="AG22"/>
  <c r="AI22"/>
  <c r="AK22"/>
  <c r="AM22"/>
  <c r="AO22"/>
  <c r="AQ22"/>
  <c r="AS22"/>
  <c r="AU22"/>
  <c r="AW22"/>
  <c r="AY22"/>
  <c r="BA22"/>
  <c r="BC22"/>
  <c r="BE22"/>
  <c r="BG22"/>
  <c r="BI22"/>
  <c r="BK22"/>
  <c r="BM22"/>
  <c r="I5" a="1"/>
  <c r="I5"/>
  <c r="K5" a="1"/>
  <c r="K5"/>
  <c r="W5" a="1"/>
  <c r="W5"/>
  <c r="Y5" a="1"/>
  <c r="Y5"/>
  <c r="AK5" a="1"/>
  <c r="AK5"/>
  <c r="AM5" a="1"/>
  <c r="AM5"/>
  <c r="AY5" a="1"/>
  <c r="AY5"/>
  <c r="BA5" a="1"/>
  <c r="BA5"/>
  <c r="BM5" a="1"/>
  <c r="BM5"/>
  <c r="I7" a="1"/>
  <c r="I7"/>
  <c r="K7" a="1"/>
  <c r="K7"/>
  <c r="W7" a="1"/>
  <c r="W7"/>
  <c r="Y7" a="1"/>
  <c r="Y7"/>
  <c r="AK7" a="1"/>
  <c r="AK7"/>
  <c r="AM7" a="1"/>
  <c r="AM7"/>
  <c r="AY7" a="1"/>
  <c r="AY7"/>
  <c r="BA7" a="1"/>
  <c r="BA7"/>
  <c r="BM7" a="1"/>
  <c r="BM7"/>
  <c r="I9" a="1"/>
  <c r="I9"/>
  <c r="K9" a="1"/>
  <c r="K9"/>
  <c r="W9" a="1"/>
  <c r="W9"/>
  <c r="Y9" a="1"/>
  <c r="Y9"/>
  <c r="AK9" a="1"/>
  <c r="AK9"/>
  <c r="AM9" a="1"/>
  <c r="AM9"/>
  <c r="AY9" a="1"/>
  <c r="AY9"/>
  <c r="BA9" a="1"/>
  <c r="BA9"/>
  <c r="BM9" a="1"/>
  <c r="BM9"/>
  <c r="I11" a="1"/>
  <c r="I11"/>
  <c r="K11" a="1"/>
  <c r="K11"/>
  <c r="W11" a="1"/>
  <c r="W11"/>
  <c r="Y11" a="1"/>
  <c r="Y11"/>
  <c r="AK11" a="1"/>
  <c r="AK11"/>
  <c r="AM11" a="1"/>
  <c r="AM11"/>
  <c r="AY11" a="1"/>
  <c r="AY11"/>
  <c r="BA11" a="1"/>
  <c r="BA11"/>
  <c r="BM11" a="1"/>
  <c r="BM11"/>
  <c r="I13" a="1"/>
  <c r="I13"/>
  <c r="K13" a="1"/>
  <c r="K13"/>
  <c r="W13" a="1"/>
  <c r="W13"/>
  <c r="Y13" a="1"/>
  <c r="Y13"/>
  <c r="AK13" a="1"/>
  <c r="AK13"/>
  <c r="AM13" a="1"/>
  <c r="AM13"/>
  <c r="AY13" a="1"/>
  <c r="AY13"/>
  <c r="BA13" a="1"/>
  <c r="BA13"/>
  <c r="BM13" a="1"/>
  <c r="BM13"/>
  <c r="I15" a="1"/>
  <c r="I15"/>
  <c r="K15" a="1"/>
  <c r="K15"/>
  <c r="W15" a="1"/>
  <c r="W15"/>
  <c r="Y15" a="1"/>
  <c r="Y15"/>
  <c r="AK15" a="1"/>
  <c r="AK15"/>
  <c r="AM15" a="1"/>
  <c r="AM15"/>
  <c r="AY15" a="1"/>
  <c r="AY15"/>
  <c r="BA15" a="1"/>
  <c r="BA15"/>
  <c r="BM15" a="1"/>
  <c r="BM15"/>
  <c r="I17" a="1"/>
  <c r="I17"/>
  <c r="K17" a="1"/>
  <c r="K17"/>
  <c r="W17" a="1"/>
  <c r="W17"/>
  <c r="Y17" a="1"/>
  <c r="Y17"/>
  <c r="AK17" a="1"/>
  <c r="AK17"/>
  <c r="AM17" a="1"/>
  <c r="AM17"/>
  <c r="AY17" a="1"/>
  <c r="AY17"/>
  <c r="BA17" a="1"/>
  <c r="BA17"/>
  <c r="BM17" a="1"/>
  <c r="BM17"/>
  <c r="I19" a="1"/>
  <c r="I19"/>
  <c r="K19" a="1"/>
  <c r="K19"/>
  <c r="W19" a="1"/>
  <c r="W19"/>
  <c r="Y19" a="1"/>
  <c r="Y19"/>
  <c r="AK19" a="1"/>
  <c r="AK19"/>
  <c r="AM19" a="1"/>
  <c r="AM19"/>
  <c r="AY19" a="1"/>
  <c r="AY19"/>
  <c r="BA19" a="1"/>
  <c r="BA19"/>
  <c r="BM19" a="1"/>
  <c r="BM19"/>
  <c r="E6"/>
  <c r="G6"/>
  <c r="I6"/>
  <c r="K6"/>
  <c r="M6"/>
  <c r="O6"/>
  <c r="Q6"/>
  <c r="S6"/>
  <c r="U6"/>
  <c r="W6"/>
  <c r="Y6"/>
  <c r="E8"/>
  <c r="G8"/>
  <c r="I8"/>
  <c r="K8"/>
  <c r="M8"/>
  <c r="O8"/>
  <c r="Q8"/>
  <c r="S8"/>
  <c r="U8"/>
  <c r="W8"/>
  <c r="Y8"/>
  <c r="E10"/>
  <c r="G10"/>
  <c r="I10"/>
  <c r="K10"/>
  <c r="M10"/>
  <c r="O10"/>
  <c r="Q10"/>
  <c r="S10"/>
  <c r="U10"/>
  <c r="W10"/>
  <c r="Y10"/>
  <c r="E12"/>
  <c r="G12"/>
  <c r="I12"/>
  <c r="K12"/>
  <c r="M12"/>
  <c r="O12"/>
  <c r="Q12"/>
  <c r="S12"/>
  <c r="U12"/>
  <c r="W12"/>
  <c r="Y12"/>
  <c r="E14"/>
  <c r="G14"/>
  <c r="I14"/>
  <c r="K14"/>
  <c r="M14"/>
  <c r="O14"/>
  <c r="Q14"/>
  <c r="S14"/>
  <c r="U14"/>
  <c r="W14"/>
  <c r="Y14"/>
  <c r="E16"/>
  <c r="G16"/>
  <c r="I16"/>
  <c r="K16"/>
  <c r="M16"/>
  <c r="O16"/>
  <c r="Q16"/>
  <c r="S16"/>
  <c r="U16"/>
  <c r="W16"/>
  <c r="Y16"/>
  <c r="E18"/>
  <c r="G18"/>
  <c r="I18"/>
  <c r="K18"/>
  <c r="M18"/>
  <c r="O18"/>
  <c r="Q18"/>
  <c r="S18"/>
  <c r="U18"/>
  <c r="W18"/>
  <c r="Y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BK18"/>
  <c r="BM18"/>
  <c r="E20"/>
  <c r="G20"/>
  <c r="I20"/>
  <c r="K20"/>
  <c r="M20"/>
  <c r="O20"/>
  <c r="Q20"/>
  <c r="S20"/>
  <c r="U20"/>
  <c r="W20"/>
  <c r="Y20"/>
  <c r="AA20"/>
  <c r="AC20"/>
  <c r="AE20"/>
  <c r="AG20"/>
  <c r="AI20"/>
  <c r="AK20"/>
  <c r="AM20"/>
  <c r="AO20"/>
  <c r="AQ20"/>
  <c r="AS20"/>
  <c r="AU20"/>
  <c r="AW20"/>
  <c r="AY20"/>
  <c r="BA20"/>
  <c r="BC20"/>
  <c r="BE20"/>
  <c r="BG20"/>
  <c r="BI20"/>
  <c r="BK20"/>
  <c r="BM20"/>
  <c r="AB63"/>
  <c r="AB62"/>
  <c r="AB61"/>
  <c r="AB60"/>
  <c r="AB59"/>
  <c r="AB58"/>
  <c r="AB57"/>
  <c r="AB56"/>
  <c r="X63"/>
  <c r="X62"/>
  <c r="X61"/>
  <c r="X60"/>
  <c r="X59"/>
  <c r="X58"/>
  <c r="X57"/>
  <c r="X56"/>
  <c r="T63"/>
  <c r="T62"/>
  <c r="T61"/>
  <c r="T60"/>
  <c r="T59"/>
  <c r="T58"/>
  <c r="T57"/>
  <c r="T56"/>
  <c r="P63"/>
  <c r="P62"/>
  <c r="P61"/>
  <c r="P60"/>
  <c r="P59"/>
  <c r="P58"/>
  <c r="P57"/>
  <c r="P56"/>
  <c r="L63"/>
  <c r="L62"/>
  <c r="L61"/>
  <c r="L60"/>
  <c r="L59"/>
  <c r="L58"/>
  <c r="L57"/>
  <c r="L56"/>
  <c r="H63"/>
  <c r="H62"/>
  <c r="H61"/>
  <c r="H60"/>
  <c r="H59"/>
  <c r="H58"/>
  <c r="AA34"/>
  <c r="AC34"/>
  <c r="AE34"/>
  <c r="AG34"/>
  <c r="AI34"/>
  <c r="AK34"/>
  <c r="AM34"/>
  <c r="AO34"/>
  <c r="AQ34"/>
  <c r="AS34"/>
  <c r="AU34"/>
  <c r="AW34"/>
  <c r="AY34"/>
  <c r="BA34"/>
  <c r="BC34"/>
  <c r="BE34"/>
  <c r="BG34"/>
  <c r="BI34"/>
  <c r="BK34"/>
  <c r="BM34"/>
  <c r="AA26"/>
  <c r="AC26"/>
  <c r="AE26"/>
  <c r="AG26"/>
  <c r="AI26"/>
  <c r="AK26"/>
  <c r="AM26"/>
  <c r="AO26"/>
  <c r="AQ26"/>
  <c r="AS26"/>
  <c r="AU26"/>
  <c r="AW26"/>
  <c r="AY26"/>
  <c r="BA26"/>
  <c r="BC26"/>
  <c r="BE26"/>
  <c r="BG26"/>
  <c r="BI26"/>
  <c r="BK26"/>
  <c r="BM26"/>
  <c r="AA36"/>
  <c r="AC36"/>
  <c r="AE36"/>
  <c r="AG36"/>
  <c r="AI36"/>
  <c r="AK36"/>
  <c r="AM36"/>
  <c r="AO36"/>
  <c r="AQ36"/>
  <c r="AS36"/>
  <c r="AU36"/>
  <c r="AW36"/>
  <c r="AY36"/>
  <c r="BA36"/>
  <c r="BC36"/>
  <c r="BE36"/>
  <c r="BG36"/>
  <c r="BI36"/>
  <c r="BK36"/>
  <c r="BM36"/>
  <c r="AA32"/>
  <c r="AC32"/>
  <c r="AE32"/>
  <c r="AG32"/>
  <c r="AI32"/>
  <c r="AK32"/>
  <c r="AM32"/>
  <c r="AO32"/>
  <c r="AQ32"/>
  <c r="AS32"/>
  <c r="AU32"/>
  <c r="AW32"/>
  <c r="AY32"/>
  <c r="BA32"/>
  <c r="BC32"/>
  <c r="BE32"/>
  <c r="BG32"/>
  <c r="BI32"/>
  <c r="BK32"/>
  <c r="BM32"/>
  <c r="AA28"/>
  <c r="AC28"/>
  <c r="AE28"/>
  <c r="AG28"/>
  <c r="AI28"/>
  <c r="AK28"/>
  <c r="AM28"/>
  <c r="AO28"/>
  <c r="AQ28"/>
  <c r="AS28"/>
  <c r="AU28"/>
  <c r="AW28"/>
  <c r="AY28"/>
  <c r="BA28"/>
  <c r="BC28"/>
  <c r="BE28"/>
  <c r="BG28"/>
  <c r="BI28"/>
  <c r="BK28"/>
  <c r="BM28"/>
  <c r="AA24"/>
  <c r="AC24"/>
  <c r="AE24"/>
  <c r="AG24"/>
  <c r="AI24"/>
  <c r="AK24"/>
  <c r="AM24"/>
  <c r="AO24"/>
  <c r="AQ24"/>
  <c r="AS24"/>
  <c r="AU24"/>
  <c r="AW24"/>
  <c r="AY24"/>
  <c r="BA24"/>
  <c r="BC24"/>
  <c r="BE24"/>
  <c r="BG24"/>
  <c r="BI24"/>
  <c r="BK24"/>
  <c r="BM24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BI16"/>
  <c r="BK16"/>
  <c r="BM16"/>
  <c r="AA12"/>
  <c r="AC12"/>
  <c r="AE12"/>
  <c r="AG12"/>
  <c r="AI12"/>
  <c r="AK12"/>
  <c r="AM12"/>
  <c r="AO12"/>
  <c r="AQ12"/>
  <c r="AS12"/>
  <c r="AU12"/>
  <c r="AW12"/>
  <c r="AY12"/>
  <c r="BA12"/>
  <c r="BC12"/>
  <c r="BE12"/>
  <c r="BG12"/>
  <c r="BI12"/>
  <c r="BK12"/>
  <c r="BM12"/>
  <c r="AA6"/>
  <c r="AC6"/>
  <c r="AE6"/>
  <c r="AG6"/>
  <c r="AI6"/>
  <c r="AK6"/>
  <c r="AM6"/>
  <c r="AO6"/>
  <c r="AQ6"/>
  <c r="AS6"/>
  <c r="AU6"/>
  <c r="AW6"/>
  <c r="AY6"/>
  <c r="BA6"/>
  <c r="BC6"/>
  <c r="BE6"/>
  <c r="BG6"/>
  <c r="BI6"/>
  <c r="BK6"/>
  <c r="BM6"/>
  <c r="AA14"/>
  <c r="AC14"/>
  <c r="AE14"/>
  <c r="AG14"/>
  <c r="AI14"/>
  <c r="AK14"/>
  <c r="AM14"/>
  <c r="AO14"/>
  <c r="AQ14"/>
  <c r="AS14"/>
  <c r="AU14"/>
  <c r="AW14"/>
  <c r="AY14"/>
  <c r="BA14"/>
  <c r="BC14"/>
  <c r="BE14"/>
  <c r="BG14"/>
  <c r="BI14"/>
  <c r="BK14"/>
  <c r="BM14"/>
  <c r="AA8"/>
  <c r="AC8"/>
  <c r="AE8"/>
  <c r="AG8"/>
  <c r="AI8"/>
  <c r="AK8"/>
  <c r="AM8"/>
  <c r="AO8"/>
  <c r="AQ8"/>
  <c r="AS8"/>
  <c r="AU8"/>
  <c r="AW8"/>
  <c r="AY8"/>
  <c r="BA8"/>
  <c r="BC8"/>
  <c r="BE8"/>
  <c r="BG8"/>
  <c r="BI8"/>
  <c r="BK8"/>
  <c r="BM8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  <c r="BK10"/>
  <c r="BM10"/>
  <c r="B50"/>
  <c r="B49"/>
  <c r="B46"/>
  <c r="B45"/>
  <c r="B42"/>
  <c r="B64"/>
  <c r="B43"/>
  <c r="B44"/>
  <c r="B47"/>
  <c r="B48"/>
  <c r="B41"/>
  <c r="B5"/>
  <c r="F68"/>
  <c r="S68"/>
  <c r="U68"/>
  <c r="F64"/>
  <c r="F67"/>
  <c r="S67"/>
  <c r="F71"/>
  <c r="AA71"/>
  <c r="AD71"/>
  <c r="O71"/>
  <c r="R71"/>
  <c r="K67"/>
  <c r="M67"/>
  <c r="O64"/>
  <c r="Q64"/>
  <c r="AA68"/>
  <c r="AC68"/>
  <c r="G71"/>
  <c r="I71"/>
  <c r="AC71"/>
  <c r="N67"/>
  <c r="U67"/>
  <c r="V67"/>
  <c r="AD68"/>
  <c r="R64"/>
  <c r="K71"/>
  <c r="S71"/>
  <c r="S64"/>
  <c r="AA64"/>
  <c r="E9" a="1"/>
  <c r="E9"/>
  <c r="E11" a="1"/>
  <c r="E11"/>
  <c r="E13" a="1"/>
  <c r="E13"/>
  <c r="E15" a="1"/>
  <c r="E15"/>
  <c r="E17" a="1"/>
  <c r="E17"/>
  <c r="E19" a="1"/>
  <c r="E19"/>
  <c r="E7" a="1"/>
  <c r="E7"/>
  <c r="E5" a="1"/>
  <c r="E5"/>
  <c r="B56"/>
  <c r="B21"/>
  <c r="AA67"/>
  <c r="W67"/>
  <c r="O67"/>
  <c r="G67"/>
  <c r="W68"/>
  <c r="O68"/>
  <c r="K68"/>
  <c r="G68"/>
  <c r="F66"/>
  <c r="F70"/>
  <c r="F65"/>
  <c r="F69"/>
  <c r="J71"/>
  <c r="V68"/>
  <c r="Q71"/>
  <c r="G64"/>
  <c r="K64"/>
  <c r="W64"/>
  <c r="W71"/>
  <c r="I64"/>
  <c r="J64"/>
  <c r="K69"/>
  <c r="S69"/>
  <c r="W69"/>
  <c r="AA69"/>
  <c r="O69"/>
  <c r="G69"/>
  <c r="Z71"/>
  <c r="Y71"/>
  <c r="M64"/>
  <c r="N64"/>
  <c r="AA65"/>
  <c r="W65"/>
  <c r="O65"/>
  <c r="G65"/>
  <c r="K65"/>
  <c r="S65"/>
  <c r="W66"/>
  <c r="O66"/>
  <c r="K66"/>
  <c r="G66"/>
  <c r="AA66"/>
  <c r="S66"/>
  <c r="N68"/>
  <c r="M68"/>
  <c r="Y68"/>
  <c r="Z68"/>
  <c r="Q67"/>
  <c r="R67"/>
  <c r="AD67"/>
  <c r="AC67"/>
  <c r="F57"/>
  <c r="F60"/>
  <c r="F56"/>
  <c r="F61"/>
  <c r="F58"/>
  <c r="F59"/>
  <c r="F62"/>
  <c r="F63"/>
  <c r="G7" a="1"/>
  <c r="G7"/>
  <c r="G17" a="1"/>
  <c r="G17"/>
  <c r="M17" a="1"/>
  <c r="M17"/>
  <c r="G13" a="1"/>
  <c r="G13"/>
  <c r="M13" a="1"/>
  <c r="M13"/>
  <c r="O13" a="1"/>
  <c r="O13"/>
  <c r="G9" a="1"/>
  <c r="G9"/>
  <c r="M9" a="1"/>
  <c r="M9"/>
  <c r="U64"/>
  <c r="V64"/>
  <c r="N71"/>
  <c r="M71"/>
  <c r="Z64"/>
  <c r="Y64"/>
  <c r="S70"/>
  <c r="AA70"/>
  <c r="W70"/>
  <c r="K70"/>
  <c r="G70"/>
  <c r="O70"/>
  <c r="J68"/>
  <c r="I68"/>
  <c r="Q68"/>
  <c r="R68"/>
  <c r="I67"/>
  <c r="J67"/>
  <c r="Y67"/>
  <c r="Z67"/>
  <c r="E33" a="1"/>
  <c r="E33"/>
  <c r="E29" a="1"/>
  <c r="E29"/>
  <c r="E25" a="1"/>
  <c r="E25"/>
  <c r="E23" a="1"/>
  <c r="E23"/>
  <c r="E35" a="1"/>
  <c r="E35"/>
  <c r="E27" a="1"/>
  <c r="E27"/>
  <c r="E21" a="1"/>
  <c r="E21"/>
  <c r="E31" a="1"/>
  <c r="E31"/>
  <c r="G5" a="1"/>
  <c r="G5"/>
  <c r="G19" a="1"/>
  <c r="G19"/>
  <c r="M19" a="1"/>
  <c r="M19"/>
  <c r="G15" a="1"/>
  <c r="G15"/>
  <c r="M15" a="1"/>
  <c r="M15"/>
  <c r="O15" a="1"/>
  <c r="O15"/>
  <c r="G11" a="1"/>
  <c r="G11"/>
  <c r="M11" a="1"/>
  <c r="M11"/>
  <c r="O11" a="1"/>
  <c r="O11"/>
  <c r="AC64"/>
  <c r="AD64"/>
  <c r="V71"/>
  <c r="U71"/>
  <c r="Q19" a="1"/>
  <c r="Q19"/>
  <c r="O19" a="1"/>
  <c r="O19"/>
  <c r="Q13" a="1"/>
  <c r="Q13"/>
  <c r="O9" a="1"/>
  <c r="O9"/>
  <c r="Q9" a="1"/>
  <c r="Q9"/>
  <c r="M7" a="1"/>
  <c r="M7"/>
  <c r="O7" a="1"/>
  <c r="O7"/>
  <c r="O17" a="1"/>
  <c r="O17"/>
  <c r="Q11" a="1"/>
  <c r="Q11"/>
  <c r="G21" a="1"/>
  <c r="G21"/>
  <c r="M21" a="1"/>
  <c r="M21"/>
  <c r="G35" a="1"/>
  <c r="G35"/>
  <c r="M35" a="1"/>
  <c r="M35"/>
  <c r="G25" a="1"/>
  <c r="G25"/>
  <c r="M25" a="1"/>
  <c r="M25"/>
  <c r="G33" a="1"/>
  <c r="G33"/>
  <c r="M33" a="1"/>
  <c r="M33"/>
  <c r="O33" a="1"/>
  <c r="O33"/>
  <c r="I70"/>
  <c r="J70"/>
  <c r="Z70"/>
  <c r="Y70"/>
  <c r="V70"/>
  <c r="U70"/>
  <c r="O62"/>
  <c r="W62"/>
  <c r="K62"/>
  <c r="AA62"/>
  <c r="G62"/>
  <c r="S62"/>
  <c r="W58"/>
  <c r="O58"/>
  <c r="G58"/>
  <c r="S58"/>
  <c r="AA58"/>
  <c r="K58"/>
  <c r="W56"/>
  <c r="K56"/>
  <c r="S56"/>
  <c r="O56"/>
  <c r="AA56"/>
  <c r="G56"/>
  <c r="AA57"/>
  <c r="S57"/>
  <c r="K57"/>
  <c r="G57"/>
  <c r="W57"/>
  <c r="O57"/>
  <c r="AD66"/>
  <c r="AC66"/>
  <c r="M66"/>
  <c r="N66"/>
  <c r="Y66"/>
  <c r="Z66"/>
  <c r="M65"/>
  <c r="N65"/>
  <c r="R65"/>
  <c r="Q65"/>
  <c r="AD65"/>
  <c r="AC65"/>
  <c r="R69"/>
  <c r="Q69"/>
  <c r="Z69"/>
  <c r="Y69"/>
  <c r="M69"/>
  <c r="N69"/>
  <c r="Q15" a="1"/>
  <c r="Q15"/>
  <c r="M5" a="1"/>
  <c r="M5"/>
  <c r="S13" a="1"/>
  <c r="S13"/>
  <c r="Q17" a="1"/>
  <c r="Q17"/>
  <c r="G31" a="1"/>
  <c r="G31"/>
  <c r="M31" a="1"/>
  <c r="M31"/>
  <c r="O31" a="1"/>
  <c r="O31"/>
  <c r="G27" a="1"/>
  <c r="G27"/>
  <c r="M27" a="1"/>
  <c r="M27"/>
  <c r="O27" a="1"/>
  <c r="O27"/>
  <c r="G23" a="1"/>
  <c r="G23"/>
  <c r="G29" a="1"/>
  <c r="G29"/>
  <c r="R70"/>
  <c r="Q70"/>
  <c r="M70"/>
  <c r="N70"/>
  <c r="AD70"/>
  <c r="AC70"/>
  <c r="AA63"/>
  <c r="W63"/>
  <c r="O63"/>
  <c r="G63"/>
  <c r="K63"/>
  <c r="S63"/>
  <c r="W59"/>
  <c r="O59"/>
  <c r="G59"/>
  <c r="AA59"/>
  <c r="K59"/>
  <c r="S59"/>
  <c r="AA61"/>
  <c r="S61"/>
  <c r="K61"/>
  <c r="W61"/>
  <c r="G61"/>
  <c r="O61"/>
  <c r="AA60"/>
  <c r="S60"/>
  <c r="K60"/>
  <c r="O60"/>
  <c r="W60"/>
  <c r="G60"/>
  <c r="V66"/>
  <c r="U66"/>
  <c r="I66"/>
  <c r="J66"/>
  <c r="R66"/>
  <c r="Q66"/>
  <c r="U65"/>
  <c r="V65"/>
  <c r="I65"/>
  <c r="J65"/>
  <c r="Z65"/>
  <c r="Y65"/>
  <c r="I69"/>
  <c r="J69"/>
  <c r="AD69"/>
  <c r="AC69"/>
  <c r="U69"/>
  <c r="V69"/>
  <c r="S19" a="1"/>
  <c r="S19"/>
  <c r="O5" a="1"/>
  <c r="O5"/>
  <c r="S17" a="1"/>
  <c r="S17"/>
  <c r="S11" a="1"/>
  <c r="S11"/>
  <c r="U11" a="1"/>
  <c r="U11"/>
  <c r="Q7" a="1"/>
  <c r="Q7"/>
  <c r="S7" a="1"/>
  <c r="S7"/>
  <c r="S9" a="1"/>
  <c r="S9"/>
  <c r="U17" a="1"/>
  <c r="U17"/>
  <c r="AA17" a="1"/>
  <c r="AA17"/>
  <c r="AC17" a="1"/>
  <c r="AC17"/>
  <c r="U9" a="1"/>
  <c r="U9"/>
  <c r="O21" a="1"/>
  <c r="O21"/>
  <c r="I60"/>
  <c r="J60"/>
  <c r="Q60"/>
  <c r="R60"/>
  <c r="V60"/>
  <c r="U60"/>
  <c r="Q61"/>
  <c r="R61"/>
  <c r="Y61"/>
  <c r="Z61"/>
  <c r="U61"/>
  <c r="V61"/>
  <c r="U59"/>
  <c r="V59"/>
  <c r="AC59"/>
  <c r="AD59"/>
  <c r="Q59"/>
  <c r="R59"/>
  <c r="U63"/>
  <c r="V63"/>
  <c r="I63"/>
  <c r="J63"/>
  <c r="Y63"/>
  <c r="Z63"/>
  <c r="Q5" a="1"/>
  <c r="Q5"/>
  <c r="Q57"/>
  <c r="R57"/>
  <c r="I57"/>
  <c r="J57"/>
  <c r="U57"/>
  <c r="V57"/>
  <c r="I56"/>
  <c r="J56"/>
  <c r="Q56"/>
  <c r="R56"/>
  <c r="M56"/>
  <c r="N56"/>
  <c r="N58"/>
  <c r="M58"/>
  <c r="V58"/>
  <c r="U58"/>
  <c r="Q58"/>
  <c r="R58"/>
  <c r="V62"/>
  <c r="U62"/>
  <c r="AC62"/>
  <c r="AD62"/>
  <c r="Z62"/>
  <c r="Y62"/>
  <c r="M29" a="1"/>
  <c r="M29"/>
  <c r="M23" a="1"/>
  <c r="M23"/>
  <c r="Q27" a="1"/>
  <c r="Q27"/>
  <c r="Q31" a="1"/>
  <c r="Q31"/>
  <c r="Q33" a="1"/>
  <c r="Q33"/>
  <c r="O25" a="1"/>
  <c r="O25"/>
  <c r="Q25" a="1"/>
  <c r="Q25"/>
  <c r="O35" a="1"/>
  <c r="O35"/>
  <c r="Q21" a="1"/>
  <c r="Q21"/>
  <c r="S15" a="1"/>
  <c r="S15"/>
  <c r="Z60"/>
  <c r="Y60"/>
  <c r="M60"/>
  <c r="N60"/>
  <c r="AC60"/>
  <c r="AD60"/>
  <c r="I61"/>
  <c r="J61"/>
  <c r="M61"/>
  <c r="N61"/>
  <c r="AC61"/>
  <c r="AD61"/>
  <c r="M59"/>
  <c r="N59"/>
  <c r="I59"/>
  <c r="J59"/>
  <c r="Y59"/>
  <c r="Z59"/>
  <c r="M63"/>
  <c r="N63"/>
  <c r="Q63"/>
  <c r="R63"/>
  <c r="AC63"/>
  <c r="AD63"/>
  <c r="Y57"/>
  <c r="Z57"/>
  <c r="N57"/>
  <c r="M57"/>
  <c r="AC57"/>
  <c r="AD57"/>
  <c r="AC56"/>
  <c r="AD56"/>
  <c r="V56"/>
  <c r="U56"/>
  <c r="Y56"/>
  <c r="Z56"/>
  <c r="AC58"/>
  <c r="AD58"/>
  <c r="J58"/>
  <c r="I58"/>
  <c r="Z58"/>
  <c r="Y58"/>
  <c r="I62"/>
  <c r="J62"/>
  <c r="N62"/>
  <c r="M62"/>
  <c r="Q62"/>
  <c r="R62"/>
  <c r="U19" a="1"/>
  <c r="U19"/>
  <c r="U13" a="1"/>
  <c r="U13"/>
  <c r="S5" a="1"/>
  <c r="S5"/>
  <c r="AA19" a="1"/>
  <c r="AA19"/>
  <c r="S21" a="1"/>
  <c r="S21"/>
  <c r="AA9" a="1"/>
  <c r="AA9"/>
  <c r="AC9" a="1"/>
  <c r="AC9"/>
  <c r="AA11" a="1"/>
  <c r="AA11"/>
  <c r="AE11" a="1"/>
  <c r="AE11"/>
  <c r="AC11" a="1"/>
  <c r="AC11"/>
  <c r="U7" a="1"/>
  <c r="U7"/>
  <c r="AA7" a="1"/>
  <c r="AA7"/>
  <c r="AG9" a="1"/>
  <c r="AG9"/>
  <c r="AE9" a="1"/>
  <c r="AE9"/>
  <c r="AA13" a="1"/>
  <c r="AA13"/>
  <c r="U15" a="1"/>
  <c r="U15"/>
  <c r="AI9" a="1"/>
  <c r="AI9"/>
  <c r="AO9" a="1"/>
  <c r="AO9"/>
  <c r="AC19" a="1"/>
  <c r="AC19"/>
  <c r="AE19" a="1"/>
  <c r="AE19"/>
  <c r="O23" a="1"/>
  <c r="O23"/>
  <c r="U5" a="1"/>
  <c r="U5"/>
  <c r="AE17" a="1"/>
  <c r="AE17"/>
  <c r="S27" a="1"/>
  <c r="S27"/>
  <c r="AC13" a="1"/>
  <c r="AC13"/>
  <c r="U21" a="1"/>
  <c r="U21"/>
  <c r="S33" a="1"/>
  <c r="S33"/>
  <c r="U33" a="1"/>
  <c r="U33"/>
  <c r="Q35" a="1"/>
  <c r="Q35"/>
  <c r="AA21" a="1"/>
  <c r="AA21"/>
  <c r="S31" a="1"/>
  <c r="S31"/>
  <c r="S25" a="1"/>
  <c r="S25"/>
  <c r="O29" a="1"/>
  <c r="O29"/>
  <c r="AG11" a="1"/>
  <c r="AG11"/>
  <c r="AI11" a="1"/>
  <c r="AI11"/>
  <c r="AO11" a="1"/>
  <c r="AO11"/>
  <c r="AC7" a="1"/>
  <c r="AC7"/>
  <c r="AE7" a="1"/>
  <c r="AE7"/>
  <c r="AG7" a="1"/>
  <c r="AG7"/>
  <c r="AG19" a="1"/>
  <c r="AG19"/>
  <c r="AQ9" a="1"/>
  <c r="AQ9"/>
  <c r="AS9" a="1"/>
  <c r="AS9"/>
  <c r="AU9" a="1"/>
  <c r="AU9"/>
  <c r="AW9" a="1"/>
  <c r="AW9"/>
  <c r="BC9" a="1"/>
  <c r="BC9"/>
  <c r="BE9" a="1"/>
  <c r="BE9"/>
  <c r="BG9" a="1"/>
  <c r="BG9"/>
  <c r="BI9" a="1"/>
  <c r="BI9"/>
  <c r="BK9" a="1"/>
  <c r="BK9"/>
  <c r="AG17" a="1"/>
  <c r="AG17"/>
  <c r="Q29" a="1"/>
  <c r="Q29"/>
  <c r="AA5" a="1"/>
  <c r="AA5"/>
  <c r="AI19" a="1"/>
  <c r="AI19"/>
  <c r="Q23" a="1"/>
  <c r="Q23"/>
  <c r="AA33" a="1"/>
  <c r="AA33"/>
  <c r="AA15" a="1"/>
  <c r="AA15"/>
  <c r="AE13" a="1"/>
  <c r="AE13"/>
  <c r="U31" a="1"/>
  <c r="U31"/>
  <c r="U25" a="1"/>
  <c r="U25"/>
  <c r="S35" a="1"/>
  <c r="S35"/>
  <c r="AA31" a="1"/>
  <c r="AA31"/>
  <c r="AC31" a="1"/>
  <c r="AC31"/>
  <c r="AE31" a="1"/>
  <c r="AE31"/>
  <c r="AC21" a="1"/>
  <c r="AC21"/>
  <c r="AE21" a="1"/>
  <c r="AE21"/>
  <c r="AO19" a="1"/>
  <c r="AO19"/>
  <c r="U27" a="1"/>
  <c r="U27"/>
  <c r="AQ11" a="1"/>
  <c r="AQ11"/>
  <c r="AS11" a="1"/>
  <c r="AS11"/>
  <c r="AU11" a="1"/>
  <c r="AU11"/>
  <c r="AW11" a="1"/>
  <c r="AW11"/>
  <c r="BC11" a="1"/>
  <c r="BC11"/>
  <c r="BE11" a="1"/>
  <c r="BE11"/>
  <c r="BG11" a="1"/>
  <c r="BG11"/>
  <c r="BI11" a="1"/>
  <c r="BI11"/>
  <c r="BK11" a="1"/>
  <c r="BK11"/>
  <c r="S23" a="1"/>
  <c r="S23"/>
  <c r="AC5" a="1"/>
  <c r="AC5"/>
  <c r="AE5" a="1"/>
  <c r="AE5"/>
  <c r="AQ19" a="1"/>
  <c r="AQ19"/>
  <c r="AS19" a="1"/>
  <c r="AS19"/>
  <c r="AU19" a="1"/>
  <c r="AU19"/>
  <c r="AW19" a="1"/>
  <c r="AW19"/>
  <c r="BC19" a="1"/>
  <c r="BC19"/>
  <c r="BE19" a="1"/>
  <c r="BE19"/>
  <c r="BG19" a="1"/>
  <c r="BG19"/>
  <c r="BI19" a="1"/>
  <c r="BI19"/>
  <c r="BK19" a="1"/>
  <c r="BK19"/>
  <c r="AA25" a="1"/>
  <c r="AA25"/>
  <c r="U35" a="1"/>
  <c r="U35"/>
  <c r="AC35" a="1"/>
  <c r="AC35"/>
  <c r="S29" a="1"/>
  <c r="S29"/>
  <c r="AC33" a="1"/>
  <c r="AC33"/>
  <c r="AC15" a="1"/>
  <c r="AC15"/>
  <c r="AI17" a="1"/>
  <c r="AI17"/>
  <c r="AO17" a="1"/>
  <c r="AO17"/>
  <c r="AA35" a="1"/>
  <c r="AA35"/>
  <c r="AA27" a="1"/>
  <c r="AA27"/>
  <c r="AG31" a="1"/>
  <c r="AG31"/>
  <c r="AC25" a="1"/>
  <c r="AC25"/>
  <c r="AI7" a="1"/>
  <c r="AI7"/>
  <c r="AO7" a="1"/>
  <c r="AO7"/>
  <c r="AQ7" a="1"/>
  <c r="AQ7"/>
  <c r="AS7" a="1"/>
  <c r="AS7"/>
  <c r="AU7" a="1"/>
  <c r="AU7"/>
  <c r="AW7" a="1"/>
  <c r="AW7"/>
  <c r="BC7" a="1"/>
  <c r="BC7"/>
  <c r="BE7" a="1"/>
  <c r="BE7"/>
  <c r="BG7" a="1"/>
  <c r="BG7"/>
  <c r="BI7" a="1"/>
  <c r="BI7"/>
  <c r="BK7" a="1"/>
  <c r="BK7"/>
  <c r="AG21" a="1"/>
  <c r="AG21"/>
  <c r="AI21" a="1"/>
  <c r="AI21"/>
  <c r="AE25" a="1"/>
  <c r="AE25"/>
  <c r="AG13" a="1"/>
  <c r="AG13"/>
  <c r="AI31" a="1"/>
  <c r="AI31"/>
  <c r="AO31" a="1"/>
  <c r="AO31"/>
  <c r="AQ31" a="1"/>
  <c r="AQ31"/>
  <c r="AS31" a="1"/>
  <c r="AS31"/>
  <c r="AU31" a="1"/>
  <c r="AU31"/>
  <c r="AW31" a="1"/>
  <c r="AW31"/>
  <c r="BC31" a="1"/>
  <c r="BC31"/>
  <c r="BE31" a="1"/>
  <c r="BE31"/>
  <c r="BG31" a="1"/>
  <c r="BG31"/>
  <c r="BI31" a="1"/>
  <c r="BI31"/>
  <c r="BK31" a="1"/>
  <c r="BK31"/>
  <c r="AQ17" a="1"/>
  <c r="AQ17"/>
  <c r="AS17" a="1"/>
  <c r="AS17"/>
  <c r="AU17" a="1"/>
  <c r="AU17"/>
  <c r="AW17" a="1"/>
  <c r="AW17"/>
  <c r="BC17" a="1"/>
  <c r="BC17"/>
  <c r="BE17" a="1"/>
  <c r="BE17"/>
  <c r="BG17" a="1"/>
  <c r="BG17"/>
  <c r="BI17" a="1"/>
  <c r="BI17"/>
  <c r="BK17" a="1"/>
  <c r="BK17"/>
  <c r="AE15" a="1"/>
  <c r="AE15"/>
  <c r="AG15" a="1"/>
  <c r="AG15"/>
  <c r="AI15" a="1"/>
  <c r="AI15"/>
  <c r="AO15" a="1"/>
  <c r="AO15"/>
  <c r="AQ15" a="1"/>
  <c r="AQ15"/>
  <c r="AS15" a="1"/>
  <c r="AS15"/>
  <c r="AU15" a="1"/>
  <c r="AU15"/>
  <c r="AW15" a="1"/>
  <c r="AW15"/>
  <c r="BC15" a="1"/>
  <c r="BC15"/>
  <c r="BE15" a="1"/>
  <c r="BE15"/>
  <c r="BG15" a="1"/>
  <c r="BG15"/>
  <c r="BI15" a="1"/>
  <c r="BI15"/>
  <c r="BK15" a="1"/>
  <c r="BK15"/>
  <c r="AO21" a="1"/>
  <c r="AO21"/>
  <c r="AQ21" a="1"/>
  <c r="AQ21"/>
  <c r="AS21" a="1"/>
  <c r="AS21"/>
  <c r="AU21" a="1"/>
  <c r="AU21"/>
  <c r="AW21" a="1"/>
  <c r="AW21"/>
  <c r="BC21" a="1"/>
  <c r="BC21"/>
  <c r="BE21" a="1"/>
  <c r="BE21"/>
  <c r="BG21" a="1"/>
  <c r="BG21"/>
  <c r="BI21" a="1"/>
  <c r="BI21"/>
  <c r="BK21" a="1"/>
  <c r="BK21"/>
  <c r="AE35" a="1"/>
  <c r="AE35"/>
  <c r="AE33" a="1"/>
  <c r="AE33"/>
  <c r="U29" a="1"/>
  <c r="U29"/>
  <c r="U23" a="1"/>
  <c r="U23"/>
  <c r="AI13" a="1"/>
  <c r="AI13"/>
  <c r="AO13" a="1"/>
  <c r="AO13"/>
  <c r="AQ13" a="1"/>
  <c r="AQ13"/>
  <c r="AS13" a="1"/>
  <c r="AS13"/>
  <c r="AU13" a="1"/>
  <c r="AU13"/>
  <c r="AW13" a="1"/>
  <c r="AW13"/>
  <c r="BC13" a="1"/>
  <c r="BC13"/>
  <c r="BE13" a="1"/>
  <c r="BE13"/>
  <c r="BG13" a="1"/>
  <c r="BG13"/>
  <c r="BI13" a="1"/>
  <c r="BI13"/>
  <c r="BK13" a="1"/>
  <c r="BK13"/>
  <c r="AC27" a="1"/>
  <c r="AC27"/>
  <c r="AG25" a="1"/>
  <c r="AG25"/>
  <c r="AG5" a="1"/>
  <c r="AG5"/>
  <c r="AI25" a="1"/>
  <c r="AI25"/>
  <c r="AO25" a="1"/>
  <c r="AO25"/>
  <c r="AQ25" a="1"/>
  <c r="AQ25"/>
  <c r="AS25" a="1"/>
  <c r="AS25"/>
  <c r="AU25" a="1"/>
  <c r="AU25"/>
  <c r="AW25" a="1"/>
  <c r="AW25"/>
  <c r="BC25" a="1"/>
  <c r="BC25"/>
  <c r="BE25" a="1"/>
  <c r="BE25"/>
  <c r="BG25" a="1"/>
  <c r="BG25"/>
  <c r="BI25" a="1"/>
  <c r="BI25"/>
  <c r="BK25" a="1"/>
  <c r="BK25"/>
  <c r="AA23" a="1"/>
  <c r="AA23"/>
  <c r="AA29" a="1"/>
  <c r="AA29"/>
  <c r="AC29" a="1"/>
  <c r="AC29"/>
  <c r="AG35" a="1"/>
  <c r="AG35"/>
  <c r="AI35" a="1"/>
  <c r="AI35"/>
  <c r="AO35" a="1"/>
  <c r="AO35"/>
  <c r="AQ35" a="1"/>
  <c r="AQ35"/>
  <c r="AS35" a="1"/>
  <c r="AS35"/>
  <c r="AU35" a="1"/>
  <c r="AU35"/>
  <c r="AW35" a="1"/>
  <c r="AW35"/>
  <c r="BC35" a="1"/>
  <c r="BC35"/>
  <c r="BE35" a="1"/>
  <c r="BE35"/>
  <c r="BG35" a="1"/>
  <c r="BG35"/>
  <c r="BI35" a="1"/>
  <c r="BI35"/>
  <c r="BK35" a="1"/>
  <c r="BK35"/>
  <c r="AI5" a="1"/>
  <c r="AI5"/>
  <c r="AO5" a="1"/>
  <c r="AO5"/>
  <c r="AQ5" a="1"/>
  <c r="AQ5"/>
  <c r="AS5" a="1"/>
  <c r="AS5"/>
  <c r="AU5" a="1"/>
  <c r="AU5"/>
  <c r="AW5" a="1"/>
  <c r="AW5"/>
  <c r="BC5" a="1"/>
  <c r="BC5"/>
  <c r="BE5" a="1"/>
  <c r="BE5"/>
  <c r="AG33" a="1"/>
  <c r="AG33"/>
  <c r="AI33" a="1"/>
  <c r="AI33"/>
  <c r="AO33" a="1"/>
  <c r="AO33"/>
  <c r="AQ33" a="1"/>
  <c r="AQ33"/>
  <c r="AS33" a="1"/>
  <c r="AS33"/>
  <c r="AU33" a="1"/>
  <c r="AU33"/>
  <c r="AW33" a="1"/>
  <c r="AW33"/>
  <c r="BC33" a="1"/>
  <c r="BC33"/>
  <c r="BE33" a="1"/>
  <c r="BE33"/>
  <c r="BG33" a="1"/>
  <c r="BG33"/>
  <c r="BI33" a="1"/>
  <c r="BI33"/>
  <c r="BK33" a="1"/>
  <c r="BK33"/>
  <c r="AE27" a="1"/>
  <c r="AE27"/>
  <c r="BG5" a="1"/>
  <c r="BG5"/>
  <c r="BI5" a="1"/>
  <c r="BI5"/>
  <c r="BK5" a="1"/>
  <c r="BK5"/>
  <c r="AG27" a="1"/>
  <c r="AG27"/>
  <c r="AI27" a="1"/>
  <c r="AI27"/>
  <c r="AO27" a="1"/>
  <c r="AO27"/>
  <c r="AQ27" a="1"/>
  <c r="AQ27"/>
  <c r="AS27" a="1"/>
  <c r="AS27"/>
  <c r="AU27" a="1"/>
  <c r="AU27"/>
  <c r="AW27" a="1"/>
  <c r="AW27"/>
  <c r="BC27" a="1"/>
  <c r="BC27"/>
  <c r="BE27" a="1"/>
  <c r="BE27"/>
  <c r="BG27" a="1"/>
  <c r="BG27"/>
  <c r="BI27" a="1"/>
  <c r="BI27"/>
  <c r="BK27" a="1"/>
  <c r="BK27"/>
  <c r="AC23" a="1"/>
  <c r="AC23"/>
  <c r="AE23" a="1"/>
  <c r="AE23"/>
  <c r="AG23" a="1"/>
  <c r="AG23"/>
  <c r="AI23" a="1"/>
  <c r="AI23"/>
  <c r="AO23" a="1"/>
  <c r="AO23"/>
  <c r="AQ23" a="1"/>
  <c r="AQ23"/>
  <c r="AS23" a="1"/>
  <c r="AS23"/>
  <c r="AU23" a="1"/>
  <c r="AU23"/>
  <c r="AW23" a="1"/>
  <c r="AW23"/>
  <c r="BC23" a="1"/>
  <c r="BC23"/>
  <c r="BE23" a="1"/>
  <c r="BE23"/>
  <c r="BG23" a="1"/>
  <c r="BG23"/>
  <c r="BI23" a="1"/>
  <c r="BI23"/>
  <c r="BK23" a="1"/>
  <c r="BK23"/>
  <c r="AE29" a="1"/>
  <c r="AE29"/>
  <c r="AG29" a="1"/>
  <c r="AG29"/>
  <c r="AI29" a="1"/>
  <c r="AI29"/>
  <c r="AO29" a="1"/>
  <c r="AO29"/>
  <c r="AQ29" a="1"/>
  <c r="AQ29"/>
  <c r="AS29" a="1"/>
  <c r="AS29"/>
  <c r="AU29" a="1"/>
  <c r="AU29"/>
  <c r="AW29" a="1"/>
  <c r="AW29"/>
  <c r="BC29" a="1"/>
  <c r="BC29"/>
  <c r="BE29" a="1"/>
  <c r="BE29"/>
  <c r="BG29" a="1"/>
  <c r="BG29"/>
  <c r="BI29" a="1"/>
  <c r="BI29"/>
  <c r="BK29" a="1"/>
  <c r="BK29"/>
</calcChain>
</file>

<file path=xl/sharedStrings.xml><?xml version="1.0" encoding="utf-8"?>
<sst xmlns="http://schemas.openxmlformats.org/spreadsheetml/2006/main" count="317" uniqueCount="44">
  <si>
    <t>пн</t>
  </si>
  <si>
    <t>вт</t>
  </si>
  <si>
    <t>ср</t>
  </si>
  <si>
    <t>чт</t>
  </si>
  <si>
    <t>пт</t>
  </si>
  <si>
    <t>сб</t>
  </si>
  <si>
    <t>План</t>
  </si>
  <si>
    <t>в</t>
  </si>
  <si>
    <t>Роб. Дні</t>
  </si>
  <si>
    <t>Менеджер</t>
  </si>
  <si>
    <t>Планові показники (грн., шт.)</t>
  </si>
  <si>
    <t>Назва планового показника</t>
  </si>
  <si>
    <t>Середньоденні планові показники (грн., шт.)</t>
  </si>
  <si>
    <t>ПІБ</t>
  </si>
  <si>
    <t>Факт</t>
  </si>
  <si>
    <t>вс</t>
  </si>
  <si>
    <t>Графік роботи</t>
  </si>
  <si>
    <t>пт1</t>
  </si>
  <si>
    <t>пт2</t>
  </si>
  <si>
    <t>пт3</t>
  </si>
  <si>
    <t>пт4</t>
  </si>
  <si>
    <t>пт5</t>
  </si>
  <si>
    <t>Месяц</t>
  </si>
  <si>
    <t>Выполнение сумма</t>
  </si>
  <si>
    <t>Выполнение %</t>
  </si>
  <si>
    <t>Реалізація</t>
  </si>
  <si>
    <t>Виконання (+-)</t>
  </si>
  <si>
    <t>Менеджер1</t>
  </si>
  <si>
    <t>Менеджер2</t>
  </si>
  <si>
    <t>Менеджер3</t>
  </si>
  <si>
    <t>Менеджер4</t>
  </si>
  <si>
    <t>Менеджер5</t>
  </si>
  <si>
    <t>Менеджер6</t>
  </si>
  <si>
    <t>Менеджер7</t>
  </si>
  <si>
    <t>Менеджер8</t>
  </si>
  <si>
    <t>Менеджер9</t>
  </si>
  <si>
    <t>Менеджер10</t>
  </si>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</sst>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р_."/>
    <numFmt numFmtId="165" formatCode="#,##0_р_."/>
  </numFmts>
  <fonts count="5">
    <font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" fontId="0" fillId="0" borderId="0" xfId="0" applyNumberFormat="1" applyFill="1"/>
    <xf numFmtId="1" fontId="0" fillId="0" borderId="2" xfId="0" applyNumberFormat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9" fontId="0" fillId="0" borderId="6" xfId="1" applyFon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9" fontId="0" fillId="0" borderId="9" xfId="1" applyFont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1" fontId="0" fillId="0" borderId="11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9" fontId="0" fillId="0" borderId="13" xfId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Border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 applyFill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0" xfId="0" applyNumberFormat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2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1" fontId="3" fillId="0" borderId="2" xfId="2" applyNumberFormat="1" applyFont="1" applyBorder="1" applyAlignment="1" applyProtection="1">
      <alignment horizontal="center"/>
      <protection locked="0"/>
    </xf>
    <xf numFmtId="1" fontId="3" fillId="0" borderId="3" xfId="2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Protection="1">
      <protection locked="0"/>
    </xf>
    <xf numFmtId="1" fontId="3" fillId="0" borderId="12" xfId="2" applyNumberFormat="1" applyFont="1" applyBorder="1" applyAlignment="1" applyProtection="1">
      <alignment horizontal="center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23" xfId="0" applyNumberFormat="1" applyBorder="1" applyAlignment="1" applyProtection="1">
      <alignment horizontal="center"/>
      <protection hidden="1"/>
    </xf>
    <xf numFmtId="1" fontId="0" fillId="2" borderId="7" xfId="0" applyNumberFormat="1" applyFill="1" applyBorder="1" applyAlignment="1" applyProtection="1">
      <alignment horizontal="center"/>
      <protection hidden="1"/>
    </xf>
    <xf numFmtId="1" fontId="0" fillId="2" borderId="23" xfId="0" applyNumberFormat="1" applyFill="1" applyBorder="1" applyAlignment="1" applyProtection="1">
      <alignment horizontal="center"/>
      <protection hidden="1"/>
    </xf>
    <xf numFmtId="1" fontId="0" fillId="3" borderId="29" xfId="0" applyNumberFormat="1" applyFill="1" applyBorder="1" applyAlignment="1" applyProtection="1">
      <alignment horizontal="center"/>
      <protection locked="0"/>
    </xf>
    <xf numFmtId="1" fontId="0" fillId="3" borderId="30" xfId="0" applyNumberFormat="1" applyFill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hidden="1"/>
    </xf>
    <xf numFmtId="1" fontId="0" fillId="0" borderId="11" xfId="0" applyNumberFormat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1" fontId="4" fillId="0" borderId="19" xfId="0" applyNumberFormat="1" applyFont="1" applyBorder="1" applyAlignment="1" applyProtection="1">
      <alignment horizontal="center" vertical="center"/>
      <protection hidden="1"/>
    </xf>
    <xf numFmtId="1" fontId="4" fillId="0" borderId="25" xfId="0" applyNumberFormat="1" applyFont="1" applyBorder="1" applyAlignment="1" applyProtection="1">
      <alignment horizontal="center" vertical="center"/>
      <protection hidden="1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22" xfId="0" applyNumberFormat="1" applyFill="1" applyBorder="1" applyAlignment="1" applyProtection="1">
      <alignment horizontal="center"/>
      <protection hidden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O190"/>
  <sheetViews>
    <sheetView tabSelected="1"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6" sqref="E76"/>
    </sheetView>
  </sheetViews>
  <sheetFormatPr defaultRowHeight="12.75" outlineLevelRow="1"/>
  <cols>
    <col min="1" max="1" width="0.7109375" customWidth="1"/>
    <col min="2" max="2" width="9.28515625" bestFit="1" customWidth="1"/>
    <col min="3" max="3" width="12.28515625" bestFit="1" customWidth="1"/>
    <col min="4" max="4" width="15.7109375" bestFit="1" customWidth="1"/>
    <col min="5" max="5" width="13.28515625" style="6" bestFit="1" customWidth="1"/>
    <col min="6" max="6" width="12.5703125" style="4" bestFit="1" customWidth="1"/>
    <col min="7" max="13" width="8.7109375" style="4" customWidth="1"/>
    <col min="14" max="14" width="11.140625" style="4" customWidth="1"/>
    <col min="15" max="15" width="9.85546875" style="4" bestFit="1" customWidth="1"/>
    <col min="16" max="16" width="8.7109375" style="4" customWidth="1"/>
    <col min="17" max="17" width="9.85546875" style="4" bestFit="1" customWidth="1"/>
    <col min="18" max="18" width="8.7109375" style="4" customWidth="1"/>
    <col min="19" max="19" width="9.85546875" style="4" bestFit="1" customWidth="1"/>
    <col min="20" max="20" width="8.7109375" style="4" customWidth="1"/>
    <col min="21" max="21" width="11" style="4" bestFit="1" customWidth="1"/>
    <col min="22" max="22" width="8.7109375" style="4" customWidth="1"/>
    <col min="23" max="23" width="11" style="4" bestFit="1" customWidth="1"/>
    <col min="24" max="24" width="8.7109375" style="4" customWidth="1"/>
    <col min="25" max="25" width="11" style="4" bestFit="1" customWidth="1"/>
    <col min="26" max="26" width="8.7109375" style="4" customWidth="1"/>
    <col min="27" max="27" width="11" style="4" bestFit="1" customWidth="1"/>
    <col min="28" max="28" width="8.7109375" style="4" customWidth="1"/>
    <col min="29" max="29" width="11" style="4" bestFit="1" customWidth="1"/>
    <col min="30" max="30" width="8.7109375" style="4" customWidth="1"/>
    <col min="31" max="31" width="12.140625" style="4" bestFit="1" customWidth="1"/>
    <col min="32" max="32" width="8.7109375" style="4" customWidth="1"/>
    <col min="33" max="33" width="12.140625" style="4" bestFit="1" customWidth="1"/>
    <col min="34" max="34" width="8.7109375" style="4" customWidth="1"/>
    <col min="35" max="35" width="12.140625" style="4" bestFit="1" customWidth="1"/>
    <col min="36" max="36" width="8.7109375" style="4" customWidth="1"/>
    <col min="37" max="37" width="12.140625" style="4" bestFit="1" customWidth="1"/>
    <col min="38" max="38" width="8.7109375" style="4" customWidth="1"/>
    <col min="39" max="39" width="12.140625" style="4" bestFit="1" customWidth="1"/>
    <col min="40" max="40" width="8.7109375" style="4" customWidth="1"/>
    <col min="41" max="41" width="12.140625" style="4" bestFit="1" customWidth="1"/>
    <col min="42" max="42" width="8.7109375" style="4" customWidth="1"/>
    <col min="43" max="43" width="13.28515625" style="4" bestFit="1" customWidth="1"/>
    <col min="44" max="44" width="8.7109375" style="4" customWidth="1"/>
    <col min="45" max="45" width="13.28515625" style="4" bestFit="1" customWidth="1"/>
    <col min="46" max="46" width="8.7109375" style="4" customWidth="1"/>
    <col min="47" max="47" width="13.28515625" style="4" bestFit="1" customWidth="1"/>
    <col min="48" max="48" width="8.7109375" style="4" customWidth="1"/>
    <col min="49" max="49" width="14.42578125" style="4" bestFit="1" customWidth="1"/>
    <col min="50" max="50" width="8.7109375" style="4" customWidth="1"/>
    <col min="51" max="51" width="14.42578125" style="4" bestFit="1" customWidth="1"/>
    <col min="52" max="52" width="8.7109375" style="4" customWidth="1"/>
    <col min="53" max="53" width="14.42578125" style="4" bestFit="1" customWidth="1"/>
    <col min="54" max="54" width="8.7109375" style="4" customWidth="1"/>
    <col min="55" max="55" width="14.42578125" style="4" bestFit="1" customWidth="1"/>
    <col min="56" max="56" width="8.7109375" style="4" customWidth="1"/>
    <col min="57" max="57" width="14.42578125" style="4" bestFit="1" customWidth="1"/>
    <col min="58" max="58" width="8.7109375" style="4" customWidth="1"/>
    <col min="59" max="59" width="15.7109375" style="4" bestFit="1" customWidth="1"/>
    <col min="60" max="60" width="8.7109375" style="4" customWidth="1"/>
    <col min="61" max="61" width="15.7109375" style="4" bestFit="1" customWidth="1"/>
    <col min="62" max="62" width="8.7109375" style="4" customWidth="1"/>
    <col min="63" max="63" width="15.7109375" style="4" bestFit="1" customWidth="1"/>
    <col min="64" max="64" width="8.7109375" style="4" customWidth="1"/>
    <col min="65" max="65" width="15.7109375" style="4" bestFit="1" customWidth="1"/>
    <col min="66" max="66" width="8.7109375" style="4" customWidth="1"/>
  </cols>
  <sheetData>
    <row r="1" spans="1:67">
      <c r="A1" s="25"/>
      <c r="B1" s="25"/>
      <c r="C1" s="25"/>
      <c r="D1" s="25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7">
      <c r="A2" s="25"/>
      <c r="B2" s="28" t="s">
        <v>8</v>
      </c>
      <c r="C2" s="29" t="s">
        <v>13</v>
      </c>
      <c r="D2" s="30"/>
      <c r="E2" s="31" t="s">
        <v>6</v>
      </c>
      <c r="F2" s="28" t="s">
        <v>14</v>
      </c>
      <c r="G2" s="31" t="s">
        <v>6</v>
      </c>
      <c r="H2" s="28" t="s">
        <v>14</v>
      </c>
      <c r="I2" s="31" t="s">
        <v>6</v>
      </c>
      <c r="J2" s="28" t="s">
        <v>14</v>
      </c>
      <c r="K2" s="31" t="s">
        <v>6</v>
      </c>
      <c r="L2" s="28" t="s">
        <v>14</v>
      </c>
      <c r="M2" s="31" t="s">
        <v>6</v>
      </c>
      <c r="N2" s="28" t="s">
        <v>14</v>
      </c>
      <c r="O2" s="31" t="s">
        <v>6</v>
      </c>
      <c r="P2" s="28" t="s">
        <v>14</v>
      </c>
      <c r="Q2" s="31" t="s">
        <v>6</v>
      </c>
      <c r="R2" s="28" t="s">
        <v>14</v>
      </c>
      <c r="S2" s="31" t="s">
        <v>6</v>
      </c>
      <c r="T2" s="28" t="s">
        <v>14</v>
      </c>
      <c r="U2" s="31" t="s">
        <v>6</v>
      </c>
      <c r="V2" s="28" t="s">
        <v>14</v>
      </c>
      <c r="W2" s="31" t="s">
        <v>6</v>
      </c>
      <c r="X2" s="28" t="s">
        <v>14</v>
      </c>
      <c r="Y2" s="31" t="s">
        <v>6</v>
      </c>
      <c r="Z2" s="28" t="s">
        <v>14</v>
      </c>
      <c r="AA2" s="31" t="s">
        <v>6</v>
      </c>
      <c r="AB2" s="28" t="s">
        <v>14</v>
      </c>
      <c r="AC2" s="31" t="s">
        <v>6</v>
      </c>
      <c r="AD2" s="28" t="s">
        <v>14</v>
      </c>
      <c r="AE2" s="31" t="s">
        <v>6</v>
      </c>
      <c r="AF2" s="28" t="s">
        <v>14</v>
      </c>
      <c r="AG2" s="31" t="s">
        <v>6</v>
      </c>
      <c r="AH2" s="28" t="s">
        <v>14</v>
      </c>
      <c r="AI2" s="31" t="s">
        <v>6</v>
      </c>
      <c r="AJ2" s="28" t="s">
        <v>14</v>
      </c>
      <c r="AK2" s="31" t="s">
        <v>6</v>
      </c>
      <c r="AL2" s="28" t="s">
        <v>14</v>
      </c>
      <c r="AM2" s="31" t="s">
        <v>6</v>
      </c>
      <c r="AN2" s="28" t="s">
        <v>14</v>
      </c>
      <c r="AO2" s="31" t="s">
        <v>6</v>
      </c>
      <c r="AP2" s="28" t="s">
        <v>14</v>
      </c>
      <c r="AQ2" s="31" t="s">
        <v>6</v>
      </c>
      <c r="AR2" s="28" t="s">
        <v>14</v>
      </c>
      <c r="AS2" s="31" t="s">
        <v>6</v>
      </c>
      <c r="AT2" s="28" t="s">
        <v>14</v>
      </c>
      <c r="AU2" s="31" t="s">
        <v>6</v>
      </c>
      <c r="AV2" s="28" t="s">
        <v>14</v>
      </c>
      <c r="AW2" s="31" t="s">
        <v>6</v>
      </c>
      <c r="AX2" s="28" t="s">
        <v>14</v>
      </c>
      <c r="AY2" s="31" t="s">
        <v>6</v>
      </c>
      <c r="AZ2" s="28" t="s">
        <v>14</v>
      </c>
      <c r="BA2" s="31" t="s">
        <v>6</v>
      </c>
      <c r="BB2" s="28" t="s">
        <v>14</v>
      </c>
      <c r="BC2" s="31" t="s">
        <v>6</v>
      </c>
      <c r="BD2" s="28" t="s">
        <v>14</v>
      </c>
      <c r="BE2" s="31" t="s">
        <v>6</v>
      </c>
      <c r="BF2" s="28" t="s">
        <v>14</v>
      </c>
      <c r="BG2" s="31" t="s">
        <v>6</v>
      </c>
      <c r="BH2" s="28" t="s">
        <v>14</v>
      </c>
      <c r="BI2" s="31" t="s">
        <v>6</v>
      </c>
      <c r="BJ2" s="28" t="s">
        <v>14</v>
      </c>
      <c r="BK2" s="31" t="s">
        <v>6</v>
      </c>
      <c r="BL2" s="28" t="s">
        <v>14</v>
      </c>
      <c r="BM2" s="31" t="s">
        <v>6</v>
      </c>
      <c r="BN2" s="28" t="s">
        <v>14</v>
      </c>
    </row>
    <row r="3" spans="1:67" s="9" customFormat="1">
      <c r="A3" s="32"/>
      <c r="B3" s="33"/>
      <c r="C3" s="33"/>
      <c r="D3" s="33"/>
      <c r="E3" s="64">
        <v>1</v>
      </c>
      <c r="F3" s="64"/>
      <c r="G3" s="64">
        <v>2</v>
      </c>
      <c r="H3" s="64"/>
      <c r="I3" s="64">
        <v>3</v>
      </c>
      <c r="J3" s="64"/>
      <c r="K3" s="64">
        <v>4</v>
      </c>
      <c r="L3" s="64"/>
      <c r="M3" s="64">
        <v>5</v>
      </c>
      <c r="N3" s="64"/>
      <c r="O3" s="64">
        <v>6</v>
      </c>
      <c r="P3" s="64"/>
      <c r="Q3" s="64">
        <v>7</v>
      </c>
      <c r="R3" s="64"/>
      <c r="S3" s="64">
        <v>8</v>
      </c>
      <c r="T3" s="64"/>
      <c r="U3" s="64">
        <v>9</v>
      </c>
      <c r="V3" s="64"/>
      <c r="W3" s="64">
        <v>10</v>
      </c>
      <c r="X3" s="64"/>
      <c r="Y3" s="64">
        <v>11</v>
      </c>
      <c r="Z3" s="64"/>
      <c r="AA3" s="64">
        <v>12</v>
      </c>
      <c r="AB3" s="64"/>
      <c r="AC3" s="64">
        <v>13</v>
      </c>
      <c r="AD3" s="64"/>
      <c r="AE3" s="64">
        <v>14</v>
      </c>
      <c r="AF3" s="64"/>
      <c r="AG3" s="64">
        <v>15</v>
      </c>
      <c r="AH3" s="64"/>
      <c r="AI3" s="64">
        <v>16</v>
      </c>
      <c r="AJ3" s="64"/>
      <c r="AK3" s="64">
        <v>17</v>
      </c>
      <c r="AL3" s="64"/>
      <c r="AM3" s="64">
        <v>18</v>
      </c>
      <c r="AN3" s="64"/>
      <c r="AO3" s="64">
        <v>19</v>
      </c>
      <c r="AP3" s="64"/>
      <c r="AQ3" s="64">
        <v>20</v>
      </c>
      <c r="AR3" s="64"/>
      <c r="AS3" s="64">
        <v>21</v>
      </c>
      <c r="AT3" s="64"/>
      <c r="AU3" s="64">
        <v>22</v>
      </c>
      <c r="AV3" s="64"/>
      <c r="AW3" s="64">
        <v>23</v>
      </c>
      <c r="AX3" s="64"/>
      <c r="AY3" s="64">
        <v>24</v>
      </c>
      <c r="AZ3" s="64"/>
      <c r="BA3" s="64">
        <v>25</v>
      </c>
      <c r="BB3" s="64"/>
      <c r="BC3" s="64">
        <v>26</v>
      </c>
      <c r="BD3" s="64"/>
      <c r="BE3" s="64">
        <v>27</v>
      </c>
      <c r="BF3" s="64"/>
      <c r="BG3" s="64">
        <v>28</v>
      </c>
      <c r="BH3" s="64"/>
      <c r="BI3" s="64">
        <v>29</v>
      </c>
      <c r="BJ3" s="64"/>
      <c r="BK3" s="64">
        <v>30</v>
      </c>
      <c r="BL3" s="64"/>
      <c r="BM3" s="64">
        <v>31</v>
      </c>
      <c r="BN3" s="64"/>
    </row>
    <row r="4" spans="1:67" s="5" customFormat="1" ht="13.5" thickBot="1">
      <c r="A4" s="34"/>
      <c r="B4" s="35"/>
      <c r="C4" s="35"/>
      <c r="D4" s="35"/>
      <c r="E4" s="69" t="s">
        <v>3</v>
      </c>
      <c r="F4" s="70"/>
      <c r="G4" s="65" t="s">
        <v>4</v>
      </c>
      <c r="H4" s="65"/>
      <c r="I4" s="75" t="s">
        <v>5</v>
      </c>
      <c r="J4" s="76"/>
      <c r="K4" s="68" t="s">
        <v>15</v>
      </c>
      <c r="L4" s="68"/>
      <c r="M4" s="69" t="s">
        <v>0</v>
      </c>
      <c r="N4" s="70"/>
      <c r="O4" s="65" t="s">
        <v>1</v>
      </c>
      <c r="P4" s="65"/>
      <c r="Q4" s="69" t="s">
        <v>2</v>
      </c>
      <c r="R4" s="70"/>
      <c r="S4" s="65" t="s">
        <v>3</v>
      </c>
      <c r="T4" s="65"/>
      <c r="U4" s="69" t="s">
        <v>4</v>
      </c>
      <c r="V4" s="70"/>
      <c r="W4" s="68" t="s">
        <v>5</v>
      </c>
      <c r="X4" s="68"/>
      <c r="Y4" s="75" t="s">
        <v>15</v>
      </c>
      <c r="Z4" s="76"/>
      <c r="AA4" s="65" t="s">
        <v>0</v>
      </c>
      <c r="AB4" s="65"/>
      <c r="AC4" s="69" t="s">
        <v>1</v>
      </c>
      <c r="AD4" s="70"/>
      <c r="AE4" s="65" t="s">
        <v>2</v>
      </c>
      <c r="AF4" s="65"/>
      <c r="AG4" s="69" t="s">
        <v>3</v>
      </c>
      <c r="AH4" s="70"/>
      <c r="AI4" s="65" t="s">
        <v>4</v>
      </c>
      <c r="AJ4" s="65"/>
      <c r="AK4" s="75" t="s">
        <v>5</v>
      </c>
      <c r="AL4" s="76"/>
      <c r="AM4" s="68" t="s">
        <v>15</v>
      </c>
      <c r="AN4" s="68"/>
      <c r="AO4" s="69" t="s">
        <v>0</v>
      </c>
      <c r="AP4" s="70"/>
      <c r="AQ4" s="65" t="s">
        <v>1</v>
      </c>
      <c r="AR4" s="65"/>
      <c r="AS4" s="69" t="s">
        <v>2</v>
      </c>
      <c r="AT4" s="70"/>
      <c r="AU4" s="65" t="s">
        <v>3</v>
      </c>
      <c r="AV4" s="65"/>
      <c r="AW4" s="69" t="s">
        <v>4</v>
      </c>
      <c r="AX4" s="70"/>
      <c r="AY4" s="68" t="s">
        <v>5</v>
      </c>
      <c r="AZ4" s="68"/>
      <c r="BA4" s="75" t="s">
        <v>15</v>
      </c>
      <c r="BB4" s="76"/>
      <c r="BC4" s="65" t="s">
        <v>0</v>
      </c>
      <c r="BD4" s="65"/>
      <c r="BE4" s="69" t="s">
        <v>1</v>
      </c>
      <c r="BF4" s="70"/>
      <c r="BG4" s="65" t="s">
        <v>2</v>
      </c>
      <c r="BH4" s="65"/>
      <c r="BI4" s="69" t="s">
        <v>3</v>
      </c>
      <c r="BJ4" s="70"/>
      <c r="BK4" s="65" t="s">
        <v>4</v>
      </c>
      <c r="BL4" s="65"/>
      <c r="BM4" s="75" t="s">
        <v>5</v>
      </c>
      <c r="BN4" s="76"/>
    </row>
    <row r="5" spans="1:67">
      <c r="A5" s="25"/>
      <c r="B5" s="87">
        <f>SUMPRODUCT(B$41:B$50*(C$41:C$50=C5))</f>
        <v>22</v>
      </c>
      <c r="C5" s="90" t="s">
        <v>27</v>
      </c>
      <c r="D5" s="36" t="s">
        <v>25</v>
      </c>
      <c r="E5" s="10">
        <f t="array" ref="E5">IF(ISTEXT(INDEX(E$41:E$50,MATCH($C$5,$C$41:$C$50,))),0,(INDEX($E$56:$E$63,MATCH($D5,$D$56:$D$63,))-SUMPRODUCT(IF($D$2:D$2="Факт",$D5:D5,0)))/($B$5-SUMPRODUCT(($D$2:D$2="Факт")*($D5:D5&lt;&gt;""))))</f>
        <v>10000</v>
      </c>
      <c r="F5" s="37"/>
      <c r="G5" s="10">
        <f t="array" ref="G5">IF(ISTEXT(INDEX(G$41:G$50,MATCH($C$5,$C$41:$C$50,))),0,(INDEX($E$56:$E$63,MATCH($D5,$D$56:$D$63,))-SUMPRODUCT(IF($D$2:F$2="Факт",$D5:F5,0)))/($B$5-SUMPRODUCT(($D$2:F$2="Факт")*($D5:F5&lt;&gt;""))))</f>
        <v>10000</v>
      </c>
      <c r="H5" s="37"/>
      <c r="I5" s="10">
        <f t="array" ref="I5">IF(ISTEXT(INDEX(I$41:I$50,MATCH($C$5,$C$41:$C$50,))),0,(INDEX($E$56:$E$63,MATCH($D5,$D$56:$D$63,))-SUMPRODUCT(IF($D$2:H$2="Факт",$D5:H5,0)))/($B$5-SUMPRODUCT(($D$2:H$2="Факт")*($D5:H5&lt;&gt;""))))</f>
        <v>0</v>
      </c>
      <c r="J5" s="37"/>
      <c r="K5" s="10">
        <f t="array" ref="K5">IF(ISTEXT(INDEX(K$41:K$50,MATCH($C$5,$C$41:$C$50,))),0,(INDEX($E$56:$E$63,MATCH($D5,$D$56:$D$63,))-SUMPRODUCT(IF($D$2:J$2="Факт",$D5:J5,0)))/($B$5-SUMPRODUCT(($D$2:J$2="Факт")*($D5:J5&lt;&gt;""))))</f>
        <v>0</v>
      </c>
      <c r="L5" s="37"/>
      <c r="M5" s="10">
        <f t="array" ref="M5">IF(ISTEXT(INDEX(M$41:M$50,MATCH($C$5,$C$41:$C$50,))),0,(INDEX($E$56:$E$63,MATCH($D5,$D$56:$D$63,))-SUMPRODUCT(IF($D$2:L$2="Факт",$D5:L5,0)))/($B$5-SUMPRODUCT(($D$2:L$2="Факт")*($D5:L5&lt;&gt;""))))</f>
        <v>10000</v>
      </c>
      <c r="N5" s="37"/>
      <c r="O5" s="10">
        <f t="array" ref="O5">IF(ISTEXT(INDEX(O$41:O$50,MATCH($C$5,$C$41:$C$50,))),0,(INDEX($E$56:$E$63,MATCH($D5,$D$56:$D$63,))-SUMPRODUCT(IF($D$2:N$2="Факт",$D5:N5,0)))/($B$5-SUMPRODUCT(($D$2:N$2="Факт")*($D5:N5&lt;&gt;""))))</f>
        <v>10000</v>
      </c>
      <c r="P5" s="37"/>
      <c r="Q5" s="10">
        <f t="array" ref="Q5">IF(ISTEXT(INDEX(Q$41:Q$50,MATCH($C$5,$C$41:$C$50,))),0,(INDEX($E$56:$E$63,MATCH($D5,$D$56:$D$63,))-SUMPRODUCT(IF($D$2:P$2="Факт",$D5:P5,0)))/($B$5-SUMPRODUCT(($D$2:P$2="Факт")*($D5:P5&lt;&gt;""))))</f>
        <v>10000</v>
      </c>
      <c r="R5" s="37"/>
      <c r="S5" s="10">
        <f t="array" ref="S5">IF(ISTEXT(INDEX(S$41:S$50,MATCH($C$5,$C$41:$C$50,))),0,(INDEX($E$56:$E$63,MATCH($D5,$D$56:$D$63,))-SUMPRODUCT(IF($D$2:R$2="Факт",$D5:R5,0)))/($B$5-SUMPRODUCT(($D$2:R$2="Факт")*($D5:R5&lt;&gt;""))))</f>
        <v>10000</v>
      </c>
      <c r="T5" s="37"/>
      <c r="U5" s="10">
        <f t="array" ref="U5">IF(ISTEXT(INDEX(U$41:U$50,MATCH($C$5,$C$41:$C$50,))),0,(INDEX($E$56:$E$63,MATCH($D5,$D$56:$D$63,))-SUMPRODUCT(IF($D$2:T$2="Факт",$D5:T5,0)))/($B$5-SUMPRODUCT(($D$2:T$2="Факт")*($D5:T5&lt;&gt;""))))</f>
        <v>10000</v>
      </c>
      <c r="V5" s="37"/>
      <c r="W5" s="10">
        <f t="array" ref="W5">IF(ISTEXT(INDEX(W$41:W$50,MATCH($C$5,$C$41:$C$50,))),0,(INDEX($E$56:$E$63,MATCH($D5,$D$56:$D$63,))-SUMPRODUCT(IF($D$2:V$2="Факт",$D5:V5,0)))/($B$5-SUMPRODUCT(($D$2:V$2="Факт")*($D5:V5&lt;&gt;""))))</f>
        <v>0</v>
      </c>
      <c r="X5" s="37"/>
      <c r="Y5" s="10">
        <f t="array" ref="Y5">IF(ISTEXT(INDEX(Y$41:Y$50,MATCH($C$5,$C$41:$C$50,))),0,(INDEX($E$56:$E$63,MATCH($D5,$D$56:$D$63,))-SUMPRODUCT(IF($D$2:X$2="Факт",$D5:X5,0)))/($B$5-SUMPRODUCT(($D$2:X$2="Факт")*($D5:X5&lt;&gt;""))))</f>
        <v>0</v>
      </c>
      <c r="Z5" s="37"/>
      <c r="AA5" s="10">
        <f t="array" ref="AA5">IF(ISTEXT(INDEX(AA$41:AA$50,MATCH($C$5,$C$41:$C$50,))),0,(INDEX($E$56:$E$63,MATCH($D5,$D$56:$D$63,))-SUMPRODUCT(IF($D$2:Z$2="Факт",$D5:Z5,0)))/($B$5-SUMPRODUCT(($D$2:Z$2="Факт")*($D5:Z5&lt;&gt;""))))</f>
        <v>10000</v>
      </c>
      <c r="AB5" s="37"/>
      <c r="AC5" s="10">
        <f t="array" ref="AC5">IF(ISTEXT(INDEX(AC$41:AC$50,MATCH($C$5,$C$41:$C$50,))),0,(INDEX($E$56:$E$63,MATCH($D5,$D$56:$D$63,))-SUMPRODUCT(IF($D$2:AB$2="Факт",$D5:AB5,0)))/($B$5-SUMPRODUCT(($D$2:AB$2="Факт")*($D5:AB5&lt;&gt;""))))</f>
        <v>10000</v>
      </c>
      <c r="AD5" s="37"/>
      <c r="AE5" s="10">
        <f t="array" ref="AE5">IF(ISTEXT(INDEX(AE$41:AE$50,MATCH($C$5,$C$41:$C$50,))),0,(INDEX($E$56:$E$63,MATCH($D5,$D$56:$D$63,))-SUMPRODUCT(IF($D$2:AD$2="Факт",$D5:AD5,0)))/($B$5-SUMPRODUCT(($D$2:AD$2="Факт")*($D5:AD5&lt;&gt;""))))</f>
        <v>10000</v>
      </c>
      <c r="AF5" s="37"/>
      <c r="AG5" s="10">
        <f t="array" ref="AG5">IF(ISTEXT(INDEX(AG$41:AG$50,MATCH($C$5,$C$41:$C$50,))),0,(INDEX($E$56:$E$63,MATCH($D5,$D$56:$D$63,))-SUMPRODUCT(IF($D$2:AF$2="Факт",$D5:AF5,0)))/($B$5-SUMPRODUCT(($D$2:AF$2="Факт")*($D5:AF5&lt;&gt;""))))</f>
        <v>10000</v>
      </c>
      <c r="AH5" s="37"/>
      <c r="AI5" s="10">
        <f t="array" ref="AI5">IF(ISTEXT(INDEX(AI$41:AI$50,MATCH($C$5,$C$41:$C$50,))),0,(INDEX($E$56:$E$63,MATCH($D5,$D$56:$D$63,))-SUMPRODUCT(IF($D$2:AH$2="Факт",$D5:AH5,0)))/($B$5-SUMPRODUCT(($D$2:AH$2="Факт")*($D5:AH5&lt;&gt;""))))</f>
        <v>10000</v>
      </c>
      <c r="AJ5" s="37"/>
      <c r="AK5" s="10">
        <f t="array" ref="AK5">IF(ISTEXT(INDEX(AK$41:AK$50,MATCH($C$5,$C$41:$C$50,))),0,(INDEX($E$56:$E$63,MATCH($D5,$D$56:$D$63,))-SUMPRODUCT(IF($D$2:AJ$2="Факт",$D5:AJ5,0)))/($B$5-SUMPRODUCT(($D$2:AJ$2="Факт")*($D5:AJ5&lt;&gt;""))))</f>
        <v>0</v>
      </c>
      <c r="AL5" s="37"/>
      <c r="AM5" s="10">
        <f t="array" ref="AM5">IF(ISTEXT(INDEX(AM$41:AM$50,MATCH($C$5,$C$41:$C$50,))),0,(INDEX($E$56:$E$63,MATCH($D5,$D$56:$D$63,))-SUMPRODUCT(IF($D$2:AL$2="Факт",$D5:AL5,0)))/($B$5-SUMPRODUCT(($D$2:AL$2="Факт")*($D5:AL5&lt;&gt;""))))</f>
        <v>0</v>
      </c>
      <c r="AN5" s="37"/>
      <c r="AO5" s="10">
        <f t="array" ref="AO5">IF(ISTEXT(INDEX(AO$41:AO$50,MATCH($C$5,$C$41:$C$50,))),0,(INDEX($E$56:$E$63,MATCH($D5,$D$56:$D$63,))-SUMPRODUCT(IF($D$2:AN$2="Факт",$D5:AN5,0)))/($B$5-SUMPRODUCT(($D$2:AN$2="Факт")*($D5:AN5&lt;&gt;""))))</f>
        <v>10000</v>
      </c>
      <c r="AP5" s="37"/>
      <c r="AQ5" s="10">
        <f t="array" ref="AQ5">IF(ISTEXT(INDEX(AQ$41:AQ$50,MATCH($C$5,$C$41:$C$50,))),0,(INDEX($E$56:$E$63,MATCH($D5,$D$56:$D$63,))-SUMPRODUCT(IF($D$2:AP$2="Факт",$D5:AP5,0)))/($B$5-SUMPRODUCT(($D$2:AP$2="Факт")*($D5:AP5&lt;&gt;""))))</f>
        <v>10000</v>
      </c>
      <c r="AR5" s="37"/>
      <c r="AS5" s="10">
        <f t="array" ref="AS5">IF(ISTEXT(INDEX(AS$41:AS$50,MATCH($C$5,$C$41:$C$50,))),0,(INDEX($E$56:$E$63,MATCH($D5,$D$56:$D$63,))-SUMPRODUCT(IF($D$2:AR$2="Факт",$D5:AR5,0)))/($B$5-SUMPRODUCT(($D$2:AR$2="Факт")*($D5:AR5&lt;&gt;""))))</f>
        <v>10000</v>
      </c>
      <c r="AT5" s="37"/>
      <c r="AU5" s="10">
        <f t="array" ref="AU5">IF(ISTEXT(INDEX(AU$41:AU$50,MATCH($C$5,$C$41:$C$50,))),0,(INDEX($E$56:$E$63,MATCH($D5,$D$56:$D$63,))-SUMPRODUCT(IF($D$2:AT$2="Факт",$D5:AT5,0)))/($B$5-SUMPRODUCT(($D$2:AT$2="Факт")*($D5:AT5&lt;&gt;""))))</f>
        <v>10000</v>
      </c>
      <c r="AV5" s="37"/>
      <c r="AW5" s="10">
        <f t="array" ref="AW5">IF(ISTEXT(INDEX(AW$41:AW$50,MATCH($C$5,$C$41:$C$50,))),0,(INDEX($E$56:$E$63,MATCH($D5,$D$56:$D$63,))-SUMPRODUCT(IF($D$2:AV$2="Факт",$D5:AV5,0)))/($B$5-SUMPRODUCT(($D$2:AV$2="Факт")*($D5:AV5&lt;&gt;""))))</f>
        <v>10000</v>
      </c>
      <c r="AX5" s="37"/>
      <c r="AY5" s="10">
        <f t="array" ref="AY5">IF(ISTEXT(INDEX(AY$41:AY$50,MATCH($C$5,$C$41:$C$50,))),0,(INDEX($E$56:$E$63,MATCH($D5,$D$56:$D$63,))-SUMPRODUCT(IF($D$2:AX$2="Факт",$D5:AX5,0)))/($B$5-SUMPRODUCT(($D$2:AX$2="Факт")*($D5:AX5&lt;&gt;""))))</f>
        <v>0</v>
      </c>
      <c r="AZ5" s="37"/>
      <c r="BA5" s="10">
        <f t="array" ref="BA5">IF(ISTEXT(INDEX(BA$41:BA$50,MATCH($C$5,$C$41:$C$50,))),0,(INDEX($E$56:$E$63,MATCH($D5,$D$56:$D$63,))-SUMPRODUCT(IF($D$2:AZ$2="Факт",$D5:AZ5,0)))/($B$5-SUMPRODUCT(($D$2:AZ$2="Факт")*($D5:AZ5&lt;&gt;""))))</f>
        <v>0</v>
      </c>
      <c r="BB5" s="37"/>
      <c r="BC5" s="10">
        <f t="array" ref="BC5">IF(ISTEXT(INDEX(BC$41:BC$50,MATCH($C$5,$C$41:$C$50,))),0,(INDEX($E$56:$E$63,MATCH($D5,$D$56:$D$63,))-SUMPRODUCT(IF($D$2:BB$2="Факт",$D5:BB5,0)))/($B$5-SUMPRODUCT(($D$2:BB$2="Факт")*($D5:BB5&lt;&gt;""))))</f>
        <v>10000</v>
      </c>
      <c r="BD5" s="37"/>
      <c r="BE5" s="10">
        <f t="array" ref="BE5">IF(ISTEXT(INDEX(BE$41:BE$50,MATCH($C$5,$C$41:$C$50,))),0,(INDEX($E$56:$E$63,MATCH($D5,$D$56:$D$63,))-SUMPRODUCT(IF($D$2:BD$2="Факт",$D5:BD5,0)))/($B$5-SUMPRODUCT(($D$2:BD$2="Факт")*($D5:BD5&lt;&gt;""))))</f>
        <v>10000</v>
      </c>
      <c r="BF5" s="37"/>
      <c r="BG5" s="10">
        <f t="array" ref="BG5">IF(ISTEXT(INDEX(BG$41:BG$50,MATCH($C$5,$C$41:$C$50,))),0,(INDEX($E$56:$E$63,MATCH($D5,$D$56:$D$63,))-SUMPRODUCT(IF($D$2:BF$2="Факт",$D5:BF5,0)))/($B$5-SUMPRODUCT(($D$2:BF$2="Факт")*($D5:BF5&lt;&gt;""))))</f>
        <v>10000</v>
      </c>
      <c r="BH5" s="37"/>
      <c r="BI5" s="10">
        <f t="array" ref="BI5">IF(ISTEXT(INDEX(BI$41:BI$50,MATCH($C$5,$C$41:$C$50,))),0,(INDEX($E$56:$E$63,MATCH($D5,$D$56:$D$63,))-SUMPRODUCT(IF($D$2:BH$2="Факт",$D5:BH5,0)))/($B$5-SUMPRODUCT(($D$2:BH$2="Факт")*($D5:BH5&lt;&gt;""))))</f>
        <v>10000</v>
      </c>
      <c r="BJ5" s="37"/>
      <c r="BK5" s="10">
        <f t="array" ref="BK5">IF(ISTEXT(INDEX(BK$41:BK$50,MATCH($C$5,$C$41:$C$50,))),0,(INDEX($E$56:$E$63,MATCH($D5,$D$56:$D$63,))-SUMPRODUCT(IF($D$2:BJ$2="Факт",$D5:BJ5,0)))/($B$5-SUMPRODUCT(($D$2:BJ$2="Факт")*($D5:BJ5&lt;&gt;""))))</f>
        <v>10000</v>
      </c>
      <c r="BL5" s="37"/>
      <c r="BM5" s="10">
        <f t="array" ref="BM5">IF(ISTEXT(INDEX(BM$41:BM$50,MATCH($C$5,$C$41:$C$50,))),0,(INDEX($E$56:$E$63,MATCH($D5,$D$56:$D$63,))-SUMPRODUCT(IF($D$2:BL$2="Факт",$D5:BL5,0)))/($B$5-SUMPRODUCT(($D$2:BL$2="Факт")*($D5:BL5&lt;&gt;""))))</f>
        <v>0</v>
      </c>
      <c r="BN5" s="37"/>
      <c r="BO5" s="8"/>
    </row>
    <row r="6" spans="1:67" outlineLevel="1">
      <c r="A6" s="25"/>
      <c r="B6" s="88"/>
      <c r="C6" s="91"/>
      <c r="D6" s="38" t="s">
        <v>26</v>
      </c>
      <c r="E6" s="71">
        <f>IF(AND(ISTEXT(INDEX(E$41:E$50,MATCH($C$5,$C$41:$C$50,))),F5&gt;0),"Вихідний!!!",IF(F5=0,C6,C6+(F5-$F$56)))</f>
        <v>0</v>
      </c>
      <c r="F6" s="72"/>
      <c r="G6" s="71">
        <f>IF(AND(ISTEXT(INDEX(G$41:G$50,MATCH($C$5,$C$41:$C$50,))),H5&gt;0),"Вихідний!!!",IF(H5=0,E6,E6+(H5-$F$56)))</f>
        <v>0</v>
      </c>
      <c r="H6" s="72"/>
      <c r="I6" s="71">
        <f>IF(AND(ISTEXT(INDEX(I$41:I$50,MATCH($C$5,$C$41:$C$50,))),J5&gt;0),"Вихідний!!!",IF(J5=0,G6,G6+(J5-$F$56)))</f>
        <v>0</v>
      </c>
      <c r="J6" s="72"/>
      <c r="K6" s="71">
        <f>IF(AND(ISTEXT(INDEX(K$41:K$50,MATCH($C$5,$C$41:$C$50,))),L5&gt;0),"Вихідний!!!",IF(L5=0,I6,I6+(L5-$F$56)))</f>
        <v>0</v>
      </c>
      <c r="L6" s="72"/>
      <c r="M6" s="71">
        <f>IF(AND(ISTEXT(INDEX(M$41:M$50,MATCH($C$5,$C$41:$C$50,))),N5&gt;0),"Вихідний!!!",IF(N5=0,K6,K6+(N5-$F$56)))</f>
        <v>0</v>
      </c>
      <c r="N6" s="72"/>
      <c r="O6" s="71">
        <f>IF(AND(ISTEXT(INDEX(O$41:O$50,MATCH($C$5,$C$41:$C$50,))),P5&gt;0),"Вихідний!!!",IF(P5=0,M6,M6+(P5-$F$56)))</f>
        <v>0</v>
      </c>
      <c r="P6" s="72"/>
      <c r="Q6" s="71">
        <f>IF(AND(ISTEXT(INDEX(Q$41:Q$50,MATCH($C$5,$C$41:$C$50,))),R5&gt;0),"Вихідний!!!",IF(R5=0,O6,O6+(R5-$F$56)))</f>
        <v>0</v>
      </c>
      <c r="R6" s="72"/>
      <c r="S6" s="71">
        <f>IF(AND(ISTEXT(INDEX(S$41:S$50,MATCH($C$5,$C$41:$C$50,))),T5&gt;0),"Вихідний!!!",IF(T5=0,Q6,Q6+(T5-$F$56)))</f>
        <v>0</v>
      </c>
      <c r="T6" s="72"/>
      <c r="U6" s="71">
        <f>IF(AND(ISTEXT(INDEX(U$41:U$50,MATCH($C$5,$C$41:$C$50,))),V5&gt;0),"Вихідний!!!",IF(V5=0,S6,S6+(V5-$F$56)))</f>
        <v>0</v>
      </c>
      <c r="V6" s="72"/>
      <c r="W6" s="71">
        <f>IF(AND(ISTEXT(INDEX(W$41:W$50,MATCH($C$5,$C$41:$C$50,))),X5&gt;0),"Вихідний!!!",IF(X5=0,U6,U6+(X5-$F$56)))</f>
        <v>0</v>
      </c>
      <c r="X6" s="72"/>
      <c r="Y6" s="71">
        <f>IF(AND(ISTEXT(INDEX(Y$41:Y$50,MATCH($C$5,$C$41:$C$50,))),Z5&gt;0),"Вихідний!!!",IF(Z5=0,W6,W6+(Z5-$F$56)))</f>
        <v>0</v>
      </c>
      <c r="Z6" s="72"/>
      <c r="AA6" s="71">
        <f>IF(AND(ISTEXT(INDEX(AA$41:AA$50,MATCH($C$5,$C$41:$C$50,))),AB5&gt;0),"Вихідний!!!",IF(AB5=0,Y6,Y6+(AB5-$F$56)))</f>
        <v>0</v>
      </c>
      <c r="AB6" s="72"/>
      <c r="AC6" s="71">
        <f>IF(AND(ISTEXT(INDEX(AC$41:AC$50,MATCH($C$5,$C$41:$C$50,))),AD5&gt;0),"Вихідний!!!",IF(AD5=0,AA6,AA6+(AD5-$F$56)))</f>
        <v>0</v>
      </c>
      <c r="AD6" s="72"/>
      <c r="AE6" s="71">
        <f>IF(AND(ISTEXT(INDEX(AE$41:AE$50,MATCH($C$5,$C$41:$C$50,))),AF5&gt;0),"Вихідний!!!",IF(AF5=0,AC6,AC6+(AF5-$F$56)))</f>
        <v>0</v>
      </c>
      <c r="AF6" s="72"/>
      <c r="AG6" s="71">
        <f>IF(AND(ISTEXT(INDEX(AG$41:AG$50,MATCH($C$5,$C$41:$C$50,))),AH5&gt;0),"Вихідний!!!",IF(AH5=0,AE6,AE6+(AH5-$F$56)))</f>
        <v>0</v>
      </c>
      <c r="AH6" s="72"/>
      <c r="AI6" s="71">
        <f>IF(AND(ISTEXT(INDEX(AI$41:AI$50,MATCH($C$5,$C$41:$C$50,))),AJ5&gt;0),"Вихідний!!!",IF(AJ5=0,AG6,AG6+(AJ5-$F$56)))</f>
        <v>0</v>
      </c>
      <c r="AJ6" s="72"/>
      <c r="AK6" s="71">
        <f>IF(AND(ISTEXT(INDEX(AK$41:AK$50,MATCH($C$5,$C$41:$C$50,))),AL5&gt;0),"Вихідний!!!",IF(AL5=0,AI6,AI6+(AL5-$F$56)))</f>
        <v>0</v>
      </c>
      <c r="AL6" s="72"/>
      <c r="AM6" s="71">
        <f>IF(AND(ISTEXT(INDEX(AM$41:AM$50,MATCH($C$5,$C$41:$C$50,))),AN5&gt;0),"Вихідний!!!",IF(AN5=0,AK6,AK6+(AN5-$F$56)))</f>
        <v>0</v>
      </c>
      <c r="AN6" s="72"/>
      <c r="AO6" s="71">
        <f>IF(AND(ISTEXT(INDEX(AO$41:AO$50,MATCH($C$5,$C$41:$C$50,))),AP5&gt;0),"Вихідний!!!",IF(AP5=0,AM6,AM6+(AP5-$F$56)))</f>
        <v>0</v>
      </c>
      <c r="AP6" s="72"/>
      <c r="AQ6" s="71">
        <f>IF(AND(ISTEXT(INDEX(AQ$41:AQ$50,MATCH($C$5,$C$41:$C$50,))),AR5&gt;0),"Вихідний!!!",IF(AR5=0,AO6,AO6+(AR5-$F$56)))</f>
        <v>0</v>
      </c>
      <c r="AR6" s="72"/>
      <c r="AS6" s="71">
        <f>IF(AND(ISTEXT(INDEX(AS$41:AS$50,MATCH($C$5,$C$41:$C$50,))),AT5&gt;0),"Вихідний!!!",IF(AT5=0,AQ6,AQ6+(AT5-$F$56)))</f>
        <v>0</v>
      </c>
      <c r="AT6" s="72"/>
      <c r="AU6" s="71">
        <f>IF(AND(ISTEXT(INDEX(AU$41:AU$50,MATCH($C$5,$C$41:$C$50,))),AV5&gt;0),"Вихідний!!!",IF(AV5=0,AS6,AS6+(AV5-$F$56)))</f>
        <v>0</v>
      </c>
      <c r="AV6" s="72"/>
      <c r="AW6" s="71">
        <f>IF(AND(ISTEXT(INDEX(AW$41:AW$50,MATCH($C$5,$C$41:$C$50,))),AX5&gt;0),"Вихідний!!!",IF(AX5=0,AU6,AU6+(AX5-$F$56)))</f>
        <v>0</v>
      </c>
      <c r="AX6" s="72"/>
      <c r="AY6" s="71">
        <f>IF(AND(ISTEXT(INDEX(AY$41:AY$50,MATCH($C$5,$C$41:$C$50,))),AZ5&gt;0),"Вихідний!!!",IF(AZ5=0,AW6,AW6+(AZ5-$F$56)))</f>
        <v>0</v>
      </c>
      <c r="AZ6" s="72"/>
      <c r="BA6" s="71">
        <f>IF(AND(ISTEXT(INDEX(BA$41:BA$50,MATCH($C$5,$C$41:$C$50,))),BB5&gt;0),"Вихідний!!!",IF(BB5=0,AY6,AY6+(BB5-$F$56)))</f>
        <v>0</v>
      </c>
      <c r="BB6" s="72"/>
      <c r="BC6" s="71">
        <f>IF(AND(ISTEXT(INDEX(BC$41:BC$50,MATCH($C$5,$C$41:$C$50,))),BD5&gt;0),"Вихідний!!!",IF(BD5=0,BA6,BA6+(BD5-$F$56)))</f>
        <v>0</v>
      </c>
      <c r="BD6" s="72"/>
      <c r="BE6" s="71">
        <f>IF(AND(ISTEXT(INDEX(BE$41:BE$50,MATCH($C$5,$C$41:$C$50,))),BF5&gt;0),"Вихідний!!!",IF(BF5=0,BC6,BC6+(BF5-$F$56)))</f>
        <v>0</v>
      </c>
      <c r="BF6" s="72"/>
      <c r="BG6" s="71">
        <f>IF(AND(ISTEXT(INDEX(BG$41:BG$50,MATCH($C$5,$C$41:$C$50,))),BH5&gt;0),"Вихідний!!!",IF(BH5=0,BE6,BE6+(BH5-$F$56)))</f>
        <v>0</v>
      </c>
      <c r="BH6" s="72"/>
      <c r="BI6" s="71">
        <f>IF(AND(ISTEXT(INDEX(BI$41:BI$50,MATCH($C$5,$C$41:$C$50,))),BJ5&gt;0),"Вихідний!!!",IF(BJ5=0,BG6,BG6+(BJ5-$F$56)))</f>
        <v>0</v>
      </c>
      <c r="BJ6" s="72"/>
      <c r="BK6" s="71">
        <f>IF(AND(ISTEXT(INDEX(BK$41:BK$50,MATCH($C$5,$C$41:$C$50,))),BL5&gt;0),"Вихідний!!!",IF(BL5=0,BI6,BI6+(BL5-$F$56)))</f>
        <v>0</v>
      </c>
      <c r="BL6" s="72"/>
      <c r="BM6" s="71">
        <f>IF(AND(ISTEXT(INDEX(BM$41:BM$50,MATCH($C$5,$C$41:$C$50,))),BN5&gt;0),"Вихідний!!!",IF(BN5=0,BK6,BK6+(BN5-$F$56)))</f>
        <v>0</v>
      </c>
      <c r="BN6" s="72"/>
      <c r="BO6" s="8"/>
    </row>
    <row r="7" spans="1:67" outlineLevel="1">
      <c r="A7" s="25"/>
      <c r="B7" s="88"/>
      <c r="C7" s="91"/>
      <c r="D7" s="39" t="s">
        <v>37</v>
      </c>
      <c r="E7" s="11">
        <f t="array" ref="E7">IF(ISTEXT(INDEX(E$41:E$50,MATCH($C$5,$C$41:$C$50,))),0,(INDEX($E$56:$E$63,MATCH($D7,$D$56:$D$63,))-SUMPRODUCT(IF($D$2:D$2="Факт",$D7:D7,0)))/($B$5-SUMPRODUCT(($D$2:D$2="Факт")*($D7:D7&lt;&gt;""))))</f>
        <v>15</v>
      </c>
      <c r="F7" s="40"/>
      <c r="G7" s="11">
        <f t="array" ref="G7">IF(ISTEXT(INDEX(G$41:G$50,MATCH($C$5,$C$41:$C$50,))),0,(INDEX($E$56:$E$63,MATCH($D7,$D$56:$D$63,))-SUMPRODUCT(IF($D$2:F$2="Факт",$D7:F7,0)))/($B$5-SUMPRODUCT(($D$2:F$2="Факт")*($D7:F7&lt;&gt;""))))</f>
        <v>15</v>
      </c>
      <c r="H7" s="40"/>
      <c r="I7" s="11">
        <f t="array" ref="I7">IF(ISTEXT(INDEX(I$41:I$50,MATCH($C$5,$C$41:$C$50,))),0,(INDEX($E$56:$E$63,MATCH($D7,$D$56:$D$63,))-SUMPRODUCT(IF($D$2:H$2="Факт",$D7:H7,0)))/($B$5-SUMPRODUCT(($D$2:H$2="Факт")*($D7:H7&lt;&gt;""))))</f>
        <v>0</v>
      </c>
      <c r="J7" s="40"/>
      <c r="K7" s="11">
        <f t="array" ref="K7">IF(ISTEXT(INDEX(K$41:K$50,MATCH($C$5,$C$41:$C$50,))),0,(INDEX($E$56:$E$63,MATCH($D7,$D$56:$D$63,))-SUMPRODUCT(IF($D$2:J$2="Факт",$D7:J7,0)))/($B$5-SUMPRODUCT(($D$2:J$2="Факт")*($D7:J7&lt;&gt;""))))</f>
        <v>0</v>
      </c>
      <c r="L7" s="40"/>
      <c r="M7" s="11">
        <f t="array" ref="M7">IF(ISTEXT(INDEX(M$41:M$50,MATCH($C$5,$C$41:$C$50,))),0,(INDEX($E$56:$E$63,MATCH($D7,$D$56:$D$63,))-SUMPRODUCT(IF($D$2:L$2="Факт",$D7:L7,0)))/($B$5-SUMPRODUCT(($D$2:L$2="Факт")*($D7:L7&lt;&gt;""))))</f>
        <v>15</v>
      </c>
      <c r="N7" s="40"/>
      <c r="O7" s="11">
        <f t="array" ref="O7">IF(ISTEXT(INDEX(O$41:O$50,MATCH($C$5,$C$41:$C$50,))),0,(INDEX($E$56:$E$63,MATCH($D7,$D$56:$D$63,))-SUMPRODUCT(IF($D$2:N$2="Факт",$D7:N7,0)))/($B$5-SUMPRODUCT(($D$2:N$2="Факт")*($D7:N7&lt;&gt;""))))</f>
        <v>15</v>
      </c>
      <c r="P7" s="40"/>
      <c r="Q7" s="11">
        <f t="array" ref="Q7">IF(ISTEXT(INDEX(Q$41:Q$50,MATCH($C$5,$C$41:$C$50,))),0,(INDEX($E$56:$E$63,MATCH($D7,$D$56:$D$63,))-SUMPRODUCT(IF($D$2:P$2="Факт",$D7:P7,0)))/($B$5-SUMPRODUCT(($D$2:P$2="Факт")*($D7:P7&lt;&gt;""))))</f>
        <v>15</v>
      </c>
      <c r="R7" s="40"/>
      <c r="S7" s="11">
        <f t="array" ref="S7">IF(ISTEXT(INDEX(S$41:S$50,MATCH($C$5,$C$41:$C$50,))),0,(INDEX($E$56:$E$63,MATCH($D7,$D$56:$D$63,))-SUMPRODUCT(IF($D$2:R$2="Факт",$D7:R7,0)))/($B$5-SUMPRODUCT(($D$2:R$2="Факт")*($D7:R7&lt;&gt;""))))</f>
        <v>15</v>
      </c>
      <c r="T7" s="40"/>
      <c r="U7" s="11">
        <f t="array" ref="U7">IF(ISTEXT(INDEX(U$41:U$50,MATCH($C$5,$C$41:$C$50,))),0,(INDEX($E$56:$E$63,MATCH($D7,$D$56:$D$63,))-SUMPRODUCT(IF($D$2:T$2="Факт",$D7:T7,0)))/($B$5-SUMPRODUCT(($D$2:T$2="Факт")*($D7:T7&lt;&gt;""))))</f>
        <v>15</v>
      </c>
      <c r="V7" s="40"/>
      <c r="W7" s="11">
        <f t="array" ref="W7">IF(ISTEXT(INDEX(W$41:W$50,MATCH($C$5,$C$41:$C$50,))),0,(INDEX($E$56:$E$63,MATCH($D7,$D$56:$D$63,))-SUMPRODUCT(IF($D$2:V$2="Факт",$D7:V7,0)))/($B$5-SUMPRODUCT(($D$2:V$2="Факт")*($D7:V7&lt;&gt;""))))</f>
        <v>0</v>
      </c>
      <c r="X7" s="40"/>
      <c r="Y7" s="11">
        <f t="array" ref="Y7">IF(ISTEXT(INDEX(Y$41:Y$50,MATCH($C$5,$C$41:$C$50,))),0,(INDEX($E$56:$E$63,MATCH($D7,$D$56:$D$63,))-SUMPRODUCT(IF($D$2:X$2="Факт",$D7:X7,0)))/($B$5-SUMPRODUCT(($D$2:X$2="Факт")*($D7:X7&lt;&gt;""))))</f>
        <v>0</v>
      </c>
      <c r="Z7" s="40"/>
      <c r="AA7" s="11">
        <f t="array" ref="AA7">IF(ISTEXT(INDEX(AA$41:AA$50,MATCH($C$5,$C$41:$C$50,))),0,(INDEX($E$56:$E$63,MATCH($D7,$D$56:$D$63,))-SUMPRODUCT(IF($D$2:Z$2="Факт",$D7:Z7,0)))/($B$5-SUMPRODUCT(($D$2:Z$2="Факт")*($D7:Z7&lt;&gt;""))))</f>
        <v>15</v>
      </c>
      <c r="AB7" s="40"/>
      <c r="AC7" s="11">
        <f t="array" ref="AC7">IF(ISTEXT(INDEX(AC$41:AC$50,MATCH($C$5,$C$41:$C$50,))),0,(INDEX($E$56:$E$63,MATCH($D7,$D$56:$D$63,))-SUMPRODUCT(IF($D$2:AB$2="Факт",$D7:AB7,0)))/($B$5-SUMPRODUCT(($D$2:AB$2="Факт")*($D7:AB7&lt;&gt;""))))</f>
        <v>15</v>
      </c>
      <c r="AD7" s="40"/>
      <c r="AE7" s="11">
        <f t="array" ref="AE7">IF(ISTEXT(INDEX(AE$41:AE$50,MATCH($C$5,$C$41:$C$50,))),0,(INDEX($E$56:$E$63,MATCH($D7,$D$56:$D$63,))-SUMPRODUCT(IF($D$2:AD$2="Факт",$D7:AD7,0)))/($B$5-SUMPRODUCT(($D$2:AD$2="Факт")*($D7:AD7&lt;&gt;""))))</f>
        <v>15</v>
      </c>
      <c r="AF7" s="40"/>
      <c r="AG7" s="11">
        <f t="array" ref="AG7">IF(ISTEXT(INDEX(AG$41:AG$50,MATCH($C$5,$C$41:$C$50,))),0,(INDEX($E$56:$E$63,MATCH($D7,$D$56:$D$63,))-SUMPRODUCT(IF($D$2:AF$2="Факт",$D7:AF7,0)))/($B$5-SUMPRODUCT(($D$2:AF$2="Факт")*($D7:AF7&lt;&gt;""))))</f>
        <v>15</v>
      </c>
      <c r="AH7" s="40"/>
      <c r="AI7" s="11">
        <f t="array" ref="AI7">IF(ISTEXT(INDEX(AI$41:AI$50,MATCH($C$5,$C$41:$C$50,))),0,(INDEX($E$56:$E$63,MATCH($D7,$D$56:$D$63,))-SUMPRODUCT(IF($D$2:AH$2="Факт",$D7:AH7,0)))/($B$5-SUMPRODUCT(($D$2:AH$2="Факт")*($D7:AH7&lt;&gt;""))))</f>
        <v>15</v>
      </c>
      <c r="AJ7" s="40"/>
      <c r="AK7" s="11">
        <f t="array" ref="AK7">IF(ISTEXT(INDEX(AK$41:AK$50,MATCH($C$5,$C$41:$C$50,))),0,(INDEX($E$56:$E$63,MATCH($D7,$D$56:$D$63,))-SUMPRODUCT(IF($D$2:AJ$2="Факт",$D7:AJ7,0)))/($B$5-SUMPRODUCT(($D$2:AJ$2="Факт")*($D7:AJ7&lt;&gt;""))))</f>
        <v>0</v>
      </c>
      <c r="AL7" s="40"/>
      <c r="AM7" s="11">
        <f t="array" ref="AM7">IF(ISTEXT(INDEX(AM$41:AM$50,MATCH($C$5,$C$41:$C$50,))),0,(INDEX($E$56:$E$63,MATCH($D7,$D$56:$D$63,))-SUMPRODUCT(IF($D$2:AL$2="Факт",$D7:AL7,0)))/($B$5-SUMPRODUCT(($D$2:AL$2="Факт")*($D7:AL7&lt;&gt;""))))</f>
        <v>0</v>
      </c>
      <c r="AN7" s="40"/>
      <c r="AO7" s="11">
        <f t="array" ref="AO7">IF(ISTEXT(INDEX(AO$41:AO$50,MATCH($C$5,$C$41:$C$50,))),0,(INDEX($E$56:$E$63,MATCH($D7,$D$56:$D$63,))-SUMPRODUCT(IF($D$2:AN$2="Факт",$D7:AN7,0)))/($B$5-SUMPRODUCT(($D$2:AN$2="Факт")*($D7:AN7&lt;&gt;""))))</f>
        <v>15</v>
      </c>
      <c r="AP7" s="40"/>
      <c r="AQ7" s="11">
        <f t="array" ref="AQ7">IF(ISTEXT(INDEX(AQ$41:AQ$50,MATCH($C$5,$C$41:$C$50,))),0,(INDEX($E$56:$E$63,MATCH($D7,$D$56:$D$63,))-SUMPRODUCT(IF($D$2:AP$2="Факт",$D7:AP7,0)))/($B$5-SUMPRODUCT(($D$2:AP$2="Факт")*($D7:AP7&lt;&gt;""))))</f>
        <v>15</v>
      </c>
      <c r="AR7" s="40"/>
      <c r="AS7" s="11">
        <f t="array" ref="AS7">IF(ISTEXT(INDEX(AS$41:AS$50,MATCH($C$5,$C$41:$C$50,))),0,(INDEX($E$56:$E$63,MATCH($D7,$D$56:$D$63,))-SUMPRODUCT(IF($D$2:AR$2="Факт",$D7:AR7,0)))/($B$5-SUMPRODUCT(($D$2:AR$2="Факт")*($D7:AR7&lt;&gt;""))))</f>
        <v>15</v>
      </c>
      <c r="AT7" s="40"/>
      <c r="AU7" s="11">
        <f t="array" ref="AU7">IF(ISTEXT(INDEX(AU$41:AU$50,MATCH($C$5,$C$41:$C$50,))),0,(INDEX($E$56:$E$63,MATCH($D7,$D$56:$D$63,))-SUMPRODUCT(IF($D$2:AT$2="Факт",$D7:AT7,0)))/($B$5-SUMPRODUCT(($D$2:AT$2="Факт")*($D7:AT7&lt;&gt;""))))</f>
        <v>15</v>
      </c>
      <c r="AV7" s="40"/>
      <c r="AW7" s="11">
        <f t="array" ref="AW7">IF(ISTEXT(INDEX(AW$41:AW$50,MATCH($C$5,$C$41:$C$50,))),0,(INDEX($E$56:$E$63,MATCH($D7,$D$56:$D$63,))-SUMPRODUCT(IF($D$2:AV$2="Факт",$D7:AV7,0)))/($B$5-SUMPRODUCT(($D$2:AV$2="Факт")*($D7:AV7&lt;&gt;""))))</f>
        <v>15</v>
      </c>
      <c r="AX7" s="40"/>
      <c r="AY7" s="11">
        <f t="array" ref="AY7">IF(ISTEXT(INDEX(AY$41:AY$50,MATCH($C$5,$C$41:$C$50,))),0,(INDEX($E$56:$E$63,MATCH($D7,$D$56:$D$63,))-SUMPRODUCT(IF($D$2:AX$2="Факт",$D7:AX7,0)))/($B$5-SUMPRODUCT(($D$2:AX$2="Факт")*($D7:AX7&lt;&gt;""))))</f>
        <v>0</v>
      </c>
      <c r="AZ7" s="40"/>
      <c r="BA7" s="11">
        <f t="array" ref="BA7">IF(ISTEXT(INDEX(BA$41:BA$50,MATCH($C$5,$C$41:$C$50,))),0,(INDEX($E$56:$E$63,MATCH($D7,$D$56:$D$63,))-SUMPRODUCT(IF($D$2:AZ$2="Факт",$D7:AZ7,0)))/($B$5-SUMPRODUCT(($D$2:AZ$2="Факт")*($D7:AZ7&lt;&gt;""))))</f>
        <v>0</v>
      </c>
      <c r="BB7" s="40"/>
      <c r="BC7" s="11">
        <f t="array" ref="BC7">IF(ISTEXT(INDEX(BC$41:BC$50,MATCH($C$5,$C$41:$C$50,))),0,(INDEX($E$56:$E$63,MATCH($D7,$D$56:$D$63,))-SUMPRODUCT(IF($D$2:BB$2="Факт",$D7:BB7,0)))/($B$5-SUMPRODUCT(($D$2:BB$2="Факт")*($D7:BB7&lt;&gt;""))))</f>
        <v>15</v>
      </c>
      <c r="BD7" s="40"/>
      <c r="BE7" s="11">
        <f t="array" ref="BE7">IF(ISTEXT(INDEX(BE$41:BE$50,MATCH($C$5,$C$41:$C$50,))),0,(INDEX($E$56:$E$63,MATCH($D7,$D$56:$D$63,))-SUMPRODUCT(IF($D$2:BD$2="Факт",$D7:BD7,0)))/($B$5-SUMPRODUCT(($D$2:BD$2="Факт")*($D7:BD7&lt;&gt;""))))</f>
        <v>15</v>
      </c>
      <c r="BF7" s="40"/>
      <c r="BG7" s="11">
        <f t="array" ref="BG7">IF(ISTEXT(INDEX(BG$41:BG$50,MATCH($C$5,$C$41:$C$50,))),0,(INDEX($E$56:$E$63,MATCH($D7,$D$56:$D$63,))-SUMPRODUCT(IF($D$2:BF$2="Факт",$D7:BF7,0)))/($B$5-SUMPRODUCT(($D$2:BF$2="Факт")*($D7:BF7&lt;&gt;""))))</f>
        <v>15</v>
      </c>
      <c r="BH7" s="40"/>
      <c r="BI7" s="11">
        <f t="array" ref="BI7">IF(ISTEXT(INDEX(BI$41:BI$50,MATCH($C$5,$C$41:$C$50,))),0,(INDEX($E$56:$E$63,MATCH($D7,$D$56:$D$63,))-SUMPRODUCT(IF($D$2:BH$2="Факт",$D7:BH7,0)))/($B$5-SUMPRODUCT(($D$2:BH$2="Факт")*($D7:BH7&lt;&gt;""))))</f>
        <v>15</v>
      </c>
      <c r="BJ7" s="40"/>
      <c r="BK7" s="11">
        <f t="array" ref="BK7">IF(ISTEXT(INDEX(BK$41:BK$50,MATCH($C$5,$C$41:$C$50,))),0,(INDEX($E$56:$E$63,MATCH($D7,$D$56:$D$63,))-SUMPRODUCT(IF($D$2:BJ$2="Факт",$D7:BJ7,0)))/($B$5-SUMPRODUCT(($D$2:BJ$2="Факт")*($D7:BJ7&lt;&gt;""))))</f>
        <v>15</v>
      </c>
      <c r="BL7" s="40"/>
      <c r="BM7" s="11">
        <f t="array" ref="BM7">IF(ISTEXT(INDEX(BM$41:BM$50,MATCH($C$5,$C$41:$C$50,))),0,(INDEX($E$56:$E$63,MATCH($D7,$D$56:$D$63,))-SUMPRODUCT(IF($D$2:BL$2="Факт",$D7:BL7,0)))/($B$5-SUMPRODUCT(($D$2:BL$2="Факт")*($D7:BL7&lt;&gt;""))))</f>
        <v>0</v>
      </c>
      <c r="BN7" s="40"/>
      <c r="BO7" s="8"/>
    </row>
    <row r="8" spans="1:67" outlineLevel="1">
      <c r="A8" s="25"/>
      <c r="B8" s="88"/>
      <c r="C8" s="91"/>
      <c r="D8" s="39" t="s">
        <v>26</v>
      </c>
      <c r="E8" s="73">
        <f>IF(AND(ISTEXT(INDEX(E$41:E$50,MATCH($C$5,$C$41:$C$50,))),F7&gt;0),"Вихідний!!!",IF(F7=0,C8,C8+(F7-$F$57)))</f>
        <v>0</v>
      </c>
      <c r="F8" s="74"/>
      <c r="G8" s="73">
        <f>IF(AND(ISTEXT(INDEX(G$41:G$50,MATCH($C$5,$C$41:$C$50,))),H7&gt;0),"Вихідний!!!",IF(H7=0,E8,E8+(H7-$F$57)))</f>
        <v>0</v>
      </c>
      <c r="H8" s="74"/>
      <c r="I8" s="73">
        <f>IF(AND(ISTEXT(INDEX(I$41:I$50,MATCH($C$5,$C$41:$C$50,))),J7&gt;0),"Вихідний!!!",IF(J7=0,G8,G8+(J7-$F$57)))</f>
        <v>0</v>
      </c>
      <c r="J8" s="74"/>
      <c r="K8" s="73">
        <f>IF(AND(ISTEXT(INDEX(K$41:K$50,MATCH($C$5,$C$41:$C$50,))),L7&gt;0),"Вихідний!!!",IF(L7=0,I8,I8+(L7-$F$57)))</f>
        <v>0</v>
      </c>
      <c r="L8" s="74"/>
      <c r="M8" s="73">
        <f>IF(AND(ISTEXT(INDEX(M$41:M$50,MATCH($C$5,$C$41:$C$50,))),N7&gt;0),"Вихідний!!!",IF(N7=0,K8,K8+(N7-$F$57)))</f>
        <v>0</v>
      </c>
      <c r="N8" s="74"/>
      <c r="O8" s="73">
        <f>IF(AND(ISTEXT(INDEX(O$41:O$50,MATCH($C$5,$C$41:$C$50,))),P7&gt;0),"Вихідний!!!",IF(P7=0,M8,M8+(P7-$F$57)))</f>
        <v>0</v>
      </c>
      <c r="P8" s="74"/>
      <c r="Q8" s="73">
        <f>IF(AND(ISTEXT(INDEX(Q$41:Q$50,MATCH($C$5,$C$41:$C$50,))),R7&gt;0),"Вихідний!!!",IF(R7=0,O8,O8+(R7-$F$57)))</f>
        <v>0</v>
      </c>
      <c r="R8" s="74"/>
      <c r="S8" s="73">
        <f>IF(AND(ISTEXT(INDEX(S$41:S$50,MATCH($C$5,$C$41:$C$50,))),T7&gt;0),"Вихідний!!!",IF(T7=0,Q8,Q8+(T7-$F$57)))</f>
        <v>0</v>
      </c>
      <c r="T8" s="74"/>
      <c r="U8" s="73">
        <f>IF(AND(ISTEXT(INDEX(U$41:U$50,MATCH($C$5,$C$41:$C$50,))),V7&gt;0),"Вихідний!!!",IF(V7=0,S8,S8+(V7-$F$57)))</f>
        <v>0</v>
      </c>
      <c r="V8" s="74"/>
      <c r="W8" s="73">
        <f>IF(AND(ISTEXT(INDEX(W$41:W$50,MATCH($C$5,$C$41:$C$50,))),X7&gt;0),"Вихідний!!!",IF(X7=0,U8,U8+(X7-$F$57)))</f>
        <v>0</v>
      </c>
      <c r="X8" s="74"/>
      <c r="Y8" s="73">
        <f>IF(AND(ISTEXT(INDEX(Y$41:Y$50,MATCH($C$5,$C$41:$C$50,))),Z7&gt;0),"Вихідний!!!",IF(Z7=0,W8,W8+(Z7-$F$57)))</f>
        <v>0</v>
      </c>
      <c r="Z8" s="74"/>
      <c r="AA8" s="73">
        <f>IF(AND(ISTEXT(INDEX(AA$41:AA$50,MATCH($C$5,$C$41:$C$50,))),AB7&gt;0),"Вихідний!!!",IF(AB7=0,Y8,Y8+(AB7-$F$57)))</f>
        <v>0</v>
      </c>
      <c r="AB8" s="74"/>
      <c r="AC8" s="73">
        <f>IF(AND(ISTEXT(INDEX(AC$41:AC$50,MATCH($C$5,$C$41:$C$50,))),AD7&gt;0),"Вихідний!!!",IF(AD7=0,AA8,AA8+(AD7-$F$57)))</f>
        <v>0</v>
      </c>
      <c r="AD8" s="74"/>
      <c r="AE8" s="73">
        <f>IF(AND(ISTEXT(INDEX(AE$41:AE$50,MATCH($C$5,$C$41:$C$50,))),AF7&gt;0),"Вихідний!!!",IF(AF7=0,AC8,AC8+(AF7-$F$57)))</f>
        <v>0</v>
      </c>
      <c r="AF8" s="74"/>
      <c r="AG8" s="73">
        <f>IF(AND(ISTEXT(INDEX(AG$41:AG$50,MATCH($C$5,$C$41:$C$50,))),AH7&gt;0),"Вихідний!!!",IF(AH7=0,AE8,AE8+(AH7-$F$57)))</f>
        <v>0</v>
      </c>
      <c r="AH8" s="74"/>
      <c r="AI8" s="73">
        <f>IF(AND(ISTEXT(INDEX(AI$41:AI$50,MATCH($C$5,$C$41:$C$50,))),AJ7&gt;0),"Вихідний!!!",IF(AJ7=0,AG8,AG8+(AJ7-$F$57)))</f>
        <v>0</v>
      </c>
      <c r="AJ8" s="74"/>
      <c r="AK8" s="73">
        <f>IF(AND(ISTEXT(INDEX(AK$41:AK$50,MATCH($C$5,$C$41:$C$50,))),AL7&gt;0),"Вихідний!!!",IF(AL7=0,AI8,AI8+(AL7-$F$57)))</f>
        <v>0</v>
      </c>
      <c r="AL8" s="74"/>
      <c r="AM8" s="73">
        <f>IF(AND(ISTEXT(INDEX(AM$41:AM$50,MATCH($C$5,$C$41:$C$50,))),AN7&gt;0),"Вихідний!!!",IF(AN7=0,AK8,AK8+(AN7-$F$57)))</f>
        <v>0</v>
      </c>
      <c r="AN8" s="74"/>
      <c r="AO8" s="73">
        <f>IF(AND(ISTEXT(INDEX(AO$41:AO$50,MATCH($C$5,$C$41:$C$50,))),AP7&gt;0),"Вихідний!!!",IF(AP7=0,AM8,AM8+(AP7-$F$57)))</f>
        <v>0</v>
      </c>
      <c r="AP8" s="74"/>
      <c r="AQ8" s="73">
        <f>IF(AND(ISTEXT(INDEX(AQ$41:AQ$50,MATCH($C$5,$C$41:$C$50,))),AR7&gt;0),"Вихідний!!!",IF(AR7=0,AO8,AO8+(AR7-$F$57)))</f>
        <v>0</v>
      </c>
      <c r="AR8" s="74"/>
      <c r="AS8" s="73">
        <f>IF(AND(ISTEXT(INDEX(AS$41:AS$50,MATCH($C$5,$C$41:$C$50,))),AT7&gt;0),"Вихідний!!!",IF(AT7=0,AQ8,AQ8+(AT7-$F$57)))</f>
        <v>0</v>
      </c>
      <c r="AT8" s="74"/>
      <c r="AU8" s="73">
        <f>IF(AND(ISTEXT(INDEX(AU$41:AU$50,MATCH($C$5,$C$41:$C$50,))),AV7&gt;0),"Вихідний!!!",IF(AV7=0,AS8,AS8+(AV7-$F$57)))</f>
        <v>0</v>
      </c>
      <c r="AV8" s="74"/>
      <c r="AW8" s="73">
        <f>IF(AND(ISTEXT(INDEX(AW$41:AW$50,MATCH($C$5,$C$41:$C$50,))),AX7&gt;0),"Вихідний!!!",IF(AX7=0,AU8,AU8+(AX7-$F$57)))</f>
        <v>0</v>
      </c>
      <c r="AX8" s="74"/>
      <c r="AY8" s="73">
        <f>IF(AND(ISTEXT(INDEX(AY$41:AY$50,MATCH($C$5,$C$41:$C$50,))),AZ7&gt;0),"Вихідний!!!",IF(AZ7=0,AW8,AW8+(AZ7-$F$57)))</f>
        <v>0</v>
      </c>
      <c r="AZ8" s="74"/>
      <c r="BA8" s="73">
        <f>IF(AND(ISTEXT(INDEX(BA$41:BA$50,MATCH($C$5,$C$41:$C$50,))),BB7&gt;0),"Вихідний!!!",IF(BB7=0,AY8,AY8+(BB7-$F$57)))</f>
        <v>0</v>
      </c>
      <c r="BB8" s="74"/>
      <c r="BC8" s="73">
        <f>IF(AND(ISTEXT(INDEX(BC$41:BC$50,MATCH($C$5,$C$41:$C$50,))),BD7&gt;0),"Вихідний!!!",IF(BD7=0,BA8,BA8+(BD7-$F$57)))</f>
        <v>0</v>
      </c>
      <c r="BD8" s="74"/>
      <c r="BE8" s="73">
        <f>IF(AND(ISTEXT(INDEX(BE$41:BE$50,MATCH($C$5,$C$41:$C$50,))),BF7&gt;0),"Вихідний!!!",IF(BF7=0,BC8,BC8+(BF7-$F$57)))</f>
        <v>0</v>
      </c>
      <c r="BF8" s="74"/>
      <c r="BG8" s="73">
        <f>IF(AND(ISTEXT(INDEX(BG$41:BG$50,MATCH($C$5,$C$41:$C$50,))),BH7&gt;0),"Вихідний!!!",IF(BH7=0,BE8,BE8+(BH7-$F$57)))</f>
        <v>0</v>
      </c>
      <c r="BH8" s="74"/>
      <c r="BI8" s="73">
        <f>IF(AND(ISTEXT(INDEX(BI$41:BI$50,MATCH($C$5,$C$41:$C$50,))),BJ7&gt;0),"Вихідний!!!",IF(BJ7=0,BG8,BG8+(BJ7-$F$57)))</f>
        <v>0</v>
      </c>
      <c r="BJ8" s="74"/>
      <c r="BK8" s="73">
        <f>IF(AND(ISTEXT(INDEX(BK$41:BK$50,MATCH($C$5,$C$41:$C$50,))),BL7&gt;0),"Вихідний!!!",IF(BL7=0,BI8,BI8+(BL7-$F$57)))</f>
        <v>0</v>
      </c>
      <c r="BL8" s="74"/>
      <c r="BM8" s="73">
        <f>IF(AND(ISTEXT(INDEX(BM$41:BM$50,MATCH($C$5,$C$41:$C$50,))),BN7&gt;0),"Вихідний!!!",IF(BN7=0,BK8,BK8+(BN7-$F$57)))</f>
        <v>0</v>
      </c>
      <c r="BN8" s="74"/>
      <c r="BO8" s="8"/>
    </row>
    <row r="9" spans="1:67" outlineLevel="1">
      <c r="A9" s="25"/>
      <c r="B9" s="88"/>
      <c r="C9" s="91"/>
      <c r="D9" s="38" t="s">
        <v>38</v>
      </c>
      <c r="E9" s="12">
        <f t="array" ref="E9">IF(ISTEXT(INDEX(E$41:E$50,MATCH($C$5,$C$41:$C$50,))),0,(INDEX($E$56:$E$63,MATCH($D9,$D$56:$D$63,))-SUMPRODUCT(IF($D$2:D$2="Факт",$D9:D9,0)))/($B$5-SUMPRODUCT(($D$2:D$2="Факт")*($D9:D9&lt;&gt;""))))</f>
        <v>6.8181818181818183</v>
      </c>
      <c r="F9" s="41"/>
      <c r="G9" s="12">
        <f t="array" ref="G9">IF(ISTEXT(INDEX(G$41:G$50,MATCH($C$5,$C$41:$C$50,))),0,(INDEX($E$56:$E$63,MATCH($D9,$D$56:$D$63,))-SUMPRODUCT(IF($D$2:F$2="Факт",$D9:F9,0)))/($B$5-SUMPRODUCT(($D$2:F$2="Факт")*($D9:F9&lt;&gt;""))))</f>
        <v>6.8181818181818183</v>
      </c>
      <c r="H9" s="41"/>
      <c r="I9" s="12">
        <f t="array" ref="I9">IF(ISTEXT(INDEX(I$41:I$50,MATCH($C$5,$C$41:$C$50,))),0,(INDEX($E$56:$E$63,MATCH($D9,$D$56:$D$63,))-SUMPRODUCT(IF($D$2:H$2="Факт",$D9:H9,0)))/($B$5-SUMPRODUCT(($D$2:H$2="Факт")*($D9:H9&lt;&gt;""))))</f>
        <v>0</v>
      </c>
      <c r="J9" s="41"/>
      <c r="K9" s="12">
        <f t="array" ref="K9">IF(ISTEXT(INDEX(K$41:K$50,MATCH($C$5,$C$41:$C$50,))),0,(INDEX($E$56:$E$63,MATCH($D9,$D$56:$D$63,))-SUMPRODUCT(IF($D$2:J$2="Факт",$D9:J9,0)))/($B$5-SUMPRODUCT(($D$2:J$2="Факт")*($D9:J9&lt;&gt;""))))</f>
        <v>0</v>
      </c>
      <c r="L9" s="41"/>
      <c r="M9" s="12">
        <f t="array" ref="M9">IF(ISTEXT(INDEX(M$41:M$50,MATCH($C$5,$C$41:$C$50,))),0,(INDEX($E$56:$E$63,MATCH($D9,$D$56:$D$63,))-SUMPRODUCT(IF($D$2:L$2="Факт",$D9:L9,0)))/($B$5-SUMPRODUCT(($D$2:L$2="Факт")*($D9:L9&lt;&gt;""))))</f>
        <v>6.8181818181818183</v>
      </c>
      <c r="N9" s="41"/>
      <c r="O9" s="12">
        <f t="array" ref="O9">IF(ISTEXT(INDEX(O$41:O$50,MATCH($C$5,$C$41:$C$50,))),0,(INDEX($E$56:$E$63,MATCH($D9,$D$56:$D$63,))-SUMPRODUCT(IF($D$2:N$2="Факт",$D9:N9,0)))/($B$5-SUMPRODUCT(($D$2:N$2="Факт")*($D9:N9&lt;&gt;""))))</f>
        <v>6.8181818181818183</v>
      </c>
      <c r="P9" s="41"/>
      <c r="Q9" s="12">
        <f t="array" ref="Q9">IF(ISTEXT(INDEX(Q$41:Q$50,MATCH($C$5,$C$41:$C$50,))),0,(INDEX($E$56:$E$63,MATCH($D9,$D$56:$D$63,))-SUMPRODUCT(IF($D$2:P$2="Факт",$D9:P9,0)))/($B$5-SUMPRODUCT(($D$2:P$2="Факт")*($D9:P9&lt;&gt;""))))</f>
        <v>6.8181818181818183</v>
      </c>
      <c r="R9" s="41"/>
      <c r="S9" s="12">
        <f t="array" ref="S9">IF(ISTEXT(INDEX(S$41:S$50,MATCH($C$5,$C$41:$C$50,))),0,(INDEX($E$56:$E$63,MATCH($D9,$D$56:$D$63,))-SUMPRODUCT(IF($D$2:R$2="Факт",$D9:R9,0)))/($B$5-SUMPRODUCT(($D$2:R$2="Факт")*($D9:R9&lt;&gt;""))))</f>
        <v>6.8181818181818183</v>
      </c>
      <c r="T9" s="41"/>
      <c r="U9" s="12">
        <f t="array" ref="U9">IF(ISTEXT(INDEX(U$41:U$50,MATCH($C$5,$C$41:$C$50,))),0,(INDEX($E$56:$E$63,MATCH($D9,$D$56:$D$63,))-SUMPRODUCT(IF($D$2:T$2="Факт",$D9:T9,0)))/($B$5-SUMPRODUCT(($D$2:T$2="Факт")*($D9:T9&lt;&gt;""))))</f>
        <v>6.8181818181818183</v>
      </c>
      <c r="V9" s="41"/>
      <c r="W9" s="12">
        <f t="array" ref="W9">IF(ISTEXT(INDEX(W$41:W$50,MATCH($C$5,$C$41:$C$50,))),0,(INDEX($E$56:$E$63,MATCH($D9,$D$56:$D$63,))-SUMPRODUCT(IF($D$2:V$2="Факт",$D9:V9,0)))/($B$5-SUMPRODUCT(($D$2:V$2="Факт")*($D9:V9&lt;&gt;""))))</f>
        <v>0</v>
      </c>
      <c r="X9" s="41"/>
      <c r="Y9" s="12">
        <f t="array" ref="Y9">IF(ISTEXT(INDEX(Y$41:Y$50,MATCH($C$5,$C$41:$C$50,))),0,(INDEX($E$56:$E$63,MATCH($D9,$D$56:$D$63,))-SUMPRODUCT(IF($D$2:X$2="Факт",$D9:X9,0)))/($B$5-SUMPRODUCT(($D$2:X$2="Факт")*($D9:X9&lt;&gt;""))))</f>
        <v>0</v>
      </c>
      <c r="Z9" s="41"/>
      <c r="AA9" s="12">
        <f t="array" ref="AA9">IF(ISTEXT(INDEX(AA$41:AA$50,MATCH($C$5,$C$41:$C$50,))),0,(INDEX($E$56:$E$63,MATCH($D9,$D$56:$D$63,))-SUMPRODUCT(IF($D$2:Z$2="Факт",$D9:Z9,0)))/($B$5-SUMPRODUCT(($D$2:Z$2="Факт")*($D9:Z9&lt;&gt;""))))</f>
        <v>6.8181818181818183</v>
      </c>
      <c r="AB9" s="41"/>
      <c r="AC9" s="12">
        <f t="array" ref="AC9">IF(ISTEXT(INDEX(AC$41:AC$50,MATCH($C$5,$C$41:$C$50,))),0,(INDEX($E$56:$E$63,MATCH($D9,$D$56:$D$63,))-SUMPRODUCT(IF($D$2:AB$2="Факт",$D9:AB9,0)))/($B$5-SUMPRODUCT(($D$2:AB$2="Факт")*($D9:AB9&lt;&gt;""))))</f>
        <v>6.8181818181818183</v>
      </c>
      <c r="AD9" s="41"/>
      <c r="AE9" s="12">
        <f t="array" ref="AE9">IF(ISTEXT(INDEX(AE$41:AE$50,MATCH($C$5,$C$41:$C$50,))),0,(INDEX($E$56:$E$63,MATCH($D9,$D$56:$D$63,))-SUMPRODUCT(IF($D$2:AD$2="Факт",$D9:AD9,0)))/($B$5-SUMPRODUCT(($D$2:AD$2="Факт")*($D9:AD9&lt;&gt;""))))</f>
        <v>6.8181818181818183</v>
      </c>
      <c r="AF9" s="41"/>
      <c r="AG9" s="12">
        <f t="array" ref="AG9">IF(ISTEXT(INDEX(AG$41:AG$50,MATCH($C$5,$C$41:$C$50,))),0,(INDEX($E$56:$E$63,MATCH($D9,$D$56:$D$63,))-SUMPRODUCT(IF($D$2:AF$2="Факт",$D9:AF9,0)))/($B$5-SUMPRODUCT(($D$2:AF$2="Факт")*($D9:AF9&lt;&gt;""))))</f>
        <v>6.8181818181818183</v>
      </c>
      <c r="AH9" s="41"/>
      <c r="AI9" s="12">
        <f t="array" ref="AI9">IF(ISTEXT(INDEX(AI$41:AI$50,MATCH($C$5,$C$41:$C$50,))),0,(INDEX($E$56:$E$63,MATCH($D9,$D$56:$D$63,))-SUMPRODUCT(IF($D$2:AH$2="Факт",$D9:AH9,0)))/($B$5-SUMPRODUCT(($D$2:AH$2="Факт")*($D9:AH9&lt;&gt;""))))</f>
        <v>6.8181818181818183</v>
      </c>
      <c r="AJ9" s="41"/>
      <c r="AK9" s="12">
        <f t="array" ref="AK9">IF(ISTEXT(INDEX(AK$41:AK$50,MATCH($C$5,$C$41:$C$50,))),0,(INDEX($E$56:$E$63,MATCH($D9,$D$56:$D$63,))-SUMPRODUCT(IF($D$2:AJ$2="Факт",$D9:AJ9,0)))/($B$5-SUMPRODUCT(($D$2:AJ$2="Факт")*($D9:AJ9&lt;&gt;""))))</f>
        <v>0</v>
      </c>
      <c r="AL9" s="41"/>
      <c r="AM9" s="12">
        <f t="array" ref="AM9">IF(ISTEXT(INDEX(AM$41:AM$50,MATCH($C$5,$C$41:$C$50,))),0,(INDEX($E$56:$E$63,MATCH($D9,$D$56:$D$63,))-SUMPRODUCT(IF($D$2:AL$2="Факт",$D9:AL9,0)))/($B$5-SUMPRODUCT(($D$2:AL$2="Факт")*($D9:AL9&lt;&gt;""))))</f>
        <v>0</v>
      </c>
      <c r="AN9" s="41"/>
      <c r="AO9" s="12">
        <f t="array" ref="AO9">IF(ISTEXT(INDEX(AO$41:AO$50,MATCH($C$5,$C$41:$C$50,))),0,(INDEX($E$56:$E$63,MATCH($D9,$D$56:$D$63,))-SUMPRODUCT(IF($D$2:AN$2="Факт",$D9:AN9,0)))/($B$5-SUMPRODUCT(($D$2:AN$2="Факт")*($D9:AN9&lt;&gt;""))))</f>
        <v>6.8181818181818183</v>
      </c>
      <c r="AP9" s="41"/>
      <c r="AQ9" s="12">
        <f t="array" ref="AQ9">IF(ISTEXT(INDEX(AQ$41:AQ$50,MATCH($C$5,$C$41:$C$50,))),0,(INDEX($E$56:$E$63,MATCH($D9,$D$56:$D$63,))-SUMPRODUCT(IF($D$2:AP$2="Факт",$D9:AP9,0)))/($B$5-SUMPRODUCT(($D$2:AP$2="Факт")*($D9:AP9&lt;&gt;""))))</f>
        <v>6.8181818181818183</v>
      </c>
      <c r="AR9" s="41"/>
      <c r="AS9" s="12">
        <f t="array" ref="AS9">IF(ISTEXT(INDEX(AS$41:AS$50,MATCH($C$5,$C$41:$C$50,))),0,(INDEX($E$56:$E$63,MATCH($D9,$D$56:$D$63,))-SUMPRODUCT(IF($D$2:AR$2="Факт",$D9:AR9,0)))/($B$5-SUMPRODUCT(($D$2:AR$2="Факт")*($D9:AR9&lt;&gt;""))))</f>
        <v>6.8181818181818183</v>
      </c>
      <c r="AT9" s="41"/>
      <c r="AU9" s="12">
        <f t="array" ref="AU9">IF(ISTEXT(INDEX(AU$41:AU$50,MATCH($C$5,$C$41:$C$50,))),0,(INDEX($E$56:$E$63,MATCH($D9,$D$56:$D$63,))-SUMPRODUCT(IF($D$2:AT$2="Факт",$D9:AT9,0)))/($B$5-SUMPRODUCT(($D$2:AT$2="Факт")*($D9:AT9&lt;&gt;""))))</f>
        <v>6.8181818181818183</v>
      </c>
      <c r="AV9" s="41"/>
      <c r="AW9" s="12">
        <f t="array" ref="AW9">IF(ISTEXT(INDEX(AW$41:AW$50,MATCH($C$5,$C$41:$C$50,))),0,(INDEX($E$56:$E$63,MATCH($D9,$D$56:$D$63,))-SUMPRODUCT(IF($D$2:AV$2="Факт",$D9:AV9,0)))/($B$5-SUMPRODUCT(($D$2:AV$2="Факт")*($D9:AV9&lt;&gt;""))))</f>
        <v>6.8181818181818183</v>
      </c>
      <c r="AX9" s="41"/>
      <c r="AY9" s="12">
        <f t="array" ref="AY9">IF(ISTEXT(INDEX(AY$41:AY$50,MATCH($C$5,$C$41:$C$50,))),0,(INDEX($E$56:$E$63,MATCH($D9,$D$56:$D$63,))-SUMPRODUCT(IF($D$2:AX$2="Факт",$D9:AX9,0)))/($B$5-SUMPRODUCT(($D$2:AX$2="Факт")*($D9:AX9&lt;&gt;""))))</f>
        <v>0</v>
      </c>
      <c r="AZ9" s="41"/>
      <c r="BA9" s="12">
        <f t="array" ref="BA9">IF(ISTEXT(INDEX(BA$41:BA$50,MATCH($C$5,$C$41:$C$50,))),0,(INDEX($E$56:$E$63,MATCH($D9,$D$56:$D$63,))-SUMPRODUCT(IF($D$2:AZ$2="Факт",$D9:AZ9,0)))/($B$5-SUMPRODUCT(($D$2:AZ$2="Факт")*($D9:AZ9&lt;&gt;""))))</f>
        <v>0</v>
      </c>
      <c r="BB9" s="41"/>
      <c r="BC9" s="12">
        <f t="array" ref="BC9">IF(ISTEXT(INDEX(BC$41:BC$50,MATCH($C$5,$C$41:$C$50,))),0,(INDEX($E$56:$E$63,MATCH($D9,$D$56:$D$63,))-SUMPRODUCT(IF($D$2:BB$2="Факт",$D9:BB9,0)))/($B$5-SUMPRODUCT(($D$2:BB$2="Факт")*($D9:BB9&lt;&gt;""))))</f>
        <v>6.8181818181818183</v>
      </c>
      <c r="BD9" s="41"/>
      <c r="BE9" s="12">
        <f t="array" ref="BE9">IF(ISTEXT(INDEX(BE$41:BE$50,MATCH($C$5,$C$41:$C$50,))),0,(INDEX($E$56:$E$63,MATCH($D9,$D$56:$D$63,))-SUMPRODUCT(IF($D$2:BD$2="Факт",$D9:BD9,0)))/($B$5-SUMPRODUCT(($D$2:BD$2="Факт")*($D9:BD9&lt;&gt;""))))</f>
        <v>6.8181818181818183</v>
      </c>
      <c r="BF9" s="41"/>
      <c r="BG9" s="12">
        <f t="array" ref="BG9">IF(ISTEXT(INDEX(BG$41:BG$50,MATCH($C$5,$C$41:$C$50,))),0,(INDEX($E$56:$E$63,MATCH($D9,$D$56:$D$63,))-SUMPRODUCT(IF($D$2:BF$2="Факт",$D9:BF9,0)))/($B$5-SUMPRODUCT(($D$2:BF$2="Факт")*($D9:BF9&lt;&gt;""))))</f>
        <v>6.8181818181818183</v>
      </c>
      <c r="BH9" s="41"/>
      <c r="BI9" s="12">
        <f t="array" ref="BI9">IF(ISTEXT(INDEX(BI$41:BI$50,MATCH($C$5,$C$41:$C$50,))),0,(INDEX($E$56:$E$63,MATCH($D9,$D$56:$D$63,))-SUMPRODUCT(IF($D$2:BH$2="Факт",$D9:BH9,0)))/($B$5-SUMPRODUCT(($D$2:BH$2="Факт")*($D9:BH9&lt;&gt;""))))</f>
        <v>6.8181818181818183</v>
      </c>
      <c r="BJ9" s="41"/>
      <c r="BK9" s="12">
        <f t="array" ref="BK9">IF(ISTEXT(INDEX(BK$41:BK$50,MATCH($C$5,$C$41:$C$50,))),0,(INDEX($E$56:$E$63,MATCH($D9,$D$56:$D$63,))-SUMPRODUCT(IF($D$2:BJ$2="Факт",$D9:BJ9,0)))/($B$5-SUMPRODUCT(($D$2:BJ$2="Факт")*($D9:BJ9&lt;&gt;""))))</f>
        <v>6.8181818181818183</v>
      </c>
      <c r="BL9" s="41"/>
      <c r="BM9" s="12">
        <f t="array" ref="BM9">IF(ISTEXT(INDEX(BM$41:BM$50,MATCH($C$5,$C$41:$C$50,))),0,(INDEX($E$56:$E$63,MATCH($D9,$D$56:$D$63,))-SUMPRODUCT(IF($D$2:BL$2="Факт",$D9:BL9,0)))/($B$5-SUMPRODUCT(($D$2:BL$2="Факт")*($D9:BL9&lt;&gt;""))))</f>
        <v>0</v>
      </c>
      <c r="BN9" s="41"/>
      <c r="BO9" s="8"/>
    </row>
    <row r="10" spans="1:67" outlineLevel="1">
      <c r="A10" s="25"/>
      <c r="B10" s="88"/>
      <c r="C10" s="91"/>
      <c r="D10" s="38" t="s">
        <v>26</v>
      </c>
      <c r="E10" s="71">
        <f>IF(AND(ISTEXT(INDEX(E$41:E$50,MATCH($C$5,$C$41:$C$50,))),F9&gt;0),"Вихідний!!!",IF(F9=0,C10,C10+(F9-$F$58)))</f>
        <v>0</v>
      </c>
      <c r="F10" s="72"/>
      <c r="G10" s="71">
        <f>IF(AND(ISTEXT(INDEX(G$41:G$50,MATCH($C$5,$C$41:$C$50,))),H9&gt;0),"Вихідний!!!",IF(H9=0,E10,E10+(H9-$F$58)))</f>
        <v>0</v>
      </c>
      <c r="H10" s="72"/>
      <c r="I10" s="71">
        <f>IF(AND(ISTEXT(INDEX(I$41:I$50,MATCH($C$5,$C$41:$C$50,))),J9&gt;0),"Вихідний!!!",IF(J9=0,G10,G10+(J9-$F$58)))</f>
        <v>0</v>
      </c>
      <c r="J10" s="72"/>
      <c r="K10" s="71">
        <f>IF(AND(ISTEXT(INDEX(K$41:K$50,MATCH($C$5,$C$41:$C$50,))),L9&gt;0),"Вихідний!!!",IF(L9=0,I10,I10+(L9-$F$58)))</f>
        <v>0</v>
      </c>
      <c r="L10" s="72"/>
      <c r="M10" s="71">
        <f>IF(AND(ISTEXT(INDEX(M$41:M$50,MATCH($C$5,$C$41:$C$50,))),N9&gt;0),"Вихідний!!!",IF(N9=0,K10,K10+(N9-$F$58)))</f>
        <v>0</v>
      </c>
      <c r="N10" s="72"/>
      <c r="O10" s="71">
        <f>IF(AND(ISTEXT(INDEX(O$41:O$50,MATCH($C$5,$C$41:$C$50,))),P9&gt;0),"Вихідний!!!",IF(P9=0,M10,M10+(P9-$F$58)))</f>
        <v>0</v>
      </c>
      <c r="P10" s="72"/>
      <c r="Q10" s="71">
        <f>IF(AND(ISTEXT(INDEX(Q$41:Q$50,MATCH($C$5,$C$41:$C$50,))),R9&gt;0),"Вихідний!!!",IF(R9=0,O10,O10+(R9-$F$58)))</f>
        <v>0</v>
      </c>
      <c r="R10" s="72"/>
      <c r="S10" s="71">
        <f>IF(AND(ISTEXT(INDEX(S$41:S$50,MATCH($C$5,$C$41:$C$50,))),T9&gt;0),"Вихідний!!!",IF(T9=0,Q10,Q10+(T9-$F$58)))</f>
        <v>0</v>
      </c>
      <c r="T10" s="72"/>
      <c r="U10" s="71">
        <f>IF(AND(ISTEXT(INDEX(U$41:U$50,MATCH($C$5,$C$41:$C$50,))),V9&gt;0),"Вихідний!!!",IF(V9=0,S10,S10+(V9-$F$58)))</f>
        <v>0</v>
      </c>
      <c r="V10" s="72"/>
      <c r="W10" s="71">
        <f>IF(AND(ISTEXT(INDEX(W$41:W$50,MATCH($C$5,$C$41:$C$50,))),X9&gt;0),"Вихідний!!!",IF(X9=0,U10,U10+(X9-$F$58)))</f>
        <v>0</v>
      </c>
      <c r="X10" s="72"/>
      <c r="Y10" s="71">
        <f>IF(AND(ISTEXT(INDEX(Y$41:Y$50,MATCH($C$5,$C$41:$C$50,))),Z9&gt;0),"Вихідний!!!",IF(Z9=0,W10,W10+(Z9-$F$58)))</f>
        <v>0</v>
      </c>
      <c r="Z10" s="72"/>
      <c r="AA10" s="71">
        <f>IF(AND(ISTEXT(INDEX(AA$41:AA$50,MATCH($C$5,$C$41:$C$50,))),AB9&gt;0),"Вихідний!!!",IF(AB9=0,Y10,Y10+(AB9-$F$58)))</f>
        <v>0</v>
      </c>
      <c r="AB10" s="72"/>
      <c r="AC10" s="71">
        <f>IF(AND(ISTEXT(INDEX(AC$41:AC$50,MATCH($C$5,$C$41:$C$50,))),AD9&gt;0),"Вихідний!!!",IF(AD9=0,AA10,AA10+(AD9-$F$58)))</f>
        <v>0</v>
      </c>
      <c r="AD10" s="72"/>
      <c r="AE10" s="71">
        <f>IF(AND(ISTEXT(INDEX(AE$41:AE$50,MATCH($C$5,$C$41:$C$50,))),AF9&gt;0),"Вихідний!!!",IF(AF9=0,AC10,AC10+(AF9-$F$58)))</f>
        <v>0</v>
      </c>
      <c r="AF10" s="72"/>
      <c r="AG10" s="71">
        <f>IF(AND(ISTEXT(INDEX(AG$41:AG$50,MATCH($C$5,$C$41:$C$50,))),AH9&gt;0),"Вихідний!!!",IF(AH9=0,AE10,AE10+(AH9-$F$58)))</f>
        <v>0</v>
      </c>
      <c r="AH10" s="72"/>
      <c r="AI10" s="71">
        <f>IF(AND(ISTEXT(INDEX(AI$41:AI$50,MATCH($C$5,$C$41:$C$50,))),AJ9&gt;0),"Вихідний!!!",IF(AJ9=0,AG10,AG10+(AJ9-$F$58)))</f>
        <v>0</v>
      </c>
      <c r="AJ10" s="72"/>
      <c r="AK10" s="71">
        <f>IF(AND(ISTEXT(INDEX(AK$41:AK$50,MATCH($C$5,$C$41:$C$50,))),AL9&gt;0),"Вихідний!!!",IF(AL9=0,AI10,AI10+(AL9-$F$58)))</f>
        <v>0</v>
      </c>
      <c r="AL10" s="72"/>
      <c r="AM10" s="71">
        <f>IF(AND(ISTEXT(INDEX(AM$41:AM$50,MATCH($C$5,$C$41:$C$50,))),AN9&gt;0),"Вихідний!!!",IF(AN9=0,AK10,AK10+(AN9-$F$58)))</f>
        <v>0</v>
      </c>
      <c r="AN10" s="72"/>
      <c r="AO10" s="71">
        <f>IF(AND(ISTEXT(INDEX(AO$41:AO$50,MATCH($C$5,$C$41:$C$50,))),AP9&gt;0),"Вихідний!!!",IF(AP9=0,AM10,AM10+(AP9-$F$58)))</f>
        <v>0</v>
      </c>
      <c r="AP10" s="72"/>
      <c r="AQ10" s="71">
        <f>IF(AND(ISTEXT(INDEX(AQ$41:AQ$50,MATCH($C$5,$C$41:$C$50,))),AR9&gt;0),"Вихідний!!!",IF(AR9=0,AO10,AO10+(AR9-$F$58)))</f>
        <v>0</v>
      </c>
      <c r="AR10" s="72"/>
      <c r="AS10" s="71">
        <f>IF(AND(ISTEXT(INDEX(AS$41:AS$50,MATCH($C$5,$C$41:$C$50,))),AT9&gt;0),"Вихідний!!!",IF(AT9=0,AQ10,AQ10+(AT9-$F$58)))</f>
        <v>0</v>
      </c>
      <c r="AT10" s="72"/>
      <c r="AU10" s="71">
        <f>IF(AND(ISTEXT(INDEX(AU$41:AU$50,MATCH($C$5,$C$41:$C$50,))),AV9&gt;0),"Вихідний!!!",IF(AV9=0,AS10,AS10+(AV9-$F$58)))</f>
        <v>0</v>
      </c>
      <c r="AV10" s="72"/>
      <c r="AW10" s="71">
        <f>IF(AND(ISTEXT(INDEX(AW$41:AW$50,MATCH($C$5,$C$41:$C$50,))),AX9&gt;0),"Вихідний!!!",IF(AX9=0,AU10,AU10+(AX9-$F$58)))</f>
        <v>0</v>
      </c>
      <c r="AX10" s="72"/>
      <c r="AY10" s="71">
        <f>IF(AND(ISTEXT(INDEX(AY$41:AY$50,MATCH($C$5,$C$41:$C$50,))),AZ9&gt;0),"Вихідний!!!",IF(AZ9=0,AW10,AW10+(AZ9-$F$58)))</f>
        <v>0</v>
      </c>
      <c r="AZ10" s="72"/>
      <c r="BA10" s="71">
        <f>IF(AND(ISTEXT(INDEX(BA$41:BA$50,MATCH($C$5,$C$41:$C$50,))),BB9&gt;0),"Вихідний!!!",IF(BB9=0,AY10,AY10+(BB9-$F$58)))</f>
        <v>0</v>
      </c>
      <c r="BB10" s="72"/>
      <c r="BC10" s="71">
        <f>IF(AND(ISTEXT(INDEX(BC$41:BC$50,MATCH($C$5,$C$41:$C$50,))),BD9&gt;0),"Вихідний!!!",IF(BD9=0,BA10,BA10+(BD9-$F$58)))</f>
        <v>0</v>
      </c>
      <c r="BD10" s="72"/>
      <c r="BE10" s="71">
        <f>IF(AND(ISTEXT(INDEX(BE$41:BE$50,MATCH($C$5,$C$41:$C$50,))),BF9&gt;0),"Вихідний!!!",IF(BF9=0,BC10,BC10+(BF9-$F$58)))</f>
        <v>0</v>
      </c>
      <c r="BF10" s="72"/>
      <c r="BG10" s="71">
        <f>IF(AND(ISTEXT(INDEX(BG$41:BG$50,MATCH($C$5,$C$41:$C$50,))),BH9&gt;0),"Вихідний!!!",IF(BH9=0,BE10,BE10+(BH9-$F$58)))</f>
        <v>0</v>
      </c>
      <c r="BH10" s="72"/>
      <c r="BI10" s="71">
        <f>IF(AND(ISTEXT(INDEX(BI$41:BI$50,MATCH($C$5,$C$41:$C$50,))),BJ9&gt;0),"Вихідний!!!",IF(BJ9=0,BG10,BG10+(BJ9-$F$58)))</f>
        <v>0</v>
      </c>
      <c r="BJ10" s="72"/>
      <c r="BK10" s="71">
        <f>IF(AND(ISTEXT(INDEX(BK$41:BK$50,MATCH($C$5,$C$41:$C$50,))),BL9&gt;0),"Вихідний!!!",IF(BL9=0,BI10,BI10+(BL9-$F$58)))</f>
        <v>0</v>
      </c>
      <c r="BL10" s="72"/>
      <c r="BM10" s="71">
        <f>IF(AND(ISTEXT(INDEX(BM$41:BM$50,MATCH($C$5,$C$41:$C$50,))),BN9&gt;0),"Вихідний!!!",IF(BN9=0,BK10,BK10+(BN9-$F$58)))</f>
        <v>0</v>
      </c>
      <c r="BN10" s="72"/>
      <c r="BO10" s="8"/>
    </row>
    <row r="11" spans="1:67" outlineLevel="1">
      <c r="A11" s="25"/>
      <c r="B11" s="88"/>
      <c r="C11" s="91"/>
      <c r="D11" s="39" t="s">
        <v>39</v>
      </c>
      <c r="E11" s="11">
        <f t="array" ref="E11">IF(ISTEXT(INDEX(E$41:E$50,MATCH($C$5,$C$41:$C$50,))),0,(INDEX($E$56:$E$63,MATCH($D11,$D$56:$D$63,))-SUMPRODUCT(IF($D$2:D$2="Факт",$D11:D11,0)))/($B$5-SUMPRODUCT(($D$2:D$2="Факт")*($D11:D11&lt;&gt;""))))</f>
        <v>10</v>
      </c>
      <c r="F11" s="40"/>
      <c r="G11" s="11">
        <f t="array" ref="G11">IF(ISTEXT(INDEX(G$41:G$50,MATCH($C$5,$C$41:$C$50,))),0,(INDEX($E$56:$E$63,MATCH($D11,$D$56:$D$63,))-SUMPRODUCT(IF($D$2:F$2="Факт",$D11:F11,0)))/($B$5-SUMPRODUCT(($D$2:F$2="Факт")*($D11:F11&lt;&gt;""))))</f>
        <v>10</v>
      </c>
      <c r="H11" s="40"/>
      <c r="I11" s="11">
        <f t="array" ref="I11">IF(ISTEXT(INDEX(I$41:I$50,MATCH($C$5,$C$41:$C$50,))),0,(INDEX($E$56:$E$63,MATCH($D11,$D$56:$D$63,))-SUMPRODUCT(IF($D$2:H$2="Факт",$D11:H11,0)))/($B$5-SUMPRODUCT(($D$2:H$2="Факт")*($D11:H11&lt;&gt;""))))</f>
        <v>0</v>
      </c>
      <c r="J11" s="40"/>
      <c r="K11" s="11">
        <f t="array" ref="K11">IF(ISTEXT(INDEX(K$41:K$50,MATCH($C$5,$C$41:$C$50,))),0,(INDEX($E$56:$E$63,MATCH($D11,$D$56:$D$63,))-SUMPRODUCT(IF($D$2:J$2="Факт",$D11:J11,0)))/($B$5-SUMPRODUCT(($D$2:J$2="Факт")*($D11:J11&lt;&gt;""))))</f>
        <v>0</v>
      </c>
      <c r="L11" s="40"/>
      <c r="M11" s="11">
        <f t="array" ref="M11">IF(ISTEXT(INDEX(M$41:M$50,MATCH($C$5,$C$41:$C$50,))),0,(INDEX($E$56:$E$63,MATCH($D11,$D$56:$D$63,))-SUMPRODUCT(IF($D$2:L$2="Факт",$D11:L11,0)))/($B$5-SUMPRODUCT(($D$2:L$2="Факт")*($D11:L11&lt;&gt;""))))</f>
        <v>10</v>
      </c>
      <c r="N11" s="40"/>
      <c r="O11" s="11">
        <f t="array" ref="O11">IF(ISTEXT(INDEX(O$41:O$50,MATCH($C$5,$C$41:$C$50,))),0,(INDEX($E$56:$E$63,MATCH($D11,$D$56:$D$63,))-SUMPRODUCT(IF($D$2:N$2="Факт",$D11:N11,0)))/($B$5-SUMPRODUCT(($D$2:N$2="Факт")*($D11:N11&lt;&gt;""))))</f>
        <v>10</v>
      </c>
      <c r="P11" s="40"/>
      <c r="Q11" s="11">
        <f t="array" ref="Q11">IF(ISTEXT(INDEX(Q$41:Q$50,MATCH($C$5,$C$41:$C$50,))),0,(INDEX($E$56:$E$63,MATCH($D11,$D$56:$D$63,))-SUMPRODUCT(IF($D$2:P$2="Факт",$D11:P11,0)))/($B$5-SUMPRODUCT(($D$2:P$2="Факт")*($D11:P11&lt;&gt;""))))</f>
        <v>10</v>
      </c>
      <c r="R11" s="40"/>
      <c r="S11" s="11">
        <f t="array" ref="S11">IF(ISTEXT(INDEX(S$41:S$50,MATCH($C$5,$C$41:$C$50,))),0,(INDEX($E$56:$E$63,MATCH($D11,$D$56:$D$63,))-SUMPRODUCT(IF($D$2:R$2="Факт",$D11:R11,0)))/($B$5-SUMPRODUCT(($D$2:R$2="Факт")*($D11:R11&lt;&gt;""))))</f>
        <v>10</v>
      </c>
      <c r="T11" s="40"/>
      <c r="U11" s="11">
        <f t="array" ref="U11">IF(ISTEXT(INDEX(U$41:U$50,MATCH($C$5,$C$41:$C$50,))),0,(INDEX($E$56:$E$63,MATCH($D11,$D$56:$D$63,))-SUMPRODUCT(IF($D$2:T$2="Факт",$D11:T11,0)))/($B$5-SUMPRODUCT(($D$2:T$2="Факт")*($D11:T11&lt;&gt;""))))</f>
        <v>10</v>
      </c>
      <c r="V11" s="40"/>
      <c r="W11" s="11">
        <f t="array" ref="W11">IF(ISTEXT(INDEX(W$41:W$50,MATCH($C$5,$C$41:$C$50,))),0,(INDEX($E$56:$E$63,MATCH($D11,$D$56:$D$63,))-SUMPRODUCT(IF($D$2:V$2="Факт",$D11:V11,0)))/($B$5-SUMPRODUCT(($D$2:V$2="Факт")*($D11:V11&lt;&gt;""))))</f>
        <v>0</v>
      </c>
      <c r="X11" s="40"/>
      <c r="Y11" s="11">
        <f t="array" ref="Y11">IF(ISTEXT(INDEX(Y$41:Y$50,MATCH($C$5,$C$41:$C$50,))),0,(INDEX($E$56:$E$63,MATCH($D11,$D$56:$D$63,))-SUMPRODUCT(IF($D$2:X$2="Факт",$D11:X11,0)))/($B$5-SUMPRODUCT(($D$2:X$2="Факт")*($D11:X11&lt;&gt;""))))</f>
        <v>0</v>
      </c>
      <c r="Z11" s="40"/>
      <c r="AA11" s="11">
        <f t="array" ref="AA11">IF(ISTEXT(INDEX(AA$41:AA$50,MATCH($C$5,$C$41:$C$50,))),0,(INDEX($E$56:$E$63,MATCH($D11,$D$56:$D$63,))-SUMPRODUCT(IF($D$2:Z$2="Факт",$D11:Z11,0)))/($B$5-SUMPRODUCT(($D$2:Z$2="Факт")*($D11:Z11&lt;&gt;""))))</f>
        <v>10</v>
      </c>
      <c r="AB11" s="40"/>
      <c r="AC11" s="11">
        <f t="array" ref="AC11">IF(ISTEXT(INDEX(AC$41:AC$50,MATCH($C$5,$C$41:$C$50,))),0,(INDEX($E$56:$E$63,MATCH($D11,$D$56:$D$63,))-SUMPRODUCT(IF($D$2:AB$2="Факт",$D11:AB11,0)))/($B$5-SUMPRODUCT(($D$2:AB$2="Факт")*($D11:AB11&lt;&gt;""))))</f>
        <v>10</v>
      </c>
      <c r="AD11" s="40"/>
      <c r="AE11" s="11">
        <f t="array" ref="AE11">IF(ISTEXT(INDEX(AE$41:AE$50,MATCH($C$5,$C$41:$C$50,))),0,(INDEX($E$56:$E$63,MATCH($D11,$D$56:$D$63,))-SUMPRODUCT(IF($D$2:AD$2="Факт",$D11:AD11,0)))/($B$5-SUMPRODUCT(($D$2:AD$2="Факт")*($D11:AD11&lt;&gt;""))))</f>
        <v>10</v>
      </c>
      <c r="AF11" s="40"/>
      <c r="AG11" s="11">
        <f t="array" ref="AG11">IF(ISTEXT(INDEX(AG$41:AG$50,MATCH($C$5,$C$41:$C$50,))),0,(INDEX($E$56:$E$63,MATCH($D11,$D$56:$D$63,))-SUMPRODUCT(IF($D$2:AF$2="Факт",$D11:AF11,0)))/($B$5-SUMPRODUCT(($D$2:AF$2="Факт")*($D11:AF11&lt;&gt;""))))</f>
        <v>10</v>
      </c>
      <c r="AH11" s="40"/>
      <c r="AI11" s="11">
        <f t="array" ref="AI11">IF(ISTEXT(INDEX(AI$41:AI$50,MATCH($C$5,$C$41:$C$50,))),0,(INDEX($E$56:$E$63,MATCH($D11,$D$56:$D$63,))-SUMPRODUCT(IF($D$2:AH$2="Факт",$D11:AH11,0)))/($B$5-SUMPRODUCT(($D$2:AH$2="Факт")*($D11:AH11&lt;&gt;""))))</f>
        <v>10</v>
      </c>
      <c r="AJ11" s="40"/>
      <c r="AK11" s="11">
        <f t="array" ref="AK11">IF(ISTEXT(INDEX(AK$41:AK$50,MATCH($C$5,$C$41:$C$50,))),0,(INDEX($E$56:$E$63,MATCH($D11,$D$56:$D$63,))-SUMPRODUCT(IF($D$2:AJ$2="Факт",$D11:AJ11,0)))/($B$5-SUMPRODUCT(($D$2:AJ$2="Факт")*($D11:AJ11&lt;&gt;""))))</f>
        <v>0</v>
      </c>
      <c r="AL11" s="40"/>
      <c r="AM11" s="11">
        <f t="array" ref="AM11">IF(ISTEXT(INDEX(AM$41:AM$50,MATCH($C$5,$C$41:$C$50,))),0,(INDEX($E$56:$E$63,MATCH($D11,$D$56:$D$63,))-SUMPRODUCT(IF($D$2:AL$2="Факт",$D11:AL11,0)))/($B$5-SUMPRODUCT(($D$2:AL$2="Факт")*($D11:AL11&lt;&gt;""))))</f>
        <v>0</v>
      </c>
      <c r="AN11" s="40"/>
      <c r="AO11" s="11">
        <f t="array" ref="AO11">IF(ISTEXT(INDEX(AO$41:AO$50,MATCH($C$5,$C$41:$C$50,))),0,(INDEX($E$56:$E$63,MATCH($D11,$D$56:$D$63,))-SUMPRODUCT(IF($D$2:AN$2="Факт",$D11:AN11,0)))/($B$5-SUMPRODUCT(($D$2:AN$2="Факт")*($D11:AN11&lt;&gt;""))))</f>
        <v>10</v>
      </c>
      <c r="AP11" s="40"/>
      <c r="AQ11" s="11">
        <f t="array" ref="AQ11">IF(ISTEXT(INDEX(AQ$41:AQ$50,MATCH($C$5,$C$41:$C$50,))),0,(INDEX($E$56:$E$63,MATCH($D11,$D$56:$D$63,))-SUMPRODUCT(IF($D$2:AP$2="Факт",$D11:AP11,0)))/($B$5-SUMPRODUCT(($D$2:AP$2="Факт")*($D11:AP11&lt;&gt;""))))</f>
        <v>10</v>
      </c>
      <c r="AR11" s="40"/>
      <c r="AS11" s="11">
        <f t="array" ref="AS11">IF(ISTEXT(INDEX(AS$41:AS$50,MATCH($C$5,$C$41:$C$50,))),0,(INDEX($E$56:$E$63,MATCH($D11,$D$56:$D$63,))-SUMPRODUCT(IF($D$2:AR$2="Факт",$D11:AR11,0)))/($B$5-SUMPRODUCT(($D$2:AR$2="Факт")*($D11:AR11&lt;&gt;""))))</f>
        <v>10</v>
      </c>
      <c r="AT11" s="40"/>
      <c r="AU11" s="11">
        <f t="array" ref="AU11">IF(ISTEXT(INDEX(AU$41:AU$50,MATCH($C$5,$C$41:$C$50,))),0,(INDEX($E$56:$E$63,MATCH($D11,$D$56:$D$63,))-SUMPRODUCT(IF($D$2:AT$2="Факт",$D11:AT11,0)))/($B$5-SUMPRODUCT(($D$2:AT$2="Факт")*($D11:AT11&lt;&gt;""))))</f>
        <v>10</v>
      </c>
      <c r="AV11" s="40"/>
      <c r="AW11" s="11">
        <f t="array" ref="AW11">IF(ISTEXT(INDEX(AW$41:AW$50,MATCH($C$5,$C$41:$C$50,))),0,(INDEX($E$56:$E$63,MATCH($D11,$D$56:$D$63,))-SUMPRODUCT(IF($D$2:AV$2="Факт",$D11:AV11,0)))/($B$5-SUMPRODUCT(($D$2:AV$2="Факт")*($D11:AV11&lt;&gt;""))))</f>
        <v>10</v>
      </c>
      <c r="AX11" s="40"/>
      <c r="AY11" s="11">
        <f t="array" ref="AY11">IF(ISTEXT(INDEX(AY$41:AY$50,MATCH($C$5,$C$41:$C$50,))),0,(INDEX($E$56:$E$63,MATCH($D11,$D$56:$D$63,))-SUMPRODUCT(IF($D$2:AX$2="Факт",$D11:AX11,0)))/($B$5-SUMPRODUCT(($D$2:AX$2="Факт")*($D11:AX11&lt;&gt;""))))</f>
        <v>0</v>
      </c>
      <c r="AZ11" s="40"/>
      <c r="BA11" s="11">
        <f t="array" ref="BA11">IF(ISTEXT(INDEX(BA$41:BA$50,MATCH($C$5,$C$41:$C$50,))),0,(INDEX($E$56:$E$63,MATCH($D11,$D$56:$D$63,))-SUMPRODUCT(IF($D$2:AZ$2="Факт",$D11:AZ11,0)))/($B$5-SUMPRODUCT(($D$2:AZ$2="Факт")*($D11:AZ11&lt;&gt;""))))</f>
        <v>0</v>
      </c>
      <c r="BB11" s="40"/>
      <c r="BC11" s="11">
        <f t="array" ref="BC11">IF(ISTEXT(INDEX(BC$41:BC$50,MATCH($C$5,$C$41:$C$50,))),0,(INDEX($E$56:$E$63,MATCH($D11,$D$56:$D$63,))-SUMPRODUCT(IF($D$2:BB$2="Факт",$D11:BB11,0)))/($B$5-SUMPRODUCT(($D$2:BB$2="Факт")*($D11:BB11&lt;&gt;""))))</f>
        <v>10</v>
      </c>
      <c r="BD11" s="40"/>
      <c r="BE11" s="11">
        <f t="array" ref="BE11">IF(ISTEXT(INDEX(BE$41:BE$50,MATCH($C$5,$C$41:$C$50,))),0,(INDEX($E$56:$E$63,MATCH($D11,$D$56:$D$63,))-SUMPRODUCT(IF($D$2:BD$2="Факт",$D11:BD11,0)))/($B$5-SUMPRODUCT(($D$2:BD$2="Факт")*($D11:BD11&lt;&gt;""))))</f>
        <v>10</v>
      </c>
      <c r="BF11" s="40"/>
      <c r="BG11" s="11">
        <f t="array" ref="BG11">IF(ISTEXT(INDEX(BG$41:BG$50,MATCH($C$5,$C$41:$C$50,))),0,(INDEX($E$56:$E$63,MATCH($D11,$D$56:$D$63,))-SUMPRODUCT(IF($D$2:BF$2="Факт",$D11:BF11,0)))/($B$5-SUMPRODUCT(($D$2:BF$2="Факт")*($D11:BF11&lt;&gt;""))))</f>
        <v>10</v>
      </c>
      <c r="BH11" s="40"/>
      <c r="BI11" s="11">
        <f t="array" ref="BI11">IF(ISTEXT(INDEX(BI$41:BI$50,MATCH($C$5,$C$41:$C$50,))),0,(INDEX($E$56:$E$63,MATCH($D11,$D$56:$D$63,))-SUMPRODUCT(IF($D$2:BH$2="Факт",$D11:BH11,0)))/($B$5-SUMPRODUCT(($D$2:BH$2="Факт")*($D11:BH11&lt;&gt;""))))</f>
        <v>10</v>
      </c>
      <c r="BJ11" s="40"/>
      <c r="BK11" s="11">
        <f t="array" ref="BK11">IF(ISTEXT(INDEX(BK$41:BK$50,MATCH($C$5,$C$41:$C$50,))),0,(INDEX($E$56:$E$63,MATCH($D11,$D$56:$D$63,))-SUMPRODUCT(IF($D$2:BJ$2="Факт",$D11:BJ11,0)))/($B$5-SUMPRODUCT(($D$2:BJ$2="Факт")*($D11:BJ11&lt;&gt;""))))</f>
        <v>10</v>
      </c>
      <c r="BL11" s="40"/>
      <c r="BM11" s="11">
        <f t="array" ref="BM11">IF(ISTEXT(INDEX(BM$41:BM$50,MATCH($C$5,$C$41:$C$50,))),0,(INDEX($E$56:$E$63,MATCH($D11,$D$56:$D$63,))-SUMPRODUCT(IF($D$2:BL$2="Факт",$D11:BL11,0)))/($B$5-SUMPRODUCT(($D$2:BL$2="Факт")*($D11:BL11&lt;&gt;""))))</f>
        <v>0</v>
      </c>
      <c r="BN11" s="40"/>
      <c r="BO11" s="8"/>
    </row>
    <row r="12" spans="1:67" outlineLevel="1">
      <c r="A12" s="25"/>
      <c r="B12" s="88"/>
      <c r="C12" s="91"/>
      <c r="D12" s="39" t="s">
        <v>26</v>
      </c>
      <c r="E12" s="73">
        <f>IF(AND(ISTEXT(INDEX(E$41:E$50,MATCH($C$5,$C$41:$C$50,))),F11&gt;0),"Вихідний!!!",IF(F11=0,C12,C12+(F11-$F$59)))</f>
        <v>0</v>
      </c>
      <c r="F12" s="74"/>
      <c r="G12" s="73">
        <f>IF(AND(ISTEXT(INDEX(G$41:G$50,MATCH($C$5,$C$41:$C$50,))),H11&gt;0),"Вихідний!!!",IF(H11=0,E12,E12+(H11-$F$59)))</f>
        <v>0</v>
      </c>
      <c r="H12" s="74"/>
      <c r="I12" s="73">
        <f>IF(AND(ISTEXT(INDEX(I$41:I$50,MATCH($C$5,$C$41:$C$50,))),J11&gt;0),"Вихідний!!!",IF(J11=0,G12,G12+(J11-$F$59)))</f>
        <v>0</v>
      </c>
      <c r="J12" s="74"/>
      <c r="K12" s="73">
        <f>IF(AND(ISTEXT(INDEX(K$41:K$50,MATCH($C$5,$C$41:$C$50,))),L11&gt;0),"Вихідний!!!",IF(L11=0,I12,I12+(L11-$F$59)))</f>
        <v>0</v>
      </c>
      <c r="L12" s="74"/>
      <c r="M12" s="73">
        <f>IF(AND(ISTEXT(INDEX(M$41:M$50,MATCH($C$5,$C$41:$C$50,))),N11&gt;0),"Вихідний!!!",IF(N11=0,K12,K12+(N11-$F$59)))</f>
        <v>0</v>
      </c>
      <c r="N12" s="74"/>
      <c r="O12" s="73">
        <f>IF(AND(ISTEXT(INDEX(O$41:O$50,MATCH($C$5,$C$41:$C$50,))),P11&gt;0),"Вихідний!!!",IF(P11=0,M12,M12+(P11-$F$59)))</f>
        <v>0</v>
      </c>
      <c r="P12" s="74"/>
      <c r="Q12" s="73">
        <f>IF(AND(ISTEXT(INDEX(Q$41:Q$50,MATCH($C$5,$C$41:$C$50,))),R11&gt;0),"Вихідний!!!",IF(R11=0,O12,O12+(R11-$F$59)))</f>
        <v>0</v>
      </c>
      <c r="R12" s="74"/>
      <c r="S12" s="73">
        <f>IF(AND(ISTEXT(INDEX(S$41:S$50,MATCH($C$5,$C$41:$C$50,))),T11&gt;0),"Вихідний!!!",IF(T11=0,Q12,Q12+(T11-$F$59)))</f>
        <v>0</v>
      </c>
      <c r="T12" s="74"/>
      <c r="U12" s="73">
        <f>IF(AND(ISTEXT(INDEX(U$41:U$50,MATCH($C$5,$C$41:$C$50,))),V11&gt;0),"Вихідний!!!",IF(V11=0,S12,S12+(V11-$F$59)))</f>
        <v>0</v>
      </c>
      <c r="V12" s="74"/>
      <c r="W12" s="73">
        <f>IF(AND(ISTEXT(INDEX(W$41:W$50,MATCH($C$5,$C$41:$C$50,))),X11&gt;0),"Вихідний!!!",IF(X11=0,U12,U12+(X11-$F$59)))</f>
        <v>0</v>
      </c>
      <c r="X12" s="74"/>
      <c r="Y12" s="73">
        <f>IF(AND(ISTEXT(INDEX(Y$41:Y$50,MATCH($C$5,$C$41:$C$50,))),Z11&gt;0),"Вихідний!!!",IF(Z11=0,W12,W12+(Z11-$F$59)))</f>
        <v>0</v>
      </c>
      <c r="Z12" s="74"/>
      <c r="AA12" s="73">
        <f>IF(AND(ISTEXT(INDEX(AA$41:AA$50,MATCH($C$5,$C$41:$C$50,))),AB11&gt;0),"Вихідний!!!",IF(AB11=0,Y12,Y12+(AB11-$F$59)))</f>
        <v>0</v>
      </c>
      <c r="AB12" s="74"/>
      <c r="AC12" s="73">
        <f>IF(AND(ISTEXT(INDEX(AC$41:AC$50,MATCH($C$5,$C$41:$C$50,))),AD11&gt;0),"Вихідний!!!",IF(AD11=0,AA12,AA12+(AD11-$F$59)))</f>
        <v>0</v>
      </c>
      <c r="AD12" s="74"/>
      <c r="AE12" s="73">
        <f>IF(AND(ISTEXT(INDEX(AE$41:AE$50,MATCH($C$5,$C$41:$C$50,))),AF11&gt;0),"Вихідний!!!",IF(AF11=0,AC12,AC12+(AF11-$F$59)))</f>
        <v>0</v>
      </c>
      <c r="AF12" s="74"/>
      <c r="AG12" s="73">
        <f>IF(AND(ISTEXT(INDEX(AG$41:AG$50,MATCH($C$5,$C$41:$C$50,))),AH11&gt;0),"Вихідний!!!",IF(AH11=0,AE12,AE12+(AH11-$F$59)))</f>
        <v>0</v>
      </c>
      <c r="AH12" s="74"/>
      <c r="AI12" s="73">
        <f>IF(AND(ISTEXT(INDEX(AI$41:AI$50,MATCH($C$5,$C$41:$C$50,))),AJ11&gt;0),"Вихідний!!!",IF(AJ11=0,AG12,AG12+(AJ11-$F$59)))</f>
        <v>0</v>
      </c>
      <c r="AJ12" s="74"/>
      <c r="AK12" s="73">
        <f>IF(AND(ISTEXT(INDEX(AK$41:AK$50,MATCH($C$5,$C$41:$C$50,))),AL11&gt;0),"Вихідний!!!",IF(AL11=0,AI12,AI12+(AL11-$F$59)))</f>
        <v>0</v>
      </c>
      <c r="AL12" s="74"/>
      <c r="AM12" s="73">
        <f>IF(AND(ISTEXT(INDEX(AM$41:AM$50,MATCH($C$5,$C$41:$C$50,))),AN11&gt;0),"Вихідний!!!",IF(AN11=0,AK12,AK12+(AN11-$F$59)))</f>
        <v>0</v>
      </c>
      <c r="AN12" s="74"/>
      <c r="AO12" s="73">
        <f>IF(AND(ISTEXT(INDEX(AO$41:AO$50,MATCH($C$5,$C$41:$C$50,))),AP11&gt;0),"Вихідний!!!",IF(AP11=0,AM12,AM12+(AP11-$F$59)))</f>
        <v>0</v>
      </c>
      <c r="AP12" s="74"/>
      <c r="AQ12" s="73">
        <f>IF(AND(ISTEXT(INDEX(AQ$41:AQ$50,MATCH($C$5,$C$41:$C$50,))),AR11&gt;0),"Вихідний!!!",IF(AR11=0,AO12,AO12+(AR11-$F$59)))</f>
        <v>0</v>
      </c>
      <c r="AR12" s="74"/>
      <c r="AS12" s="73">
        <f>IF(AND(ISTEXT(INDEX(AS$41:AS$50,MATCH($C$5,$C$41:$C$50,))),AT11&gt;0),"Вихідний!!!",IF(AT11=0,AQ12,AQ12+(AT11-$F$59)))</f>
        <v>0</v>
      </c>
      <c r="AT12" s="74"/>
      <c r="AU12" s="73">
        <f>IF(AND(ISTEXT(INDEX(AU$41:AU$50,MATCH($C$5,$C$41:$C$50,))),AV11&gt;0),"Вихідний!!!",IF(AV11=0,AS12,AS12+(AV11-$F$59)))</f>
        <v>0</v>
      </c>
      <c r="AV12" s="74"/>
      <c r="AW12" s="73">
        <f>IF(AND(ISTEXT(INDEX(AW$41:AW$50,MATCH($C$5,$C$41:$C$50,))),AX11&gt;0),"Вихідний!!!",IF(AX11=0,AU12,AU12+(AX11-$F$59)))</f>
        <v>0</v>
      </c>
      <c r="AX12" s="74"/>
      <c r="AY12" s="73">
        <f>IF(AND(ISTEXT(INDEX(AY$41:AY$50,MATCH($C$5,$C$41:$C$50,))),AZ11&gt;0),"Вихідний!!!",IF(AZ11=0,AW12,AW12+(AZ11-$F$59)))</f>
        <v>0</v>
      </c>
      <c r="AZ12" s="74"/>
      <c r="BA12" s="73">
        <f>IF(AND(ISTEXT(INDEX(BA$41:BA$50,MATCH($C$5,$C$41:$C$50,))),BB11&gt;0),"Вихідний!!!",IF(BB11=0,AY12,AY12+(BB11-$F$59)))</f>
        <v>0</v>
      </c>
      <c r="BB12" s="74"/>
      <c r="BC12" s="73">
        <f>IF(AND(ISTEXT(INDEX(BC$41:BC$50,MATCH($C$5,$C$41:$C$50,))),BD11&gt;0),"Вихідний!!!",IF(BD11=0,BA12,BA12+(BD11-$F$59)))</f>
        <v>0</v>
      </c>
      <c r="BD12" s="74"/>
      <c r="BE12" s="73">
        <f>IF(AND(ISTEXT(INDEX(BE$41:BE$50,MATCH($C$5,$C$41:$C$50,))),BF11&gt;0),"Вихідний!!!",IF(BF11=0,BC12,BC12+(BF11-$F$59)))</f>
        <v>0</v>
      </c>
      <c r="BF12" s="74"/>
      <c r="BG12" s="73">
        <f>IF(AND(ISTEXT(INDEX(BG$41:BG$50,MATCH($C$5,$C$41:$C$50,))),BH11&gt;0),"Вихідний!!!",IF(BH11=0,BE12,BE12+(BH11-$F$59)))</f>
        <v>0</v>
      </c>
      <c r="BH12" s="74"/>
      <c r="BI12" s="73">
        <f>IF(AND(ISTEXT(INDEX(BI$41:BI$50,MATCH($C$5,$C$41:$C$50,))),BJ11&gt;0),"Вихідний!!!",IF(BJ11=0,BG12,BG12+(BJ11-$F$59)))</f>
        <v>0</v>
      </c>
      <c r="BJ12" s="74"/>
      <c r="BK12" s="73">
        <f>IF(AND(ISTEXT(INDEX(BK$41:BK$50,MATCH($C$5,$C$41:$C$50,))),BL11&gt;0),"Вихідний!!!",IF(BL11=0,BI12,BI12+(BL11-$F$59)))</f>
        <v>0</v>
      </c>
      <c r="BL12" s="74"/>
      <c r="BM12" s="73">
        <f>IF(AND(ISTEXT(INDEX(BM$41:BM$50,MATCH($C$5,$C$41:$C$50,))),BN11&gt;0),"Вихідний!!!",IF(BN11=0,BK12,BK12+(BN11-$F$59)))</f>
        <v>0</v>
      </c>
      <c r="BN12" s="74"/>
      <c r="BO12" s="8"/>
    </row>
    <row r="13" spans="1:67" outlineLevel="1">
      <c r="A13" s="25"/>
      <c r="B13" s="88"/>
      <c r="C13" s="91"/>
      <c r="D13" s="38" t="s">
        <v>40</v>
      </c>
      <c r="E13" s="12">
        <f t="array" ref="E13">IF(ISTEXT(INDEX(E$41:E$50,MATCH($C$5,$C$41:$C$50,))),0,(INDEX($E$56:$E$63,MATCH($D13,$D$56:$D$63,))-SUMPRODUCT(IF($D$2:D$2="Факт",$D13:D13,0)))/($B$5-SUMPRODUCT(($D$2:D$2="Факт")*($D13:D13&lt;&gt;""))))</f>
        <v>10</v>
      </c>
      <c r="F13" s="41"/>
      <c r="G13" s="12">
        <f t="array" ref="G13">IF(ISTEXT(INDEX(G$41:G$50,MATCH($C$5,$C$41:$C$50,))),0,(INDEX($E$56:$E$63,MATCH($D13,$D$56:$D$63,))-SUMPRODUCT(IF($D$2:F$2="Факт",$D13:F13,0)))/($B$5-SUMPRODUCT(($D$2:F$2="Факт")*($D13:F13&lt;&gt;""))))</f>
        <v>10</v>
      </c>
      <c r="H13" s="41"/>
      <c r="I13" s="12">
        <f t="array" ref="I13">IF(ISTEXT(INDEX(I$41:I$50,MATCH($C$5,$C$41:$C$50,))),0,(INDEX($E$56:$E$63,MATCH($D13,$D$56:$D$63,))-SUMPRODUCT(IF($D$2:H$2="Факт",$D13:H13,0)))/($B$5-SUMPRODUCT(($D$2:H$2="Факт")*($D13:H13&lt;&gt;""))))</f>
        <v>0</v>
      </c>
      <c r="J13" s="41"/>
      <c r="K13" s="12">
        <f t="array" ref="K13">IF(ISTEXT(INDEX(K$41:K$50,MATCH($C$5,$C$41:$C$50,))),0,(INDEX($E$56:$E$63,MATCH($D13,$D$56:$D$63,))-SUMPRODUCT(IF($D$2:J$2="Факт",$D13:J13,0)))/($B$5-SUMPRODUCT(($D$2:J$2="Факт")*($D13:J13&lt;&gt;""))))</f>
        <v>0</v>
      </c>
      <c r="L13" s="41"/>
      <c r="M13" s="12">
        <f t="array" ref="M13">IF(ISTEXT(INDEX(M$41:M$50,MATCH($C$5,$C$41:$C$50,))),0,(INDEX($E$56:$E$63,MATCH($D13,$D$56:$D$63,))-SUMPRODUCT(IF($D$2:L$2="Факт",$D13:L13,0)))/($B$5-SUMPRODUCT(($D$2:L$2="Факт")*($D13:L13&lt;&gt;""))))</f>
        <v>10</v>
      </c>
      <c r="N13" s="41"/>
      <c r="O13" s="12">
        <f t="array" ref="O13">IF(ISTEXT(INDEX(O$41:O$50,MATCH($C$5,$C$41:$C$50,))),0,(INDEX($E$56:$E$63,MATCH($D13,$D$56:$D$63,))-SUMPRODUCT(IF($D$2:N$2="Факт",$D13:N13,0)))/($B$5-SUMPRODUCT(($D$2:N$2="Факт")*($D13:N13&lt;&gt;""))))</f>
        <v>10</v>
      </c>
      <c r="P13" s="41"/>
      <c r="Q13" s="12">
        <f t="array" ref="Q13">IF(ISTEXT(INDEX(Q$41:Q$50,MATCH($C$5,$C$41:$C$50,))),0,(INDEX($E$56:$E$63,MATCH($D13,$D$56:$D$63,))-SUMPRODUCT(IF($D$2:P$2="Факт",$D13:P13,0)))/($B$5-SUMPRODUCT(($D$2:P$2="Факт")*($D13:P13&lt;&gt;""))))</f>
        <v>10</v>
      </c>
      <c r="R13" s="41"/>
      <c r="S13" s="12">
        <f t="array" ref="S13">IF(ISTEXT(INDEX(S$41:S$50,MATCH($C$5,$C$41:$C$50,))),0,(INDEX($E$56:$E$63,MATCH($D13,$D$56:$D$63,))-SUMPRODUCT(IF($D$2:R$2="Факт",$D13:R13,0)))/($B$5-SUMPRODUCT(($D$2:R$2="Факт")*($D13:R13&lt;&gt;""))))</f>
        <v>10</v>
      </c>
      <c r="T13" s="41"/>
      <c r="U13" s="12">
        <f t="array" ref="U13">IF(ISTEXT(INDEX(U$41:U$50,MATCH($C$5,$C$41:$C$50,))),0,(INDEX($E$56:$E$63,MATCH($D13,$D$56:$D$63,))-SUMPRODUCT(IF($D$2:T$2="Факт",$D13:T13,0)))/($B$5-SUMPRODUCT(($D$2:T$2="Факт")*($D13:T13&lt;&gt;""))))</f>
        <v>10</v>
      </c>
      <c r="V13" s="41"/>
      <c r="W13" s="12">
        <f t="array" ref="W13">IF(ISTEXT(INDEX(W$41:W$50,MATCH($C$5,$C$41:$C$50,))),0,(INDEX($E$56:$E$63,MATCH($D13,$D$56:$D$63,))-SUMPRODUCT(IF($D$2:V$2="Факт",$D13:V13,0)))/($B$5-SUMPRODUCT(($D$2:V$2="Факт")*($D13:V13&lt;&gt;""))))</f>
        <v>0</v>
      </c>
      <c r="X13" s="41"/>
      <c r="Y13" s="12">
        <f t="array" ref="Y13">IF(ISTEXT(INDEX(Y$41:Y$50,MATCH($C$5,$C$41:$C$50,))),0,(INDEX($E$56:$E$63,MATCH($D13,$D$56:$D$63,))-SUMPRODUCT(IF($D$2:X$2="Факт",$D13:X13,0)))/($B$5-SUMPRODUCT(($D$2:X$2="Факт")*($D13:X13&lt;&gt;""))))</f>
        <v>0</v>
      </c>
      <c r="Z13" s="41"/>
      <c r="AA13" s="12">
        <f t="array" ref="AA13">IF(ISTEXT(INDEX(AA$41:AA$50,MATCH($C$5,$C$41:$C$50,))),0,(INDEX($E$56:$E$63,MATCH($D13,$D$56:$D$63,))-SUMPRODUCT(IF($D$2:Z$2="Факт",$D13:Z13,0)))/($B$5-SUMPRODUCT(($D$2:Z$2="Факт")*($D13:Z13&lt;&gt;""))))</f>
        <v>10</v>
      </c>
      <c r="AB13" s="41"/>
      <c r="AC13" s="12">
        <f t="array" ref="AC13">IF(ISTEXT(INDEX(AC$41:AC$50,MATCH($C$5,$C$41:$C$50,))),0,(INDEX($E$56:$E$63,MATCH($D13,$D$56:$D$63,))-SUMPRODUCT(IF($D$2:AB$2="Факт",$D13:AB13,0)))/($B$5-SUMPRODUCT(($D$2:AB$2="Факт")*($D13:AB13&lt;&gt;""))))</f>
        <v>10</v>
      </c>
      <c r="AD13" s="41"/>
      <c r="AE13" s="12">
        <f t="array" ref="AE13">IF(ISTEXT(INDEX(AE$41:AE$50,MATCH($C$5,$C$41:$C$50,))),0,(INDEX($E$56:$E$63,MATCH($D13,$D$56:$D$63,))-SUMPRODUCT(IF($D$2:AD$2="Факт",$D13:AD13,0)))/($B$5-SUMPRODUCT(($D$2:AD$2="Факт")*($D13:AD13&lt;&gt;""))))</f>
        <v>10</v>
      </c>
      <c r="AF13" s="41"/>
      <c r="AG13" s="12">
        <f t="array" ref="AG13">IF(ISTEXT(INDEX(AG$41:AG$50,MATCH($C$5,$C$41:$C$50,))),0,(INDEX($E$56:$E$63,MATCH($D13,$D$56:$D$63,))-SUMPRODUCT(IF($D$2:AF$2="Факт",$D13:AF13,0)))/($B$5-SUMPRODUCT(($D$2:AF$2="Факт")*($D13:AF13&lt;&gt;""))))</f>
        <v>10</v>
      </c>
      <c r="AH13" s="41"/>
      <c r="AI13" s="12">
        <f t="array" ref="AI13">IF(ISTEXT(INDEX(AI$41:AI$50,MATCH($C$5,$C$41:$C$50,))),0,(INDEX($E$56:$E$63,MATCH($D13,$D$56:$D$63,))-SUMPRODUCT(IF($D$2:AH$2="Факт",$D13:AH13,0)))/($B$5-SUMPRODUCT(($D$2:AH$2="Факт")*($D13:AH13&lt;&gt;""))))</f>
        <v>10</v>
      </c>
      <c r="AJ13" s="41"/>
      <c r="AK13" s="12">
        <f t="array" ref="AK13">IF(ISTEXT(INDEX(AK$41:AK$50,MATCH($C$5,$C$41:$C$50,))),0,(INDEX($E$56:$E$63,MATCH($D13,$D$56:$D$63,))-SUMPRODUCT(IF($D$2:AJ$2="Факт",$D13:AJ13,0)))/($B$5-SUMPRODUCT(($D$2:AJ$2="Факт")*($D13:AJ13&lt;&gt;""))))</f>
        <v>0</v>
      </c>
      <c r="AL13" s="41"/>
      <c r="AM13" s="12">
        <f t="array" ref="AM13">IF(ISTEXT(INDEX(AM$41:AM$50,MATCH($C$5,$C$41:$C$50,))),0,(INDEX($E$56:$E$63,MATCH($D13,$D$56:$D$63,))-SUMPRODUCT(IF($D$2:AL$2="Факт",$D13:AL13,0)))/($B$5-SUMPRODUCT(($D$2:AL$2="Факт")*($D13:AL13&lt;&gt;""))))</f>
        <v>0</v>
      </c>
      <c r="AN13" s="41"/>
      <c r="AO13" s="12">
        <f t="array" ref="AO13">IF(ISTEXT(INDEX(AO$41:AO$50,MATCH($C$5,$C$41:$C$50,))),0,(INDEX($E$56:$E$63,MATCH($D13,$D$56:$D$63,))-SUMPRODUCT(IF($D$2:AN$2="Факт",$D13:AN13,0)))/($B$5-SUMPRODUCT(($D$2:AN$2="Факт")*($D13:AN13&lt;&gt;""))))</f>
        <v>10</v>
      </c>
      <c r="AP13" s="41"/>
      <c r="AQ13" s="12">
        <f t="array" ref="AQ13">IF(ISTEXT(INDEX(AQ$41:AQ$50,MATCH($C$5,$C$41:$C$50,))),0,(INDEX($E$56:$E$63,MATCH($D13,$D$56:$D$63,))-SUMPRODUCT(IF($D$2:AP$2="Факт",$D13:AP13,0)))/($B$5-SUMPRODUCT(($D$2:AP$2="Факт")*($D13:AP13&lt;&gt;""))))</f>
        <v>10</v>
      </c>
      <c r="AR13" s="41"/>
      <c r="AS13" s="12">
        <f t="array" ref="AS13">IF(ISTEXT(INDEX(AS$41:AS$50,MATCH($C$5,$C$41:$C$50,))),0,(INDEX($E$56:$E$63,MATCH($D13,$D$56:$D$63,))-SUMPRODUCT(IF($D$2:AR$2="Факт",$D13:AR13,0)))/($B$5-SUMPRODUCT(($D$2:AR$2="Факт")*($D13:AR13&lt;&gt;""))))</f>
        <v>10</v>
      </c>
      <c r="AT13" s="41"/>
      <c r="AU13" s="12">
        <f t="array" ref="AU13">IF(ISTEXT(INDEX(AU$41:AU$50,MATCH($C$5,$C$41:$C$50,))),0,(INDEX($E$56:$E$63,MATCH($D13,$D$56:$D$63,))-SUMPRODUCT(IF($D$2:AT$2="Факт",$D13:AT13,0)))/($B$5-SUMPRODUCT(($D$2:AT$2="Факт")*($D13:AT13&lt;&gt;""))))</f>
        <v>10</v>
      </c>
      <c r="AV13" s="41"/>
      <c r="AW13" s="12">
        <f t="array" ref="AW13">IF(ISTEXT(INDEX(AW$41:AW$50,MATCH($C$5,$C$41:$C$50,))),0,(INDEX($E$56:$E$63,MATCH($D13,$D$56:$D$63,))-SUMPRODUCT(IF($D$2:AV$2="Факт",$D13:AV13,0)))/($B$5-SUMPRODUCT(($D$2:AV$2="Факт")*($D13:AV13&lt;&gt;""))))</f>
        <v>10</v>
      </c>
      <c r="AX13" s="41"/>
      <c r="AY13" s="12">
        <f t="array" ref="AY13">IF(ISTEXT(INDEX(AY$41:AY$50,MATCH($C$5,$C$41:$C$50,))),0,(INDEX($E$56:$E$63,MATCH($D13,$D$56:$D$63,))-SUMPRODUCT(IF($D$2:AX$2="Факт",$D13:AX13,0)))/($B$5-SUMPRODUCT(($D$2:AX$2="Факт")*($D13:AX13&lt;&gt;""))))</f>
        <v>0</v>
      </c>
      <c r="AZ13" s="41"/>
      <c r="BA13" s="12">
        <f t="array" ref="BA13">IF(ISTEXT(INDEX(BA$41:BA$50,MATCH($C$5,$C$41:$C$50,))),0,(INDEX($E$56:$E$63,MATCH($D13,$D$56:$D$63,))-SUMPRODUCT(IF($D$2:AZ$2="Факт",$D13:AZ13,0)))/($B$5-SUMPRODUCT(($D$2:AZ$2="Факт")*($D13:AZ13&lt;&gt;""))))</f>
        <v>0</v>
      </c>
      <c r="BB13" s="41"/>
      <c r="BC13" s="12">
        <f t="array" ref="BC13">IF(ISTEXT(INDEX(BC$41:BC$50,MATCH($C$5,$C$41:$C$50,))),0,(INDEX($E$56:$E$63,MATCH($D13,$D$56:$D$63,))-SUMPRODUCT(IF($D$2:BB$2="Факт",$D13:BB13,0)))/($B$5-SUMPRODUCT(($D$2:BB$2="Факт")*($D13:BB13&lt;&gt;""))))</f>
        <v>10</v>
      </c>
      <c r="BD13" s="41"/>
      <c r="BE13" s="12">
        <f t="array" ref="BE13">IF(ISTEXT(INDEX(BE$41:BE$50,MATCH($C$5,$C$41:$C$50,))),0,(INDEX($E$56:$E$63,MATCH($D13,$D$56:$D$63,))-SUMPRODUCT(IF($D$2:BD$2="Факт",$D13:BD13,0)))/($B$5-SUMPRODUCT(($D$2:BD$2="Факт")*($D13:BD13&lt;&gt;""))))</f>
        <v>10</v>
      </c>
      <c r="BF13" s="41"/>
      <c r="BG13" s="12">
        <f t="array" ref="BG13">IF(ISTEXT(INDEX(BG$41:BG$50,MATCH($C$5,$C$41:$C$50,))),0,(INDEX($E$56:$E$63,MATCH($D13,$D$56:$D$63,))-SUMPRODUCT(IF($D$2:BF$2="Факт",$D13:BF13,0)))/($B$5-SUMPRODUCT(($D$2:BF$2="Факт")*($D13:BF13&lt;&gt;""))))</f>
        <v>10</v>
      </c>
      <c r="BH13" s="41"/>
      <c r="BI13" s="12">
        <f t="array" ref="BI13">IF(ISTEXT(INDEX(BI$41:BI$50,MATCH($C$5,$C$41:$C$50,))),0,(INDEX($E$56:$E$63,MATCH($D13,$D$56:$D$63,))-SUMPRODUCT(IF($D$2:BH$2="Факт",$D13:BH13,0)))/($B$5-SUMPRODUCT(($D$2:BH$2="Факт")*($D13:BH13&lt;&gt;""))))</f>
        <v>10</v>
      </c>
      <c r="BJ13" s="41"/>
      <c r="BK13" s="12">
        <f t="array" ref="BK13">IF(ISTEXT(INDEX(BK$41:BK$50,MATCH($C$5,$C$41:$C$50,))),0,(INDEX($E$56:$E$63,MATCH($D13,$D$56:$D$63,))-SUMPRODUCT(IF($D$2:BJ$2="Факт",$D13:BJ13,0)))/($B$5-SUMPRODUCT(($D$2:BJ$2="Факт")*($D13:BJ13&lt;&gt;""))))</f>
        <v>10</v>
      </c>
      <c r="BL13" s="41"/>
      <c r="BM13" s="12">
        <f t="array" ref="BM13">IF(ISTEXT(INDEX(BM$41:BM$50,MATCH($C$5,$C$41:$C$50,))),0,(INDEX($E$56:$E$63,MATCH($D13,$D$56:$D$63,))-SUMPRODUCT(IF($D$2:BL$2="Факт",$D13:BL13,0)))/($B$5-SUMPRODUCT(($D$2:BL$2="Факт")*($D13:BL13&lt;&gt;""))))</f>
        <v>0</v>
      </c>
      <c r="BN13" s="41"/>
      <c r="BO13" s="8"/>
    </row>
    <row r="14" spans="1:67" outlineLevel="1">
      <c r="A14" s="25"/>
      <c r="B14" s="88"/>
      <c r="C14" s="91"/>
      <c r="D14" s="38" t="s">
        <v>26</v>
      </c>
      <c r="E14" s="71">
        <f>IF(AND(ISTEXT(INDEX(E$41:E$50,MATCH($C$5,$C$41:$C$50,))),F13&gt;0),"Вихідний!!!",IF(F13=0,C14,C14+(F13-$F$60)))</f>
        <v>0</v>
      </c>
      <c r="F14" s="72"/>
      <c r="G14" s="71">
        <f>IF(AND(ISTEXT(INDEX(G$41:G$50,MATCH($C$5,$C$41:$C$50,))),H13&gt;0),"Вихідний!!!",IF(H13=0,E14,E14+(H13-$F$60)))</f>
        <v>0</v>
      </c>
      <c r="H14" s="72"/>
      <c r="I14" s="71">
        <f>IF(AND(ISTEXT(INDEX(I$41:I$50,MATCH($C$5,$C$41:$C$50,))),J13&gt;0),"Вихідний!!!",IF(J13=0,G14,G14+(J13-$F$60)))</f>
        <v>0</v>
      </c>
      <c r="J14" s="72"/>
      <c r="K14" s="71">
        <f>IF(AND(ISTEXT(INDEX(K$41:K$50,MATCH($C$5,$C$41:$C$50,))),L13&gt;0),"Вихідний!!!",IF(L13=0,I14,I14+(L13-$F$60)))</f>
        <v>0</v>
      </c>
      <c r="L14" s="72"/>
      <c r="M14" s="71">
        <f>IF(AND(ISTEXT(INDEX(M$41:M$50,MATCH($C$5,$C$41:$C$50,))),N13&gt;0),"Вихідний!!!",IF(N13=0,K14,K14+(N13-$F$60)))</f>
        <v>0</v>
      </c>
      <c r="N14" s="72"/>
      <c r="O14" s="71">
        <f>IF(AND(ISTEXT(INDEX(O$41:O$50,MATCH($C$5,$C$41:$C$50,))),P13&gt;0),"Вихідний!!!",IF(P13=0,M14,M14+(P13-$F$60)))</f>
        <v>0</v>
      </c>
      <c r="P14" s="72"/>
      <c r="Q14" s="71">
        <f>IF(AND(ISTEXT(INDEX(Q$41:Q$50,MATCH($C$5,$C$41:$C$50,))),R13&gt;0),"Вихідний!!!",IF(R13=0,O14,O14+(R13-$F$60)))</f>
        <v>0</v>
      </c>
      <c r="R14" s="72"/>
      <c r="S14" s="71">
        <f>IF(AND(ISTEXT(INDEX(S$41:S$50,MATCH($C$5,$C$41:$C$50,))),T13&gt;0),"Вихідний!!!",IF(T13=0,Q14,Q14+(T13-$F$60)))</f>
        <v>0</v>
      </c>
      <c r="T14" s="72"/>
      <c r="U14" s="71">
        <f>IF(AND(ISTEXT(INDEX(U$41:U$50,MATCH($C$5,$C$41:$C$50,))),V13&gt;0),"Вихідний!!!",IF(V13=0,S14,S14+(V13-$F$60)))</f>
        <v>0</v>
      </c>
      <c r="V14" s="72"/>
      <c r="W14" s="71">
        <f>IF(AND(ISTEXT(INDEX(W$41:W$50,MATCH($C$5,$C$41:$C$50,))),X13&gt;0),"Вихідний!!!",IF(X13=0,U14,U14+(X13-$F$60)))</f>
        <v>0</v>
      </c>
      <c r="X14" s="72"/>
      <c r="Y14" s="71">
        <f>IF(AND(ISTEXT(INDEX(Y$41:Y$50,MATCH($C$5,$C$41:$C$50,))),Z13&gt;0),"Вихідний!!!",IF(Z13=0,W14,W14+(Z13-$F$60)))</f>
        <v>0</v>
      </c>
      <c r="Z14" s="72"/>
      <c r="AA14" s="71">
        <f>IF(AND(ISTEXT(INDEX(AA$41:AA$50,MATCH($C$5,$C$41:$C$50,))),AB13&gt;0),"Вихідний!!!",IF(AB13=0,Y14,Y14+(AB13-$F$60)))</f>
        <v>0</v>
      </c>
      <c r="AB14" s="72"/>
      <c r="AC14" s="71">
        <f>IF(AND(ISTEXT(INDEX(AC$41:AC$50,MATCH($C$5,$C$41:$C$50,))),AD13&gt;0),"Вихідний!!!",IF(AD13=0,AA14,AA14+(AD13-$F$60)))</f>
        <v>0</v>
      </c>
      <c r="AD14" s="72"/>
      <c r="AE14" s="71">
        <f>IF(AND(ISTEXT(INDEX(AE$41:AE$50,MATCH($C$5,$C$41:$C$50,))),AF13&gt;0),"Вихідний!!!",IF(AF13=0,AC14,AC14+(AF13-$F$60)))</f>
        <v>0</v>
      </c>
      <c r="AF14" s="72"/>
      <c r="AG14" s="71">
        <f>IF(AND(ISTEXT(INDEX(AG$41:AG$50,MATCH($C$5,$C$41:$C$50,))),AH13&gt;0),"Вихідний!!!",IF(AH13=0,AE14,AE14+(AH13-$F$60)))</f>
        <v>0</v>
      </c>
      <c r="AH14" s="72"/>
      <c r="AI14" s="71">
        <f>IF(AND(ISTEXT(INDEX(AI$41:AI$50,MATCH($C$5,$C$41:$C$50,))),AJ13&gt;0),"Вихідний!!!",IF(AJ13=0,AG14,AG14+(AJ13-$F$60)))</f>
        <v>0</v>
      </c>
      <c r="AJ14" s="72"/>
      <c r="AK14" s="71">
        <f>IF(AND(ISTEXT(INDEX(AK$41:AK$50,MATCH($C$5,$C$41:$C$50,))),AL13&gt;0),"Вихідний!!!",IF(AL13=0,AI14,AI14+(AL13-$F$60)))</f>
        <v>0</v>
      </c>
      <c r="AL14" s="72"/>
      <c r="AM14" s="71">
        <f>IF(AND(ISTEXT(INDEX(AM$41:AM$50,MATCH($C$5,$C$41:$C$50,))),AN13&gt;0),"Вихідний!!!",IF(AN13=0,AK14,AK14+(AN13-$F$60)))</f>
        <v>0</v>
      </c>
      <c r="AN14" s="72"/>
      <c r="AO14" s="71">
        <f>IF(AND(ISTEXT(INDEX(AO$41:AO$50,MATCH($C$5,$C$41:$C$50,))),AP13&gt;0),"Вихідний!!!",IF(AP13=0,AM14,AM14+(AP13-$F$60)))</f>
        <v>0</v>
      </c>
      <c r="AP14" s="72"/>
      <c r="AQ14" s="71">
        <f>IF(AND(ISTEXT(INDEX(AQ$41:AQ$50,MATCH($C$5,$C$41:$C$50,))),AR13&gt;0),"Вихідний!!!",IF(AR13=0,AO14,AO14+(AR13-$F$60)))</f>
        <v>0</v>
      </c>
      <c r="AR14" s="72"/>
      <c r="AS14" s="71">
        <f>IF(AND(ISTEXT(INDEX(AS$41:AS$50,MATCH($C$5,$C$41:$C$50,))),AT13&gt;0),"Вихідний!!!",IF(AT13=0,AQ14,AQ14+(AT13-$F$60)))</f>
        <v>0</v>
      </c>
      <c r="AT14" s="72"/>
      <c r="AU14" s="71">
        <f>IF(AND(ISTEXT(INDEX(AU$41:AU$50,MATCH($C$5,$C$41:$C$50,))),AV13&gt;0),"Вихідний!!!",IF(AV13=0,AS14,AS14+(AV13-$F$60)))</f>
        <v>0</v>
      </c>
      <c r="AV14" s="72"/>
      <c r="AW14" s="71">
        <f>IF(AND(ISTEXT(INDEX(AW$41:AW$50,MATCH($C$5,$C$41:$C$50,))),AX13&gt;0),"Вихідний!!!",IF(AX13=0,AU14,AU14+(AX13-$F$60)))</f>
        <v>0</v>
      </c>
      <c r="AX14" s="72"/>
      <c r="AY14" s="71">
        <f>IF(AND(ISTEXT(INDEX(AY$41:AY$50,MATCH($C$5,$C$41:$C$50,))),AZ13&gt;0),"Вихідний!!!",IF(AZ13=0,AW14,AW14+(AZ13-$F$60)))</f>
        <v>0</v>
      </c>
      <c r="AZ14" s="72"/>
      <c r="BA14" s="71">
        <f>IF(AND(ISTEXT(INDEX(BA$41:BA$50,MATCH($C$5,$C$41:$C$50,))),BB13&gt;0),"Вихідний!!!",IF(BB13=0,AY14,AY14+(BB13-$F$60)))</f>
        <v>0</v>
      </c>
      <c r="BB14" s="72"/>
      <c r="BC14" s="71">
        <f>IF(AND(ISTEXT(INDEX(BC$41:BC$50,MATCH($C$5,$C$41:$C$50,))),BD13&gt;0),"Вихідний!!!",IF(BD13=0,BA14,BA14+(BD13-$F$60)))</f>
        <v>0</v>
      </c>
      <c r="BD14" s="72"/>
      <c r="BE14" s="71">
        <f>IF(AND(ISTEXT(INDEX(BE$41:BE$50,MATCH($C$5,$C$41:$C$50,))),BF13&gt;0),"Вихідний!!!",IF(BF13=0,BC14,BC14+(BF13-$F$60)))</f>
        <v>0</v>
      </c>
      <c r="BF14" s="72"/>
      <c r="BG14" s="71">
        <f>IF(AND(ISTEXT(INDEX(BG$41:BG$50,MATCH($C$5,$C$41:$C$50,))),BH13&gt;0),"Вихідний!!!",IF(BH13=0,BE14,BE14+(BH13-$F$60)))</f>
        <v>0</v>
      </c>
      <c r="BH14" s="72"/>
      <c r="BI14" s="71">
        <f>IF(AND(ISTEXT(INDEX(BI$41:BI$50,MATCH($C$5,$C$41:$C$50,))),BJ13&gt;0),"Вихідний!!!",IF(BJ13=0,BG14,BG14+(BJ13-$F$60)))</f>
        <v>0</v>
      </c>
      <c r="BJ14" s="72"/>
      <c r="BK14" s="71">
        <f>IF(AND(ISTEXT(INDEX(BK$41:BK$50,MATCH($C$5,$C$41:$C$50,))),BL13&gt;0),"Вихідний!!!",IF(BL13=0,BI14,BI14+(BL13-$F$60)))</f>
        <v>0</v>
      </c>
      <c r="BL14" s="72"/>
      <c r="BM14" s="71">
        <f>IF(AND(ISTEXT(INDEX(BM$41:BM$50,MATCH($C$5,$C$41:$C$50,))),BN13&gt;0),"Вихідний!!!",IF(BN13=0,BK14,BK14+(BN13-$F$60)))</f>
        <v>0</v>
      </c>
      <c r="BN14" s="72"/>
      <c r="BO14" s="8"/>
    </row>
    <row r="15" spans="1:67" outlineLevel="1">
      <c r="A15" s="25"/>
      <c r="B15" s="88"/>
      <c r="C15" s="91"/>
      <c r="D15" s="39" t="s">
        <v>41</v>
      </c>
      <c r="E15" s="11">
        <f t="array" ref="E15">IF(ISTEXT(INDEX(E$41:E$50,MATCH($C$5,$C$41:$C$50,))),0,(INDEX($E$56:$E$63,MATCH($D15,$D$56:$D$63,))-SUMPRODUCT(IF($D$2:D$2="Факт",$D15:D15,0)))/($B$5-SUMPRODUCT(($D$2:D$2="Факт")*($D15:D15&lt;&gt;""))))</f>
        <v>10</v>
      </c>
      <c r="F15" s="40"/>
      <c r="G15" s="11">
        <f t="array" ref="G15">IF(ISTEXT(INDEX(G$41:G$50,MATCH($C$5,$C$41:$C$50,))),0,(INDEX($E$56:$E$63,MATCH($D15,$D$56:$D$63,))-SUMPRODUCT(IF($D$2:F$2="Факт",$D15:F15,0)))/($B$5-SUMPRODUCT(($D$2:F$2="Факт")*($D15:F15&lt;&gt;""))))</f>
        <v>10</v>
      </c>
      <c r="H15" s="40"/>
      <c r="I15" s="11">
        <f t="array" ref="I15">IF(ISTEXT(INDEX(I$41:I$50,MATCH($C$5,$C$41:$C$50,))),0,(INDEX($E$56:$E$63,MATCH($D15,$D$56:$D$63,))-SUMPRODUCT(IF($D$2:H$2="Факт",$D15:H15,0)))/($B$5-SUMPRODUCT(($D$2:H$2="Факт")*($D15:H15&lt;&gt;""))))</f>
        <v>0</v>
      </c>
      <c r="J15" s="40"/>
      <c r="K15" s="11">
        <f t="array" ref="K15">IF(ISTEXT(INDEX(K$41:K$50,MATCH($C$5,$C$41:$C$50,))),0,(INDEX($E$56:$E$63,MATCH($D15,$D$56:$D$63,))-SUMPRODUCT(IF($D$2:J$2="Факт",$D15:J15,0)))/($B$5-SUMPRODUCT(($D$2:J$2="Факт")*($D15:J15&lt;&gt;""))))</f>
        <v>0</v>
      </c>
      <c r="L15" s="40"/>
      <c r="M15" s="11">
        <f t="array" ref="M15">IF(ISTEXT(INDEX(M$41:M$50,MATCH($C$5,$C$41:$C$50,))),0,(INDEX($E$56:$E$63,MATCH($D15,$D$56:$D$63,))-SUMPRODUCT(IF($D$2:L$2="Факт",$D15:L15,0)))/($B$5-SUMPRODUCT(($D$2:L$2="Факт")*($D15:L15&lt;&gt;""))))</f>
        <v>10</v>
      </c>
      <c r="N15" s="40"/>
      <c r="O15" s="11">
        <f t="array" ref="O15">IF(ISTEXT(INDEX(O$41:O$50,MATCH($C$5,$C$41:$C$50,))),0,(INDEX($E$56:$E$63,MATCH($D15,$D$56:$D$63,))-SUMPRODUCT(IF($D$2:N$2="Факт",$D15:N15,0)))/($B$5-SUMPRODUCT(($D$2:N$2="Факт")*($D15:N15&lt;&gt;""))))</f>
        <v>10</v>
      </c>
      <c r="P15" s="40"/>
      <c r="Q15" s="11">
        <f t="array" ref="Q15">IF(ISTEXT(INDEX(Q$41:Q$50,MATCH($C$5,$C$41:$C$50,))),0,(INDEX($E$56:$E$63,MATCH($D15,$D$56:$D$63,))-SUMPRODUCT(IF($D$2:P$2="Факт",$D15:P15,0)))/($B$5-SUMPRODUCT(($D$2:P$2="Факт")*($D15:P15&lt;&gt;""))))</f>
        <v>10</v>
      </c>
      <c r="R15" s="40"/>
      <c r="S15" s="11">
        <f t="array" ref="S15">IF(ISTEXT(INDEX(S$41:S$50,MATCH($C$5,$C$41:$C$50,))),0,(INDEX($E$56:$E$63,MATCH($D15,$D$56:$D$63,))-SUMPRODUCT(IF($D$2:R$2="Факт",$D15:R15,0)))/($B$5-SUMPRODUCT(($D$2:R$2="Факт")*($D15:R15&lt;&gt;""))))</f>
        <v>10</v>
      </c>
      <c r="T15" s="40"/>
      <c r="U15" s="11">
        <f t="array" ref="U15">IF(ISTEXT(INDEX(U$41:U$50,MATCH($C$5,$C$41:$C$50,))),0,(INDEX($E$56:$E$63,MATCH($D15,$D$56:$D$63,))-SUMPRODUCT(IF($D$2:T$2="Факт",$D15:T15,0)))/($B$5-SUMPRODUCT(($D$2:T$2="Факт")*($D15:T15&lt;&gt;""))))</f>
        <v>10</v>
      </c>
      <c r="V15" s="40"/>
      <c r="W15" s="11">
        <f t="array" ref="W15">IF(ISTEXT(INDEX(W$41:W$50,MATCH($C$5,$C$41:$C$50,))),0,(INDEX($E$56:$E$63,MATCH($D15,$D$56:$D$63,))-SUMPRODUCT(IF($D$2:V$2="Факт",$D15:V15,0)))/($B$5-SUMPRODUCT(($D$2:V$2="Факт")*($D15:V15&lt;&gt;""))))</f>
        <v>0</v>
      </c>
      <c r="X15" s="40"/>
      <c r="Y15" s="11">
        <f t="array" ref="Y15">IF(ISTEXT(INDEX(Y$41:Y$50,MATCH($C$5,$C$41:$C$50,))),0,(INDEX($E$56:$E$63,MATCH($D15,$D$56:$D$63,))-SUMPRODUCT(IF($D$2:X$2="Факт",$D15:X15,0)))/($B$5-SUMPRODUCT(($D$2:X$2="Факт")*($D15:X15&lt;&gt;""))))</f>
        <v>0</v>
      </c>
      <c r="Z15" s="40"/>
      <c r="AA15" s="11">
        <f t="array" ref="AA15">IF(ISTEXT(INDEX(AA$41:AA$50,MATCH($C$5,$C$41:$C$50,))),0,(INDEX($E$56:$E$63,MATCH($D15,$D$56:$D$63,))-SUMPRODUCT(IF($D$2:Z$2="Факт",$D15:Z15,0)))/($B$5-SUMPRODUCT(($D$2:Z$2="Факт")*($D15:Z15&lt;&gt;""))))</f>
        <v>10</v>
      </c>
      <c r="AB15" s="40"/>
      <c r="AC15" s="11">
        <f t="array" ref="AC15">IF(ISTEXT(INDEX(AC$41:AC$50,MATCH($C$5,$C$41:$C$50,))),0,(INDEX($E$56:$E$63,MATCH($D15,$D$56:$D$63,))-SUMPRODUCT(IF($D$2:AB$2="Факт",$D15:AB15,0)))/($B$5-SUMPRODUCT(($D$2:AB$2="Факт")*($D15:AB15&lt;&gt;""))))</f>
        <v>10</v>
      </c>
      <c r="AD15" s="40"/>
      <c r="AE15" s="11">
        <f t="array" ref="AE15">IF(ISTEXT(INDEX(AE$41:AE$50,MATCH($C$5,$C$41:$C$50,))),0,(INDEX($E$56:$E$63,MATCH($D15,$D$56:$D$63,))-SUMPRODUCT(IF($D$2:AD$2="Факт",$D15:AD15,0)))/($B$5-SUMPRODUCT(($D$2:AD$2="Факт")*($D15:AD15&lt;&gt;""))))</f>
        <v>10</v>
      </c>
      <c r="AF15" s="40"/>
      <c r="AG15" s="11">
        <f t="array" ref="AG15">IF(ISTEXT(INDEX(AG$41:AG$50,MATCH($C$5,$C$41:$C$50,))),0,(INDEX($E$56:$E$63,MATCH($D15,$D$56:$D$63,))-SUMPRODUCT(IF($D$2:AF$2="Факт",$D15:AF15,0)))/($B$5-SUMPRODUCT(($D$2:AF$2="Факт")*($D15:AF15&lt;&gt;""))))</f>
        <v>10</v>
      </c>
      <c r="AH15" s="40"/>
      <c r="AI15" s="11">
        <f t="array" ref="AI15">IF(ISTEXT(INDEX(AI$41:AI$50,MATCH($C$5,$C$41:$C$50,))),0,(INDEX($E$56:$E$63,MATCH($D15,$D$56:$D$63,))-SUMPRODUCT(IF($D$2:AH$2="Факт",$D15:AH15,0)))/($B$5-SUMPRODUCT(($D$2:AH$2="Факт")*($D15:AH15&lt;&gt;""))))</f>
        <v>10</v>
      </c>
      <c r="AJ15" s="40"/>
      <c r="AK15" s="11">
        <f t="array" ref="AK15">IF(ISTEXT(INDEX(AK$41:AK$50,MATCH($C$5,$C$41:$C$50,))),0,(INDEX($E$56:$E$63,MATCH($D15,$D$56:$D$63,))-SUMPRODUCT(IF($D$2:AJ$2="Факт",$D15:AJ15,0)))/($B$5-SUMPRODUCT(($D$2:AJ$2="Факт")*($D15:AJ15&lt;&gt;""))))</f>
        <v>0</v>
      </c>
      <c r="AL15" s="40"/>
      <c r="AM15" s="11">
        <f t="array" ref="AM15">IF(ISTEXT(INDEX(AM$41:AM$50,MATCH($C$5,$C$41:$C$50,))),0,(INDEX($E$56:$E$63,MATCH($D15,$D$56:$D$63,))-SUMPRODUCT(IF($D$2:AL$2="Факт",$D15:AL15,0)))/($B$5-SUMPRODUCT(($D$2:AL$2="Факт")*($D15:AL15&lt;&gt;""))))</f>
        <v>0</v>
      </c>
      <c r="AN15" s="40"/>
      <c r="AO15" s="11">
        <f t="array" ref="AO15">IF(ISTEXT(INDEX(AO$41:AO$50,MATCH($C$5,$C$41:$C$50,))),0,(INDEX($E$56:$E$63,MATCH($D15,$D$56:$D$63,))-SUMPRODUCT(IF($D$2:AN$2="Факт",$D15:AN15,0)))/($B$5-SUMPRODUCT(($D$2:AN$2="Факт")*($D15:AN15&lt;&gt;""))))</f>
        <v>10</v>
      </c>
      <c r="AP15" s="40"/>
      <c r="AQ15" s="11">
        <f t="array" ref="AQ15">IF(ISTEXT(INDEX(AQ$41:AQ$50,MATCH($C$5,$C$41:$C$50,))),0,(INDEX($E$56:$E$63,MATCH($D15,$D$56:$D$63,))-SUMPRODUCT(IF($D$2:AP$2="Факт",$D15:AP15,0)))/($B$5-SUMPRODUCT(($D$2:AP$2="Факт")*($D15:AP15&lt;&gt;""))))</f>
        <v>10</v>
      </c>
      <c r="AR15" s="40"/>
      <c r="AS15" s="11">
        <f t="array" ref="AS15">IF(ISTEXT(INDEX(AS$41:AS$50,MATCH($C$5,$C$41:$C$50,))),0,(INDEX($E$56:$E$63,MATCH($D15,$D$56:$D$63,))-SUMPRODUCT(IF($D$2:AR$2="Факт",$D15:AR15,0)))/($B$5-SUMPRODUCT(($D$2:AR$2="Факт")*($D15:AR15&lt;&gt;""))))</f>
        <v>10</v>
      </c>
      <c r="AT15" s="40"/>
      <c r="AU15" s="11">
        <f t="array" ref="AU15">IF(ISTEXT(INDEX(AU$41:AU$50,MATCH($C$5,$C$41:$C$50,))),0,(INDEX($E$56:$E$63,MATCH($D15,$D$56:$D$63,))-SUMPRODUCT(IF($D$2:AT$2="Факт",$D15:AT15,0)))/($B$5-SUMPRODUCT(($D$2:AT$2="Факт")*($D15:AT15&lt;&gt;""))))</f>
        <v>10</v>
      </c>
      <c r="AV15" s="40"/>
      <c r="AW15" s="11">
        <f t="array" ref="AW15">IF(ISTEXT(INDEX(AW$41:AW$50,MATCH($C$5,$C$41:$C$50,))),0,(INDEX($E$56:$E$63,MATCH($D15,$D$56:$D$63,))-SUMPRODUCT(IF($D$2:AV$2="Факт",$D15:AV15,0)))/($B$5-SUMPRODUCT(($D$2:AV$2="Факт")*($D15:AV15&lt;&gt;""))))</f>
        <v>10</v>
      </c>
      <c r="AX15" s="40"/>
      <c r="AY15" s="11">
        <f t="array" ref="AY15">IF(ISTEXT(INDEX(AY$41:AY$50,MATCH($C$5,$C$41:$C$50,))),0,(INDEX($E$56:$E$63,MATCH($D15,$D$56:$D$63,))-SUMPRODUCT(IF($D$2:AX$2="Факт",$D15:AX15,0)))/($B$5-SUMPRODUCT(($D$2:AX$2="Факт")*($D15:AX15&lt;&gt;""))))</f>
        <v>0</v>
      </c>
      <c r="AZ15" s="40"/>
      <c r="BA15" s="11">
        <f t="array" ref="BA15">IF(ISTEXT(INDEX(BA$41:BA$50,MATCH($C$5,$C$41:$C$50,))),0,(INDEX($E$56:$E$63,MATCH($D15,$D$56:$D$63,))-SUMPRODUCT(IF($D$2:AZ$2="Факт",$D15:AZ15,0)))/($B$5-SUMPRODUCT(($D$2:AZ$2="Факт")*($D15:AZ15&lt;&gt;""))))</f>
        <v>0</v>
      </c>
      <c r="BB15" s="40"/>
      <c r="BC15" s="11">
        <f t="array" ref="BC15">IF(ISTEXT(INDEX(BC$41:BC$50,MATCH($C$5,$C$41:$C$50,))),0,(INDEX($E$56:$E$63,MATCH($D15,$D$56:$D$63,))-SUMPRODUCT(IF($D$2:BB$2="Факт",$D15:BB15,0)))/($B$5-SUMPRODUCT(($D$2:BB$2="Факт")*($D15:BB15&lt;&gt;""))))</f>
        <v>10</v>
      </c>
      <c r="BD15" s="40"/>
      <c r="BE15" s="11">
        <f t="array" ref="BE15">IF(ISTEXT(INDEX(BE$41:BE$50,MATCH($C$5,$C$41:$C$50,))),0,(INDEX($E$56:$E$63,MATCH($D15,$D$56:$D$63,))-SUMPRODUCT(IF($D$2:BD$2="Факт",$D15:BD15,0)))/($B$5-SUMPRODUCT(($D$2:BD$2="Факт")*($D15:BD15&lt;&gt;""))))</f>
        <v>10</v>
      </c>
      <c r="BF15" s="40"/>
      <c r="BG15" s="11">
        <f t="array" ref="BG15">IF(ISTEXT(INDEX(BG$41:BG$50,MATCH($C$5,$C$41:$C$50,))),0,(INDEX($E$56:$E$63,MATCH($D15,$D$56:$D$63,))-SUMPRODUCT(IF($D$2:BF$2="Факт",$D15:BF15,0)))/($B$5-SUMPRODUCT(($D$2:BF$2="Факт")*($D15:BF15&lt;&gt;""))))</f>
        <v>10</v>
      </c>
      <c r="BH15" s="40"/>
      <c r="BI15" s="11">
        <f t="array" ref="BI15">IF(ISTEXT(INDEX(BI$41:BI$50,MATCH($C$5,$C$41:$C$50,))),0,(INDEX($E$56:$E$63,MATCH($D15,$D$56:$D$63,))-SUMPRODUCT(IF($D$2:BH$2="Факт",$D15:BH15,0)))/($B$5-SUMPRODUCT(($D$2:BH$2="Факт")*($D15:BH15&lt;&gt;""))))</f>
        <v>10</v>
      </c>
      <c r="BJ15" s="40"/>
      <c r="BK15" s="11">
        <f t="array" ref="BK15">IF(ISTEXT(INDEX(BK$41:BK$50,MATCH($C$5,$C$41:$C$50,))),0,(INDEX($E$56:$E$63,MATCH($D15,$D$56:$D$63,))-SUMPRODUCT(IF($D$2:BJ$2="Факт",$D15:BJ15,0)))/($B$5-SUMPRODUCT(($D$2:BJ$2="Факт")*($D15:BJ15&lt;&gt;""))))</f>
        <v>10</v>
      </c>
      <c r="BL15" s="40"/>
      <c r="BM15" s="11">
        <f t="array" ref="BM15">IF(ISTEXT(INDEX(BM$41:BM$50,MATCH($C$5,$C$41:$C$50,))),0,(INDEX($E$56:$E$63,MATCH($D15,$D$56:$D$63,))-SUMPRODUCT(IF($D$2:BL$2="Факт",$D15:BL15,0)))/($B$5-SUMPRODUCT(($D$2:BL$2="Факт")*($D15:BL15&lt;&gt;""))))</f>
        <v>0</v>
      </c>
      <c r="BN15" s="40"/>
      <c r="BO15" s="8"/>
    </row>
    <row r="16" spans="1:67" outlineLevel="1">
      <c r="A16" s="25"/>
      <c r="B16" s="88"/>
      <c r="C16" s="91"/>
      <c r="D16" s="39" t="s">
        <v>26</v>
      </c>
      <c r="E16" s="73">
        <f>IF(AND(ISTEXT(INDEX(E$41:E$50,MATCH($C$5,$C$41:$C$50,))),F15&gt;0),"Вихідний!!!",IF(F15=0,C16,C16+(F15-$F$61)))</f>
        <v>0</v>
      </c>
      <c r="F16" s="74"/>
      <c r="G16" s="73">
        <f>IF(AND(ISTEXT(INDEX(G$41:G$50,MATCH($C$5,$C$41:$C$50,))),H15&gt;0),"Вихідний!!!",IF(H15=0,E16,E16+(H15-$F$61)))</f>
        <v>0</v>
      </c>
      <c r="H16" s="74"/>
      <c r="I16" s="73">
        <f>IF(AND(ISTEXT(INDEX(I$41:I$50,MATCH($C$5,$C$41:$C$50,))),J15&gt;0),"Вихідний!!!",IF(J15=0,G16,G16+(J15-$F$61)))</f>
        <v>0</v>
      </c>
      <c r="J16" s="74"/>
      <c r="K16" s="73">
        <f>IF(AND(ISTEXT(INDEX(K$41:K$50,MATCH($C$5,$C$41:$C$50,))),L15&gt;0),"Вихідний!!!",IF(L15=0,I16,I16+(L15-$F$61)))</f>
        <v>0</v>
      </c>
      <c r="L16" s="74"/>
      <c r="M16" s="73">
        <f>IF(AND(ISTEXT(INDEX(M$41:M$50,MATCH($C$5,$C$41:$C$50,))),N15&gt;0),"Вихідний!!!",IF(N15=0,K16,K16+(N15-$F$61)))</f>
        <v>0</v>
      </c>
      <c r="N16" s="74"/>
      <c r="O16" s="73">
        <f>IF(AND(ISTEXT(INDEX(O$41:O$50,MATCH($C$5,$C$41:$C$50,))),P15&gt;0),"Вихідний!!!",IF(P15=0,M16,M16+(P15-$F$61)))</f>
        <v>0</v>
      </c>
      <c r="P16" s="74"/>
      <c r="Q16" s="73">
        <f>IF(AND(ISTEXT(INDEX(Q$41:Q$50,MATCH($C$5,$C$41:$C$50,))),R15&gt;0),"Вихідний!!!",IF(R15=0,O16,O16+(R15-$F$61)))</f>
        <v>0</v>
      </c>
      <c r="R16" s="74"/>
      <c r="S16" s="73">
        <f>IF(AND(ISTEXT(INDEX(S$41:S$50,MATCH($C$5,$C$41:$C$50,))),T15&gt;0),"Вихідний!!!",IF(T15=0,Q16,Q16+(T15-$F$61)))</f>
        <v>0</v>
      </c>
      <c r="T16" s="74"/>
      <c r="U16" s="73">
        <f>IF(AND(ISTEXT(INDEX(U$41:U$50,MATCH($C$5,$C$41:$C$50,))),V15&gt;0),"Вихідний!!!",IF(V15=0,S16,S16+(V15-$F$61)))</f>
        <v>0</v>
      </c>
      <c r="V16" s="74"/>
      <c r="W16" s="73">
        <f>IF(AND(ISTEXT(INDEX(W$41:W$50,MATCH($C$5,$C$41:$C$50,))),X15&gt;0),"Вихідний!!!",IF(X15=0,U16,U16+(X15-$F$61)))</f>
        <v>0</v>
      </c>
      <c r="X16" s="74"/>
      <c r="Y16" s="73">
        <f>IF(AND(ISTEXT(INDEX(Y$41:Y$50,MATCH($C$5,$C$41:$C$50,))),Z15&gt;0),"Вихідний!!!",IF(Z15=0,W16,W16+(Z15-$F$61)))</f>
        <v>0</v>
      </c>
      <c r="Z16" s="74"/>
      <c r="AA16" s="73">
        <f>IF(AND(ISTEXT(INDEX(AA$41:AA$50,MATCH($C$5,$C$41:$C$50,))),AB15&gt;0),"Вихідний!!!",IF(AB15=0,Y16,Y16+(AB15-$F$61)))</f>
        <v>0</v>
      </c>
      <c r="AB16" s="74"/>
      <c r="AC16" s="73">
        <f>IF(AND(ISTEXT(INDEX(AC$41:AC$50,MATCH($C$5,$C$41:$C$50,))),AD15&gt;0),"Вихідний!!!",IF(AD15=0,AA16,AA16+(AD15-$F$61)))</f>
        <v>0</v>
      </c>
      <c r="AD16" s="74"/>
      <c r="AE16" s="73">
        <f>IF(AND(ISTEXT(INDEX(AE$41:AE$50,MATCH($C$5,$C$41:$C$50,))),AF15&gt;0),"Вихідний!!!",IF(AF15=0,AC16,AC16+(AF15-$F$61)))</f>
        <v>0</v>
      </c>
      <c r="AF16" s="74"/>
      <c r="AG16" s="73">
        <f>IF(AND(ISTEXT(INDEX(AG$41:AG$50,MATCH($C$5,$C$41:$C$50,))),AH15&gt;0),"Вихідний!!!",IF(AH15=0,AE16,AE16+(AH15-$F$61)))</f>
        <v>0</v>
      </c>
      <c r="AH16" s="74"/>
      <c r="AI16" s="73">
        <f>IF(AND(ISTEXT(INDEX(AI$41:AI$50,MATCH($C$5,$C$41:$C$50,))),AJ15&gt;0),"Вихідний!!!",IF(AJ15=0,AG16,AG16+(AJ15-$F$61)))</f>
        <v>0</v>
      </c>
      <c r="AJ16" s="74"/>
      <c r="AK16" s="73">
        <f>IF(AND(ISTEXT(INDEX(AK$41:AK$50,MATCH($C$5,$C$41:$C$50,))),AL15&gt;0),"Вихідний!!!",IF(AL15=0,AI16,AI16+(AL15-$F$61)))</f>
        <v>0</v>
      </c>
      <c r="AL16" s="74"/>
      <c r="AM16" s="73">
        <f>IF(AND(ISTEXT(INDEX(AM$41:AM$50,MATCH($C$5,$C$41:$C$50,))),AN15&gt;0),"Вихідний!!!",IF(AN15=0,AK16,AK16+(AN15-$F$61)))</f>
        <v>0</v>
      </c>
      <c r="AN16" s="74"/>
      <c r="AO16" s="73">
        <f>IF(AND(ISTEXT(INDEX(AO$41:AO$50,MATCH($C$5,$C$41:$C$50,))),AP15&gt;0),"Вихідний!!!",IF(AP15=0,AM16,AM16+(AP15-$F$61)))</f>
        <v>0</v>
      </c>
      <c r="AP16" s="74"/>
      <c r="AQ16" s="73">
        <f>IF(AND(ISTEXT(INDEX(AQ$41:AQ$50,MATCH($C$5,$C$41:$C$50,))),AR15&gt;0),"Вихідний!!!",IF(AR15=0,AO16,AO16+(AR15-$F$61)))</f>
        <v>0</v>
      </c>
      <c r="AR16" s="74"/>
      <c r="AS16" s="73">
        <f>IF(AND(ISTEXT(INDEX(AS$41:AS$50,MATCH($C$5,$C$41:$C$50,))),AT15&gt;0),"Вихідний!!!",IF(AT15=0,AQ16,AQ16+(AT15-$F$61)))</f>
        <v>0</v>
      </c>
      <c r="AT16" s="74"/>
      <c r="AU16" s="73">
        <f>IF(AND(ISTEXT(INDEX(AU$41:AU$50,MATCH($C$5,$C$41:$C$50,))),AV15&gt;0),"Вихідний!!!",IF(AV15=0,AS16,AS16+(AV15-$F$61)))</f>
        <v>0</v>
      </c>
      <c r="AV16" s="74"/>
      <c r="AW16" s="73">
        <f>IF(AND(ISTEXT(INDEX(AW$41:AW$50,MATCH($C$5,$C$41:$C$50,))),AX15&gt;0),"Вихідний!!!",IF(AX15=0,AU16,AU16+(AX15-$F$61)))</f>
        <v>0</v>
      </c>
      <c r="AX16" s="74"/>
      <c r="AY16" s="73">
        <f>IF(AND(ISTEXT(INDEX(AY$41:AY$50,MATCH($C$5,$C$41:$C$50,))),AZ15&gt;0),"Вихідний!!!",IF(AZ15=0,AW16,AW16+(AZ15-$F$61)))</f>
        <v>0</v>
      </c>
      <c r="AZ16" s="74"/>
      <c r="BA16" s="73">
        <f>IF(AND(ISTEXT(INDEX(BA$41:BA$50,MATCH($C$5,$C$41:$C$50,))),BB15&gt;0),"Вихідний!!!",IF(BB15=0,AY16,AY16+(BB15-$F$61)))</f>
        <v>0</v>
      </c>
      <c r="BB16" s="74"/>
      <c r="BC16" s="73">
        <f>IF(AND(ISTEXT(INDEX(BC$41:BC$50,MATCH($C$5,$C$41:$C$50,))),BD15&gt;0),"Вихідний!!!",IF(BD15=0,BA16,BA16+(BD15-$F$61)))</f>
        <v>0</v>
      </c>
      <c r="BD16" s="74"/>
      <c r="BE16" s="73">
        <f>IF(AND(ISTEXT(INDEX(BE$41:BE$50,MATCH($C$5,$C$41:$C$50,))),BF15&gt;0),"Вихідний!!!",IF(BF15=0,BC16,BC16+(BF15-$F$61)))</f>
        <v>0</v>
      </c>
      <c r="BF16" s="74"/>
      <c r="BG16" s="73">
        <f>IF(AND(ISTEXT(INDEX(BG$41:BG$50,MATCH($C$5,$C$41:$C$50,))),BH15&gt;0),"Вихідний!!!",IF(BH15=0,BE16,BE16+(BH15-$F$61)))</f>
        <v>0</v>
      </c>
      <c r="BH16" s="74"/>
      <c r="BI16" s="73">
        <f>IF(AND(ISTEXT(INDEX(BI$41:BI$50,MATCH($C$5,$C$41:$C$50,))),BJ15&gt;0),"Вихідний!!!",IF(BJ15=0,BG16,BG16+(BJ15-$F$61)))</f>
        <v>0</v>
      </c>
      <c r="BJ16" s="74"/>
      <c r="BK16" s="73">
        <f>IF(AND(ISTEXT(INDEX(BK$41:BK$50,MATCH($C$5,$C$41:$C$50,))),BL15&gt;0),"Вихідний!!!",IF(BL15=0,BI16,BI16+(BL15-$F$61)))</f>
        <v>0</v>
      </c>
      <c r="BL16" s="74"/>
      <c r="BM16" s="73">
        <f>IF(AND(ISTEXT(INDEX(BM$41:BM$50,MATCH($C$5,$C$41:$C$50,))),BN15&gt;0),"Вихідний!!!",IF(BN15=0,BK16,BK16+(BN15-$F$61)))</f>
        <v>0</v>
      </c>
      <c r="BN16" s="74"/>
      <c r="BO16" s="8"/>
    </row>
    <row r="17" spans="1:67" outlineLevel="1">
      <c r="A17" s="25"/>
      <c r="B17" s="88"/>
      <c r="C17" s="91"/>
      <c r="D17" s="38" t="s">
        <v>42</v>
      </c>
      <c r="E17" s="12">
        <f t="array" ref="E17">IF(ISTEXT(INDEX(E$41:E$50,MATCH($C$5,$C$41:$C$50,))),0,(INDEX($E$56:$E$63,MATCH($D17,$D$56:$D$63,))-SUMPRODUCT(IF($D$2:D$2="Факт",$D17:D17,0)))/($B$5-SUMPRODUCT(($D$2:D$2="Факт")*($D17:D17&lt;&gt;""))))</f>
        <v>10</v>
      </c>
      <c r="F17" s="41"/>
      <c r="G17" s="12">
        <f t="array" ref="G17">IF(ISTEXT(INDEX(G$41:G$50,MATCH($C$5,$C$41:$C$50,))),0,(INDEX($E$56:$E$63,MATCH($D17,$D$56:$D$63,))-SUMPRODUCT(IF($D$2:F$2="Факт",$D17:F17,0)))/($B$5-SUMPRODUCT(($D$2:F$2="Факт")*($D17:F17&lt;&gt;""))))</f>
        <v>10</v>
      </c>
      <c r="H17" s="41"/>
      <c r="I17" s="12">
        <f t="array" ref="I17">IF(ISTEXT(INDEX(I$41:I$50,MATCH($C$5,$C$41:$C$50,))),0,(INDEX($E$56:$E$63,MATCH($D17,$D$56:$D$63,))-SUMPRODUCT(IF($D$2:H$2="Факт",$D17:H17,0)))/($B$5-SUMPRODUCT(($D$2:H$2="Факт")*($D17:H17&lt;&gt;""))))</f>
        <v>0</v>
      </c>
      <c r="J17" s="41"/>
      <c r="K17" s="12">
        <f t="array" ref="K17">IF(ISTEXT(INDEX(K$41:K$50,MATCH($C$5,$C$41:$C$50,))),0,(INDEX($E$56:$E$63,MATCH($D17,$D$56:$D$63,))-SUMPRODUCT(IF($D$2:J$2="Факт",$D17:J17,0)))/($B$5-SUMPRODUCT(($D$2:J$2="Факт")*($D17:J17&lt;&gt;""))))</f>
        <v>0</v>
      </c>
      <c r="L17" s="41"/>
      <c r="M17" s="12">
        <f t="array" ref="M17">IF(ISTEXT(INDEX(M$41:M$50,MATCH($C$5,$C$41:$C$50,))),0,(INDEX($E$56:$E$63,MATCH($D17,$D$56:$D$63,))-SUMPRODUCT(IF($D$2:L$2="Факт",$D17:L17,0)))/($B$5-SUMPRODUCT(($D$2:L$2="Факт")*($D17:L17&lt;&gt;""))))</f>
        <v>10</v>
      </c>
      <c r="N17" s="41"/>
      <c r="O17" s="12">
        <f t="array" ref="O17">IF(ISTEXT(INDEX(O$41:O$50,MATCH($C$5,$C$41:$C$50,))),0,(INDEX($E$56:$E$63,MATCH($D17,$D$56:$D$63,))-SUMPRODUCT(IF($D$2:N$2="Факт",$D17:N17,0)))/($B$5-SUMPRODUCT(($D$2:N$2="Факт")*($D17:N17&lt;&gt;""))))</f>
        <v>10</v>
      </c>
      <c r="P17" s="41"/>
      <c r="Q17" s="12">
        <f t="array" ref="Q17">IF(ISTEXT(INDEX(Q$41:Q$50,MATCH($C$5,$C$41:$C$50,))),0,(INDEX($E$56:$E$63,MATCH($D17,$D$56:$D$63,))-SUMPRODUCT(IF($D$2:P$2="Факт",$D17:P17,0)))/($B$5-SUMPRODUCT(($D$2:P$2="Факт")*($D17:P17&lt;&gt;""))))</f>
        <v>10</v>
      </c>
      <c r="R17" s="41"/>
      <c r="S17" s="12">
        <f t="array" ref="S17">IF(ISTEXT(INDEX(S$41:S$50,MATCH($C$5,$C$41:$C$50,))),0,(INDEX($E$56:$E$63,MATCH($D17,$D$56:$D$63,))-SUMPRODUCT(IF($D$2:R$2="Факт",$D17:R17,0)))/($B$5-SUMPRODUCT(($D$2:R$2="Факт")*($D17:R17&lt;&gt;""))))</f>
        <v>10</v>
      </c>
      <c r="T17" s="41"/>
      <c r="U17" s="12">
        <f t="array" ref="U17">IF(ISTEXT(INDEX(U$41:U$50,MATCH($C$5,$C$41:$C$50,))),0,(INDEX($E$56:$E$63,MATCH($D17,$D$56:$D$63,))-SUMPRODUCT(IF($D$2:T$2="Факт",$D17:T17,0)))/($B$5-SUMPRODUCT(($D$2:T$2="Факт")*($D17:T17&lt;&gt;""))))</f>
        <v>10</v>
      </c>
      <c r="V17" s="41"/>
      <c r="W17" s="12">
        <f t="array" ref="W17">IF(ISTEXT(INDEX(W$41:W$50,MATCH($C$5,$C$41:$C$50,))),0,(INDEX($E$56:$E$63,MATCH($D17,$D$56:$D$63,))-SUMPRODUCT(IF($D$2:V$2="Факт",$D17:V17,0)))/($B$5-SUMPRODUCT(($D$2:V$2="Факт")*($D17:V17&lt;&gt;""))))</f>
        <v>0</v>
      </c>
      <c r="X17" s="41"/>
      <c r="Y17" s="12">
        <f t="array" ref="Y17">IF(ISTEXT(INDEX(Y$41:Y$50,MATCH($C$5,$C$41:$C$50,))),0,(INDEX($E$56:$E$63,MATCH($D17,$D$56:$D$63,))-SUMPRODUCT(IF($D$2:X$2="Факт",$D17:X17,0)))/($B$5-SUMPRODUCT(($D$2:X$2="Факт")*($D17:X17&lt;&gt;""))))</f>
        <v>0</v>
      </c>
      <c r="Z17" s="41"/>
      <c r="AA17" s="12">
        <f t="array" ref="AA17">IF(ISTEXT(INDEX(AA$41:AA$50,MATCH($C$5,$C$41:$C$50,))),0,(INDEX($E$56:$E$63,MATCH($D17,$D$56:$D$63,))-SUMPRODUCT(IF($D$2:Z$2="Факт",$D17:Z17,0)))/($B$5-SUMPRODUCT(($D$2:Z$2="Факт")*($D17:Z17&lt;&gt;""))))</f>
        <v>10</v>
      </c>
      <c r="AB17" s="41"/>
      <c r="AC17" s="12">
        <f t="array" ref="AC17">IF(ISTEXT(INDEX(AC$41:AC$50,MATCH($C$5,$C$41:$C$50,))),0,(INDEX($E$56:$E$63,MATCH($D17,$D$56:$D$63,))-SUMPRODUCT(IF($D$2:AB$2="Факт",$D17:AB17,0)))/($B$5-SUMPRODUCT(($D$2:AB$2="Факт")*($D17:AB17&lt;&gt;""))))</f>
        <v>10</v>
      </c>
      <c r="AD17" s="41"/>
      <c r="AE17" s="12">
        <f t="array" ref="AE17">IF(ISTEXT(INDEX(AE$41:AE$50,MATCH($C$5,$C$41:$C$50,))),0,(INDEX($E$56:$E$63,MATCH($D17,$D$56:$D$63,))-SUMPRODUCT(IF($D$2:AD$2="Факт",$D17:AD17,0)))/($B$5-SUMPRODUCT(($D$2:AD$2="Факт")*($D17:AD17&lt;&gt;""))))</f>
        <v>10</v>
      </c>
      <c r="AF17" s="41"/>
      <c r="AG17" s="12">
        <f t="array" ref="AG17">IF(ISTEXT(INDEX(AG$41:AG$50,MATCH($C$5,$C$41:$C$50,))),0,(INDEX($E$56:$E$63,MATCH($D17,$D$56:$D$63,))-SUMPRODUCT(IF($D$2:AF$2="Факт",$D17:AF17,0)))/($B$5-SUMPRODUCT(($D$2:AF$2="Факт")*($D17:AF17&lt;&gt;""))))</f>
        <v>10</v>
      </c>
      <c r="AH17" s="41"/>
      <c r="AI17" s="12">
        <f t="array" ref="AI17">IF(ISTEXT(INDEX(AI$41:AI$50,MATCH($C$5,$C$41:$C$50,))),0,(INDEX($E$56:$E$63,MATCH($D17,$D$56:$D$63,))-SUMPRODUCT(IF($D$2:AH$2="Факт",$D17:AH17,0)))/($B$5-SUMPRODUCT(($D$2:AH$2="Факт")*($D17:AH17&lt;&gt;""))))</f>
        <v>10</v>
      </c>
      <c r="AJ17" s="41"/>
      <c r="AK17" s="12">
        <f t="array" ref="AK17">IF(ISTEXT(INDEX(AK$41:AK$50,MATCH($C$5,$C$41:$C$50,))),0,(INDEX($E$56:$E$63,MATCH($D17,$D$56:$D$63,))-SUMPRODUCT(IF($D$2:AJ$2="Факт",$D17:AJ17,0)))/($B$5-SUMPRODUCT(($D$2:AJ$2="Факт")*($D17:AJ17&lt;&gt;""))))</f>
        <v>0</v>
      </c>
      <c r="AL17" s="41"/>
      <c r="AM17" s="12">
        <f t="array" ref="AM17">IF(ISTEXT(INDEX(AM$41:AM$50,MATCH($C$5,$C$41:$C$50,))),0,(INDEX($E$56:$E$63,MATCH($D17,$D$56:$D$63,))-SUMPRODUCT(IF($D$2:AL$2="Факт",$D17:AL17,0)))/($B$5-SUMPRODUCT(($D$2:AL$2="Факт")*($D17:AL17&lt;&gt;""))))</f>
        <v>0</v>
      </c>
      <c r="AN17" s="41"/>
      <c r="AO17" s="12">
        <f t="array" ref="AO17">IF(ISTEXT(INDEX(AO$41:AO$50,MATCH($C$5,$C$41:$C$50,))),0,(INDEX($E$56:$E$63,MATCH($D17,$D$56:$D$63,))-SUMPRODUCT(IF($D$2:AN$2="Факт",$D17:AN17,0)))/($B$5-SUMPRODUCT(($D$2:AN$2="Факт")*($D17:AN17&lt;&gt;""))))</f>
        <v>10</v>
      </c>
      <c r="AP17" s="41"/>
      <c r="AQ17" s="12">
        <f t="array" ref="AQ17">IF(ISTEXT(INDEX(AQ$41:AQ$50,MATCH($C$5,$C$41:$C$50,))),0,(INDEX($E$56:$E$63,MATCH($D17,$D$56:$D$63,))-SUMPRODUCT(IF($D$2:AP$2="Факт",$D17:AP17,0)))/($B$5-SUMPRODUCT(($D$2:AP$2="Факт")*($D17:AP17&lt;&gt;""))))</f>
        <v>10</v>
      </c>
      <c r="AR17" s="41"/>
      <c r="AS17" s="12">
        <f t="array" ref="AS17">IF(ISTEXT(INDEX(AS$41:AS$50,MATCH($C$5,$C$41:$C$50,))),0,(INDEX($E$56:$E$63,MATCH($D17,$D$56:$D$63,))-SUMPRODUCT(IF($D$2:AR$2="Факт",$D17:AR17,0)))/($B$5-SUMPRODUCT(($D$2:AR$2="Факт")*($D17:AR17&lt;&gt;""))))</f>
        <v>10</v>
      </c>
      <c r="AT17" s="41"/>
      <c r="AU17" s="12">
        <f t="array" ref="AU17">IF(ISTEXT(INDEX(AU$41:AU$50,MATCH($C$5,$C$41:$C$50,))),0,(INDEX($E$56:$E$63,MATCH($D17,$D$56:$D$63,))-SUMPRODUCT(IF($D$2:AT$2="Факт",$D17:AT17,0)))/($B$5-SUMPRODUCT(($D$2:AT$2="Факт")*($D17:AT17&lt;&gt;""))))</f>
        <v>10</v>
      </c>
      <c r="AV17" s="41"/>
      <c r="AW17" s="12">
        <f t="array" ref="AW17">IF(ISTEXT(INDEX(AW$41:AW$50,MATCH($C$5,$C$41:$C$50,))),0,(INDEX($E$56:$E$63,MATCH($D17,$D$56:$D$63,))-SUMPRODUCT(IF($D$2:AV$2="Факт",$D17:AV17,0)))/($B$5-SUMPRODUCT(($D$2:AV$2="Факт")*($D17:AV17&lt;&gt;""))))</f>
        <v>10</v>
      </c>
      <c r="AX17" s="41"/>
      <c r="AY17" s="12">
        <f t="array" ref="AY17">IF(ISTEXT(INDEX(AY$41:AY$50,MATCH($C$5,$C$41:$C$50,))),0,(INDEX($E$56:$E$63,MATCH($D17,$D$56:$D$63,))-SUMPRODUCT(IF($D$2:AX$2="Факт",$D17:AX17,0)))/($B$5-SUMPRODUCT(($D$2:AX$2="Факт")*($D17:AX17&lt;&gt;""))))</f>
        <v>0</v>
      </c>
      <c r="AZ17" s="41"/>
      <c r="BA17" s="12">
        <f t="array" ref="BA17">IF(ISTEXT(INDEX(BA$41:BA$50,MATCH($C$5,$C$41:$C$50,))),0,(INDEX($E$56:$E$63,MATCH($D17,$D$56:$D$63,))-SUMPRODUCT(IF($D$2:AZ$2="Факт",$D17:AZ17,0)))/($B$5-SUMPRODUCT(($D$2:AZ$2="Факт")*($D17:AZ17&lt;&gt;""))))</f>
        <v>0</v>
      </c>
      <c r="BB17" s="41"/>
      <c r="BC17" s="12">
        <f t="array" ref="BC17">IF(ISTEXT(INDEX(BC$41:BC$50,MATCH($C$5,$C$41:$C$50,))),0,(INDEX($E$56:$E$63,MATCH($D17,$D$56:$D$63,))-SUMPRODUCT(IF($D$2:BB$2="Факт",$D17:BB17,0)))/($B$5-SUMPRODUCT(($D$2:BB$2="Факт")*($D17:BB17&lt;&gt;""))))</f>
        <v>10</v>
      </c>
      <c r="BD17" s="41"/>
      <c r="BE17" s="12">
        <f t="array" ref="BE17">IF(ISTEXT(INDEX(BE$41:BE$50,MATCH($C$5,$C$41:$C$50,))),0,(INDEX($E$56:$E$63,MATCH($D17,$D$56:$D$63,))-SUMPRODUCT(IF($D$2:BD$2="Факт",$D17:BD17,0)))/($B$5-SUMPRODUCT(($D$2:BD$2="Факт")*($D17:BD17&lt;&gt;""))))</f>
        <v>10</v>
      </c>
      <c r="BF17" s="41"/>
      <c r="BG17" s="12">
        <f t="array" ref="BG17">IF(ISTEXT(INDEX(BG$41:BG$50,MATCH($C$5,$C$41:$C$50,))),0,(INDEX($E$56:$E$63,MATCH($D17,$D$56:$D$63,))-SUMPRODUCT(IF($D$2:BF$2="Факт",$D17:BF17,0)))/($B$5-SUMPRODUCT(($D$2:BF$2="Факт")*($D17:BF17&lt;&gt;""))))</f>
        <v>10</v>
      </c>
      <c r="BH17" s="41"/>
      <c r="BI17" s="12">
        <f t="array" ref="BI17">IF(ISTEXT(INDEX(BI$41:BI$50,MATCH($C$5,$C$41:$C$50,))),0,(INDEX($E$56:$E$63,MATCH($D17,$D$56:$D$63,))-SUMPRODUCT(IF($D$2:BH$2="Факт",$D17:BH17,0)))/($B$5-SUMPRODUCT(($D$2:BH$2="Факт")*($D17:BH17&lt;&gt;""))))</f>
        <v>10</v>
      </c>
      <c r="BJ17" s="41"/>
      <c r="BK17" s="12">
        <f t="array" ref="BK17">IF(ISTEXT(INDEX(BK$41:BK$50,MATCH($C$5,$C$41:$C$50,))),0,(INDEX($E$56:$E$63,MATCH($D17,$D$56:$D$63,))-SUMPRODUCT(IF($D$2:BJ$2="Факт",$D17:BJ17,0)))/($B$5-SUMPRODUCT(($D$2:BJ$2="Факт")*($D17:BJ17&lt;&gt;""))))</f>
        <v>10</v>
      </c>
      <c r="BL17" s="41"/>
      <c r="BM17" s="12">
        <f t="array" ref="BM17">IF(ISTEXT(INDEX(BM$41:BM$50,MATCH($C$5,$C$41:$C$50,))),0,(INDEX($E$56:$E$63,MATCH($D17,$D$56:$D$63,))-SUMPRODUCT(IF($D$2:BL$2="Факт",$D17:BL17,0)))/($B$5-SUMPRODUCT(($D$2:BL$2="Факт")*($D17:BL17&lt;&gt;""))))</f>
        <v>0</v>
      </c>
      <c r="BN17" s="41"/>
      <c r="BO17" s="8"/>
    </row>
    <row r="18" spans="1:67" outlineLevel="1">
      <c r="A18" s="25"/>
      <c r="B18" s="88"/>
      <c r="C18" s="91"/>
      <c r="D18" s="38" t="s">
        <v>26</v>
      </c>
      <c r="E18" s="71">
        <f>IF(AND(ISTEXT(INDEX(E$41:E$50,MATCH($C$5,$C$41:$C$50,))),F17&gt;0),"Вихідний!!!",IF(F17=0,C18,C18+(F17-$F$62)))</f>
        <v>0</v>
      </c>
      <c r="F18" s="72"/>
      <c r="G18" s="71">
        <f>IF(AND(ISTEXT(INDEX(G$41:G$50,MATCH($C$5,$C$41:$C$50,))),H17&gt;0),"Вихідний!!!",IF(H17=0,E18,E18+(H17-$F$62)))</f>
        <v>0</v>
      </c>
      <c r="H18" s="72"/>
      <c r="I18" s="71">
        <f>IF(AND(ISTEXT(INDEX(I$41:I$50,MATCH($C$5,$C$41:$C$50,))),J17&gt;0),"Вихідний!!!",IF(J17=0,G18,G18+(J17-$F$62)))</f>
        <v>0</v>
      </c>
      <c r="J18" s="72"/>
      <c r="K18" s="71">
        <f>IF(AND(ISTEXT(INDEX(K$41:K$50,MATCH($C$5,$C$41:$C$50,))),L17&gt;0),"Вихідний!!!",IF(L17=0,I18,I18+(L17-$F$62)))</f>
        <v>0</v>
      </c>
      <c r="L18" s="72"/>
      <c r="M18" s="71">
        <f>IF(AND(ISTEXT(INDEX(M$41:M$50,MATCH($C$5,$C$41:$C$50,))),N17&gt;0),"Вихідний!!!",IF(N17=0,K18,K18+(N17-$F$62)))</f>
        <v>0</v>
      </c>
      <c r="N18" s="72"/>
      <c r="O18" s="71">
        <f>IF(AND(ISTEXT(INDEX(O$41:O$50,MATCH($C$5,$C$41:$C$50,))),P17&gt;0),"Вихідний!!!",IF(P17=0,M18,M18+(P17-$F$62)))</f>
        <v>0</v>
      </c>
      <c r="P18" s="72"/>
      <c r="Q18" s="71">
        <f>IF(AND(ISTEXT(INDEX(Q$41:Q$50,MATCH($C$5,$C$41:$C$50,))),R17&gt;0),"Вихідний!!!",IF(R17=0,O18,O18+(R17-$F$62)))</f>
        <v>0</v>
      </c>
      <c r="R18" s="72"/>
      <c r="S18" s="71">
        <f>IF(AND(ISTEXT(INDEX(S$41:S$50,MATCH($C$5,$C$41:$C$50,))),T17&gt;0),"Вихідний!!!",IF(T17=0,Q18,Q18+(T17-$F$62)))</f>
        <v>0</v>
      </c>
      <c r="T18" s="72"/>
      <c r="U18" s="71">
        <f>IF(AND(ISTEXT(INDEX(U$41:U$50,MATCH($C$5,$C$41:$C$50,))),V17&gt;0),"Вихідний!!!",IF(V17=0,S18,S18+(V17-$F$62)))</f>
        <v>0</v>
      </c>
      <c r="V18" s="72"/>
      <c r="W18" s="71">
        <f>IF(AND(ISTEXT(INDEX(W$41:W$50,MATCH($C$5,$C$41:$C$50,))),X17&gt;0),"Вихідний!!!",IF(X17=0,U18,U18+(X17-$F$62)))</f>
        <v>0</v>
      </c>
      <c r="X18" s="72"/>
      <c r="Y18" s="71">
        <f>IF(AND(ISTEXT(INDEX(Y$41:Y$50,MATCH($C$5,$C$41:$C$50,))),Z17&gt;0),"Вихідний!!!",IF(Z17=0,W18,W18+(Z17-$F$62)))</f>
        <v>0</v>
      </c>
      <c r="Z18" s="72"/>
      <c r="AA18" s="71">
        <f>IF(AND(ISTEXT(INDEX(AA$41:AA$50,MATCH($C$5,$C$41:$C$50,))),AB17&gt;0),"Вихідний!!!",IF(AB17=0,Y18,Y18+(AB17-$F$62)))</f>
        <v>0</v>
      </c>
      <c r="AB18" s="72"/>
      <c r="AC18" s="71">
        <f>IF(AND(ISTEXT(INDEX(AC$41:AC$50,MATCH($C$5,$C$41:$C$50,))),AD17&gt;0),"Вихідний!!!",IF(AD17=0,AA18,AA18+(AD17-$F$62)))</f>
        <v>0</v>
      </c>
      <c r="AD18" s="72"/>
      <c r="AE18" s="71">
        <f>IF(AND(ISTEXT(INDEX(AE$41:AE$50,MATCH($C$5,$C$41:$C$50,))),AF17&gt;0),"Вихідний!!!",IF(AF17=0,AC18,AC18+(AF17-$F$62)))</f>
        <v>0</v>
      </c>
      <c r="AF18" s="72"/>
      <c r="AG18" s="71">
        <f>IF(AND(ISTEXT(INDEX(AG$41:AG$50,MATCH($C$5,$C$41:$C$50,))),AH17&gt;0),"Вихідний!!!",IF(AH17=0,AE18,AE18+(AH17-$F$62)))</f>
        <v>0</v>
      </c>
      <c r="AH18" s="72"/>
      <c r="AI18" s="71">
        <f>IF(AND(ISTEXT(INDEX(AI$41:AI$50,MATCH($C$5,$C$41:$C$50,))),AJ17&gt;0),"Вихідний!!!",IF(AJ17=0,AG18,AG18+(AJ17-$F$62)))</f>
        <v>0</v>
      </c>
      <c r="AJ18" s="72"/>
      <c r="AK18" s="71">
        <f>IF(AND(ISTEXT(INDEX(AK$41:AK$50,MATCH($C$5,$C$41:$C$50,))),AL17&gt;0),"Вихідний!!!",IF(AL17=0,AI18,AI18+(AL17-$F$62)))</f>
        <v>0</v>
      </c>
      <c r="AL18" s="72"/>
      <c r="AM18" s="71">
        <f>IF(AND(ISTEXT(INDEX(AM$41:AM$50,MATCH($C$5,$C$41:$C$50,))),AN17&gt;0),"Вихідний!!!",IF(AN17=0,AK18,AK18+(AN17-$F$62)))</f>
        <v>0</v>
      </c>
      <c r="AN18" s="72"/>
      <c r="AO18" s="71">
        <f>IF(AND(ISTEXT(INDEX(AO$41:AO$50,MATCH($C$5,$C$41:$C$50,))),AP17&gt;0),"Вихідний!!!",IF(AP17=0,AM18,AM18+(AP17-$F$62)))</f>
        <v>0</v>
      </c>
      <c r="AP18" s="72"/>
      <c r="AQ18" s="71">
        <f>IF(AND(ISTEXT(INDEX(AQ$41:AQ$50,MATCH($C$5,$C$41:$C$50,))),AR17&gt;0),"Вихідний!!!",IF(AR17=0,AO18,AO18+(AR17-$F$62)))</f>
        <v>0</v>
      </c>
      <c r="AR18" s="72"/>
      <c r="AS18" s="71">
        <f>IF(AND(ISTEXT(INDEX(AS$41:AS$50,MATCH($C$5,$C$41:$C$50,))),AT17&gt;0),"Вихідний!!!",IF(AT17=0,AQ18,AQ18+(AT17-$F$62)))</f>
        <v>0</v>
      </c>
      <c r="AT18" s="72"/>
      <c r="AU18" s="71">
        <f>IF(AND(ISTEXT(INDEX(AU$41:AU$50,MATCH($C$5,$C$41:$C$50,))),AV17&gt;0),"Вихідний!!!",IF(AV17=0,AS18,AS18+(AV17-$F$62)))</f>
        <v>0</v>
      </c>
      <c r="AV18" s="72"/>
      <c r="AW18" s="71">
        <f>IF(AND(ISTEXT(INDEX(AW$41:AW$50,MATCH($C$5,$C$41:$C$50,))),AX17&gt;0),"Вихідний!!!",IF(AX17=0,AU18,AU18+(AX17-$F$62)))</f>
        <v>0</v>
      </c>
      <c r="AX18" s="72"/>
      <c r="AY18" s="71">
        <f>IF(AND(ISTEXT(INDEX(AY$41:AY$50,MATCH($C$5,$C$41:$C$50,))),AZ17&gt;0),"Вихідний!!!",IF(AZ17=0,AW18,AW18+(AZ17-$F$62)))</f>
        <v>0</v>
      </c>
      <c r="AZ18" s="72"/>
      <c r="BA18" s="71">
        <f>IF(AND(ISTEXT(INDEX(BA$41:BA$50,MATCH($C$5,$C$41:$C$50,))),BB17&gt;0),"Вихідний!!!",IF(BB17=0,AY18,AY18+(BB17-$F$62)))</f>
        <v>0</v>
      </c>
      <c r="BB18" s="72"/>
      <c r="BC18" s="71">
        <f>IF(AND(ISTEXT(INDEX(BC$41:BC$50,MATCH($C$5,$C$41:$C$50,))),BD17&gt;0),"Вихідний!!!",IF(BD17=0,BA18,BA18+(BD17-$F$62)))</f>
        <v>0</v>
      </c>
      <c r="BD18" s="72"/>
      <c r="BE18" s="71">
        <f>IF(AND(ISTEXT(INDEX(BE$41:BE$50,MATCH($C$5,$C$41:$C$50,))),BF17&gt;0),"Вихідний!!!",IF(BF17=0,BC18,BC18+(BF17-$F$62)))</f>
        <v>0</v>
      </c>
      <c r="BF18" s="72"/>
      <c r="BG18" s="71">
        <f>IF(AND(ISTEXT(INDEX(BG$41:BG$50,MATCH($C$5,$C$41:$C$50,))),BH17&gt;0),"Вихідний!!!",IF(BH17=0,BE18,BE18+(BH17-$F$62)))</f>
        <v>0</v>
      </c>
      <c r="BH18" s="72"/>
      <c r="BI18" s="71">
        <f>IF(AND(ISTEXT(INDEX(BI$41:BI$50,MATCH($C$5,$C$41:$C$50,))),BJ17&gt;0),"Вихідний!!!",IF(BJ17=0,BG18,BG18+(BJ17-$F$62)))</f>
        <v>0</v>
      </c>
      <c r="BJ18" s="72"/>
      <c r="BK18" s="71">
        <f>IF(AND(ISTEXT(INDEX(BK$41:BK$50,MATCH($C$5,$C$41:$C$50,))),BL17&gt;0),"Вихідний!!!",IF(BL17=0,BI18,BI18+(BL17-$F$62)))</f>
        <v>0</v>
      </c>
      <c r="BL18" s="72"/>
      <c r="BM18" s="71">
        <f>IF(AND(ISTEXT(INDEX(BM$41:BM$50,MATCH($C$5,$C$41:$C$50,))),BN17&gt;0),"Вихідний!!!",IF(BN17=0,BK18,BK18+(BN17-$F$62)))</f>
        <v>0</v>
      </c>
      <c r="BN18" s="72"/>
      <c r="BO18" s="8"/>
    </row>
    <row r="19" spans="1:67" outlineLevel="1">
      <c r="A19" s="25"/>
      <c r="B19" s="88"/>
      <c r="C19" s="91"/>
      <c r="D19" s="39" t="s">
        <v>43</v>
      </c>
      <c r="E19" s="11">
        <f t="array" ref="E19">IF(ISTEXT(INDEX(E$41:E$50,MATCH($C$5,$C$41:$C$50,))),0,(INDEX($E$56:$E$63,MATCH($D19,$D$56:$D$63,))-SUMPRODUCT(IF($D$2:D$2="Факт",$D19:D19,0)))/($B$5-SUMPRODUCT(($D$2:D$2="Факт")*($D19:D19&lt;&gt;""))))</f>
        <v>10</v>
      </c>
      <c r="F19" s="40"/>
      <c r="G19" s="11">
        <f t="array" ref="G19">IF(ISTEXT(INDEX(G$41:G$50,MATCH($C$5,$C$41:$C$50,))),0,(INDEX($E$56:$E$63,MATCH($D19,$D$56:$D$63,))-SUMPRODUCT(IF($D$2:F$2="Факт",$D19:F19,0)))/($B$5-SUMPRODUCT(($D$2:F$2="Факт")*($D19:F19&lt;&gt;""))))</f>
        <v>10</v>
      </c>
      <c r="H19" s="40"/>
      <c r="I19" s="11">
        <f t="array" ref="I19">IF(ISTEXT(INDEX(I$41:I$50,MATCH($C$5,$C$41:$C$50,))),0,(INDEX($E$56:$E$63,MATCH($D19,$D$56:$D$63,))-SUMPRODUCT(IF($D$2:H$2="Факт",$D19:H19,0)))/($B$5-SUMPRODUCT(($D$2:H$2="Факт")*($D19:H19&lt;&gt;""))))</f>
        <v>0</v>
      </c>
      <c r="J19" s="40"/>
      <c r="K19" s="11">
        <f t="array" ref="K19">IF(ISTEXT(INDEX(K$41:K$50,MATCH($C$5,$C$41:$C$50,))),0,(INDEX($E$56:$E$63,MATCH($D19,$D$56:$D$63,))-SUMPRODUCT(IF($D$2:J$2="Факт",$D19:J19,0)))/($B$5-SUMPRODUCT(($D$2:J$2="Факт")*($D19:J19&lt;&gt;""))))</f>
        <v>0</v>
      </c>
      <c r="L19" s="40"/>
      <c r="M19" s="11">
        <f t="array" ref="M19">IF(ISTEXT(INDEX(M$41:M$50,MATCH($C$5,$C$41:$C$50,))),0,(INDEX($E$56:$E$63,MATCH($D19,$D$56:$D$63,))-SUMPRODUCT(IF($D$2:L$2="Факт",$D19:L19,0)))/($B$5-SUMPRODUCT(($D$2:L$2="Факт")*($D19:L19&lt;&gt;""))))</f>
        <v>10</v>
      </c>
      <c r="N19" s="40"/>
      <c r="O19" s="11">
        <f t="array" ref="O19">IF(ISTEXT(INDEX(O$41:O$50,MATCH($C$5,$C$41:$C$50,))),0,(INDEX($E$56:$E$63,MATCH($D19,$D$56:$D$63,))-SUMPRODUCT(IF($D$2:N$2="Факт",$D19:N19,0)))/($B$5-SUMPRODUCT(($D$2:N$2="Факт")*($D19:N19&lt;&gt;""))))</f>
        <v>10</v>
      </c>
      <c r="P19" s="40"/>
      <c r="Q19" s="11">
        <f t="array" ref="Q19">IF(ISTEXT(INDEX(Q$41:Q$50,MATCH($C$5,$C$41:$C$50,))),0,(INDEX($E$56:$E$63,MATCH($D19,$D$56:$D$63,))-SUMPRODUCT(IF($D$2:P$2="Факт",$D19:P19,0)))/($B$5-SUMPRODUCT(($D$2:P$2="Факт")*($D19:P19&lt;&gt;""))))</f>
        <v>10</v>
      </c>
      <c r="R19" s="40"/>
      <c r="S19" s="11">
        <f t="array" ref="S19">IF(ISTEXT(INDEX(S$41:S$50,MATCH($C$5,$C$41:$C$50,))),0,(INDEX($E$56:$E$63,MATCH($D19,$D$56:$D$63,))-SUMPRODUCT(IF($D$2:R$2="Факт",$D19:R19,0)))/($B$5-SUMPRODUCT(($D$2:R$2="Факт")*($D19:R19&lt;&gt;""))))</f>
        <v>10</v>
      </c>
      <c r="T19" s="40"/>
      <c r="U19" s="11">
        <f t="array" ref="U19">IF(ISTEXT(INDEX(U$41:U$50,MATCH($C$5,$C$41:$C$50,))),0,(INDEX($E$56:$E$63,MATCH($D19,$D$56:$D$63,))-SUMPRODUCT(IF($D$2:T$2="Факт",$D19:T19,0)))/($B$5-SUMPRODUCT(($D$2:T$2="Факт")*($D19:T19&lt;&gt;""))))</f>
        <v>10</v>
      </c>
      <c r="V19" s="40"/>
      <c r="W19" s="11">
        <f t="array" ref="W19">IF(ISTEXT(INDEX(W$41:W$50,MATCH($C$5,$C$41:$C$50,))),0,(INDEX($E$56:$E$63,MATCH($D19,$D$56:$D$63,))-SUMPRODUCT(IF($D$2:V$2="Факт",$D19:V19,0)))/($B$5-SUMPRODUCT(($D$2:V$2="Факт")*($D19:V19&lt;&gt;""))))</f>
        <v>0</v>
      </c>
      <c r="X19" s="40"/>
      <c r="Y19" s="11">
        <f t="array" ref="Y19">IF(ISTEXT(INDEX(Y$41:Y$50,MATCH($C$5,$C$41:$C$50,))),0,(INDEX($E$56:$E$63,MATCH($D19,$D$56:$D$63,))-SUMPRODUCT(IF($D$2:X$2="Факт",$D19:X19,0)))/($B$5-SUMPRODUCT(($D$2:X$2="Факт")*($D19:X19&lt;&gt;""))))</f>
        <v>0</v>
      </c>
      <c r="Z19" s="40"/>
      <c r="AA19" s="11">
        <f t="array" ref="AA19">IF(ISTEXT(INDEX(AA$41:AA$50,MATCH($C$5,$C$41:$C$50,))),0,(INDEX($E$56:$E$63,MATCH($D19,$D$56:$D$63,))-SUMPRODUCT(IF($D$2:Z$2="Факт",$D19:Z19,0)))/($B$5-SUMPRODUCT(($D$2:Z$2="Факт")*($D19:Z19&lt;&gt;""))))</f>
        <v>10</v>
      </c>
      <c r="AB19" s="40"/>
      <c r="AC19" s="11">
        <f t="array" ref="AC19">IF(ISTEXT(INDEX(AC$41:AC$50,MATCH($C$5,$C$41:$C$50,))),0,(INDEX($E$56:$E$63,MATCH($D19,$D$56:$D$63,))-SUMPRODUCT(IF($D$2:AB$2="Факт",$D19:AB19,0)))/($B$5-SUMPRODUCT(($D$2:AB$2="Факт")*($D19:AB19&lt;&gt;""))))</f>
        <v>10</v>
      </c>
      <c r="AD19" s="40"/>
      <c r="AE19" s="11">
        <f t="array" ref="AE19">IF(ISTEXT(INDEX(AE$41:AE$50,MATCH($C$5,$C$41:$C$50,))),0,(INDEX($E$56:$E$63,MATCH($D19,$D$56:$D$63,))-SUMPRODUCT(IF($D$2:AD$2="Факт",$D19:AD19,0)))/($B$5-SUMPRODUCT(($D$2:AD$2="Факт")*($D19:AD19&lt;&gt;""))))</f>
        <v>10</v>
      </c>
      <c r="AF19" s="40"/>
      <c r="AG19" s="11">
        <f t="array" ref="AG19">IF(ISTEXT(INDEX(AG$41:AG$50,MATCH($C$5,$C$41:$C$50,))),0,(INDEX($E$56:$E$63,MATCH($D19,$D$56:$D$63,))-SUMPRODUCT(IF($D$2:AF$2="Факт",$D19:AF19,0)))/($B$5-SUMPRODUCT(($D$2:AF$2="Факт")*($D19:AF19&lt;&gt;""))))</f>
        <v>10</v>
      </c>
      <c r="AH19" s="40"/>
      <c r="AI19" s="11">
        <f t="array" ref="AI19">IF(ISTEXT(INDEX(AI$41:AI$50,MATCH($C$5,$C$41:$C$50,))),0,(INDEX($E$56:$E$63,MATCH($D19,$D$56:$D$63,))-SUMPRODUCT(IF($D$2:AH$2="Факт",$D19:AH19,0)))/($B$5-SUMPRODUCT(($D$2:AH$2="Факт")*($D19:AH19&lt;&gt;""))))</f>
        <v>10</v>
      </c>
      <c r="AJ19" s="40"/>
      <c r="AK19" s="11">
        <f t="array" ref="AK19">IF(ISTEXT(INDEX(AK$41:AK$50,MATCH($C$5,$C$41:$C$50,))),0,(INDEX($E$56:$E$63,MATCH($D19,$D$56:$D$63,))-SUMPRODUCT(IF($D$2:AJ$2="Факт",$D19:AJ19,0)))/($B$5-SUMPRODUCT(($D$2:AJ$2="Факт")*($D19:AJ19&lt;&gt;""))))</f>
        <v>0</v>
      </c>
      <c r="AL19" s="40"/>
      <c r="AM19" s="11">
        <f t="array" ref="AM19">IF(ISTEXT(INDEX(AM$41:AM$50,MATCH($C$5,$C$41:$C$50,))),0,(INDEX($E$56:$E$63,MATCH($D19,$D$56:$D$63,))-SUMPRODUCT(IF($D$2:AL$2="Факт",$D19:AL19,0)))/($B$5-SUMPRODUCT(($D$2:AL$2="Факт")*($D19:AL19&lt;&gt;""))))</f>
        <v>0</v>
      </c>
      <c r="AN19" s="40"/>
      <c r="AO19" s="11">
        <f t="array" ref="AO19">IF(ISTEXT(INDEX(AO$41:AO$50,MATCH($C$5,$C$41:$C$50,))),0,(INDEX($E$56:$E$63,MATCH($D19,$D$56:$D$63,))-SUMPRODUCT(IF($D$2:AN$2="Факт",$D19:AN19,0)))/($B$5-SUMPRODUCT(($D$2:AN$2="Факт")*($D19:AN19&lt;&gt;""))))</f>
        <v>10</v>
      </c>
      <c r="AP19" s="40"/>
      <c r="AQ19" s="11">
        <f t="array" ref="AQ19">IF(ISTEXT(INDEX(AQ$41:AQ$50,MATCH($C$5,$C$41:$C$50,))),0,(INDEX($E$56:$E$63,MATCH($D19,$D$56:$D$63,))-SUMPRODUCT(IF($D$2:AP$2="Факт",$D19:AP19,0)))/($B$5-SUMPRODUCT(($D$2:AP$2="Факт")*($D19:AP19&lt;&gt;""))))</f>
        <v>10</v>
      </c>
      <c r="AR19" s="40"/>
      <c r="AS19" s="11">
        <f t="array" ref="AS19">IF(ISTEXT(INDEX(AS$41:AS$50,MATCH($C$5,$C$41:$C$50,))),0,(INDEX($E$56:$E$63,MATCH($D19,$D$56:$D$63,))-SUMPRODUCT(IF($D$2:AR$2="Факт",$D19:AR19,0)))/($B$5-SUMPRODUCT(($D$2:AR$2="Факт")*($D19:AR19&lt;&gt;""))))</f>
        <v>10</v>
      </c>
      <c r="AT19" s="40"/>
      <c r="AU19" s="11">
        <f t="array" ref="AU19">IF(ISTEXT(INDEX(AU$41:AU$50,MATCH($C$5,$C$41:$C$50,))),0,(INDEX($E$56:$E$63,MATCH($D19,$D$56:$D$63,))-SUMPRODUCT(IF($D$2:AT$2="Факт",$D19:AT19,0)))/($B$5-SUMPRODUCT(($D$2:AT$2="Факт")*($D19:AT19&lt;&gt;""))))</f>
        <v>10</v>
      </c>
      <c r="AV19" s="40"/>
      <c r="AW19" s="11">
        <f t="array" ref="AW19">IF(ISTEXT(INDEX(AW$41:AW$50,MATCH($C$5,$C$41:$C$50,))),0,(INDEX($E$56:$E$63,MATCH($D19,$D$56:$D$63,))-SUMPRODUCT(IF($D$2:AV$2="Факт",$D19:AV19,0)))/($B$5-SUMPRODUCT(($D$2:AV$2="Факт")*($D19:AV19&lt;&gt;""))))</f>
        <v>10</v>
      </c>
      <c r="AX19" s="40"/>
      <c r="AY19" s="11">
        <f t="array" ref="AY19">IF(ISTEXT(INDEX(AY$41:AY$50,MATCH($C$5,$C$41:$C$50,))),0,(INDEX($E$56:$E$63,MATCH($D19,$D$56:$D$63,))-SUMPRODUCT(IF($D$2:AX$2="Факт",$D19:AX19,0)))/($B$5-SUMPRODUCT(($D$2:AX$2="Факт")*($D19:AX19&lt;&gt;""))))</f>
        <v>0</v>
      </c>
      <c r="AZ19" s="40"/>
      <c r="BA19" s="11">
        <f t="array" ref="BA19">IF(ISTEXT(INDEX(BA$41:BA$50,MATCH($C$5,$C$41:$C$50,))),0,(INDEX($E$56:$E$63,MATCH($D19,$D$56:$D$63,))-SUMPRODUCT(IF($D$2:AZ$2="Факт",$D19:AZ19,0)))/($B$5-SUMPRODUCT(($D$2:AZ$2="Факт")*($D19:AZ19&lt;&gt;""))))</f>
        <v>0</v>
      </c>
      <c r="BB19" s="40"/>
      <c r="BC19" s="11">
        <f t="array" ref="BC19">IF(ISTEXT(INDEX(BC$41:BC$50,MATCH($C$5,$C$41:$C$50,))),0,(INDEX($E$56:$E$63,MATCH($D19,$D$56:$D$63,))-SUMPRODUCT(IF($D$2:BB$2="Факт",$D19:BB19,0)))/($B$5-SUMPRODUCT(($D$2:BB$2="Факт")*($D19:BB19&lt;&gt;""))))</f>
        <v>10</v>
      </c>
      <c r="BD19" s="40"/>
      <c r="BE19" s="11">
        <f t="array" ref="BE19">IF(ISTEXT(INDEX(BE$41:BE$50,MATCH($C$5,$C$41:$C$50,))),0,(INDEX($E$56:$E$63,MATCH($D19,$D$56:$D$63,))-SUMPRODUCT(IF($D$2:BD$2="Факт",$D19:BD19,0)))/($B$5-SUMPRODUCT(($D$2:BD$2="Факт")*($D19:BD19&lt;&gt;""))))</f>
        <v>10</v>
      </c>
      <c r="BF19" s="40"/>
      <c r="BG19" s="11">
        <f t="array" ref="BG19">IF(ISTEXT(INDEX(BG$41:BG$50,MATCH($C$5,$C$41:$C$50,))),0,(INDEX($E$56:$E$63,MATCH($D19,$D$56:$D$63,))-SUMPRODUCT(IF($D$2:BF$2="Факт",$D19:BF19,0)))/($B$5-SUMPRODUCT(($D$2:BF$2="Факт")*($D19:BF19&lt;&gt;""))))</f>
        <v>10</v>
      </c>
      <c r="BH19" s="40"/>
      <c r="BI19" s="11">
        <f t="array" ref="BI19">IF(ISTEXT(INDEX(BI$41:BI$50,MATCH($C$5,$C$41:$C$50,))),0,(INDEX($E$56:$E$63,MATCH($D19,$D$56:$D$63,))-SUMPRODUCT(IF($D$2:BH$2="Факт",$D19:BH19,0)))/($B$5-SUMPRODUCT(($D$2:BH$2="Факт")*($D19:BH19&lt;&gt;""))))</f>
        <v>10</v>
      </c>
      <c r="BJ19" s="40"/>
      <c r="BK19" s="11">
        <f t="array" ref="BK19">IF(ISTEXT(INDEX(BK$41:BK$50,MATCH($C$5,$C$41:$C$50,))),0,(INDEX($E$56:$E$63,MATCH($D19,$D$56:$D$63,))-SUMPRODUCT(IF($D$2:BJ$2="Факт",$D19:BJ19,0)))/($B$5-SUMPRODUCT(($D$2:BJ$2="Факт")*($D19:BJ19&lt;&gt;""))))</f>
        <v>10</v>
      </c>
      <c r="BL19" s="40"/>
      <c r="BM19" s="11">
        <f t="array" ref="BM19">IF(ISTEXT(INDEX(BM$41:BM$50,MATCH($C$5,$C$41:$C$50,))),0,(INDEX($E$56:$E$63,MATCH($D19,$D$56:$D$63,))-SUMPRODUCT(IF($D$2:BL$2="Факт",$D19:BL19,0)))/($B$5-SUMPRODUCT(($D$2:BL$2="Факт")*($D19:BL19&lt;&gt;""))))</f>
        <v>0</v>
      </c>
      <c r="BN19" s="40"/>
      <c r="BO19" s="8"/>
    </row>
    <row r="20" spans="1:67" ht="13.5" outlineLevel="1" thickBot="1">
      <c r="A20" s="25"/>
      <c r="B20" s="89"/>
      <c r="C20" s="92"/>
      <c r="D20" s="42" t="s">
        <v>26</v>
      </c>
      <c r="E20" s="101">
        <f>IF(AND(ISTEXT(INDEX(E$41:E$50,MATCH($C$5,$C$41:$C$50,))),F19&gt;0),"Вихідний!!!",IF(F19=0,C20,C20+(F19-$F$63)))</f>
        <v>0</v>
      </c>
      <c r="F20" s="102"/>
      <c r="G20" s="101">
        <f>IF(AND(ISTEXT(INDEX(G$41:G$50,MATCH($C$5,$C$41:$C$50,))),H19&gt;0),"Вихідний!!!",IF(H19=0,E20,E20+(H19-$F$63)))</f>
        <v>0</v>
      </c>
      <c r="H20" s="102"/>
      <c r="I20" s="101">
        <f>IF(AND(ISTEXT(INDEX(I$41:I$50,MATCH($C$5,$C$41:$C$50,))),J19&gt;0),"Вихідний!!!",IF(J19=0,G20,G20+(J19-$F$63)))</f>
        <v>0</v>
      </c>
      <c r="J20" s="102"/>
      <c r="K20" s="101">
        <f>IF(AND(ISTEXT(INDEX(K$41:K$50,MATCH($C$5,$C$41:$C$50,))),L19&gt;0),"Вихідний!!!",IF(L19=0,I20,I20+(L19-$F$63)))</f>
        <v>0</v>
      </c>
      <c r="L20" s="102"/>
      <c r="M20" s="101">
        <f>IF(AND(ISTEXT(INDEX(M$41:M$50,MATCH($C$5,$C$41:$C$50,))),N19&gt;0),"Вихідний!!!",IF(N19=0,K20,K20+(N19-$F$63)))</f>
        <v>0</v>
      </c>
      <c r="N20" s="102"/>
      <c r="O20" s="101">
        <f>IF(AND(ISTEXT(INDEX(O$41:O$50,MATCH($C$5,$C$41:$C$50,))),P19&gt;0),"Вихідний!!!",IF(P19=0,M20,M20+(P19-$F$63)))</f>
        <v>0</v>
      </c>
      <c r="P20" s="102"/>
      <c r="Q20" s="101">
        <f>IF(AND(ISTEXT(INDEX(Q$41:Q$50,MATCH($C$5,$C$41:$C$50,))),R19&gt;0),"Вихідний!!!",IF(R19=0,O20,O20+(R19-$F$63)))</f>
        <v>0</v>
      </c>
      <c r="R20" s="102"/>
      <c r="S20" s="101">
        <f>IF(AND(ISTEXT(INDEX(S$41:S$50,MATCH($C$5,$C$41:$C$50,))),T19&gt;0),"Вихідний!!!",IF(T19=0,Q20,Q20+(T19-$F$63)))</f>
        <v>0</v>
      </c>
      <c r="T20" s="102"/>
      <c r="U20" s="101">
        <f>IF(AND(ISTEXT(INDEX(U$41:U$50,MATCH($C$5,$C$41:$C$50,))),V19&gt;0),"Вихідний!!!",IF(V19=0,S20,S20+(V19-$F$63)))</f>
        <v>0</v>
      </c>
      <c r="V20" s="102"/>
      <c r="W20" s="101">
        <f>IF(AND(ISTEXT(INDEX(W$41:W$50,MATCH($C$5,$C$41:$C$50,))),X19&gt;0),"Вихідний!!!",IF(X19=0,U20,U20+(X19-$F$63)))</f>
        <v>0</v>
      </c>
      <c r="X20" s="102"/>
      <c r="Y20" s="101">
        <f>IF(AND(ISTEXT(INDEX(Y$41:Y$50,MATCH($C$5,$C$41:$C$50,))),Z19&gt;0),"Вихідний!!!",IF(Z19=0,W20,W20+(Z19-$F$63)))</f>
        <v>0</v>
      </c>
      <c r="Z20" s="102"/>
      <c r="AA20" s="101">
        <f>IF(AND(ISTEXT(INDEX(AA$41:AA$50,MATCH($C$5,$C$41:$C$50,))),AB19&gt;0),"Вихідний!!!",IF(AB19=0,Y20,Y20+(AB19-$F$63)))</f>
        <v>0</v>
      </c>
      <c r="AB20" s="102"/>
      <c r="AC20" s="101">
        <f>IF(AND(ISTEXT(INDEX(AC$41:AC$50,MATCH($C$5,$C$41:$C$50,))),AD19&gt;0),"Вихідний!!!",IF(AD19=0,AA20,AA20+(AD19-$F$63)))</f>
        <v>0</v>
      </c>
      <c r="AD20" s="102"/>
      <c r="AE20" s="101">
        <f>IF(AND(ISTEXT(INDEX(AE$41:AE$50,MATCH($C$5,$C$41:$C$50,))),AF19&gt;0),"Вихідний!!!",IF(AF19=0,AC20,AC20+(AF19-$F$63)))</f>
        <v>0</v>
      </c>
      <c r="AF20" s="102"/>
      <c r="AG20" s="101">
        <f>IF(AND(ISTEXT(INDEX(AG$41:AG$50,MATCH($C$5,$C$41:$C$50,))),AH19&gt;0),"Вихідний!!!",IF(AH19=0,AE20,AE20+(AH19-$F$63)))</f>
        <v>0</v>
      </c>
      <c r="AH20" s="102"/>
      <c r="AI20" s="101">
        <f>IF(AND(ISTEXT(INDEX(AI$41:AI$50,MATCH($C$5,$C$41:$C$50,))),AJ19&gt;0),"Вихідний!!!",IF(AJ19=0,AG20,AG20+(AJ19-$F$63)))</f>
        <v>0</v>
      </c>
      <c r="AJ20" s="102"/>
      <c r="AK20" s="101">
        <f>IF(AND(ISTEXT(INDEX(AK$41:AK$50,MATCH($C$5,$C$41:$C$50,))),AL19&gt;0),"Вихідний!!!",IF(AL19=0,AI20,AI20+(AL19-$F$63)))</f>
        <v>0</v>
      </c>
      <c r="AL20" s="102"/>
      <c r="AM20" s="101">
        <f>IF(AND(ISTEXT(INDEX(AM$41:AM$50,MATCH($C$5,$C$41:$C$50,))),AN19&gt;0),"Вихідний!!!",IF(AN19=0,AK20,AK20+(AN19-$F$63)))</f>
        <v>0</v>
      </c>
      <c r="AN20" s="102"/>
      <c r="AO20" s="101">
        <f>IF(AND(ISTEXT(INDEX(AO$41:AO$50,MATCH($C$5,$C$41:$C$50,))),AP19&gt;0),"Вихідний!!!",IF(AP19=0,AM20,AM20+(AP19-$F$63)))</f>
        <v>0</v>
      </c>
      <c r="AP20" s="102"/>
      <c r="AQ20" s="101">
        <f>IF(AND(ISTEXT(INDEX(AQ$41:AQ$50,MATCH($C$5,$C$41:$C$50,))),AR19&gt;0),"Вихідний!!!",IF(AR19=0,AO20,AO20+(AR19-$F$63)))</f>
        <v>0</v>
      </c>
      <c r="AR20" s="102"/>
      <c r="AS20" s="101">
        <f>IF(AND(ISTEXT(INDEX(AS$41:AS$50,MATCH($C$5,$C$41:$C$50,))),AT19&gt;0),"Вихідний!!!",IF(AT19=0,AQ20,AQ20+(AT19-$F$63)))</f>
        <v>0</v>
      </c>
      <c r="AT20" s="102"/>
      <c r="AU20" s="101">
        <f>IF(AND(ISTEXT(INDEX(AU$41:AU$50,MATCH($C$5,$C$41:$C$50,))),AV19&gt;0),"Вихідний!!!",IF(AV19=0,AS20,AS20+(AV19-$F$63)))</f>
        <v>0</v>
      </c>
      <c r="AV20" s="102"/>
      <c r="AW20" s="101">
        <f>IF(AND(ISTEXT(INDEX(AW$41:AW$50,MATCH($C$5,$C$41:$C$50,))),AX19&gt;0),"Вихідний!!!",IF(AX19=0,AU20,AU20+(AX19-$F$63)))</f>
        <v>0</v>
      </c>
      <c r="AX20" s="102"/>
      <c r="AY20" s="101">
        <f>IF(AND(ISTEXT(INDEX(AY$41:AY$50,MATCH($C$5,$C$41:$C$50,))),AZ19&gt;0),"Вихідний!!!",IF(AZ19=0,AW20,AW20+(AZ19-$F$63)))</f>
        <v>0</v>
      </c>
      <c r="AZ20" s="102"/>
      <c r="BA20" s="101">
        <f>IF(AND(ISTEXT(INDEX(BA$41:BA$50,MATCH($C$5,$C$41:$C$50,))),BB19&gt;0),"Вихідний!!!",IF(BB19=0,AY20,AY20+(BB19-$F$63)))</f>
        <v>0</v>
      </c>
      <c r="BB20" s="102"/>
      <c r="BC20" s="101">
        <f>IF(AND(ISTEXT(INDEX(BC$41:BC$50,MATCH($C$5,$C$41:$C$50,))),BD19&gt;0),"Вихідний!!!",IF(BD19=0,BA20,BA20+(BD19-$F$63)))</f>
        <v>0</v>
      </c>
      <c r="BD20" s="102"/>
      <c r="BE20" s="101">
        <f>IF(AND(ISTEXT(INDEX(BE$41:BE$50,MATCH($C$5,$C$41:$C$50,))),BF19&gt;0),"Вихідний!!!",IF(BF19=0,BC20,BC20+(BF19-$F$63)))</f>
        <v>0</v>
      </c>
      <c r="BF20" s="102"/>
      <c r="BG20" s="101">
        <f>IF(AND(ISTEXT(INDEX(BG$41:BG$50,MATCH($C$5,$C$41:$C$50,))),BH19&gt;0),"Вихідний!!!",IF(BH19=0,BE20,BE20+(BH19-$F$63)))</f>
        <v>0</v>
      </c>
      <c r="BH20" s="102"/>
      <c r="BI20" s="101">
        <f>IF(AND(ISTEXT(INDEX(BI$41:BI$50,MATCH($C$5,$C$41:$C$50,))),BJ19&gt;0),"Вихідний!!!",IF(BJ19=0,BG20,BG20+(BJ19-$F$63)))</f>
        <v>0</v>
      </c>
      <c r="BJ20" s="102"/>
      <c r="BK20" s="101">
        <f>IF(AND(ISTEXT(INDEX(BK$41:BK$50,MATCH($C$5,$C$41:$C$50,))),BL19&gt;0),"Вихідний!!!",IF(BL19=0,BI20,BI20+(BL19-$F$63)))</f>
        <v>0</v>
      </c>
      <c r="BL20" s="102"/>
      <c r="BM20" s="101">
        <f>IF(AND(ISTEXT(INDEX(BM$41:BM$50,MATCH($C$5,$C$41:$C$50,))),BN19&gt;0),"Вихідний!!!",IF(BN19=0,BK20,BK20+(BN19-$F$63)))</f>
        <v>0</v>
      </c>
      <c r="BN20" s="102"/>
      <c r="BO20" s="8"/>
    </row>
    <row r="21" spans="1:67">
      <c r="A21" s="25"/>
      <c r="B21" s="87">
        <f>SUMPRODUCT(B$41:B$50*(C$41:C$50=C21))</f>
        <v>22</v>
      </c>
      <c r="C21" s="90" t="s">
        <v>28</v>
      </c>
      <c r="D21" s="36" t="s">
        <v>25</v>
      </c>
      <c r="E21" s="10">
        <f t="array" ref="E21">IF(ISTEXT(INDEX(E$41:E$50,MATCH($C$21,$C$41:$C$50,))),0,(INDEX($E$64:$E$71,MATCH($D21,$D$64:$D$71,))-SUMPRODUCT(IF($D$2:D$2="Факт",$D21:D21,0)))/($B$21-SUMPRODUCT(($D$2:D$2="Факт")*($D21:D21&lt;&gt;""))))</f>
        <v>11363.636363636364</v>
      </c>
      <c r="F21" s="37"/>
      <c r="G21" s="10">
        <f t="array" ref="G21">IF(ISTEXT(INDEX(G$41:G$50,MATCH($C$21,$C$41:$C$50,))),0,(INDEX($E$64:$E$71,MATCH($D21,$D$64:$D$71,))-SUMPRODUCT(IF($D$2:F$2="Факт",$D21:F21,0)))/($B$21-SUMPRODUCT(($D$2:F$2="Факт")*($D21:F21&lt;&gt;""))))</f>
        <v>11363.636363636364</v>
      </c>
      <c r="H21" s="37"/>
      <c r="I21" s="10">
        <f t="array" ref="I21">IF(ISTEXT(INDEX(I$41:I$50,MATCH($C$21,$C$41:$C$50,))),0,(INDEX($E$64:$E$71,MATCH($D21,$D$64:$D$71,))-SUMPRODUCT(IF($D$2:H$2="Факт",$D21:H21,0)))/($B$21-SUMPRODUCT(($D$2:H$2="Факт")*($D21:H21&lt;&gt;""))))</f>
        <v>0</v>
      </c>
      <c r="J21" s="37"/>
      <c r="K21" s="10">
        <f t="array" ref="K21">IF(ISTEXT(INDEX(K$41:K$50,MATCH($C$21,$C$41:$C$50,))),0,(INDEX($E$64:$E$71,MATCH($D21,$D$64:$D$71,))-SUMPRODUCT(IF($D$2:J$2="Факт",$D21:J21,0)))/($B$21-SUMPRODUCT(($D$2:J$2="Факт")*($D21:J21&lt;&gt;""))))</f>
        <v>0</v>
      </c>
      <c r="L21" s="37"/>
      <c r="M21" s="10">
        <f t="array" ref="M21">IF(ISTEXT(INDEX(M$41:M$50,MATCH($C$21,$C$41:$C$50,))),0,(INDEX($E$64:$E$71,MATCH($D21,$D$64:$D$71,))-SUMPRODUCT(IF($D$2:L$2="Факт",$D21:L21,0)))/($B$21-SUMPRODUCT(($D$2:L$2="Факт")*($D21:L21&lt;&gt;""))))</f>
        <v>11363.636363636364</v>
      </c>
      <c r="N21" s="37"/>
      <c r="O21" s="10">
        <f t="array" ref="O21">IF(ISTEXT(INDEX(O$41:O$50,MATCH($C$21,$C$41:$C$50,))),0,(INDEX($E$64:$E$71,MATCH($D21,$D$64:$D$71,))-SUMPRODUCT(IF($D$2:N$2="Факт",$D21:N21,0)))/($B$21-SUMPRODUCT(($D$2:N$2="Факт")*($D21:N21&lt;&gt;""))))</f>
        <v>11363.636363636364</v>
      </c>
      <c r="P21" s="37"/>
      <c r="Q21" s="10">
        <f t="array" ref="Q21">IF(ISTEXT(INDEX(Q$41:Q$50,MATCH($C$21,$C$41:$C$50,))),0,(INDEX($E$64:$E$71,MATCH($D21,$D$64:$D$71,))-SUMPRODUCT(IF($D$2:P$2="Факт",$D21:P21,0)))/($B$21-SUMPRODUCT(($D$2:P$2="Факт")*($D21:P21&lt;&gt;""))))</f>
        <v>11363.636363636364</v>
      </c>
      <c r="R21" s="37"/>
      <c r="S21" s="10">
        <f t="array" ref="S21">IF(ISTEXT(INDEX(S$41:S$50,MATCH($C$21,$C$41:$C$50,))),0,(INDEX($E$64:$E$71,MATCH($D21,$D$64:$D$71,))-SUMPRODUCT(IF($D$2:R$2="Факт",$D21:R21,0)))/($B$21-SUMPRODUCT(($D$2:R$2="Факт")*($D21:R21&lt;&gt;""))))</f>
        <v>11363.636363636364</v>
      </c>
      <c r="T21" s="37"/>
      <c r="U21" s="10">
        <f t="array" ref="U21">IF(ISTEXT(INDEX(U$41:U$50,MATCH($C$21,$C$41:$C$50,))),0,(INDEX($E$64:$E$71,MATCH($D21,$D$64:$D$71,))-SUMPRODUCT(IF($D$2:T$2="Факт",$D21:T21,0)))/($B$21-SUMPRODUCT(($D$2:T$2="Факт")*($D21:T21&lt;&gt;""))))</f>
        <v>11363.636363636364</v>
      </c>
      <c r="V21" s="37"/>
      <c r="W21" s="10">
        <f t="array" ref="W21">IF(ISTEXT(INDEX(W$41:W$50,MATCH($C$21,$C$41:$C$50,))),0,(INDEX($E$64:$E$71,MATCH($D21,$D$64:$D$71,))-SUMPRODUCT(IF($D$2:V$2="Факт",$D21:V21,0)))/($B$21-SUMPRODUCT(($D$2:V$2="Факт")*($D21:V21&lt;&gt;""))))</f>
        <v>0</v>
      </c>
      <c r="X21" s="37"/>
      <c r="Y21" s="10">
        <f t="array" ref="Y21">IF(ISTEXT(INDEX(Y$41:Y$50,MATCH($C$21,$C$41:$C$50,))),0,(INDEX($E$64:$E$71,MATCH($D21,$D$64:$D$71,))-SUMPRODUCT(IF($D$2:X$2="Факт",$D21:X21,0)))/($B$21-SUMPRODUCT(($D$2:X$2="Факт")*($D21:X21&lt;&gt;""))))</f>
        <v>0</v>
      </c>
      <c r="Z21" s="37"/>
      <c r="AA21" s="10">
        <f t="array" ref="AA21">IF(ISTEXT(INDEX(AA$41:AA$50,MATCH($C$21,$C$41:$C$50,))),0,(INDEX($E$64:$E$71,MATCH($D21,$D$64:$D$71,))-SUMPRODUCT(IF($D$2:Z$2="Факт",$D21:Z21,0)))/($B$21-SUMPRODUCT(($D$2:Z$2="Факт")*($D21:Z21&lt;&gt;""))))</f>
        <v>11363.636363636364</v>
      </c>
      <c r="AB21" s="37"/>
      <c r="AC21" s="10">
        <f t="array" ref="AC21">IF(ISTEXT(INDEX(AC$41:AC$50,MATCH($C$21,$C$41:$C$50,))),0,(INDEX($E$64:$E$71,MATCH($D21,$D$64:$D$71,))-SUMPRODUCT(IF($D$2:AB$2="Факт",$D21:AB21,0)))/($B$21-SUMPRODUCT(($D$2:AB$2="Факт")*($D21:AB21&lt;&gt;""))))</f>
        <v>11363.636363636364</v>
      </c>
      <c r="AD21" s="37"/>
      <c r="AE21" s="10">
        <f t="array" ref="AE21">IF(ISTEXT(INDEX(AE$41:AE$50,MATCH($C$21,$C$41:$C$50,))),0,(INDEX($E$64:$E$71,MATCH($D21,$D$64:$D$71,))-SUMPRODUCT(IF($D$2:AD$2="Факт",$D21:AD21,0)))/($B$21-SUMPRODUCT(($D$2:AD$2="Факт")*($D21:AD21&lt;&gt;""))))</f>
        <v>11363.636363636364</v>
      </c>
      <c r="AF21" s="37"/>
      <c r="AG21" s="10">
        <f t="array" ref="AG21">IF(ISTEXT(INDEX(AG$41:AG$50,MATCH($C$21,$C$41:$C$50,))),0,(INDEX($E$64:$E$71,MATCH($D21,$D$64:$D$71,))-SUMPRODUCT(IF($D$2:AF$2="Факт",$D21:AF21,0)))/($B$21-SUMPRODUCT(($D$2:AF$2="Факт")*($D21:AF21&lt;&gt;""))))</f>
        <v>11363.636363636364</v>
      </c>
      <c r="AH21" s="37"/>
      <c r="AI21" s="10">
        <f t="array" ref="AI21">IF(ISTEXT(INDEX(AI$41:AI$50,MATCH($C$21,$C$41:$C$50,))),0,(INDEX($E$64:$E$71,MATCH($D21,$D$64:$D$71,))-SUMPRODUCT(IF($D$2:AH$2="Факт",$D21:AH21,0)))/($B$21-SUMPRODUCT(($D$2:AH$2="Факт")*($D21:AH21&lt;&gt;""))))</f>
        <v>11363.636363636364</v>
      </c>
      <c r="AJ21" s="37"/>
      <c r="AK21" s="10">
        <f t="array" ref="AK21">IF(ISTEXT(INDEX(AK$41:AK$50,MATCH($C$21,$C$41:$C$50,))),0,(INDEX($E$64:$E$71,MATCH($D21,$D$64:$D$71,))-SUMPRODUCT(IF($D$2:AJ$2="Факт",$D21:AJ21,0)))/($B$21-SUMPRODUCT(($D$2:AJ$2="Факт")*($D21:AJ21&lt;&gt;""))))</f>
        <v>0</v>
      </c>
      <c r="AL21" s="37"/>
      <c r="AM21" s="10">
        <f t="array" ref="AM21">IF(ISTEXT(INDEX(AM$41:AM$50,MATCH($C$21,$C$41:$C$50,))),0,(INDEX($E$64:$E$71,MATCH($D21,$D$64:$D$71,))-SUMPRODUCT(IF($D$2:AL$2="Факт",$D21:AL21,0)))/($B$21-SUMPRODUCT(($D$2:AL$2="Факт")*($D21:AL21&lt;&gt;""))))</f>
        <v>0</v>
      </c>
      <c r="AN21" s="37"/>
      <c r="AO21" s="10">
        <f t="array" ref="AO21">IF(ISTEXT(INDEX(AO$41:AO$50,MATCH($C$21,$C$41:$C$50,))),0,(INDEX($E$64:$E$71,MATCH($D21,$D$64:$D$71,))-SUMPRODUCT(IF($D$2:AN$2="Факт",$D21:AN21,0)))/($B$21-SUMPRODUCT(($D$2:AN$2="Факт")*($D21:AN21&lt;&gt;""))))</f>
        <v>11363.636363636364</v>
      </c>
      <c r="AP21" s="37"/>
      <c r="AQ21" s="10">
        <f t="array" ref="AQ21">IF(ISTEXT(INDEX(AQ$41:AQ$50,MATCH($C$21,$C$41:$C$50,))),0,(INDEX($E$64:$E$71,MATCH($D21,$D$64:$D$71,))-SUMPRODUCT(IF($D$2:AP$2="Факт",$D21:AP21,0)))/($B$21-SUMPRODUCT(($D$2:AP$2="Факт")*($D21:AP21&lt;&gt;""))))</f>
        <v>11363.636363636364</v>
      </c>
      <c r="AR21" s="37"/>
      <c r="AS21" s="10">
        <f t="array" ref="AS21">IF(ISTEXT(INDEX(AS$41:AS$50,MATCH($C$21,$C$41:$C$50,))),0,(INDEX($E$64:$E$71,MATCH($D21,$D$64:$D$71,))-SUMPRODUCT(IF($D$2:AR$2="Факт",$D21:AR21,0)))/($B$21-SUMPRODUCT(($D$2:AR$2="Факт")*($D21:AR21&lt;&gt;""))))</f>
        <v>11363.636363636364</v>
      </c>
      <c r="AT21" s="37"/>
      <c r="AU21" s="10">
        <f t="array" ref="AU21">IF(ISTEXT(INDEX(AU$41:AU$50,MATCH($C$21,$C$41:$C$50,))),0,(INDEX($E$64:$E$71,MATCH($D21,$D$64:$D$71,))-SUMPRODUCT(IF($D$2:AT$2="Факт",$D21:AT21,0)))/($B$21-SUMPRODUCT(($D$2:AT$2="Факт")*($D21:AT21&lt;&gt;""))))</f>
        <v>11363.636363636364</v>
      </c>
      <c r="AV21" s="37"/>
      <c r="AW21" s="10">
        <f t="array" ref="AW21">IF(ISTEXT(INDEX(AW$41:AW$50,MATCH($C$21,$C$41:$C$50,))),0,(INDEX($E$64:$E$71,MATCH($D21,$D$64:$D$71,))-SUMPRODUCT(IF($D$2:AV$2="Факт",$D21:AV21,0)))/($B$21-SUMPRODUCT(($D$2:AV$2="Факт")*($D21:AV21&lt;&gt;""))))</f>
        <v>11363.636363636364</v>
      </c>
      <c r="AX21" s="37"/>
      <c r="AY21" s="10">
        <f t="array" ref="AY21">IF(ISTEXT(INDEX(AY$41:AY$50,MATCH($C$21,$C$41:$C$50,))),0,(INDEX($E$64:$E$71,MATCH($D21,$D$64:$D$71,))-SUMPRODUCT(IF($D$2:AX$2="Факт",$D21:AX21,0)))/($B$21-SUMPRODUCT(($D$2:AX$2="Факт")*($D21:AX21&lt;&gt;""))))</f>
        <v>0</v>
      </c>
      <c r="AZ21" s="37"/>
      <c r="BA21" s="10">
        <f t="array" ref="BA21">IF(ISTEXT(INDEX(BA$41:BA$50,MATCH($C$21,$C$41:$C$50,))),0,(INDEX($E$64:$E$71,MATCH($D21,$D$64:$D$71,))-SUMPRODUCT(IF($D$2:AZ$2="Факт",$D21:AZ21,0)))/($B$21-SUMPRODUCT(($D$2:AZ$2="Факт")*($D21:AZ21&lt;&gt;""))))</f>
        <v>0</v>
      </c>
      <c r="BB21" s="37"/>
      <c r="BC21" s="10">
        <f t="array" ref="BC21">IF(ISTEXT(INDEX(BC$41:BC$50,MATCH($C$21,$C$41:$C$50,))),0,(INDEX($E$64:$E$71,MATCH($D21,$D$64:$D$71,))-SUMPRODUCT(IF($D$2:BB$2="Факт",$D21:BB21,0)))/($B$21-SUMPRODUCT(($D$2:BB$2="Факт")*($D21:BB21&lt;&gt;""))))</f>
        <v>11363.636363636364</v>
      </c>
      <c r="BD21" s="37"/>
      <c r="BE21" s="10">
        <f t="array" ref="BE21">IF(ISTEXT(INDEX(BE$41:BE$50,MATCH($C$21,$C$41:$C$50,))),0,(INDEX($E$64:$E$71,MATCH($D21,$D$64:$D$71,))-SUMPRODUCT(IF($D$2:BD$2="Факт",$D21:BD21,0)))/($B$21-SUMPRODUCT(($D$2:BD$2="Факт")*($D21:BD21&lt;&gt;""))))</f>
        <v>11363.636363636364</v>
      </c>
      <c r="BF21" s="37"/>
      <c r="BG21" s="10">
        <f t="array" ref="BG21">IF(ISTEXT(INDEX(BG$41:BG$50,MATCH($C$21,$C$41:$C$50,))),0,(INDEX($E$64:$E$71,MATCH($D21,$D$64:$D$71,))-SUMPRODUCT(IF($D$2:BF$2="Факт",$D21:BF21,0)))/($B$21-SUMPRODUCT(($D$2:BF$2="Факт")*($D21:BF21&lt;&gt;""))))</f>
        <v>11363.636363636364</v>
      </c>
      <c r="BH21" s="37"/>
      <c r="BI21" s="10">
        <f t="array" ref="BI21">IF(ISTEXT(INDEX(BI$41:BI$50,MATCH($C$21,$C$41:$C$50,))),0,(INDEX($E$64:$E$71,MATCH($D21,$D$64:$D$71,))-SUMPRODUCT(IF($D$2:BH$2="Факт",$D21:BH21,0)))/($B$21-SUMPRODUCT(($D$2:BH$2="Факт")*($D21:BH21&lt;&gt;""))))</f>
        <v>11363.636363636364</v>
      </c>
      <c r="BJ21" s="37"/>
      <c r="BK21" s="10">
        <f t="array" ref="BK21">IF(ISTEXT(INDEX(BK$41:BK$50,MATCH($C$21,$C$41:$C$50,))),0,(INDEX($E$64:$E$71,MATCH($D21,$D$64:$D$71,))-SUMPRODUCT(IF($D$2:BJ$2="Факт",$D21:BJ21,0)))/($B$21-SUMPRODUCT(($D$2:BJ$2="Факт")*($D21:BJ21&lt;&gt;""))))</f>
        <v>11363.636363636364</v>
      </c>
      <c r="BL21" s="37"/>
      <c r="BM21" s="10">
        <f t="array" ref="BM21">IF(ISTEXT(INDEX(BM$41:BM$50,MATCH($C$21,$C$41:$C$50,))),0,(INDEX($E$64:$E$71,MATCH($D21,$D$64:$D$71,))-SUMPRODUCT(IF($D$2:BL$2="Факт",$D21:BL21,0)))/($B$21-SUMPRODUCT(($D$2:BL$2="Факт")*($D21:BL21&lt;&gt;""))))</f>
        <v>0</v>
      </c>
      <c r="BN21" s="37"/>
      <c r="BO21" s="8"/>
    </row>
    <row r="22" spans="1:67" outlineLevel="1">
      <c r="A22" s="25"/>
      <c r="B22" s="88"/>
      <c r="C22" s="91"/>
      <c r="D22" s="38" t="s">
        <v>26</v>
      </c>
      <c r="E22" s="71">
        <f>IF(AND(ISTEXT(INDEX(E$41:E$50,MATCH($C$21,$C$41:$C$50,))),F21&gt;0),"Вихідний!!!",IF(F21=0,C22,C22+(F21-$F$64)))</f>
        <v>0</v>
      </c>
      <c r="F22" s="72"/>
      <c r="G22" s="71">
        <f>IF(AND(ISTEXT(INDEX(G$41:G$50,MATCH($C$21,$C$41:$C$50,))),H21&gt;0),"Вихідний!!!",IF(H21=0,E22,E22+(H21-$F$64)))</f>
        <v>0</v>
      </c>
      <c r="H22" s="72"/>
      <c r="I22" s="71">
        <f>IF(AND(ISTEXT(INDEX(I$41:I$50,MATCH($C$21,$C$41:$C$50,))),J21&gt;0),"Вихідний!!!",IF(J21=0,G22,G22+(J21-$F$64)))</f>
        <v>0</v>
      </c>
      <c r="J22" s="72"/>
      <c r="K22" s="71">
        <f>IF(AND(ISTEXT(INDEX(K$41:K$50,MATCH($C$21,$C$41:$C$50,))),L21&gt;0),"Вихідний!!!",IF(L21=0,I22,I22+(L21-$F$64)))</f>
        <v>0</v>
      </c>
      <c r="L22" s="72"/>
      <c r="M22" s="71">
        <f>IF(AND(ISTEXT(INDEX(M$41:M$50,MATCH($C$21,$C$41:$C$50,))),N21&gt;0),"Вихідний!!!",IF(N21=0,K22,K22+(N21-$F$64)))</f>
        <v>0</v>
      </c>
      <c r="N22" s="72"/>
      <c r="O22" s="71">
        <f>IF(AND(ISTEXT(INDEX(O$41:O$50,MATCH($C$21,$C$41:$C$50,))),P21&gt;0),"Вихідний!!!",IF(P21=0,M22,M22+(P21-$F$64)))</f>
        <v>0</v>
      </c>
      <c r="P22" s="72"/>
      <c r="Q22" s="71">
        <f>IF(AND(ISTEXT(INDEX(Q$41:Q$50,MATCH($C$21,$C$41:$C$50,))),R21&gt;0),"Вихідний!!!",IF(R21=0,O22,O22+(R21-$F$64)))</f>
        <v>0</v>
      </c>
      <c r="R22" s="72"/>
      <c r="S22" s="71">
        <f>IF(AND(ISTEXT(INDEX(S$41:S$50,MATCH($C$21,$C$41:$C$50,))),T21&gt;0),"Вихідний!!!",IF(T21=0,Q22,Q22+(T21-$F$64)))</f>
        <v>0</v>
      </c>
      <c r="T22" s="72"/>
      <c r="U22" s="71">
        <f>IF(AND(ISTEXT(INDEX(U$41:U$50,MATCH($C$21,$C$41:$C$50,))),V21&gt;0),"Вихідний!!!",IF(V21=0,S22,S22+(V21-$F$64)))</f>
        <v>0</v>
      </c>
      <c r="V22" s="72"/>
      <c r="W22" s="71">
        <f>IF(AND(ISTEXT(INDEX(W$41:W$50,MATCH($C$21,$C$41:$C$50,))),X21&gt;0),"Вихідний!!!",IF(X21=0,U22,U22+(X21-$F$64)))</f>
        <v>0</v>
      </c>
      <c r="X22" s="72"/>
      <c r="Y22" s="71">
        <f>IF(AND(ISTEXT(INDEX(Y$41:Y$50,MATCH($C$21,$C$41:$C$50,))),Z21&gt;0),"Вихідний!!!",IF(Z21=0,W22,W22+(Z21-$F$64)))</f>
        <v>0</v>
      </c>
      <c r="Z22" s="72"/>
      <c r="AA22" s="71">
        <f>IF(AND(ISTEXT(INDEX(AA$41:AA$50,MATCH($C$21,$C$41:$C$50,))),AB21&gt;0),"Вихідний!!!",IF(AB21=0,Y22,Y22+(AB21-$F$64)))</f>
        <v>0</v>
      </c>
      <c r="AB22" s="72"/>
      <c r="AC22" s="71">
        <f>IF(AND(ISTEXT(INDEX(AC$41:AC$50,MATCH($C$21,$C$41:$C$50,))),AD21&gt;0),"Вихідний!!!",IF(AD21=0,AA22,AA22+(AD21-$F$64)))</f>
        <v>0</v>
      </c>
      <c r="AD22" s="72"/>
      <c r="AE22" s="71">
        <f>IF(AND(ISTEXT(INDEX(AE$41:AE$50,MATCH($C$21,$C$41:$C$50,))),AF21&gt;0),"Вихідний!!!",IF(AF21=0,AC22,AC22+(AF21-$F$64)))</f>
        <v>0</v>
      </c>
      <c r="AF22" s="72"/>
      <c r="AG22" s="71">
        <f>IF(AND(ISTEXT(INDEX(AG$41:AG$50,MATCH($C$21,$C$41:$C$50,))),AH21&gt;0),"Вихідний!!!",IF(AH21=0,AE22,AE22+(AH21-$F$64)))</f>
        <v>0</v>
      </c>
      <c r="AH22" s="72"/>
      <c r="AI22" s="71">
        <f>IF(AND(ISTEXT(INDEX(AI$41:AI$50,MATCH($C$21,$C$41:$C$50,))),AJ21&gt;0),"Вихідний!!!",IF(AJ21=0,AG22,AG22+(AJ21-$F$64)))</f>
        <v>0</v>
      </c>
      <c r="AJ22" s="72"/>
      <c r="AK22" s="71">
        <f>IF(AND(ISTEXT(INDEX(AK$41:AK$50,MATCH($C$21,$C$41:$C$50,))),AL21&gt;0),"Вихідний!!!",IF(AL21=0,AI22,AI22+(AL21-$F$64)))</f>
        <v>0</v>
      </c>
      <c r="AL22" s="72"/>
      <c r="AM22" s="71">
        <f>IF(AND(ISTEXT(INDEX(AM$41:AM$50,MATCH($C$21,$C$41:$C$50,))),AN21&gt;0),"Вихідний!!!",IF(AN21=0,AK22,AK22+(AN21-$F$64)))</f>
        <v>0</v>
      </c>
      <c r="AN22" s="72"/>
      <c r="AO22" s="71">
        <f>IF(AND(ISTEXT(INDEX(AO$41:AO$50,MATCH($C$21,$C$41:$C$50,))),AP21&gt;0),"Вихідний!!!",IF(AP21=0,AM22,AM22+(AP21-$F$64)))</f>
        <v>0</v>
      </c>
      <c r="AP22" s="72"/>
      <c r="AQ22" s="71">
        <f>IF(AND(ISTEXT(INDEX(AQ$41:AQ$50,MATCH($C$21,$C$41:$C$50,))),AR21&gt;0),"Вихідний!!!",IF(AR21=0,AO22,AO22+(AR21-$F$64)))</f>
        <v>0</v>
      </c>
      <c r="AR22" s="72"/>
      <c r="AS22" s="71">
        <f>IF(AND(ISTEXT(INDEX(AS$41:AS$50,MATCH($C$21,$C$41:$C$50,))),AT21&gt;0),"Вихідний!!!",IF(AT21=0,AQ22,AQ22+(AT21-$F$64)))</f>
        <v>0</v>
      </c>
      <c r="AT22" s="72"/>
      <c r="AU22" s="71">
        <f>IF(AND(ISTEXT(INDEX(AU$41:AU$50,MATCH($C$21,$C$41:$C$50,))),AV21&gt;0),"Вихідний!!!",IF(AV21=0,AS22,AS22+(AV21-$F$64)))</f>
        <v>0</v>
      </c>
      <c r="AV22" s="72"/>
      <c r="AW22" s="71">
        <f>IF(AND(ISTEXT(INDEX(AW$41:AW$50,MATCH($C$21,$C$41:$C$50,))),AX21&gt;0),"Вихідний!!!",IF(AX21=0,AU22,AU22+(AX21-$F$64)))</f>
        <v>0</v>
      </c>
      <c r="AX22" s="72"/>
      <c r="AY22" s="71">
        <f>IF(AND(ISTEXT(INDEX(AY$41:AY$50,MATCH($C$21,$C$41:$C$50,))),AZ21&gt;0),"Вихідний!!!",IF(AZ21=0,AW22,AW22+(AZ21-$F$64)))</f>
        <v>0</v>
      </c>
      <c r="AZ22" s="72"/>
      <c r="BA22" s="71">
        <f>IF(AND(ISTEXT(INDEX(BA$41:BA$50,MATCH($C$21,$C$41:$C$50,))),BB21&gt;0),"Вихідний!!!",IF(BB21=0,AY22,AY22+(BB21-$F$64)))</f>
        <v>0</v>
      </c>
      <c r="BB22" s="72"/>
      <c r="BC22" s="71">
        <f>IF(AND(ISTEXT(INDEX(BC$41:BC$50,MATCH($C$21,$C$41:$C$50,))),BD21&gt;0),"Вихідний!!!",IF(BD21=0,BA22,BA22+(BD21-$F$64)))</f>
        <v>0</v>
      </c>
      <c r="BD22" s="72"/>
      <c r="BE22" s="71">
        <f>IF(AND(ISTEXT(INDEX(BE$41:BE$50,MATCH($C$21,$C$41:$C$50,))),BF21&gt;0),"Вихідний!!!",IF(BF21=0,BC22,BC22+(BF21-$F$64)))</f>
        <v>0</v>
      </c>
      <c r="BF22" s="72"/>
      <c r="BG22" s="71">
        <f>IF(AND(ISTEXT(INDEX(BG$41:BG$50,MATCH($C$21,$C$41:$C$50,))),BH21&gt;0),"Вихідний!!!",IF(BH21=0,BE22,BE22+(BH21-$F$64)))</f>
        <v>0</v>
      </c>
      <c r="BH22" s="72"/>
      <c r="BI22" s="71">
        <f>IF(AND(ISTEXT(INDEX(BI$41:BI$50,MATCH($C$21,$C$41:$C$50,))),BJ21&gt;0),"Вихідний!!!",IF(BJ21=0,BG22,BG22+(BJ21-$F$64)))</f>
        <v>0</v>
      </c>
      <c r="BJ22" s="72"/>
      <c r="BK22" s="71">
        <f>IF(AND(ISTEXT(INDEX(BK$41:BK$50,MATCH($C$21,$C$41:$C$50,))),BL21&gt;0),"Вихідний!!!",IF(BL21=0,BI22,BI22+(BL21-$F$64)))</f>
        <v>0</v>
      </c>
      <c r="BL22" s="72"/>
      <c r="BM22" s="71">
        <f>IF(AND(ISTEXT(INDEX(BM$41:BM$50,MATCH($C$21,$C$41:$C$50,))),BN21&gt;0),"Вихідний!!!",IF(BN21=0,BK22,BK22+(BN21-$F$64)))</f>
        <v>0</v>
      </c>
      <c r="BN22" s="72"/>
      <c r="BO22" s="8"/>
    </row>
    <row r="23" spans="1:67" outlineLevel="1">
      <c r="A23" s="25"/>
      <c r="B23" s="88"/>
      <c r="C23" s="91"/>
      <c r="D23" s="39" t="s">
        <v>37</v>
      </c>
      <c r="E23" s="11">
        <f t="array" ref="E23">IF(ISTEXT(INDEX(E$41:E$50,MATCH($C$21,$C$41:$C$50,))),0,(INDEX($E$64:$E$71,MATCH($D23,$D$64:$D$71,))-SUMPRODUCT(IF($D$2:D$2="Факт",$D23:D23,0)))/($B$21-SUMPRODUCT(($D$2:D$2="Факт")*($D23:D23&lt;&gt;""))))</f>
        <v>18.181818181818183</v>
      </c>
      <c r="F23" s="40"/>
      <c r="G23" s="11">
        <f t="array" ref="G23">IF(ISTEXT(INDEX(G$41:G$50,MATCH($C$21,$C$41:$C$50,))),0,(INDEX($E$64:$E$71,MATCH($D23,$D$64:$D$71,))-SUMPRODUCT(IF($D$2:F$2="Факт",$D23:F23,0)))/($B$21-SUMPRODUCT(($D$2:F$2="Факт")*($D23:F23&lt;&gt;""))))</f>
        <v>18.181818181818183</v>
      </c>
      <c r="H23" s="40"/>
      <c r="I23" s="11">
        <f t="array" ref="I23">IF(ISTEXT(INDEX(I$41:I$50,MATCH($C$21,$C$41:$C$50,))),0,(INDEX($E$64:$E$71,MATCH($D23,$D$64:$D$71,))-SUMPRODUCT(IF($D$2:H$2="Факт",$D23:H23,0)))/($B$21-SUMPRODUCT(($D$2:H$2="Факт")*($D23:H23&lt;&gt;""))))</f>
        <v>0</v>
      </c>
      <c r="J23" s="40"/>
      <c r="K23" s="11">
        <f t="array" ref="K23">IF(ISTEXT(INDEX(K$41:K$50,MATCH($C$21,$C$41:$C$50,))),0,(INDEX($E$64:$E$71,MATCH($D23,$D$64:$D$71,))-SUMPRODUCT(IF($D$2:J$2="Факт",$D23:J23,0)))/($B$21-SUMPRODUCT(($D$2:J$2="Факт")*($D23:J23&lt;&gt;""))))</f>
        <v>0</v>
      </c>
      <c r="L23" s="40"/>
      <c r="M23" s="11">
        <f t="array" ref="M23">IF(ISTEXT(INDEX(M$41:M$50,MATCH($C$21,$C$41:$C$50,))),0,(INDEX($E$64:$E$71,MATCH($D23,$D$64:$D$71,))-SUMPRODUCT(IF($D$2:L$2="Факт",$D23:L23,0)))/($B$21-SUMPRODUCT(($D$2:L$2="Факт")*($D23:L23&lt;&gt;""))))</f>
        <v>18.181818181818183</v>
      </c>
      <c r="N23" s="40"/>
      <c r="O23" s="11">
        <f t="array" ref="O23">IF(ISTEXT(INDEX(O$41:O$50,MATCH($C$21,$C$41:$C$50,))),0,(INDEX($E$64:$E$71,MATCH($D23,$D$64:$D$71,))-SUMPRODUCT(IF($D$2:N$2="Факт",$D23:N23,0)))/($B$21-SUMPRODUCT(($D$2:N$2="Факт")*($D23:N23&lt;&gt;""))))</f>
        <v>18.181818181818183</v>
      </c>
      <c r="P23" s="40"/>
      <c r="Q23" s="11">
        <f t="array" ref="Q23">IF(ISTEXT(INDEX(Q$41:Q$50,MATCH($C$21,$C$41:$C$50,))),0,(INDEX($E$64:$E$71,MATCH($D23,$D$64:$D$71,))-SUMPRODUCT(IF($D$2:P$2="Факт",$D23:P23,0)))/($B$21-SUMPRODUCT(($D$2:P$2="Факт")*($D23:P23&lt;&gt;""))))</f>
        <v>18.181818181818183</v>
      </c>
      <c r="R23" s="40"/>
      <c r="S23" s="11">
        <f t="array" ref="S23">IF(ISTEXT(INDEX(S$41:S$50,MATCH($C$21,$C$41:$C$50,))),0,(INDEX($E$64:$E$71,MATCH($D23,$D$64:$D$71,))-SUMPRODUCT(IF($D$2:R$2="Факт",$D23:R23,0)))/($B$21-SUMPRODUCT(($D$2:R$2="Факт")*($D23:R23&lt;&gt;""))))</f>
        <v>18.181818181818183</v>
      </c>
      <c r="T23" s="40"/>
      <c r="U23" s="11">
        <f t="array" ref="U23">IF(ISTEXT(INDEX(U$41:U$50,MATCH($C$21,$C$41:$C$50,))),0,(INDEX($E$64:$E$71,MATCH($D23,$D$64:$D$71,))-SUMPRODUCT(IF($D$2:T$2="Факт",$D23:T23,0)))/($B$21-SUMPRODUCT(($D$2:T$2="Факт")*($D23:T23&lt;&gt;""))))</f>
        <v>18.181818181818183</v>
      </c>
      <c r="V23" s="40"/>
      <c r="W23" s="11">
        <f t="array" ref="W23">IF(ISTEXT(INDEX(W$41:W$50,MATCH($C$21,$C$41:$C$50,))),0,(INDEX($E$64:$E$71,MATCH($D23,$D$64:$D$71,))-SUMPRODUCT(IF($D$2:V$2="Факт",$D23:V23,0)))/($B$21-SUMPRODUCT(($D$2:V$2="Факт")*($D23:V23&lt;&gt;""))))</f>
        <v>0</v>
      </c>
      <c r="X23" s="40"/>
      <c r="Y23" s="11">
        <f t="array" ref="Y23">IF(ISTEXT(INDEX(Y$41:Y$50,MATCH($C$21,$C$41:$C$50,))),0,(INDEX($E$64:$E$71,MATCH($D23,$D$64:$D$71,))-SUMPRODUCT(IF($D$2:X$2="Факт",$D23:X23,0)))/($B$21-SUMPRODUCT(($D$2:X$2="Факт")*($D23:X23&lt;&gt;""))))</f>
        <v>0</v>
      </c>
      <c r="Z23" s="40"/>
      <c r="AA23" s="11">
        <f t="array" ref="AA23">IF(ISTEXT(INDEX(AA$41:AA$50,MATCH($C$21,$C$41:$C$50,))),0,(INDEX($E$64:$E$71,MATCH($D23,$D$64:$D$71,))-SUMPRODUCT(IF($D$2:Z$2="Факт",$D23:Z23,0)))/($B$21-SUMPRODUCT(($D$2:Z$2="Факт")*($D23:Z23&lt;&gt;""))))</f>
        <v>18.181818181818183</v>
      </c>
      <c r="AB23" s="40"/>
      <c r="AC23" s="11">
        <f t="array" ref="AC23">IF(ISTEXT(INDEX(AC$41:AC$50,MATCH($C$21,$C$41:$C$50,))),0,(INDEX($E$64:$E$71,MATCH($D23,$D$64:$D$71,))-SUMPRODUCT(IF($D$2:AB$2="Факт",$D23:AB23,0)))/($B$21-SUMPRODUCT(($D$2:AB$2="Факт")*($D23:AB23&lt;&gt;""))))</f>
        <v>18.181818181818183</v>
      </c>
      <c r="AD23" s="40"/>
      <c r="AE23" s="11">
        <f t="array" ref="AE23">IF(ISTEXT(INDEX(AE$41:AE$50,MATCH($C$21,$C$41:$C$50,))),0,(INDEX($E$64:$E$71,MATCH($D23,$D$64:$D$71,))-SUMPRODUCT(IF($D$2:AD$2="Факт",$D23:AD23,0)))/($B$21-SUMPRODUCT(($D$2:AD$2="Факт")*($D23:AD23&lt;&gt;""))))</f>
        <v>18.181818181818183</v>
      </c>
      <c r="AF23" s="40"/>
      <c r="AG23" s="11">
        <f t="array" ref="AG23">IF(ISTEXT(INDEX(AG$41:AG$50,MATCH($C$21,$C$41:$C$50,))),0,(INDEX($E$64:$E$71,MATCH($D23,$D$64:$D$71,))-SUMPRODUCT(IF($D$2:AF$2="Факт",$D23:AF23,0)))/($B$21-SUMPRODUCT(($D$2:AF$2="Факт")*($D23:AF23&lt;&gt;""))))</f>
        <v>18.181818181818183</v>
      </c>
      <c r="AH23" s="40"/>
      <c r="AI23" s="11">
        <f t="array" ref="AI23">IF(ISTEXT(INDEX(AI$41:AI$50,MATCH($C$21,$C$41:$C$50,))),0,(INDEX($E$64:$E$71,MATCH($D23,$D$64:$D$71,))-SUMPRODUCT(IF($D$2:AH$2="Факт",$D23:AH23,0)))/($B$21-SUMPRODUCT(($D$2:AH$2="Факт")*($D23:AH23&lt;&gt;""))))</f>
        <v>18.181818181818183</v>
      </c>
      <c r="AJ23" s="40"/>
      <c r="AK23" s="11">
        <f t="array" ref="AK23">IF(ISTEXT(INDEX(AK$41:AK$50,MATCH($C$21,$C$41:$C$50,))),0,(INDEX($E$64:$E$71,MATCH($D23,$D$64:$D$71,))-SUMPRODUCT(IF($D$2:AJ$2="Факт",$D23:AJ23,0)))/($B$21-SUMPRODUCT(($D$2:AJ$2="Факт")*($D23:AJ23&lt;&gt;""))))</f>
        <v>0</v>
      </c>
      <c r="AL23" s="40"/>
      <c r="AM23" s="11">
        <f t="array" ref="AM23">IF(ISTEXT(INDEX(AM$41:AM$50,MATCH($C$21,$C$41:$C$50,))),0,(INDEX($E$64:$E$71,MATCH($D23,$D$64:$D$71,))-SUMPRODUCT(IF($D$2:AL$2="Факт",$D23:AL23,0)))/($B$21-SUMPRODUCT(($D$2:AL$2="Факт")*($D23:AL23&lt;&gt;""))))</f>
        <v>0</v>
      </c>
      <c r="AN23" s="40"/>
      <c r="AO23" s="11">
        <f t="array" ref="AO23">IF(ISTEXT(INDEX(AO$41:AO$50,MATCH($C$21,$C$41:$C$50,))),0,(INDEX($E$64:$E$71,MATCH($D23,$D$64:$D$71,))-SUMPRODUCT(IF($D$2:AN$2="Факт",$D23:AN23,0)))/($B$21-SUMPRODUCT(($D$2:AN$2="Факт")*($D23:AN23&lt;&gt;""))))</f>
        <v>18.181818181818183</v>
      </c>
      <c r="AP23" s="40"/>
      <c r="AQ23" s="11">
        <f t="array" ref="AQ23">IF(ISTEXT(INDEX(AQ$41:AQ$50,MATCH($C$21,$C$41:$C$50,))),0,(INDEX($E$64:$E$71,MATCH($D23,$D$64:$D$71,))-SUMPRODUCT(IF($D$2:AP$2="Факт",$D23:AP23,0)))/($B$21-SUMPRODUCT(($D$2:AP$2="Факт")*($D23:AP23&lt;&gt;""))))</f>
        <v>18.181818181818183</v>
      </c>
      <c r="AR23" s="40"/>
      <c r="AS23" s="11">
        <f t="array" ref="AS23">IF(ISTEXT(INDEX(AS$41:AS$50,MATCH($C$21,$C$41:$C$50,))),0,(INDEX($E$64:$E$71,MATCH($D23,$D$64:$D$71,))-SUMPRODUCT(IF($D$2:AR$2="Факт",$D23:AR23,0)))/($B$21-SUMPRODUCT(($D$2:AR$2="Факт")*($D23:AR23&lt;&gt;""))))</f>
        <v>18.181818181818183</v>
      </c>
      <c r="AT23" s="40"/>
      <c r="AU23" s="11">
        <f t="array" ref="AU23">IF(ISTEXT(INDEX(AU$41:AU$50,MATCH($C$21,$C$41:$C$50,))),0,(INDEX($E$64:$E$71,MATCH($D23,$D$64:$D$71,))-SUMPRODUCT(IF($D$2:AT$2="Факт",$D23:AT23,0)))/($B$21-SUMPRODUCT(($D$2:AT$2="Факт")*($D23:AT23&lt;&gt;""))))</f>
        <v>18.181818181818183</v>
      </c>
      <c r="AV23" s="40"/>
      <c r="AW23" s="11">
        <f t="array" ref="AW23">IF(ISTEXT(INDEX(AW$41:AW$50,MATCH($C$21,$C$41:$C$50,))),0,(INDEX($E$64:$E$71,MATCH($D23,$D$64:$D$71,))-SUMPRODUCT(IF($D$2:AV$2="Факт",$D23:AV23,0)))/($B$21-SUMPRODUCT(($D$2:AV$2="Факт")*($D23:AV23&lt;&gt;""))))</f>
        <v>18.181818181818183</v>
      </c>
      <c r="AX23" s="40"/>
      <c r="AY23" s="11">
        <f t="array" ref="AY23">IF(ISTEXT(INDEX(AY$41:AY$50,MATCH($C$21,$C$41:$C$50,))),0,(INDEX($E$64:$E$71,MATCH($D23,$D$64:$D$71,))-SUMPRODUCT(IF($D$2:AX$2="Факт",$D23:AX23,0)))/($B$21-SUMPRODUCT(($D$2:AX$2="Факт")*($D23:AX23&lt;&gt;""))))</f>
        <v>0</v>
      </c>
      <c r="AZ23" s="40"/>
      <c r="BA23" s="11">
        <f t="array" ref="BA23">IF(ISTEXT(INDEX(BA$41:BA$50,MATCH($C$21,$C$41:$C$50,))),0,(INDEX($E$64:$E$71,MATCH($D23,$D$64:$D$71,))-SUMPRODUCT(IF($D$2:AZ$2="Факт",$D23:AZ23,0)))/($B$21-SUMPRODUCT(($D$2:AZ$2="Факт")*($D23:AZ23&lt;&gt;""))))</f>
        <v>0</v>
      </c>
      <c r="BB23" s="40"/>
      <c r="BC23" s="11">
        <f t="array" ref="BC23">IF(ISTEXT(INDEX(BC$41:BC$50,MATCH($C$21,$C$41:$C$50,))),0,(INDEX($E$64:$E$71,MATCH($D23,$D$64:$D$71,))-SUMPRODUCT(IF($D$2:BB$2="Факт",$D23:BB23,0)))/($B$21-SUMPRODUCT(($D$2:BB$2="Факт")*($D23:BB23&lt;&gt;""))))</f>
        <v>18.181818181818183</v>
      </c>
      <c r="BD23" s="40"/>
      <c r="BE23" s="11">
        <f t="array" ref="BE23">IF(ISTEXT(INDEX(BE$41:BE$50,MATCH($C$21,$C$41:$C$50,))),0,(INDEX($E$64:$E$71,MATCH($D23,$D$64:$D$71,))-SUMPRODUCT(IF($D$2:BD$2="Факт",$D23:BD23,0)))/($B$21-SUMPRODUCT(($D$2:BD$2="Факт")*($D23:BD23&lt;&gt;""))))</f>
        <v>18.181818181818183</v>
      </c>
      <c r="BF23" s="40"/>
      <c r="BG23" s="11">
        <f t="array" ref="BG23">IF(ISTEXT(INDEX(BG$41:BG$50,MATCH($C$21,$C$41:$C$50,))),0,(INDEX($E$64:$E$71,MATCH($D23,$D$64:$D$71,))-SUMPRODUCT(IF($D$2:BF$2="Факт",$D23:BF23,0)))/($B$21-SUMPRODUCT(($D$2:BF$2="Факт")*($D23:BF23&lt;&gt;""))))</f>
        <v>18.181818181818183</v>
      </c>
      <c r="BH23" s="40"/>
      <c r="BI23" s="11">
        <f t="array" ref="BI23">IF(ISTEXT(INDEX(BI$41:BI$50,MATCH($C$21,$C$41:$C$50,))),0,(INDEX($E$64:$E$71,MATCH($D23,$D$64:$D$71,))-SUMPRODUCT(IF($D$2:BH$2="Факт",$D23:BH23,0)))/($B$21-SUMPRODUCT(($D$2:BH$2="Факт")*($D23:BH23&lt;&gt;""))))</f>
        <v>18.181818181818183</v>
      </c>
      <c r="BJ23" s="40"/>
      <c r="BK23" s="11">
        <f t="array" ref="BK23">IF(ISTEXT(INDEX(BK$41:BK$50,MATCH($C$21,$C$41:$C$50,))),0,(INDEX($E$64:$E$71,MATCH($D23,$D$64:$D$71,))-SUMPRODUCT(IF($D$2:BJ$2="Факт",$D23:BJ23,0)))/($B$21-SUMPRODUCT(($D$2:BJ$2="Факт")*($D23:BJ23&lt;&gt;""))))</f>
        <v>18.181818181818183</v>
      </c>
      <c r="BL23" s="40"/>
      <c r="BM23" s="11">
        <f t="array" ref="BM23">IF(ISTEXT(INDEX(BM$41:BM$50,MATCH($C$21,$C$41:$C$50,))),0,(INDEX($E$64:$E$71,MATCH($D23,$D$64:$D$71,))-SUMPRODUCT(IF($D$2:BL$2="Факт",$D23:BL23,0)))/($B$21-SUMPRODUCT(($D$2:BL$2="Факт")*($D23:BL23&lt;&gt;""))))</f>
        <v>0</v>
      </c>
      <c r="BN23" s="40"/>
      <c r="BO23" s="8"/>
    </row>
    <row r="24" spans="1:67" outlineLevel="1">
      <c r="A24" s="25"/>
      <c r="B24" s="88"/>
      <c r="C24" s="91"/>
      <c r="D24" s="39" t="s">
        <v>26</v>
      </c>
      <c r="E24" s="73">
        <f>IF(AND(ISTEXT(INDEX(E$41:E$50,MATCH($C$21,$C$41:$C$50,))),F23&gt;0),"Вихідний!!!",IF(F23=0,C24,C24+(F23-$F$65)))</f>
        <v>0</v>
      </c>
      <c r="F24" s="74"/>
      <c r="G24" s="73">
        <f>IF(AND(ISTEXT(INDEX(G$41:G$50,MATCH($C$21,$C$41:$C$50,))),H23&gt;0),"Вихідний!!!",IF(H23=0,E24,E24+(H23-$F$65)))</f>
        <v>0</v>
      </c>
      <c r="H24" s="74"/>
      <c r="I24" s="73">
        <f>IF(AND(ISTEXT(INDEX(I$41:I$50,MATCH($C$21,$C$41:$C$50,))),J23&gt;0),"Вихідний!!!",IF(J23=0,G24,G24+(J23-$F$65)))</f>
        <v>0</v>
      </c>
      <c r="J24" s="74"/>
      <c r="K24" s="73">
        <f>IF(AND(ISTEXT(INDEX(K$41:K$50,MATCH($C$21,$C$41:$C$50,))),L23&gt;0),"Вихідний!!!",IF(L23=0,I24,I24+(L23-$F$65)))</f>
        <v>0</v>
      </c>
      <c r="L24" s="74"/>
      <c r="M24" s="73">
        <f>IF(AND(ISTEXT(INDEX(M$41:M$50,MATCH($C$21,$C$41:$C$50,))),N23&gt;0),"Вихідний!!!",IF(N23=0,K24,K24+(N23-$F$65)))</f>
        <v>0</v>
      </c>
      <c r="N24" s="74"/>
      <c r="O24" s="73">
        <f>IF(AND(ISTEXT(INDEX(O$41:O$50,MATCH($C$21,$C$41:$C$50,))),P23&gt;0),"Вихідний!!!",IF(P23=0,M24,M24+(P23-$F$65)))</f>
        <v>0</v>
      </c>
      <c r="P24" s="74"/>
      <c r="Q24" s="73">
        <f>IF(AND(ISTEXT(INDEX(Q$41:Q$50,MATCH($C$21,$C$41:$C$50,))),R23&gt;0),"Вихідний!!!",IF(R23=0,O24,O24+(R23-$F$65)))</f>
        <v>0</v>
      </c>
      <c r="R24" s="74"/>
      <c r="S24" s="73">
        <f>IF(AND(ISTEXT(INDEX(S$41:S$50,MATCH($C$21,$C$41:$C$50,))),T23&gt;0),"Вихідний!!!",IF(T23=0,Q24,Q24+(T23-$F$65)))</f>
        <v>0</v>
      </c>
      <c r="T24" s="74"/>
      <c r="U24" s="73">
        <f>IF(AND(ISTEXT(INDEX(U$41:U$50,MATCH($C$21,$C$41:$C$50,))),V23&gt;0),"Вихідний!!!",IF(V23=0,S24,S24+(V23-$F$65)))</f>
        <v>0</v>
      </c>
      <c r="V24" s="74"/>
      <c r="W24" s="73">
        <f>IF(AND(ISTEXT(INDEX(W$41:W$50,MATCH($C$21,$C$41:$C$50,))),X23&gt;0),"Вихідний!!!",IF(X23=0,U24,U24+(X23-$F$65)))</f>
        <v>0</v>
      </c>
      <c r="X24" s="74"/>
      <c r="Y24" s="73">
        <f>IF(AND(ISTEXT(INDEX(Y$41:Y$50,MATCH($C$21,$C$41:$C$50,))),Z23&gt;0),"Вихідний!!!",IF(Z23=0,W24,W24+(Z23-$F$65)))</f>
        <v>0</v>
      </c>
      <c r="Z24" s="74"/>
      <c r="AA24" s="73">
        <f>IF(AND(ISTEXT(INDEX(AA$41:AA$50,MATCH($C$21,$C$41:$C$50,))),AB23&gt;0),"Вихідний!!!",IF(AB23=0,Y24,Y24+(AB23-$F$65)))</f>
        <v>0</v>
      </c>
      <c r="AB24" s="74"/>
      <c r="AC24" s="73">
        <f>IF(AND(ISTEXT(INDEX(AC$41:AC$50,MATCH($C$21,$C$41:$C$50,))),AD23&gt;0),"Вихідний!!!",IF(AD23=0,AA24,AA24+(AD23-$F$65)))</f>
        <v>0</v>
      </c>
      <c r="AD24" s="74"/>
      <c r="AE24" s="73">
        <f>IF(AND(ISTEXT(INDEX(AE$41:AE$50,MATCH($C$21,$C$41:$C$50,))),AF23&gt;0),"Вихідний!!!",IF(AF23=0,AC24,AC24+(AF23-$F$65)))</f>
        <v>0</v>
      </c>
      <c r="AF24" s="74"/>
      <c r="AG24" s="73">
        <f>IF(AND(ISTEXT(INDEX(AG$41:AG$50,MATCH($C$21,$C$41:$C$50,))),AH23&gt;0),"Вихідний!!!",IF(AH23=0,AE24,AE24+(AH23-$F$65)))</f>
        <v>0</v>
      </c>
      <c r="AH24" s="74"/>
      <c r="AI24" s="73">
        <f>IF(AND(ISTEXT(INDEX(AI$41:AI$50,MATCH($C$21,$C$41:$C$50,))),AJ23&gt;0),"Вихідний!!!",IF(AJ23=0,AG24,AG24+(AJ23-$F$65)))</f>
        <v>0</v>
      </c>
      <c r="AJ24" s="74"/>
      <c r="AK24" s="73">
        <f>IF(AND(ISTEXT(INDEX(AK$41:AK$50,MATCH($C$21,$C$41:$C$50,))),AL23&gt;0),"Вихідний!!!",IF(AL23=0,AI24,AI24+(AL23-$F$65)))</f>
        <v>0</v>
      </c>
      <c r="AL24" s="74"/>
      <c r="AM24" s="73">
        <f>IF(AND(ISTEXT(INDEX(AM$41:AM$50,MATCH($C$21,$C$41:$C$50,))),AN23&gt;0),"Вихідний!!!",IF(AN23=0,AK24,AK24+(AN23-$F$65)))</f>
        <v>0</v>
      </c>
      <c r="AN24" s="74"/>
      <c r="AO24" s="73">
        <f>IF(AND(ISTEXT(INDEX(AO$41:AO$50,MATCH($C$21,$C$41:$C$50,))),AP23&gt;0),"Вихідний!!!",IF(AP23=0,AM24,AM24+(AP23-$F$65)))</f>
        <v>0</v>
      </c>
      <c r="AP24" s="74"/>
      <c r="AQ24" s="73">
        <f>IF(AND(ISTEXT(INDEX(AQ$41:AQ$50,MATCH($C$21,$C$41:$C$50,))),AR23&gt;0),"Вихідний!!!",IF(AR23=0,AO24,AO24+(AR23-$F$65)))</f>
        <v>0</v>
      </c>
      <c r="AR24" s="74"/>
      <c r="AS24" s="73">
        <f>IF(AND(ISTEXT(INDEX(AS$41:AS$50,MATCH($C$21,$C$41:$C$50,))),AT23&gt;0),"Вихідний!!!",IF(AT23=0,AQ24,AQ24+(AT23-$F$65)))</f>
        <v>0</v>
      </c>
      <c r="AT24" s="74"/>
      <c r="AU24" s="73">
        <f>IF(AND(ISTEXT(INDEX(AU$41:AU$50,MATCH($C$21,$C$41:$C$50,))),AV23&gt;0),"Вихідний!!!",IF(AV23=0,AS24,AS24+(AV23-$F$65)))</f>
        <v>0</v>
      </c>
      <c r="AV24" s="74"/>
      <c r="AW24" s="73">
        <f>IF(AND(ISTEXT(INDEX(AW$41:AW$50,MATCH($C$21,$C$41:$C$50,))),AX23&gt;0),"Вихідний!!!",IF(AX23=0,AU24,AU24+(AX23-$F$65)))</f>
        <v>0</v>
      </c>
      <c r="AX24" s="74"/>
      <c r="AY24" s="73">
        <f>IF(AND(ISTEXT(INDEX(AY$41:AY$50,MATCH($C$21,$C$41:$C$50,))),AZ23&gt;0),"Вихідний!!!",IF(AZ23=0,AW24,AW24+(AZ23-$F$65)))</f>
        <v>0</v>
      </c>
      <c r="AZ24" s="74"/>
      <c r="BA24" s="73">
        <f>IF(AND(ISTEXT(INDEX(BA$41:BA$50,MATCH($C$21,$C$41:$C$50,))),BB23&gt;0),"Вихідний!!!",IF(BB23=0,AY24,AY24+(BB23-$F$65)))</f>
        <v>0</v>
      </c>
      <c r="BB24" s="74"/>
      <c r="BC24" s="73">
        <f>IF(AND(ISTEXT(INDEX(BC$41:BC$50,MATCH($C$21,$C$41:$C$50,))),BD23&gt;0),"Вихідний!!!",IF(BD23=0,BA24,BA24+(BD23-$F$65)))</f>
        <v>0</v>
      </c>
      <c r="BD24" s="74"/>
      <c r="BE24" s="73">
        <f>IF(AND(ISTEXT(INDEX(BE$41:BE$50,MATCH($C$21,$C$41:$C$50,))),BF23&gt;0),"Вихідний!!!",IF(BF23=0,BC24,BC24+(BF23-$F$65)))</f>
        <v>0</v>
      </c>
      <c r="BF24" s="74"/>
      <c r="BG24" s="73">
        <f>IF(AND(ISTEXT(INDEX(BG$41:BG$50,MATCH($C$21,$C$41:$C$50,))),BH23&gt;0),"Вихідний!!!",IF(BH23=0,BE24,BE24+(BH23-$F$65)))</f>
        <v>0</v>
      </c>
      <c r="BH24" s="74"/>
      <c r="BI24" s="73">
        <f>IF(AND(ISTEXT(INDEX(BI$41:BI$50,MATCH($C$21,$C$41:$C$50,))),BJ23&gt;0),"Вихідний!!!",IF(BJ23=0,BG24,BG24+(BJ23-$F$65)))</f>
        <v>0</v>
      </c>
      <c r="BJ24" s="74"/>
      <c r="BK24" s="73">
        <f>IF(AND(ISTEXT(INDEX(BK$41:BK$50,MATCH($C$21,$C$41:$C$50,))),BL23&gt;0),"Вихідний!!!",IF(BL23=0,BI24,BI24+(BL23-$F$65)))</f>
        <v>0</v>
      </c>
      <c r="BL24" s="74"/>
      <c r="BM24" s="73">
        <f>IF(AND(ISTEXT(INDEX(BM$41:BM$50,MATCH($C$21,$C$41:$C$50,))),BN23&gt;0),"Вихідний!!!",IF(BN23=0,BK24,BK24+(BN23-$F$65)))</f>
        <v>0</v>
      </c>
      <c r="BN24" s="74"/>
      <c r="BO24" s="8"/>
    </row>
    <row r="25" spans="1:67" outlineLevel="1">
      <c r="A25" s="25"/>
      <c r="B25" s="88"/>
      <c r="C25" s="91"/>
      <c r="D25" s="38" t="s">
        <v>38</v>
      </c>
      <c r="E25" s="12">
        <f t="array" ref="E25">IF(ISTEXT(INDEX(E$41:E$50,MATCH($C$21,$C$41:$C$50,))),0,(INDEX($E$64:$E$71,MATCH($D25,$D$64:$D$71,))-SUMPRODUCT(IF($D$2:D$2="Факт",$D25:D25,0)))/($B$21-SUMPRODUCT(($D$2:D$2="Факт")*($D25:D25&lt;&gt;""))))</f>
        <v>9.0909090909090917</v>
      </c>
      <c r="F25" s="41"/>
      <c r="G25" s="12">
        <f t="array" ref="G25">IF(ISTEXT(INDEX(G$41:G$50,MATCH($C$21,$C$41:$C$50,))),0,(INDEX($E$64:$E$71,MATCH($D25,$D$64:$D$71,))-SUMPRODUCT(IF($D$2:F$2="Факт",$D25:F25,0)))/($B$21-SUMPRODUCT(($D$2:F$2="Факт")*($D25:F25&lt;&gt;""))))</f>
        <v>9.0909090909090917</v>
      </c>
      <c r="H25" s="41"/>
      <c r="I25" s="12">
        <f t="array" ref="I25">IF(ISTEXT(INDEX(I$41:I$50,MATCH($C$21,$C$41:$C$50,))),0,(INDEX($E$64:$E$71,MATCH($D25,$D$64:$D$71,))-SUMPRODUCT(IF($D$2:H$2="Факт",$D25:H25,0)))/($B$21-SUMPRODUCT(($D$2:H$2="Факт")*($D25:H25&lt;&gt;""))))</f>
        <v>0</v>
      </c>
      <c r="J25" s="41"/>
      <c r="K25" s="12">
        <f t="array" ref="K25">IF(ISTEXT(INDEX(K$41:K$50,MATCH($C$21,$C$41:$C$50,))),0,(INDEX($E$64:$E$71,MATCH($D25,$D$64:$D$71,))-SUMPRODUCT(IF($D$2:J$2="Факт",$D25:J25,0)))/($B$21-SUMPRODUCT(($D$2:J$2="Факт")*($D25:J25&lt;&gt;""))))</f>
        <v>0</v>
      </c>
      <c r="L25" s="41"/>
      <c r="M25" s="12">
        <f t="array" ref="M25">IF(ISTEXT(INDEX(M$41:M$50,MATCH($C$21,$C$41:$C$50,))),0,(INDEX($E$64:$E$71,MATCH($D25,$D$64:$D$71,))-SUMPRODUCT(IF($D$2:L$2="Факт",$D25:L25,0)))/($B$21-SUMPRODUCT(($D$2:L$2="Факт")*($D25:L25&lt;&gt;""))))</f>
        <v>9.0909090909090917</v>
      </c>
      <c r="N25" s="41"/>
      <c r="O25" s="12">
        <f t="array" ref="O25">IF(ISTEXT(INDEX(O$41:O$50,MATCH($C$21,$C$41:$C$50,))),0,(INDEX($E$64:$E$71,MATCH($D25,$D$64:$D$71,))-SUMPRODUCT(IF($D$2:N$2="Факт",$D25:N25,0)))/($B$21-SUMPRODUCT(($D$2:N$2="Факт")*($D25:N25&lt;&gt;""))))</f>
        <v>9.0909090909090917</v>
      </c>
      <c r="P25" s="41"/>
      <c r="Q25" s="12">
        <f t="array" ref="Q25">IF(ISTEXT(INDEX(Q$41:Q$50,MATCH($C$21,$C$41:$C$50,))),0,(INDEX($E$64:$E$71,MATCH($D25,$D$64:$D$71,))-SUMPRODUCT(IF($D$2:P$2="Факт",$D25:P25,0)))/($B$21-SUMPRODUCT(($D$2:P$2="Факт")*($D25:P25&lt;&gt;""))))</f>
        <v>9.0909090909090917</v>
      </c>
      <c r="R25" s="41"/>
      <c r="S25" s="12">
        <f t="array" ref="S25">IF(ISTEXT(INDEX(S$41:S$50,MATCH($C$21,$C$41:$C$50,))),0,(INDEX($E$64:$E$71,MATCH($D25,$D$64:$D$71,))-SUMPRODUCT(IF($D$2:R$2="Факт",$D25:R25,0)))/($B$21-SUMPRODUCT(($D$2:R$2="Факт")*($D25:R25&lt;&gt;""))))</f>
        <v>9.0909090909090917</v>
      </c>
      <c r="T25" s="41"/>
      <c r="U25" s="12">
        <f t="array" ref="U25">IF(ISTEXT(INDEX(U$41:U$50,MATCH($C$21,$C$41:$C$50,))),0,(INDEX($E$64:$E$71,MATCH($D25,$D$64:$D$71,))-SUMPRODUCT(IF($D$2:T$2="Факт",$D25:T25,0)))/($B$21-SUMPRODUCT(($D$2:T$2="Факт")*($D25:T25&lt;&gt;""))))</f>
        <v>9.0909090909090917</v>
      </c>
      <c r="V25" s="41"/>
      <c r="W25" s="12">
        <f t="array" ref="W25">IF(ISTEXT(INDEX(W$41:W$50,MATCH($C$21,$C$41:$C$50,))),0,(INDEX($E$64:$E$71,MATCH($D25,$D$64:$D$71,))-SUMPRODUCT(IF($D$2:V$2="Факт",$D25:V25,0)))/($B$21-SUMPRODUCT(($D$2:V$2="Факт")*($D25:V25&lt;&gt;""))))</f>
        <v>0</v>
      </c>
      <c r="X25" s="41"/>
      <c r="Y25" s="12">
        <f t="array" ref="Y25">IF(ISTEXT(INDEX(Y$41:Y$50,MATCH($C$21,$C$41:$C$50,))),0,(INDEX($E$64:$E$71,MATCH($D25,$D$64:$D$71,))-SUMPRODUCT(IF($D$2:X$2="Факт",$D25:X25,0)))/($B$21-SUMPRODUCT(($D$2:X$2="Факт")*($D25:X25&lt;&gt;""))))</f>
        <v>0</v>
      </c>
      <c r="Z25" s="41"/>
      <c r="AA25" s="12">
        <f t="array" ref="AA25">IF(ISTEXT(INDEX(AA$41:AA$50,MATCH($C$21,$C$41:$C$50,))),0,(INDEX($E$64:$E$71,MATCH($D25,$D$64:$D$71,))-SUMPRODUCT(IF($D$2:Z$2="Факт",$D25:Z25,0)))/($B$21-SUMPRODUCT(($D$2:Z$2="Факт")*($D25:Z25&lt;&gt;""))))</f>
        <v>9.0909090909090917</v>
      </c>
      <c r="AB25" s="41"/>
      <c r="AC25" s="12">
        <f t="array" ref="AC25">IF(ISTEXT(INDEX(AC$41:AC$50,MATCH($C$21,$C$41:$C$50,))),0,(INDEX($E$64:$E$71,MATCH($D25,$D$64:$D$71,))-SUMPRODUCT(IF($D$2:AB$2="Факт",$D25:AB25,0)))/($B$21-SUMPRODUCT(($D$2:AB$2="Факт")*($D25:AB25&lt;&gt;""))))</f>
        <v>9.0909090909090917</v>
      </c>
      <c r="AD25" s="41"/>
      <c r="AE25" s="12">
        <f t="array" ref="AE25">IF(ISTEXT(INDEX(AE$41:AE$50,MATCH($C$21,$C$41:$C$50,))),0,(INDEX($E$64:$E$71,MATCH($D25,$D$64:$D$71,))-SUMPRODUCT(IF($D$2:AD$2="Факт",$D25:AD25,0)))/($B$21-SUMPRODUCT(($D$2:AD$2="Факт")*($D25:AD25&lt;&gt;""))))</f>
        <v>9.0909090909090917</v>
      </c>
      <c r="AF25" s="41"/>
      <c r="AG25" s="12">
        <f t="array" ref="AG25">IF(ISTEXT(INDEX(AG$41:AG$50,MATCH($C$21,$C$41:$C$50,))),0,(INDEX($E$64:$E$71,MATCH($D25,$D$64:$D$71,))-SUMPRODUCT(IF($D$2:AF$2="Факт",$D25:AF25,0)))/($B$21-SUMPRODUCT(($D$2:AF$2="Факт")*($D25:AF25&lt;&gt;""))))</f>
        <v>9.0909090909090917</v>
      </c>
      <c r="AH25" s="41"/>
      <c r="AI25" s="12">
        <f t="array" ref="AI25">IF(ISTEXT(INDEX(AI$41:AI$50,MATCH($C$21,$C$41:$C$50,))),0,(INDEX($E$64:$E$71,MATCH($D25,$D$64:$D$71,))-SUMPRODUCT(IF($D$2:AH$2="Факт",$D25:AH25,0)))/($B$21-SUMPRODUCT(($D$2:AH$2="Факт")*($D25:AH25&lt;&gt;""))))</f>
        <v>9.0909090909090917</v>
      </c>
      <c r="AJ25" s="41"/>
      <c r="AK25" s="12">
        <f t="array" ref="AK25">IF(ISTEXT(INDEX(AK$41:AK$50,MATCH($C$21,$C$41:$C$50,))),0,(INDEX($E$64:$E$71,MATCH($D25,$D$64:$D$71,))-SUMPRODUCT(IF($D$2:AJ$2="Факт",$D25:AJ25,0)))/($B$21-SUMPRODUCT(($D$2:AJ$2="Факт")*($D25:AJ25&lt;&gt;""))))</f>
        <v>0</v>
      </c>
      <c r="AL25" s="41"/>
      <c r="AM25" s="12">
        <f t="array" ref="AM25">IF(ISTEXT(INDEX(AM$41:AM$50,MATCH($C$21,$C$41:$C$50,))),0,(INDEX($E$64:$E$71,MATCH($D25,$D$64:$D$71,))-SUMPRODUCT(IF($D$2:AL$2="Факт",$D25:AL25,0)))/($B$21-SUMPRODUCT(($D$2:AL$2="Факт")*($D25:AL25&lt;&gt;""))))</f>
        <v>0</v>
      </c>
      <c r="AN25" s="41"/>
      <c r="AO25" s="12">
        <f t="array" ref="AO25">IF(ISTEXT(INDEX(AO$41:AO$50,MATCH($C$21,$C$41:$C$50,))),0,(INDEX($E$64:$E$71,MATCH($D25,$D$64:$D$71,))-SUMPRODUCT(IF($D$2:AN$2="Факт",$D25:AN25,0)))/($B$21-SUMPRODUCT(($D$2:AN$2="Факт")*($D25:AN25&lt;&gt;""))))</f>
        <v>9.0909090909090917</v>
      </c>
      <c r="AP25" s="41"/>
      <c r="AQ25" s="12">
        <f t="array" ref="AQ25">IF(ISTEXT(INDEX(AQ$41:AQ$50,MATCH($C$21,$C$41:$C$50,))),0,(INDEX($E$64:$E$71,MATCH($D25,$D$64:$D$71,))-SUMPRODUCT(IF($D$2:AP$2="Факт",$D25:AP25,0)))/($B$21-SUMPRODUCT(($D$2:AP$2="Факт")*($D25:AP25&lt;&gt;""))))</f>
        <v>9.0909090909090917</v>
      </c>
      <c r="AR25" s="41"/>
      <c r="AS25" s="12">
        <f t="array" ref="AS25">IF(ISTEXT(INDEX(AS$41:AS$50,MATCH($C$21,$C$41:$C$50,))),0,(INDEX($E$64:$E$71,MATCH($D25,$D$64:$D$71,))-SUMPRODUCT(IF($D$2:AR$2="Факт",$D25:AR25,0)))/($B$21-SUMPRODUCT(($D$2:AR$2="Факт")*($D25:AR25&lt;&gt;""))))</f>
        <v>9.0909090909090917</v>
      </c>
      <c r="AT25" s="41"/>
      <c r="AU25" s="12">
        <f t="array" ref="AU25">IF(ISTEXT(INDEX(AU$41:AU$50,MATCH($C$21,$C$41:$C$50,))),0,(INDEX($E$64:$E$71,MATCH($D25,$D$64:$D$71,))-SUMPRODUCT(IF($D$2:AT$2="Факт",$D25:AT25,0)))/($B$21-SUMPRODUCT(($D$2:AT$2="Факт")*($D25:AT25&lt;&gt;""))))</f>
        <v>9.0909090909090917</v>
      </c>
      <c r="AV25" s="41"/>
      <c r="AW25" s="12">
        <f t="array" ref="AW25">IF(ISTEXT(INDEX(AW$41:AW$50,MATCH($C$21,$C$41:$C$50,))),0,(INDEX($E$64:$E$71,MATCH($D25,$D$64:$D$71,))-SUMPRODUCT(IF($D$2:AV$2="Факт",$D25:AV25,0)))/($B$21-SUMPRODUCT(($D$2:AV$2="Факт")*($D25:AV25&lt;&gt;""))))</f>
        <v>9.0909090909090917</v>
      </c>
      <c r="AX25" s="41"/>
      <c r="AY25" s="12">
        <f t="array" ref="AY25">IF(ISTEXT(INDEX(AY$41:AY$50,MATCH($C$21,$C$41:$C$50,))),0,(INDEX($E$64:$E$71,MATCH($D25,$D$64:$D$71,))-SUMPRODUCT(IF($D$2:AX$2="Факт",$D25:AX25,0)))/($B$21-SUMPRODUCT(($D$2:AX$2="Факт")*($D25:AX25&lt;&gt;""))))</f>
        <v>0</v>
      </c>
      <c r="AZ25" s="41"/>
      <c r="BA25" s="12">
        <f t="array" ref="BA25">IF(ISTEXT(INDEX(BA$41:BA$50,MATCH($C$21,$C$41:$C$50,))),0,(INDEX($E$64:$E$71,MATCH($D25,$D$64:$D$71,))-SUMPRODUCT(IF($D$2:AZ$2="Факт",$D25:AZ25,0)))/($B$21-SUMPRODUCT(($D$2:AZ$2="Факт")*($D25:AZ25&lt;&gt;""))))</f>
        <v>0</v>
      </c>
      <c r="BB25" s="41"/>
      <c r="BC25" s="12">
        <f t="array" ref="BC25">IF(ISTEXT(INDEX(BC$41:BC$50,MATCH($C$21,$C$41:$C$50,))),0,(INDEX($E$64:$E$71,MATCH($D25,$D$64:$D$71,))-SUMPRODUCT(IF($D$2:BB$2="Факт",$D25:BB25,0)))/($B$21-SUMPRODUCT(($D$2:BB$2="Факт")*($D25:BB25&lt;&gt;""))))</f>
        <v>9.0909090909090917</v>
      </c>
      <c r="BD25" s="41"/>
      <c r="BE25" s="12">
        <f t="array" ref="BE25">IF(ISTEXT(INDEX(BE$41:BE$50,MATCH($C$21,$C$41:$C$50,))),0,(INDEX($E$64:$E$71,MATCH($D25,$D$64:$D$71,))-SUMPRODUCT(IF($D$2:BD$2="Факт",$D25:BD25,0)))/($B$21-SUMPRODUCT(($D$2:BD$2="Факт")*($D25:BD25&lt;&gt;""))))</f>
        <v>9.0909090909090917</v>
      </c>
      <c r="BF25" s="41"/>
      <c r="BG25" s="12">
        <f t="array" ref="BG25">IF(ISTEXT(INDEX(BG$41:BG$50,MATCH($C$21,$C$41:$C$50,))),0,(INDEX($E$64:$E$71,MATCH($D25,$D$64:$D$71,))-SUMPRODUCT(IF($D$2:BF$2="Факт",$D25:BF25,0)))/($B$21-SUMPRODUCT(($D$2:BF$2="Факт")*($D25:BF25&lt;&gt;""))))</f>
        <v>9.0909090909090917</v>
      </c>
      <c r="BH25" s="41"/>
      <c r="BI25" s="12">
        <f t="array" ref="BI25">IF(ISTEXT(INDEX(BI$41:BI$50,MATCH($C$21,$C$41:$C$50,))),0,(INDEX($E$64:$E$71,MATCH($D25,$D$64:$D$71,))-SUMPRODUCT(IF($D$2:BH$2="Факт",$D25:BH25,0)))/($B$21-SUMPRODUCT(($D$2:BH$2="Факт")*($D25:BH25&lt;&gt;""))))</f>
        <v>9.0909090909090917</v>
      </c>
      <c r="BJ25" s="41"/>
      <c r="BK25" s="12">
        <f t="array" ref="BK25">IF(ISTEXT(INDEX(BK$41:BK$50,MATCH($C$21,$C$41:$C$50,))),0,(INDEX($E$64:$E$71,MATCH($D25,$D$64:$D$71,))-SUMPRODUCT(IF($D$2:BJ$2="Факт",$D25:BJ25,0)))/($B$21-SUMPRODUCT(($D$2:BJ$2="Факт")*($D25:BJ25&lt;&gt;""))))</f>
        <v>9.0909090909090917</v>
      </c>
      <c r="BL25" s="41"/>
      <c r="BM25" s="12">
        <f t="array" ref="BM25">IF(ISTEXT(INDEX(BM$41:BM$50,MATCH($C$21,$C$41:$C$50,))),0,(INDEX($E$64:$E$71,MATCH($D25,$D$64:$D$71,))-SUMPRODUCT(IF($D$2:BL$2="Факт",$D25:BL25,0)))/($B$21-SUMPRODUCT(($D$2:BL$2="Факт")*($D25:BL25&lt;&gt;""))))</f>
        <v>0</v>
      </c>
      <c r="BN25" s="41"/>
      <c r="BO25" s="8"/>
    </row>
    <row r="26" spans="1:67" outlineLevel="1">
      <c r="A26" s="25"/>
      <c r="B26" s="88"/>
      <c r="C26" s="91"/>
      <c r="D26" s="38" t="s">
        <v>26</v>
      </c>
      <c r="E26" s="71">
        <f>IF(AND(ISTEXT(INDEX(E$41:E$50,MATCH($C$21,$C$41:$C$50,))),F25&gt;0),"Вихідний!!!",IF(F25=0,C26,C26+(F25-$F$66)))</f>
        <v>0</v>
      </c>
      <c r="F26" s="72"/>
      <c r="G26" s="71">
        <f>IF(AND(ISTEXT(INDEX(G$41:G$50,MATCH($C$21,$C$41:$C$50,))),H25&gt;0),"Вихідний!!!",IF(H25=0,E26,E26+(H25-$F$66)))</f>
        <v>0</v>
      </c>
      <c r="H26" s="72"/>
      <c r="I26" s="71">
        <f>IF(AND(ISTEXT(INDEX(I$41:I$50,MATCH($C$21,$C$41:$C$50,))),J25&gt;0),"Вихідний!!!",IF(J25=0,G26,G26+(J25-$F$66)))</f>
        <v>0</v>
      </c>
      <c r="J26" s="72"/>
      <c r="K26" s="71">
        <f>IF(AND(ISTEXT(INDEX(K$41:K$50,MATCH($C$21,$C$41:$C$50,))),L25&gt;0),"Вихідний!!!",IF(L25=0,I26,I26+(L25-$F$66)))</f>
        <v>0</v>
      </c>
      <c r="L26" s="72"/>
      <c r="M26" s="71">
        <f>IF(AND(ISTEXT(INDEX(M$41:M$50,MATCH($C$21,$C$41:$C$50,))),N25&gt;0),"Вихідний!!!",IF(N25=0,K26,K26+(N25-$F$66)))</f>
        <v>0</v>
      </c>
      <c r="N26" s="72"/>
      <c r="O26" s="71">
        <f>IF(AND(ISTEXT(INDEX(O$41:O$50,MATCH($C$21,$C$41:$C$50,))),P25&gt;0),"Вихідний!!!",IF(P25=0,M26,M26+(P25-$F$66)))</f>
        <v>0</v>
      </c>
      <c r="P26" s="72"/>
      <c r="Q26" s="71">
        <f>IF(AND(ISTEXT(INDEX(Q$41:Q$50,MATCH($C$21,$C$41:$C$50,))),R25&gt;0),"Вихідний!!!",IF(R25=0,O26,O26+(R25-$F$66)))</f>
        <v>0</v>
      </c>
      <c r="R26" s="72"/>
      <c r="S26" s="71">
        <f>IF(AND(ISTEXT(INDEX(S$41:S$50,MATCH($C$21,$C$41:$C$50,))),T25&gt;0),"Вихідний!!!",IF(T25=0,Q26,Q26+(T25-$F$66)))</f>
        <v>0</v>
      </c>
      <c r="T26" s="72"/>
      <c r="U26" s="71">
        <f>IF(AND(ISTEXT(INDEX(U$41:U$50,MATCH($C$21,$C$41:$C$50,))),V25&gt;0),"Вихідний!!!",IF(V25=0,S26,S26+(V25-$F$66)))</f>
        <v>0</v>
      </c>
      <c r="V26" s="72"/>
      <c r="W26" s="71">
        <f>IF(AND(ISTEXT(INDEX(W$41:W$50,MATCH($C$21,$C$41:$C$50,))),X25&gt;0),"Вихідний!!!",IF(X25=0,U26,U26+(X25-$F$66)))</f>
        <v>0</v>
      </c>
      <c r="X26" s="72"/>
      <c r="Y26" s="71">
        <f>IF(AND(ISTEXT(INDEX(Y$41:Y$50,MATCH($C$21,$C$41:$C$50,))),Z25&gt;0),"Вихідний!!!",IF(Z25=0,W26,W26+(Z25-$F$66)))</f>
        <v>0</v>
      </c>
      <c r="Z26" s="72"/>
      <c r="AA26" s="71">
        <f>IF(AND(ISTEXT(INDEX(AA$41:AA$50,MATCH($C$21,$C$41:$C$50,))),AB25&gt;0),"Вихідний!!!",IF(AB25=0,Y26,Y26+(AB25-$F$66)))</f>
        <v>0</v>
      </c>
      <c r="AB26" s="72"/>
      <c r="AC26" s="71">
        <f>IF(AND(ISTEXT(INDEX(AC$41:AC$50,MATCH($C$21,$C$41:$C$50,))),AD25&gt;0),"Вихідний!!!",IF(AD25=0,AA26,AA26+(AD25-$F$66)))</f>
        <v>0</v>
      </c>
      <c r="AD26" s="72"/>
      <c r="AE26" s="71">
        <f>IF(AND(ISTEXT(INDEX(AE$41:AE$50,MATCH($C$21,$C$41:$C$50,))),AF25&gt;0),"Вихідний!!!",IF(AF25=0,AC26,AC26+(AF25-$F$66)))</f>
        <v>0</v>
      </c>
      <c r="AF26" s="72"/>
      <c r="AG26" s="71">
        <f>IF(AND(ISTEXT(INDEX(AG$41:AG$50,MATCH($C$21,$C$41:$C$50,))),AH25&gt;0),"Вихідний!!!",IF(AH25=0,AE26,AE26+(AH25-$F$66)))</f>
        <v>0</v>
      </c>
      <c r="AH26" s="72"/>
      <c r="AI26" s="71">
        <f>IF(AND(ISTEXT(INDEX(AI$41:AI$50,MATCH($C$21,$C$41:$C$50,))),AJ25&gt;0),"Вихідний!!!",IF(AJ25=0,AG26,AG26+(AJ25-$F$66)))</f>
        <v>0</v>
      </c>
      <c r="AJ26" s="72"/>
      <c r="AK26" s="71">
        <f>IF(AND(ISTEXT(INDEX(AK$41:AK$50,MATCH($C$21,$C$41:$C$50,))),AL25&gt;0),"Вихідний!!!",IF(AL25=0,AI26,AI26+(AL25-$F$66)))</f>
        <v>0</v>
      </c>
      <c r="AL26" s="72"/>
      <c r="AM26" s="71">
        <f>IF(AND(ISTEXT(INDEX(AM$41:AM$50,MATCH($C$21,$C$41:$C$50,))),AN25&gt;0),"Вихідний!!!",IF(AN25=0,AK26,AK26+(AN25-$F$66)))</f>
        <v>0</v>
      </c>
      <c r="AN26" s="72"/>
      <c r="AO26" s="71">
        <f>IF(AND(ISTEXT(INDEX(AO$41:AO$50,MATCH($C$21,$C$41:$C$50,))),AP25&gt;0),"Вихідний!!!",IF(AP25=0,AM26,AM26+(AP25-$F$66)))</f>
        <v>0</v>
      </c>
      <c r="AP26" s="72"/>
      <c r="AQ26" s="71">
        <f>IF(AND(ISTEXT(INDEX(AQ$41:AQ$50,MATCH($C$21,$C$41:$C$50,))),AR25&gt;0),"Вихідний!!!",IF(AR25=0,AO26,AO26+(AR25-$F$66)))</f>
        <v>0</v>
      </c>
      <c r="AR26" s="72"/>
      <c r="AS26" s="71">
        <f>IF(AND(ISTEXT(INDEX(AS$41:AS$50,MATCH($C$21,$C$41:$C$50,))),AT25&gt;0),"Вихідний!!!",IF(AT25=0,AQ26,AQ26+(AT25-$F$66)))</f>
        <v>0</v>
      </c>
      <c r="AT26" s="72"/>
      <c r="AU26" s="71">
        <f>IF(AND(ISTEXT(INDEX(AU$41:AU$50,MATCH($C$21,$C$41:$C$50,))),AV25&gt;0),"Вихідний!!!",IF(AV25=0,AS26,AS26+(AV25-$F$66)))</f>
        <v>0</v>
      </c>
      <c r="AV26" s="72"/>
      <c r="AW26" s="71">
        <f>IF(AND(ISTEXT(INDEX(AW$41:AW$50,MATCH($C$21,$C$41:$C$50,))),AX25&gt;0),"Вихідний!!!",IF(AX25=0,AU26,AU26+(AX25-$F$66)))</f>
        <v>0</v>
      </c>
      <c r="AX26" s="72"/>
      <c r="AY26" s="71">
        <f>IF(AND(ISTEXT(INDEX(AY$41:AY$50,MATCH($C$21,$C$41:$C$50,))),AZ25&gt;0),"Вихідний!!!",IF(AZ25=0,AW26,AW26+(AZ25-$F$66)))</f>
        <v>0</v>
      </c>
      <c r="AZ26" s="72"/>
      <c r="BA26" s="71">
        <f>IF(AND(ISTEXT(INDEX(BA$41:BA$50,MATCH($C$21,$C$41:$C$50,))),BB25&gt;0),"Вихідний!!!",IF(BB25=0,AY26,AY26+(BB25-$F$66)))</f>
        <v>0</v>
      </c>
      <c r="BB26" s="72"/>
      <c r="BC26" s="71">
        <f>IF(AND(ISTEXT(INDEX(BC$41:BC$50,MATCH($C$21,$C$41:$C$50,))),BD25&gt;0),"Вихідний!!!",IF(BD25=0,BA26,BA26+(BD25-$F$66)))</f>
        <v>0</v>
      </c>
      <c r="BD26" s="72"/>
      <c r="BE26" s="71">
        <f>IF(AND(ISTEXT(INDEX(BE$41:BE$50,MATCH($C$21,$C$41:$C$50,))),BF25&gt;0),"Вихідний!!!",IF(BF25=0,BC26,BC26+(BF25-$F$66)))</f>
        <v>0</v>
      </c>
      <c r="BF26" s="72"/>
      <c r="BG26" s="71">
        <f>IF(AND(ISTEXT(INDEX(BG$41:BG$50,MATCH($C$21,$C$41:$C$50,))),BH25&gt;0),"Вихідний!!!",IF(BH25=0,BE26,BE26+(BH25-$F$66)))</f>
        <v>0</v>
      </c>
      <c r="BH26" s="72"/>
      <c r="BI26" s="71">
        <f>IF(AND(ISTEXT(INDEX(BI$41:BI$50,MATCH($C$21,$C$41:$C$50,))),BJ25&gt;0),"Вихідний!!!",IF(BJ25=0,BG26,BG26+(BJ25-$F$66)))</f>
        <v>0</v>
      </c>
      <c r="BJ26" s="72"/>
      <c r="BK26" s="71">
        <f>IF(AND(ISTEXT(INDEX(BK$41:BK$50,MATCH($C$21,$C$41:$C$50,))),BL25&gt;0),"Вихідний!!!",IF(BL25=0,BI26,BI26+(BL25-$F$66)))</f>
        <v>0</v>
      </c>
      <c r="BL26" s="72"/>
      <c r="BM26" s="71">
        <f>IF(AND(ISTEXT(INDEX(BM$41:BM$50,MATCH($C$21,$C$41:$C$50,))),BN25&gt;0),"Вихідний!!!",IF(BN25=0,BK26,BK26+(BN25-$F$66)))</f>
        <v>0</v>
      </c>
      <c r="BN26" s="72"/>
      <c r="BO26" s="8"/>
    </row>
    <row r="27" spans="1:67" outlineLevel="1">
      <c r="A27" s="25"/>
      <c r="B27" s="88"/>
      <c r="C27" s="91"/>
      <c r="D27" s="39" t="s">
        <v>39</v>
      </c>
      <c r="E27" s="11">
        <f t="array" ref="E27">IF(ISTEXT(INDEX(E$41:E$50,MATCH($C$21,$C$41:$C$50,))),0,(INDEX($E$64:$E$71,MATCH($D27,$D$64:$D$71,))-SUMPRODUCT(IF($D$2:D$2="Факт",$D27:D27,0)))/($B$21-SUMPRODUCT(($D$2:D$2="Факт")*($D27:D27&lt;&gt;""))))</f>
        <v>13.636363636363637</v>
      </c>
      <c r="F27" s="40"/>
      <c r="G27" s="11">
        <f t="array" ref="G27">IF(ISTEXT(INDEX(G$41:G$50,MATCH($C$21,$C$41:$C$50,))),0,(INDEX($E$64:$E$71,MATCH($D27,$D$64:$D$71,))-SUMPRODUCT(IF($D$2:F$2="Факт",$D27:F27,0)))/($B$21-SUMPRODUCT(($D$2:F$2="Факт")*($D27:F27&lt;&gt;""))))</f>
        <v>13.636363636363637</v>
      </c>
      <c r="H27" s="40"/>
      <c r="I27" s="11">
        <f t="array" ref="I27">IF(ISTEXT(INDEX(I$41:I$50,MATCH($C$21,$C$41:$C$50,))),0,(INDEX($E$64:$E$71,MATCH($D27,$D$64:$D$71,))-SUMPRODUCT(IF($D$2:H$2="Факт",$D27:H27,0)))/($B$21-SUMPRODUCT(($D$2:H$2="Факт")*($D27:H27&lt;&gt;""))))</f>
        <v>0</v>
      </c>
      <c r="J27" s="40"/>
      <c r="K27" s="11">
        <f t="array" ref="K27">IF(ISTEXT(INDEX(K$41:K$50,MATCH($C$21,$C$41:$C$50,))),0,(INDEX($E$64:$E$71,MATCH($D27,$D$64:$D$71,))-SUMPRODUCT(IF($D$2:J$2="Факт",$D27:J27,0)))/($B$21-SUMPRODUCT(($D$2:J$2="Факт")*($D27:J27&lt;&gt;""))))</f>
        <v>0</v>
      </c>
      <c r="L27" s="40"/>
      <c r="M27" s="11">
        <f t="array" ref="M27">IF(ISTEXT(INDEX(M$41:M$50,MATCH($C$21,$C$41:$C$50,))),0,(INDEX($E$64:$E$71,MATCH($D27,$D$64:$D$71,))-SUMPRODUCT(IF($D$2:L$2="Факт",$D27:L27,0)))/($B$21-SUMPRODUCT(($D$2:L$2="Факт")*($D27:L27&lt;&gt;""))))</f>
        <v>13.636363636363637</v>
      </c>
      <c r="N27" s="40"/>
      <c r="O27" s="11">
        <f t="array" ref="O27">IF(ISTEXT(INDEX(O$41:O$50,MATCH($C$21,$C$41:$C$50,))),0,(INDEX($E$64:$E$71,MATCH($D27,$D$64:$D$71,))-SUMPRODUCT(IF($D$2:N$2="Факт",$D27:N27,0)))/($B$21-SUMPRODUCT(($D$2:N$2="Факт")*($D27:N27&lt;&gt;""))))</f>
        <v>13.636363636363637</v>
      </c>
      <c r="P27" s="40"/>
      <c r="Q27" s="11">
        <f t="array" ref="Q27">IF(ISTEXT(INDEX(Q$41:Q$50,MATCH($C$21,$C$41:$C$50,))),0,(INDEX($E$64:$E$71,MATCH($D27,$D$64:$D$71,))-SUMPRODUCT(IF($D$2:P$2="Факт",$D27:P27,0)))/($B$21-SUMPRODUCT(($D$2:P$2="Факт")*($D27:P27&lt;&gt;""))))</f>
        <v>13.636363636363637</v>
      </c>
      <c r="R27" s="40"/>
      <c r="S27" s="11">
        <f t="array" ref="S27">IF(ISTEXT(INDEX(S$41:S$50,MATCH($C$21,$C$41:$C$50,))),0,(INDEX($E$64:$E$71,MATCH($D27,$D$64:$D$71,))-SUMPRODUCT(IF($D$2:R$2="Факт",$D27:R27,0)))/($B$21-SUMPRODUCT(($D$2:R$2="Факт")*($D27:R27&lt;&gt;""))))</f>
        <v>13.636363636363637</v>
      </c>
      <c r="T27" s="40"/>
      <c r="U27" s="11">
        <f t="array" ref="U27">IF(ISTEXT(INDEX(U$41:U$50,MATCH($C$21,$C$41:$C$50,))),0,(INDEX($E$64:$E$71,MATCH($D27,$D$64:$D$71,))-SUMPRODUCT(IF($D$2:T$2="Факт",$D27:T27,0)))/($B$21-SUMPRODUCT(($D$2:T$2="Факт")*($D27:T27&lt;&gt;""))))</f>
        <v>13.636363636363637</v>
      </c>
      <c r="V27" s="40"/>
      <c r="W27" s="11">
        <f t="array" ref="W27">IF(ISTEXT(INDEX(W$41:W$50,MATCH($C$21,$C$41:$C$50,))),0,(INDEX($E$64:$E$71,MATCH($D27,$D$64:$D$71,))-SUMPRODUCT(IF($D$2:V$2="Факт",$D27:V27,0)))/($B$21-SUMPRODUCT(($D$2:V$2="Факт")*($D27:V27&lt;&gt;""))))</f>
        <v>0</v>
      </c>
      <c r="X27" s="40"/>
      <c r="Y27" s="11">
        <f t="array" ref="Y27">IF(ISTEXT(INDEX(Y$41:Y$50,MATCH($C$21,$C$41:$C$50,))),0,(INDEX($E$64:$E$71,MATCH($D27,$D$64:$D$71,))-SUMPRODUCT(IF($D$2:X$2="Факт",$D27:X27,0)))/($B$21-SUMPRODUCT(($D$2:X$2="Факт")*($D27:X27&lt;&gt;""))))</f>
        <v>0</v>
      </c>
      <c r="Z27" s="40"/>
      <c r="AA27" s="11">
        <f t="array" ref="AA27">IF(ISTEXT(INDEX(AA$41:AA$50,MATCH($C$21,$C$41:$C$50,))),0,(INDEX($E$64:$E$71,MATCH($D27,$D$64:$D$71,))-SUMPRODUCT(IF($D$2:Z$2="Факт",$D27:Z27,0)))/($B$21-SUMPRODUCT(($D$2:Z$2="Факт")*($D27:Z27&lt;&gt;""))))</f>
        <v>13.636363636363637</v>
      </c>
      <c r="AB27" s="40"/>
      <c r="AC27" s="11">
        <f t="array" ref="AC27">IF(ISTEXT(INDEX(AC$41:AC$50,MATCH($C$21,$C$41:$C$50,))),0,(INDEX($E$64:$E$71,MATCH($D27,$D$64:$D$71,))-SUMPRODUCT(IF($D$2:AB$2="Факт",$D27:AB27,0)))/($B$21-SUMPRODUCT(($D$2:AB$2="Факт")*($D27:AB27&lt;&gt;""))))</f>
        <v>13.636363636363637</v>
      </c>
      <c r="AD27" s="40"/>
      <c r="AE27" s="11">
        <f t="array" ref="AE27">IF(ISTEXT(INDEX(AE$41:AE$50,MATCH($C$21,$C$41:$C$50,))),0,(INDEX($E$64:$E$71,MATCH($D27,$D$64:$D$71,))-SUMPRODUCT(IF($D$2:AD$2="Факт",$D27:AD27,0)))/($B$21-SUMPRODUCT(($D$2:AD$2="Факт")*($D27:AD27&lt;&gt;""))))</f>
        <v>13.636363636363637</v>
      </c>
      <c r="AF27" s="40"/>
      <c r="AG27" s="11">
        <f t="array" ref="AG27">IF(ISTEXT(INDEX(AG$41:AG$50,MATCH($C$21,$C$41:$C$50,))),0,(INDEX($E$64:$E$71,MATCH($D27,$D$64:$D$71,))-SUMPRODUCT(IF($D$2:AF$2="Факт",$D27:AF27,0)))/($B$21-SUMPRODUCT(($D$2:AF$2="Факт")*($D27:AF27&lt;&gt;""))))</f>
        <v>13.636363636363637</v>
      </c>
      <c r="AH27" s="40"/>
      <c r="AI27" s="11">
        <f t="array" ref="AI27">IF(ISTEXT(INDEX(AI$41:AI$50,MATCH($C$21,$C$41:$C$50,))),0,(INDEX($E$64:$E$71,MATCH($D27,$D$64:$D$71,))-SUMPRODUCT(IF($D$2:AH$2="Факт",$D27:AH27,0)))/($B$21-SUMPRODUCT(($D$2:AH$2="Факт")*($D27:AH27&lt;&gt;""))))</f>
        <v>13.636363636363637</v>
      </c>
      <c r="AJ27" s="40"/>
      <c r="AK27" s="11">
        <f t="array" ref="AK27">IF(ISTEXT(INDEX(AK$41:AK$50,MATCH($C$21,$C$41:$C$50,))),0,(INDEX($E$64:$E$71,MATCH($D27,$D$64:$D$71,))-SUMPRODUCT(IF($D$2:AJ$2="Факт",$D27:AJ27,0)))/($B$21-SUMPRODUCT(($D$2:AJ$2="Факт")*($D27:AJ27&lt;&gt;""))))</f>
        <v>0</v>
      </c>
      <c r="AL27" s="40"/>
      <c r="AM27" s="11">
        <f t="array" ref="AM27">IF(ISTEXT(INDEX(AM$41:AM$50,MATCH($C$21,$C$41:$C$50,))),0,(INDEX($E$64:$E$71,MATCH($D27,$D$64:$D$71,))-SUMPRODUCT(IF($D$2:AL$2="Факт",$D27:AL27,0)))/($B$21-SUMPRODUCT(($D$2:AL$2="Факт")*($D27:AL27&lt;&gt;""))))</f>
        <v>0</v>
      </c>
      <c r="AN27" s="40"/>
      <c r="AO27" s="11">
        <f t="array" ref="AO27">IF(ISTEXT(INDEX(AO$41:AO$50,MATCH($C$21,$C$41:$C$50,))),0,(INDEX($E$64:$E$71,MATCH($D27,$D$64:$D$71,))-SUMPRODUCT(IF($D$2:AN$2="Факт",$D27:AN27,0)))/($B$21-SUMPRODUCT(($D$2:AN$2="Факт")*($D27:AN27&lt;&gt;""))))</f>
        <v>13.636363636363637</v>
      </c>
      <c r="AP27" s="40"/>
      <c r="AQ27" s="11">
        <f t="array" ref="AQ27">IF(ISTEXT(INDEX(AQ$41:AQ$50,MATCH($C$21,$C$41:$C$50,))),0,(INDEX($E$64:$E$71,MATCH($D27,$D$64:$D$71,))-SUMPRODUCT(IF($D$2:AP$2="Факт",$D27:AP27,0)))/($B$21-SUMPRODUCT(($D$2:AP$2="Факт")*($D27:AP27&lt;&gt;""))))</f>
        <v>13.636363636363637</v>
      </c>
      <c r="AR27" s="40"/>
      <c r="AS27" s="11">
        <f t="array" ref="AS27">IF(ISTEXT(INDEX(AS$41:AS$50,MATCH($C$21,$C$41:$C$50,))),0,(INDEX($E$64:$E$71,MATCH($D27,$D$64:$D$71,))-SUMPRODUCT(IF($D$2:AR$2="Факт",$D27:AR27,0)))/($B$21-SUMPRODUCT(($D$2:AR$2="Факт")*($D27:AR27&lt;&gt;""))))</f>
        <v>13.636363636363637</v>
      </c>
      <c r="AT27" s="40"/>
      <c r="AU27" s="11">
        <f t="array" ref="AU27">IF(ISTEXT(INDEX(AU$41:AU$50,MATCH($C$21,$C$41:$C$50,))),0,(INDEX($E$64:$E$71,MATCH($D27,$D$64:$D$71,))-SUMPRODUCT(IF($D$2:AT$2="Факт",$D27:AT27,0)))/($B$21-SUMPRODUCT(($D$2:AT$2="Факт")*($D27:AT27&lt;&gt;""))))</f>
        <v>13.636363636363637</v>
      </c>
      <c r="AV27" s="40"/>
      <c r="AW27" s="11">
        <f t="array" ref="AW27">IF(ISTEXT(INDEX(AW$41:AW$50,MATCH($C$21,$C$41:$C$50,))),0,(INDEX($E$64:$E$71,MATCH($D27,$D$64:$D$71,))-SUMPRODUCT(IF($D$2:AV$2="Факт",$D27:AV27,0)))/($B$21-SUMPRODUCT(($D$2:AV$2="Факт")*($D27:AV27&lt;&gt;""))))</f>
        <v>13.636363636363637</v>
      </c>
      <c r="AX27" s="40"/>
      <c r="AY27" s="11">
        <f t="array" ref="AY27">IF(ISTEXT(INDEX(AY$41:AY$50,MATCH($C$21,$C$41:$C$50,))),0,(INDEX($E$64:$E$71,MATCH($D27,$D$64:$D$71,))-SUMPRODUCT(IF($D$2:AX$2="Факт",$D27:AX27,0)))/($B$21-SUMPRODUCT(($D$2:AX$2="Факт")*($D27:AX27&lt;&gt;""))))</f>
        <v>0</v>
      </c>
      <c r="AZ27" s="40"/>
      <c r="BA27" s="11">
        <f t="array" ref="BA27">IF(ISTEXT(INDEX(BA$41:BA$50,MATCH($C$21,$C$41:$C$50,))),0,(INDEX($E$64:$E$71,MATCH($D27,$D$64:$D$71,))-SUMPRODUCT(IF($D$2:AZ$2="Факт",$D27:AZ27,0)))/($B$21-SUMPRODUCT(($D$2:AZ$2="Факт")*($D27:AZ27&lt;&gt;""))))</f>
        <v>0</v>
      </c>
      <c r="BB27" s="40"/>
      <c r="BC27" s="11">
        <f t="array" ref="BC27">IF(ISTEXT(INDEX(BC$41:BC$50,MATCH($C$21,$C$41:$C$50,))),0,(INDEX($E$64:$E$71,MATCH($D27,$D$64:$D$71,))-SUMPRODUCT(IF($D$2:BB$2="Факт",$D27:BB27,0)))/($B$21-SUMPRODUCT(($D$2:BB$2="Факт")*($D27:BB27&lt;&gt;""))))</f>
        <v>13.636363636363637</v>
      </c>
      <c r="BD27" s="40"/>
      <c r="BE27" s="11">
        <f t="array" ref="BE27">IF(ISTEXT(INDEX(BE$41:BE$50,MATCH($C$21,$C$41:$C$50,))),0,(INDEX($E$64:$E$71,MATCH($D27,$D$64:$D$71,))-SUMPRODUCT(IF($D$2:BD$2="Факт",$D27:BD27,0)))/($B$21-SUMPRODUCT(($D$2:BD$2="Факт")*($D27:BD27&lt;&gt;""))))</f>
        <v>13.636363636363637</v>
      </c>
      <c r="BF27" s="40"/>
      <c r="BG27" s="11">
        <f t="array" ref="BG27">IF(ISTEXT(INDEX(BG$41:BG$50,MATCH($C$21,$C$41:$C$50,))),0,(INDEX($E$64:$E$71,MATCH($D27,$D$64:$D$71,))-SUMPRODUCT(IF($D$2:BF$2="Факт",$D27:BF27,0)))/($B$21-SUMPRODUCT(($D$2:BF$2="Факт")*($D27:BF27&lt;&gt;""))))</f>
        <v>13.636363636363637</v>
      </c>
      <c r="BH27" s="40"/>
      <c r="BI27" s="11">
        <f t="array" ref="BI27">IF(ISTEXT(INDEX(BI$41:BI$50,MATCH($C$21,$C$41:$C$50,))),0,(INDEX($E$64:$E$71,MATCH($D27,$D$64:$D$71,))-SUMPRODUCT(IF($D$2:BH$2="Факт",$D27:BH27,0)))/($B$21-SUMPRODUCT(($D$2:BH$2="Факт")*($D27:BH27&lt;&gt;""))))</f>
        <v>13.636363636363637</v>
      </c>
      <c r="BJ27" s="40"/>
      <c r="BK27" s="11">
        <f t="array" ref="BK27">IF(ISTEXT(INDEX(BK$41:BK$50,MATCH($C$21,$C$41:$C$50,))),0,(INDEX($E$64:$E$71,MATCH($D27,$D$64:$D$71,))-SUMPRODUCT(IF($D$2:BJ$2="Факт",$D27:BJ27,0)))/($B$21-SUMPRODUCT(($D$2:BJ$2="Факт")*($D27:BJ27&lt;&gt;""))))</f>
        <v>13.636363636363637</v>
      </c>
      <c r="BL27" s="40"/>
      <c r="BM27" s="11">
        <f t="array" ref="BM27">IF(ISTEXT(INDEX(BM$41:BM$50,MATCH($C$21,$C$41:$C$50,))),0,(INDEX($E$64:$E$71,MATCH($D27,$D$64:$D$71,))-SUMPRODUCT(IF($D$2:BL$2="Факт",$D27:BL27,0)))/($B$21-SUMPRODUCT(($D$2:BL$2="Факт")*($D27:BL27&lt;&gt;""))))</f>
        <v>0</v>
      </c>
      <c r="BN27" s="40"/>
      <c r="BO27" s="8"/>
    </row>
    <row r="28" spans="1:67" outlineLevel="1">
      <c r="A28" s="25"/>
      <c r="B28" s="88"/>
      <c r="C28" s="91"/>
      <c r="D28" s="39" t="s">
        <v>26</v>
      </c>
      <c r="E28" s="73">
        <f>IF(AND(ISTEXT(INDEX(E$41:E$50,MATCH($C$21,$C$41:$C$50,))),F27&gt;0),"Вихідний!!!",IF(F27=0,C28,C28+(F27-$F$67)))</f>
        <v>0</v>
      </c>
      <c r="F28" s="74"/>
      <c r="G28" s="73">
        <f>IF(AND(ISTEXT(INDEX(G$41:G$50,MATCH($C$21,$C$41:$C$50,))),H27&gt;0),"Вихідний!!!",IF(H27=0,E28,E28+(H27-$F$67)))</f>
        <v>0</v>
      </c>
      <c r="H28" s="74"/>
      <c r="I28" s="73">
        <f>IF(AND(ISTEXT(INDEX(I$41:I$50,MATCH($C$21,$C$41:$C$50,))),J27&gt;0),"Вихідний!!!",IF(J27=0,G28,G28+(J27-$F$67)))</f>
        <v>0</v>
      </c>
      <c r="J28" s="74"/>
      <c r="K28" s="73">
        <f>IF(AND(ISTEXT(INDEX(K$41:K$50,MATCH($C$21,$C$41:$C$50,))),L27&gt;0),"Вихідний!!!",IF(L27=0,I28,I28+(L27-$F$67)))</f>
        <v>0</v>
      </c>
      <c r="L28" s="74"/>
      <c r="M28" s="73">
        <f>IF(AND(ISTEXT(INDEX(M$41:M$50,MATCH($C$21,$C$41:$C$50,))),N27&gt;0),"Вихідний!!!",IF(N27=0,K28,K28+(N27-$F$67)))</f>
        <v>0</v>
      </c>
      <c r="N28" s="74"/>
      <c r="O28" s="73">
        <f>IF(AND(ISTEXT(INDEX(O$41:O$50,MATCH($C$21,$C$41:$C$50,))),P27&gt;0),"Вихідний!!!",IF(P27=0,M28,M28+(P27-$F$67)))</f>
        <v>0</v>
      </c>
      <c r="P28" s="74"/>
      <c r="Q28" s="73">
        <f>IF(AND(ISTEXT(INDEX(Q$41:Q$50,MATCH($C$21,$C$41:$C$50,))),R27&gt;0),"Вихідний!!!",IF(R27=0,O28,O28+(R27-$F$67)))</f>
        <v>0</v>
      </c>
      <c r="R28" s="74"/>
      <c r="S28" s="73">
        <f>IF(AND(ISTEXT(INDEX(S$41:S$50,MATCH($C$21,$C$41:$C$50,))),T27&gt;0),"Вихідний!!!",IF(T27=0,Q28,Q28+(T27-$F$67)))</f>
        <v>0</v>
      </c>
      <c r="T28" s="74"/>
      <c r="U28" s="73">
        <f>IF(AND(ISTEXT(INDEX(U$41:U$50,MATCH($C$21,$C$41:$C$50,))),V27&gt;0),"Вихідний!!!",IF(V27=0,S28,S28+(V27-$F$67)))</f>
        <v>0</v>
      </c>
      <c r="V28" s="74"/>
      <c r="W28" s="73">
        <f>IF(AND(ISTEXT(INDEX(W$41:W$50,MATCH($C$21,$C$41:$C$50,))),X27&gt;0),"Вихідний!!!",IF(X27=0,U28,U28+(X27-$F$67)))</f>
        <v>0</v>
      </c>
      <c r="X28" s="74"/>
      <c r="Y28" s="73">
        <f>IF(AND(ISTEXT(INDEX(Y$41:Y$50,MATCH($C$21,$C$41:$C$50,))),Z27&gt;0),"Вихідний!!!",IF(Z27=0,W28,W28+(Z27-$F$67)))</f>
        <v>0</v>
      </c>
      <c r="Z28" s="74"/>
      <c r="AA28" s="73">
        <f>IF(AND(ISTEXT(INDEX(AA$41:AA$50,MATCH($C$21,$C$41:$C$50,))),AB27&gt;0),"Вихідний!!!",IF(AB27=0,Y28,Y28+(AB27-$F$67)))</f>
        <v>0</v>
      </c>
      <c r="AB28" s="74"/>
      <c r="AC28" s="73">
        <f>IF(AND(ISTEXT(INDEX(AC$41:AC$50,MATCH($C$21,$C$41:$C$50,))),AD27&gt;0),"Вихідний!!!",IF(AD27=0,AA28,AA28+(AD27-$F$67)))</f>
        <v>0</v>
      </c>
      <c r="AD28" s="74"/>
      <c r="AE28" s="73">
        <f>IF(AND(ISTEXT(INDEX(AE$41:AE$50,MATCH($C$21,$C$41:$C$50,))),AF27&gt;0),"Вихідний!!!",IF(AF27=0,AC28,AC28+(AF27-$F$67)))</f>
        <v>0</v>
      </c>
      <c r="AF28" s="74"/>
      <c r="AG28" s="73">
        <f>IF(AND(ISTEXT(INDEX(AG$41:AG$50,MATCH($C$21,$C$41:$C$50,))),AH27&gt;0),"Вихідний!!!",IF(AH27=0,AE28,AE28+(AH27-$F$67)))</f>
        <v>0</v>
      </c>
      <c r="AH28" s="74"/>
      <c r="AI28" s="73">
        <f>IF(AND(ISTEXT(INDEX(AI$41:AI$50,MATCH($C$21,$C$41:$C$50,))),AJ27&gt;0),"Вихідний!!!",IF(AJ27=0,AG28,AG28+(AJ27-$F$67)))</f>
        <v>0</v>
      </c>
      <c r="AJ28" s="74"/>
      <c r="AK28" s="73">
        <f>IF(AND(ISTEXT(INDEX(AK$41:AK$50,MATCH($C$21,$C$41:$C$50,))),AL27&gt;0),"Вихідний!!!",IF(AL27=0,AI28,AI28+(AL27-$F$67)))</f>
        <v>0</v>
      </c>
      <c r="AL28" s="74"/>
      <c r="AM28" s="73">
        <f>IF(AND(ISTEXT(INDEX(AM$41:AM$50,MATCH($C$21,$C$41:$C$50,))),AN27&gt;0),"Вихідний!!!",IF(AN27=0,AK28,AK28+(AN27-$F$67)))</f>
        <v>0</v>
      </c>
      <c r="AN28" s="74"/>
      <c r="AO28" s="73">
        <f>IF(AND(ISTEXT(INDEX(AO$41:AO$50,MATCH($C$21,$C$41:$C$50,))),AP27&gt;0),"Вихідний!!!",IF(AP27=0,AM28,AM28+(AP27-$F$67)))</f>
        <v>0</v>
      </c>
      <c r="AP28" s="74"/>
      <c r="AQ28" s="73">
        <f>IF(AND(ISTEXT(INDEX(AQ$41:AQ$50,MATCH($C$21,$C$41:$C$50,))),AR27&gt;0),"Вихідний!!!",IF(AR27=0,AO28,AO28+(AR27-$F$67)))</f>
        <v>0</v>
      </c>
      <c r="AR28" s="74"/>
      <c r="AS28" s="73">
        <f>IF(AND(ISTEXT(INDEX(AS$41:AS$50,MATCH($C$21,$C$41:$C$50,))),AT27&gt;0),"Вихідний!!!",IF(AT27=0,AQ28,AQ28+(AT27-$F$67)))</f>
        <v>0</v>
      </c>
      <c r="AT28" s="74"/>
      <c r="AU28" s="73">
        <f>IF(AND(ISTEXT(INDEX(AU$41:AU$50,MATCH($C$21,$C$41:$C$50,))),AV27&gt;0),"Вихідний!!!",IF(AV27=0,AS28,AS28+(AV27-$F$67)))</f>
        <v>0</v>
      </c>
      <c r="AV28" s="74"/>
      <c r="AW28" s="73">
        <f>IF(AND(ISTEXT(INDEX(AW$41:AW$50,MATCH($C$21,$C$41:$C$50,))),AX27&gt;0),"Вихідний!!!",IF(AX27=0,AU28,AU28+(AX27-$F$67)))</f>
        <v>0</v>
      </c>
      <c r="AX28" s="74"/>
      <c r="AY28" s="73">
        <f>IF(AND(ISTEXT(INDEX(AY$41:AY$50,MATCH($C$21,$C$41:$C$50,))),AZ27&gt;0),"Вихідний!!!",IF(AZ27=0,AW28,AW28+(AZ27-$F$67)))</f>
        <v>0</v>
      </c>
      <c r="AZ28" s="74"/>
      <c r="BA28" s="73">
        <f>IF(AND(ISTEXT(INDEX(BA$41:BA$50,MATCH($C$21,$C$41:$C$50,))),BB27&gt;0),"Вихідний!!!",IF(BB27=0,AY28,AY28+(BB27-$F$67)))</f>
        <v>0</v>
      </c>
      <c r="BB28" s="74"/>
      <c r="BC28" s="73">
        <f>IF(AND(ISTEXT(INDEX(BC$41:BC$50,MATCH($C$21,$C$41:$C$50,))),BD27&gt;0),"Вихідний!!!",IF(BD27=0,BA28,BA28+(BD27-$F$67)))</f>
        <v>0</v>
      </c>
      <c r="BD28" s="74"/>
      <c r="BE28" s="73">
        <f>IF(AND(ISTEXT(INDEX(BE$41:BE$50,MATCH($C$21,$C$41:$C$50,))),BF27&gt;0),"Вихідний!!!",IF(BF27=0,BC28,BC28+(BF27-$F$67)))</f>
        <v>0</v>
      </c>
      <c r="BF28" s="74"/>
      <c r="BG28" s="73">
        <f>IF(AND(ISTEXT(INDEX(BG$41:BG$50,MATCH($C$21,$C$41:$C$50,))),BH27&gt;0),"Вихідний!!!",IF(BH27=0,BE28,BE28+(BH27-$F$67)))</f>
        <v>0</v>
      </c>
      <c r="BH28" s="74"/>
      <c r="BI28" s="73">
        <f>IF(AND(ISTEXT(INDEX(BI$41:BI$50,MATCH($C$21,$C$41:$C$50,))),BJ27&gt;0),"Вихідний!!!",IF(BJ27=0,BG28,BG28+(BJ27-$F$67)))</f>
        <v>0</v>
      </c>
      <c r="BJ28" s="74"/>
      <c r="BK28" s="73">
        <f>IF(AND(ISTEXT(INDEX(BK$41:BK$50,MATCH($C$21,$C$41:$C$50,))),BL27&gt;0),"Вихідний!!!",IF(BL27=0,BI28,BI28+(BL27-$F$67)))</f>
        <v>0</v>
      </c>
      <c r="BL28" s="74"/>
      <c r="BM28" s="73">
        <f>IF(AND(ISTEXT(INDEX(BM$41:BM$50,MATCH($C$21,$C$41:$C$50,))),BN27&gt;0),"Вихідний!!!",IF(BN27=0,BK28,BK28+(BN27-$F$67)))</f>
        <v>0</v>
      </c>
      <c r="BN28" s="74"/>
      <c r="BO28" s="8"/>
    </row>
    <row r="29" spans="1:67" outlineLevel="1">
      <c r="A29" s="25"/>
      <c r="B29" s="88"/>
      <c r="C29" s="91"/>
      <c r="D29" s="38" t="s">
        <v>40</v>
      </c>
      <c r="E29" s="12">
        <f t="array" ref="E29">IF(ISTEXT(INDEX(E$41:E$50,MATCH($C$21,$C$41:$C$50,))),0,(INDEX($E$64:$E$71,MATCH($D29,$D$64:$D$71,))-SUMPRODUCT(IF($D$2:D$2="Факт",$D29:D29,0)))/($B$21-SUMPRODUCT(($D$2:D$2="Факт")*($D29:D29&lt;&gt;""))))</f>
        <v>13.636363636363637</v>
      </c>
      <c r="F29" s="41"/>
      <c r="G29" s="12">
        <f t="array" ref="G29">IF(ISTEXT(INDEX(G$41:G$50,MATCH($C$21,$C$41:$C$50,))),0,(INDEX($E$64:$E$71,MATCH($D29,$D$64:$D$71,))-SUMPRODUCT(IF($D$2:F$2="Факт",$D29:F29,0)))/($B$21-SUMPRODUCT(($D$2:F$2="Факт")*($D29:F29&lt;&gt;""))))</f>
        <v>13.636363636363637</v>
      </c>
      <c r="H29" s="41"/>
      <c r="I29" s="12">
        <f t="array" ref="I29">IF(ISTEXT(INDEX(I$41:I$50,MATCH($C$21,$C$41:$C$50,))),0,(INDEX($E$64:$E$71,MATCH($D29,$D$64:$D$71,))-SUMPRODUCT(IF($D$2:H$2="Факт",$D29:H29,0)))/($B$21-SUMPRODUCT(($D$2:H$2="Факт")*($D29:H29&lt;&gt;""))))</f>
        <v>0</v>
      </c>
      <c r="J29" s="41"/>
      <c r="K29" s="12">
        <f t="array" ref="K29">IF(ISTEXT(INDEX(K$41:K$50,MATCH($C$21,$C$41:$C$50,))),0,(INDEX($E$64:$E$71,MATCH($D29,$D$64:$D$71,))-SUMPRODUCT(IF($D$2:J$2="Факт",$D29:J29,0)))/($B$21-SUMPRODUCT(($D$2:J$2="Факт")*($D29:J29&lt;&gt;""))))</f>
        <v>0</v>
      </c>
      <c r="L29" s="41"/>
      <c r="M29" s="12">
        <f t="array" ref="M29">IF(ISTEXT(INDEX(M$41:M$50,MATCH($C$21,$C$41:$C$50,))),0,(INDEX($E$64:$E$71,MATCH($D29,$D$64:$D$71,))-SUMPRODUCT(IF($D$2:L$2="Факт",$D29:L29,0)))/($B$21-SUMPRODUCT(($D$2:L$2="Факт")*($D29:L29&lt;&gt;""))))</f>
        <v>13.636363636363637</v>
      </c>
      <c r="N29" s="41"/>
      <c r="O29" s="12">
        <f t="array" ref="O29">IF(ISTEXT(INDEX(O$41:O$50,MATCH($C$21,$C$41:$C$50,))),0,(INDEX($E$64:$E$71,MATCH($D29,$D$64:$D$71,))-SUMPRODUCT(IF($D$2:N$2="Факт",$D29:N29,0)))/($B$21-SUMPRODUCT(($D$2:N$2="Факт")*($D29:N29&lt;&gt;""))))</f>
        <v>13.636363636363637</v>
      </c>
      <c r="P29" s="41"/>
      <c r="Q29" s="12">
        <f t="array" ref="Q29">IF(ISTEXT(INDEX(Q$41:Q$50,MATCH($C$21,$C$41:$C$50,))),0,(INDEX($E$64:$E$71,MATCH($D29,$D$64:$D$71,))-SUMPRODUCT(IF($D$2:P$2="Факт",$D29:P29,0)))/($B$21-SUMPRODUCT(($D$2:P$2="Факт")*($D29:P29&lt;&gt;""))))</f>
        <v>13.636363636363637</v>
      </c>
      <c r="R29" s="41"/>
      <c r="S29" s="12">
        <f t="array" ref="S29">IF(ISTEXT(INDEX(S$41:S$50,MATCH($C$21,$C$41:$C$50,))),0,(INDEX($E$64:$E$71,MATCH($D29,$D$64:$D$71,))-SUMPRODUCT(IF($D$2:R$2="Факт",$D29:R29,0)))/($B$21-SUMPRODUCT(($D$2:R$2="Факт")*($D29:R29&lt;&gt;""))))</f>
        <v>13.636363636363637</v>
      </c>
      <c r="T29" s="41"/>
      <c r="U29" s="12">
        <f t="array" ref="U29">IF(ISTEXT(INDEX(U$41:U$50,MATCH($C$21,$C$41:$C$50,))),0,(INDEX($E$64:$E$71,MATCH($D29,$D$64:$D$71,))-SUMPRODUCT(IF($D$2:T$2="Факт",$D29:T29,0)))/($B$21-SUMPRODUCT(($D$2:T$2="Факт")*($D29:T29&lt;&gt;""))))</f>
        <v>13.636363636363637</v>
      </c>
      <c r="V29" s="41"/>
      <c r="W29" s="12">
        <f t="array" ref="W29">IF(ISTEXT(INDEX(W$41:W$50,MATCH($C$21,$C$41:$C$50,))),0,(INDEX($E$64:$E$71,MATCH($D29,$D$64:$D$71,))-SUMPRODUCT(IF($D$2:V$2="Факт",$D29:V29,0)))/($B$21-SUMPRODUCT(($D$2:V$2="Факт")*($D29:V29&lt;&gt;""))))</f>
        <v>0</v>
      </c>
      <c r="X29" s="41"/>
      <c r="Y29" s="12">
        <f t="array" ref="Y29">IF(ISTEXT(INDEX(Y$41:Y$50,MATCH($C$21,$C$41:$C$50,))),0,(INDEX($E$64:$E$71,MATCH($D29,$D$64:$D$71,))-SUMPRODUCT(IF($D$2:X$2="Факт",$D29:X29,0)))/($B$21-SUMPRODUCT(($D$2:X$2="Факт")*($D29:X29&lt;&gt;""))))</f>
        <v>0</v>
      </c>
      <c r="Z29" s="41"/>
      <c r="AA29" s="12">
        <f t="array" ref="AA29">IF(ISTEXT(INDEX(AA$41:AA$50,MATCH($C$21,$C$41:$C$50,))),0,(INDEX($E$64:$E$71,MATCH($D29,$D$64:$D$71,))-SUMPRODUCT(IF($D$2:Z$2="Факт",$D29:Z29,0)))/($B$21-SUMPRODUCT(($D$2:Z$2="Факт")*($D29:Z29&lt;&gt;""))))</f>
        <v>13.636363636363637</v>
      </c>
      <c r="AB29" s="41"/>
      <c r="AC29" s="12">
        <f t="array" ref="AC29">IF(ISTEXT(INDEX(AC$41:AC$50,MATCH($C$21,$C$41:$C$50,))),0,(INDEX($E$64:$E$71,MATCH($D29,$D$64:$D$71,))-SUMPRODUCT(IF($D$2:AB$2="Факт",$D29:AB29,0)))/($B$21-SUMPRODUCT(($D$2:AB$2="Факт")*($D29:AB29&lt;&gt;""))))</f>
        <v>13.636363636363637</v>
      </c>
      <c r="AD29" s="41"/>
      <c r="AE29" s="12">
        <f t="array" ref="AE29">IF(ISTEXT(INDEX(AE$41:AE$50,MATCH($C$21,$C$41:$C$50,))),0,(INDEX($E$64:$E$71,MATCH($D29,$D$64:$D$71,))-SUMPRODUCT(IF($D$2:AD$2="Факт",$D29:AD29,0)))/($B$21-SUMPRODUCT(($D$2:AD$2="Факт")*($D29:AD29&lt;&gt;""))))</f>
        <v>13.636363636363637</v>
      </c>
      <c r="AF29" s="41"/>
      <c r="AG29" s="12">
        <f t="array" ref="AG29">IF(ISTEXT(INDEX(AG$41:AG$50,MATCH($C$21,$C$41:$C$50,))),0,(INDEX($E$64:$E$71,MATCH($D29,$D$64:$D$71,))-SUMPRODUCT(IF($D$2:AF$2="Факт",$D29:AF29,0)))/($B$21-SUMPRODUCT(($D$2:AF$2="Факт")*($D29:AF29&lt;&gt;""))))</f>
        <v>13.636363636363637</v>
      </c>
      <c r="AH29" s="41"/>
      <c r="AI29" s="12">
        <f t="array" ref="AI29">IF(ISTEXT(INDEX(AI$41:AI$50,MATCH($C$21,$C$41:$C$50,))),0,(INDEX($E$64:$E$71,MATCH($D29,$D$64:$D$71,))-SUMPRODUCT(IF($D$2:AH$2="Факт",$D29:AH29,0)))/($B$21-SUMPRODUCT(($D$2:AH$2="Факт")*($D29:AH29&lt;&gt;""))))</f>
        <v>13.636363636363637</v>
      </c>
      <c r="AJ29" s="41"/>
      <c r="AK29" s="12">
        <f t="array" ref="AK29">IF(ISTEXT(INDEX(AK$41:AK$50,MATCH($C$21,$C$41:$C$50,))),0,(INDEX($E$64:$E$71,MATCH($D29,$D$64:$D$71,))-SUMPRODUCT(IF($D$2:AJ$2="Факт",$D29:AJ29,0)))/($B$21-SUMPRODUCT(($D$2:AJ$2="Факт")*($D29:AJ29&lt;&gt;""))))</f>
        <v>0</v>
      </c>
      <c r="AL29" s="41"/>
      <c r="AM29" s="12">
        <f t="array" ref="AM29">IF(ISTEXT(INDEX(AM$41:AM$50,MATCH($C$21,$C$41:$C$50,))),0,(INDEX($E$64:$E$71,MATCH($D29,$D$64:$D$71,))-SUMPRODUCT(IF($D$2:AL$2="Факт",$D29:AL29,0)))/($B$21-SUMPRODUCT(($D$2:AL$2="Факт")*($D29:AL29&lt;&gt;""))))</f>
        <v>0</v>
      </c>
      <c r="AN29" s="41"/>
      <c r="AO29" s="12">
        <f t="array" ref="AO29">IF(ISTEXT(INDEX(AO$41:AO$50,MATCH($C$21,$C$41:$C$50,))),0,(INDEX($E$64:$E$71,MATCH($D29,$D$64:$D$71,))-SUMPRODUCT(IF($D$2:AN$2="Факт",$D29:AN29,0)))/($B$21-SUMPRODUCT(($D$2:AN$2="Факт")*($D29:AN29&lt;&gt;""))))</f>
        <v>13.636363636363637</v>
      </c>
      <c r="AP29" s="41"/>
      <c r="AQ29" s="12">
        <f t="array" ref="AQ29">IF(ISTEXT(INDEX(AQ$41:AQ$50,MATCH($C$21,$C$41:$C$50,))),0,(INDEX($E$64:$E$71,MATCH($D29,$D$64:$D$71,))-SUMPRODUCT(IF($D$2:AP$2="Факт",$D29:AP29,0)))/($B$21-SUMPRODUCT(($D$2:AP$2="Факт")*($D29:AP29&lt;&gt;""))))</f>
        <v>13.636363636363637</v>
      </c>
      <c r="AR29" s="41"/>
      <c r="AS29" s="12">
        <f t="array" ref="AS29">IF(ISTEXT(INDEX(AS$41:AS$50,MATCH($C$21,$C$41:$C$50,))),0,(INDEX($E$64:$E$71,MATCH($D29,$D$64:$D$71,))-SUMPRODUCT(IF($D$2:AR$2="Факт",$D29:AR29,0)))/($B$21-SUMPRODUCT(($D$2:AR$2="Факт")*($D29:AR29&lt;&gt;""))))</f>
        <v>13.636363636363637</v>
      </c>
      <c r="AT29" s="41"/>
      <c r="AU29" s="12">
        <f t="array" ref="AU29">IF(ISTEXT(INDEX(AU$41:AU$50,MATCH($C$21,$C$41:$C$50,))),0,(INDEX($E$64:$E$71,MATCH($D29,$D$64:$D$71,))-SUMPRODUCT(IF($D$2:AT$2="Факт",$D29:AT29,0)))/($B$21-SUMPRODUCT(($D$2:AT$2="Факт")*($D29:AT29&lt;&gt;""))))</f>
        <v>13.636363636363637</v>
      </c>
      <c r="AV29" s="41"/>
      <c r="AW29" s="12">
        <f t="array" ref="AW29">IF(ISTEXT(INDEX(AW$41:AW$50,MATCH($C$21,$C$41:$C$50,))),0,(INDEX($E$64:$E$71,MATCH($D29,$D$64:$D$71,))-SUMPRODUCT(IF($D$2:AV$2="Факт",$D29:AV29,0)))/($B$21-SUMPRODUCT(($D$2:AV$2="Факт")*($D29:AV29&lt;&gt;""))))</f>
        <v>13.636363636363637</v>
      </c>
      <c r="AX29" s="41"/>
      <c r="AY29" s="12">
        <f t="array" ref="AY29">IF(ISTEXT(INDEX(AY$41:AY$50,MATCH($C$21,$C$41:$C$50,))),0,(INDEX($E$64:$E$71,MATCH($D29,$D$64:$D$71,))-SUMPRODUCT(IF($D$2:AX$2="Факт",$D29:AX29,0)))/($B$21-SUMPRODUCT(($D$2:AX$2="Факт")*($D29:AX29&lt;&gt;""))))</f>
        <v>0</v>
      </c>
      <c r="AZ29" s="41"/>
      <c r="BA29" s="12">
        <f t="array" ref="BA29">IF(ISTEXT(INDEX(BA$41:BA$50,MATCH($C$21,$C$41:$C$50,))),0,(INDEX($E$64:$E$71,MATCH($D29,$D$64:$D$71,))-SUMPRODUCT(IF($D$2:AZ$2="Факт",$D29:AZ29,0)))/($B$21-SUMPRODUCT(($D$2:AZ$2="Факт")*($D29:AZ29&lt;&gt;""))))</f>
        <v>0</v>
      </c>
      <c r="BB29" s="41"/>
      <c r="BC29" s="12">
        <f t="array" ref="BC29">IF(ISTEXT(INDEX(BC$41:BC$50,MATCH($C$21,$C$41:$C$50,))),0,(INDEX($E$64:$E$71,MATCH($D29,$D$64:$D$71,))-SUMPRODUCT(IF($D$2:BB$2="Факт",$D29:BB29,0)))/($B$21-SUMPRODUCT(($D$2:BB$2="Факт")*($D29:BB29&lt;&gt;""))))</f>
        <v>13.636363636363637</v>
      </c>
      <c r="BD29" s="41"/>
      <c r="BE29" s="12">
        <f t="array" ref="BE29">IF(ISTEXT(INDEX(BE$41:BE$50,MATCH($C$21,$C$41:$C$50,))),0,(INDEX($E$64:$E$71,MATCH($D29,$D$64:$D$71,))-SUMPRODUCT(IF($D$2:BD$2="Факт",$D29:BD29,0)))/($B$21-SUMPRODUCT(($D$2:BD$2="Факт")*($D29:BD29&lt;&gt;""))))</f>
        <v>13.636363636363637</v>
      </c>
      <c r="BF29" s="41"/>
      <c r="BG29" s="12">
        <f t="array" ref="BG29">IF(ISTEXT(INDEX(BG$41:BG$50,MATCH($C$21,$C$41:$C$50,))),0,(INDEX($E$64:$E$71,MATCH($D29,$D$64:$D$71,))-SUMPRODUCT(IF($D$2:BF$2="Факт",$D29:BF29,0)))/($B$21-SUMPRODUCT(($D$2:BF$2="Факт")*($D29:BF29&lt;&gt;""))))</f>
        <v>13.636363636363637</v>
      </c>
      <c r="BH29" s="41"/>
      <c r="BI29" s="12">
        <f t="array" ref="BI29">IF(ISTEXT(INDEX(BI$41:BI$50,MATCH($C$21,$C$41:$C$50,))),0,(INDEX($E$64:$E$71,MATCH($D29,$D$64:$D$71,))-SUMPRODUCT(IF($D$2:BH$2="Факт",$D29:BH29,0)))/($B$21-SUMPRODUCT(($D$2:BH$2="Факт")*($D29:BH29&lt;&gt;""))))</f>
        <v>13.636363636363637</v>
      </c>
      <c r="BJ29" s="41"/>
      <c r="BK29" s="12">
        <f t="array" ref="BK29">IF(ISTEXT(INDEX(BK$41:BK$50,MATCH($C$21,$C$41:$C$50,))),0,(INDEX($E$64:$E$71,MATCH($D29,$D$64:$D$71,))-SUMPRODUCT(IF($D$2:BJ$2="Факт",$D29:BJ29,0)))/($B$21-SUMPRODUCT(($D$2:BJ$2="Факт")*($D29:BJ29&lt;&gt;""))))</f>
        <v>13.636363636363637</v>
      </c>
      <c r="BL29" s="41"/>
      <c r="BM29" s="12">
        <f t="array" ref="BM29">IF(ISTEXT(INDEX(BM$41:BM$50,MATCH($C$21,$C$41:$C$50,))),0,(INDEX($E$64:$E$71,MATCH($D29,$D$64:$D$71,))-SUMPRODUCT(IF($D$2:BL$2="Факт",$D29:BL29,0)))/($B$21-SUMPRODUCT(($D$2:BL$2="Факт")*($D29:BL29&lt;&gt;""))))</f>
        <v>0</v>
      </c>
      <c r="BN29" s="41"/>
      <c r="BO29" s="8"/>
    </row>
    <row r="30" spans="1:67" outlineLevel="1">
      <c r="A30" s="25"/>
      <c r="B30" s="88"/>
      <c r="C30" s="91"/>
      <c r="D30" s="38" t="s">
        <v>26</v>
      </c>
      <c r="E30" s="71">
        <f>IF(AND(ISTEXT(INDEX(E$41:E$50,MATCH($C$21,$C$41:$C$50,))),F29&gt;0),"Вихідний!!!",IF(F29=0,C30,C30+(F29-$F$68)))</f>
        <v>0</v>
      </c>
      <c r="F30" s="72"/>
      <c r="G30" s="71">
        <f>IF(AND(ISTEXT(INDEX(G$41:G$50,MATCH($C$21,$C$41:$C$50,))),H29&gt;0),"Вихідний!!!",IF(H29=0,E30,E30+(H29-$F$68)))</f>
        <v>0</v>
      </c>
      <c r="H30" s="72"/>
      <c r="I30" s="71">
        <f>IF(AND(ISTEXT(INDEX(I$41:I$50,MATCH($C$21,$C$41:$C$50,))),J29&gt;0),"Вихідний!!!",IF(J29=0,G30,G30+(J29-$F$68)))</f>
        <v>0</v>
      </c>
      <c r="J30" s="72"/>
      <c r="K30" s="71">
        <f>IF(AND(ISTEXT(INDEX(K$41:K$50,MATCH($C$21,$C$41:$C$50,))),L29&gt;0),"Вихідний!!!",IF(L29=0,I30,I30+(L29-$F$68)))</f>
        <v>0</v>
      </c>
      <c r="L30" s="72"/>
      <c r="M30" s="71">
        <f>IF(AND(ISTEXT(INDEX(M$41:M$50,MATCH($C$21,$C$41:$C$50,))),N29&gt;0),"Вихідний!!!",IF(N29=0,K30,K30+(N29-$F$68)))</f>
        <v>0</v>
      </c>
      <c r="N30" s="72"/>
      <c r="O30" s="71">
        <f>IF(AND(ISTEXT(INDEX(O$41:O$50,MATCH($C$21,$C$41:$C$50,))),P29&gt;0),"Вихідний!!!",IF(P29=0,M30,M30+(P29-$F$68)))</f>
        <v>0</v>
      </c>
      <c r="P30" s="72"/>
      <c r="Q30" s="71">
        <f>IF(AND(ISTEXT(INDEX(Q$41:Q$50,MATCH($C$21,$C$41:$C$50,))),R29&gt;0),"Вихідний!!!",IF(R29=0,O30,O30+(R29-$F$68)))</f>
        <v>0</v>
      </c>
      <c r="R30" s="72"/>
      <c r="S30" s="71">
        <f>IF(AND(ISTEXT(INDEX(S$41:S$50,MATCH($C$21,$C$41:$C$50,))),T29&gt;0),"Вихідний!!!",IF(T29=0,Q30,Q30+(T29-$F$68)))</f>
        <v>0</v>
      </c>
      <c r="T30" s="72"/>
      <c r="U30" s="71">
        <f>IF(AND(ISTEXT(INDEX(U$41:U$50,MATCH($C$21,$C$41:$C$50,))),V29&gt;0),"Вихідний!!!",IF(V29=0,S30,S30+(V29-$F$68)))</f>
        <v>0</v>
      </c>
      <c r="V30" s="72"/>
      <c r="W30" s="71">
        <f>IF(AND(ISTEXT(INDEX(W$41:W$50,MATCH($C$21,$C$41:$C$50,))),X29&gt;0),"Вихідний!!!",IF(X29=0,U30,U30+(X29-$F$68)))</f>
        <v>0</v>
      </c>
      <c r="X30" s="72"/>
      <c r="Y30" s="71">
        <f>IF(AND(ISTEXT(INDEX(Y$41:Y$50,MATCH($C$21,$C$41:$C$50,))),Z29&gt;0),"Вихідний!!!",IF(Z29=0,W30,W30+(Z29-$F$68)))</f>
        <v>0</v>
      </c>
      <c r="Z30" s="72"/>
      <c r="AA30" s="71">
        <f>IF(AND(ISTEXT(INDEX(AA$41:AA$50,MATCH($C$21,$C$41:$C$50,))),AB29&gt;0),"Вихідний!!!",IF(AB29=0,Y30,Y30+(AB29-$F$68)))</f>
        <v>0</v>
      </c>
      <c r="AB30" s="72"/>
      <c r="AC30" s="71">
        <f>IF(AND(ISTEXT(INDEX(AC$41:AC$50,MATCH($C$21,$C$41:$C$50,))),AD29&gt;0),"Вихідний!!!",IF(AD29=0,AA30,AA30+(AD29-$F$68)))</f>
        <v>0</v>
      </c>
      <c r="AD30" s="72"/>
      <c r="AE30" s="71">
        <f>IF(AND(ISTEXT(INDEX(AE$41:AE$50,MATCH($C$21,$C$41:$C$50,))),AF29&gt;0),"Вихідний!!!",IF(AF29=0,AC30,AC30+(AF29-$F$68)))</f>
        <v>0</v>
      </c>
      <c r="AF30" s="72"/>
      <c r="AG30" s="71">
        <f>IF(AND(ISTEXT(INDEX(AG$41:AG$50,MATCH($C$21,$C$41:$C$50,))),AH29&gt;0),"Вихідний!!!",IF(AH29=0,AE30,AE30+(AH29-$F$68)))</f>
        <v>0</v>
      </c>
      <c r="AH30" s="72"/>
      <c r="AI30" s="71">
        <f>IF(AND(ISTEXT(INDEX(AI$41:AI$50,MATCH($C$21,$C$41:$C$50,))),AJ29&gt;0),"Вихідний!!!",IF(AJ29=0,AG30,AG30+(AJ29-$F$68)))</f>
        <v>0</v>
      </c>
      <c r="AJ30" s="72"/>
      <c r="AK30" s="71">
        <f>IF(AND(ISTEXT(INDEX(AK$41:AK$50,MATCH($C$21,$C$41:$C$50,))),AL29&gt;0),"Вихідний!!!",IF(AL29=0,AI30,AI30+(AL29-$F$68)))</f>
        <v>0</v>
      </c>
      <c r="AL30" s="72"/>
      <c r="AM30" s="71">
        <f>IF(AND(ISTEXT(INDEX(AM$41:AM$50,MATCH($C$21,$C$41:$C$50,))),AN29&gt;0),"Вихідний!!!",IF(AN29=0,AK30,AK30+(AN29-$F$68)))</f>
        <v>0</v>
      </c>
      <c r="AN30" s="72"/>
      <c r="AO30" s="71">
        <f>IF(AND(ISTEXT(INDEX(AO$41:AO$50,MATCH($C$21,$C$41:$C$50,))),AP29&gt;0),"Вихідний!!!",IF(AP29=0,AM30,AM30+(AP29-$F$68)))</f>
        <v>0</v>
      </c>
      <c r="AP30" s="72"/>
      <c r="AQ30" s="71">
        <f>IF(AND(ISTEXT(INDEX(AQ$41:AQ$50,MATCH($C$21,$C$41:$C$50,))),AR29&gt;0),"Вихідний!!!",IF(AR29=0,AO30,AO30+(AR29-$F$68)))</f>
        <v>0</v>
      </c>
      <c r="AR30" s="72"/>
      <c r="AS30" s="71">
        <f>IF(AND(ISTEXT(INDEX(AS$41:AS$50,MATCH($C$21,$C$41:$C$50,))),AT29&gt;0),"Вихідний!!!",IF(AT29=0,AQ30,AQ30+(AT29-$F$68)))</f>
        <v>0</v>
      </c>
      <c r="AT30" s="72"/>
      <c r="AU30" s="71">
        <f>IF(AND(ISTEXT(INDEX(AU$41:AU$50,MATCH($C$21,$C$41:$C$50,))),AV29&gt;0),"Вихідний!!!",IF(AV29=0,AS30,AS30+(AV29-$F$68)))</f>
        <v>0</v>
      </c>
      <c r="AV30" s="72"/>
      <c r="AW30" s="71">
        <f>IF(AND(ISTEXT(INDEX(AW$41:AW$50,MATCH($C$21,$C$41:$C$50,))),AX29&gt;0),"Вихідний!!!",IF(AX29=0,AU30,AU30+(AX29-$F$68)))</f>
        <v>0</v>
      </c>
      <c r="AX30" s="72"/>
      <c r="AY30" s="71">
        <f>IF(AND(ISTEXT(INDEX(AY$41:AY$50,MATCH($C$21,$C$41:$C$50,))),AZ29&gt;0),"Вихідний!!!",IF(AZ29=0,AW30,AW30+(AZ29-$F$68)))</f>
        <v>0</v>
      </c>
      <c r="AZ30" s="72"/>
      <c r="BA30" s="71">
        <f>IF(AND(ISTEXT(INDEX(BA$41:BA$50,MATCH($C$21,$C$41:$C$50,))),BB29&gt;0),"Вихідний!!!",IF(BB29=0,AY30,AY30+(BB29-$F$68)))</f>
        <v>0</v>
      </c>
      <c r="BB30" s="72"/>
      <c r="BC30" s="71">
        <f>IF(AND(ISTEXT(INDEX(BC$41:BC$50,MATCH($C$21,$C$41:$C$50,))),BD29&gt;0),"Вихідний!!!",IF(BD29=0,BA30,BA30+(BD29-$F$68)))</f>
        <v>0</v>
      </c>
      <c r="BD30" s="72"/>
      <c r="BE30" s="71">
        <f>IF(AND(ISTEXT(INDEX(BE$41:BE$50,MATCH($C$21,$C$41:$C$50,))),BF29&gt;0),"Вихідний!!!",IF(BF29=0,BC30,BC30+(BF29-$F$68)))</f>
        <v>0</v>
      </c>
      <c r="BF30" s="72"/>
      <c r="BG30" s="71">
        <f>IF(AND(ISTEXT(INDEX(BG$41:BG$50,MATCH($C$21,$C$41:$C$50,))),BH29&gt;0),"Вихідний!!!",IF(BH29=0,BE30,BE30+(BH29-$F$68)))</f>
        <v>0</v>
      </c>
      <c r="BH30" s="72"/>
      <c r="BI30" s="71">
        <f>IF(AND(ISTEXT(INDEX(BI$41:BI$50,MATCH($C$21,$C$41:$C$50,))),BJ29&gt;0),"Вихідний!!!",IF(BJ29=0,BG30,BG30+(BJ29-$F$68)))</f>
        <v>0</v>
      </c>
      <c r="BJ30" s="72"/>
      <c r="BK30" s="71">
        <f>IF(AND(ISTEXT(INDEX(BK$41:BK$50,MATCH($C$21,$C$41:$C$50,))),BL29&gt;0),"Вихідний!!!",IF(BL29=0,BI30,BI30+(BL29-$F$68)))</f>
        <v>0</v>
      </c>
      <c r="BL30" s="72"/>
      <c r="BM30" s="71">
        <f>IF(AND(ISTEXT(INDEX(BM$41:BM$50,MATCH($C$21,$C$41:$C$50,))),BN29&gt;0),"Вихідний!!!",IF(BN29=0,BK30,BK30+(BN29-$F$68)))</f>
        <v>0</v>
      </c>
      <c r="BN30" s="72"/>
      <c r="BO30" s="8"/>
    </row>
    <row r="31" spans="1:67" outlineLevel="1">
      <c r="A31" s="25"/>
      <c r="B31" s="88"/>
      <c r="C31" s="91"/>
      <c r="D31" s="39" t="s">
        <v>41</v>
      </c>
      <c r="E31" s="11">
        <f t="array" ref="E31">IF(ISTEXT(INDEX(E$41:E$50,MATCH($C$21,$C$41:$C$50,))),0,(INDEX($E$64:$E$71,MATCH($D31,$D$64:$D$71,))-SUMPRODUCT(IF($D$2:D$2="Факт",$D31:D31,0)))/($B$21-SUMPRODUCT(($D$2:D$2="Факт")*($D31:D31&lt;&gt;""))))</f>
        <v>13.636363636363637</v>
      </c>
      <c r="F31" s="40"/>
      <c r="G31" s="11">
        <f t="array" ref="G31">IF(ISTEXT(INDEX(G$41:G$50,MATCH($C$21,$C$41:$C$50,))),0,(INDEX($E$64:$E$71,MATCH($D31,$D$64:$D$71,))-SUMPRODUCT(IF($D$2:F$2="Факт",$D31:F31,0)))/($B$21-SUMPRODUCT(($D$2:F$2="Факт")*($D31:F31&lt;&gt;""))))</f>
        <v>13.636363636363637</v>
      </c>
      <c r="H31" s="40"/>
      <c r="I31" s="11">
        <f t="array" ref="I31">IF(ISTEXT(INDEX(I$41:I$50,MATCH($C$21,$C$41:$C$50,))),0,(INDEX($E$64:$E$71,MATCH($D31,$D$64:$D$71,))-SUMPRODUCT(IF($D$2:H$2="Факт",$D31:H31,0)))/($B$21-SUMPRODUCT(($D$2:H$2="Факт")*($D31:H31&lt;&gt;""))))</f>
        <v>0</v>
      </c>
      <c r="J31" s="40"/>
      <c r="K31" s="11">
        <f t="array" ref="K31">IF(ISTEXT(INDEX(K$41:K$50,MATCH($C$21,$C$41:$C$50,))),0,(INDEX($E$64:$E$71,MATCH($D31,$D$64:$D$71,))-SUMPRODUCT(IF($D$2:J$2="Факт",$D31:J31,0)))/($B$21-SUMPRODUCT(($D$2:J$2="Факт")*($D31:J31&lt;&gt;""))))</f>
        <v>0</v>
      </c>
      <c r="L31" s="40"/>
      <c r="M31" s="11">
        <f t="array" ref="M31">IF(ISTEXT(INDEX(M$41:M$50,MATCH($C$21,$C$41:$C$50,))),0,(INDEX($E$64:$E$71,MATCH($D31,$D$64:$D$71,))-SUMPRODUCT(IF($D$2:L$2="Факт",$D31:L31,0)))/($B$21-SUMPRODUCT(($D$2:L$2="Факт")*($D31:L31&lt;&gt;""))))</f>
        <v>13.636363636363637</v>
      </c>
      <c r="N31" s="40"/>
      <c r="O31" s="11">
        <f t="array" ref="O31">IF(ISTEXT(INDEX(O$41:O$50,MATCH($C$21,$C$41:$C$50,))),0,(INDEX($E$64:$E$71,MATCH($D31,$D$64:$D$71,))-SUMPRODUCT(IF($D$2:N$2="Факт",$D31:N31,0)))/($B$21-SUMPRODUCT(($D$2:N$2="Факт")*($D31:N31&lt;&gt;""))))</f>
        <v>13.636363636363637</v>
      </c>
      <c r="P31" s="40"/>
      <c r="Q31" s="11">
        <f t="array" ref="Q31">IF(ISTEXT(INDEX(Q$41:Q$50,MATCH($C$21,$C$41:$C$50,))),0,(INDEX($E$64:$E$71,MATCH($D31,$D$64:$D$71,))-SUMPRODUCT(IF($D$2:P$2="Факт",$D31:P31,0)))/($B$21-SUMPRODUCT(($D$2:P$2="Факт")*($D31:P31&lt;&gt;""))))</f>
        <v>13.636363636363637</v>
      </c>
      <c r="R31" s="40"/>
      <c r="S31" s="11">
        <f t="array" ref="S31">IF(ISTEXT(INDEX(S$41:S$50,MATCH($C$21,$C$41:$C$50,))),0,(INDEX($E$64:$E$71,MATCH($D31,$D$64:$D$71,))-SUMPRODUCT(IF($D$2:R$2="Факт",$D31:R31,0)))/($B$21-SUMPRODUCT(($D$2:R$2="Факт")*($D31:R31&lt;&gt;""))))</f>
        <v>13.636363636363637</v>
      </c>
      <c r="T31" s="40"/>
      <c r="U31" s="11">
        <f t="array" ref="U31">IF(ISTEXT(INDEX(U$41:U$50,MATCH($C$21,$C$41:$C$50,))),0,(INDEX($E$64:$E$71,MATCH($D31,$D$64:$D$71,))-SUMPRODUCT(IF($D$2:T$2="Факт",$D31:T31,0)))/($B$21-SUMPRODUCT(($D$2:T$2="Факт")*($D31:T31&lt;&gt;""))))</f>
        <v>13.636363636363637</v>
      </c>
      <c r="V31" s="40"/>
      <c r="W31" s="11">
        <f t="array" ref="W31">IF(ISTEXT(INDEX(W$41:W$50,MATCH($C$21,$C$41:$C$50,))),0,(INDEX($E$64:$E$71,MATCH($D31,$D$64:$D$71,))-SUMPRODUCT(IF($D$2:V$2="Факт",$D31:V31,0)))/($B$21-SUMPRODUCT(($D$2:V$2="Факт")*($D31:V31&lt;&gt;""))))</f>
        <v>0</v>
      </c>
      <c r="X31" s="40"/>
      <c r="Y31" s="11">
        <f t="array" ref="Y31">IF(ISTEXT(INDEX(Y$41:Y$50,MATCH($C$21,$C$41:$C$50,))),0,(INDEX($E$64:$E$71,MATCH($D31,$D$64:$D$71,))-SUMPRODUCT(IF($D$2:X$2="Факт",$D31:X31,0)))/($B$21-SUMPRODUCT(($D$2:X$2="Факт")*($D31:X31&lt;&gt;""))))</f>
        <v>0</v>
      </c>
      <c r="Z31" s="40"/>
      <c r="AA31" s="11">
        <f t="array" ref="AA31">IF(ISTEXT(INDEX(AA$41:AA$50,MATCH($C$21,$C$41:$C$50,))),0,(INDEX($E$64:$E$71,MATCH($D31,$D$64:$D$71,))-SUMPRODUCT(IF($D$2:Z$2="Факт",$D31:Z31,0)))/($B$21-SUMPRODUCT(($D$2:Z$2="Факт")*($D31:Z31&lt;&gt;""))))</f>
        <v>13.636363636363637</v>
      </c>
      <c r="AB31" s="40"/>
      <c r="AC31" s="11">
        <f t="array" ref="AC31">IF(ISTEXT(INDEX(AC$41:AC$50,MATCH($C$21,$C$41:$C$50,))),0,(INDEX($E$64:$E$71,MATCH($D31,$D$64:$D$71,))-SUMPRODUCT(IF($D$2:AB$2="Факт",$D31:AB31,0)))/($B$21-SUMPRODUCT(($D$2:AB$2="Факт")*($D31:AB31&lt;&gt;""))))</f>
        <v>13.636363636363637</v>
      </c>
      <c r="AD31" s="40"/>
      <c r="AE31" s="11">
        <f t="array" ref="AE31">IF(ISTEXT(INDEX(AE$41:AE$50,MATCH($C$21,$C$41:$C$50,))),0,(INDEX($E$64:$E$71,MATCH($D31,$D$64:$D$71,))-SUMPRODUCT(IF($D$2:AD$2="Факт",$D31:AD31,0)))/($B$21-SUMPRODUCT(($D$2:AD$2="Факт")*($D31:AD31&lt;&gt;""))))</f>
        <v>13.636363636363637</v>
      </c>
      <c r="AF31" s="40"/>
      <c r="AG31" s="11">
        <f t="array" ref="AG31">IF(ISTEXT(INDEX(AG$41:AG$50,MATCH($C$21,$C$41:$C$50,))),0,(INDEX($E$64:$E$71,MATCH($D31,$D$64:$D$71,))-SUMPRODUCT(IF($D$2:AF$2="Факт",$D31:AF31,0)))/($B$21-SUMPRODUCT(($D$2:AF$2="Факт")*($D31:AF31&lt;&gt;""))))</f>
        <v>13.636363636363637</v>
      </c>
      <c r="AH31" s="40"/>
      <c r="AI31" s="11">
        <f t="array" ref="AI31">IF(ISTEXT(INDEX(AI$41:AI$50,MATCH($C$21,$C$41:$C$50,))),0,(INDEX($E$64:$E$71,MATCH($D31,$D$64:$D$71,))-SUMPRODUCT(IF($D$2:AH$2="Факт",$D31:AH31,0)))/($B$21-SUMPRODUCT(($D$2:AH$2="Факт")*($D31:AH31&lt;&gt;""))))</f>
        <v>13.636363636363637</v>
      </c>
      <c r="AJ31" s="40"/>
      <c r="AK31" s="11">
        <f t="array" ref="AK31">IF(ISTEXT(INDEX(AK$41:AK$50,MATCH($C$21,$C$41:$C$50,))),0,(INDEX($E$64:$E$71,MATCH($D31,$D$64:$D$71,))-SUMPRODUCT(IF($D$2:AJ$2="Факт",$D31:AJ31,0)))/($B$21-SUMPRODUCT(($D$2:AJ$2="Факт")*($D31:AJ31&lt;&gt;""))))</f>
        <v>0</v>
      </c>
      <c r="AL31" s="40"/>
      <c r="AM31" s="11">
        <f t="array" ref="AM31">IF(ISTEXT(INDEX(AM$41:AM$50,MATCH($C$21,$C$41:$C$50,))),0,(INDEX($E$64:$E$71,MATCH($D31,$D$64:$D$71,))-SUMPRODUCT(IF($D$2:AL$2="Факт",$D31:AL31,0)))/($B$21-SUMPRODUCT(($D$2:AL$2="Факт")*($D31:AL31&lt;&gt;""))))</f>
        <v>0</v>
      </c>
      <c r="AN31" s="40"/>
      <c r="AO31" s="11">
        <f t="array" ref="AO31">IF(ISTEXT(INDEX(AO$41:AO$50,MATCH($C$21,$C$41:$C$50,))),0,(INDEX($E$64:$E$71,MATCH($D31,$D$64:$D$71,))-SUMPRODUCT(IF($D$2:AN$2="Факт",$D31:AN31,0)))/($B$21-SUMPRODUCT(($D$2:AN$2="Факт")*($D31:AN31&lt;&gt;""))))</f>
        <v>13.636363636363637</v>
      </c>
      <c r="AP31" s="40"/>
      <c r="AQ31" s="11">
        <f t="array" ref="AQ31">IF(ISTEXT(INDEX(AQ$41:AQ$50,MATCH($C$21,$C$41:$C$50,))),0,(INDEX($E$64:$E$71,MATCH($D31,$D$64:$D$71,))-SUMPRODUCT(IF($D$2:AP$2="Факт",$D31:AP31,0)))/($B$21-SUMPRODUCT(($D$2:AP$2="Факт")*($D31:AP31&lt;&gt;""))))</f>
        <v>13.636363636363637</v>
      </c>
      <c r="AR31" s="40"/>
      <c r="AS31" s="11">
        <f t="array" ref="AS31">IF(ISTEXT(INDEX(AS$41:AS$50,MATCH($C$21,$C$41:$C$50,))),0,(INDEX($E$64:$E$71,MATCH($D31,$D$64:$D$71,))-SUMPRODUCT(IF($D$2:AR$2="Факт",$D31:AR31,0)))/($B$21-SUMPRODUCT(($D$2:AR$2="Факт")*($D31:AR31&lt;&gt;""))))</f>
        <v>13.636363636363637</v>
      </c>
      <c r="AT31" s="40"/>
      <c r="AU31" s="11">
        <f t="array" ref="AU31">IF(ISTEXT(INDEX(AU$41:AU$50,MATCH($C$21,$C$41:$C$50,))),0,(INDEX($E$64:$E$71,MATCH($D31,$D$64:$D$71,))-SUMPRODUCT(IF($D$2:AT$2="Факт",$D31:AT31,0)))/($B$21-SUMPRODUCT(($D$2:AT$2="Факт")*($D31:AT31&lt;&gt;""))))</f>
        <v>13.636363636363637</v>
      </c>
      <c r="AV31" s="40"/>
      <c r="AW31" s="11">
        <f t="array" ref="AW31">IF(ISTEXT(INDEX(AW$41:AW$50,MATCH($C$21,$C$41:$C$50,))),0,(INDEX($E$64:$E$71,MATCH($D31,$D$64:$D$71,))-SUMPRODUCT(IF($D$2:AV$2="Факт",$D31:AV31,0)))/($B$21-SUMPRODUCT(($D$2:AV$2="Факт")*($D31:AV31&lt;&gt;""))))</f>
        <v>13.636363636363637</v>
      </c>
      <c r="AX31" s="40"/>
      <c r="AY31" s="11">
        <f t="array" ref="AY31">IF(ISTEXT(INDEX(AY$41:AY$50,MATCH($C$21,$C$41:$C$50,))),0,(INDEX($E$64:$E$71,MATCH($D31,$D$64:$D$71,))-SUMPRODUCT(IF($D$2:AX$2="Факт",$D31:AX31,0)))/($B$21-SUMPRODUCT(($D$2:AX$2="Факт")*($D31:AX31&lt;&gt;""))))</f>
        <v>0</v>
      </c>
      <c r="AZ31" s="40"/>
      <c r="BA31" s="11">
        <f t="array" ref="BA31">IF(ISTEXT(INDEX(BA$41:BA$50,MATCH($C$21,$C$41:$C$50,))),0,(INDEX($E$64:$E$71,MATCH($D31,$D$64:$D$71,))-SUMPRODUCT(IF($D$2:AZ$2="Факт",$D31:AZ31,0)))/($B$21-SUMPRODUCT(($D$2:AZ$2="Факт")*($D31:AZ31&lt;&gt;""))))</f>
        <v>0</v>
      </c>
      <c r="BB31" s="40"/>
      <c r="BC31" s="11">
        <f t="array" ref="BC31">IF(ISTEXT(INDEX(BC$41:BC$50,MATCH($C$21,$C$41:$C$50,))),0,(INDEX($E$64:$E$71,MATCH($D31,$D$64:$D$71,))-SUMPRODUCT(IF($D$2:BB$2="Факт",$D31:BB31,0)))/($B$21-SUMPRODUCT(($D$2:BB$2="Факт")*($D31:BB31&lt;&gt;""))))</f>
        <v>13.636363636363637</v>
      </c>
      <c r="BD31" s="40"/>
      <c r="BE31" s="11">
        <f t="array" ref="BE31">IF(ISTEXT(INDEX(BE$41:BE$50,MATCH($C$21,$C$41:$C$50,))),0,(INDEX($E$64:$E$71,MATCH($D31,$D$64:$D$71,))-SUMPRODUCT(IF($D$2:BD$2="Факт",$D31:BD31,0)))/($B$21-SUMPRODUCT(($D$2:BD$2="Факт")*($D31:BD31&lt;&gt;""))))</f>
        <v>13.636363636363637</v>
      </c>
      <c r="BF31" s="40"/>
      <c r="BG31" s="11">
        <f t="array" ref="BG31">IF(ISTEXT(INDEX(BG$41:BG$50,MATCH($C$21,$C$41:$C$50,))),0,(INDEX($E$64:$E$71,MATCH($D31,$D$64:$D$71,))-SUMPRODUCT(IF($D$2:BF$2="Факт",$D31:BF31,0)))/($B$21-SUMPRODUCT(($D$2:BF$2="Факт")*($D31:BF31&lt;&gt;""))))</f>
        <v>13.636363636363637</v>
      </c>
      <c r="BH31" s="40"/>
      <c r="BI31" s="11">
        <f t="array" ref="BI31">IF(ISTEXT(INDEX(BI$41:BI$50,MATCH($C$21,$C$41:$C$50,))),0,(INDEX($E$64:$E$71,MATCH($D31,$D$64:$D$71,))-SUMPRODUCT(IF($D$2:BH$2="Факт",$D31:BH31,0)))/($B$21-SUMPRODUCT(($D$2:BH$2="Факт")*($D31:BH31&lt;&gt;""))))</f>
        <v>13.636363636363637</v>
      </c>
      <c r="BJ31" s="40"/>
      <c r="BK31" s="11">
        <f t="array" ref="BK31">IF(ISTEXT(INDEX(BK$41:BK$50,MATCH($C$21,$C$41:$C$50,))),0,(INDEX($E$64:$E$71,MATCH($D31,$D$64:$D$71,))-SUMPRODUCT(IF($D$2:BJ$2="Факт",$D31:BJ31,0)))/($B$21-SUMPRODUCT(($D$2:BJ$2="Факт")*($D31:BJ31&lt;&gt;""))))</f>
        <v>13.636363636363637</v>
      </c>
      <c r="BL31" s="40"/>
      <c r="BM31" s="11">
        <f t="array" ref="BM31">IF(ISTEXT(INDEX(BM$41:BM$50,MATCH($C$21,$C$41:$C$50,))),0,(INDEX($E$64:$E$71,MATCH($D31,$D$64:$D$71,))-SUMPRODUCT(IF($D$2:BL$2="Факт",$D31:BL31,0)))/($B$21-SUMPRODUCT(($D$2:BL$2="Факт")*($D31:BL31&lt;&gt;""))))</f>
        <v>0</v>
      </c>
      <c r="BN31" s="40"/>
      <c r="BO31" s="8"/>
    </row>
    <row r="32" spans="1:67" outlineLevel="1">
      <c r="A32" s="25"/>
      <c r="B32" s="88"/>
      <c r="C32" s="91"/>
      <c r="D32" s="39" t="s">
        <v>26</v>
      </c>
      <c r="E32" s="73">
        <f>IF(AND(ISTEXT(INDEX(E$41:E$50,MATCH($C$21,$C$41:$C$50,))),F31&gt;0),"Вихідний!!!",IF(F31=0,C32,C32+(F31-$F$69)))</f>
        <v>0</v>
      </c>
      <c r="F32" s="74"/>
      <c r="G32" s="73">
        <f>IF(AND(ISTEXT(INDEX(G$41:G$50,MATCH($C$21,$C$41:$C$50,))),H31&gt;0),"Вихідний!!!",IF(H31=0,E32,E32+(H31-$F$69)))</f>
        <v>0</v>
      </c>
      <c r="H32" s="74"/>
      <c r="I32" s="73">
        <f>IF(AND(ISTEXT(INDEX(I$41:I$50,MATCH($C$21,$C$41:$C$50,))),J31&gt;0),"Вихідний!!!",IF(J31=0,G32,G32+(J31-$F$69)))</f>
        <v>0</v>
      </c>
      <c r="J32" s="74"/>
      <c r="K32" s="73">
        <f>IF(AND(ISTEXT(INDEX(K$41:K$50,MATCH($C$21,$C$41:$C$50,))),L31&gt;0),"Вихідний!!!",IF(L31=0,I32,I32+(L31-$F$69)))</f>
        <v>0</v>
      </c>
      <c r="L32" s="74"/>
      <c r="M32" s="73">
        <f>IF(AND(ISTEXT(INDEX(M$41:M$50,MATCH($C$21,$C$41:$C$50,))),N31&gt;0),"Вихідний!!!",IF(N31=0,K32,K32+(N31-$F$69)))</f>
        <v>0</v>
      </c>
      <c r="N32" s="74"/>
      <c r="O32" s="73">
        <f>IF(AND(ISTEXT(INDEX(O$41:O$50,MATCH($C$21,$C$41:$C$50,))),P31&gt;0),"Вихідний!!!",IF(P31=0,M32,M32+(P31-$F$69)))</f>
        <v>0</v>
      </c>
      <c r="P32" s="74"/>
      <c r="Q32" s="73">
        <f>IF(AND(ISTEXT(INDEX(Q$41:Q$50,MATCH($C$21,$C$41:$C$50,))),R31&gt;0),"Вихідний!!!",IF(R31=0,O32,O32+(R31-$F$69)))</f>
        <v>0</v>
      </c>
      <c r="R32" s="74"/>
      <c r="S32" s="73">
        <f>IF(AND(ISTEXT(INDEX(S$41:S$50,MATCH($C$21,$C$41:$C$50,))),T31&gt;0),"Вихідний!!!",IF(T31=0,Q32,Q32+(T31-$F$69)))</f>
        <v>0</v>
      </c>
      <c r="T32" s="74"/>
      <c r="U32" s="73">
        <f>IF(AND(ISTEXT(INDEX(U$41:U$50,MATCH($C$21,$C$41:$C$50,))),V31&gt;0),"Вихідний!!!",IF(V31=0,S32,S32+(V31-$F$69)))</f>
        <v>0</v>
      </c>
      <c r="V32" s="74"/>
      <c r="W32" s="73">
        <f>IF(AND(ISTEXT(INDEX(W$41:W$50,MATCH($C$21,$C$41:$C$50,))),X31&gt;0),"Вихідний!!!",IF(X31=0,U32,U32+(X31-$F$69)))</f>
        <v>0</v>
      </c>
      <c r="X32" s="74"/>
      <c r="Y32" s="73">
        <f>IF(AND(ISTEXT(INDEX(Y$41:Y$50,MATCH($C$21,$C$41:$C$50,))),Z31&gt;0),"Вихідний!!!",IF(Z31=0,W32,W32+(Z31-$F$69)))</f>
        <v>0</v>
      </c>
      <c r="Z32" s="74"/>
      <c r="AA32" s="73">
        <f>IF(AND(ISTEXT(INDEX(AA$41:AA$50,MATCH($C$21,$C$41:$C$50,))),AB31&gt;0),"Вихідний!!!",IF(AB31=0,Y32,Y32+(AB31-$F$69)))</f>
        <v>0</v>
      </c>
      <c r="AB32" s="74"/>
      <c r="AC32" s="73">
        <f>IF(AND(ISTEXT(INDEX(AC$41:AC$50,MATCH($C$21,$C$41:$C$50,))),AD31&gt;0),"Вихідний!!!",IF(AD31=0,AA32,AA32+(AD31-$F$69)))</f>
        <v>0</v>
      </c>
      <c r="AD32" s="74"/>
      <c r="AE32" s="73">
        <f>IF(AND(ISTEXT(INDEX(AE$41:AE$50,MATCH($C$21,$C$41:$C$50,))),AF31&gt;0),"Вихідний!!!",IF(AF31=0,AC32,AC32+(AF31-$F$69)))</f>
        <v>0</v>
      </c>
      <c r="AF32" s="74"/>
      <c r="AG32" s="73">
        <f>IF(AND(ISTEXT(INDEX(AG$41:AG$50,MATCH($C$21,$C$41:$C$50,))),AH31&gt;0),"Вихідний!!!",IF(AH31=0,AE32,AE32+(AH31-$F$69)))</f>
        <v>0</v>
      </c>
      <c r="AH32" s="74"/>
      <c r="AI32" s="73">
        <f>IF(AND(ISTEXT(INDEX(AI$41:AI$50,MATCH($C$21,$C$41:$C$50,))),AJ31&gt;0),"Вихідний!!!",IF(AJ31=0,AG32,AG32+(AJ31-$F$69)))</f>
        <v>0</v>
      </c>
      <c r="AJ32" s="74"/>
      <c r="AK32" s="73">
        <f>IF(AND(ISTEXT(INDEX(AK$41:AK$50,MATCH($C$21,$C$41:$C$50,))),AL31&gt;0),"Вихідний!!!",IF(AL31=0,AI32,AI32+(AL31-$F$69)))</f>
        <v>0</v>
      </c>
      <c r="AL32" s="74"/>
      <c r="AM32" s="73">
        <f>IF(AND(ISTEXT(INDEX(AM$41:AM$50,MATCH($C$21,$C$41:$C$50,))),AN31&gt;0),"Вихідний!!!",IF(AN31=0,AK32,AK32+(AN31-$F$69)))</f>
        <v>0</v>
      </c>
      <c r="AN32" s="74"/>
      <c r="AO32" s="73">
        <f>IF(AND(ISTEXT(INDEX(AO$41:AO$50,MATCH($C$21,$C$41:$C$50,))),AP31&gt;0),"Вихідний!!!",IF(AP31=0,AM32,AM32+(AP31-$F$69)))</f>
        <v>0</v>
      </c>
      <c r="AP32" s="74"/>
      <c r="AQ32" s="73">
        <f>IF(AND(ISTEXT(INDEX(AQ$41:AQ$50,MATCH($C$21,$C$41:$C$50,))),AR31&gt;0),"Вихідний!!!",IF(AR31=0,AO32,AO32+(AR31-$F$69)))</f>
        <v>0</v>
      </c>
      <c r="AR32" s="74"/>
      <c r="AS32" s="73">
        <f>IF(AND(ISTEXT(INDEX(AS$41:AS$50,MATCH($C$21,$C$41:$C$50,))),AT31&gt;0),"Вихідний!!!",IF(AT31=0,AQ32,AQ32+(AT31-$F$69)))</f>
        <v>0</v>
      </c>
      <c r="AT32" s="74"/>
      <c r="AU32" s="73">
        <f>IF(AND(ISTEXT(INDEX(AU$41:AU$50,MATCH($C$21,$C$41:$C$50,))),AV31&gt;0),"Вихідний!!!",IF(AV31=0,AS32,AS32+(AV31-$F$69)))</f>
        <v>0</v>
      </c>
      <c r="AV32" s="74"/>
      <c r="AW32" s="73">
        <f>IF(AND(ISTEXT(INDEX(AW$41:AW$50,MATCH($C$21,$C$41:$C$50,))),AX31&gt;0),"Вихідний!!!",IF(AX31=0,AU32,AU32+(AX31-$F$69)))</f>
        <v>0</v>
      </c>
      <c r="AX32" s="74"/>
      <c r="AY32" s="73">
        <f>IF(AND(ISTEXT(INDEX(AY$41:AY$50,MATCH($C$21,$C$41:$C$50,))),AZ31&gt;0),"Вихідний!!!",IF(AZ31=0,AW32,AW32+(AZ31-$F$69)))</f>
        <v>0</v>
      </c>
      <c r="AZ32" s="74"/>
      <c r="BA32" s="73">
        <f>IF(AND(ISTEXT(INDEX(BA$41:BA$50,MATCH($C$21,$C$41:$C$50,))),BB31&gt;0),"Вихідний!!!",IF(BB31=0,AY32,AY32+(BB31-$F$69)))</f>
        <v>0</v>
      </c>
      <c r="BB32" s="74"/>
      <c r="BC32" s="73">
        <f>IF(AND(ISTEXT(INDEX(BC$41:BC$50,MATCH($C$21,$C$41:$C$50,))),BD31&gt;0),"Вихідний!!!",IF(BD31=0,BA32,BA32+(BD31-$F$69)))</f>
        <v>0</v>
      </c>
      <c r="BD32" s="74"/>
      <c r="BE32" s="73">
        <f>IF(AND(ISTEXT(INDEX(BE$41:BE$50,MATCH($C$21,$C$41:$C$50,))),BF31&gt;0),"Вихідний!!!",IF(BF31=0,BC32,BC32+(BF31-$F$69)))</f>
        <v>0</v>
      </c>
      <c r="BF32" s="74"/>
      <c r="BG32" s="73">
        <f>IF(AND(ISTEXT(INDEX(BG$41:BG$50,MATCH($C$21,$C$41:$C$50,))),BH31&gt;0),"Вихідний!!!",IF(BH31=0,BE32,BE32+(BH31-$F$69)))</f>
        <v>0</v>
      </c>
      <c r="BH32" s="74"/>
      <c r="BI32" s="73">
        <f>IF(AND(ISTEXT(INDEX(BI$41:BI$50,MATCH($C$21,$C$41:$C$50,))),BJ31&gt;0),"Вихідний!!!",IF(BJ31=0,BG32,BG32+(BJ31-$F$69)))</f>
        <v>0</v>
      </c>
      <c r="BJ32" s="74"/>
      <c r="BK32" s="73">
        <f>IF(AND(ISTEXT(INDEX(BK$41:BK$50,MATCH($C$21,$C$41:$C$50,))),BL31&gt;0),"Вихідний!!!",IF(BL31=0,BI32,BI32+(BL31-$F$69)))</f>
        <v>0</v>
      </c>
      <c r="BL32" s="74"/>
      <c r="BM32" s="73">
        <f>IF(AND(ISTEXT(INDEX(BM$41:BM$50,MATCH($C$21,$C$41:$C$50,))),BN31&gt;0),"Вихідний!!!",IF(BN31=0,BK32,BK32+(BN31-$F$69)))</f>
        <v>0</v>
      </c>
      <c r="BN32" s="74"/>
      <c r="BO32" s="8"/>
    </row>
    <row r="33" spans="1:67" outlineLevel="1">
      <c r="A33" s="25"/>
      <c r="B33" s="88"/>
      <c r="C33" s="91"/>
      <c r="D33" s="38" t="s">
        <v>42</v>
      </c>
      <c r="E33" s="12">
        <f t="array" ref="E33">IF(ISTEXT(INDEX(E$41:E$50,MATCH($C$21,$C$41:$C$50,))),0,(INDEX($E$64:$E$71,MATCH($D33,$D$64:$D$71,))-SUMPRODUCT(IF($D$2:D$2="Факт",$D33:D33,0)))/($B$21-SUMPRODUCT(($D$2:D$2="Факт")*($D33:D33&lt;&gt;""))))</f>
        <v>13.636363636363637</v>
      </c>
      <c r="F33" s="41"/>
      <c r="G33" s="12">
        <f t="array" ref="G33">IF(ISTEXT(INDEX(G$41:G$50,MATCH($C$21,$C$41:$C$50,))),0,(INDEX($E$64:$E$71,MATCH($D33,$D$64:$D$71,))-SUMPRODUCT(IF($D$2:F$2="Факт",$D33:F33,0)))/($B$21-SUMPRODUCT(($D$2:F$2="Факт")*($D33:F33&lt;&gt;""))))</f>
        <v>13.636363636363637</v>
      </c>
      <c r="H33" s="41"/>
      <c r="I33" s="12">
        <f t="array" ref="I33">IF(ISTEXT(INDEX(I$41:I$50,MATCH($C$21,$C$41:$C$50,))),0,(INDEX($E$64:$E$71,MATCH($D33,$D$64:$D$71,))-SUMPRODUCT(IF($D$2:H$2="Факт",$D33:H33,0)))/($B$21-SUMPRODUCT(($D$2:H$2="Факт")*($D33:H33&lt;&gt;""))))</f>
        <v>0</v>
      </c>
      <c r="J33" s="41"/>
      <c r="K33" s="12">
        <f t="array" ref="K33">IF(ISTEXT(INDEX(K$41:K$50,MATCH($C$21,$C$41:$C$50,))),0,(INDEX($E$64:$E$71,MATCH($D33,$D$64:$D$71,))-SUMPRODUCT(IF($D$2:J$2="Факт",$D33:J33,0)))/($B$21-SUMPRODUCT(($D$2:J$2="Факт")*($D33:J33&lt;&gt;""))))</f>
        <v>0</v>
      </c>
      <c r="L33" s="41"/>
      <c r="M33" s="12">
        <f t="array" ref="M33">IF(ISTEXT(INDEX(M$41:M$50,MATCH($C$21,$C$41:$C$50,))),0,(INDEX($E$64:$E$71,MATCH($D33,$D$64:$D$71,))-SUMPRODUCT(IF($D$2:L$2="Факт",$D33:L33,0)))/($B$21-SUMPRODUCT(($D$2:L$2="Факт")*($D33:L33&lt;&gt;""))))</f>
        <v>13.636363636363637</v>
      </c>
      <c r="N33" s="41"/>
      <c r="O33" s="12">
        <f t="array" ref="O33">IF(ISTEXT(INDEX(O$41:O$50,MATCH($C$21,$C$41:$C$50,))),0,(INDEX($E$64:$E$71,MATCH($D33,$D$64:$D$71,))-SUMPRODUCT(IF($D$2:N$2="Факт",$D33:N33,0)))/($B$21-SUMPRODUCT(($D$2:N$2="Факт")*($D33:N33&lt;&gt;""))))</f>
        <v>13.636363636363637</v>
      </c>
      <c r="P33" s="41"/>
      <c r="Q33" s="12">
        <f t="array" ref="Q33">IF(ISTEXT(INDEX(Q$41:Q$50,MATCH($C$21,$C$41:$C$50,))),0,(INDEX($E$64:$E$71,MATCH($D33,$D$64:$D$71,))-SUMPRODUCT(IF($D$2:P$2="Факт",$D33:P33,0)))/($B$21-SUMPRODUCT(($D$2:P$2="Факт")*($D33:P33&lt;&gt;""))))</f>
        <v>13.636363636363637</v>
      </c>
      <c r="R33" s="41"/>
      <c r="S33" s="12">
        <f t="array" ref="S33">IF(ISTEXT(INDEX(S$41:S$50,MATCH($C$21,$C$41:$C$50,))),0,(INDEX($E$64:$E$71,MATCH($D33,$D$64:$D$71,))-SUMPRODUCT(IF($D$2:R$2="Факт",$D33:R33,0)))/($B$21-SUMPRODUCT(($D$2:R$2="Факт")*($D33:R33&lt;&gt;""))))</f>
        <v>13.636363636363637</v>
      </c>
      <c r="T33" s="41"/>
      <c r="U33" s="12">
        <f t="array" ref="U33">IF(ISTEXT(INDEX(U$41:U$50,MATCH($C$21,$C$41:$C$50,))),0,(INDEX($E$64:$E$71,MATCH($D33,$D$64:$D$71,))-SUMPRODUCT(IF($D$2:T$2="Факт",$D33:T33,0)))/($B$21-SUMPRODUCT(($D$2:T$2="Факт")*($D33:T33&lt;&gt;""))))</f>
        <v>13.636363636363637</v>
      </c>
      <c r="V33" s="41"/>
      <c r="W33" s="12">
        <f t="array" ref="W33">IF(ISTEXT(INDEX(W$41:W$50,MATCH($C$21,$C$41:$C$50,))),0,(INDEX($E$64:$E$71,MATCH($D33,$D$64:$D$71,))-SUMPRODUCT(IF($D$2:V$2="Факт",$D33:V33,0)))/($B$21-SUMPRODUCT(($D$2:V$2="Факт")*($D33:V33&lt;&gt;""))))</f>
        <v>0</v>
      </c>
      <c r="X33" s="41"/>
      <c r="Y33" s="12">
        <f t="array" ref="Y33">IF(ISTEXT(INDEX(Y$41:Y$50,MATCH($C$21,$C$41:$C$50,))),0,(INDEX($E$64:$E$71,MATCH($D33,$D$64:$D$71,))-SUMPRODUCT(IF($D$2:X$2="Факт",$D33:X33,0)))/($B$21-SUMPRODUCT(($D$2:X$2="Факт")*($D33:X33&lt;&gt;""))))</f>
        <v>0</v>
      </c>
      <c r="Z33" s="41"/>
      <c r="AA33" s="12">
        <f t="array" ref="AA33">IF(ISTEXT(INDEX(AA$41:AA$50,MATCH($C$21,$C$41:$C$50,))),0,(INDEX($E$64:$E$71,MATCH($D33,$D$64:$D$71,))-SUMPRODUCT(IF($D$2:Z$2="Факт",$D33:Z33,0)))/($B$21-SUMPRODUCT(($D$2:Z$2="Факт")*($D33:Z33&lt;&gt;""))))</f>
        <v>13.636363636363637</v>
      </c>
      <c r="AB33" s="41"/>
      <c r="AC33" s="12">
        <f t="array" ref="AC33">IF(ISTEXT(INDEX(AC$41:AC$50,MATCH($C$21,$C$41:$C$50,))),0,(INDEX($E$64:$E$71,MATCH($D33,$D$64:$D$71,))-SUMPRODUCT(IF($D$2:AB$2="Факт",$D33:AB33,0)))/($B$21-SUMPRODUCT(($D$2:AB$2="Факт")*($D33:AB33&lt;&gt;""))))</f>
        <v>13.636363636363637</v>
      </c>
      <c r="AD33" s="41"/>
      <c r="AE33" s="12">
        <f t="array" ref="AE33">IF(ISTEXT(INDEX(AE$41:AE$50,MATCH($C$21,$C$41:$C$50,))),0,(INDEX($E$64:$E$71,MATCH($D33,$D$64:$D$71,))-SUMPRODUCT(IF($D$2:AD$2="Факт",$D33:AD33,0)))/($B$21-SUMPRODUCT(($D$2:AD$2="Факт")*($D33:AD33&lt;&gt;""))))</f>
        <v>13.636363636363637</v>
      </c>
      <c r="AF33" s="41"/>
      <c r="AG33" s="12">
        <f t="array" ref="AG33">IF(ISTEXT(INDEX(AG$41:AG$50,MATCH($C$21,$C$41:$C$50,))),0,(INDEX($E$64:$E$71,MATCH($D33,$D$64:$D$71,))-SUMPRODUCT(IF($D$2:AF$2="Факт",$D33:AF33,0)))/($B$21-SUMPRODUCT(($D$2:AF$2="Факт")*($D33:AF33&lt;&gt;""))))</f>
        <v>13.636363636363637</v>
      </c>
      <c r="AH33" s="41"/>
      <c r="AI33" s="12">
        <f t="array" ref="AI33">IF(ISTEXT(INDEX(AI$41:AI$50,MATCH($C$21,$C$41:$C$50,))),0,(INDEX($E$64:$E$71,MATCH($D33,$D$64:$D$71,))-SUMPRODUCT(IF($D$2:AH$2="Факт",$D33:AH33,0)))/($B$21-SUMPRODUCT(($D$2:AH$2="Факт")*($D33:AH33&lt;&gt;""))))</f>
        <v>13.636363636363637</v>
      </c>
      <c r="AJ33" s="41"/>
      <c r="AK33" s="12">
        <f t="array" ref="AK33">IF(ISTEXT(INDEX(AK$41:AK$50,MATCH($C$21,$C$41:$C$50,))),0,(INDEX($E$64:$E$71,MATCH($D33,$D$64:$D$71,))-SUMPRODUCT(IF($D$2:AJ$2="Факт",$D33:AJ33,0)))/($B$21-SUMPRODUCT(($D$2:AJ$2="Факт")*($D33:AJ33&lt;&gt;""))))</f>
        <v>0</v>
      </c>
      <c r="AL33" s="41"/>
      <c r="AM33" s="12">
        <f t="array" ref="AM33">IF(ISTEXT(INDEX(AM$41:AM$50,MATCH($C$21,$C$41:$C$50,))),0,(INDEX($E$64:$E$71,MATCH($D33,$D$64:$D$71,))-SUMPRODUCT(IF($D$2:AL$2="Факт",$D33:AL33,0)))/($B$21-SUMPRODUCT(($D$2:AL$2="Факт")*($D33:AL33&lt;&gt;""))))</f>
        <v>0</v>
      </c>
      <c r="AN33" s="41"/>
      <c r="AO33" s="12">
        <f t="array" ref="AO33">IF(ISTEXT(INDEX(AO$41:AO$50,MATCH($C$21,$C$41:$C$50,))),0,(INDEX($E$64:$E$71,MATCH($D33,$D$64:$D$71,))-SUMPRODUCT(IF($D$2:AN$2="Факт",$D33:AN33,0)))/($B$21-SUMPRODUCT(($D$2:AN$2="Факт")*($D33:AN33&lt;&gt;""))))</f>
        <v>13.636363636363637</v>
      </c>
      <c r="AP33" s="41"/>
      <c r="AQ33" s="12">
        <f t="array" ref="AQ33">IF(ISTEXT(INDEX(AQ$41:AQ$50,MATCH($C$21,$C$41:$C$50,))),0,(INDEX($E$64:$E$71,MATCH($D33,$D$64:$D$71,))-SUMPRODUCT(IF($D$2:AP$2="Факт",$D33:AP33,0)))/($B$21-SUMPRODUCT(($D$2:AP$2="Факт")*($D33:AP33&lt;&gt;""))))</f>
        <v>13.636363636363637</v>
      </c>
      <c r="AR33" s="41"/>
      <c r="AS33" s="12">
        <f t="array" ref="AS33">IF(ISTEXT(INDEX(AS$41:AS$50,MATCH($C$21,$C$41:$C$50,))),0,(INDEX($E$64:$E$71,MATCH($D33,$D$64:$D$71,))-SUMPRODUCT(IF($D$2:AR$2="Факт",$D33:AR33,0)))/($B$21-SUMPRODUCT(($D$2:AR$2="Факт")*($D33:AR33&lt;&gt;""))))</f>
        <v>13.636363636363637</v>
      </c>
      <c r="AT33" s="41"/>
      <c r="AU33" s="12">
        <f t="array" ref="AU33">IF(ISTEXT(INDEX(AU$41:AU$50,MATCH($C$21,$C$41:$C$50,))),0,(INDEX($E$64:$E$71,MATCH($D33,$D$64:$D$71,))-SUMPRODUCT(IF($D$2:AT$2="Факт",$D33:AT33,0)))/($B$21-SUMPRODUCT(($D$2:AT$2="Факт")*($D33:AT33&lt;&gt;""))))</f>
        <v>13.636363636363637</v>
      </c>
      <c r="AV33" s="41"/>
      <c r="AW33" s="12">
        <f t="array" ref="AW33">IF(ISTEXT(INDEX(AW$41:AW$50,MATCH($C$21,$C$41:$C$50,))),0,(INDEX($E$64:$E$71,MATCH($D33,$D$64:$D$71,))-SUMPRODUCT(IF($D$2:AV$2="Факт",$D33:AV33,0)))/($B$21-SUMPRODUCT(($D$2:AV$2="Факт")*($D33:AV33&lt;&gt;""))))</f>
        <v>13.636363636363637</v>
      </c>
      <c r="AX33" s="41"/>
      <c r="AY33" s="12">
        <f t="array" ref="AY33">IF(ISTEXT(INDEX(AY$41:AY$50,MATCH($C$21,$C$41:$C$50,))),0,(INDEX($E$64:$E$71,MATCH($D33,$D$64:$D$71,))-SUMPRODUCT(IF($D$2:AX$2="Факт",$D33:AX33,0)))/($B$21-SUMPRODUCT(($D$2:AX$2="Факт")*($D33:AX33&lt;&gt;""))))</f>
        <v>0</v>
      </c>
      <c r="AZ33" s="41"/>
      <c r="BA33" s="12">
        <f t="array" ref="BA33">IF(ISTEXT(INDEX(BA$41:BA$50,MATCH($C$21,$C$41:$C$50,))),0,(INDEX($E$64:$E$71,MATCH($D33,$D$64:$D$71,))-SUMPRODUCT(IF($D$2:AZ$2="Факт",$D33:AZ33,0)))/($B$21-SUMPRODUCT(($D$2:AZ$2="Факт")*($D33:AZ33&lt;&gt;""))))</f>
        <v>0</v>
      </c>
      <c r="BB33" s="41"/>
      <c r="BC33" s="12">
        <f t="array" ref="BC33">IF(ISTEXT(INDEX(BC$41:BC$50,MATCH($C$21,$C$41:$C$50,))),0,(INDEX($E$64:$E$71,MATCH($D33,$D$64:$D$71,))-SUMPRODUCT(IF($D$2:BB$2="Факт",$D33:BB33,0)))/($B$21-SUMPRODUCT(($D$2:BB$2="Факт")*($D33:BB33&lt;&gt;""))))</f>
        <v>13.636363636363637</v>
      </c>
      <c r="BD33" s="41"/>
      <c r="BE33" s="12">
        <f t="array" ref="BE33">IF(ISTEXT(INDEX(BE$41:BE$50,MATCH($C$21,$C$41:$C$50,))),0,(INDEX($E$64:$E$71,MATCH($D33,$D$64:$D$71,))-SUMPRODUCT(IF($D$2:BD$2="Факт",$D33:BD33,0)))/($B$21-SUMPRODUCT(($D$2:BD$2="Факт")*($D33:BD33&lt;&gt;""))))</f>
        <v>13.636363636363637</v>
      </c>
      <c r="BF33" s="41"/>
      <c r="BG33" s="12">
        <f t="array" ref="BG33">IF(ISTEXT(INDEX(BG$41:BG$50,MATCH($C$21,$C$41:$C$50,))),0,(INDEX($E$64:$E$71,MATCH($D33,$D$64:$D$71,))-SUMPRODUCT(IF($D$2:BF$2="Факт",$D33:BF33,0)))/($B$21-SUMPRODUCT(($D$2:BF$2="Факт")*($D33:BF33&lt;&gt;""))))</f>
        <v>13.636363636363637</v>
      </c>
      <c r="BH33" s="41"/>
      <c r="BI33" s="12">
        <f t="array" ref="BI33">IF(ISTEXT(INDEX(BI$41:BI$50,MATCH($C$21,$C$41:$C$50,))),0,(INDEX($E$64:$E$71,MATCH($D33,$D$64:$D$71,))-SUMPRODUCT(IF($D$2:BH$2="Факт",$D33:BH33,0)))/($B$21-SUMPRODUCT(($D$2:BH$2="Факт")*($D33:BH33&lt;&gt;""))))</f>
        <v>13.636363636363637</v>
      </c>
      <c r="BJ33" s="41"/>
      <c r="BK33" s="12">
        <f t="array" ref="BK33">IF(ISTEXT(INDEX(BK$41:BK$50,MATCH($C$21,$C$41:$C$50,))),0,(INDEX($E$64:$E$71,MATCH($D33,$D$64:$D$71,))-SUMPRODUCT(IF($D$2:BJ$2="Факт",$D33:BJ33,0)))/($B$21-SUMPRODUCT(($D$2:BJ$2="Факт")*($D33:BJ33&lt;&gt;""))))</f>
        <v>13.636363636363637</v>
      </c>
      <c r="BL33" s="41"/>
      <c r="BM33" s="12">
        <f t="array" ref="BM33">IF(ISTEXT(INDEX(BM$41:BM$50,MATCH($C$21,$C$41:$C$50,))),0,(INDEX($E$64:$E$71,MATCH($D33,$D$64:$D$71,))-SUMPRODUCT(IF($D$2:BL$2="Факт",$D33:BL33,0)))/($B$21-SUMPRODUCT(($D$2:BL$2="Факт")*($D33:BL33&lt;&gt;""))))</f>
        <v>0</v>
      </c>
      <c r="BN33" s="41"/>
      <c r="BO33" s="8"/>
    </row>
    <row r="34" spans="1:67" outlineLevel="1">
      <c r="A34" s="25"/>
      <c r="B34" s="88"/>
      <c r="C34" s="91"/>
      <c r="D34" s="38" t="s">
        <v>26</v>
      </c>
      <c r="E34" s="71">
        <f>IF(AND(ISTEXT(INDEX(E$41:E$50,MATCH($C$21,$C$41:$C$50,))),F33&gt;0),"Вихідний!!!",IF(F33=0,C34,C34+(F33-$F$70)))</f>
        <v>0</v>
      </c>
      <c r="F34" s="72"/>
      <c r="G34" s="71">
        <f>IF(AND(ISTEXT(INDEX(G$41:G$50,MATCH($C$21,$C$41:$C$50,))),H33&gt;0),"Вихідний!!!",IF(H33=0,E34,E34+(H33-$F$70)))</f>
        <v>0</v>
      </c>
      <c r="H34" s="72"/>
      <c r="I34" s="71">
        <f>IF(AND(ISTEXT(INDEX(I$41:I$50,MATCH($C$21,$C$41:$C$50,))),J33&gt;0),"Вихідний!!!",IF(J33=0,G34,G34+(J33-$F$70)))</f>
        <v>0</v>
      </c>
      <c r="J34" s="72"/>
      <c r="K34" s="71">
        <f>IF(AND(ISTEXT(INDEX(K$41:K$50,MATCH($C$21,$C$41:$C$50,))),L33&gt;0),"Вихідний!!!",IF(L33=0,I34,I34+(L33-$F$70)))</f>
        <v>0</v>
      </c>
      <c r="L34" s="72"/>
      <c r="M34" s="71">
        <f>IF(AND(ISTEXT(INDEX(M$41:M$50,MATCH($C$21,$C$41:$C$50,))),N33&gt;0),"Вихідний!!!",IF(N33=0,K34,K34+(N33-$F$70)))</f>
        <v>0</v>
      </c>
      <c r="N34" s="72"/>
      <c r="O34" s="71">
        <f>IF(AND(ISTEXT(INDEX(O$41:O$50,MATCH($C$21,$C$41:$C$50,))),P33&gt;0),"Вихідний!!!",IF(P33=0,M34,M34+(P33-$F$70)))</f>
        <v>0</v>
      </c>
      <c r="P34" s="72"/>
      <c r="Q34" s="71">
        <f>IF(AND(ISTEXT(INDEX(Q$41:Q$50,MATCH($C$21,$C$41:$C$50,))),R33&gt;0),"Вихідний!!!",IF(R33=0,O34,O34+(R33-$F$70)))</f>
        <v>0</v>
      </c>
      <c r="R34" s="72"/>
      <c r="S34" s="71">
        <f>IF(AND(ISTEXT(INDEX(S$41:S$50,MATCH($C$21,$C$41:$C$50,))),T33&gt;0),"Вихідний!!!",IF(T33=0,Q34,Q34+(T33-$F$70)))</f>
        <v>0</v>
      </c>
      <c r="T34" s="72"/>
      <c r="U34" s="71">
        <f>IF(AND(ISTEXT(INDEX(U$41:U$50,MATCH($C$21,$C$41:$C$50,))),V33&gt;0),"Вихідний!!!",IF(V33=0,S34,S34+(V33-$F$70)))</f>
        <v>0</v>
      </c>
      <c r="V34" s="72"/>
      <c r="W34" s="71">
        <f>IF(AND(ISTEXT(INDEX(W$41:W$50,MATCH($C$21,$C$41:$C$50,))),X33&gt;0),"Вихідний!!!",IF(X33=0,U34,U34+(X33-$F$70)))</f>
        <v>0</v>
      </c>
      <c r="X34" s="72"/>
      <c r="Y34" s="71">
        <f>IF(AND(ISTEXT(INDEX(Y$41:Y$50,MATCH($C$21,$C$41:$C$50,))),Z33&gt;0),"Вихідний!!!",IF(Z33=0,W34,W34+(Z33-$F$70)))</f>
        <v>0</v>
      </c>
      <c r="Z34" s="72"/>
      <c r="AA34" s="71">
        <f>IF(AND(ISTEXT(INDEX(AA$41:AA$50,MATCH($C$21,$C$41:$C$50,))),AB33&gt;0),"Вихідний!!!",IF(AB33=0,Y34,Y34+(AB33-$F$70)))</f>
        <v>0</v>
      </c>
      <c r="AB34" s="72"/>
      <c r="AC34" s="71">
        <f>IF(AND(ISTEXT(INDEX(AC$41:AC$50,MATCH($C$21,$C$41:$C$50,))),AD33&gt;0),"Вихідний!!!",IF(AD33=0,AA34,AA34+(AD33-$F$70)))</f>
        <v>0</v>
      </c>
      <c r="AD34" s="72"/>
      <c r="AE34" s="71">
        <f>IF(AND(ISTEXT(INDEX(AE$41:AE$50,MATCH($C$21,$C$41:$C$50,))),AF33&gt;0),"Вихідний!!!",IF(AF33=0,AC34,AC34+(AF33-$F$70)))</f>
        <v>0</v>
      </c>
      <c r="AF34" s="72"/>
      <c r="AG34" s="71">
        <f>IF(AND(ISTEXT(INDEX(AG$41:AG$50,MATCH($C$21,$C$41:$C$50,))),AH33&gt;0),"Вихідний!!!",IF(AH33=0,AE34,AE34+(AH33-$F$70)))</f>
        <v>0</v>
      </c>
      <c r="AH34" s="72"/>
      <c r="AI34" s="71">
        <f>IF(AND(ISTEXT(INDEX(AI$41:AI$50,MATCH($C$21,$C$41:$C$50,))),AJ33&gt;0),"Вихідний!!!",IF(AJ33=0,AG34,AG34+(AJ33-$F$70)))</f>
        <v>0</v>
      </c>
      <c r="AJ34" s="72"/>
      <c r="AK34" s="71">
        <f>IF(AND(ISTEXT(INDEX(AK$41:AK$50,MATCH($C$21,$C$41:$C$50,))),AL33&gt;0),"Вихідний!!!",IF(AL33=0,AI34,AI34+(AL33-$F$70)))</f>
        <v>0</v>
      </c>
      <c r="AL34" s="72"/>
      <c r="AM34" s="71">
        <f>IF(AND(ISTEXT(INDEX(AM$41:AM$50,MATCH($C$21,$C$41:$C$50,))),AN33&gt;0),"Вихідний!!!",IF(AN33=0,AK34,AK34+(AN33-$F$70)))</f>
        <v>0</v>
      </c>
      <c r="AN34" s="72"/>
      <c r="AO34" s="71">
        <f>IF(AND(ISTEXT(INDEX(AO$41:AO$50,MATCH($C$21,$C$41:$C$50,))),AP33&gt;0),"Вихідний!!!",IF(AP33=0,AM34,AM34+(AP33-$F$70)))</f>
        <v>0</v>
      </c>
      <c r="AP34" s="72"/>
      <c r="AQ34" s="71">
        <f>IF(AND(ISTEXT(INDEX(AQ$41:AQ$50,MATCH($C$21,$C$41:$C$50,))),AR33&gt;0),"Вихідний!!!",IF(AR33=0,AO34,AO34+(AR33-$F$70)))</f>
        <v>0</v>
      </c>
      <c r="AR34" s="72"/>
      <c r="AS34" s="71">
        <f>IF(AND(ISTEXT(INDEX(AS$41:AS$50,MATCH($C$21,$C$41:$C$50,))),AT33&gt;0),"Вихідний!!!",IF(AT33=0,AQ34,AQ34+(AT33-$F$70)))</f>
        <v>0</v>
      </c>
      <c r="AT34" s="72"/>
      <c r="AU34" s="71">
        <f>IF(AND(ISTEXT(INDEX(AU$41:AU$50,MATCH($C$21,$C$41:$C$50,))),AV33&gt;0),"Вихідний!!!",IF(AV33=0,AS34,AS34+(AV33-$F$70)))</f>
        <v>0</v>
      </c>
      <c r="AV34" s="72"/>
      <c r="AW34" s="71">
        <f>IF(AND(ISTEXT(INDEX(AW$41:AW$50,MATCH($C$21,$C$41:$C$50,))),AX33&gt;0),"Вихідний!!!",IF(AX33=0,AU34,AU34+(AX33-$F$70)))</f>
        <v>0</v>
      </c>
      <c r="AX34" s="72"/>
      <c r="AY34" s="71">
        <f>IF(AND(ISTEXT(INDEX(AY$41:AY$50,MATCH($C$21,$C$41:$C$50,))),AZ33&gt;0),"Вихідний!!!",IF(AZ33=0,AW34,AW34+(AZ33-$F$70)))</f>
        <v>0</v>
      </c>
      <c r="AZ34" s="72"/>
      <c r="BA34" s="71">
        <f>IF(AND(ISTEXT(INDEX(BA$41:BA$50,MATCH($C$21,$C$41:$C$50,))),BB33&gt;0),"Вихідний!!!",IF(BB33=0,AY34,AY34+(BB33-$F$70)))</f>
        <v>0</v>
      </c>
      <c r="BB34" s="72"/>
      <c r="BC34" s="71">
        <f>IF(AND(ISTEXT(INDEX(BC$41:BC$50,MATCH($C$21,$C$41:$C$50,))),BD33&gt;0),"Вихідний!!!",IF(BD33=0,BA34,BA34+(BD33-$F$70)))</f>
        <v>0</v>
      </c>
      <c r="BD34" s="72"/>
      <c r="BE34" s="71">
        <f>IF(AND(ISTEXT(INDEX(BE$41:BE$50,MATCH($C$21,$C$41:$C$50,))),BF33&gt;0),"Вихідний!!!",IF(BF33=0,BC34,BC34+(BF33-$F$70)))</f>
        <v>0</v>
      </c>
      <c r="BF34" s="72"/>
      <c r="BG34" s="71">
        <f>IF(AND(ISTEXT(INDEX(BG$41:BG$50,MATCH($C$21,$C$41:$C$50,))),BH33&gt;0),"Вихідний!!!",IF(BH33=0,BE34,BE34+(BH33-$F$70)))</f>
        <v>0</v>
      </c>
      <c r="BH34" s="72"/>
      <c r="BI34" s="71">
        <f>IF(AND(ISTEXT(INDEX(BI$41:BI$50,MATCH($C$21,$C$41:$C$50,))),BJ33&gt;0),"Вихідний!!!",IF(BJ33=0,BG34,BG34+(BJ33-$F$70)))</f>
        <v>0</v>
      </c>
      <c r="BJ34" s="72"/>
      <c r="BK34" s="71">
        <f>IF(AND(ISTEXT(INDEX(BK$41:BK$50,MATCH($C$21,$C$41:$C$50,))),BL33&gt;0),"Вихідний!!!",IF(BL33=0,BI34,BI34+(BL33-$F$70)))</f>
        <v>0</v>
      </c>
      <c r="BL34" s="72"/>
      <c r="BM34" s="71">
        <f>IF(AND(ISTEXT(INDEX(BM$41:BM$50,MATCH($C$21,$C$41:$C$50,))),BN33&gt;0),"Вихідний!!!",IF(BN33=0,BK34,BK34+(BN33-$F$70)))</f>
        <v>0</v>
      </c>
      <c r="BN34" s="72"/>
      <c r="BO34" s="8"/>
    </row>
    <row r="35" spans="1:67" outlineLevel="1">
      <c r="A35" s="25"/>
      <c r="B35" s="88"/>
      <c r="C35" s="91"/>
      <c r="D35" s="39" t="s">
        <v>43</v>
      </c>
      <c r="E35" s="11">
        <f t="array" ref="E35">IF(ISTEXT(INDEX(E$41:E$50,MATCH($C$21,$C$41:$C$50,))),0,(INDEX($E$64:$E$71,MATCH($D35,$D$64:$D$71,))-SUMPRODUCT(IF($D$2:D$2="Факт",$D35:D35,0)))/($B$21-SUMPRODUCT(($D$2:D$2="Факт")*($D35:D35&lt;&gt;""))))</f>
        <v>13.636363636363637</v>
      </c>
      <c r="F35" s="40"/>
      <c r="G35" s="11">
        <f t="array" ref="G35">IF(ISTEXT(INDEX(G$41:G$50,MATCH($C$21,$C$41:$C$50,))),0,(INDEX($E$64:$E$71,MATCH($D35,$D$64:$D$71,))-SUMPRODUCT(IF($D$2:F$2="Факт",$D35:F35,0)))/($B$21-SUMPRODUCT(($D$2:F$2="Факт")*($D35:F35&lt;&gt;""))))</f>
        <v>13.636363636363637</v>
      </c>
      <c r="H35" s="40"/>
      <c r="I35" s="11">
        <f t="array" ref="I35">IF(ISTEXT(INDEX(I$41:I$50,MATCH($C$21,$C$41:$C$50,))),0,(INDEX($E$64:$E$71,MATCH($D35,$D$64:$D$71,))-SUMPRODUCT(IF($D$2:H$2="Факт",$D35:H35,0)))/($B$21-SUMPRODUCT(($D$2:H$2="Факт")*($D35:H35&lt;&gt;""))))</f>
        <v>0</v>
      </c>
      <c r="J35" s="40"/>
      <c r="K35" s="11">
        <f t="array" ref="K35">IF(ISTEXT(INDEX(K$41:K$50,MATCH($C$21,$C$41:$C$50,))),0,(INDEX($E$64:$E$71,MATCH($D35,$D$64:$D$71,))-SUMPRODUCT(IF($D$2:J$2="Факт",$D35:J35,0)))/($B$21-SUMPRODUCT(($D$2:J$2="Факт")*($D35:J35&lt;&gt;""))))</f>
        <v>0</v>
      </c>
      <c r="L35" s="40"/>
      <c r="M35" s="11">
        <f t="array" ref="M35">IF(ISTEXT(INDEX(M$41:M$50,MATCH($C$21,$C$41:$C$50,))),0,(INDEX($E$64:$E$71,MATCH($D35,$D$64:$D$71,))-SUMPRODUCT(IF($D$2:L$2="Факт",$D35:L35,0)))/($B$21-SUMPRODUCT(($D$2:L$2="Факт")*($D35:L35&lt;&gt;""))))</f>
        <v>13.636363636363637</v>
      </c>
      <c r="N35" s="40"/>
      <c r="O35" s="11">
        <f t="array" ref="O35">IF(ISTEXT(INDEX(O$41:O$50,MATCH($C$21,$C$41:$C$50,))),0,(INDEX($E$64:$E$71,MATCH($D35,$D$64:$D$71,))-SUMPRODUCT(IF($D$2:N$2="Факт",$D35:N35,0)))/($B$21-SUMPRODUCT(($D$2:N$2="Факт")*($D35:N35&lt;&gt;""))))</f>
        <v>13.636363636363637</v>
      </c>
      <c r="P35" s="40"/>
      <c r="Q35" s="11">
        <f t="array" ref="Q35">IF(ISTEXT(INDEX(Q$41:Q$50,MATCH($C$21,$C$41:$C$50,))),0,(INDEX($E$64:$E$71,MATCH($D35,$D$64:$D$71,))-SUMPRODUCT(IF($D$2:P$2="Факт",$D35:P35,0)))/($B$21-SUMPRODUCT(($D$2:P$2="Факт")*($D35:P35&lt;&gt;""))))</f>
        <v>13.636363636363637</v>
      </c>
      <c r="R35" s="40"/>
      <c r="S35" s="11">
        <f t="array" ref="S35">IF(ISTEXT(INDEX(S$41:S$50,MATCH($C$21,$C$41:$C$50,))),0,(INDEX($E$64:$E$71,MATCH($D35,$D$64:$D$71,))-SUMPRODUCT(IF($D$2:R$2="Факт",$D35:R35,0)))/($B$21-SUMPRODUCT(($D$2:R$2="Факт")*($D35:R35&lt;&gt;""))))</f>
        <v>13.636363636363637</v>
      </c>
      <c r="T35" s="40"/>
      <c r="U35" s="11">
        <f t="array" ref="U35">IF(ISTEXT(INDEX(U$41:U$50,MATCH($C$21,$C$41:$C$50,))),0,(INDEX($E$64:$E$71,MATCH($D35,$D$64:$D$71,))-SUMPRODUCT(IF($D$2:T$2="Факт",$D35:T35,0)))/($B$21-SUMPRODUCT(($D$2:T$2="Факт")*($D35:T35&lt;&gt;""))))</f>
        <v>13.636363636363637</v>
      </c>
      <c r="V35" s="40"/>
      <c r="W35" s="11">
        <f t="array" ref="W35">IF(ISTEXT(INDEX(W$41:W$50,MATCH($C$21,$C$41:$C$50,))),0,(INDEX($E$64:$E$71,MATCH($D35,$D$64:$D$71,))-SUMPRODUCT(IF($D$2:V$2="Факт",$D35:V35,0)))/($B$21-SUMPRODUCT(($D$2:V$2="Факт")*($D35:V35&lt;&gt;""))))</f>
        <v>0</v>
      </c>
      <c r="X35" s="40"/>
      <c r="Y35" s="11">
        <f t="array" ref="Y35">IF(ISTEXT(INDEX(Y$41:Y$50,MATCH($C$21,$C$41:$C$50,))),0,(INDEX($E$64:$E$71,MATCH($D35,$D$64:$D$71,))-SUMPRODUCT(IF($D$2:X$2="Факт",$D35:X35,0)))/($B$21-SUMPRODUCT(($D$2:X$2="Факт")*($D35:X35&lt;&gt;""))))</f>
        <v>0</v>
      </c>
      <c r="Z35" s="40"/>
      <c r="AA35" s="11">
        <f t="array" ref="AA35">IF(ISTEXT(INDEX(AA$41:AA$50,MATCH($C$21,$C$41:$C$50,))),0,(INDEX($E$64:$E$71,MATCH($D35,$D$64:$D$71,))-SUMPRODUCT(IF($D$2:Z$2="Факт",$D35:Z35,0)))/($B$21-SUMPRODUCT(($D$2:Z$2="Факт")*($D35:Z35&lt;&gt;""))))</f>
        <v>13.636363636363637</v>
      </c>
      <c r="AB35" s="40"/>
      <c r="AC35" s="11">
        <f t="array" ref="AC35">IF(ISTEXT(INDEX(AC$41:AC$50,MATCH($C$21,$C$41:$C$50,))),0,(INDEX($E$64:$E$71,MATCH($D35,$D$64:$D$71,))-SUMPRODUCT(IF($D$2:AB$2="Факт",$D35:AB35,0)))/($B$21-SUMPRODUCT(($D$2:AB$2="Факт")*($D35:AB35&lt;&gt;""))))</f>
        <v>13.636363636363637</v>
      </c>
      <c r="AD35" s="40"/>
      <c r="AE35" s="11">
        <f t="array" ref="AE35">IF(ISTEXT(INDEX(AE$41:AE$50,MATCH($C$21,$C$41:$C$50,))),0,(INDEX($E$64:$E$71,MATCH($D35,$D$64:$D$71,))-SUMPRODUCT(IF($D$2:AD$2="Факт",$D35:AD35,0)))/($B$21-SUMPRODUCT(($D$2:AD$2="Факт")*($D35:AD35&lt;&gt;""))))</f>
        <v>13.636363636363637</v>
      </c>
      <c r="AF35" s="40"/>
      <c r="AG35" s="11">
        <f t="array" ref="AG35">IF(ISTEXT(INDEX(AG$41:AG$50,MATCH($C$21,$C$41:$C$50,))),0,(INDEX($E$64:$E$71,MATCH($D35,$D$64:$D$71,))-SUMPRODUCT(IF($D$2:AF$2="Факт",$D35:AF35,0)))/($B$21-SUMPRODUCT(($D$2:AF$2="Факт")*($D35:AF35&lt;&gt;""))))</f>
        <v>13.636363636363637</v>
      </c>
      <c r="AH35" s="40"/>
      <c r="AI35" s="11">
        <f t="array" ref="AI35">IF(ISTEXT(INDEX(AI$41:AI$50,MATCH($C$21,$C$41:$C$50,))),0,(INDEX($E$64:$E$71,MATCH($D35,$D$64:$D$71,))-SUMPRODUCT(IF($D$2:AH$2="Факт",$D35:AH35,0)))/($B$21-SUMPRODUCT(($D$2:AH$2="Факт")*($D35:AH35&lt;&gt;""))))</f>
        <v>13.636363636363637</v>
      </c>
      <c r="AJ35" s="40"/>
      <c r="AK35" s="11">
        <f t="array" ref="AK35">IF(ISTEXT(INDEX(AK$41:AK$50,MATCH($C$21,$C$41:$C$50,))),0,(INDEX($E$64:$E$71,MATCH($D35,$D$64:$D$71,))-SUMPRODUCT(IF($D$2:AJ$2="Факт",$D35:AJ35,0)))/($B$21-SUMPRODUCT(($D$2:AJ$2="Факт")*($D35:AJ35&lt;&gt;""))))</f>
        <v>0</v>
      </c>
      <c r="AL35" s="40"/>
      <c r="AM35" s="11">
        <f t="array" ref="AM35">IF(ISTEXT(INDEX(AM$41:AM$50,MATCH($C$21,$C$41:$C$50,))),0,(INDEX($E$64:$E$71,MATCH($D35,$D$64:$D$71,))-SUMPRODUCT(IF($D$2:AL$2="Факт",$D35:AL35,0)))/($B$21-SUMPRODUCT(($D$2:AL$2="Факт")*($D35:AL35&lt;&gt;""))))</f>
        <v>0</v>
      </c>
      <c r="AN35" s="40"/>
      <c r="AO35" s="11">
        <f t="array" ref="AO35">IF(ISTEXT(INDEX(AO$41:AO$50,MATCH($C$21,$C$41:$C$50,))),0,(INDEX($E$64:$E$71,MATCH($D35,$D$64:$D$71,))-SUMPRODUCT(IF($D$2:AN$2="Факт",$D35:AN35,0)))/($B$21-SUMPRODUCT(($D$2:AN$2="Факт")*($D35:AN35&lt;&gt;""))))</f>
        <v>13.636363636363637</v>
      </c>
      <c r="AP35" s="40"/>
      <c r="AQ35" s="11">
        <f t="array" ref="AQ35">IF(ISTEXT(INDEX(AQ$41:AQ$50,MATCH($C$21,$C$41:$C$50,))),0,(INDEX($E$64:$E$71,MATCH($D35,$D$64:$D$71,))-SUMPRODUCT(IF($D$2:AP$2="Факт",$D35:AP35,0)))/($B$21-SUMPRODUCT(($D$2:AP$2="Факт")*($D35:AP35&lt;&gt;""))))</f>
        <v>13.636363636363637</v>
      </c>
      <c r="AR35" s="40"/>
      <c r="AS35" s="11">
        <f t="array" ref="AS35">IF(ISTEXT(INDEX(AS$41:AS$50,MATCH($C$21,$C$41:$C$50,))),0,(INDEX($E$64:$E$71,MATCH($D35,$D$64:$D$71,))-SUMPRODUCT(IF($D$2:AR$2="Факт",$D35:AR35,0)))/($B$21-SUMPRODUCT(($D$2:AR$2="Факт")*($D35:AR35&lt;&gt;""))))</f>
        <v>13.636363636363637</v>
      </c>
      <c r="AT35" s="40"/>
      <c r="AU35" s="11">
        <f t="array" ref="AU35">IF(ISTEXT(INDEX(AU$41:AU$50,MATCH($C$21,$C$41:$C$50,))),0,(INDEX($E$64:$E$71,MATCH($D35,$D$64:$D$71,))-SUMPRODUCT(IF($D$2:AT$2="Факт",$D35:AT35,0)))/($B$21-SUMPRODUCT(($D$2:AT$2="Факт")*($D35:AT35&lt;&gt;""))))</f>
        <v>13.636363636363637</v>
      </c>
      <c r="AV35" s="40"/>
      <c r="AW35" s="11">
        <f t="array" ref="AW35">IF(ISTEXT(INDEX(AW$41:AW$50,MATCH($C$21,$C$41:$C$50,))),0,(INDEX($E$64:$E$71,MATCH($D35,$D$64:$D$71,))-SUMPRODUCT(IF($D$2:AV$2="Факт",$D35:AV35,0)))/($B$21-SUMPRODUCT(($D$2:AV$2="Факт")*($D35:AV35&lt;&gt;""))))</f>
        <v>13.636363636363637</v>
      </c>
      <c r="AX35" s="40"/>
      <c r="AY35" s="11">
        <f t="array" ref="AY35">IF(ISTEXT(INDEX(AY$41:AY$50,MATCH($C$21,$C$41:$C$50,))),0,(INDEX($E$64:$E$71,MATCH($D35,$D$64:$D$71,))-SUMPRODUCT(IF($D$2:AX$2="Факт",$D35:AX35,0)))/($B$21-SUMPRODUCT(($D$2:AX$2="Факт")*($D35:AX35&lt;&gt;""))))</f>
        <v>0</v>
      </c>
      <c r="AZ35" s="40"/>
      <c r="BA35" s="11">
        <f t="array" ref="BA35">IF(ISTEXT(INDEX(BA$41:BA$50,MATCH($C$21,$C$41:$C$50,))),0,(INDEX($E$64:$E$71,MATCH($D35,$D$64:$D$71,))-SUMPRODUCT(IF($D$2:AZ$2="Факт",$D35:AZ35,0)))/($B$21-SUMPRODUCT(($D$2:AZ$2="Факт")*($D35:AZ35&lt;&gt;""))))</f>
        <v>0</v>
      </c>
      <c r="BB35" s="40"/>
      <c r="BC35" s="11">
        <f t="array" ref="BC35">IF(ISTEXT(INDEX(BC$41:BC$50,MATCH($C$21,$C$41:$C$50,))),0,(INDEX($E$64:$E$71,MATCH($D35,$D$64:$D$71,))-SUMPRODUCT(IF($D$2:BB$2="Факт",$D35:BB35,0)))/($B$21-SUMPRODUCT(($D$2:BB$2="Факт")*($D35:BB35&lt;&gt;""))))</f>
        <v>13.636363636363637</v>
      </c>
      <c r="BD35" s="40"/>
      <c r="BE35" s="11">
        <f t="array" ref="BE35">IF(ISTEXT(INDEX(BE$41:BE$50,MATCH($C$21,$C$41:$C$50,))),0,(INDEX($E$64:$E$71,MATCH($D35,$D$64:$D$71,))-SUMPRODUCT(IF($D$2:BD$2="Факт",$D35:BD35,0)))/($B$21-SUMPRODUCT(($D$2:BD$2="Факт")*($D35:BD35&lt;&gt;""))))</f>
        <v>13.636363636363637</v>
      </c>
      <c r="BF35" s="40"/>
      <c r="BG35" s="11">
        <f t="array" ref="BG35">IF(ISTEXT(INDEX(BG$41:BG$50,MATCH($C$21,$C$41:$C$50,))),0,(INDEX($E$64:$E$71,MATCH($D35,$D$64:$D$71,))-SUMPRODUCT(IF($D$2:BF$2="Факт",$D35:BF35,0)))/($B$21-SUMPRODUCT(($D$2:BF$2="Факт")*($D35:BF35&lt;&gt;""))))</f>
        <v>13.636363636363637</v>
      </c>
      <c r="BH35" s="40"/>
      <c r="BI35" s="11">
        <f t="array" ref="BI35">IF(ISTEXT(INDEX(BI$41:BI$50,MATCH($C$21,$C$41:$C$50,))),0,(INDEX($E$64:$E$71,MATCH($D35,$D$64:$D$71,))-SUMPRODUCT(IF($D$2:BH$2="Факт",$D35:BH35,0)))/($B$21-SUMPRODUCT(($D$2:BH$2="Факт")*($D35:BH35&lt;&gt;""))))</f>
        <v>13.636363636363637</v>
      </c>
      <c r="BJ35" s="40"/>
      <c r="BK35" s="11">
        <f t="array" ref="BK35">IF(ISTEXT(INDEX(BK$41:BK$50,MATCH($C$21,$C$41:$C$50,))),0,(INDEX($E$64:$E$71,MATCH($D35,$D$64:$D$71,))-SUMPRODUCT(IF($D$2:BJ$2="Факт",$D35:BJ35,0)))/($B$21-SUMPRODUCT(($D$2:BJ$2="Факт")*($D35:BJ35&lt;&gt;""))))</f>
        <v>13.636363636363637</v>
      </c>
      <c r="BL35" s="40"/>
      <c r="BM35" s="11">
        <f t="array" ref="BM35">IF(ISTEXT(INDEX(BM$41:BM$50,MATCH($C$21,$C$41:$C$50,))),0,(INDEX($E$64:$E$71,MATCH($D35,$D$64:$D$71,))-SUMPRODUCT(IF($D$2:BL$2="Факт",$D35:BL35,0)))/($B$21-SUMPRODUCT(($D$2:BL$2="Факт")*($D35:BL35&lt;&gt;""))))</f>
        <v>0</v>
      </c>
      <c r="BN35" s="40"/>
      <c r="BO35" s="8"/>
    </row>
    <row r="36" spans="1:67" ht="13.5" outlineLevel="1" thickBot="1">
      <c r="A36" s="25"/>
      <c r="B36" s="89"/>
      <c r="C36" s="92"/>
      <c r="D36" s="42" t="s">
        <v>26</v>
      </c>
      <c r="E36" s="101">
        <f>IF(AND(ISTEXT(INDEX(E$41:E$50,MATCH($C$21,$C$41:$C$50,))),F35&gt;0),"Вихідний!!!",IF(F35=0,C36,C36+(F35-$F$71)))</f>
        <v>0</v>
      </c>
      <c r="F36" s="102"/>
      <c r="G36" s="101">
        <f>IF(AND(ISTEXT(INDEX(G$41:G$50,MATCH($C$21,$C$41:$C$50,))),H35&gt;0),"Вихідний!!!",IF(H35=0,E36,E36+(H35-$F$71)))</f>
        <v>0</v>
      </c>
      <c r="H36" s="102"/>
      <c r="I36" s="101">
        <f>IF(AND(ISTEXT(INDEX(I$41:I$50,MATCH($C$21,$C$41:$C$50,))),J35&gt;0),"Вихідний!!!",IF(J35=0,G36,G36+(J35-$F$71)))</f>
        <v>0</v>
      </c>
      <c r="J36" s="102"/>
      <c r="K36" s="101">
        <f>IF(AND(ISTEXT(INDEX(K$41:K$50,MATCH($C$21,$C$41:$C$50,))),L35&gt;0),"Вихідний!!!",IF(L35=0,I36,I36+(L35-$F$71)))</f>
        <v>0</v>
      </c>
      <c r="L36" s="102"/>
      <c r="M36" s="101">
        <f>IF(AND(ISTEXT(INDEX(M$41:M$50,MATCH($C$21,$C$41:$C$50,))),N35&gt;0),"Вихідний!!!",IF(N35=0,K36,K36+(N35-$F$71)))</f>
        <v>0</v>
      </c>
      <c r="N36" s="102"/>
      <c r="O36" s="101">
        <f>IF(AND(ISTEXT(INDEX(O$41:O$50,MATCH($C$21,$C$41:$C$50,))),P35&gt;0),"Вихідний!!!",IF(P35=0,M36,M36+(P35-$F$71)))</f>
        <v>0</v>
      </c>
      <c r="P36" s="102"/>
      <c r="Q36" s="101">
        <f>IF(AND(ISTEXT(INDEX(Q$41:Q$50,MATCH($C$21,$C$41:$C$50,))),R35&gt;0),"Вихідний!!!",IF(R35=0,O36,O36+(R35-$F$71)))</f>
        <v>0</v>
      </c>
      <c r="R36" s="102"/>
      <c r="S36" s="101">
        <f>IF(AND(ISTEXT(INDEX(S$41:S$50,MATCH($C$21,$C$41:$C$50,))),T35&gt;0),"Вихідний!!!",IF(T35=0,Q36,Q36+(T35-$F$71)))</f>
        <v>0</v>
      </c>
      <c r="T36" s="102"/>
      <c r="U36" s="101">
        <f>IF(AND(ISTEXT(INDEX(U$41:U$50,MATCH($C$21,$C$41:$C$50,))),V35&gt;0),"Вихідний!!!",IF(V35=0,S36,S36+(V35-$F$71)))</f>
        <v>0</v>
      </c>
      <c r="V36" s="102"/>
      <c r="W36" s="101">
        <f>IF(AND(ISTEXT(INDEX(W$41:W$50,MATCH($C$21,$C$41:$C$50,))),X35&gt;0),"Вихідний!!!",IF(X35=0,U36,U36+(X35-$F$71)))</f>
        <v>0</v>
      </c>
      <c r="X36" s="102"/>
      <c r="Y36" s="101">
        <f>IF(AND(ISTEXT(INDEX(Y$41:Y$50,MATCH($C$21,$C$41:$C$50,))),Z35&gt;0),"Вихідний!!!",IF(Z35=0,W36,W36+(Z35-$F$71)))</f>
        <v>0</v>
      </c>
      <c r="Z36" s="102"/>
      <c r="AA36" s="101">
        <f>IF(AND(ISTEXT(INDEX(AA$41:AA$50,MATCH($C$21,$C$41:$C$50,))),AB35&gt;0),"Вихідний!!!",IF(AB35=0,Y36,Y36+(AB35-$F$71)))</f>
        <v>0</v>
      </c>
      <c r="AB36" s="102"/>
      <c r="AC36" s="101">
        <f>IF(AND(ISTEXT(INDEX(AC$41:AC$50,MATCH($C$21,$C$41:$C$50,))),AD35&gt;0),"Вихідний!!!",IF(AD35=0,AA36,AA36+(AD35-$F$71)))</f>
        <v>0</v>
      </c>
      <c r="AD36" s="102"/>
      <c r="AE36" s="101">
        <f>IF(AND(ISTEXT(INDEX(AE$41:AE$50,MATCH($C$21,$C$41:$C$50,))),AF35&gt;0),"Вихідний!!!",IF(AF35=0,AC36,AC36+(AF35-$F$71)))</f>
        <v>0</v>
      </c>
      <c r="AF36" s="102"/>
      <c r="AG36" s="101">
        <f>IF(AND(ISTEXT(INDEX(AG$41:AG$50,MATCH($C$21,$C$41:$C$50,))),AH35&gt;0),"Вихідний!!!",IF(AH35=0,AE36,AE36+(AH35-$F$71)))</f>
        <v>0</v>
      </c>
      <c r="AH36" s="102"/>
      <c r="AI36" s="101">
        <f>IF(AND(ISTEXT(INDEX(AI$41:AI$50,MATCH($C$21,$C$41:$C$50,))),AJ35&gt;0),"Вихідний!!!",IF(AJ35=0,AG36,AG36+(AJ35-$F$71)))</f>
        <v>0</v>
      </c>
      <c r="AJ36" s="102"/>
      <c r="AK36" s="101">
        <f>IF(AND(ISTEXT(INDEX(AK$41:AK$50,MATCH($C$21,$C$41:$C$50,))),AL35&gt;0),"Вихідний!!!",IF(AL35=0,AI36,AI36+(AL35-$F$71)))</f>
        <v>0</v>
      </c>
      <c r="AL36" s="102"/>
      <c r="AM36" s="101">
        <f>IF(AND(ISTEXT(INDEX(AM$41:AM$50,MATCH($C$21,$C$41:$C$50,))),AN35&gt;0),"Вихідний!!!",IF(AN35=0,AK36,AK36+(AN35-$F$71)))</f>
        <v>0</v>
      </c>
      <c r="AN36" s="102"/>
      <c r="AO36" s="101">
        <f>IF(AND(ISTEXT(INDEX(AO$41:AO$50,MATCH($C$21,$C$41:$C$50,))),AP35&gt;0),"Вихідний!!!",IF(AP35=0,AM36,AM36+(AP35-$F$71)))</f>
        <v>0</v>
      </c>
      <c r="AP36" s="102"/>
      <c r="AQ36" s="101">
        <f>IF(AND(ISTEXT(INDEX(AQ$41:AQ$50,MATCH($C$21,$C$41:$C$50,))),AR35&gt;0),"Вихідний!!!",IF(AR35=0,AO36,AO36+(AR35-$F$71)))</f>
        <v>0</v>
      </c>
      <c r="AR36" s="102"/>
      <c r="AS36" s="101">
        <f>IF(AND(ISTEXT(INDEX(AS$41:AS$50,MATCH($C$21,$C$41:$C$50,))),AT35&gt;0),"Вихідний!!!",IF(AT35=0,AQ36,AQ36+(AT35-$F$71)))</f>
        <v>0</v>
      </c>
      <c r="AT36" s="102"/>
      <c r="AU36" s="101">
        <f>IF(AND(ISTEXT(INDEX(AU$41:AU$50,MATCH($C$21,$C$41:$C$50,))),AV35&gt;0),"Вихідний!!!",IF(AV35=0,AS36,AS36+(AV35-$F$71)))</f>
        <v>0</v>
      </c>
      <c r="AV36" s="102"/>
      <c r="AW36" s="101">
        <f>IF(AND(ISTEXT(INDEX(AW$41:AW$50,MATCH($C$21,$C$41:$C$50,))),AX35&gt;0),"Вихідний!!!",IF(AX35=0,AU36,AU36+(AX35-$F$71)))</f>
        <v>0</v>
      </c>
      <c r="AX36" s="102"/>
      <c r="AY36" s="101">
        <f>IF(AND(ISTEXT(INDEX(AY$41:AY$50,MATCH($C$21,$C$41:$C$50,))),AZ35&gt;0),"Вихідний!!!",IF(AZ35=0,AW36,AW36+(AZ35-$F$71)))</f>
        <v>0</v>
      </c>
      <c r="AZ36" s="102"/>
      <c r="BA36" s="101">
        <f>IF(AND(ISTEXT(INDEX(BA$41:BA$50,MATCH($C$21,$C$41:$C$50,))),BB35&gt;0),"Вихідний!!!",IF(BB35=0,AY36,AY36+(BB35-$F$71)))</f>
        <v>0</v>
      </c>
      <c r="BB36" s="102"/>
      <c r="BC36" s="101">
        <f>IF(AND(ISTEXT(INDEX(BC$41:BC$50,MATCH($C$21,$C$41:$C$50,))),BD35&gt;0),"Вихідний!!!",IF(BD35=0,BA36,BA36+(BD35-$F$71)))</f>
        <v>0</v>
      </c>
      <c r="BD36" s="102"/>
      <c r="BE36" s="101">
        <f>IF(AND(ISTEXT(INDEX(BE$41:BE$50,MATCH($C$21,$C$41:$C$50,))),BF35&gt;0),"Вихідний!!!",IF(BF35=0,BC36,BC36+(BF35-$F$71)))</f>
        <v>0</v>
      </c>
      <c r="BF36" s="102"/>
      <c r="BG36" s="101">
        <f>IF(AND(ISTEXT(INDEX(BG$41:BG$50,MATCH($C$21,$C$41:$C$50,))),BH35&gt;0),"Вихідний!!!",IF(BH35=0,BE36,BE36+(BH35-$F$71)))</f>
        <v>0</v>
      </c>
      <c r="BH36" s="102"/>
      <c r="BI36" s="101">
        <f>IF(AND(ISTEXT(INDEX(BI$41:BI$50,MATCH($C$21,$C$41:$C$50,))),BJ35&gt;0),"Вихідний!!!",IF(BJ35=0,BG36,BG36+(BJ35-$F$71)))</f>
        <v>0</v>
      </c>
      <c r="BJ36" s="102"/>
      <c r="BK36" s="101">
        <f>IF(AND(ISTEXT(INDEX(BK$41:BK$50,MATCH($C$21,$C$41:$C$50,))),BL35&gt;0),"Вихідний!!!",IF(BL35=0,BI36,BI36+(BL35-$F$71)))</f>
        <v>0</v>
      </c>
      <c r="BL36" s="102"/>
      <c r="BM36" s="101">
        <f>IF(AND(ISTEXT(INDEX(BM$41:BM$50,MATCH($C$21,$C$41:$C$50,))),BN35&gt;0),"Вихідний!!!",IF(BN35=0,BK36,BK36+(BN35-$F$71)))</f>
        <v>0</v>
      </c>
      <c r="BN36" s="102"/>
      <c r="BO36" s="8"/>
    </row>
    <row r="37" spans="1:67">
      <c r="A37" s="25"/>
      <c r="B37" s="43"/>
      <c r="C37" s="44"/>
      <c r="D37" s="45"/>
      <c r="E37" s="46"/>
      <c r="F37" s="47"/>
      <c r="G37" s="46"/>
      <c r="H37" s="47"/>
      <c r="I37" s="46"/>
      <c r="J37" s="47"/>
      <c r="K37" s="46"/>
      <c r="L37" s="47"/>
      <c r="M37" s="46"/>
      <c r="N37" s="47"/>
      <c r="O37" s="46"/>
      <c r="P37" s="47"/>
      <c r="Q37" s="46"/>
      <c r="R37" s="47"/>
      <c r="S37" s="46"/>
      <c r="T37" s="47"/>
      <c r="U37" s="46"/>
      <c r="V37" s="47"/>
      <c r="W37" s="46"/>
      <c r="X37" s="47"/>
      <c r="Y37" s="46"/>
      <c r="Z37" s="47"/>
      <c r="AA37" s="46"/>
      <c r="AB37" s="47"/>
      <c r="AC37" s="46"/>
      <c r="AD37" s="47"/>
      <c r="AE37" s="46"/>
      <c r="AF37" s="47"/>
      <c r="AG37" s="46"/>
      <c r="AH37" s="47"/>
      <c r="AI37" s="46"/>
      <c r="AJ37" s="47"/>
      <c r="AK37" s="46"/>
      <c r="AL37" s="47"/>
      <c r="AM37" s="46"/>
      <c r="AN37" s="47"/>
      <c r="AO37" s="46"/>
      <c r="AP37" s="47"/>
      <c r="AQ37" s="46"/>
      <c r="AR37" s="47"/>
      <c r="AS37" s="46"/>
      <c r="AT37" s="47"/>
      <c r="AU37" s="46"/>
      <c r="AV37" s="47"/>
      <c r="AW37" s="46"/>
      <c r="AX37" s="47"/>
      <c r="AY37" s="46"/>
      <c r="AZ37" s="47"/>
      <c r="BA37" s="46"/>
      <c r="BB37" s="47"/>
      <c r="BC37" s="46"/>
      <c r="BD37" s="47"/>
      <c r="BE37" s="46"/>
      <c r="BF37" s="47"/>
      <c r="BG37" s="46"/>
      <c r="BH37" s="47"/>
      <c r="BI37" s="46"/>
      <c r="BJ37" s="47"/>
      <c r="BK37" s="46"/>
      <c r="BL37" s="47"/>
      <c r="BM37" s="46"/>
      <c r="BN37" s="47"/>
    </row>
    <row r="38" spans="1:67">
      <c r="A38" s="25"/>
      <c r="B38" s="25"/>
      <c r="C38" s="48"/>
      <c r="D38" s="49"/>
      <c r="E38" s="50"/>
      <c r="F38" s="51"/>
      <c r="G38" s="50"/>
      <c r="H38" s="51"/>
      <c r="I38" s="50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7">
      <c r="A39" s="25"/>
      <c r="B39" s="80" t="s">
        <v>16</v>
      </c>
      <c r="C39" s="80"/>
      <c r="D39" s="80"/>
      <c r="E39" s="26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7" outlineLevel="1">
      <c r="A40" s="25"/>
      <c r="B40" s="52" t="s">
        <v>8</v>
      </c>
      <c r="C40" s="79" t="s">
        <v>13</v>
      </c>
      <c r="D40" s="79"/>
      <c r="E40" s="66" t="s">
        <v>3</v>
      </c>
      <c r="F40" s="66"/>
      <c r="G40" s="65" t="s">
        <v>4</v>
      </c>
      <c r="H40" s="65"/>
      <c r="I40" s="67" t="s">
        <v>5</v>
      </c>
      <c r="J40" s="67"/>
      <c r="K40" s="68" t="s">
        <v>15</v>
      </c>
      <c r="L40" s="68"/>
      <c r="M40" s="66" t="s">
        <v>0</v>
      </c>
      <c r="N40" s="66"/>
      <c r="O40" s="65" t="s">
        <v>1</v>
      </c>
      <c r="P40" s="65"/>
      <c r="Q40" s="66" t="s">
        <v>2</v>
      </c>
      <c r="R40" s="66"/>
      <c r="S40" s="65" t="s">
        <v>3</v>
      </c>
      <c r="T40" s="65"/>
      <c r="U40" s="66" t="s">
        <v>4</v>
      </c>
      <c r="V40" s="66"/>
      <c r="W40" s="68" t="s">
        <v>5</v>
      </c>
      <c r="X40" s="68"/>
      <c r="Y40" s="67" t="s">
        <v>15</v>
      </c>
      <c r="Z40" s="67"/>
      <c r="AA40" s="65" t="s">
        <v>0</v>
      </c>
      <c r="AB40" s="65"/>
      <c r="AC40" s="66" t="s">
        <v>1</v>
      </c>
      <c r="AD40" s="66"/>
      <c r="AE40" s="65" t="s">
        <v>2</v>
      </c>
      <c r="AF40" s="65"/>
      <c r="AG40" s="66" t="s">
        <v>3</v>
      </c>
      <c r="AH40" s="66"/>
      <c r="AI40" s="65" t="s">
        <v>4</v>
      </c>
      <c r="AJ40" s="65"/>
      <c r="AK40" s="67" t="s">
        <v>5</v>
      </c>
      <c r="AL40" s="67"/>
      <c r="AM40" s="68" t="s">
        <v>15</v>
      </c>
      <c r="AN40" s="68"/>
      <c r="AO40" s="66" t="s">
        <v>0</v>
      </c>
      <c r="AP40" s="66"/>
      <c r="AQ40" s="65" t="s">
        <v>1</v>
      </c>
      <c r="AR40" s="65"/>
      <c r="AS40" s="66" t="s">
        <v>2</v>
      </c>
      <c r="AT40" s="66"/>
      <c r="AU40" s="65" t="s">
        <v>3</v>
      </c>
      <c r="AV40" s="65"/>
      <c r="AW40" s="66" t="s">
        <v>4</v>
      </c>
      <c r="AX40" s="66"/>
      <c r="AY40" s="68" t="s">
        <v>5</v>
      </c>
      <c r="AZ40" s="68"/>
      <c r="BA40" s="67" t="s">
        <v>15</v>
      </c>
      <c r="BB40" s="67"/>
      <c r="BC40" s="65" t="s">
        <v>0</v>
      </c>
      <c r="BD40" s="65"/>
      <c r="BE40" s="66" t="s">
        <v>1</v>
      </c>
      <c r="BF40" s="66"/>
      <c r="BG40" s="65" t="s">
        <v>2</v>
      </c>
      <c r="BH40" s="65"/>
      <c r="BI40" s="66" t="s">
        <v>3</v>
      </c>
      <c r="BJ40" s="66"/>
      <c r="BK40" s="65" t="s">
        <v>4</v>
      </c>
      <c r="BL40" s="65"/>
      <c r="BM40" s="67" t="s">
        <v>5</v>
      </c>
      <c r="BN40" s="67"/>
    </row>
    <row r="41" spans="1:67" outlineLevel="1">
      <c r="A41" s="25"/>
      <c r="B41" s="13">
        <f t="shared" ref="B41:B49" si="0">SUMIF(E41:BN41,"&lt;&gt;в")</f>
        <v>22</v>
      </c>
      <c r="C41" s="85" t="s">
        <v>27</v>
      </c>
      <c r="D41" s="86"/>
      <c r="E41" s="77">
        <v>1</v>
      </c>
      <c r="F41" s="78"/>
      <c r="G41" s="81">
        <v>1</v>
      </c>
      <c r="H41" s="65"/>
      <c r="I41" s="77" t="s">
        <v>7</v>
      </c>
      <c r="J41" s="78"/>
      <c r="K41" s="81" t="s">
        <v>7</v>
      </c>
      <c r="L41" s="65"/>
      <c r="M41" s="77">
        <v>1</v>
      </c>
      <c r="N41" s="78"/>
      <c r="O41" s="81">
        <v>1</v>
      </c>
      <c r="P41" s="65"/>
      <c r="Q41" s="77">
        <v>1</v>
      </c>
      <c r="R41" s="78"/>
      <c r="S41" s="81">
        <v>1</v>
      </c>
      <c r="T41" s="65"/>
      <c r="U41" s="77">
        <v>1</v>
      </c>
      <c r="V41" s="78"/>
      <c r="W41" s="77" t="s">
        <v>7</v>
      </c>
      <c r="X41" s="78"/>
      <c r="Y41" s="81" t="s">
        <v>7</v>
      </c>
      <c r="Z41" s="65"/>
      <c r="AA41" s="81">
        <v>1</v>
      </c>
      <c r="AB41" s="65"/>
      <c r="AC41" s="77">
        <v>1</v>
      </c>
      <c r="AD41" s="78"/>
      <c r="AE41" s="81">
        <v>1</v>
      </c>
      <c r="AF41" s="65"/>
      <c r="AG41" s="77">
        <v>1</v>
      </c>
      <c r="AH41" s="78"/>
      <c r="AI41" s="81">
        <v>1</v>
      </c>
      <c r="AJ41" s="65"/>
      <c r="AK41" s="77" t="s">
        <v>7</v>
      </c>
      <c r="AL41" s="78"/>
      <c r="AM41" s="81" t="s">
        <v>7</v>
      </c>
      <c r="AN41" s="65"/>
      <c r="AO41" s="77">
        <v>1</v>
      </c>
      <c r="AP41" s="78"/>
      <c r="AQ41" s="81">
        <v>1</v>
      </c>
      <c r="AR41" s="65"/>
      <c r="AS41" s="77">
        <v>1</v>
      </c>
      <c r="AT41" s="78"/>
      <c r="AU41" s="81">
        <v>1</v>
      </c>
      <c r="AV41" s="65"/>
      <c r="AW41" s="77">
        <v>1</v>
      </c>
      <c r="AX41" s="78"/>
      <c r="AY41" s="77" t="s">
        <v>7</v>
      </c>
      <c r="AZ41" s="78"/>
      <c r="BA41" s="81" t="s">
        <v>7</v>
      </c>
      <c r="BB41" s="65"/>
      <c r="BC41" s="81">
        <v>1</v>
      </c>
      <c r="BD41" s="65"/>
      <c r="BE41" s="77">
        <v>1</v>
      </c>
      <c r="BF41" s="78"/>
      <c r="BG41" s="81">
        <v>1</v>
      </c>
      <c r="BH41" s="65"/>
      <c r="BI41" s="77">
        <v>1</v>
      </c>
      <c r="BJ41" s="78"/>
      <c r="BK41" s="81">
        <v>1</v>
      </c>
      <c r="BL41" s="65"/>
      <c r="BM41" s="77" t="s">
        <v>7</v>
      </c>
      <c r="BN41" s="78"/>
    </row>
    <row r="42" spans="1:67" outlineLevel="1">
      <c r="A42" s="25"/>
      <c r="B42" s="13">
        <f t="shared" si="0"/>
        <v>22</v>
      </c>
      <c r="C42" s="85" t="s">
        <v>28</v>
      </c>
      <c r="D42" s="86"/>
      <c r="E42" s="77">
        <v>1</v>
      </c>
      <c r="F42" s="78"/>
      <c r="G42" s="81">
        <v>1</v>
      </c>
      <c r="H42" s="65"/>
      <c r="I42" s="77" t="s">
        <v>7</v>
      </c>
      <c r="J42" s="78"/>
      <c r="K42" s="81" t="s">
        <v>7</v>
      </c>
      <c r="L42" s="65"/>
      <c r="M42" s="77">
        <v>1</v>
      </c>
      <c r="N42" s="78"/>
      <c r="O42" s="81">
        <v>1</v>
      </c>
      <c r="P42" s="65"/>
      <c r="Q42" s="77">
        <v>1</v>
      </c>
      <c r="R42" s="78"/>
      <c r="S42" s="81">
        <v>1</v>
      </c>
      <c r="T42" s="65"/>
      <c r="U42" s="77">
        <v>1</v>
      </c>
      <c r="V42" s="78"/>
      <c r="W42" s="77" t="s">
        <v>7</v>
      </c>
      <c r="X42" s="78"/>
      <c r="Y42" s="81" t="s">
        <v>7</v>
      </c>
      <c r="Z42" s="65"/>
      <c r="AA42" s="81">
        <v>1</v>
      </c>
      <c r="AB42" s="65"/>
      <c r="AC42" s="77">
        <v>1</v>
      </c>
      <c r="AD42" s="78"/>
      <c r="AE42" s="81">
        <v>1</v>
      </c>
      <c r="AF42" s="65"/>
      <c r="AG42" s="77">
        <v>1</v>
      </c>
      <c r="AH42" s="78"/>
      <c r="AI42" s="81">
        <v>1</v>
      </c>
      <c r="AJ42" s="65"/>
      <c r="AK42" s="77" t="s">
        <v>7</v>
      </c>
      <c r="AL42" s="78"/>
      <c r="AM42" s="81" t="s">
        <v>7</v>
      </c>
      <c r="AN42" s="65"/>
      <c r="AO42" s="77">
        <v>1</v>
      </c>
      <c r="AP42" s="78"/>
      <c r="AQ42" s="81">
        <v>1</v>
      </c>
      <c r="AR42" s="65"/>
      <c r="AS42" s="77">
        <v>1</v>
      </c>
      <c r="AT42" s="78"/>
      <c r="AU42" s="81">
        <v>1</v>
      </c>
      <c r="AV42" s="65"/>
      <c r="AW42" s="77">
        <v>1</v>
      </c>
      <c r="AX42" s="78"/>
      <c r="AY42" s="77" t="s">
        <v>7</v>
      </c>
      <c r="AZ42" s="78"/>
      <c r="BA42" s="81" t="s">
        <v>7</v>
      </c>
      <c r="BB42" s="65"/>
      <c r="BC42" s="81">
        <v>1</v>
      </c>
      <c r="BD42" s="65"/>
      <c r="BE42" s="77">
        <v>1</v>
      </c>
      <c r="BF42" s="78"/>
      <c r="BG42" s="81">
        <v>1</v>
      </c>
      <c r="BH42" s="65"/>
      <c r="BI42" s="77">
        <v>1</v>
      </c>
      <c r="BJ42" s="78"/>
      <c r="BK42" s="81">
        <v>1</v>
      </c>
      <c r="BL42" s="65"/>
      <c r="BM42" s="77" t="s">
        <v>7</v>
      </c>
      <c r="BN42" s="78"/>
    </row>
    <row r="43" spans="1:67" outlineLevel="1">
      <c r="A43" s="25"/>
      <c r="B43" s="13">
        <f t="shared" si="0"/>
        <v>22</v>
      </c>
      <c r="C43" s="85" t="s">
        <v>29</v>
      </c>
      <c r="D43" s="86"/>
      <c r="E43" s="77">
        <v>1</v>
      </c>
      <c r="F43" s="78"/>
      <c r="G43" s="81">
        <v>1</v>
      </c>
      <c r="H43" s="65"/>
      <c r="I43" s="77" t="s">
        <v>7</v>
      </c>
      <c r="J43" s="78"/>
      <c r="K43" s="81" t="s">
        <v>7</v>
      </c>
      <c r="L43" s="65"/>
      <c r="M43" s="77">
        <v>1</v>
      </c>
      <c r="N43" s="78"/>
      <c r="O43" s="81">
        <v>1</v>
      </c>
      <c r="P43" s="65"/>
      <c r="Q43" s="77">
        <v>1</v>
      </c>
      <c r="R43" s="78"/>
      <c r="S43" s="81">
        <v>1</v>
      </c>
      <c r="T43" s="65"/>
      <c r="U43" s="77">
        <v>1</v>
      </c>
      <c r="V43" s="78"/>
      <c r="W43" s="77" t="s">
        <v>7</v>
      </c>
      <c r="X43" s="78"/>
      <c r="Y43" s="81" t="s">
        <v>7</v>
      </c>
      <c r="Z43" s="65"/>
      <c r="AA43" s="81">
        <v>1</v>
      </c>
      <c r="AB43" s="65"/>
      <c r="AC43" s="77">
        <v>1</v>
      </c>
      <c r="AD43" s="78"/>
      <c r="AE43" s="81">
        <v>1</v>
      </c>
      <c r="AF43" s="65"/>
      <c r="AG43" s="77">
        <v>1</v>
      </c>
      <c r="AH43" s="78"/>
      <c r="AI43" s="81">
        <v>1</v>
      </c>
      <c r="AJ43" s="65"/>
      <c r="AK43" s="77" t="s">
        <v>7</v>
      </c>
      <c r="AL43" s="78"/>
      <c r="AM43" s="81" t="s">
        <v>7</v>
      </c>
      <c r="AN43" s="65"/>
      <c r="AO43" s="77">
        <v>1</v>
      </c>
      <c r="AP43" s="78"/>
      <c r="AQ43" s="81">
        <v>1</v>
      </c>
      <c r="AR43" s="65"/>
      <c r="AS43" s="77">
        <v>1</v>
      </c>
      <c r="AT43" s="78"/>
      <c r="AU43" s="81">
        <v>1</v>
      </c>
      <c r="AV43" s="65"/>
      <c r="AW43" s="77">
        <v>1</v>
      </c>
      <c r="AX43" s="78"/>
      <c r="AY43" s="77" t="s">
        <v>7</v>
      </c>
      <c r="AZ43" s="78"/>
      <c r="BA43" s="81" t="s">
        <v>7</v>
      </c>
      <c r="BB43" s="65"/>
      <c r="BC43" s="81">
        <v>1</v>
      </c>
      <c r="BD43" s="65"/>
      <c r="BE43" s="77">
        <v>1</v>
      </c>
      <c r="BF43" s="78"/>
      <c r="BG43" s="81">
        <v>1</v>
      </c>
      <c r="BH43" s="65"/>
      <c r="BI43" s="77">
        <v>1</v>
      </c>
      <c r="BJ43" s="78"/>
      <c r="BK43" s="81">
        <v>1</v>
      </c>
      <c r="BL43" s="65"/>
      <c r="BM43" s="77" t="s">
        <v>7</v>
      </c>
      <c r="BN43" s="78"/>
    </row>
    <row r="44" spans="1:67" outlineLevel="1">
      <c r="A44" s="25"/>
      <c r="B44" s="13">
        <f t="shared" si="0"/>
        <v>22</v>
      </c>
      <c r="C44" s="85" t="s">
        <v>30</v>
      </c>
      <c r="D44" s="86"/>
      <c r="E44" s="77">
        <v>1</v>
      </c>
      <c r="F44" s="78"/>
      <c r="G44" s="81">
        <v>1</v>
      </c>
      <c r="H44" s="65"/>
      <c r="I44" s="77" t="s">
        <v>7</v>
      </c>
      <c r="J44" s="78"/>
      <c r="K44" s="81" t="s">
        <v>7</v>
      </c>
      <c r="L44" s="65"/>
      <c r="M44" s="77">
        <v>1</v>
      </c>
      <c r="N44" s="78"/>
      <c r="O44" s="81">
        <v>1</v>
      </c>
      <c r="P44" s="65"/>
      <c r="Q44" s="77">
        <v>1</v>
      </c>
      <c r="R44" s="78"/>
      <c r="S44" s="81">
        <v>1</v>
      </c>
      <c r="T44" s="65"/>
      <c r="U44" s="77">
        <v>1</v>
      </c>
      <c r="V44" s="78"/>
      <c r="W44" s="77" t="s">
        <v>7</v>
      </c>
      <c r="X44" s="78"/>
      <c r="Y44" s="81" t="s">
        <v>7</v>
      </c>
      <c r="Z44" s="65"/>
      <c r="AA44" s="81">
        <v>1</v>
      </c>
      <c r="AB44" s="65"/>
      <c r="AC44" s="77">
        <v>1</v>
      </c>
      <c r="AD44" s="78"/>
      <c r="AE44" s="81">
        <v>1</v>
      </c>
      <c r="AF44" s="65"/>
      <c r="AG44" s="77">
        <v>1</v>
      </c>
      <c r="AH44" s="78"/>
      <c r="AI44" s="81">
        <v>1</v>
      </c>
      <c r="AJ44" s="65"/>
      <c r="AK44" s="77" t="s">
        <v>7</v>
      </c>
      <c r="AL44" s="78"/>
      <c r="AM44" s="81" t="s">
        <v>7</v>
      </c>
      <c r="AN44" s="65"/>
      <c r="AO44" s="77">
        <v>1</v>
      </c>
      <c r="AP44" s="78"/>
      <c r="AQ44" s="81">
        <v>1</v>
      </c>
      <c r="AR44" s="65"/>
      <c r="AS44" s="77">
        <v>1</v>
      </c>
      <c r="AT44" s="78"/>
      <c r="AU44" s="81">
        <v>1</v>
      </c>
      <c r="AV44" s="65"/>
      <c r="AW44" s="77">
        <v>1</v>
      </c>
      <c r="AX44" s="78"/>
      <c r="AY44" s="77" t="s">
        <v>7</v>
      </c>
      <c r="AZ44" s="78"/>
      <c r="BA44" s="81" t="s">
        <v>7</v>
      </c>
      <c r="BB44" s="65"/>
      <c r="BC44" s="81">
        <v>1</v>
      </c>
      <c r="BD44" s="65"/>
      <c r="BE44" s="77">
        <v>1</v>
      </c>
      <c r="BF44" s="78"/>
      <c r="BG44" s="81">
        <v>1</v>
      </c>
      <c r="BH44" s="65"/>
      <c r="BI44" s="77">
        <v>1</v>
      </c>
      <c r="BJ44" s="78"/>
      <c r="BK44" s="81">
        <v>1</v>
      </c>
      <c r="BL44" s="65"/>
      <c r="BM44" s="77" t="s">
        <v>7</v>
      </c>
      <c r="BN44" s="78"/>
    </row>
    <row r="45" spans="1:67" outlineLevel="1">
      <c r="A45" s="25"/>
      <c r="B45" s="13">
        <f>SUMIF(E45:BN45,"&lt;&gt;в")</f>
        <v>22</v>
      </c>
      <c r="C45" s="85" t="s">
        <v>31</v>
      </c>
      <c r="D45" s="86"/>
      <c r="E45" s="77">
        <v>1</v>
      </c>
      <c r="F45" s="78"/>
      <c r="G45" s="81">
        <v>1</v>
      </c>
      <c r="H45" s="65"/>
      <c r="I45" s="77" t="s">
        <v>7</v>
      </c>
      <c r="J45" s="78"/>
      <c r="K45" s="81" t="s">
        <v>7</v>
      </c>
      <c r="L45" s="65"/>
      <c r="M45" s="77">
        <v>1</v>
      </c>
      <c r="N45" s="78"/>
      <c r="O45" s="81">
        <v>1</v>
      </c>
      <c r="P45" s="65"/>
      <c r="Q45" s="77">
        <v>1</v>
      </c>
      <c r="R45" s="78"/>
      <c r="S45" s="81">
        <v>1</v>
      </c>
      <c r="T45" s="65"/>
      <c r="U45" s="77">
        <v>1</v>
      </c>
      <c r="V45" s="78"/>
      <c r="W45" s="77" t="s">
        <v>7</v>
      </c>
      <c r="X45" s="78"/>
      <c r="Y45" s="81" t="s">
        <v>7</v>
      </c>
      <c r="Z45" s="65"/>
      <c r="AA45" s="81">
        <v>1</v>
      </c>
      <c r="AB45" s="65"/>
      <c r="AC45" s="77">
        <v>1</v>
      </c>
      <c r="AD45" s="78"/>
      <c r="AE45" s="81">
        <v>1</v>
      </c>
      <c r="AF45" s="65"/>
      <c r="AG45" s="77">
        <v>1</v>
      </c>
      <c r="AH45" s="78"/>
      <c r="AI45" s="81">
        <v>1</v>
      </c>
      <c r="AJ45" s="65"/>
      <c r="AK45" s="77" t="s">
        <v>7</v>
      </c>
      <c r="AL45" s="78"/>
      <c r="AM45" s="81" t="s">
        <v>7</v>
      </c>
      <c r="AN45" s="65"/>
      <c r="AO45" s="77">
        <v>1</v>
      </c>
      <c r="AP45" s="78"/>
      <c r="AQ45" s="81">
        <v>1</v>
      </c>
      <c r="AR45" s="65"/>
      <c r="AS45" s="77">
        <v>1</v>
      </c>
      <c r="AT45" s="78"/>
      <c r="AU45" s="81">
        <v>1</v>
      </c>
      <c r="AV45" s="65"/>
      <c r="AW45" s="77">
        <v>1</v>
      </c>
      <c r="AX45" s="78"/>
      <c r="AY45" s="77" t="s">
        <v>7</v>
      </c>
      <c r="AZ45" s="78"/>
      <c r="BA45" s="81" t="s">
        <v>7</v>
      </c>
      <c r="BB45" s="65"/>
      <c r="BC45" s="81">
        <v>1</v>
      </c>
      <c r="BD45" s="65"/>
      <c r="BE45" s="77">
        <v>1</v>
      </c>
      <c r="BF45" s="78"/>
      <c r="BG45" s="81">
        <v>1</v>
      </c>
      <c r="BH45" s="65"/>
      <c r="BI45" s="77">
        <v>1</v>
      </c>
      <c r="BJ45" s="78"/>
      <c r="BK45" s="81">
        <v>1</v>
      </c>
      <c r="BL45" s="65"/>
      <c r="BM45" s="77" t="s">
        <v>7</v>
      </c>
      <c r="BN45" s="78"/>
    </row>
    <row r="46" spans="1:67" outlineLevel="1">
      <c r="A46" s="25"/>
      <c r="B46" s="13">
        <f>SUMIF(E46:BN46,"&lt;&gt;в")</f>
        <v>22</v>
      </c>
      <c r="C46" s="85" t="s">
        <v>32</v>
      </c>
      <c r="D46" s="86"/>
      <c r="E46" s="77">
        <v>1</v>
      </c>
      <c r="F46" s="78"/>
      <c r="G46" s="81">
        <v>1</v>
      </c>
      <c r="H46" s="65"/>
      <c r="I46" s="77" t="s">
        <v>7</v>
      </c>
      <c r="J46" s="78"/>
      <c r="K46" s="81" t="s">
        <v>7</v>
      </c>
      <c r="L46" s="65"/>
      <c r="M46" s="77">
        <v>1</v>
      </c>
      <c r="N46" s="78"/>
      <c r="O46" s="81">
        <v>1</v>
      </c>
      <c r="P46" s="65"/>
      <c r="Q46" s="77">
        <v>1</v>
      </c>
      <c r="R46" s="78"/>
      <c r="S46" s="81">
        <v>1</v>
      </c>
      <c r="T46" s="65"/>
      <c r="U46" s="77">
        <v>1</v>
      </c>
      <c r="V46" s="78"/>
      <c r="W46" s="77" t="s">
        <v>7</v>
      </c>
      <c r="X46" s="78"/>
      <c r="Y46" s="81" t="s">
        <v>7</v>
      </c>
      <c r="Z46" s="65"/>
      <c r="AA46" s="81">
        <v>1</v>
      </c>
      <c r="AB46" s="65"/>
      <c r="AC46" s="77">
        <v>1</v>
      </c>
      <c r="AD46" s="78"/>
      <c r="AE46" s="81">
        <v>1</v>
      </c>
      <c r="AF46" s="65"/>
      <c r="AG46" s="77">
        <v>1</v>
      </c>
      <c r="AH46" s="78"/>
      <c r="AI46" s="81">
        <v>1</v>
      </c>
      <c r="AJ46" s="65"/>
      <c r="AK46" s="77" t="s">
        <v>7</v>
      </c>
      <c r="AL46" s="78"/>
      <c r="AM46" s="81" t="s">
        <v>7</v>
      </c>
      <c r="AN46" s="65"/>
      <c r="AO46" s="77">
        <v>1</v>
      </c>
      <c r="AP46" s="78"/>
      <c r="AQ46" s="81">
        <v>1</v>
      </c>
      <c r="AR46" s="65"/>
      <c r="AS46" s="77">
        <v>1</v>
      </c>
      <c r="AT46" s="78"/>
      <c r="AU46" s="81">
        <v>1</v>
      </c>
      <c r="AV46" s="65"/>
      <c r="AW46" s="77">
        <v>1</v>
      </c>
      <c r="AX46" s="78"/>
      <c r="AY46" s="77" t="s">
        <v>7</v>
      </c>
      <c r="AZ46" s="78"/>
      <c r="BA46" s="81" t="s">
        <v>7</v>
      </c>
      <c r="BB46" s="65"/>
      <c r="BC46" s="81">
        <v>1</v>
      </c>
      <c r="BD46" s="65"/>
      <c r="BE46" s="77">
        <v>1</v>
      </c>
      <c r="BF46" s="78"/>
      <c r="BG46" s="81">
        <v>1</v>
      </c>
      <c r="BH46" s="65"/>
      <c r="BI46" s="77">
        <v>1</v>
      </c>
      <c r="BJ46" s="78"/>
      <c r="BK46" s="81">
        <v>1</v>
      </c>
      <c r="BL46" s="65"/>
      <c r="BM46" s="77" t="s">
        <v>7</v>
      </c>
      <c r="BN46" s="78"/>
    </row>
    <row r="47" spans="1:67" outlineLevel="1">
      <c r="A47" s="25"/>
      <c r="B47" s="13">
        <f t="shared" si="0"/>
        <v>22</v>
      </c>
      <c r="C47" s="85" t="s">
        <v>33</v>
      </c>
      <c r="D47" s="86"/>
      <c r="E47" s="77">
        <v>1</v>
      </c>
      <c r="F47" s="78"/>
      <c r="G47" s="81">
        <v>1</v>
      </c>
      <c r="H47" s="65"/>
      <c r="I47" s="77" t="s">
        <v>7</v>
      </c>
      <c r="J47" s="78"/>
      <c r="K47" s="81" t="s">
        <v>7</v>
      </c>
      <c r="L47" s="65"/>
      <c r="M47" s="77">
        <v>1</v>
      </c>
      <c r="N47" s="78"/>
      <c r="O47" s="81">
        <v>1</v>
      </c>
      <c r="P47" s="65"/>
      <c r="Q47" s="77">
        <v>1</v>
      </c>
      <c r="R47" s="78"/>
      <c r="S47" s="81">
        <v>1</v>
      </c>
      <c r="T47" s="65"/>
      <c r="U47" s="77">
        <v>1</v>
      </c>
      <c r="V47" s="78"/>
      <c r="W47" s="77" t="s">
        <v>7</v>
      </c>
      <c r="X47" s="78"/>
      <c r="Y47" s="81" t="s">
        <v>7</v>
      </c>
      <c r="Z47" s="65"/>
      <c r="AA47" s="81">
        <v>1</v>
      </c>
      <c r="AB47" s="65"/>
      <c r="AC47" s="77">
        <v>1</v>
      </c>
      <c r="AD47" s="78"/>
      <c r="AE47" s="81">
        <v>1</v>
      </c>
      <c r="AF47" s="65"/>
      <c r="AG47" s="77">
        <v>1</v>
      </c>
      <c r="AH47" s="78"/>
      <c r="AI47" s="81">
        <v>1</v>
      </c>
      <c r="AJ47" s="65"/>
      <c r="AK47" s="77" t="s">
        <v>7</v>
      </c>
      <c r="AL47" s="78"/>
      <c r="AM47" s="81" t="s">
        <v>7</v>
      </c>
      <c r="AN47" s="65"/>
      <c r="AO47" s="77">
        <v>1</v>
      </c>
      <c r="AP47" s="78"/>
      <c r="AQ47" s="81">
        <v>1</v>
      </c>
      <c r="AR47" s="65"/>
      <c r="AS47" s="77">
        <v>1</v>
      </c>
      <c r="AT47" s="78"/>
      <c r="AU47" s="81">
        <v>1</v>
      </c>
      <c r="AV47" s="65"/>
      <c r="AW47" s="77">
        <v>1</v>
      </c>
      <c r="AX47" s="78"/>
      <c r="AY47" s="77" t="s">
        <v>7</v>
      </c>
      <c r="AZ47" s="78"/>
      <c r="BA47" s="81" t="s">
        <v>7</v>
      </c>
      <c r="BB47" s="65"/>
      <c r="BC47" s="81">
        <v>1</v>
      </c>
      <c r="BD47" s="65"/>
      <c r="BE47" s="77">
        <v>1</v>
      </c>
      <c r="BF47" s="78"/>
      <c r="BG47" s="81">
        <v>1</v>
      </c>
      <c r="BH47" s="65"/>
      <c r="BI47" s="77">
        <v>1</v>
      </c>
      <c r="BJ47" s="78"/>
      <c r="BK47" s="81">
        <v>1</v>
      </c>
      <c r="BL47" s="65"/>
      <c r="BM47" s="77" t="s">
        <v>7</v>
      </c>
      <c r="BN47" s="78"/>
    </row>
    <row r="48" spans="1:67" outlineLevel="1">
      <c r="A48" s="25"/>
      <c r="B48" s="13">
        <f t="shared" si="0"/>
        <v>22</v>
      </c>
      <c r="C48" s="85" t="s">
        <v>34</v>
      </c>
      <c r="D48" s="86"/>
      <c r="E48" s="77">
        <v>1</v>
      </c>
      <c r="F48" s="78"/>
      <c r="G48" s="81">
        <v>1</v>
      </c>
      <c r="H48" s="65"/>
      <c r="I48" s="77" t="s">
        <v>7</v>
      </c>
      <c r="J48" s="78"/>
      <c r="K48" s="81" t="s">
        <v>7</v>
      </c>
      <c r="L48" s="65"/>
      <c r="M48" s="77">
        <v>1</v>
      </c>
      <c r="N48" s="78"/>
      <c r="O48" s="81">
        <v>1</v>
      </c>
      <c r="P48" s="65"/>
      <c r="Q48" s="77">
        <v>1</v>
      </c>
      <c r="R48" s="78"/>
      <c r="S48" s="81">
        <v>1</v>
      </c>
      <c r="T48" s="65"/>
      <c r="U48" s="77">
        <v>1</v>
      </c>
      <c r="V48" s="78"/>
      <c r="W48" s="77" t="s">
        <v>7</v>
      </c>
      <c r="X48" s="78"/>
      <c r="Y48" s="81" t="s">
        <v>7</v>
      </c>
      <c r="Z48" s="65"/>
      <c r="AA48" s="81">
        <v>1</v>
      </c>
      <c r="AB48" s="65"/>
      <c r="AC48" s="77">
        <v>1</v>
      </c>
      <c r="AD48" s="78"/>
      <c r="AE48" s="81">
        <v>1</v>
      </c>
      <c r="AF48" s="65"/>
      <c r="AG48" s="77">
        <v>1</v>
      </c>
      <c r="AH48" s="78"/>
      <c r="AI48" s="81">
        <v>1</v>
      </c>
      <c r="AJ48" s="65"/>
      <c r="AK48" s="77" t="s">
        <v>7</v>
      </c>
      <c r="AL48" s="78"/>
      <c r="AM48" s="81" t="s">
        <v>7</v>
      </c>
      <c r="AN48" s="65"/>
      <c r="AO48" s="77">
        <v>1</v>
      </c>
      <c r="AP48" s="78"/>
      <c r="AQ48" s="81">
        <v>1</v>
      </c>
      <c r="AR48" s="65"/>
      <c r="AS48" s="77">
        <v>1</v>
      </c>
      <c r="AT48" s="78"/>
      <c r="AU48" s="81">
        <v>1</v>
      </c>
      <c r="AV48" s="65"/>
      <c r="AW48" s="77">
        <v>1</v>
      </c>
      <c r="AX48" s="78"/>
      <c r="AY48" s="77" t="s">
        <v>7</v>
      </c>
      <c r="AZ48" s="78"/>
      <c r="BA48" s="81" t="s">
        <v>7</v>
      </c>
      <c r="BB48" s="65"/>
      <c r="BC48" s="81">
        <v>1</v>
      </c>
      <c r="BD48" s="65"/>
      <c r="BE48" s="77">
        <v>1</v>
      </c>
      <c r="BF48" s="78"/>
      <c r="BG48" s="81">
        <v>1</v>
      </c>
      <c r="BH48" s="65"/>
      <c r="BI48" s="77">
        <v>1</v>
      </c>
      <c r="BJ48" s="78"/>
      <c r="BK48" s="81">
        <v>1</v>
      </c>
      <c r="BL48" s="65"/>
      <c r="BM48" s="77" t="s">
        <v>7</v>
      </c>
      <c r="BN48" s="78"/>
    </row>
    <row r="49" spans="1:66" outlineLevel="1">
      <c r="A49" s="25"/>
      <c r="B49" s="13">
        <f t="shared" si="0"/>
        <v>22</v>
      </c>
      <c r="C49" s="85" t="s">
        <v>35</v>
      </c>
      <c r="D49" s="86"/>
      <c r="E49" s="77">
        <v>1</v>
      </c>
      <c r="F49" s="78"/>
      <c r="G49" s="81">
        <v>1</v>
      </c>
      <c r="H49" s="65"/>
      <c r="I49" s="77" t="s">
        <v>7</v>
      </c>
      <c r="J49" s="78"/>
      <c r="K49" s="81" t="s">
        <v>7</v>
      </c>
      <c r="L49" s="65"/>
      <c r="M49" s="77">
        <v>1</v>
      </c>
      <c r="N49" s="78"/>
      <c r="O49" s="81">
        <v>1</v>
      </c>
      <c r="P49" s="65"/>
      <c r="Q49" s="77">
        <v>1</v>
      </c>
      <c r="R49" s="78"/>
      <c r="S49" s="81">
        <v>1</v>
      </c>
      <c r="T49" s="65"/>
      <c r="U49" s="77">
        <v>1</v>
      </c>
      <c r="V49" s="78"/>
      <c r="W49" s="77" t="s">
        <v>7</v>
      </c>
      <c r="X49" s="78"/>
      <c r="Y49" s="81" t="s">
        <v>7</v>
      </c>
      <c r="Z49" s="65"/>
      <c r="AA49" s="81">
        <v>1</v>
      </c>
      <c r="AB49" s="65"/>
      <c r="AC49" s="77">
        <v>1</v>
      </c>
      <c r="AD49" s="78"/>
      <c r="AE49" s="81">
        <v>1</v>
      </c>
      <c r="AF49" s="65"/>
      <c r="AG49" s="77">
        <v>1</v>
      </c>
      <c r="AH49" s="78"/>
      <c r="AI49" s="81">
        <v>1</v>
      </c>
      <c r="AJ49" s="65"/>
      <c r="AK49" s="77" t="s">
        <v>7</v>
      </c>
      <c r="AL49" s="78"/>
      <c r="AM49" s="81" t="s">
        <v>7</v>
      </c>
      <c r="AN49" s="65"/>
      <c r="AO49" s="77">
        <v>1</v>
      </c>
      <c r="AP49" s="78"/>
      <c r="AQ49" s="81">
        <v>1</v>
      </c>
      <c r="AR49" s="65"/>
      <c r="AS49" s="77">
        <v>1</v>
      </c>
      <c r="AT49" s="78"/>
      <c r="AU49" s="81">
        <v>1</v>
      </c>
      <c r="AV49" s="65"/>
      <c r="AW49" s="77">
        <v>1</v>
      </c>
      <c r="AX49" s="78"/>
      <c r="AY49" s="77" t="s">
        <v>7</v>
      </c>
      <c r="AZ49" s="78"/>
      <c r="BA49" s="81" t="s">
        <v>7</v>
      </c>
      <c r="BB49" s="65"/>
      <c r="BC49" s="81">
        <v>1</v>
      </c>
      <c r="BD49" s="65"/>
      <c r="BE49" s="77">
        <v>1</v>
      </c>
      <c r="BF49" s="78"/>
      <c r="BG49" s="81">
        <v>1</v>
      </c>
      <c r="BH49" s="65"/>
      <c r="BI49" s="77">
        <v>1</v>
      </c>
      <c r="BJ49" s="78"/>
      <c r="BK49" s="81">
        <v>1</v>
      </c>
      <c r="BL49" s="65"/>
      <c r="BM49" s="77" t="s">
        <v>7</v>
      </c>
      <c r="BN49" s="78"/>
    </row>
    <row r="50" spans="1:66" outlineLevel="1">
      <c r="A50" s="25"/>
      <c r="B50" s="13">
        <f>SUMIF(E50:BN50,"&lt;&gt;в")</f>
        <v>22</v>
      </c>
      <c r="C50" s="85" t="s">
        <v>36</v>
      </c>
      <c r="D50" s="86"/>
      <c r="E50" s="77">
        <v>1</v>
      </c>
      <c r="F50" s="78"/>
      <c r="G50" s="81">
        <v>1</v>
      </c>
      <c r="H50" s="65"/>
      <c r="I50" s="77" t="s">
        <v>7</v>
      </c>
      <c r="J50" s="78"/>
      <c r="K50" s="81" t="s">
        <v>7</v>
      </c>
      <c r="L50" s="65"/>
      <c r="M50" s="77">
        <v>1</v>
      </c>
      <c r="N50" s="78"/>
      <c r="O50" s="81">
        <v>1</v>
      </c>
      <c r="P50" s="65"/>
      <c r="Q50" s="77">
        <v>1</v>
      </c>
      <c r="R50" s="78"/>
      <c r="S50" s="81">
        <v>1</v>
      </c>
      <c r="T50" s="65"/>
      <c r="U50" s="77">
        <v>1</v>
      </c>
      <c r="V50" s="78"/>
      <c r="W50" s="77" t="s">
        <v>7</v>
      </c>
      <c r="X50" s="78"/>
      <c r="Y50" s="81" t="s">
        <v>7</v>
      </c>
      <c r="Z50" s="65"/>
      <c r="AA50" s="81">
        <v>1</v>
      </c>
      <c r="AB50" s="65"/>
      <c r="AC50" s="77">
        <v>1</v>
      </c>
      <c r="AD50" s="78"/>
      <c r="AE50" s="81">
        <v>1</v>
      </c>
      <c r="AF50" s="65"/>
      <c r="AG50" s="77">
        <v>1</v>
      </c>
      <c r="AH50" s="78"/>
      <c r="AI50" s="81">
        <v>1</v>
      </c>
      <c r="AJ50" s="65"/>
      <c r="AK50" s="77" t="s">
        <v>7</v>
      </c>
      <c r="AL50" s="78"/>
      <c r="AM50" s="81" t="s">
        <v>7</v>
      </c>
      <c r="AN50" s="65"/>
      <c r="AO50" s="77">
        <v>1</v>
      </c>
      <c r="AP50" s="78"/>
      <c r="AQ50" s="81">
        <v>1</v>
      </c>
      <c r="AR50" s="65"/>
      <c r="AS50" s="77">
        <v>1</v>
      </c>
      <c r="AT50" s="78"/>
      <c r="AU50" s="81">
        <v>1</v>
      </c>
      <c r="AV50" s="65"/>
      <c r="AW50" s="77">
        <v>1</v>
      </c>
      <c r="AX50" s="78"/>
      <c r="AY50" s="77" t="s">
        <v>7</v>
      </c>
      <c r="AZ50" s="78"/>
      <c r="BA50" s="81" t="s">
        <v>7</v>
      </c>
      <c r="BB50" s="65"/>
      <c r="BC50" s="81">
        <v>1</v>
      </c>
      <c r="BD50" s="65"/>
      <c r="BE50" s="77">
        <v>1</v>
      </c>
      <c r="BF50" s="78"/>
      <c r="BG50" s="81">
        <v>1</v>
      </c>
      <c r="BH50" s="65"/>
      <c r="BI50" s="77">
        <v>1</v>
      </c>
      <c r="BJ50" s="78"/>
      <c r="BK50" s="81">
        <v>1</v>
      </c>
      <c r="BL50" s="65"/>
      <c r="BM50" s="77" t="s">
        <v>7</v>
      </c>
      <c r="BN50" s="78"/>
    </row>
    <row r="51" spans="1:66">
      <c r="A51" s="25"/>
      <c r="B51" s="25"/>
      <c r="C51" s="48"/>
      <c r="D51" s="49"/>
      <c r="E51" s="26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>
      <c r="A52" s="25"/>
      <c r="B52" s="25"/>
      <c r="C52" s="48"/>
      <c r="D52" s="49"/>
      <c r="E52" s="26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3.5" thickBot="1">
      <c r="A53" s="25"/>
      <c r="B53" s="25"/>
      <c r="C53" s="25"/>
      <c r="D53" s="25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3.5" thickBot="1">
      <c r="A54" s="25"/>
      <c r="B54" s="99" t="s">
        <v>6</v>
      </c>
      <c r="C54" s="100"/>
      <c r="D54" s="100"/>
      <c r="E54" s="100"/>
      <c r="F54" s="100"/>
      <c r="G54" s="82" t="s">
        <v>17</v>
      </c>
      <c r="H54" s="83"/>
      <c r="I54" s="83"/>
      <c r="J54" s="84"/>
      <c r="K54" s="82" t="s">
        <v>18</v>
      </c>
      <c r="L54" s="83"/>
      <c r="M54" s="83"/>
      <c r="N54" s="84"/>
      <c r="O54" s="82" t="s">
        <v>19</v>
      </c>
      <c r="P54" s="83"/>
      <c r="Q54" s="83"/>
      <c r="R54" s="84"/>
      <c r="S54" s="82" t="s">
        <v>20</v>
      </c>
      <c r="T54" s="83"/>
      <c r="U54" s="83"/>
      <c r="V54" s="84"/>
      <c r="W54" s="82" t="s">
        <v>21</v>
      </c>
      <c r="X54" s="83"/>
      <c r="Y54" s="83"/>
      <c r="Z54" s="84"/>
      <c r="AA54" s="82" t="s">
        <v>22</v>
      </c>
      <c r="AB54" s="83"/>
      <c r="AC54" s="83"/>
      <c r="AD54" s="84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s="1" customFormat="1" ht="63.75" customHeight="1" thickBot="1">
      <c r="A55" s="49"/>
      <c r="B55" s="53" t="s">
        <v>8</v>
      </c>
      <c r="C55" s="54" t="s">
        <v>9</v>
      </c>
      <c r="D55" s="55" t="s">
        <v>11</v>
      </c>
      <c r="E55" s="55" t="s">
        <v>10</v>
      </c>
      <c r="F55" s="56" t="s">
        <v>12</v>
      </c>
      <c r="G55" s="57" t="s">
        <v>6</v>
      </c>
      <c r="H55" s="58" t="s">
        <v>14</v>
      </c>
      <c r="I55" s="58" t="s">
        <v>23</v>
      </c>
      <c r="J55" s="59" t="s">
        <v>24</v>
      </c>
      <c r="K55" s="57" t="s">
        <v>6</v>
      </c>
      <c r="L55" s="58" t="s">
        <v>14</v>
      </c>
      <c r="M55" s="58" t="s">
        <v>23</v>
      </c>
      <c r="N55" s="59" t="s">
        <v>24</v>
      </c>
      <c r="O55" s="57" t="s">
        <v>6</v>
      </c>
      <c r="P55" s="58" t="s">
        <v>14</v>
      </c>
      <c r="Q55" s="58" t="s">
        <v>23</v>
      </c>
      <c r="R55" s="59" t="s">
        <v>24</v>
      </c>
      <c r="S55" s="57" t="s">
        <v>6</v>
      </c>
      <c r="T55" s="58" t="s">
        <v>14</v>
      </c>
      <c r="U55" s="58" t="s">
        <v>23</v>
      </c>
      <c r="V55" s="59" t="s">
        <v>24</v>
      </c>
      <c r="W55" s="57" t="s">
        <v>6</v>
      </c>
      <c r="X55" s="58" t="s">
        <v>14</v>
      </c>
      <c r="Y55" s="58" t="s">
        <v>23</v>
      </c>
      <c r="Z55" s="59" t="s">
        <v>24</v>
      </c>
      <c r="AA55" s="57" t="s">
        <v>6</v>
      </c>
      <c r="AB55" s="58" t="s">
        <v>14</v>
      </c>
      <c r="AC55" s="58" t="s">
        <v>23</v>
      </c>
      <c r="AD55" s="59" t="s">
        <v>24</v>
      </c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</row>
    <row r="56" spans="1:66" s="1" customFormat="1" ht="15" outlineLevel="1">
      <c r="A56" s="49"/>
      <c r="B56" s="93">
        <f>B41</f>
        <v>22</v>
      </c>
      <c r="C56" s="96" t="s">
        <v>27</v>
      </c>
      <c r="D56" s="36" t="s">
        <v>25</v>
      </c>
      <c r="E56" s="60">
        <v>220000</v>
      </c>
      <c r="F56" s="14">
        <f t="shared" ref="F56:F63" si="1">E56/$B$56</f>
        <v>10000</v>
      </c>
      <c r="G56" s="15">
        <f>SUMIF($E$41:$H$41,"&lt;&gt;в")*$F$56</f>
        <v>20000</v>
      </c>
      <c r="H56" s="10">
        <f>SUMIF($E$2:H$2,"Факт",$E5:H5)</f>
        <v>0</v>
      </c>
      <c r="I56" s="10">
        <f>H56-G56</f>
        <v>-20000</v>
      </c>
      <c r="J56" s="16">
        <f>H56/G56</f>
        <v>0</v>
      </c>
      <c r="K56" s="15">
        <f>SUMIF($E$41:$V$41,"&lt;&gt;в")*$F$56</f>
        <v>70000</v>
      </c>
      <c r="L56" s="10">
        <f>SUMIF($E$2:V$2,"Факт",$E5:V5)</f>
        <v>0</v>
      </c>
      <c r="M56" s="10">
        <f t="shared" ref="M56:M71" si="2">L56-K56</f>
        <v>-70000</v>
      </c>
      <c r="N56" s="16">
        <f t="shared" ref="N56:N71" si="3">L56/K56</f>
        <v>0</v>
      </c>
      <c r="O56" s="15">
        <f>SUMIF($E$41:$AJ$41,"&lt;&gt;в")*$F$56</f>
        <v>120000</v>
      </c>
      <c r="P56" s="10">
        <f>SUMIF($E$2:AJ$2,"Факт",$E5:AJ5)</f>
        <v>0</v>
      </c>
      <c r="Q56" s="10">
        <f t="shared" ref="Q56:Q71" si="4">P56-O56</f>
        <v>-120000</v>
      </c>
      <c r="R56" s="16">
        <f t="shared" ref="R56:R71" si="5">P56/O56</f>
        <v>0</v>
      </c>
      <c r="S56" s="15">
        <f>SUMIF($E$41:$AX$41,"&lt;&gt;в")*$F$56</f>
        <v>170000</v>
      </c>
      <c r="T56" s="10">
        <f>SUMIF($E$2:AX$2,"Факт",$E5:AX5)</f>
        <v>0</v>
      </c>
      <c r="U56" s="10">
        <f t="shared" ref="U56:U71" si="6">T56-S56</f>
        <v>-170000</v>
      </c>
      <c r="V56" s="16">
        <f t="shared" ref="V56:V71" si="7">T56/S56</f>
        <v>0</v>
      </c>
      <c r="W56" s="15">
        <f>SUMIF($E$41:$BL$41,"&lt;&gt;в")*$F$56</f>
        <v>220000</v>
      </c>
      <c r="X56" s="10">
        <f>SUMIF($E$2:BL$2,"Факт",$E5:BL5)</f>
        <v>0</v>
      </c>
      <c r="Y56" s="10">
        <f t="shared" ref="Y56:Y71" si="8">X56-W56</f>
        <v>-220000</v>
      </c>
      <c r="Z56" s="16">
        <f t="shared" ref="Z56:Z71" si="9">X56/W56</f>
        <v>0</v>
      </c>
      <c r="AA56" s="15">
        <f>SUMIF($E$41:$BN$41,"&lt;&gt;в")*$F$56</f>
        <v>220000</v>
      </c>
      <c r="AB56" s="10">
        <f>SUMIF($E$2:BN$2,"Факт",$E5:BN5)</f>
        <v>0</v>
      </c>
      <c r="AC56" s="10">
        <f t="shared" ref="AC56:AC71" si="10">AB56-AA56</f>
        <v>-220000</v>
      </c>
      <c r="AD56" s="16">
        <f t="shared" ref="AD56:AD71" si="11">AB56/AA56</f>
        <v>0</v>
      </c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</row>
    <row r="57" spans="1:66" s="1" customFormat="1" ht="15" outlineLevel="1">
      <c r="A57" s="49"/>
      <c r="B57" s="94"/>
      <c r="C57" s="97"/>
      <c r="D57" s="38" t="s">
        <v>37</v>
      </c>
      <c r="E57" s="61">
        <v>330</v>
      </c>
      <c r="F57" s="17">
        <f t="shared" si="1"/>
        <v>15</v>
      </c>
      <c r="G57" s="18">
        <f>SUMIF($E$41:$H$41,"&lt;&gt;в")*$F$57</f>
        <v>30</v>
      </c>
      <c r="H57" s="19">
        <f>SUMIF($E$2:H$2,"Факт",$E7:H7)</f>
        <v>0</v>
      </c>
      <c r="I57" s="19">
        <f t="shared" ref="I57:I63" si="12">H57-G57</f>
        <v>-30</v>
      </c>
      <c r="J57" s="20">
        <f t="shared" ref="J57:J63" si="13">H57/G57</f>
        <v>0</v>
      </c>
      <c r="K57" s="18">
        <f>SUMIF($E$41:$V$41,"&lt;&gt;в")*$F$57</f>
        <v>105</v>
      </c>
      <c r="L57" s="19">
        <f>SUMIF($E$2:V$2,"Факт",$E7:V7)</f>
        <v>0</v>
      </c>
      <c r="M57" s="19">
        <f t="shared" si="2"/>
        <v>-105</v>
      </c>
      <c r="N57" s="20">
        <f t="shared" si="3"/>
        <v>0</v>
      </c>
      <c r="O57" s="18">
        <f>SUMIF($E$41:$AJ$41,"&lt;&gt;в")*$F$57</f>
        <v>180</v>
      </c>
      <c r="P57" s="19">
        <f>SUMIF($E$2:AJ$2,"Факт",$E7:AJ7)</f>
        <v>0</v>
      </c>
      <c r="Q57" s="19">
        <f t="shared" si="4"/>
        <v>-180</v>
      </c>
      <c r="R57" s="20">
        <f t="shared" si="5"/>
        <v>0</v>
      </c>
      <c r="S57" s="18">
        <f>SUMIF($E$41:$AX$41,"&lt;&gt;в")*$F$57</f>
        <v>255</v>
      </c>
      <c r="T57" s="19">
        <f>SUMIF($E$2:AX$2,"Факт",$E7:AX7)</f>
        <v>0</v>
      </c>
      <c r="U57" s="19">
        <f t="shared" si="6"/>
        <v>-255</v>
      </c>
      <c r="V57" s="20">
        <f t="shared" si="7"/>
        <v>0</v>
      </c>
      <c r="W57" s="18">
        <f>SUMIF($E$41:$BL$41,"&lt;&gt;в")*$F$57</f>
        <v>330</v>
      </c>
      <c r="X57" s="19">
        <f>SUMIF($E$2:BL$2,"Факт",$E7:BL7)</f>
        <v>0</v>
      </c>
      <c r="Y57" s="19">
        <f t="shared" si="8"/>
        <v>-330</v>
      </c>
      <c r="Z57" s="20">
        <f t="shared" si="9"/>
        <v>0</v>
      </c>
      <c r="AA57" s="18">
        <f>SUMIF($E$41:$BN$41,"&lt;&gt;в")*$F$57</f>
        <v>330</v>
      </c>
      <c r="AB57" s="19">
        <f>SUMIF($E$2:BN$2,"Факт",$E7:BN7)</f>
        <v>0</v>
      </c>
      <c r="AC57" s="19">
        <f t="shared" si="10"/>
        <v>-330</v>
      </c>
      <c r="AD57" s="20">
        <f t="shared" si="11"/>
        <v>0</v>
      </c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</row>
    <row r="58" spans="1:66" s="1" customFormat="1" ht="15" outlineLevel="1">
      <c r="A58" s="49"/>
      <c r="B58" s="94"/>
      <c r="C58" s="97"/>
      <c r="D58" s="38" t="s">
        <v>38</v>
      </c>
      <c r="E58" s="61">
        <v>150</v>
      </c>
      <c r="F58" s="17">
        <f t="shared" si="1"/>
        <v>6.8181818181818183</v>
      </c>
      <c r="G58" s="18">
        <f>SUMIF($E$41:$H$41,"&lt;&gt;в")*$F$58</f>
        <v>13.636363636363637</v>
      </c>
      <c r="H58" s="19">
        <f>SUMIF($E$2:H$2,"Факт",$E9:H9)</f>
        <v>0</v>
      </c>
      <c r="I58" s="19">
        <f t="shared" si="12"/>
        <v>-13.636363636363637</v>
      </c>
      <c r="J58" s="20">
        <f t="shared" si="13"/>
        <v>0</v>
      </c>
      <c r="K58" s="18">
        <f>SUMIF($E$41:$V$41,"&lt;&gt;в")*$F$58</f>
        <v>47.727272727272727</v>
      </c>
      <c r="L58" s="19">
        <f>SUMIF($E$2:V$2,"Факт",$E9:V9)</f>
        <v>0</v>
      </c>
      <c r="M58" s="19">
        <f t="shared" si="2"/>
        <v>-47.727272727272727</v>
      </c>
      <c r="N58" s="20">
        <f t="shared" si="3"/>
        <v>0</v>
      </c>
      <c r="O58" s="18">
        <f>SUMIF($E$41:$AJ$41,"&lt;&gt;в")*$F$58</f>
        <v>81.818181818181813</v>
      </c>
      <c r="P58" s="19">
        <f>SUMIF($E$2:AJ$2,"Факт",$E9:AJ9)</f>
        <v>0</v>
      </c>
      <c r="Q58" s="19">
        <f t="shared" si="4"/>
        <v>-81.818181818181813</v>
      </c>
      <c r="R58" s="20">
        <f t="shared" si="5"/>
        <v>0</v>
      </c>
      <c r="S58" s="18">
        <f>SUMIF($E$41:$AX$41,"&lt;&gt;в")*$F$58</f>
        <v>115.90909090909091</v>
      </c>
      <c r="T58" s="19">
        <f>SUMIF($E$2:AX$2,"Факт",$E9:AX9)</f>
        <v>0</v>
      </c>
      <c r="U58" s="19">
        <f t="shared" si="6"/>
        <v>-115.90909090909091</v>
      </c>
      <c r="V58" s="20">
        <f t="shared" si="7"/>
        <v>0</v>
      </c>
      <c r="W58" s="18">
        <f>SUMIF($E$41:$BL$41,"&lt;&gt;в")*$F$58</f>
        <v>150</v>
      </c>
      <c r="X58" s="19">
        <f>SUMIF($E$2:BL$2,"Факт",$E9:BL9)</f>
        <v>0</v>
      </c>
      <c r="Y58" s="19">
        <f t="shared" si="8"/>
        <v>-150</v>
      </c>
      <c r="Z58" s="20">
        <f t="shared" si="9"/>
        <v>0</v>
      </c>
      <c r="AA58" s="18">
        <f>SUMIF($E$41:$BN$41,"&lt;&gt;в")*$F$58</f>
        <v>150</v>
      </c>
      <c r="AB58" s="19">
        <f>SUMIF($E$2:BN$2,"Факт",$E9:BN9)</f>
        <v>0</v>
      </c>
      <c r="AC58" s="19">
        <f t="shared" si="10"/>
        <v>-150</v>
      </c>
      <c r="AD58" s="20">
        <f t="shared" si="11"/>
        <v>0</v>
      </c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</row>
    <row r="59" spans="1:66" s="1" customFormat="1" ht="15" outlineLevel="1">
      <c r="A59" s="49"/>
      <c r="B59" s="94"/>
      <c r="C59" s="97"/>
      <c r="D59" s="38" t="s">
        <v>39</v>
      </c>
      <c r="E59" s="61">
        <v>220</v>
      </c>
      <c r="F59" s="17">
        <f t="shared" si="1"/>
        <v>10</v>
      </c>
      <c r="G59" s="18">
        <f>SUMIF($E$41:$H$41,"&lt;&gt;в")*$F$59</f>
        <v>20</v>
      </c>
      <c r="H59" s="19">
        <f>SUMIF($E$2:H$2,"Факт",$E11:H11)</f>
        <v>0</v>
      </c>
      <c r="I59" s="19">
        <f t="shared" si="12"/>
        <v>-20</v>
      </c>
      <c r="J59" s="20">
        <f t="shared" si="13"/>
        <v>0</v>
      </c>
      <c r="K59" s="18">
        <f>SUMIF($E$41:$V$41,"&lt;&gt;в")*$F$59</f>
        <v>70</v>
      </c>
      <c r="L59" s="19">
        <f>SUMIF($E$2:V$2,"Факт",$E11:V11)</f>
        <v>0</v>
      </c>
      <c r="M59" s="19">
        <f t="shared" si="2"/>
        <v>-70</v>
      </c>
      <c r="N59" s="20">
        <f t="shared" si="3"/>
        <v>0</v>
      </c>
      <c r="O59" s="18">
        <f>SUMIF($E$41:$AJ$41,"&lt;&gt;в")*$F$59</f>
        <v>120</v>
      </c>
      <c r="P59" s="19">
        <f>SUMIF($E$2:AJ$2,"Факт",$E11:AJ11)</f>
        <v>0</v>
      </c>
      <c r="Q59" s="19">
        <f t="shared" si="4"/>
        <v>-120</v>
      </c>
      <c r="R59" s="20">
        <f t="shared" si="5"/>
        <v>0</v>
      </c>
      <c r="S59" s="18">
        <f>SUMIF($E$41:$AX$41,"&lt;&gt;в")*$F$59</f>
        <v>170</v>
      </c>
      <c r="T59" s="19">
        <f>SUMIF($E$2:AX$2,"Факт",$E11:AX11)</f>
        <v>0</v>
      </c>
      <c r="U59" s="19">
        <f t="shared" si="6"/>
        <v>-170</v>
      </c>
      <c r="V59" s="20">
        <f t="shared" si="7"/>
        <v>0</v>
      </c>
      <c r="W59" s="18">
        <f>SUMIF($E$41:$BL$41,"&lt;&gt;в")*$F$59</f>
        <v>220</v>
      </c>
      <c r="X59" s="19">
        <f>SUMIF($E$2:BL$2,"Факт",$E11:BL11)</f>
        <v>0</v>
      </c>
      <c r="Y59" s="19">
        <f t="shared" si="8"/>
        <v>-220</v>
      </c>
      <c r="Z59" s="20">
        <f t="shared" si="9"/>
        <v>0</v>
      </c>
      <c r="AA59" s="18">
        <f>SUMIF($E$41:$BN$41,"&lt;&gt;в")*$F$59</f>
        <v>220</v>
      </c>
      <c r="AB59" s="19">
        <f>SUMIF($E$2:BN$2,"Факт",$E11:BN11)</f>
        <v>0</v>
      </c>
      <c r="AC59" s="19">
        <f t="shared" si="10"/>
        <v>-220</v>
      </c>
      <c r="AD59" s="20">
        <f t="shared" si="11"/>
        <v>0</v>
      </c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</row>
    <row r="60" spans="1:66" s="1" customFormat="1" ht="15" outlineLevel="1">
      <c r="A60" s="49"/>
      <c r="B60" s="94"/>
      <c r="C60" s="97"/>
      <c r="D60" s="38" t="s">
        <v>40</v>
      </c>
      <c r="E60" s="61">
        <v>220</v>
      </c>
      <c r="F60" s="17">
        <f t="shared" si="1"/>
        <v>10</v>
      </c>
      <c r="G60" s="18">
        <f>SUMIF($E$41:$H$41,"&lt;&gt;в")*$F$60</f>
        <v>20</v>
      </c>
      <c r="H60" s="19">
        <f>SUMIF($E$2:H$2,"Факт",$E13:H13)</f>
        <v>0</v>
      </c>
      <c r="I60" s="19">
        <f t="shared" si="12"/>
        <v>-20</v>
      </c>
      <c r="J60" s="20">
        <f t="shared" si="13"/>
        <v>0</v>
      </c>
      <c r="K60" s="18">
        <f>SUMIF($E$41:$V$41,"&lt;&gt;в")*$F$60</f>
        <v>70</v>
      </c>
      <c r="L60" s="19">
        <f>SUMIF($E$2:V$2,"Факт",$E13:V13)</f>
        <v>0</v>
      </c>
      <c r="M60" s="19">
        <f t="shared" si="2"/>
        <v>-70</v>
      </c>
      <c r="N60" s="20">
        <f t="shared" si="3"/>
        <v>0</v>
      </c>
      <c r="O60" s="18">
        <f>SUMIF($E$41:$AJ$41,"&lt;&gt;в")*$F$60</f>
        <v>120</v>
      </c>
      <c r="P60" s="19">
        <f>SUMIF($E$2:AJ$2,"Факт",$E13:AJ13)</f>
        <v>0</v>
      </c>
      <c r="Q60" s="19">
        <f t="shared" si="4"/>
        <v>-120</v>
      </c>
      <c r="R60" s="20">
        <f t="shared" si="5"/>
        <v>0</v>
      </c>
      <c r="S60" s="18">
        <f>SUMIF($E$41:$AX$41,"&lt;&gt;в")*$F$60</f>
        <v>170</v>
      </c>
      <c r="T60" s="19">
        <f>SUMIF($E$2:AX$2,"Факт",$E13:AX13)</f>
        <v>0</v>
      </c>
      <c r="U60" s="19">
        <f t="shared" si="6"/>
        <v>-170</v>
      </c>
      <c r="V60" s="20">
        <f t="shared" si="7"/>
        <v>0</v>
      </c>
      <c r="W60" s="18">
        <f>SUMIF($E$41:$BL$41,"&lt;&gt;в")*$F$60</f>
        <v>220</v>
      </c>
      <c r="X60" s="19">
        <f>SUMIF($E$2:BL$2,"Факт",$E13:BL13)</f>
        <v>0</v>
      </c>
      <c r="Y60" s="19">
        <f t="shared" si="8"/>
        <v>-220</v>
      </c>
      <c r="Z60" s="20">
        <f t="shared" si="9"/>
        <v>0</v>
      </c>
      <c r="AA60" s="18">
        <f>SUMIF($E$41:$BN$41,"&lt;&gt;в")*$F$60</f>
        <v>220</v>
      </c>
      <c r="AB60" s="19">
        <f>SUMIF($E$2:BN$2,"Факт",$E13:BN13)</f>
        <v>0</v>
      </c>
      <c r="AC60" s="19">
        <f t="shared" si="10"/>
        <v>-220</v>
      </c>
      <c r="AD60" s="20">
        <f t="shared" si="11"/>
        <v>0</v>
      </c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</row>
    <row r="61" spans="1:66" s="1" customFormat="1" ht="15" outlineLevel="1">
      <c r="A61" s="49"/>
      <c r="B61" s="94"/>
      <c r="C61" s="97"/>
      <c r="D61" s="38" t="s">
        <v>41</v>
      </c>
      <c r="E61" s="61">
        <v>220</v>
      </c>
      <c r="F61" s="17">
        <f t="shared" si="1"/>
        <v>10</v>
      </c>
      <c r="G61" s="18">
        <f>SUMIF($E$41:$H$41,"&lt;&gt;в")*$F$61</f>
        <v>20</v>
      </c>
      <c r="H61" s="19">
        <f>SUMIF($E$2:H$2,"Факт",$E15:H15)</f>
        <v>0</v>
      </c>
      <c r="I61" s="19">
        <f t="shared" si="12"/>
        <v>-20</v>
      </c>
      <c r="J61" s="20">
        <f t="shared" si="13"/>
        <v>0</v>
      </c>
      <c r="K61" s="18">
        <f>SUMIF($E$41:$V$41,"&lt;&gt;в")*$F$61</f>
        <v>70</v>
      </c>
      <c r="L61" s="19">
        <f>SUMIF($E$2:V$2,"Факт",$E15:V15)</f>
        <v>0</v>
      </c>
      <c r="M61" s="19">
        <f t="shared" si="2"/>
        <v>-70</v>
      </c>
      <c r="N61" s="20">
        <f t="shared" si="3"/>
        <v>0</v>
      </c>
      <c r="O61" s="18">
        <f>SUMIF($E$41:$AJ$41,"&lt;&gt;в")*$F$61</f>
        <v>120</v>
      </c>
      <c r="P61" s="19">
        <f>SUMIF($E$2:AJ$2,"Факт",$E15:AJ15)</f>
        <v>0</v>
      </c>
      <c r="Q61" s="19">
        <f t="shared" si="4"/>
        <v>-120</v>
      </c>
      <c r="R61" s="20">
        <f t="shared" si="5"/>
        <v>0</v>
      </c>
      <c r="S61" s="18">
        <f>SUMIF($E$41:$AX$41,"&lt;&gt;в")*$F$61</f>
        <v>170</v>
      </c>
      <c r="T61" s="19">
        <f>SUMIF($E$2:AX$2,"Факт",$E15:AX15)</f>
        <v>0</v>
      </c>
      <c r="U61" s="19">
        <f t="shared" si="6"/>
        <v>-170</v>
      </c>
      <c r="V61" s="20">
        <f t="shared" si="7"/>
        <v>0</v>
      </c>
      <c r="W61" s="18">
        <f>SUMIF($E$41:$BL$41,"&lt;&gt;в")*$F$61</f>
        <v>220</v>
      </c>
      <c r="X61" s="19">
        <f>SUMIF($E$2:BL$2,"Факт",$E15:BL15)</f>
        <v>0</v>
      </c>
      <c r="Y61" s="19">
        <f t="shared" si="8"/>
        <v>-220</v>
      </c>
      <c r="Z61" s="20">
        <f t="shared" si="9"/>
        <v>0</v>
      </c>
      <c r="AA61" s="18">
        <f>SUMIF($E$41:$BN$41,"&lt;&gt;в")*$F$61</f>
        <v>220</v>
      </c>
      <c r="AB61" s="19">
        <f>SUMIF($E$2:BN$2,"Факт",$E15:BN15)</f>
        <v>0</v>
      </c>
      <c r="AC61" s="19">
        <f t="shared" si="10"/>
        <v>-220</v>
      </c>
      <c r="AD61" s="20">
        <f t="shared" si="11"/>
        <v>0</v>
      </c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</row>
    <row r="62" spans="1:66" s="1" customFormat="1" ht="15" outlineLevel="1">
      <c r="A62" s="49"/>
      <c r="B62" s="94"/>
      <c r="C62" s="97"/>
      <c r="D62" s="38" t="s">
        <v>42</v>
      </c>
      <c r="E62" s="61">
        <v>220</v>
      </c>
      <c r="F62" s="17">
        <f t="shared" si="1"/>
        <v>10</v>
      </c>
      <c r="G62" s="18">
        <f>SUMIF($E$41:$H$41,"&lt;&gt;в")*$F$62</f>
        <v>20</v>
      </c>
      <c r="H62" s="19">
        <f>SUMIF($E$2:H$2,"Факт",$E17:H17)</f>
        <v>0</v>
      </c>
      <c r="I62" s="19">
        <f t="shared" si="12"/>
        <v>-20</v>
      </c>
      <c r="J62" s="20">
        <f t="shared" si="13"/>
        <v>0</v>
      </c>
      <c r="K62" s="18">
        <f>SUMIF($E$41:$V$41,"&lt;&gt;в")*$F$62</f>
        <v>70</v>
      </c>
      <c r="L62" s="19">
        <f>SUMIF($E$2:V$2,"Факт",$E17:V17)</f>
        <v>0</v>
      </c>
      <c r="M62" s="19">
        <f t="shared" si="2"/>
        <v>-70</v>
      </c>
      <c r="N62" s="20">
        <f t="shared" si="3"/>
        <v>0</v>
      </c>
      <c r="O62" s="18">
        <f>SUMIF($E$41:$AJ$41,"&lt;&gt;в")*$F$62</f>
        <v>120</v>
      </c>
      <c r="P62" s="19">
        <f>SUMIF($E$2:AJ$2,"Факт",$E17:AJ17)</f>
        <v>0</v>
      </c>
      <c r="Q62" s="19">
        <f t="shared" si="4"/>
        <v>-120</v>
      </c>
      <c r="R62" s="20">
        <f t="shared" si="5"/>
        <v>0</v>
      </c>
      <c r="S62" s="18">
        <f>SUMIF($E$41:$AX$41,"&lt;&gt;в")*$F$62</f>
        <v>170</v>
      </c>
      <c r="T62" s="19">
        <f>SUMIF($E$2:AX$2,"Факт",$E17:AX17)</f>
        <v>0</v>
      </c>
      <c r="U62" s="19">
        <f t="shared" si="6"/>
        <v>-170</v>
      </c>
      <c r="V62" s="20">
        <f t="shared" si="7"/>
        <v>0</v>
      </c>
      <c r="W62" s="18">
        <f>SUMIF($E$41:$BL$41,"&lt;&gt;в")*$F$62</f>
        <v>220</v>
      </c>
      <c r="X62" s="19">
        <f>SUMIF($E$2:BL$2,"Факт",$E17:BL17)</f>
        <v>0</v>
      </c>
      <c r="Y62" s="19">
        <f t="shared" si="8"/>
        <v>-220</v>
      </c>
      <c r="Z62" s="20">
        <f t="shared" si="9"/>
        <v>0</v>
      </c>
      <c r="AA62" s="18">
        <f>SUMIF($E$41:$BN$41,"&lt;&gt;в")*$F$62</f>
        <v>220</v>
      </c>
      <c r="AB62" s="19">
        <f>SUMIF($E$2:BN$2,"Факт",$E17:BN17)</f>
        <v>0</v>
      </c>
      <c r="AC62" s="19">
        <f t="shared" si="10"/>
        <v>-220</v>
      </c>
      <c r="AD62" s="20">
        <f t="shared" si="11"/>
        <v>0</v>
      </c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</row>
    <row r="63" spans="1:66" s="1" customFormat="1" ht="15.75" outlineLevel="1" thickBot="1">
      <c r="A63" s="49"/>
      <c r="B63" s="95"/>
      <c r="C63" s="98"/>
      <c r="D63" s="62" t="s">
        <v>43</v>
      </c>
      <c r="E63" s="63">
        <v>220</v>
      </c>
      <c r="F63" s="21">
        <f t="shared" si="1"/>
        <v>10</v>
      </c>
      <c r="G63" s="22">
        <f>SUMIF($E$41:$H$41,"&lt;&gt;в")*$F$63</f>
        <v>20</v>
      </c>
      <c r="H63" s="23">
        <f>SUMIF($E$2:H$2,"Факт",$E19:H19)</f>
        <v>0</v>
      </c>
      <c r="I63" s="23">
        <f t="shared" si="12"/>
        <v>-20</v>
      </c>
      <c r="J63" s="24">
        <f t="shared" si="13"/>
        <v>0</v>
      </c>
      <c r="K63" s="22">
        <f>SUMIF($E$41:$V$41,"&lt;&gt;в")*$F$63</f>
        <v>70</v>
      </c>
      <c r="L63" s="23">
        <f>SUMIF($E$2:V$2,"Факт",$E19:V19)</f>
        <v>0</v>
      </c>
      <c r="M63" s="23">
        <f t="shared" si="2"/>
        <v>-70</v>
      </c>
      <c r="N63" s="24">
        <f t="shared" si="3"/>
        <v>0</v>
      </c>
      <c r="O63" s="22">
        <f>SUMIF($E$41:$AJ$41,"&lt;&gt;в")*$F$63</f>
        <v>120</v>
      </c>
      <c r="P63" s="23">
        <f>SUMIF($E$2:AJ$2,"Факт",$E19:AJ19)</f>
        <v>0</v>
      </c>
      <c r="Q63" s="23">
        <f t="shared" si="4"/>
        <v>-120</v>
      </c>
      <c r="R63" s="24">
        <f t="shared" si="5"/>
        <v>0</v>
      </c>
      <c r="S63" s="22">
        <f>SUMIF($E$41:$AX$41,"&lt;&gt;в")*$F$63</f>
        <v>170</v>
      </c>
      <c r="T63" s="23">
        <f>SUMIF($E$2:AX$2,"Факт",$E19:AX19)</f>
        <v>0</v>
      </c>
      <c r="U63" s="23">
        <f t="shared" si="6"/>
        <v>-170</v>
      </c>
      <c r="V63" s="24">
        <f t="shared" si="7"/>
        <v>0</v>
      </c>
      <c r="W63" s="22">
        <f>SUMIF($E$41:$BL$41,"&lt;&gt;в")*$F$63</f>
        <v>220</v>
      </c>
      <c r="X63" s="23">
        <f>SUMIF($E$2:BL$2,"Факт",$E19:BL19)</f>
        <v>0</v>
      </c>
      <c r="Y63" s="23">
        <f t="shared" si="8"/>
        <v>-220</v>
      </c>
      <c r="Z63" s="24">
        <f t="shared" si="9"/>
        <v>0</v>
      </c>
      <c r="AA63" s="22">
        <f>SUMIF($E$41:$BN$41,"&lt;&gt;в")*$F$63</f>
        <v>220</v>
      </c>
      <c r="AB63" s="23">
        <f>SUMIF($E$2:BN$2,"Факт",$E19:BN19)</f>
        <v>0</v>
      </c>
      <c r="AC63" s="23">
        <f t="shared" si="10"/>
        <v>-220</v>
      </c>
      <c r="AD63" s="24">
        <f t="shared" si="11"/>
        <v>0</v>
      </c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</row>
    <row r="64" spans="1:66" s="1" customFormat="1" ht="15" outlineLevel="1">
      <c r="A64" s="49"/>
      <c r="B64" s="93">
        <f>B42</f>
        <v>22</v>
      </c>
      <c r="C64" s="96" t="s">
        <v>28</v>
      </c>
      <c r="D64" s="36" t="s">
        <v>25</v>
      </c>
      <c r="E64" s="60">
        <v>250000</v>
      </c>
      <c r="F64" s="14">
        <f t="shared" ref="F64:F71" si="14">E64/$B$64</f>
        <v>11363.636363636364</v>
      </c>
      <c r="G64" s="15">
        <f>SUMIF($E$42:$H$42,"&lt;&gt;в")*$F64</f>
        <v>22727.272727272728</v>
      </c>
      <c r="H64" s="10">
        <f>SUMIF($E$2:H$2,"Факт",$E21:H21)</f>
        <v>0</v>
      </c>
      <c r="I64" s="10">
        <f>H64-G64</f>
        <v>-22727.272727272728</v>
      </c>
      <c r="J64" s="16">
        <f>H64/G64</f>
        <v>0</v>
      </c>
      <c r="K64" s="15">
        <f t="shared" ref="K64:K71" si="15">SUMIF($E$42:$V$42,"&lt;&gt;в")*$F64</f>
        <v>79545.454545454544</v>
      </c>
      <c r="L64" s="10">
        <f>SUMIF($E$2:V$2,"Факт",$E21:V21)</f>
        <v>0</v>
      </c>
      <c r="M64" s="10">
        <f t="shared" si="2"/>
        <v>-79545.454545454544</v>
      </c>
      <c r="N64" s="16">
        <f t="shared" si="3"/>
        <v>0</v>
      </c>
      <c r="O64" s="15">
        <f t="shared" ref="O64:O71" si="16">SUMIF($E$42:$AJ$42,"&lt;&gt;в")*$F64</f>
        <v>136363.63636363635</v>
      </c>
      <c r="P64" s="10">
        <f>SUMIF($E$2:AJ$2,"Факт",$E21:AJ21)</f>
        <v>0</v>
      </c>
      <c r="Q64" s="10">
        <f t="shared" si="4"/>
        <v>-136363.63636363635</v>
      </c>
      <c r="R64" s="16">
        <f t="shared" si="5"/>
        <v>0</v>
      </c>
      <c r="S64" s="15">
        <f t="shared" ref="S64:S71" si="17">SUMIF($E$42:$AX$42,"&lt;&gt;в")*$F64</f>
        <v>193181.81818181818</v>
      </c>
      <c r="T64" s="10">
        <f>SUMIF($E$2:AX$2,"Факт",$E21:AX21)</f>
        <v>0</v>
      </c>
      <c r="U64" s="10">
        <f t="shared" si="6"/>
        <v>-193181.81818181818</v>
      </c>
      <c r="V64" s="16">
        <f t="shared" si="7"/>
        <v>0</v>
      </c>
      <c r="W64" s="15">
        <f t="shared" ref="W64:W71" si="18">SUMIF($E$42:$BL$42,"&lt;&gt;в")*$F64</f>
        <v>250000</v>
      </c>
      <c r="X64" s="10">
        <f>SUMIF($E$2:BL$2,"Факт",$E21:BL21)</f>
        <v>0</v>
      </c>
      <c r="Y64" s="10">
        <f t="shared" si="8"/>
        <v>-250000</v>
      </c>
      <c r="Z64" s="16">
        <f t="shared" si="9"/>
        <v>0</v>
      </c>
      <c r="AA64" s="15">
        <f t="shared" ref="AA64:AA71" si="19">SUMIF($E$42:$BN$42,"&lt;&gt;в")*$F64</f>
        <v>250000</v>
      </c>
      <c r="AB64" s="10">
        <f>SUMIF($E$2:BN$2,"Факт",$E21:BN21)</f>
        <v>0</v>
      </c>
      <c r="AC64" s="10">
        <f t="shared" si="10"/>
        <v>-250000</v>
      </c>
      <c r="AD64" s="16">
        <f t="shared" si="11"/>
        <v>0</v>
      </c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</row>
    <row r="65" spans="1:66" s="1" customFormat="1" ht="15" outlineLevel="1">
      <c r="A65" s="49"/>
      <c r="B65" s="94"/>
      <c r="C65" s="97"/>
      <c r="D65" s="38" t="s">
        <v>37</v>
      </c>
      <c r="E65" s="61">
        <v>400</v>
      </c>
      <c r="F65" s="17">
        <f t="shared" si="14"/>
        <v>18.181818181818183</v>
      </c>
      <c r="G65" s="18">
        <f>SUMIF($E$42:$H$42,"&lt;&gt;в")*$F65</f>
        <v>36.363636363636367</v>
      </c>
      <c r="H65" s="19">
        <f>SUMIF($E$2:H$2,"Факт",$E23:H23)</f>
        <v>0</v>
      </c>
      <c r="I65" s="19">
        <f t="shared" ref="I65:I71" si="20">H65-G65</f>
        <v>-36.363636363636367</v>
      </c>
      <c r="J65" s="20">
        <f t="shared" ref="J65:J71" si="21">H65/G65</f>
        <v>0</v>
      </c>
      <c r="K65" s="18">
        <f t="shared" si="15"/>
        <v>127.27272727272728</v>
      </c>
      <c r="L65" s="19">
        <f>SUMIF($E$2:V$2,"Факт",$E23:V23)</f>
        <v>0</v>
      </c>
      <c r="M65" s="19">
        <f t="shared" si="2"/>
        <v>-127.27272727272728</v>
      </c>
      <c r="N65" s="20">
        <f t="shared" si="3"/>
        <v>0</v>
      </c>
      <c r="O65" s="18">
        <f t="shared" si="16"/>
        <v>218.18181818181819</v>
      </c>
      <c r="P65" s="19">
        <f>SUMIF($E$2:AJ$2,"Факт",$E23:AJ23)</f>
        <v>0</v>
      </c>
      <c r="Q65" s="19">
        <f t="shared" si="4"/>
        <v>-218.18181818181819</v>
      </c>
      <c r="R65" s="20">
        <f t="shared" si="5"/>
        <v>0</v>
      </c>
      <c r="S65" s="18">
        <f t="shared" si="17"/>
        <v>309.09090909090912</v>
      </c>
      <c r="T65" s="19">
        <f>SUMIF($E$2:AX$2,"Факт",$E23:AX23)</f>
        <v>0</v>
      </c>
      <c r="U65" s="19">
        <f t="shared" si="6"/>
        <v>-309.09090909090912</v>
      </c>
      <c r="V65" s="20">
        <f t="shared" si="7"/>
        <v>0</v>
      </c>
      <c r="W65" s="18">
        <f t="shared" si="18"/>
        <v>400.00000000000006</v>
      </c>
      <c r="X65" s="19">
        <f>SUMIF($E$2:BL$2,"Факт",$E23:BL23)</f>
        <v>0</v>
      </c>
      <c r="Y65" s="19">
        <f t="shared" si="8"/>
        <v>-400.00000000000006</v>
      </c>
      <c r="Z65" s="20">
        <f t="shared" si="9"/>
        <v>0</v>
      </c>
      <c r="AA65" s="18">
        <f t="shared" si="19"/>
        <v>400.00000000000006</v>
      </c>
      <c r="AB65" s="19">
        <f>SUMIF($E$2:BN$2,"Факт",$E23:BN23)</f>
        <v>0</v>
      </c>
      <c r="AC65" s="19">
        <f t="shared" si="10"/>
        <v>-400.00000000000006</v>
      </c>
      <c r="AD65" s="20">
        <f t="shared" si="11"/>
        <v>0</v>
      </c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</row>
    <row r="66" spans="1:66" s="1" customFormat="1" ht="15" outlineLevel="1">
      <c r="A66" s="49"/>
      <c r="B66" s="94"/>
      <c r="C66" s="97"/>
      <c r="D66" s="38" t="s">
        <v>38</v>
      </c>
      <c r="E66" s="61">
        <v>200</v>
      </c>
      <c r="F66" s="17">
        <f t="shared" si="14"/>
        <v>9.0909090909090917</v>
      </c>
      <c r="G66" s="18">
        <f t="shared" ref="G66:G71" si="22">SUMIF($E$42:$H$42,"&lt;&gt;в")*$F66</f>
        <v>18.181818181818183</v>
      </c>
      <c r="H66" s="19">
        <f>SUMIF($E$2:H$2,"Факт",$E25:H25)</f>
        <v>0</v>
      </c>
      <c r="I66" s="19">
        <f t="shared" si="20"/>
        <v>-18.181818181818183</v>
      </c>
      <c r="J66" s="20">
        <f t="shared" si="21"/>
        <v>0</v>
      </c>
      <c r="K66" s="18">
        <f t="shared" si="15"/>
        <v>63.63636363636364</v>
      </c>
      <c r="L66" s="19">
        <f>SUMIF($E$2:V$2,"Факт",$E25:V25)</f>
        <v>0</v>
      </c>
      <c r="M66" s="19">
        <f t="shared" si="2"/>
        <v>-63.63636363636364</v>
      </c>
      <c r="N66" s="20">
        <f t="shared" si="3"/>
        <v>0</v>
      </c>
      <c r="O66" s="18">
        <f t="shared" si="16"/>
        <v>109.09090909090909</v>
      </c>
      <c r="P66" s="19">
        <f>SUMIF($E$2:AJ$2,"Факт",$E25:AJ25)</f>
        <v>0</v>
      </c>
      <c r="Q66" s="19">
        <f t="shared" si="4"/>
        <v>-109.09090909090909</v>
      </c>
      <c r="R66" s="20">
        <f t="shared" si="5"/>
        <v>0</v>
      </c>
      <c r="S66" s="18">
        <f t="shared" si="17"/>
        <v>154.54545454545456</v>
      </c>
      <c r="T66" s="19">
        <f>SUMIF($E$2:AX$2,"Факт",$E25:AX25)</f>
        <v>0</v>
      </c>
      <c r="U66" s="19">
        <f t="shared" si="6"/>
        <v>-154.54545454545456</v>
      </c>
      <c r="V66" s="20">
        <f t="shared" si="7"/>
        <v>0</v>
      </c>
      <c r="W66" s="18">
        <f t="shared" si="18"/>
        <v>200.00000000000003</v>
      </c>
      <c r="X66" s="19">
        <f>SUMIF($E$2:BL$2,"Факт",$E25:BL25)</f>
        <v>0</v>
      </c>
      <c r="Y66" s="19">
        <f t="shared" si="8"/>
        <v>-200.00000000000003</v>
      </c>
      <c r="Z66" s="20">
        <f t="shared" si="9"/>
        <v>0</v>
      </c>
      <c r="AA66" s="18">
        <f t="shared" si="19"/>
        <v>200.00000000000003</v>
      </c>
      <c r="AB66" s="19">
        <f>SUMIF($E$2:BN$2,"Факт",$E25:BN25)</f>
        <v>0</v>
      </c>
      <c r="AC66" s="19">
        <f t="shared" si="10"/>
        <v>-200.00000000000003</v>
      </c>
      <c r="AD66" s="20">
        <f t="shared" si="11"/>
        <v>0</v>
      </c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</row>
    <row r="67" spans="1:66" s="1" customFormat="1" ht="15" outlineLevel="1">
      <c r="A67" s="49"/>
      <c r="B67" s="94"/>
      <c r="C67" s="97"/>
      <c r="D67" s="38" t="s">
        <v>39</v>
      </c>
      <c r="E67" s="61">
        <v>300</v>
      </c>
      <c r="F67" s="17">
        <f t="shared" si="14"/>
        <v>13.636363636363637</v>
      </c>
      <c r="G67" s="18">
        <f t="shared" si="22"/>
        <v>27.272727272727273</v>
      </c>
      <c r="H67" s="19">
        <f>SUMIF($E$2:H$2,"Факт",$E27:H27)</f>
        <v>0</v>
      </c>
      <c r="I67" s="19">
        <f t="shared" si="20"/>
        <v>-27.272727272727273</v>
      </c>
      <c r="J67" s="20">
        <f t="shared" si="21"/>
        <v>0</v>
      </c>
      <c r="K67" s="18">
        <f t="shared" si="15"/>
        <v>95.454545454545453</v>
      </c>
      <c r="L67" s="19">
        <f>SUMIF($E$2:V$2,"Факт",$E27:V27)</f>
        <v>0</v>
      </c>
      <c r="M67" s="19">
        <f t="shared" si="2"/>
        <v>-95.454545454545453</v>
      </c>
      <c r="N67" s="20">
        <f t="shared" si="3"/>
        <v>0</v>
      </c>
      <c r="O67" s="18">
        <f t="shared" si="16"/>
        <v>163.63636363636363</v>
      </c>
      <c r="P67" s="19">
        <f>SUMIF($E$2:AJ$2,"Факт",$E27:AJ27)</f>
        <v>0</v>
      </c>
      <c r="Q67" s="19">
        <f t="shared" si="4"/>
        <v>-163.63636363636363</v>
      </c>
      <c r="R67" s="20">
        <f t="shared" si="5"/>
        <v>0</v>
      </c>
      <c r="S67" s="18">
        <f t="shared" si="17"/>
        <v>231.81818181818181</v>
      </c>
      <c r="T67" s="19">
        <f>SUMIF($E$2:AX$2,"Факт",$E27:AX27)</f>
        <v>0</v>
      </c>
      <c r="U67" s="19">
        <f t="shared" si="6"/>
        <v>-231.81818181818181</v>
      </c>
      <c r="V67" s="20">
        <f t="shared" si="7"/>
        <v>0</v>
      </c>
      <c r="W67" s="18">
        <f t="shared" si="18"/>
        <v>300</v>
      </c>
      <c r="X67" s="19">
        <f>SUMIF($E$2:BL$2,"Факт",$E27:BL27)</f>
        <v>0</v>
      </c>
      <c r="Y67" s="19">
        <f t="shared" si="8"/>
        <v>-300</v>
      </c>
      <c r="Z67" s="20">
        <f t="shared" si="9"/>
        <v>0</v>
      </c>
      <c r="AA67" s="18">
        <f t="shared" si="19"/>
        <v>300</v>
      </c>
      <c r="AB67" s="19">
        <f>SUMIF($E$2:BN$2,"Факт",$E27:BN27)</f>
        <v>0</v>
      </c>
      <c r="AC67" s="19">
        <f t="shared" si="10"/>
        <v>-300</v>
      </c>
      <c r="AD67" s="20">
        <f t="shared" si="11"/>
        <v>0</v>
      </c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</row>
    <row r="68" spans="1:66" s="1" customFormat="1" ht="15" outlineLevel="1">
      <c r="A68" s="49"/>
      <c r="B68" s="94"/>
      <c r="C68" s="97"/>
      <c r="D68" s="38" t="s">
        <v>40</v>
      </c>
      <c r="E68" s="61">
        <v>300</v>
      </c>
      <c r="F68" s="17">
        <f t="shared" si="14"/>
        <v>13.636363636363637</v>
      </c>
      <c r="G68" s="18">
        <f t="shared" si="22"/>
        <v>27.272727272727273</v>
      </c>
      <c r="H68" s="19">
        <f>SUMIF($E$2:H$2,"Факт",$E29:H29)</f>
        <v>0</v>
      </c>
      <c r="I68" s="19">
        <f t="shared" si="20"/>
        <v>-27.272727272727273</v>
      </c>
      <c r="J68" s="20">
        <f t="shared" si="21"/>
        <v>0</v>
      </c>
      <c r="K68" s="18">
        <f t="shared" si="15"/>
        <v>95.454545454545453</v>
      </c>
      <c r="L68" s="19">
        <f>SUMIF($E$2:V$2,"Факт",$E29:V29)</f>
        <v>0</v>
      </c>
      <c r="M68" s="19">
        <f t="shared" si="2"/>
        <v>-95.454545454545453</v>
      </c>
      <c r="N68" s="20">
        <f t="shared" si="3"/>
        <v>0</v>
      </c>
      <c r="O68" s="18">
        <f t="shared" si="16"/>
        <v>163.63636363636363</v>
      </c>
      <c r="P68" s="19">
        <f>SUMIF($E$2:AJ$2,"Факт",$E29:AJ29)</f>
        <v>0</v>
      </c>
      <c r="Q68" s="19">
        <f t="shared" si="4"/>
        <v>-163.63636363636363</v>
      </c>
      <c r="R68" s="20">
        <f t="shared" si="5"/>
        <v>0</v>
      </c>
      <c r="S68" s="18">
        <f t="shared" si="17"/>
        <v>231.81818181818181</v>
      </c>
      <c r="T68" s="19">
        <f>SUMIF($E$2:AX$2,"Факт",$E29:AX29)</f>
        <v>0</v>
      </c>
      <c r="U68" s="19">
        <f t="shared" si="6"/>
        <v>-231.81818181818181</v>
      </c>
      <c r="V68" s="20">
        <f t="shared" si="7"/>
        <v>0</v>
      </c>
      <c r="W68" s="18">
        <f t="shared" si="18"/>
        <v>300</v>
      </c>
      <c r="X68" s="19">
        <f>SUMIF($E$2:BL$2,"Факт",$E29:BL29)</f>
        <v>0</v>
      </c>
      <c r="Y68" s="19">
        <f t="shared" si="8"/>
        <v>-300</v>
      </c>
      <c r="Z68" s="20">
        <f t="shared" si="9"/>
        <v>0</v>
      </c>
      <c r="AA68" s="18">
        <f t="shared" si="19"/>
        <v>300</v>
      </c>
      <c r="AB68" s="19">
        <f>SUMIF($E$2:BN$2,"Факт",$E29:BN29)</f>
        <v>0</v>
      </c>
      <c r="AC68" s="19">
        <f t="shared" si="10"/>
        <v>-300</v>
      </c>
      <c r="AD68" s="20">
        <f t="shared" si="11"/>
        <v>0</v>
      </c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</row>
    <row r="69" spans="1:66" s="1" customFormat="1" ht="15" outlineLevel="1">
      <c r="A69" s="49"/>
      <c r="B69" s="94"/>
      <c r="C69" s="97"/>
      <c r="D69" s="38" t="s">
        <v>41</v>
      </c>
      <c r="E69" s="61">
        <v>300</v>
      </c>
      <c r="F69" s="17">
        <f t="shared" si="14"/>
        <v>13.636363636363637</v>
      </c>
      <c r="G69" s="18">
        <f t="shared" si="22"/>
        <v>27.272727272727273</v>
      </c>
      <c r="H69" s="19">
        <f>SUMIF($E$2:H$2,"Факт",$E31:H31)</f>
        <v>0</v>
      </c>
      <c r="I69" s="19">
        <f t="shared" si="20"/>
        <v>-27.272727272727273</v>
      </c>
      <c r="J69" s="20">
        <f t="shared" si="21"/>
        <v>0</v>
      </c>
      <c r="K69" s="18">
        <f t="shared" si="15"/>
        <v>95.454545454545453</v>
      </c>
      <c r="L69" s="19">
        <f>SUMIF($E$2:V$2,"Факт",$E31:V31)</f>
        <v>0</v>
      </c>
      <c r="M69" s="19">
        <f t="shared" si="2"/>
        <v>-95.454545454545453</v>
      </c>
      <c r="N69" s="20">
        <f t="shared" si="3"/>
        <v>0</v>
      </c>
      <c r="O69" s="18">
        <f t="shared" si="16"/>
        <v>163.63636363636363</v>
      </c>
      <c r="P69" s="19">
        <f>SUMIF($E$2:AJ$2,"Факт",$E31:AJ31)</f>
        <v>0</v>
      </c>
      <c r="Q69" s="19">
        <f t="shared" si="4"/>
        <v>-163.63636363636363</v>
      </c>
      <c r="R69" s="20">
        <f t="shared" si="5"/>
        <v>0</v>
      </c>
      <c r="S69" s="18">
        <f t="shared" si="17"/>
        <v>231.81818181818181</v>
      </c>
      <c r="T69" s="19">
        <f>SUMIF($E$2:AX$2,"Факт",$E31:AX31)</f>
        <v>0</v>
      </c>
      <c r="U69" s="19">
        <f t="shared" si="6"/>
        <v>-231.81818181818181</v>
      </c>
      <c r="V69" s="20">
        <f t="shared" si="7"/>
        <v>0</v>
      </c>
      <c r="W69" s="18">
        <f t="shared" si="18"/>
        <v>300</v>
      </c>
      <c r="X69" s="19">
        <f>SUMIF($E$2:BL$2,"Факт",$E31:BL31)</f>
        <v>0</v>
      </c>
      <c r="Y69" s="19">
        <f t="shared" si="8"/>
        <v>-300</v>
      </c>
      <c r="Z69" s="20">
        <f t="shared" si="9"/>
        <v>0</v>
      </c>
      <c r="AA69" s="18">
        <f t="shared" si="19"/>
        <v>300</v>
      </c>
      <c r="AB69" s="19">
        <f>SUMIF($E$2:BN$2,"Факт",$E31:BN31)</f>
        <v>0</v>
      </c>
      <c r="AC69" s="19">
        <f t="shared" si="10"/>
        <v>-300</v>
      </c>
      <c r="AD69" s="20">
        <f t="shared" si="11"/>
        <v>0</v>
      </c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</row>
    <row r="70" spans="1:66" s="1" customFormat="1" ht="15" outlineLevel="1">
      <c r="A70" s="49"/>
      <c r="B70" s="94"/>
      <c r="C70" s="97"/>
      <c r="D70" s="38" t="s">
        <v>42</v>
      </c>
      <c r="E70" s="61">
        <v>300</v>
      </c>
      <c r="F70" s="17">
        <f t="shared" si="14"/>
        <v>13.636363636363637</v>
      </c>
      <c r="G70" s="18">
        <f t="shared" si="22"/>
        <v>27.272727272727273</v>
      </c>
      <c r="H70" s="19">
        <f>SUMIF($E$2:H$2,"Факт",$E33:H33)</f>
        <v>0</v>
      </c>
      <c r="I70" s="19">
        <f t="shared" si="20"/>
        <v>-27.272727272727273</v>
      </c>
      <c r="J70" s="20">
        <f t="shared" si="21"/>
        <v>0</v>
      </c>
      <c r="K70" s="18">
        <f t="shared" si="15"/>
        <v>95.454545454545453</v>
      </c>
      <c r="L70" s="19">
        <f>SUMIF($E$2:V$2,"Факт",$E33:V33)</f>
        <v>0</v>
      </c>
      <c r="M70" s="19">
        <f t="shared" si="2"/>
        <v>-95.454545454545453</v>
      </c>
      <c r="N70" s="20">
        <f t="shared" si="3"/>
        <v>0</v>
      </c>
      <c r="O70" s="18">
        <f t="shared" si="16"/>
        <v>163.63636363636363</v>
      </c>
      <c r="P70" s="19">
        <f>SUMIF($E$2:AJ$2,"Факт",$E33:AJ33)</f>
        <v>0</v>
      </c>
      <c r="Q70" s="19">
        <f t="shared" si="4"/>
        <v>-163.63636363636363</v>
      </c>
      <c r="R70" s="20">
        <f t="shared" si="5"/>
        <v>0</v>
      </c>
      <c r="S70" s="18">
        <f t="shared" si="17"/>
        <v>231.81818181818181</v>
      </c>
      <c r="T70" s="19">
        <f>SUMIF($E$2:AX$2,"Факт",$E33:AX33)</f>
        <v>0</v>
      </c>
      <c r="U70" s="19">
        <f t="shared" si="6"/>
        <v>-231.81818181818181</v>
      </c>
      <c r="V70" s="20">
        <f t="shared" si="7"/>
        <v>0</v>
      </c>
      <c r="W70" s="18">
        <f t="shared" si="18"/>
        <v>300</v>
      </c>
      <c r="X70" s="19">
        <f>SUMIF($E$2:BL$2,"Факт",$E33:BL33)</f>
        <v>0</v>
      </c>
      <c r="Y70" s="19">
        <f t="shared" si="8"/>
        <v>-300</v>
      </c>
      <c r="Z70" s="20">
        <f t="shared" si="9"/>
        <v>0</v>
      </c>
      <c r="AA70" s="18">
        <f t="shared" si="19"/>
        <v>300</v>
      </c>
      <c r="AB70" s="19">
        <f>SUMIF($E$2:BN$2,"Факт",$E33:BN33)</f>
        <v>0</v>
      </c>
      <c r="AC70" s="19">
        <f t="shared" si="10"/>
        <v>-300</v>
      </c>
      <c r="AD70" s="20">
        <f t="shared" si="11"/>
        <v>0</v>
      </c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</row>
    <row r="71" spans="1:66" s="1" customFormat="1" ht="15.75" outlineLevel="1" thickBot="1">
      <c r="A71" s="49"/>
      <c r="B71" s="95"/>
      <c r="C71" s="98"/>
      <c r="D71" s="62" t="s">
        <v>43</v>
      </c>
      <c r="E71" s="63">
        <v>300</v>
      </c>
      <c r="F71" s="21">
        <f t="shared" si="14"/>
        <v>13.636363636363637</v>
      </c>
      <c r="G71" s="22">
        <f t="shared" si="22"/>
        <v>27.272727272727273</v>
      </c>
      <c r="H71" s="23">
        <f>SUMIF($E$2:H$2,"Факт",$E35:H35)</f>
        <v>0</v>
      </c>
      <c r="I71" s="23">
        <f t="shared" si="20"/>
        <v>-27.272727272727273</v>
      </c>
      <c r="J71" s="24">
        <f t="shared" si="21"/>
        <v>0</v>
      </c>
      <c r="K71" s="22">
        <f t="shared" si="15"/>
        <v>95.454545454545453</v>
      </c>
      <c r="L71" s="23">
        <f>SUMIF($E$2:V$2,"Факт",$E35:V35)</f>
        <v>0</v>
      </c>
      <c r="M71" s="23">
        <f t="shared" si="2"/>
        <v>-95.454545454545453</v>
      </c>
      <c r="N71" s="24">
        <f t="shared" si="3"/>
        <v>0</v>
      </c>
      <c r="O71" s="22">
        <f t="shared" si="16"/>
        <v>163.63636363636363</v>
      </c>
      <c r="P71" s="23">
        <f>SUMIF($E$2:AJ$2,"Факт",$E35:AJ35)</f>
        <v>0</v>
      </c>
      <c r="Q71" s="23">
        <f t="shared" si="4"/>
        <v>-163.63636363636363</v>
      </c>
      <c r="R71" s="24">
        <f t="shared" si="5"/>
        <v>0</v>
      </c>
      <c r="S71" s="22">
        <f t="shared" si="17"/>
        <v>231.81818181818181</v>
      </c>
      <c r="T71" s="23">
        <f>SUMIF($E$2:AX$2,"Факт",$E35:AX35)</f>
        <v>0</v>
      </c>
      <c r="U71" s="23">
        <f t="shared" si="6"/>
        <v>-231.81818181818181</v>
      </c>
      <c r="V71" s="24">
        <f t="shared" si="7"/>
        <v>0</v>
      </c>
      <c r="W71" s="22">
        <f t="shared" si="18"/>
        <v>300</v>
      </c>
      <c r="X71" s="23">
        <f>SUMIF($E$2:BL$2,"Факт",$E35:BL35)</f>
        <v>0</v>
      </c>
      <c r="Y71" s="23">
        <f t="shared" si="8"/>
        <v>-300</v>
      </c>
      <c r="Z71" s="24">
        <f t="shared" si="9"/>
        <v>0</v>
      </c>
      <c r="AA71" s="22">
        <f t="shared" si="19"/>
        <v>300</v>
      </c>
      <c r="AB71" s="23">
        <f>SUMIF($E$2:BN$2,"Факт",$E35:BN35)</f>
        <v>0</v>
      </c>
      <c r="AC71" s="23">
        <f t="shared" si="10"/>
        <v>-300</v>
      </c>
      <c r="AD71" s="24">
        <f t="shared" si="11"/>
        <v>0</v>
      </c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</row>
    <row r="72" spans="1:66">
      <c r="G72" s="7"/>
      <c r="H72" s="7"/>
      <c r="I72" s="7"/>
      <c r="J72" s="3"/>
      <c r="K72" s="3"/>
      <c r="L72" s="3"/>
      <c r="M72" s="3"/>
    </row>
    <row r="73" spans="1:66">
      <c r="G73" s="7"/>
      <c r="H73" s="7"/>
      <c r="I73" s="7"/>
      <c r="J73" s="3"/>
      <c r="K73" s="3"/>
      <c r="L73" s="3"/>
      <c r="M73" s="3"/>
    </row>
    <row r="74" spans="1:66">
      <c r="J74" s="3"/>
      <c r="K74" s="3"/>
      <c r="L74" s="3"/>
      <c r="M74" s="3"/>
    </row>
    <row r="75" spans="1:66">
      <c r="J75" s="3"/>
      <c r="K75" s="3"/>
      <c r="L75" s="3"/>
      <c r="M75" s="3"/>
    </row>
    <row r="76" spans="1:66">
      <c r="J76" s="3"/>
      <c r="K76" s="3"/>
      <c r="L76" s="3"/>
      <c r="M76" s="3"/>
      <c r="N76" s="3"/>
      <c r="O76" s="3"/>
      <c r="P76" s="3"/>
      <c r="Q76" s="3"/>
      <c r="R76" s="3"/>
    </row>
    <row r="77" spans="1:66">
      <c r="J77" s="3"/>
      <c r="K77" s="3"/>
      <c r="L77" s="3"/>
      <c r="M77" s="3"/>
      <c r="N77" s="3"/>
      <c r="O77" s="3"/>
      <c r="P77" s="3"/>
      <c r="Q77" s="3"/>
      <c r="R77" s="3"/>
    </row>
    <row r="78" spans="1:66">
      <c r="J78" s="3"/>
      <c r="K78" s="3"/>
      <c r="L78" s="3"/>
      <c r="M78" s="3"/>
      <c r="N78" s="3"/>
      <c r="O78" s="3"/>
      <c r="P78" s="3"/>
      <c r="Q78" s="3"/>
      <c r="R78" s="3"/>
    </row>
    <row r="79" spans="1:66">
      <c r="J79" s="3"/>
      <c r="K79" s="3"/>
      <c r="L79" s="3"/>
      <c r="M79" s="3"/>
      <c r="N79" s="3"/>
      <c r="O79" s="3"/>
      <c r="P79" s="3"/>
      <c r="Q79" s="3"/>
      <c r="R79" s="3"/>
    </row>
    <row r="80" spans="1:66">
      <c r="J80" s="3"/>
      <c r="K80" s="3"/>
      <c r="L80" s="3"/>
      <c r="M80" s="3"/>
      <c r="N80" s="3"/>
      <c r="O80" s="3"/>
      <c r="P80" s="3"/>
      <c r="Q80" s="3"/>
      <c r="R80" s="3"/>
    </row>
    <row r="81" spans="10:18">
      <c r="J81" s="3"/>
      <c r="K81" s="3"/>
      <c r="L81" s="3"/>
      <c r="M81" s="3"/>
      <c r="N81" s="3"/>
      <c r="O81" s="3"/>
      <c r="P81" s="3"/>
      <c r="Q81" s="3"/>
      <c r="R81" s="3"/>
    </row>
    <row r="82" spans="10:18">
      <c r="J82" s="3"/>
      <c r="K82" s="3"/>
      <c r="L82" s="3"/>
      <c r="M82" s="3"/>
      <c r="N82" s="3"/>
      <c r="O82" s="3"/>
      <c r="P82" s="3"/>
      <c r="Q82" s="3"/>
      <c r="R82" s="3"/>
    </row>
    <row r="83" spans="10:18">
      <c r="J83" s="3"/>
      <c r="K83" s="3"/>
      <c r="L83" s="3"/>
      <c r="M83" s="3"/>
      <c r="N83" s="3"/>
      <c r="O83" s="3"/>
      <c r="P83" s="3"/>
      <c r="Q83" s="3"/>
      <c r="R83" s="3"/>
    </row>
    <row r="84" spans="10:18">
      <c r="J84" s="3"/>
      <c r="K84" s="3"/>
      <c r="L84" s="3"/>
      <c r="M84" s="3"/>
      <c r="N84" s="3"/>
      <c r="O84" s="3"/>
      <c r="P84" s="3"/>
      <c r="Q84" s="3"/>
      <c r="R84" s="3"/>
    </row>
    <row r="85" spans="10:18">
      <c r="J85" s="3"/>
      <c r="K85" s="3"/>
      <c r="L85" s="3"/>
      <c r="M85" s="3"/>
      <c r="N85" s="3"/>
      <c r="O85" s="3"/>
      <c r="P85" s="3"/>
      <c r="Q85" s="3"/>
      <c r="R85" s="3"/>
    </row>
    <row r="86" spans="10:18">
      <c r="J86" s="3"/>
      <c r="K86" s="3"/>
      <c r="L86" s="3"/>
      <c r="M86" s="3"/>
      <c r="N86" s="3"/>
      <c r="O86" s="3"/>
      <c r="P86" s="3"/>
      <c r="Q86" s="3"/>
      <c r="R86" s="3"/>
    </row>
    <row r="87" spans="10:18">
      <c r="J87" s="3"/>
      <c r="K87" s="3"/>
      <c r="L87" s="3"/>
      <c r="M87" s="3"/>
      <c r="N87" s="3"/>
      <c r="O87" s="3"/>
      <c r="P87" s="3"/>
      <c r="Q87" s="3"/>
      <c r="R87" s="3"/>
    </row>
    <row r="88" spans="10:18">
      <c r="J88" s="3"/>
      <c r="K88" s="3"/>
      <c r="L88" s="3"/>
      <c r="M88" s="3"/>
      <c r="N88" s="3"/>
      <c r="O88" s="3"/>
      <c r="P88" s="3"/>
      <c r="Q88" s="3"/>
      <c r="R88" s="3"/>
    </row>
    <row r="89" spans="10:18">
      <c r="J89" s="3"/>
      <c r="K89" s="3"/>
      <c r="L89" s="3"/>
      <c r="M89" s="3"/>
      <c r="N89" s="3"/>
      <c r="O89" s="3"/>
      <c r="P89" s="3"/>
      <c r="Q89" s="3"/>
      <c r="R89" s="3"/>
    </row>
    <row r="90" spans="10:18">
      <c r="J90" s="3"/>
      <c r="K90" s="3"/>
      <c r="L90" s="3"/>
      <c r="M90" s="3"/>
      <c r="N90" s="3"/>
      <c r="O90" s="3"/>
      <c r="P90" s="3"/>
      <c r="Q90" s="3"/>
      <c r="R90" s="3"/>
    </row>
    <row r="91" spans="10:18">
      <c r="J91" s="3"/>
      <c r="K91" s="3"/>
      <c r="L91" s="3"/>
      <c r="M91" s="3"/>
      <c r="N91" s="3"/>
      <c r="O91" s="3"/>
      <c r="P91" s="3"/>
      <c r="Q91" s="3"/>
      <c r="R91" s="3"/>
    </row>
    <row r="92" spans="10:18">
      <c r="J92" s="3"/>
      <c r="K92" s="3"/>
      <c r="L92" s="3"/>
      <c r="M92" s="3"/>
      <c r="N92" s="3"/>
      <c r="O92" s="3"/>
      <c r="P92" s="3"/>
      <c r="Q92" s="3"/>
      <c r="R92" s="3"/>
    </row>
    <row r="93" spans="10:18">
      <c r="J93" s="3"/>
      <c r="K93" s="3"/>
      <c r="L93" s="3"/>
      <c r="M93" s="3"/>
      <c r="N93" s="3"/>
      <c r="O93" s="3"/>
      <c r="P93" s="3"/>
      <c r="Q93" s="3"/>
      <c r="R93" s="3"/>
    </row>
    <row r="94" spans="10:18">
      <c r="J94" s="3"/>
      <c r="K94" s="3"/>
      <c r="L94" s="3"/>
      <c r="M94" s="3"/>
      <c r="N94" s="3"/>
      <c r="O94" s="3"/>
      <c r="P94" s="3"/>
      <c r="Q94" s="3"/>
      <c r="R94" s="3"/>
    </row>
    <row r="95" spans="10:18">
      <c r="J95" s="3"/>
      <c r="K95" s="3"/>
      <c r="L95" s="3"/>
      <c r="M95" s="3"/>
      <c r="N95" s="3"/>
      <c r="O95" s="3"/>
      <c r="P95" s="3"/>
      <c r="Q95" s="3"/>
      <c r="R95" s="3"/>
    </row>
    <row r="96" spans="10:18">
      <c r="J96" s="3"/>
      <c r="K96" s="3"/>
      <c r="L96" s="3"/>
      <c r="M96" s="3"/>
      <c r="N96" s="3"/>
      <c r="O96" s="3"/>
      <c r="P96" s="3"/>
      <c r="Q96" s="3"/>
      <c r="R96" s="3"/>
    </row>
    <row r="97" spans="10:18">
      <c r="J97" s="3"/>
      <c r="K97" s="3"/>
      <c r="L97" s="3"/>
      <c r="M97" s="3"/>
      <c r="N97" s="3"/>
      <c r="O97" s="3"/>
      <c r="P97" s="3"/>
      <c r="Q97" s="3"/>
      <c r="R97" s="3"/>
    </row>
    <row r="98" spans="10:18">
      <c r="J98" s="3"/>
      <c r="K98" s="3"/>
      <c r="L98" s="3"/>
      <c r="M98" s="3"/>
      <c r="N98" s="3"/>
      <c r="O98" s="3"/>
      <c r="P98" s="3"/>
      <c r="Q98" s="3"/>
      <c r="R98" s="3"/>
    </row>
    <row r="99" spans="10:18">
      <c r="J99" s="3"/>
      <c r="K99" s="3"/>
      <c r="L99" s="3"/>
      <c r="M99" s="3"/>
      <c r="N99" s="3"/>
      <c r="O99" s="3"/>
      <c r="P99" s="3"/>
      <c r="Q99" s="3"/>
      <c r="R99" s="3"/>
    </row>
    <row r="100" spans="10:18">
      <c r="J100" s="3"/>
      <c r="K100" s="3"/>
      <c r="L100" s="3"/>
      <c r="M100" s="3"/>
      <c r="N100" s="3"/>
      <c r="O100" s="3"/>
      <c r="P100" s="3"/>
      <c r="Q100" s="3"/>
      <c r="R100" s="3"/>
    </row>
    <row r="101" spans="10:18">
      <c r="J101" s="3"/>
      <c r="K101" s="3"/>
      <c r="L101" s="3"/>
      <c r="M101" s="3"/>
      <c r="N101" s="3"/>
      <c r="O101" s="3"/>
      <c r="P101" s="3"/>
      <c r="Q101" s="3"/>
      <c r="R101" s="3"/>
    </row>
    <row r="102" spans="10:18">
      <c r="J102" s="3"/>
      <c r="K102" s="3"/>
      <c r="L102" s="3"/>
      <c r="M102" s="3"/>
      <c r="N102" s="3"/>
      <c r="O102" s="3"/>
      <c r="P102" s="3"/>
      <c r="Q102" s="3"/>
      <c r="R102" s="3"/>
    </row>
    <row r="103" spans="10:18">
      <c r="J103" s="3"/>
      <c r="K103" s="3"/>
      <c r="L103" s="3"/>
      <c r="M103" s="3"/>
      <c r="N103" s="3"/>
      <c r="O103" s="3"/>
      <c r="P103" s="3"/>
      <c r="Q103" s="3"/>
      <c r="R103" s="3"/>
    </row>
    <row r="104" spans="10:18">
      <c r="J104" s="3"/>
      <c r="K104" s="3"/>
      <c r="L104" s="3"/>
      <c r="M104" s="3"/>
      <c r="N104" s="3"/>
      <c r="O104" s="3"/>
      <c r="P104" s="3"/>
      <c r="Q104" s="3"/>
      <c r="R104" s="3"/>
    </row>
    <row r="105" spans="10:18">
      <c r="J105" s="3"/>
      <c r="K105" s="3"/>
      <c r="L105" s="3"/>
      <c r="M105" s="3"/>
      <c r="N105" s="3"/>
      <c r="O105" s="3"/>
      <c r="P105" s="3"/>
      <c r="Q105" s="3"/>
      <c r="R105" s="3"/>
    </row>
    <row r="106" spans="10:18">
      <c r="J106" s="3"/>
      <c r="K106" s="3"/>
      <c r="L106" s="3"/>
      <c r="M106" s="3"/>
      <c r="N106" s="3"/>
      <c r="O106" s="3"/>
      <c r="P106" s="3"/>
      <c r="Q106" s="3"/>
      <c r="R106" s="3"/>
    </row>
    <row r="107" spans="10:18">
      <c r="J107" s="3"/>
      <c r="K107" s="3"/>
      <c r="L107" s="3"/>
      <c r="M107" s="3"/>
      <c r="N107" s="3"/>
      <c r="O107" s="3"/>
      <c r="P107" s="3"/>
      <c r="Q107" s="3"/>
      <c r="R107" s="3"/>
    </row>
    <row r="108" spans="10:18">
      <c r="J108" s="3"/>
      <c r="K108" s="3"/>
      <c r="L108" s="3"/>
      <c r="M108" s="3"/>
      <c r="N108" s="3"/>
      <c r="O108" s="3"/>
      <c r="P108" s="3"/>
      <c r="Q108" s="3"/>
      <c r="R108" s="3"/>
    </row>
    <row r="109" spans="10:18">
      <c r="J109" s="3"/>
      <c r="K109" s="3"/>
      <c r="L109" s="3"/>
      <c r="M109" s="3"/>
      <c r="N109" s="3"/>
      <c r="O109" s="3"/>
      <c r="P109" s="3"/>
      <c r="Q109" s="3"/>
      <c r="R109" s="3"/>
    </row>
    <row r="110" spans="10:18">
      <c r="J110" s="3"/>
      <c r="K110" s="3"/>
      <c r="L110" s="3"/>
      <c r="M110" s="3"/>
      <c r="N110" s="3"/>
      <c r="O110" s="3"/>
      <c r="P110" s="3"/>
      <c r="Q110" s="3"/>
      <c r="R110" s="3"/>
    </row>
    <row r="111" spans="10:18">
      <c r="J111" s="3"/>
      <c r="K111" s="3"/>
      <c r="L111" s="3"/>
      <c r="M111" s="3"/>
      <c r="N111" s="3"/>
      <c r="O111" s="3"/>
      <c r="P111" s="3"/>
      <c r="Q111" s="3"/>
      <c r="R111" s="3"/>
    </row>
    <row r="112" spans="10:18">
      <c r="J112" s="3"/>
      <c r="K112" s="3"/>
      <c r="L112" s="3"/>
      <c r="M112" s="3"/>
      <c r="N112" s="3"/>
      <c r="O112" s="3"/>
      <c r="P112" s="3"/>
      <c r="Q112" s="3"/>
      <c r="R112" s="3"/>
    </row>
    <row r="113" spans="10:18">
      <c r="J113" s="3"/>
      <c r="K113" s="3"/>
      <c r="L113" s="3"/>
      <c r="M113" s="3"/>
      <c r="N113" s="3"/>
      <c r="O113" s="3"/>
      <c r="P113" s="3"/>
      <c r="Q113" s="3"/>
      <c r="R113" s="3"/>
    </row>
    <row r="114" spans="10:18">
      <c r="J114" s="3"/>
      <c r="K114" s="3"/>
      <c r="L114" s="3"/>
      <c r="M114" s="3"/>
      <c r="N114" s="3"/>
      <c r="O114" s="3"/>
      <c r="P114" s="3"/>
      <c r="Q114" s="3"/>
      <c r="R114" s="3"/>
    </row>
    <row r="115" spans="10:18">
      <c r="J115" s="3"/>
      <c r="K115" s="3"/>
      <c r="L115" s="3"/>
      <c r="M115" s="3"/>
      <c r="N115" s="3"/>
      <c r="O115" s="3"/>
      <c r="P115" s="3"/>
      <c r="Q115" s="3"/>
      <c r="R115" s="3"/>
    </row>
    <row r="116" spans="10:18">
      <c r="J116" s="3"/>
      <c r="K116" s="3"/>
      <c r="L116" s="3"/>
      <c r="M116" s="3"/>
      <c r="N116" s="3"/>
      <c r="O116" s="3"/>
      <c r="P116" s="3"/>
      <c r="Q116" s="3"/>
      <c r="R116" s="3"/>
    </row>
    <row r="117" spans="10:18">
      <c r="J117" s="3"/>
      <c r="K117" s="3"/>
      <c r="L117" s="3"/>
      <c r="M117" s="3"/>
      <c r="N117" s="3"/>
      <c r="O117" s="3"/>
      <c r="P117" s="3"/>
      <c r="Q117" s="3"/>
      <c r="R117" s="3"/>
    </row>
    <row r="118" spans="10:18">
      <c r="J118" s="3"/>
      <c r="K118" s="3"/>
      <c r="L118" s="3"/>
      <c r="M118" s="3"/>
      <c r="N118" s="3"/>
      <c r="O118" s="3"/>
      <c r="P118" s="3"/>
      <c r="Q118" s="3"/>
      <c r="R118" s="3"/>
    </row>
    <row r="119" spans="10:18">
      <c r="J119" s="3"/>
      <c r="K119" s="3"/>
      <c r="L119" s="3"/>
      <c r="M119" s="3"/>
      <c r="N119" s="3"/>
      <c r="O119" s="3"/>
      <c r="P119" s="3"/>
      <c r="Q119" s="3"/>
      <c r="R119" s="3"/>
    </row>
    <row r="120" spans="10:18">
      <c r="J120" s="3"/>
      <c r="K120" s="3"/>
      <c r="L120" s="3"/>
      <c r="M120" s="3"/>
      <c r="N120" s="3"/>
      <c r="O120" s="3"/>
      <c r="P120" s="3"/>
      <c r="Q120" s="3"/>
      <c r="R120" s="3"/>
    </row>
    <row r="121" spans="10:18">
      <c r="J121" s="3"/>
      <c r="K121" s="3"/>
      <c r="L121" s="3"/>
      <c r="M121" s="3"/>
      <c r="N121" s="3"/>
      <c r="O121" s="3"/>
      <c r="P121" s="3"/>
      <c r="Q121" s="3"/>
      <c r="R121" s="3"/>
    </row>
    <row r="122" spans="10:18">
      <c r="J122" s="3"/>
      <c r="K122" s="3"/>
      <c r="L122" s="3"/>
      <c r="M122" s="3"/>
      <c r="N122" s="3"/>
      <c r="O122" s="3"/>
      <c r="P122" s="3"/>
      <c r="Q122" s="3"/>
      <c r="R122" s="3"/>
    </row>
    <row r="123" spans="10:18">
      <c r="J123" s="3"/>
      <c r="K123" s="3"/>
      <c r="L123" s="3"/>
      <c r="M123" s="3"/>
      <c r="N123" s="3"/>
      <c r="O123" s="3"/>
      <c r="P123" s="3"/>
      <c r="Q123" s="3"/>
      <c r="R123" s="3"/>
    </row>
    <row r="124" spans="10:18">
      <c r="J124" s="3"/>
      <c r="K124" s="3"/>
      <c r="L124" s="3"/>
      <c r="M124" s="3"/>
      <c r="N124" s="3"/>
      <c r="O124" s="3"/>
      <c r="P124" s="3"/>
      <c r="Q124" s="3"/>
      <c r="R124" s="3"/>
    </row>
    <row r="125" spans="10:18">
      <c r="J125" s="3"/>
      <c r="K125" s="3"/>
      <c r="L125" s="3"/>
      <c r="M125" s="3"/>
      <c r="N125" s="3"/>
      <c r="O125" s="3"/>
      <c r="P125" s="3"/>
      <c r="Q125" s="3"/>
      <c r="R125" s="3"/>
    </row>
    <row r="126" spans="10:18">
      <c r="J126" s="3"/>
      <c r="K126" s="3"/>
      <c r="L126" s="3"/>
      <c r="M126" s="3"/>
      <c r="N126" s="3"/>
      <c r="O126" s="3"/>
      <c r="P126" s="3"/>
      <c r="Q126" s="3"/>
      <c r="R126" s="3"/>
    </row>
    <row r="127" spans="10:18">
      <c r="J127" s="3"/>
      <c r="K127" s="3"/>
      <c r="L127" s="3"/>
      <c r="M127" s="3"/>
      <c r="N127" s="3"/>
      <c r="O127" s="3"/>
      <c r="P127" s="3"/>
      <c r="Q127" s="3"/>
      <c r="R127" s="3"/>
    </row>
    <row r="128" spans="10:18">
      <c r="J128" s="3"/>
      <c r="K128" s="3"/>
      <c r="L128" s="3"/>
      <c r="M128" s="3"/>
      <c r="N128" s="3"/>
      <c r="O128" s="3"/>
      <c r="P128" s="3"/>
      <c r="Q128" s="3"/>
      <c r="R128" s="3"/>
    </row>
    <row r="129" spans="10:18">
      <c r="J129" s="3"/>
      <c r="K129" s="3"/>
      <c r="L129" s="3"/>
      <c r="M129" s="3"/>
      <c r="N129" s="3"/>
      <c r="O129" s="3"/>
      <c r="P129" s="3"/>
      <c r="Q129" s="3"/>
      <c r="R129" s="3"/>
    </row>
    <row r="130" spans="10:18">
      <c r="J130" s="3"/>
      <c r="K130" s="3"/>
      <c r="L130" s="3"/>
      <c r="M130" s="3"/>
      <c r="N130" s="3"/>
      <c r="O130" s="3"/>
      <c r="P130" s="3"/>
      <c r="Q130" s="3"/>
      <c r="R130" s="3"/>
    </row>
    <row r="131" spans="10:18">
      <c r="J131" s="3"/>
      <c r="K131" s="3"/>
      <c r="L131" s="3"/>
      <c r="M131" s="3"/>
      <c r="N131" s="3"/>
      <c r="O131" s="3"/>
      <c r="P131" s="3"/>
      <c r="Q131" s="3"/>
      <c r="R131" s="3"/>
    </row>
    <row r="132" spans="10:18">
      <c r="J132" s="3"/>
      <c r="K132" s="3"/>
      <c r="L132" s="3"/>
      <c r="M132" s="3"/>
      <c r="N132" s="3"/>
      <c r="O132" s="3"/>
      <c r="P132" s="3"/>
      <c r="Q132" s="3"/>
      <c r="R132" s="3"/>
    </row>
    <row r="133" spans="10:18">
      <c r="J133" s="3"/>
      <c r="K133" s="3"/>
      <c r="L133" s="3"/>
      <c r="M133" s="3"/>
      <c r="N133" s="3"/>
      <c r="O133" s="3"/>
      <c r="P133" s="3"/>
      <c r="Q133" s="3"/>
      <c r="R133" s="3"/>
    </row>
    <row r="134" spans="10:18">
      <c r="J134" s="3"/>
      <c r="K134" s="3"/>
      <c r="L134" s="3"/>
      <c r="M134" s="3"/>
      <c r="N134" s="3"/>
      <c r="O134" s="3"/>
      <c r="P134" s="3"/>
      <c r="Q134" s="3"/>
      <c r="R134" s="3"/>
    </row>
    <row r="135" spans="10:18">
      <c r="J135" s="2"/>
      <c r="K135" s="2"/>
      <c r="L135" s="2"/>
      <c r="M135" s="2"/>
      <c r="N135" s="2"/>
      <c r="O135" s="2"/>
      <c r="P135" s="2"/>
    </row>
    <row r="136" spans="10:18">
      <c r="J136" s="2"/>
      <c r="K136" s="2"/>
      <c r="L136" s="2"/>
      <c r="M136" s="2"/>
      <c r="N136" s="2"/>
      <c r="O136" s="2"/>
      <c r="P136" s="2"/>
    </row>
    <row r="137" spans="10:18">
      <c r="J137" s="2"/>
      <c r="K137" s="2"/>
      <c r="L137" s="2"/>
      <c r="M137" s="2"/>
      <c r="N137" s="2"/>
      <c r="O137" s="2"/>
      <c r="P137" s="2"/>
    </row>
    <row r="138" spans="10:18">
      <c r="J138" s="2"/>
      <c r="K138" s="2"/>
      <c r="L138" s="2"/>
      <c r="M138" s="2"/>
      <c r="N138" s="2"/>
      <c r="O138" s="2"/>
      <c r="P138" s="2"/>
    </row>
    <row r="139" spans="10:18">
      <c r="J139" s="2"/>
      <c r="K139" s="2"/>
      <c r="L139" s="2"/>
      <c r="M139" s="2"/>
      <c r="N139" s="2"/>
      <c r="O139" s="2"/>
      <c r="P139" s="2"/>
    </row>
    <row r="140" spans="10:18">
      <c r="J140" s="2"/>
      <c r="K140" s="2"/>
      <c r="L140" s="2"/>
      <c r="M140" s="2"/>
      <c r="N140" s="2"/>
      <c r="O140" s="2"/>
      <c r="P140" s="2"/>
    </row>
    <row r="141" spans="10:18">
      <c r="J141" s="2"/>
      <c r="K141" s="2"/>
      <c r="L141" s="2"/>
      <c r="M141" s="2"/>
      <c r="N141" s="2"/>
      <c r="O141" s="2"/>
      <c r="P141" s="2"/>
    </row>
    <row r="142" spans="10:18">
      <c r="J142" s="2"/>
      <c r="K142" s="2"/>
      <c r="L142" s="2"/>
      <c r="M142" s="2"/>
      <c r="N142" s="2"/>
      <c r="O142" s="2"/>
      <c r="P142" s="2"/>
    </row>
    <row r="143" spans="10:18">
      <c r="J143" s="2"/>
      <c r="K143" s="2"/>
      <c r="L143" s="2"/>
      <c r="M143" s="2"/>
      <c r="N143" s="2"/>
      <c r="O143" s="2"/>
      <c r="P143" s="2"/>
    </row>
    <row r="144" spans="10:18">
      <c r="J144" s="2"/>
      <c r="K144" s="2"/>
      <c r="L144" s="2"/>
      <c r="M144" s="2"/>
      <c r="N144" s="2"/>
      <c r="O144" s="2"/>
      <c r="P144" s="2"/>
    </row>
    <row r="145" spans="10:16">
      <c r="J145" s="2"/>
      <c r="K145" s="2"/>
      <c r="L145" s="2"/>
      <c r="M145" s="2"/>
      <c r="N145" s="2"/>
      <c r="O145" s="2"/>
      <c r="P145" s="2"/>
    </row>
    <row r="146" spans="10:16">
      <c r="J146" s="2"/>
      <c r="K146" s="2"/>
      <c r="L146" s="2"/>
      <c r="M146" s="2"/>
      <c r="N146" s="2"/>
      <c r="O146" s="2"/>
      <c r="P146" s="2"/>
    </row>
    <row r="147" spans="10:16">
      <c r="J147" s="2"/>
      <c r="K147" s="2"/>
      <c r="L147" s="2"/>
      <c r="M147" s="2"/>
      <c r="N147" s="2"/>
      <c r="O147" s="2"/>
      <c r="P147" s="2"/>
    </row>
    <row r="148" spans="10:16">
      <c r="J148" s="2"/>
      <c r="K148" s="2"/>
      <c r="L148" s="2"/>
      <c r="M148" s="2"/>
      <c r="N148" s="2"/>
      <c r="O148" s="2"/>
      <c r="P148" s="2"/>
    </row>
    <row r="149" spans="10:16">
      <c r="J149" s="2"/>
      <c r="K149" s="2"/>
      <c r="L149" s="2"/>
      <c r="M149" s="2"/>
      <c r="N149" s="2"/>
      <c r="O149" s="2"/>
      <c r="P149" s="2"/>
    </row>
    <row r="150" spans="10:16">
      <c r="J150" s="2"/>
      <c r="K150" s="2"/>
      <c r="L150" s="2"/>
      <c r="M150" s="2"/>
      <c r="N150" s="2"/>
      <c r="O150" s="2"/>
      <c r="P150" s="2"/>
    </row>
    <row r="151" spans="10:16">
      <c r="J151" s="2"/>
      <c r="K151" s="2"/>
      <c r="L151" s="2"/>
      <c r="M151" s="2"/>
      <c r="N151" s="2"/>
      <c r="O151" s="2"/>
      <c r="P151" s="2"/>
    </row>
    <row r="152" spans="10:16">
      <c r="J152" s="2"/>
      <c r="K152" s="2"/>
      <c r="L152" s="2"/>
      <c r="M152" s="2"/>
      <c r="N152" s="2"/>
      <c r="O152" s="2"/>
      <c r="P152" s="2"/>
    </row>
    <row r="153" spans="10:16">
      <c r="J153" s="2"/>
      <c r="K153" s="2"/>
      <c r="L153" s="2"/>
      <c r="M153" s="2"/>
      <c r="N153" s="2"/>
      <c r="O153" s="2"/>
      <c r="P153" s="2"/>
    </row>
    <row r="154" spans="10:16">
      <c r="J154" s="2"/>
      <c r="K154" s="2"/>
      <c r="L154" s="2"/>
      <c r="M154" s="2"/>
      <c r="N154" s="2"/>
      <c r="O154" s="2"/>
      <c r="P154" s="2"/>
    </row>
    <row r="155" spans="10:16">
      <c r="J155" s="2"/>
      <c r="K155" s="2"/>
      <c r="L155" s="2"/>
      <c r="M155" s="2"/>
      <c r="N155" s="2"/>
      <c r="O155" s="2"/>
      <c r="P155" s="2"/>
    </row>
    <row r="156" spans="10:16">
      <c r="J156" s="2"/>
      <c r="K156" s="2"/>
      <c r="L156" s="2"/>
      <c r="M156" s="2"/>
      <c r="N156" s="2"/>
      <c r="O156" s="2"/>
      <c r="P156" s="2"/>
    </row>
    <row r="157" spans="10:16">
      <c r="J157" s="2"/>
      <c r="K157" s="2"/>
      <c r="L157" s="2"/>
      <c r="M157" s="2"/>
      <c r="N157" s="2"/>
      <c r="O157" s="2"/>
      <c r="P157" s="2"/>
    </row>
    <row r="158" spans="10:16">
      <c r="J158" s="2"/>
      <c r="K158" s="2"/>
      <c r="L158" s="2"/>
      <c r="M158" s="2"/>
      <c r="N158" s="2"/>
      <c r="O158" s="2"/>
      <c r="P158" s="2"/>
    </row>
    <row r="159" spans="10:16">
      <c r="J159" s="2"/>
      <c r="K159" s="2"/>
      <c r="L159" s="2"/>
      <c r="M159" s="2"/>
      <c r="N159" s="2"/>
      <c r="O159" s="2"/>
      <c r="P159" s="2"/>
    </row>
    <row r="160" spans="10:16">
      <c r="J160" s="2"/>
      <c r="K160" s="2"/>
      <c r="L160" s="2"/>
      <c r="M160" s="2"/>
      <c r="N160" s="2"/>
      <c r="O160" s="2"/>
      <c r="P160" s="2"/>
    </row>
    <row r="161" spans="10:16">
      <c r="J161" s="2"/>
      <c r="K161" s="2"/>
      <c r="L161" s="2"/>
      <c r="M161" s="2"/>
      <c r="N161" s="2"/>
      <c r="O161" s="2"/>
      <c r="P161" s="2"/>
    </row>
    <row r="162" spans="10:16">
      <c r="J162" s="2"/>
      <c r="K162" s="2"/>
      <c r="L162" s="2"/>
      <c r="M162" s="2"/>
      <c r="N162" s="2"/>
      <c r="O162" s="2"/>
      <c r="P162" s="2"/>
    </row>
    <row r="163" spans="10:16">
      <c r="J163" s="2"/>
      <c r="K163" s="2"/>
      <c r="L163" s="2"/>
      <c r="M163" s="2"/>
      <c r="N163" s="2"/>
      <c r="O163" s="2"/>
      <c r="P163" s="2"/>
    </row>
    <row r="164" spans="10:16">
      <c r="J164" s="2"/>
      <c r="K164" s="2"/>
      <c r="L164" s="2"/>
      <c r="M164" s="2"/>
      <c r="N164" s="2"/>
      <c r="O164" s="2"/>
      <c r="P164" s="2"/>
    </row>
    <row r="165" spans="10:16">
      <c r="J165" s="2"/>
      <c r="K165" s="2"/>
      <c r="L165" s="2"/>
      <c r="M165" s="2"/>
      <c r="N165" s="2"/>
      <c r="O165" s="2"/>
      <c r="P165" s="2"/>
    </row>
    <row r="166" spans="10:16">
      <c r="J166" s="2"/>
      <c r="K166" s="2"/>
      <c r="L166" s="2"/>
      <c r="M166" s="2"/>
      <c r="N166" s="2"/>
      <c r="O166" s="2"/>
      <c r="P166" s="2"/>
    </row>
    <row r="167" spans="10:16">
      <c r="J167" s="2"/>
      <c r="K167" s="2"/>
      <c r="L167" s="2"/>
      <c r="M167" s="2"/>
      <c r="N167" s="2"/>
      <c r="O167" s="2"/>
      <c r="P167" s="2"/>
    </row>
    <row r="168" spans="10:16">
      <c r="J168" s="2"/>
      <c r="K168" s="2"/>
      <c r="L168" s="2"/>
      <c r="M168" s="2"/>
      <c r="N168" s="2"/>
      <c r="O168" s="2"/>
      <c r="P168" s="2"/>
    </row>
    <row r="169" spans="10:16">
      <c r="J169" s="2"/>
      <c r="K169" s="2"/>
      <c r="L169" s="2"/>
      <c r="M169" s="2"/>
      <c r="N169" s="2"/>
      <c r="O169" s="2"/>
      <c r="P169" s="2"/>
    </row>
    <row r="170" spans="10:16">
      <c r="J170" s="2"/>
      <c r="K170" s="2"/>
      <c r="L170" s="2"/>
      <c r="M170" s="2"/>
      <c r="N170" s="2"/>
      <c r="O170" s="2"/>
      <c r="P170" s="2"/>
    </row>
    <row r="171" spans="10:16">
      <c r="J171" s="2"/>
      <c r="K171" s="2"/>
      <c r="L171" s="2"/>
      <c r="M171" s="2"/>
      <c r="N171" s="2"/>
      <c r="O171" s="2"/>
      <c r="P171" s="2"/>
    </row>
    <row r="172" spans="10:16">
      <c r="J172" s="2"/>
      <c r="K172" s="2"/>
      <c r="L172" s="2"/>
      <c r="M172" s="2"/>
      <c r="N172" s="2"/>
      <c r="O172" s="2"/>
      <c r="P172" s="2"/>
    </row>
    <row r="173" spans="10:16">
      <c r="J173" s="2"/>
      <c r="K173" s="2"/>
      <c r="L173" s="2"/>
      <c r="M173" s="2"/>
      <c r="N173" s="2"/>
      <c r="O173" s="2"/>
      <c r="P173" s="2"/>
    </row>
    <row r="174" spans="10:16">
      <c r="J174" s="2"/>
      <c r="K174" s="2"/>
      <c r="L174" s="2"/>
      <c r="M174" s="2"/>
      <c r="N174" s="2"/>
      <c r="O174" s="2"/>
      <c r="P174" s="2"/>
    </row>
    <row r="175" spans="10:16">
      <c r="J175" s="2"/>
      <c r="K175" s="2"/>
      <c r="L175" s="2"/>
      <c r="M175" s="2"/>
      <c r="N175" s="2"/>
      <c r="O175" s="2"/>
      <c r="P175" s="2"/>
    </row>
    <row r="176" spans="10:16">
      <c r="J176" s="2"/>
      <c r="K176" s="2"/>
      <c r="L176" s="2"/>
      <c r="M176" s="2"/>
      <c r="N176" s="2"/>
      <c r="O176" s="2"/>
      <c r="P176" s="2"/>
    </row>
    <row r="177" spans="10:16">
      <c r="J177" s="2"/>
      <c r="K177" s="2"/>
      <c r="L177" s="2"/>
      <c r="M177" s="2"/>
      <c r="N177" s="2"/>
      <c r="O177" s="2"/>
      <c r="P177" s="2"/>
    </row>
    <row r="178" spans="10:16">
      <c r="J178" s="2"/>
      <c r="K178" s="2"/>
      <c r="L178" s="2"/>
      <c r="M178" s="2"/>
      <c r="N178" s="2"/>
      <c r="O178" s="2"/>
      <c r="P178" s="2"/>
    </row>
    <row r="179" spans="10:16">
      <c r="J179" s="2"/>
      <c r="K179" s="2"/>
      <c r="L179" s="2"/>
      <c r="M179" s="2"/>
      <c r="N179" s="2"/>
      <c r="O179" s="2"/>
      <c r="P179" s="2"/>
    </row>
    <row r="180" spans="10:16">
      <c r="J180" s="2"/>
      <c r="K180" s="2"/>
      <c r="L180" s="2"/>
      <c r="M180" s="2"/>
      <c r="N180" s="2"/>
      <c r="O180" s="2"/>
      <c r="P180" s="2"/>
    </row>
    <row r="181" spans="10:16">
      <c r="J181" s="2"/>
      <c r="K181" s="2"/>
      <c r="L181" s="2"/>
      <c r="M181" s="2"/>
      <c r="N181" s="2"/>
      <c r="O181" s="2"/>
      <c r="P181" s="2"/>
    </row>
    <row r="182" spans="10:16">
      <c r="J182" s="2"/>
      <c r="K182" s="2"/>
      <c r="L182" s="2"/>
      <c r="M182" s="2"/>
      <c r="N182" s="2"/>
      <c r="O182" s="2"/>
      <c r="P182" s="2"/>
    </row>
    <row r="183" spans="10:16">
      <c r="J183" s="2"/>
      <c r="K183" s="2"/>
      <c r="L183" s="2"/>
      <c r="M183" s="2"/>
      <c r="N183" s="2"/>
      <c r="O183" s="2"/>
      <c r="P183" s="2"/>
    </row>
    <row r="184" spans="10:16">
      <c r="J184" s="2"/>
      <c r="K184" s="2"/>
      <c r="L184" s="2"/>
      <c r="M184" s="2"/>
      <c r="N184" s="2"/>
      <c r="O184" s="2"/>
      <c r="P184" s="2"/>
    </row>
    <row r="185" spans="10:16">
      <c r="J185" s="2"/>
      <c r="K185" s="2"/>
      <c r="L185" s="2"/>
      <c r="M185" s="2"/>
      <c r="N185" s="2"/>
      <c r="O185" s="2"/>
      <c r="P185" s="2"/>
    </row>
    <row r="186" spans="10:16">
      <c r="J186" s="2"/>
      <c r="K186" s="2"/>
      <c r="L186" s="2"/>
      <c r="M186" s="2"/>
      <c r="N186" s="2"/>
      <c r="O186" s="2"/>
      <c r="P186" s="2"/>
    </row>
    <row r="187" spans="10:16">
      <c r="J187" s="2"/>
      <c r="K187" s="2"/>
      <c r="L187" s="2"/>
      <c r="M187" s="2"/>
      <c r="N187" s="2"/>
      <c r="O187" s="2"/>
      <c r="P187" s="2"/>
    </row>
    <row r="188" spans="10:16">
      <c r="J188" s="2"/>
      <c r="K188" s="2"/>
      <c r="L188" s="2"/>
      <c r="M188" s="2"/>
      <c r="N188" s="2"/>
      <c r="O188" s="2"/>
      <c r="P188" s="2"/>
    </row>
    <row r="189" spans="10:16">
      <c r="J189" s="2"/>
      <c r="K189" s="2"/>
      <c r="L189" s="2"/>
      <c r="M189" s="2"/>
      <c r="N189" s="2"/>
      <c r="O189" s="2"/>
      <c r="P189" s="2"/>
    </row>
    <row r="190" spans="10:16">
      <c r="J190" s="2"/>
      <c r="K190" s="2"/>
      <c r="L190" s="2"/>
      <c r="M190" s="2"/>
      <c r="N190" s="2"/>
      <c r="O190" s="2"/>
      <c r="P190" s="2"/>
    </row>
  </sheetData>
  <sheetProtection selectLockedCells="1"/>
  <mergeCells count="926">
    <mergeCell ref="BG36:BH36"/>
    <mergeCell ref="BI36:BJ36"/>
    <mergeCell ref="BK36:BL36"/>
    <mergeCell ref="AY34:AZ34"/>
    <mergeCell ref="BA34:BB34"/>
    <mergeCell ref="BC34:BD34"/>
    <mergeCell ref="BE34:BF34"/>
    <mergeCell ref="AW36:AX36"/>
    <mergeCell ref="AY36:AZ36"/>
    <mergeCell ref="BA36:BB36"/>
    <mergeCell ref="BC36:BD36"/>
    <mergeCell ref="BE36:BF36"/>
    <mergeCell ref="AQ36:AR36"/>
    <mergeCell ref="AS36:AT36"/>
    <mergeCell ref="AU36:AV36"/>
    <mergeCell ref="AS34:AT34"/>
    <mergeCell ref="AU34:AV34"/>
    <mergeCell ref="AW34:AX34"/>
    <mergeCell ref="AE36:AF36"/>
    <mergeCell ref="AG36:AH36"/>
    <mergeCell ref="AI36:AJ36"/>
    <mergeCell ref="AK36:AL36"/>
    <mergeCell ref="AM36:AN36"/>
    <mergeCell ref="AO36:AP36"/>
    <mergeCell ref="S36:T36"/>
    <mergeCell ref="U36:V36"/>
    <mergeCell ref="W36:X36"/>
    <mergeCell ref="Y36:Z36"/>
    <mergeCell ref="AA36:AB36"/>
    <mergeCell ref="AC36:AD36"/>
    <mergeCell ref="BM36:BN36"/>
    <mergeCell ref="BK34:BL34"/>
    <mergeCell ref="BM34:BN34"/>
    <mergeCell ref="E36:F36"/>
    <mergeCell ref="G36:H36"/>
    <mergeCell ref="I36:J36"/>
    <mergeCell ref="K36:L36"/>
    <mergeCell ref="M36:N36"/>
    <mergeCell ref="O36:P36"/>
    <mergeCell ref="Q36:R36"/>
    <mergeCell ref="AO34:AP34"/>
    <mergeCell ref="AQ34:AR34"/>
    <mergeCell ref="AO32:AP32"/>
    <mergeCell ref="AQ32:AR32"/>
    <mergeCell ref="AS32:AT32"/>
    <mergeCell ref="AU32:AV32"/>
    <mergeCell ref="AC34:AD34"/>
    <mergeCell ref="AE34:AF34"/>
    <mergeCell ref="AG34:AH34"/>
    <mergeCell ref="AI34:AJ34"/>
    <mergeCell ref="AK34:AL34"/>
    <mergeCell ref="AM34:AN34"/>
    <mergeCell ref="BK32:BL32"/>
    <mergeCell ref="BM32:BN32"/>
    <mergeCell ref="E34:F34"/>
    <mergeCell ref="G34:H34"/>
    <mergeCell ref="I34:J34"/>
    <mergeCell ref="K34:L34"/>
    <mergeCell ref="M34:N34"/>
    <mergeCell ref="O34:P34"/>
    <mergeCell ref="Q34:R34"/>
    <mergeCell ref="S34:T34"/>
    <mergeCell ref="S32:T32"/>
    <mergeCell ref="U32:V32"/>
    <mergeCell ref="BG34:BH34"/>
    <mergeCell ref="BI34:BJ34"/>
    <mergeCell ref="BG32:BH32"/>
    <mergeCell ref="BI32:BJ32"/>
    <mergeCell ref="U34:V34"/>
    <mergeCell ref="W34:X34"/>
    <mergeCell ref="Y34:Z34"/>
    <mergeCell ref="AA34:AB34"/>
    <mergeCell ref="AI32:AJ32"/>
    <mergeCell ref="AK32:AL32"/>
    <mergeCell ref="AM32:AN32"/>
    <mergeCell ref="E32:F32"/>
    <mergeCell ref="G32:H32"/>
    <mergeCell ref="I32:J32"/>
    <mergeCell ref="K32:L32"/>
    <mergeCell ref="M32:N32"/>
    <mergeCell ref="O32:P32"/>
    <mergeCell ref="Q32:R32"/>
    <mergeCell ref="W32:X32"/>
    <mergeCell ref="Y32:Z32"/>
    <mergeCell ref="AA32:AB32"/>
    <mergeCell ref="AC32:AD32"/>
    <mergeCell ref="AE32:AF32"/>
    <mergeCell ref="AG32:AH32"/>
    <mergeCell ref="AO30:AP30"/>
    <mergeCell ref="AQ30:AR30"/>
    <mergeCell ref="AS30:AT30"/>
    <mergeCell ref="BA32:BB32"/>
    <mergeCell ref="BC32:BD32"/>
    <mergeCell ref="BE32:BF32"/>
    <mergeCell ref="AW32:AX32"/>
    <mergeCell ref="AY32:AZ32"/>
    <mergeCell ref="BC30:BD30"/>
    <mergeCell ref="BE30:BF30"/>
    <mergeCell ref="U30:V30"/>
    <mergeCell ref="W30:X30"/>
    <mergeCell ref="Y30:Z30"/>
    <mergeCell ref="AA30:AB30"/>
    <mergeCell ref="AC30:AD30"/>
    <mergeCell ref="AE30:AF30"/>
    <mergeCell ref="BK28:BL28"/>
    <mergeCell ref="BM28:BN28"/>
    <mergeCell ref="E30:F30"/>
    <mergeCell ref="G30:H30"/>
    <mergeCell ref="I30:J30"/>
    <mergeCell ref="K30:L30"/>
    <mergeCell ref="M30:N30"/>
    <mergeCell ref="O30:P30"/>
    <mergeCell ref="Q30:R30"/>
    <mergeCell ref="S30:T30"/>
    <mergeCell ref="BG30:BH30"/>
    <mergeCell ref="BI30:BJ30"/>
    <mergeCell ref="BK30:BL30"/>
    <mergeCell ref="BM30:BN30"/>
    <mergeCell ref="AG28:AH28"/>
    <mergeCell ref="AI28:AJ28"/>
    <mergeCell ref="AK28:AL28"/>
    <mergeCell ref="AW30:AX30"/>
    <mergeCell ref="AY30:AZ30"/>
    <mergeCell ref="BA30:BB30"/>
    <mergeCell ref="AG30:AH30"/>
    <mergeCell ref="AI30:AJ30"/>
    <mergeCell ref="AK30:AL30"/>
    <mergeCell ref="AM30:AN30"/>
    <mergeCell ref="U28:V28"/>
    <mergeCell ref="W28:X28"/>
    <mergeCell ref="Y28:Z28"/>
    <mergeCell ref="AA28:AB28"/>
    <mergeCell ref="AC28:AD28"/>
    <mergeCell ref="AE28:AF28"/>
    <mergeCell ref="BK26:BL26"/>
    <mergeCell ref="BM26:BN26"/>
    <mergeCell ref="E28:F28"/>
    <mergeCell ref="G28:H28"/>
    <mergeCell ref="I28:J28"/>
    <mergeCell ref="K28:L28"/>
    <mergeCell ref="M28:N28"/>
    <mergeCell ref="O28:P28"/>
    <mergeCell ref="Q28:R28"/>
    <mergeCell ref="S28:T28"/>
    <mergeCell ref="BC28:BD28"/>
    <mergeCell ref="BE28:BF28"/>
    <mergeCell ref="BG28:BH28"/>
    <mergeCell ref="BI28:BJ28"/>
    <mergeCell ref="BG26:BH26"/>
    <mergeCell ref="BI26:BJ26"/>
    <mergeCell ref="BG24:BH24"/>
    <mergeCell ref="BI24:BJ24"/>
    <mergeCell ref="BK24:BL24"/>
    <mergeCell ref="BM24:BN24"/>
    <mergeCell ref="AU30:AV30"/>
    <mergeCell ref="AS28:AT28"/>
    <mergeCell ref="AU28:AV28"/>
    <mergeCell ref="AW28:AX28"/>
    <mergeCell ref="AY28:AZ28"/>
    <mergeCell ref="BA28:BB28"/>
    <mergeCell ref="AW26:AX26"/>
    <mergeCell ref="AY26:AZ26"/>
    <mergeCell ref="BA26:BB26"/>
    <mergeCell ref="BC26:BD26"/>
    <mergeCell ref="BE26:BF26"/>
    <mergeCell ref="BC24:BD24"/>
    <mergeCell ref="BE24:BF24"/>
    <mergeCell ref="AI26:AJ26"/>
    <mergeCell ref="AK26:AL26"/>
    <mergeCell ref="AO26:AP26"/>
    <mergeCell ref="AQ26:AR26"/>
    <mergeCell ref="AS26:AT26"/>
    <mergeCell ref="AU26:AV26"/>
    <mergeCell ref="W26:X26"/>
    <mergeCell ref="Y26:Z26"/>
    <mergeCell ref="AA26:AB26"/>
    <mergeCell ref="AC26:AD26"/>
    <mergeCell ref="AE26:AF26"/>
    <mergeCell ref="AG26:AH26"/>
    <mergeCell ref="BK22:BL22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AY22:AZ22"/>
    <mergeCell ref="BA22:BB22"/>
    <mergeCell ref="BC22:BD22"/>
    <mergeCell ref="BE22:BF22"/>
    <mergeCell ref="BG22:BH22"/>
    <mergeCell ref="BI22:BJ22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S24:T24"/>
    <mergeCell ref="U24:V24"/>
    <mergeCell ref="W24:X24"/>
    <mergeCell ref="Y24:Z24"/>
    <mergeCell ref="AA24:AB24"/>
    <mergeCell ref="AC24:AD24"/>
    <mergeCell ref="BG20:BH20"/>
    <mergeCell ref="BI20:BJ20"/>
    <mergeCell ref="BM22:BN22"/>
    <mergeCell ref="E24:F24"/>
    <mergeCell ref="G24:H24"/>
    <mergeCell ref="I24:J24"/>
    <mergeCell ref="K24:L24"/>
    <mergeCell ref="M24:N24"/>
    <mergeCell ref="O24:P24"/>
    <mergeCell ref="Q24:R24"/>
    <mergeCell ref="AU20:AV20"/>
    <mergeCell ref="AW20:AX20"/>
    <mergeCell ref="AY20:AZ20"/>
    <mergeCell ref="BA20:BB20"/>
    <mergeCell ref="BC20:BD20"/>
    <mergeCell ref="BE20:BF20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AU18:AV18"/>
    <mergeCell ref="AW18:AX18"/>
    <mergeCell ref="AY18:AZ18"/>
    <mergeCell ref="BA18:BB18"/>
    <mergeCell ref="BM20:BN20"/>
    <mergeCell ref="E22:F22"/>
    <mergeCell ref="G22:H22"/>
    <mergeCell ref="I22:J22"/>
    <mergeCell ref="K22:L22"/>
    <mergeCell ref="M22:N22"/>
    <mergeCell ref="AM20:AN20"/>
    <mergeCell ref="AO20:AP20"/>
    <mergeCell ref="AQ20:AR20"/>
    <mergeCell ref="AS20:AT20"/>
    <mergeCell ref="AO18:AP18"/>
    <mergeCell ref="AQ18:AR18"/>
    <mergeCell ref="AS18:AT18"/>
    <mergeCell ref="Y20:Z20"/>
    <mergeCell ref="AA20:AB20"/>
    <mergeCell ref="AC20:AD20"/>
    <mergeCell ref="AE20:AF20"/>
    <mergeCell ref="AG20:AH20"/>
    <mergeCell ref="AI20:AJ20"/>
    <mergeCell ref="BM18:BN18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E18:AF18"/>
    <mergeCell ref="AG18:AH18"/>
    <mergeCell ref="AI18:AJ18"/>
    <mergeCell ref="AK18:AL18"/>
    <mergeCell ref="AM18:AN18"/>
    <mergeCell ref="BK20:BL20"/>
    <mergeCell ref="BG18:BH18"/>
    <mergeCell ref="BI18:BJ18"/>
    <mergeCell ref="BK18:BL18"/>
    <mergeCell ref="AK20:AL20"/>
    <mergeCell ref="S18:T18"/>
    <mergeCell ref="U18:V18"/>
    <mergeCell ref="W18:X18"/>
    <mergeCell ref="Y18:Z18"/>
    <mergeCell ref="AA18:AB18"/>
    <mergeCell ref="AC18:AD18"/>
    <mergeCell ref="BG16:BH16"/>
    <mergeCell ref="BI16:BJ16"/>
    <mergeCell ref="BK16:BL16"/>
    <mergeCell ref="BM16:BN16"/>
    <mergeCell ref="G18:H18"/>
    <mergeCell ref="I18:J18"/>
    <mergeCell ref="K18:L18"/>
    <mergeCell ref="M18:N18"/>
    <mergeCell ref="O18:P18"/>
    <mergeCell ref="Q18:R18"/>
    <mergeCell ref="BA14:BB14"/>
    <mergeCell ref="BC14:BD14"/>
    <mergeCell ref="BE14:BF14"/>
    <mergeCell ref="BG14:BH14"/>
    <mergeCell ref="BI14:BJ14"/>
    <mergeCell ref="BC18:BD18"/>
    <mergeCell ref="BE18:BF18"/>
    <mergeCell ref="BA16:BB16"/>
    <mergeCell ref="BC16:BD16"/>
    <mergeCell ref="BE16:BF16"/>
    <mergeCell ref="AQ16:AR16"/>
    <mergeCell ref="AS16:AT16"/>
    <mergeCell ref="AU16:AV16"/>
    <mergeCell ref="AW16:AX16"/>
    <mergeCell ref="AY16:AZ16"/>
    <mergeCell ref="AU14:AV14"/>
    <mergeCell ref="AW14:AX14"/>
    <mergeCell ref="AY14:AZ14"/>
    <mergeCell ref="AQ14:AR14"/>
    <mergeCell ref="AS14:AT14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AW12:AX12"/>
    <mergeCell ref="AY12:AZ12"/>
    <mergeCell ref="BA12:BB12"/>
    <mergeCell ref="BM14:BN14"/>
    <mergeCell ref="G16:H16"/>
    <mergeCell ref="I16:J16"/>
    <mergeCell ref="K16:L16"/>
    <mergeCell ref="M16:N16"/>
    <mergeCell ref="O16:P16"/>
    <mergeCell ref="Q16:R16"/>
    <mergeCell ref="AO12:AP12"/>
    <mergeCell ref="AQ12:AR12"/>
    <mergeCell ref="AS12:AT12"/>
    <mergeCell ref="AU12:AV12"/>
    <mergeCell ref="Y14:Z14"/>
    <mergeCell ref="AA14:AB14"/>
    <mergeCell ref="AC14:AD14"/>
    <mergeCell ref="AE14:AF14"/>
    <mergeCell ref="AG14:AH14"/>
    <mergeCell ref="AI14:AJ14"/>
    <mergeCell ref="BM12:BN12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I12:AJ12"/>
    <mergeCell ref="AK12:AL12"/>
    <mergeCell ref="AM12:AN12"/>
    <mergeCell ref="BK14:BL14"/>
    <mergeCell ref="BG12:BH12"/>
    <mergeCell ref="BI12:BJ12"/>
    <mergeCell ref="BK12:BL12"/>
    <mergeCell ref="AK14:AL14"/>
    <mergeCell ref="AM14:AN14"/>
    <mergeCell ref="AO14:AP14"/>
    <mergeCell ref="W12:X12"/>
    <mergeCell ref="Y12:Z12"/>
    <mergeCell ref="AA12:AB12"/>
    <mergeCell ref="AC12:AD12"/>
    <mergeCell ref="AE12:AF12"/>
    <mergeCell ref="AG12:AH12"/>
    <mergeCell ref="BG10:BH10"/>
    <mergeCell ref="BI10:BJ10"/>
    <mergeCell ref="BK10:BL10"/>
    <mergeCell ref="BM10:BN10"/>
    <mergeCell ref="G12:H12"/>
    <mergeCell ref="I12:J12"/>
    <mergeCell ref="K12:L12"/>
    <mergeCell ref="M12:N12"/>
    <mergeCell ref="O12:P12"/>
    <mergeCell ref="Q12:R12"/>
    <mergeCell ref="BA8:BB8"/>
    <mergeCell ref="BC8:BD8"/>
    <mergeCell ref="BE8:BF8"/>
    <mergeCell ref="BG8:BH8"/>
    <mergeCell ref="BI8:BJ8"/>
    <mergeCell ref="BC12:BD12"/>
    <mergeCell ref="BE12:BF12"/>
    <mergeCell ref="BA10:BB10"/>
    <mergeCell ref="BC10:BD10"/>
    <mergeCell ref="BE10:BF10"/>
    <mergeCell ref="AU10:AV10"/>
    <mergeCell ref="AW10:AX10"/>
    <mergeCell ref="AY10:AZ10"/>
    <mergeCell ref="AU8:AV8"/>
    <mergeCell ref="AW8:AX8"/>
    <mergeCell ref="AY8:AZ8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AA8:AB8"/>
    <mergeCell ref="BM8:BN8"/>
    <mergeCell ref="G10:H10"/>
    <mergeCell ref="I10:J10"/>
    <mergeCell ref="K10:L10"/>
    <mergeCell ref="M10:N10"/>
    <mergeCell ref="O10:P10"/>
    <mergeCell ref="Q10:R10"/>
    <mergeCell ref="S10:T10"/>
    <mergeCell ref="U10:V10"/>
    <mergeCell ref="AQ8:AR8"/>
    <mergeCell ref="AS8:AT8"/>
    <mergeCell ref="K8:L8"/>
    <mergeCell ref="M8:N8"/>
    <mergeCell ref="O8:P8"/>
    <mergeCell ref="Q8:R8"/>
    <mergeCell ref="S8:T8"/>
    <mergeCell ref="U8:V8"/>
    <mergeCell ref="W8:X8"/>
    <mergeCell ref="Y8:Z8"/>
    <mergeCell ref="AM6:AN6"/>
    <mergeCell ref="E6:F6"/>
    <mergeCell ref="BK8:BL8"/>
    <mergeCell ref="AC8:AD8"/>
    <mergeCell ref="AE8:AF8"/>
    <mergeCell ref="AG8:AH8"/>
    <mergeCell ref="AI8:AJ8"/>
    <mergeCell ref="AK8:AL8"/>
    <mergeCell ref="AM8:AN8"/>
    <mergeCell ref="AO8:AP8"/>
    <mergeCell ref="AA6:AB6"/>
    <mergeCell ref="AC6:AD6"/>
    <mergeCell ref="AE6:AF6"/>
    <mergeCell ref="AG6:AH6"/>
    <mergeCell ref="AI6:AJ6"/>
    <mergeCell ref="AK6:AL6"/>
    <mergeCell ref="BI6:BJ6"/>
    <mergeCell ref="BK6:BL6"/>
    <mergeCell ref="BM6:BN6"/>
    <mergeCell ref="AO6:AP6"/>
    <mergeCell ref="AQ6:AR6"/>
    <mergeCell ref="AS6:AT6"/>
    <mergeCell ref="AU6:AV6"/>
    <mergeCell ref="AW6:AX6"/>
    <mergeCell ref="AY6:AZ6"/>
    <mergeCell ref="BA6:BB6"/>
    <mergeCell ref="E16:F16"/>
    <mergeCell ref="E18:F18"/>
    <mergeCell ref="E20:F20"/>
    <mergeCell ref="G8:H8"/>
    <mergeCell ref="I8:J8"/>
    <mergeCell ref="BG6:BH6"/>
    <mergeCell ref="BC6:BD6"/>
    <mergeCell ref="BE6:BF6"/>
    <mergeCell ref="W6:X6"/>
    <mergeCell ref="Y6:Z6"/>
    <mergeCell ref="S6:T6"/>
    <mergeCell ref="U6:V6"/>
    <mergeCell ref="E8:F8"/>
    <mergeCell ref="E10:F10"/>
    <mergeCell ref="E12:F12"/>
    <mergeCell ref="E14:F14"/>
    <mergeCell ref="S12:T12"/>
    <mergeCell ref="U12:V12"/>
    <mergeCell ref="G6:H6"/>
    <mergeCell ref="I6:J6"/>
    <mergeCell ref="K6:L6"/>
    <mergeCell ref="M6:N6"/>
    <mergeCell ref="O6:P6"/>
    <mergeCell ref="Q6:R6"/>
    <mergeCell ref="BM49:BN49"/>
    <mergeCell ref="C50:D50"/>
    <mergeCell ref="E50:F50"/>
    <mergeCell ref="G50:H50"/>
    <mergeCell ref="I50:J50"/>
    <mergeCell ref="K50:L50"/>
    <mergeCell ref="M50:N50"/>
    <mergeCell ref="O50:P50"/>
    <mergeCell ref="Q50:R50"/>
    <mergeCell ref="AE50:AF50"/>
    <mergeCell ref="B64:B71"/>
    <mergeCell ref="C64:C71"/>
    <mergeCell ref="AM50:AN50"/>
    <mergeCell ref="AO50:AP50"/>
    <mergeCell ref="AQ50:AR50"/>
    <mergeCell ref="AS50:AT50"/>
    <mergeCell ref="B54:F54"/>
    <mergeCell ref="BK48:BL48"/>
    <mergeCell ref="AU47:AV47"/>
    <mergeCell ref="BC48:BD48"/>
    <mergeCell ref="BE48:BF48"/>
    <mergeCell ref="BM50:BN50"/>
    <mergeCell ref="B56:B63"/>
    <mergeCell ref="C56:C63"/>
    <mergeCell ref="AU50:AV50"/>
    <mergeCell ref="BC50:BD50"/>
    <mergeCell ref="BK49:BL49"/>
    <mergeCell ref="BE49:BF49"/>
    <mergeCell ref="BG49:BH49"/>
    <mergeCell ref="BI49:BJ49"/>
    <mergeCell ref="S50:T50"/>
    <mergeCell ref="U50:V50"/>
    <mergeCell ref="BI46:BJ46"/>
    <mergeCell ref="BI48:BJ48"/>
    <mergeCell ref="AY50:AZ50"/>
    <mergeCell ref="BA50:BB50"/>
    <mergeCell ref="BI50:BJ50"/>
    <mergeCell ref="BK50:BL50"/>
    <mergeCell ref="AS49:AT49"/>
    <mergeCell ref="AU49:AV49"/>
    <mergeCell ref="AW49:AX49"/>
    <mergeCell ref="AY49:AZ49"/>
    <mergeCell ref="BA49:BB49"/>
    <mergeCell ref="BC49:BD49"/>
    <mergeCell ref="E48:F48"/>
    <mergeCell ref="G48:H48"/>
    <mergeCell ref="BE47:BF47"/>
    <mergeCell ref="BG48:BH48"/>
    <mergeCell ref="AG50:AH50"/>
    <mergeCell ref="AI50:AJ50"/>
    <mergeCell ref="AK50:AL50"/>
    <mergeCell ref="BE50:BF50"/>
    <mergeCell ref="BG50:BH50"/>
    <mergeCell ref="AW50:AX50"/>
    <mergeCell ref="AM49:AN49"/>
    <mergeCell ref="AO49:AP49"/>
    <mergeCell ref="AQ49:AR49"/>
    <mergeCell ref="C48:D48"/>
    <mergeCell ref="BM48:BN48"/>
    <mergeCell ref="AW48:AX48"/>
    <mergeCell ref="AY48:AZ48"/>
    <mergeCell ref="BA48:BB48"/>
    <mergeCell ref="AG48:AH48"/>
    <mergeCell ref="AI48:AJ48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49:D49"/>
    <mergeCell ref="E49:F49"/>
    <mergeCell ref="G49:H49"/>
    <mergeCell ref="I49:J49"/>
    <mergeCell ref="K49:L49"/>
    <mergeCell ref="M49:N49"/>
    <mergeCell ref="C45:D45"/>
    <mergeCell ref="AQ46:AR46"/>
    <mergeCell ref="AS46:AT46"/>
    <mergeCell ref="AU46:AV46"/>
    <mergeCell ref="AW46:AX46"/>
    <mergeCell ref="AY46:AZ46"/>
    <mergeCell ref="AM45:AN45"/>
    <mergeCell ref="AO45:AP45"/>
    <mergeCell ref="Y46:Z46"/>
    <mergeCell ref="AA46:AB46"/>
    <mergeCell ref="AE46:AF46"/>
    <mergeCell ref="AG46:AH46"/>
    <mergeCell ref="AI46:AJ46"/>
    <mergeCell ref="BK45:BL45"/>
    <mergeCell ref="E45:F45"/>
    <mergeCell ref="G45:H45"/>
    <mergeCell ref="AY45:AZ45"/>
    <mergeCell ref="AK46:AL46"/>
    <mergeCell ref="BK46:BL46"/>
    <mergeCell ref="B5:B20"/>
    <mergeCell ref="C5:C20"/>
    <mergeCell ref="B21:B36"/>
    <mergeCell ref="C21:C36"/>
    <mergeCell ref="BM45:BN45"/>
    <mergeCell ref="C46:D46"/>
    <mergeCell ref="E46:F46"/>
    <mergeCell ref="G46:H46"/>
    <mergeCell ref="I46:J46"/>
    <mergeCell ref="K46:L46"/>
    <mergeCell ref="AC50:AD50"/>
    <mergeCell ref="C41:D41"/>
    <mergeCell ref="C42:D42"/>
    <mergeCell ref="C43:D43"/>
    <mergeCell ref="C44:D44"/>
    <mergeCell ref="C47:D47"/>
    <mergeCell ref="Q46:R46"/>
    <mergeCell ref="S46:T46"/>
    <mergeCell ref="M46:N46"/>
    <mergeCell ref="O46:P46"/>
    <mergeCell ref="I48:J48"/>
    <mergeCell ref="K48:L48"/>
    <mergeCell ref="M48:N48"/>
    <mergeCell ref="O48:P48"/>
    <mergeCell ref="U45:V45"/>
    <mergeCell ref="W45:X45"/>
    <mergeCell ref="I45:J45"/>
    <mergeCell ref="K45:L45"/>
    <mergeCell ref="M45:N45"/>
    <mergeCell ref="O45:P45"/>
    <mergeCell ref="Q48:R48"/>
    <mergeCell ref="S48:T48"/>
    <mergeCell ref="U48:V48"/>
    <mergeCell ref="U46:V46"/>
    <mergeCell ref="W46:X46"/>
    <mergeCell ref="AA48:AB48"/>
    <mergeCell ref="S54:V54"/>
    <mergeCell ref="W54:Z54"/>
    <mergeCell ref="AA54:AD54"/>
    <mergeCell ref="G54:J54"/>
    <mergeCell ref="K54:N54"/>
    <mergeCell ref="O54:R54"/>
    <mergeCell ref="W50:X50"/>
    <mergeCell ref="Y50:Z50"/>
    <mergeCell ref="AA50:AB50"/>
    <mergeCell ref="AS48:AT48"/>
    <mergeCell ref="AU48:AV48"/>
    <mergeCell ref="U47:V47"/>
    <mergeCell ref="W47:X47"/>
    <mergeCell ref="Y47:Z47"/>
    <mergeCell ref="AA47:AB47"/>
    <mergeCell ref="AQ47:AR47"/>
    <mergeCell ref="W48:X48"/>
    <mergeCell ref="Y48:Z48"/>
    <mergeCell ref="AE48:AF48"/>
    <mergeCell ref="BG47:BH47"/>
    <mergeCell ref="BI47:BJ47"/>
    <mergeCell ref="AW47:AX47"/>
    <mergeCell ref="AY47:AZ47"/>
    <mergeCell ref="BA47:BB47"/>
    <mergeCell ref="BC47:BD47"/>
    <mergeCell ref="AC48:AD48"/>
    <mergeCell ref="AM48:AN48"/>
    <mergeCell ref="AO48:AP48"/>
    <mergeCell ref="AQ48:AR48"/>
    <mergeCell ref="AM47:AN47"/>
    <mergeCell ref="AO47:AP47"/>
    <mergeCell ref="AC47:AD47"/>
    <mergeCell ref="AE47:AF47"/>
    <mergeCell ref="AK48:AL48"/>
    <mergeCell ref="BK47:BL47"/>
    <mergeCell ref="BM47:BN47"/>
    <mergeCell ref="BA45:BB45"/>
    <mergeCell ref="BC45:BD45"/>
    <mergeCell ref="BE45:BF45"/>
    <mergeCell ref="BG45:BH45"/>
    <mergeCell ref="BA46:BB46"/>
    <mergeCell ref="BC46:BD46"/>
    <mergeCell ref="BM46:BN46"/>
    <mergeCell ref="BE46:BF46"/>
    <mergeCell ref="BG46:BH46"/>
    <mergeCell ref="S47:T47"/>
    <mergeCell ref="AG47:AH47"/>
    <mergeCell ref="AI47:AJ47"/>
    <mergeCell ref="AK47:AL47"/>
    <mergeCell ref="AM46:AN46"/>
    <mergeCell ref="AO46:AP46"/>
    <mergeCell ref="AS47:AT47"/>
    <mergeCell ref="AC46:AD46"/>
    <mergeCell ref="AC45:AD45"/>
    <mergeCell ref="AE45:AF45"/>
    <mergeCell ref="AG45:AH45"/>
    <mergeCell ref="AI45:AJ45"/>
    <mergeCell ref="AK45:AL45"/>
    <mergeCell ref="S45:T45"/>
    <mergeCell ref="Y45:Z45"/>
    <mergeCell ref="AA45:AB45"/>
    <mergeCell ref="BI45:BJ45"/>
    <mergeCell ref="BK44:BL44"/>
    <mergeCell ref="BM44:BN44"/>
    <mergeCell ref="E47:F47"/>
    <mergeCell ref="G47:H47"/>
    <mergeCell ref="I47:J47"/>
    <mergeCell ref="K47:L47"/>
    <mergeCell ref="M47:N47"/>
    <mergeCell ref="O47:P47"/>
    <mergeCell ref="Q47:R47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U45:AV45"/>
    <mergeCell ref="AW45:AX45"/>
    <mergeCell ref="BG44:BH44"/>
    <mergeCell ref="BI44:BJ44"/>
    <mergeCell ref="Y44:Z44"/>
    <mergeCell ref="AA44:AB44"/>
    <mergeCell ref="BA44:BB44"/>
    <mergeCell ref="BC44:BD44"/>
    <mergeCell ref="BE44:BF44"/>
    <mergeCell ref="AM44:AN44"/>
    <mergeCell ref="Q44:R44"/>
    <mergeCell ref="S44:T44"/>
    <mergeCell ref="U44:V44"/>
    <mergeCell ref="W44:X44"/>
    <mergeCell ref="AQ45:AR45"/>
    <mergeCell ref="AS45:AT45"/>
    <mergeCell ref="AO44:AP44"/>
    <mergeCell ref="AQ44:AR44"/>
    <mergeCell ref="AS44:AT44"/>
    <mergeCell ref="Q45:R45"/>
    <mergeCell ref="AM43:AN43"/>
    <mergeCell ref="AC43:AD43"/>
    <mergeCell ref="AS43:AT43"/>
    <mergeCell ref="O42:P42"/>
    <mergeCell ref="Q42:R42"/>
    <mergeCell ref="S42:T42"/>
    <mergeCell ref="AM42:AN42"/>
    <mergeCell ref="AO42:AP42"/>
    <mergeCell ref="AQ42:AR42"/>
    <mergeCell ref="AO43:AP43"/>
    <mergeCell ref="AQ43:AR43"/>
    <mergeCell ref="AW43:AX43"/>
    <mergeCell ref="AY43:AZ43"/>
    <mergeCell ref="BA43:BB43"/>
    <mergeCell ref="BC43:BD43"/>
    <mergeCell ref="AU43:AV43"/>
    <mergeCell ref="BG42:BH42"/>
    <mergeCell ref="BI42:BJ42"/>
    <mergeCell ref="BE42:BF42"/>
    <mergeCell ref="BK43:BL43"/>
    <mergeCell ref="BA42:BB42"/>
    <mergeCell ref="BC42:BD42"/>
    <mergeCell ref="BI43:BJ43"/>
    <mergeCell ref="BK42:BL42"/>
    <mergeCell ref="Y43:Z43"/>
    <mergeCell ref="AA43:AB43"/>
    <mergeCell ref="AW42:AX42"/>
    <mergeCell ref="AY42:AZ42"/>
    <mergeCell ref="BM43:BN43"/>
    <mergeCell ref="AS42:AT42"/>
    <mergeCell ref="AU42:AV42"/>
    <mergeCell ref="AC42:AD42"/>
    <mergeCell ref="AE42:AF42"/>
    <mergeCell ref="Y42:Z42"/>
    <mergeCell ref="Q43:R43"/>
    <mergeCell ref="S43:T43"/>
    <mergeCell ref="U43:V43"/>
    <mergeCell ref="W43:X43"/>
    <mergeCell ref="BE43:BF43"/>
    <mergeCell ref="BG43:BH43"/>
    <mergeCell ref="AE43:AF43"/>
    <mergeCell ref="AG43:AH43"/>
    <mergeCell ref="AI43:AJ43"/>
    <mergeCell ref="AK43:AL43"/>
    <mergeCell ref="BG40:BH40"/>
    <mergeCell ref="BI40:BJ40"/>
    <mergeCell ref="AA41:AB41"/>
    <mergeCell ref="AW40:AX40"/>
    <mergeCell ref="AY40:AZ40"/>
    <mergeCell ref="BA40:BB40"/>
    <mergeCell ref="AK41:AL41"/>
    <mergeCell ref="AY41:AZ41"/>
    <mergeCell ref="BA41:BB41"/>
    <mergeCell ref="BC41:BD41"/>
    <mergeCell ref="BK41:BL41"/>
    <mergeCell ref="BM41:BN41"/>
    <mergeCell ref="E42:F42"/>
    <mergeCell ref="G42:H42"/>
    <mergeCell ref="I42:J42"/>
    <mergeCell ref="K42:L42"/>
    <mergeCell ref="M42:N42"/>
    <mergeCell ref="AU41:AV41"/>
    <mergeCell ref="BM42:BN42"/>
    <mergeCell ref="AG42:AH42"/>
    <mergeCell ref="AA42:AB42"/>
    <mergeCell ref="AW41:AX41"/>
    <mergeCell ref="BE41:BF41"/>
    <mergeCell ref="AM41:AN41"/>
    <mergeCell ref="AO41:AP41"/>
    <mergeCell ref="AQ41:AR41"/>
    <mergeCell ref="AS41:AT41"/>
    <mergeCell ref="AI42:AJ42"/>
    <mergeCell ref="AK42:AL42"/>
    <mergeCell ref="AI41:AJ41"/>
    <mergeCell ref="BK40:BL40"/>
    <mergeCell ref="BM40:BN40"/>
    <mergeCell ref="E41:F41"/>
    <mergeCell ref="G41:H41"/>
    <mergeCell ref="I41:J41"/>
    <mergeCell ref="K41:L41"/>
    <mergeCell ref="M41:N41"/>
    <mergeCell ref="AC41:AD41"/>
    <mergeCell ref="AE41:AF41"/>
    <mergeCell ref="AG41:AH41"/>
    <mergeCell ref="U42:V42"/>
    <mergeCell ref="W42:X42"/>
    <mergeCell ref="BK3:BL3"/>
    <mergeCell ref="BA3:BB3"/>
    <mergeCell ref="BC3:BD3"/>
    <mergeCell ref="BE3:BF3"/>
    <mergeCell ref="AW4:AX4"/>
    <mergeCell ref="AY4:AZ4"/>
    <mergeCell ref="BG41:BH41"/>
    <mergeCell ref="BI41:BJ41"/>
    <mergeCell ref="BM3:BN3"/>
    <mergeCell ref="BM4:BN4"/>
    <mergeCell ref="BA4:BB4"/>
    <mergeCell ref="BC4:BD4"/>
    <mergeCell ref="BE4:BF4"/>
    <mergeCell ref="BG4:BH4"/>
    <mergeCell ref="BI4:BJ4"/>
    <mergeCell ref="BK4:BL4"/>
    <mergeCell ref="BG3:BH3"/>
    <mergeCell ref="BI3:BJ3"/>
    <mergeCell ref="BC40:BD40"/>
    <mergeCell ref="BE40:BF40"/>
    <mergeCell ref="AM40:AN40"/>
    <mergeCell ref="AO40:AP40"/>
    <mergeCell ref="AQ40:AR40"/>
    <mergeCell ref="AS40:AT40"/>
    <mergeCell ref="G40:H40"/>
    <mergeCell ref="I40:J40"/>
    <mergeCell ref="K40:L40"/>
    <mergeCell ref="M40:N40"/>
    <mergeCell ref="O40:P40"/>
    <mergeCell ref="Q40:R40"/>
    <mergeCell ref="M43:N43"/>
    <mergeCell ref="O43:P43"/>
    <mergeCell ref="G44:H44"/>
    <mergeCell ref="I44:J44"/>
    <mergeCell ref="K44:L44"/>
    <mergeCell ref="M44:N44"/>
    <mergeCell ref="O44:P44"/>
    <mergeCell ref="W40:X40"/>
    <mergeCell ref="Y40:Z40"/>
    <mergeCell ref="O41:P41"/>
    <mergeCell ref="Q41:R41"/>
    <mergeCell ref="S41:T41"/>
    <mergeCell ref="U41:V41"/>
    <mergeCell ref="W41:X41"/>
    <mergeCell ref="Y41:Z41"/>
    <mergeCell ref="E40:F40"/>
    <mergeCell ref="E44:F44"/>
    <mergeCell ref="C40:D40"/>
    <mergeCell ref="B39:D39"/>
    <mergeCell ref="S40:T40"/>
    <mergeCell ref="U40:V40"/>
    <mergeCell ref="E43:F43"/>
    <mergeCell ref="G43:H43"/>
    <mergeCell ref="I43:J43"/>
    <mergeCell ref="K43:L43"/>
    <mergeCell ref="AS3:AT3"/>
    <mergeCell ref="E3:F3"/>
    <mergeCell ref="G3:H3"/>
    <mergeCell ref="I3:J3"/>
    <mergeCell ref="K3:L3"/>
    <mergeCell ref="M3:N3"/>
    <mergeCell ref="O3:P3"/>
    <mergeCell ref="Q4:R4"/>
    <mergeCell ref="S4:T4"/>
    <mergeCell ref="U4:V4"/>
    <mergeCell ref="AY3:AZ3"/>
    <mergeCell ref="AK3:AL3"/>
    <mergeCell ref="AM3:AN3"/>
    <mergeCell ref="AO3:AP3"/>
    <mergeCell ref="AQ3:AR3"/>
    <mergeCell ref="AW3:AX3"/>
    <mergeCell ref="AU3:AV3"/>
    <mergeCell ref="AS4:AT4"/>
    <mergeCell ref="AK4:AL4"/>
    <mergeCell ref="K4:L4"/>
    <mergeCell ref="O4:P4"/>
    <mergeCell ref="AG4:AH4"/>
    <mergeCell ref="AI4:AJ4"/>
    <mergeCell ref="W4:X4"/>
    <mergeCell ref="Y4:Z4"/>
    <mergeCell ref="AA4:AB4"/>
    <mergeCell ref="AC4:AD4"/>
    <mergeCell ref="AA3:AB3"/>
    <mergeCell ref="AM26:AN26"/>
    <mergeCell ref="AO28:AP28"/>
    <mergeCell ref="AQ28:AR28"/>
    <mergeCell ref="AM28:AN28"/>
    <mergeCell ref="E4:F4"/>
    <mergeCell ref="G4:H4"/>
    <mergeCell ref="I4:J4"/>
    <mergeCell ref="M4:N4"/>
    <mergeCell ref="AQ4:AR4"/>
    <mergeCell ref="AK40:AL40"/>
    <mergeCell ref="AM4:AN4"/>
    <mergeCell ref="AO4:AP4"/>
    <mergeCell ref="W3:X3"/>
    <mergeCell ref="Y3:Z3"/>
    <mergeCell ref="AC3:AD3"/>
    <mergeCell ref="AE3:AF3"/>
    <mergeCell ref="AG3:AH3"/>
    <mergeCell ref="AI3:AJ3"/>
    <mergeCell ref="AE4:AF4"/>
    <mergeCell ref="Q3:R3"/>
    <mergeCell ref="S3:T3"/>
    <mergeCell ref="U3:V3"/>
    <mergeCell ref="AA40:AB40"/>
    <mergeCell ref="AU4:AV4"/>
    <mergeCell ref="AU40:AV40"/>
    <mergeCell ref="AC40:AD40"/>
    <mergeCell ref="AE40:AF40"/>
    <mergeCell ref="AG40:AH40"/>
    <mergeCell ref="AI40:AJ40"/>
  </mergeCells>
  <phoneticPr fontId="0" type="noConversion"/>
  <conditionalFormatting sqref="E41:BN50">
    <cfRule type="cellIs" dxfId="0" priority="1" operator="equal">
      <formula>"в"</formula>
    </cfRule>
  </conditionalFormatting>
  <pageMargins left="0.24" right="0.23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∙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Rozvytok</cp:lastModifiedBy>
  <cp:lastPrinted>2011-11-01T02:28:21Z</cp:lastPrinted>
  <dcterms:created xsi:type="dcterms:W3CDTF">2011-10-03T22:52:37Z</dcterms:created>
  <dcterms:modified xsi:type="dcterms:W3CDTF">2013-08-16T14:08:33Z</dcterms:modified>
</cp:coreProperties>
</file>