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60" windowWidth="12195" windowHeight="8010" tabRatio="653" activeTab="0"/>
  </bookViews>
  <sheets>
    <sheet name="График-2013" sheetId="1" r:id="rId1"/>
  </sheets>
  <definedNames>
    <definedName name="_xlnm.Print_Area" localSheetId="0">'График-2013'!$A$1:$AO$18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V7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работал один</t>
        </r>
      </text>
    </comment>
  </commentList>
</comments>
</file>

<file path=xl/sharedStrings.xml><?xml version="1.0" encoding="utf-8"?>
<sst xmlns="http://schemas.openxmlformats.org/spreadsheetml/2006/main" count="35" uniqueCount="29">
  <si>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</si>
  <si>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</si>
  <si>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</si>
  <si>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</si>
  <si>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</si>
  <si>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</si>
  <si>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</si>
  <si>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итоги года</t>
  </si>
  <si>
    <t>праздники</t>
  </si>
  <si>
    <t>выходные</t>
  </si>
  <si>
    <t>год</t>
  </si>
  <si>
    <t>переработка</t>
  </si>
  <si>
    <t>отработано часов за месяц</t>
  </si>
  <si>
    <t>суммарная переработка (недороботка)</t>
  </si>
  <si>
    <t>переработка (недоробтка) за месяц час</t>
  </si>
  <si>
    <t>положено по производ. Календарю часов</t>
  </si>
  <si>
    <t>июль</t>
  </si>
  <si>
    <t>остаток не оплаченых часов</t>
  </si>
  <si>
    <t>январь</t>
  </si>
  <si>
    <t>февраль</t>
  </si>
  <si>
    <t>март</t>
  </si>
  <si>
    <t>апрель</t>
  </si>
  <si>
    <t>оплачено сверх урочных</t>
  </si>
  <si>
    <t>количество отработанных дней</t>
  </si>
  <si>
    <r>
      <t xml:space="preserve">дни 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Calibri"/>
        <family val="2"/>
      </rPr>
      <t>месяцы</t>
    </r>
  </si>
  <si>
    <t>недоработка</t>
  </si>
  <si>
    <t>-</t>
  </si>
  <si>
    <t>количество проведенных часов дома</t>
  </si>
  <si>
    <t>количество проведенных дней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</si>
</sst>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\ mmm\ yy;@"/>
    <numFmt numFmtId="166" formatCode="[$-419]d\ mmm;@"/>
    <numFmt numFmtId="167" formatCode="mmm/yyyy"/>
    <numFmt numFmtId="168" formatCode="dd/mm/yy;@"/>
  </numFmts>
  <fonts count="31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2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28"/>
      <color indexed="12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i/>
      <sz val="11"/>
      <color indexed="10"/>
      <name val="Calibri"/>
      <family val="2"/>
    </font>
    <font>
      <i/>
      <sz val="11"/>
      <color indexed="53"/>
      <name val="Calibri"/>
      <family val="2"/>
    </font>
    <font>
      <sz val="11"/>
      <color indexed="8"/>
      <name val="Arial Cyr"/>
      <family val="0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indexed="10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 vertical="center"/>
    </xf>
    <xf numFmtId="0" fontId="0" fillId="17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18" borderId="10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25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justify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0" borderId="14" xfId="0" applyFill="1" applyBorder="1" applyAlignment="1" applyProtection="1">
      <alignment horizontal="center" vertical="center"/>
      <protection/>
    </xf>
    <xf numFmtId="0" fontId="0" fillId="25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25" borderId="10" xfId="0" applyFill="1" applyBorder="1" applyAlignment="1" applyProtection="1">
      <alignment horizontal="center" vertical="center"/>
      <protection/>
    </xf>
    <xf numFmtId="0" fontId="0" fillId="25" borderId="10" xfId="0" applyFill="1" applyBorder="1" applyAlignment="1" applyProtection="1">
      <alignment horizontal="center"/>
      <protection/>
    </xf>
    <xf numFmtId="0" fontId="0" fillId="17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1" fillId="17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17" borderId="10" xfId="0" applyFill="1" applyBorder="1" applyAlignment="1" applyProtection="1">
      <alignment horizontal="center" vertical="center"/>
      <protection/>
    </xf>
    <xf numFmtId="0" fontId="0" fillId="17" borderId="10" xfId="0" applyFill="1" applyBorder="1" applyAlignment="1" applyProtection="1">
      <alignment horizontal="center"/>
      <protection/>
    </xf>
    <xf numFmtId="0" fontId="0" fillId="26" borderId="10" xfId="0" applyFill="1" applyBorder="1" applyAlignment="1" applyProtection="1">
      <alignment horizontal="center" vertical="center"/>
      <protection/>
    </xf>
    <xf numFmtId="0" fontId="0" fillId="25" borderId="10" xfId="0" applyFill="1" applyBorder="1" applyAlignment="1" applyProtection="1">
      <alignment horizontal="center" vertical="center"/>
      <protection/>
    </xf>
    <xf numFmtId="0" fontId="0" fillId="25" borderId="10" xfId="0" applyFill="1" applyBorder="1" applyAlignment="1" applyProtection="1">
      <alignment horizontal="center"/>
      <protection/>
    </xf>
    <xf numFmtId="0" fontId="0" fillId="25" borderId="14" xfId="0" applyFill="1" applyBorder="1" applyAlignment="1" applyProtection="1">
      <alignment horizontal="center" vertical="center"/>
      <protection/>
    </xf>
    <xf numFmtId="0" fontId="0" fillId="25" borderId="14" xfId="0" applyFill="1" applyBorder="1" applyAlignment="1" applyProtection="1">
      <alignment horizontal="center"/>
      <protection/>
    </xf>
    <xf numFmtId="0" fontId="0" fillId="25" borderId="10" xfId="0" applyFill="1" applyBorder="1" applyAlignment="1">
      <alignment horizontal="center"/>
    </xf>
    <xf numFmtId="0" fontId="27" fillId="25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/>
    </xf>
    <xf numFmtId="0" fontId="0" fillId="25" borderId="12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/>
      <protection/>
    </xf>
    <xf numFmtId="0" fontId="27" fillId="25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>
      <alignment/>
    </xf>
    <xf numFmtId="0" fontId="0" fillId="1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4" fillId="0" borderId="28" xfId="0" applyFont="1" applyFill="1" applyBorder="1" applyAlignment="1">
      <alignment horizontal="center" vertical="center" textRotation="90"/>
    </xf>
    <xf numFmtId="0" fontId="24" fillId="0" borderId="29" xfId="0" applyFont="1" applyFill="1" applyBorder="1" applyAlignment="1">
      <alignment horizontal="center" vertical="center" textRotation="90"/>
    </xf>
    <xf numFmtId="0" fontId="24" fillId="0" borderId="30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80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P19"/>
  <sheetViews>
    <sheetView showGridLines="0" tabSelected="1" zoomScale="85" zoomScaleNormal="85" zoomScaleSheetLayoutView="90" workbookViewId="0" topLeftCell="A1">
      <selection activeCell="V13" sqref="V13"/>
    </sheetView>
  </sheetViews>
  <sheetFormatPr defaultColWidth="9.140625" defaultRowHeight="15"/>
  <cols>
    <col min="1" max="1" width="9.7109375" style="3" bestFit="1" customWidth="1"/>
    <col min="2" max="2" width="9.7109375" style="3" customWidth="1"/>
    <col min="3" max="32" width="3.7109375" style="3" customWidth="1"/>
    <col min="33" max="33" width="4.140625" style="3" bestFit="1" customWidth="1"/>
    <col min="34" max="35" width="8.7109375" style="3" customWidth="1"/>
    <col min="36" max="36" width="10.00390625" style="3" customWidth="1"/>
    <col min="37" max="37" width="10.57421875" style="3" customWidth="1"/>
    <col min="38" max="39" width="8.7109375" style="3" customWidth="1"/>
    <col min="40" max="40" width="10.57421875" style="3" customWidth="1"/>
    <col min="41" max="41" width="10.140625" style="3" customWidth="1"/>
    <col min="42" max="42" width="9.8515625" style="3" customWidth="1"/>
    <col min="43" max="16384" width="9.140625" style="3" customWidth="1"/>
  </cols>
  <sheetData>
    <row r="1" spans="1:39" ht="15" customHeight="1" thickBo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</row>
    <row r="2" spans="1:42" ht="60" customHeight="1" thickBot="1">
      <c r="A2" s="40" t="s">
        <v>10</v>
      </c>
      <c r="B2" s="41" t="s">
        <v>24</v>
      </c>
      <c r="C2" s="31">
        <v>1</v>
      </c>
      <c r="D2" s="31">
        <v>2</v>
      </c>
      <c r="E2" s="31">
        <v>3</v>
      </c>
      <c r="F2" s="31">
        <v>4</v>
      </c>
      <c r="G2" s="31">
        <v>5</v>
      </c>
      <c r="H2" s="31">
        <v>6</v>
      </c>
      <c r="I2" s="31">
        <v>7</v>
      </c>
      <c r="J2" s="31">
        <v>8</v>
      </c>
      <c r="K2" s="31">
        <v>9</v>
      </c>
      <c r="L2" s="31">
        <v>10</v>
      </c>
      <c r="M2" s="31">
        <v>11</v>
      </c>
      <c r="N2" s="31">
        <v>12</v>
      </c>
      <c r="O2" s="31">
        <v>13</v>
      </c>
      <c r="P2" s="31">
        <v>14</v>
      </c>
      <c r="Q2" s="31">
        <v>15</v>
      </c>
      <c r="R2" s="31">
        <v>16</v>
      </c>
      <c r="S2" s="31">
        <v>17</v>
      </c>
      <c r="T2" s="31">
        <v>18</v>
      </c>
      <c r="U2" s="31">
        <v>19</v>
      </c>
      <c r="V2" s="31">
        <v>20</v>
      </c>
      <c r="W2" s="31">
        <v>21</v>
      </c>
      <c r="X2" s="31">
        <v>22</v>
      </c>
      <c r="Y2" s="31">
        <v>23</v>
      </c>
      <c r="Z2" s="31">
        <v>24</v>
      </c>
      <c r="AA2" s="31">
        <v>25</v>
      </c>
      <c r="AB2" s="31">
        <v>26</v>
      </c>
      <c r="AC2" s="31">
        <v>27</v>
      </c>
      <c r="AD2" s="31">
        <v>28</v>
      </c>
      <c r="AE2" s="31">
        <v>29</v>
      </c>
      <c r="AF2" s="31">
        <v>30</v>
      </c>
      <c r="AG2" s="31">
        <v>31</v>
      </c>
      <c r="AH2" s="42" t="s">
        <v>12</v>
      </c>
      <c r="AI2" s="42" t="s">
        <v>15</v>
      </c>
      <c r="AJ2" s="43" t="s">
        <v>14</v>
      </c>
      <c r="AK2" s="43" t="s">
        <v>13</v>
      </c>
      <c r="AL2" s="42" t="s">
        <v>22</v>
      </c>
      <c r="AM2" s="42" t="s">
        <v>17</v>
      </c>
      <c r="AN2" s="44" t="s">
        <v>23</v>
      </c>
      <c r="AO2" s="44" t="s">
        <v>27</v>
      </c>
      <c r="AP2" s="44" t="s">
        <v>28</v>
      </c>
    </row>
    <row r="3" spans="1:42" ht="15">
      <c r="A3" s="101">
        <v>2013</v>
      </c>
      <c r="B3" s="5" t="s">
        <v>18</v>
      </c>
      <c r="C3" s="76">
        <v>12</v>
      </c>
      <c r="D3" s="76">
        <v>12</v>
      </c>
      <c r="E3" s="54">
        <v>12</v>
      </c>
      <c r="F3" s="77">
        <v>12</v>
      </c>
      <c r="G3" s="78">
        <v>12</v>
      </c>
      <c r="H3" s="78">
        <v>12</v>
      </c>
      <c r="I3" s="76">
        <v>12</v>
      </c>
      <c r="J3" s="54">
        <v>12</v>
      </c>
      <c r="K3" s="55">
        <v>12</v>
      </c>
      <c r="L3" s="57">
        <v>12</v>
      </c>
      <c r="M3" s="57">
        <v>12</v>
      </c>
      <c r="N3" s="79">
        <v>12</v>
      </c>
      <c r="O3" s="79">
        <v>12</v>
      </c>
      <c r="P3" s="56">
        <v>12</v>
      </c>
      <c r="Q3" s="51">
        <v>12</v>
      </c>
      <c r="R3" s="51">
        <v>8</v>
      </c>
      <c r="S3" s="57"/>
      <c r="T3" s="57"/>
      <c r="U3" s="80"/>
      <c r="V3" s="79"/>
      <c r="W3" s="51"/>
      <c r="X3" s="51"/>
      <c r="Y3" s="51"/>
      <c r="Z3" s="55"/>
      <c r="AA3" s="57"/>
      <c r="AB3" s="79"/>
      <c r="AC3" s="79"/>
      <c r="AD3" s="51"/>
      <c r="AE3" s="51"/>
      <c r="AF3" s="51"/>
      <c r="AG3" s="57"/>
      <c r="AH3" s="6">
        <f aca="true" t="shared" si="0" ref="AH3:AH14">SUM(C3:AG3)</f>
        <v>188</v>
      </c>
      <c r="AI3" s="6">
        <v>136</v>
      </c>
      <c r="AJ3" s="6">
        <f aca="true" t="shared" si="1" ref="AJ3:AJ14">AH3-AI3</f>
        <v>52</v>
      </c>
      <c r="AK3" s="4">
        <f>SUM(AJ3:AJ3)</f>
        <v>52</v>
      </c>
      <c r="AL3" s="1"/>
      <c r="AM3" s="34">
        <f aca="true" t="shared" si="2" ref="AM3:AM8">AK3-AL3</f>
        <v>52</v>
      </c>
      <c r="AN3" s="35">
        <f aca="true" t="shared" si="3" ref="AN3:AN14">COUNT(C3:AG3)</f>
        <v>16</v>
      </c>
      <c r="AO3" s="94">
        <f>COUNTBLANK(C3:AG3)*12</f>
        <v>180</v>
      </c>
      <c r="AP3" s="94">
        <f aca="true" t="shared" si="4" ref="AP3:AP13">COUNTBLANK(C3:AG3)*1</f>
        <v>15</v>
      </c>
    </row>
    <row r="4" spans="1:42" ht="15" customHeight="1">
      <c r="A4" s="102"/>
      <c r="B4" s="27" t="s">
        <v>19</v>
      </c>
      <c r="C4" s="47"/>
      <c r="D4" s="81"/>
      <c r="E4" s="81"/>
      <c r="F4" s="68"/>
      <c r="G4" s="69">
        <v>8</v>
      </c>
      <c r="H4" s="47">
        <v>12</v>
      </c>
      <c r="I4" s="47">
        <v>12</v>
      </c>
      <c r="J4" s="47">
        <v>12</v>
      </c>
      <c r="K4" s="82">
        <v>12</v>
      </c>
      <c r="L4" s="81">
        <v>12</v>
      </c>
      <c r="M4" s="69">
        <v>12</v>
      </c>
      <c r="N4" s="69">
        <v>12</v>
      </c>
      <c r="O4" s="47">
        <v>12</v>
      </c>
      <c r="P4" s="49">
        <v>12</v>
      </c>
      <c r="Q4" s="47">
        <v>12</v>
      </c>
      <c r="R4" s="81">
        <v>12</v>
      </c>
      <c r="S4" s="81">
        <v>12</v>
      </c>
      <c r="T4" s="69">
        <v>12</v>
      </c>
      <c r="U4" s="68">
        <v>8</v>
      </c>
      <c r="V4" s="47"/>
      <c r="W4" s="47"/>
      <c r="X4" s="47"/>
      <c r="Y4" s="48"/>
      <c r="Z4" s="82"/>
      <c r="AA4" s="69"/>
      <c r="AB4" s="69"/>
      <c r="AC4" s="47"/>
      <c r="AD4" s="47"/>
      <c r="AE4" s="50" t="s">
        <v>26</v>
      </c>
      <c r="AF4" s="50" t="s">
        <v>26</v>
      </c>
      <c r="AG4" s="50" t="s">
        <v>26</v>
      </c>
      <c r="AH4" s="29">
        <f t="shared" si="0"/>
        <v>172</v>
      </c>
      <c r="AI4" s="29">
        <v>159</v>
      </c>
      <c r="AJ4" s="29">
        <f t="shared" si="1"/>
        <v>13</v>
      </c>
      <c r="AK4" s="30">
        <f>SUM(AJ3:AJ4)</f>
        <v>65</v>
      </c>
      <c r="AL4" s="28"/>
      <c r="AM4" s="32">
        <f t="shared" si="2"/>
        <v>65</v>
      </c>
      <c r="AN4" s="33">
        <f t="shared" si="3"/>
        <v>15</v>
      </c>
      <c r="AO4" s="95">
        <f aca="true" t="shared" si="5" ref="AO4:AO13">COUNTBLANK(C4:AG4)*12</f>
        <v>156</v>
      </c>
      <c r="AP4" s="95">
        <f t="shared" si="4"/>
        <v>13</v>
      </c>
    </row>
    <row r="5" spans="1:42" ht="15">
      <c r="A5" s="102"/>
      <c r="B5" s="5" t="s">
        <v>20</v>
      </c>
      <c r="C5" s="51"/>
      <c r="D5" s="79"/>
      <c r="E5" s="52"/>
      <c r="F5" s="55"/>
      <c r="G5" s="51"/>
      <c r="H5" s="51"/>
      <c r="I5" s="51">
        <v>8</v>
      </c>
      <c r="J5" s="54">
        <v>12</v>
      </c>
      <c r="K5" s="53">
        <v>12</v>
      </c>
      <c r="L5" s="52">
        <v>12</v>
      </c>
      <c r="M5" s="57">
        <v>12</v>
      </c>
      <c r="N5" s="51">
        <v>12</v>
      </c>
      <c r="O5" s="51">
        <v>12</v>
      </c>
      <c r="P5" s="56">
        <v>12</v>
      </c>
      <c r="Q5" s="51">
        <v>12</v>
      </c>
      <c r="R5" s="79">
        <v>12</v>
      </c>
      <c r="S5" s="52">
        <v>12</v>
      </c>
      <c r="T5" s="57">
        <v>12</v>
      </c>
      <c r="U5" s="56">
        <v>12</v>
      </c>
      <c r="V5" s="51">
        <v>12</v>
      </c>
      <c r="W5" s="51">
        <v>12</v>
      </c>
      <c r="X5" s="51">
        <v>12</v>
      </c>
      <c r="Y5" s="79">
        <v>8</v>
      </c>
      <c r="Z5" s="53"/>
      <c r="AA5" s="57"/>
      <c r="AB5" s="51"/>
      <c r="AC5" s="51"/>
      <c r="AD5" s="51"/>
      <c r="AE5" s="51"/>
      <c r="AF5" s="79"/>
      <c r="AG5" s="52"/>
      <c r="AH5" s="6">
        <f t="shared" si="0"/>
        <v>196</v>
      </c>
      <c r="AI5" s="6">
        <v>159</v>
      </c>
      <c r="AJ5" s="6">
        <f t="shared" si="1"/>
        <v>37</v>
      </c>
      <c r="AK5" s="4">
        <f>SUM(AJ3:AJ5)</f>
        <v>102</v>
      </c>
      <c r="AL5" s="1"/>
      <c r="AM5" s="34">
        <f t="shared" si="2"/>
        <v>102</v>
      </c>
      <c r="AN5" s="35">
        <f t="shared" si="3"/>
        <v>17</v>
      </c>
      <c r="AO5" s="95">
        <f t="shared" si="5"/>
        <v>168</v>
      </c>
      <c r="AP5" s="95">
        <f t="shared" si="4"/>
        <v>14</v>
      </c>
    </row>
    <row r="6" spans="1:42" ht="15">
      <c r="A6" s="102"/>
      <c r="B6" s="5" t="s">
        <v>21</v>
      </c>
      <c r="C6" s="57"/>
      <c r="D6" s="51"/>
      <c r="E6" s="51"/>
      <c r="F6" s="56"/>
      <c r="G6" s="51"/>
      <c r="H6" s="79">
        <v>8</v>
      </c>
      <c r="I6" s="52">
        <v>12</v>
      </c>
      <c r="J6" s="57">
        <v>12</v>
      </c>
      <c r="K6" s="56">
        <v>12</v>
      </c>
      <c r="L6" s="51">
        <v>12</v>
      </c>
      <c r="M6" s="51">
        <v>12</v>
      </c>
      <c r="N6" s="51">
        <v>12</v>
      </c>
      <c r="O6" s="79">
        <v>12</v>
      </c>
      <c r="P6" s="53">
        <v>12</v>
      </c>
      <c r="Q6" s="57">
        <v>12</v>
      </c>
      <c r="R6" s="51">
        <v>12</v>
      </c>
      <c r="S6" s="51">
        <v>12</v>
      </c>
      <c r="T6" s="51">
        <v>8</v>
      </c>
      <c r="U6" s="56"/>
      <c r="V6" s="52"/>
      <c r="W6" s="52"/>
      <c r="X6" s="57"/>
      <c r="Y6" s="51"/>
      <c r="Z6" s="56"/>
      <c r="AA6" s="51"/>
      <c r="AB6" s="51"/>
      <c r="AC6" s="79"/>
      <c r="AD6" s="52"/>
      <c r="AE6" s="57"/>
      <c r="AF6" s="57"/>
      <c r="AG6" s="58" t="s">
        <v>26</v>
      </c>
      <c r="AH6" s="6">
        <f t="shared" si="0"/>
        <v>148</v>
      </c>
      <c r="AI6" s="6">
        <v>175</v>
      </c>
      <c r="AJ6" s="6">
        <f t="shared" si="1"/>
        <v>-27</v>
      </c>
      <c r="AK6" s="4">
        <f>SUM(AJ3:AJ6)</f>
        <v>75</v>
      </c>
      <c r="AL6" s="1"/>
      <c r="AM6" s="34">
        <f t="shared" si="2"/>
        <v>75</v>
      </c>
      <c r="AN6" s="35">
        <f t="shared" si="3"/>
        <v>13</v>
      </c>
      <c r="AO6" s="95">
        <f t="shared" si="5"/>
        <v>204</v>
      </c>
      <c r="AP6" s="95">
        <f t="shared" si="4"/>
        <v>17</v>
      </c>
    </row>
    <row r="7" spans="1:42" ht="15">
      <c r="A7" s="102"/>
      <c r="B7" s="5" t="s">
        <v>0</v>
      </c>
      <c r="C7" s="59"/>
      <c r="D7" s="76"/>
      <c r="E7" s="76"/>
      <c r="F7" s="80"/>
      <c r="G7" s="52"/>
      <c r="H7" s="57">
        <v>8</v>
      </c>
      <c r="I7" s="57">
        <v>12</v>
      </c>
      <c r="J7" s="57">
        <v>12</v>
      </c>
      <c r="K7" s="77">
        <v>12</v>
      </c>
      <c r="L7" s="51">
        <v>12</v>
      </c>
      <c r="M7" s="79">
        <v>12</v>
      </c>
      <c r="N7" s="52">
        <v>12</v>
      </c>
      <c r="O7" s="57">
        <v>12</v>
      </c>
      <c r="P7" s="56">
        <v>12</v>
      </c>
      <c r="Q7" s="51">
        <v>12</v>
      </c>
      <c r="R7" s="51">
        <v>12</v>
      </c>
      <c r="S7" s="51">
        <v>12</v>
      </c>
      <c r="T7" s="79">
        <v>12</v>
      </c>
      <c r="U7" s="53">
        <v>12</v>
      </c>
      <c r="V7" s="88">
        <v>12</v>
      </c>
      <c r="W7" s="89">
        <v>12</v>
      </c>
      <c r="X7" s="89">
        <v>12</v>
      </c>
      <c r="Y7" s="89">
        <v>12</v>
      </c>
      <c r="Z7" s="90">
        <v>12</v>
      </c>
      <c r="AA7" s="91">
        <v>8</v>
      </c>
      <c r="AB7" s="52"/>
      <c r="AC7" s="57"/>
      <c r="AD7" s="51"/>
      <c r="AE7" s="51"/>
      <c r="AF7" s="51"/>
      <c r="AG7" s="51"/>
      <c r="AH7" s="6">
        <f t="shared" si="0"/>
        <v>232</v>
      </c>
      <c r="AI7" s="6">
        <v>143</v>
      </c>
      <c r="AJ7" s="6">
        <f t="shared" si="1"/>
        <v>89</v>
      </c>
      <c r="AK7" s="4">
        <f>SUM(AJ3:AJ7)</f>
        <v>164</v>
      </c>
      <c r="AL7" s="1"/>
      <c r="AM7" s="34">
        <f t="shared" si="2"/>
        <v>164</v>
      </c>
      <c r="AN7" s="35">
        <f t="shared" si="3"/>
        <v>20</v>
      </c>
      <c r="AO7" s="95">
        <f t="shared" si="5"/>
        <v>132</v>
      </c>
      <c r="AP7" s="95">
        <f t="shared" si="4"/>
        <v>11</v>
      </c>
    </row>
    <row r="8" spans="1:42" ht="15">
      <c r="A8" s="102"/>
      <c r="B8" s="5" t="s">
        <v>1</v>
      </c>
      <c r="C8" s="79"/>
      <c r="D8" s="52"/>
      <c r="E8" s="57"/>
      <c r="F8" s="56"/>
      <c r="G8" s="51"/>
      <c r="H8" s="51"/>
      <c r="I8" s="51"/>
      <c r="J8" s="79"/>
      <c r="K8" s="53"/>
      <c r="L8" s="57"/>
      <c r="M8" s="57">
        <v>8</v>
      </c>
      <c r="N8" s="54">
        <v>12</v>
      </c>
      <c r="O8" s="51">
        <v>12</v>
      </c>
      <c r="P8" s="56">
        <v>12</v>
      </c>
      <c r="Q8" s="79">
        <v>12</v>
      </c>
      <c r="R8" s="52">
        <v>12</v>
      </c>
      <c r="S8" s="57">
        <v>12</v>
      </c>
      <c r="T8" s="51">
        <v>12</v>
      </c>
      <c r="U8" s="56">
        <v>12</v>
      </c>
      <c r="V8" s="51">
        <v>12</v>
      </c>
      <c r="W8" s="51">
        <v>12</v>
      </c>
      <c r="X8" s="79">
        <v>12</v>
      </c>
      <c r="Y8" s="52">
        <v>12</v>
      </c>
      <c r="Z8" s="55">
        <v>12</v>
      </c>
      <c r="AA8" s="51">
        <v>12</v>
      </c>
      <c r="AB8" s="51">
        <v>12</v>
      </c>
      <c r="AC8" s="51">
        <v>12</v>
      </c>
      <c r="AD8" s="51">
        <v>12</v>
      </c>
      <c r="AE8" s="79">
        <v>12</v>
      </c>
      <c r="AF8" s="52">
        <v>12</v>
      </c>
      <c r="AG8" s="58" t="s">
        <v>26</v>
      </c>
      <c r="AH8" s="6">
        <f t="shared" si="0"/>
        <v>236</v>
      </c>
      <c r="AI8" s="6">
        <v>151</v>
      </c>
      <c r="AJ8" s="6">
        <f t="shared" si="1"/>
        <v>85</v>
      </c>
      <c r="AK8" s="4">
        <f>SUM(AJ3:AJ8)</f>
        <v>249</v>
      </c>
      <c r="AL8" s="1">
        <v>249</v>
      </c>
      <c r="AM8" s="34">
        <f t="shared" si="2"/>
        <v>0</v>
      </c>
      <c r="AN8" s="35">
        <f t="shared" si="3"/>
        <v>20</v>
      </c>
      <c r="AO8" s="95">
        <f t="shared" si="5"/>
        <v>120</v>
      </c>
      <c r="AP8" s="95">
        <f t="shared" si="4"/>
        <v>10</v>
      </c>
    </row>
    <row r="9" spans="1:42" ht="15">
      <c r="A9" s="102"/>
      <c r="B9" s="5" t="s">
        <v>16</v>
      </c>
      <c r="C9" s="57">
        <v>12</v>
      </c>
      <c r="D9" s="51">
        <v>12</v>
      </c>
      <c r="E9" s="51">
        <v>8</v>
      </c>
      <c r="F9" s="56"/>
      <c r="G9" s="51"/>
      <c r="H9" s="79"/>
      <c r="I9" s="52"/>
      <c r="J9" s="57"/>
      <c r="K9" s="56"/>
      <c r="L9" s="51"/>
      <c r="M9" s="51"/>
      <c r="N9" s="51"/>
      <c r="O9" s="79"/>
      <c r="P9" s="53"/>
      <c r="Q9" s="57"/>
      <c r="R9" s="51"/>
      <c r="S9" s="51"/>
      <c r="T9" s="51">
        <v>8</v>
      </c>
      <c r="U9" s="56">
        <v>12</v>
      </c>
      <c r="V9" s="79">
        <v>12</v>
      </c>
      <c r="W9" s="52">
        <v>12</v>
      </c>
      <c r="X9" s="57">
        <v>12</v>
      </c>
      <c r="Y9" s="51">
        <v>12</v>
      </c>
      <c r="Z9" s="56">
        <v>8</v>
      </c>
      <c r="AA9" s="51"/>
      <c r="AB9" s="51"/>
      <c r="AC9" s="79">
        <v>8</v>
      </c>
      <c r="AD9" s="52">
        <v>12</v>
      </c>
      <c r="AE9" s="57">
        <v>12</v>
      </c>
      <c r="AF9" s="51">
        <v>12</v>
      </c>
      <c r="AG9" s="51">
        <v>12</v>
      </c>
      <c r="AH9" s="6">
        <f t="shared" si="0"/>
        <v>164</v>
      </c>
      <c r="AI9" s="6">
        <v>184</v>
      </c>
      <c r="AJ9" s="6">
        <f t="shared" si="1"/>
        <v>-20</v>
      </c>
      <c r="AK9" s="4">
        <f>SUM(AJ9)</f>
        <v>-20</v>
      </c>
      <c r="AL9" s="1"/>
      <c r="AM9" s="34">
        <f aca="true" t="shared" si="6" ref="AM9:AM14">AJ9+AM8</f>
        <v>-20</v>
      </c>
      <c r="AN9" s="35">
        <f t="shared" si="3"/>
        <v>15</v>
      </c>
      <c r="AO9" s="95">
        <f t="shared" si="5"/>
        <v>192</v>
      </c>
      <c r="AP9" s="95">
        <f t="shared" si="4"/>
        <v>16</v>
      </c>
    </row>
    <row r="10" spans="1:42" ht="15">
      <c r="A10" s="102"/>
      <c r="B10" s="5" t="s">
        <v>2</v>
      </c>
      <c r="C10" s="1">
        <v>12</v>
      </c>
      <c r="D10" s="1">
        <v>12</v>
      </c>
      <c r="E10" s="61">
        <v>12</v>
      </c>
      <c r="F10" s="45">
        <v>12</v>
      </c>
      <c r="G10" s="60">
        <v>12</v>
      </c>
      <c r="H10" s="1">
        <v>8</v>
      </c>
      <c r="I10" s="1"/>
      <c r="J10" s="1"/>
      <c r="K10" s="34"/>
      <c r="L10" s="61"/>
      <c r="M10" s="15"/>
      <c r="N10" s="60"/>
      <c r="O10" s="1"/>
      <c r="P10" s="34"/>
      <c r="Q10" s="1"/>
      <c r="R10" s="1">
        <v>8</v>
      </c>
      <c r="S10" s="61">
        <v>12</v>
      </c>
      <c r="T10" s="15">
        <v>12</v>
      </c>
      <c r="U10" s="70">
        <v>12</v>
      </c>
      <c r="V10" s="1">
        <v>12</v>
      </c>
      <c r="W10" s="60">
        <v>12</v>
      </c>
      <c r="X10" s="60">
        <v>12</v>
      </c>
      <c r="Y10" s="1">
        <v>12</v>
      </c>
      <c r="Z10" s="83"/>
      <c r="AA10" s="61"/>
      <c r="AB10" s="1"/>
      <c r="AC10" s="1"/>
      <c r="AD10" s="60"/>
      <c r="AE10" s="60"/>
      <c r="AF10" s="1"/>
      <c r="AG10" s="61"/>
      <c r="AH10" s="6">
        <f t="shared" si="0"/>
        <v>160</v>
      </c>
      <c r="AI10" s="6">
        <v>176</v>
      </c>
      <c r="AJ10" s="6">
        <f t="shared" si="1"/>
        <v>-16</v>
      </c>
      <c r="AK10" s="4">
        <f>SUM(AJ9:AJ10)</f>
        <v>-36</v>
      </c>
      <c r="AL10" s="1"/>
      <c r="AM10" s="34">
        <f t="shared" si="6"/>
        <v>-36</v>
      </c>
      <c r="AN10" s="35">
        <f t="shared" si="3"/>
        <v>14</v>
      </c>
      <c r="AO10" s="95">
        <f t="shared" si="5"/>
        <v>204</v>
      </c>
      <c r="AP10" s="95">
        <f t="shared" si="4"/>
        <v>17</v>
      </c>
    </row>
    <row r="11" spans="1:42" ht="15">
      <c r="A11" s="102"/>
      <c r="B11" s="5" t="s">
        <v>3</v>
      </c>
      <c r="C11" s="15"/>
      <c r="D11" s="60"/>
      <c r="E11" s="1"/>
      <c r="F11" s="64"/>
      <c r="G11" s="62"/>
      <c r="H11" s="62"/>
      <c r="I11" s="84"/>
      <c r="J11" s="63"/>
      <c r="K11" s="72"/>
      <c r="L11" s="62"/>
      <c r="M11" s="62"/>
      <c r="N11" s="62"/>
      <c r="O11" s="65"/>
      <c r="P11" s="85"/>
      <c r="Q11" s="67"/>
      <c r="R11" s="73"/>
      <c r="S11" s="65"/>
      <c r="T11" s="65"/>
      <c r="U11" s="66"/>
      <c r="V11" s="65"/>
      <c r="W11" s="84"/>
      <c r="X11" s="63"/>
      <c r="Y11" s="71"/>
      <c r="Z11" s="34"/>
      <c r="AA11" s="1"/>
      <c r="AB11" s="1"/>
      <c r="AC11" s="1"/>
      <c r="AD11" s="61"/>
      <c r="AE11" s="15"/>
      <c r="AF11" s="60"/>
      <c r="AG11" s="2" t="s">
        <v>26</v>
      </c>
      <c r="AH11" s="6">
        <f t="shared" si="0"/>
        <v>0</v>
      </c>
      <c r="AI11" s="6">
        <v>168</v>
      </c>
      <c r="AJ11" s="6">
        <f t="shared" si="1"/>
        <v>-168</v>
      </c>
      <c r="AK11" s="4">
        <f>SUM(AJ9:AJ11)</f>
        <v>-204</v>
      </c>
      <c r="AL11" s="1"/>
      <c r="AM11" s="34">
        <f t="shared" si="6"/>
        <v>-204</v>
      </c>
      <c r="AN11" s="35">
        <f t="shared" si="3"/>
        <v>0</v>
      </c>
      <c r="AO11" s="95">
        <f t="shared" si="5"/>
        <v>360</v>
      </c>
      <c r="AP11" s="95">
        <f t="shared" si="4"/>
        <v>30</v>
      </c>
    </row>
    <row r="12" spans="1:42" ht="15">
      <c r="A12" s="102"/>
      <c r="B12" s="5" t="s">
        <v>4</v>
      </c>
      <c r="C12" s="1"/>
      <c r="D12" s="1"/>
      <c r="E12" s="1"/>
      <c r="F12" s="34"/>
      <c r="G12" s="61"/>
      <c r="H12" s="15"/>
      <c r="I12" s="60"/>
      <c r="J12" s="62"/>
      <c r="K12" s="64"/>
      <c r="L12" s="62"/>
      <c r="M12" s="62"/>
      <c r="N12" s="84"/>
      <c r="O12" s="15"/>
      <c r="P12" s="70"/>
      <c r="Q12" s="1"/>
      <c r="R12" s="1"/>
      <c r="S12" s="1"/>
      <c r="T12" s="1"/>
      <c r="U12" s="83"/>
      <c r="V12" s="15"/>
      <c r="W12" s="60"/>
      <c r="X12" s="1"/>
      <c r="Y12" s="1"/>
      <c r="Z12" s="34"/>
      <c r="AA12" s="1"/>
      <c r="AB12" s="61"/>
      <c r="AC12" s="15"/>
      <c r="AD12" s="60"/>
      <c r="AE12" s="1"/>
      <c r="AF12" s="1"/>
      <c r="AG12" s="1"/>
      <c r="AH12" s="6">
        <f t="shared" si="0"/>
        <v>0</v>
      </c>
      <c r="AI12" s="6">
        <v>184</v>
      </c>
      <c r="AJ12" s="6">
        <f t="shared" si="1"/>
        <v>-184</v>
      </c>
      <c r="AK12" s="4">
        <f>SUM(AJ9:AJ12)</f>
        <v>-388</v>
      </c>
      <c r="AL12" s="1"/>
      <c r="AM12" s="34">
        <f t="shared" si="6"/>
        <v>-388</v>
      </c>
      <c r="AN12" s="35">
        <f>COUNT(C12:AG12)</f>
        <v>0</v>
      </c>
      <c r="AO12" s="95">
        <f t="shared" si="5"/>
        <v>372</v>
      </c>
      <c r="AP12" s="95">
        <f t="shared" si="4"/>
        <v>31</v>
      </c>
    </row>
    <row r="13" spans="1:42" ht="15">
      <c r="A13" s="102"/>
      <c r="B13" s="5" t="s">
        <v>5</v>
      </c>
      <c r="C13" s="1"/>
      <c r="D13" s="61"/>
      <c r="E13" s="15"/>
      <c r="F13" s="46"/>
      <c r="G13" s="60"/>
      <c r="H13" s="1"/>
      <c r="I13" s="1"/>
      <c r="J13" s="1"/>
      <c r="K13" s="83"/>
      <c r="L13" s="15"/>
      <c r="M13" s="60"/>
      <c r="N13" s="1"/>
      <c r="O13" s="1"/>
      <c r="P13" s="34"/>
      <c r="Q13" s="1"/>
      <c r="R13" s="61"/>
      <c r="S13" s="15"/>
      <c r="T13" s="60"/>
      <c r="U13" s="34"/>
      <c r="V13" s="1"/>
      <c r="W13" s="1"/>
      <c r="X13" s="1"/>
      <c r="Y13" s="61"/>
      <c r="Z13" s="45"/>
      <c r="AA13" s="60"/>
      <c r="AB13" s="1"/>
      <c r="AC13" s="1"/>
      <c r="AD13" s="1"/>
      <c r="AE13" s="1"/>
      <c r="AF13" s="61"/>
      <c r="AG13" s="2" t="s">
        <v>26</v>
      </c>
      <c r="AH13" s="6">
        <f t="shared" si="0"/>
        <v>0</v>
      </c>
      <c r="AI13" s="6">
        <v>160</v>
      </c>
      <c r="AJ13" s="6">
        <f t="shared" si="1"/>
        <v>-160</v>
      </c>
      <c r="AK13" s="4">
        <f>SUM(AJ9:AJ13)</f>
        <v>-548</v>
      </c>
      <c r="AL13" s="1"/>
      <c r="AM13" s="34">
        <f t="shared" si="6"/>
        <v>-548</v>
      </c>
      <c r="AN13" s="35">
        <f t="shared" si="3"/>
        <v>0</v>
      </c>
      <c r="AO13" s="95">
        <f t="shared" si="5"/>
        <v>360</v>
      </c>
      <c r="AP13" s="95">
        <f t="shared" si="4"/>
        <v>30</v>
      </c>
    </row>
    <row r="14" spans="1:42" ht="15.75" thickBot="1">
      <c r="A14" s="103"/>
      <c r="B14" s="19" t="s">
        <v>6</v>
      </c>
      <c r="C14" s="20"/>
      <c r="D14" s="74"/>
      <c r="E14" s="21"/>
      <c r="F14" s="36"/>
      <c r="G14" s="21"/>
      <c r="H14" s="21"/>
      <c r="I14" s="86"/>
      <c r="J14" s="20"/>
      <c r="K14" s="75"/>
      <c r="L14" s="21"/>
      <c r="M14" s="21"/>
      <c r="N14" s="21"/>
      <c r="O14" s="21"/>
      <c r="P14" s="87"/>
      <c r="Q14" s="20"/>
      <c r="R14" s="74"/>
      <c r="S14" s="21"/>
      <c r="T14" s="21"/>
      <c r="U14" s="36"/>
      <c r="V14" s="21"/>
      <c r="W14" s="86"/>
      <c r="X14" s="20"/>
      <c r="Y14" s="74"/>
      <c r="Z14" s="36"/>
      <c r="AA14" s="21"/>
      <c r="AB14" s="21"/>
      <c r="AC14" s="21"/>
      <c r="AD14" s="86"/>
      <c r="AE14" s="20"/>
      <c r="AF14" s="74"/>
      <c r="AG14" s="74"/>
      <c r="AH14" s="22">
        <f t="shared" si="0"/>
        <v>0</v>
      </c>
      <c r="AI14" s="22">
        <v>175</v>
      </c>
      <c r="AJ14" s="22">
        <f t="shared" si="1"/>
        <v>-175</v>
      </c>
      <c r="AK14" s="23">
        <f>SUM(AJ9:AJ14)</f>
        <v>-723</v>
      </c>
      <c r="AL14" s="21"/>
      <c r="AM14" s="36">
        <f t="shared" si="6"/>
        <v>-723</v>
      </c>
      <c r="AN14" s="37">
        <f t="shared" si="3"/>
        <v>0</v>
      </c>
      <c r="AO14" s="96">
        <f>COUNTBLANK(C14:AG14)*12</f>
        <v>372</v>
      </c>
      <c r="AP14" s="96">
        <f>COUNTBLANK(C14:AG14)*1</f>
        <v>31</v>
      </c>
    </row>
    <row r="15" spans="1:42" ht="15.75" thickBot="1">
      <c r="A15" s="97" t="s">
        <v>7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9"/>
      <c r="AH15" s="24">
        <f>SUM(AH3:AH14)</f>
        <v>1496</v>
      </c>
      <c r="AI15" s="24">
        <f>SUM(AI3:AI14)</f>
        <v>1970</v>
      </c>
      <c r="AJ15" s="24">
        <f>SUM(AH15-AI15)</f>
        <v>-474</v>
      </c>
      <c r="AK15" s="25"/>
      <c r="AL15" s="26"/>
      <c r="AM15" s="38"/>
      <c r="AN15" s="39">
        <f>SUM(AN3:AN14)</f>
        <v>130</v>
      </c>
      <c r="AO15" s="93">
        <f>SUM(AO3:AO14)</f>
        <v>2820</v>
      </c>
      <c r="AP15" s="93">
        <f>SUM(AP3:AP14)</f>
        <v>235</v>
      </c>
    </row>
    <row r="17" spans="3:22" ht="15">
      <c r="C17" s="16"/>
      <c r="D17" s="7" t="s">
        <v>8</v>
      </c>
      <c r="G17" s="8"/>
      <c r="H17" s="8"/>
      <c r="I17" s="14"/>
      <c r="J17" s="9" t="s">
        <v>9</v>
      </c>
      <c r="K17" s="8"/>
      <c r="L17" s="11"/>
      <c r="M17" s="13"/>
      <c r="N17" s="13"/>
      <c r="O17" s="17">
        <v>1</v>
      </c>
      <c r="P17" s="9" t="s">
        <v>11</v>
      </c>
      <c r="Q17" s="10"/>
      <c r="R17" s="10"/>
      <c r="U17" s="18">
        <v>-1</v>
      </c>
      <c r="V17" s="9" t="s">
        <v>25</v>
      </c>
    </row>
    <row r="18" spans="7:19" ht="15">
      <c r="G18" s="10"/>
      <c r="H18" s="10"/>
      <c r="I18" s="10"/>
      <c r="J18" s="10"/>
      <c r="K18" s="10"/>
      <c r="L18" s="12"/>
      <c r="M18" s="13"/>
      <c r="N18" s="13"/>
      <c r="O18" s="10"/>
      <c r="P18" s="10"/>
      <c r="Q18" s="10"/>
      <c r="R18" s="10"/>
      <c r="S18" s="10"/>
    </row>
    <row r="19" spans="10:14" ht="15">
      <c r="J19" s="92"/>
      <c r="M19" s="13"/>
      <c r="N19" s="13"/>
    </row>
  </sheetData>
  <sheetProtection/>
  <mergeCells count="3">
    <mergeCell ref="A15:AG15"/>
    <mergeCell ref="A1:AM1"/>
    <mergeCell ref="A3:A14"/>
  </mergeCells>
  <conditionalFormatting sqref="U17">
    <cfRule type="cellIs" priority="1" dxfId="5" operator="lessThan" stopIfTrue="1">
      <formula>0</formula>
    </cfRule>
  </conditionalFormatting>
  <conditionalFormatting sqref="O17">
    <cfRule type="cellIs" priority="2" dxfId="6" operator="greaterThan" stopIfTrue="1">
      <formula>0</formula>
    </cfRule>
  </conditionalFormatting>
  <conditionalFormatting sqref="AJ3:AK3 AJ4:AJ15 AK4:AK14">
    <cfRule type="cellIs" priority="3" dxfId="5" operator="lessThan" stopIfTrue="1">
      <formula>0</formula>
    </cfRule>
    <cfRule type="cellIs" priority="4" dxfId="6" operator="greaterThan" stopIfTrue="1">
      <formula>0</formula>
    </cfRule>
    <cfRule type="cellIs" priority="5" dxfId="7" operator="equal" stopIfTrue="1">
      <formula>0</formula>
    </cfRule>
  </conditionalFormatting>
  <printOptions/>
  <pageMargins left="0.7" right="0.7" top="0.75" bottom="0.75" header="0.3" footer="0.3"/>
  <pageSetup fitToHeight="1" fitToWidth="1" horizontalDpi="180" verticalDpi="18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2012-04-29T13:16:03Z</cp:lastPrinted>
  <dcterms:created xsi:type="dcterms:W3CDTF">2006-09-28T05:33:49Z</dcterms:created>
  <dcterms:modified xsi:type="dcterms:W3CDTF">2013-08-23T14:38:09Z</dcterms:modified>
  <cp:category/>
  <cp:version/>
  <cp:contentType/>
  <cp:contentStatus/>
</cp:coreProperties>
</file>