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8975" windowHeight="1144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C18" i="2" l="1"/>
  <c r="C20" i="2" s="1"/>
  <c r="F11" i="2"/>
  <c r="AG4" i="2"/>
  <c r="AG3" i="2"/>
  <c r="E11" i="2"/>
  <c r="AG15" i="2"/>
  <c r="AH15" i="2" s="1"/>
  <c r="AG14" i="2"/>
  <c r="AH14" i="2" s="1"/>
  <c r="AG13" i="2"/>
  <c r="AH13" i="2" s="1"/>
  <c r="AG12" i="2"/>
  <c r="AH12" i="2" s="1"/>
  <c r="C23" i="2" l="1"/>
  <c r="C22" i="2"/>
  <c r="C21" i="2"/>
  <c r="C19" i="2"/>
  <c r="AG11" i="2"/>
  <c r="AH11" i="2" s="1"/>
  <c r="AG16" i="2" l="1"/>
</calcChain>
</file>

<file path=xl/sharedStrings.xml><?xml version="1.0" encoding="utf-8"?>
<sst xmlns="http://schemas.openxmlformats.org/spreadsheetml/2006/main" count="79" uniqueCount="16">
  <si>
    <t>ПДС</t>
  </si>
  <si>
    <t>PC</t>
  </si>
  <si>
    <t>KBT</t>
  </si>
  <si>
    <t>STR</t>
  </si>
  <si>
    <t>PO</t>
  </si>
  <si>
    <t>Вс</t>
  </si>
  <si>
    <t>Пн</t>
  </si>
  <si>
    <t>Вт</t>
  </si>
  <si>
    <t>Чт</t>
  </si>
  <si>
    <t>Пт</t>
  </si>
  <si>
    <t>Ср</t>
  </si>
  <si>
    <t>Сб</t>
  </si>
  <si>
    <t>Виконання</t>
  </si>
  <si>
    <t>План Т063 Вересень</t>
  </si>
  <si>
    <t>Відставання ПК</t>
  </si>
  <si>
    <t>Сегодня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</si>
</sst>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b/>
      <sz val="16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4D0C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2" borderId="3" xfId="0" applyFont="1" applyFill="1" applyBorder="1" applyAlignment="1">
      <alignment horizontal="left" vertical="top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left" vertical="top" wrapText="1"/>
    </xf>
    <xf numFmtId="4" fontId="2" fillId="3" borderId="7" xfId="0" applyNumberFormat="1" applyFont="1" applyFill="1" applyBorder="1" applyAlignment="1">
      <alignment horizontal="right" vertical="center" wrapText="1"/>
    </xf>
    <xf numFmtId="4" fontId="2" fillId="3" borderId="6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left" vertical="top" wrapText="1"/>
    </xf>
    <xf numFmtId="4" fontId="2" fillId="3" borderId="10" xfId="0" applyNumberFormat="1" applyFont="1" applyFill="1" applyBorder="1" applyAlignment="1">
      <alignment horizontal="right" vertical="center" wrapText="1"/>
    </xf>
    <xf numFmtId="4" fontId="2" fillId="3" borderId="8" xfId="0" applyNumberFormat="1" applyFont="1" applyFill="1" applyBorder="1" applyAlignment="1">
      <alignment horizontal="right" vertical="center" wrapText="1"/>
    </xf>
    <xf numFmtId="4" fontId="2" fillId="3" borderId="9" xfId="0" applyNumberFormat="1" applyFont="1" applyFill="1" applyBorder="1" applyAlignment="1">
      <alignment horizontal="right" vertical="center" wrapText="1"/>
    </xf>
    <xf numFmtId="4" fontId="2" fillId="3" borderId="15" xfId="0" applyNumberFormat="1" applyFont="1" applyFill="1" applyBorder="1" applyAlignment="1">
      <alignment horizontal="right"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4" fontId="2" fillId="3" borderId="16" xfId="0" applyNumberFormat="1" applyFont="1" applyFill="1" applyBorder="1" applyAlignment="1">
      <alignment horizontal="right" vertical="center" wrapText="1"/>
    </xf>
    <xf numFmtId="4" fontId="2" fillId="3" borderId="17" xfId="0" applyNumberFormat="1" applyFont="1" applyFill="1" applyBorder="1" applyAlignment="1">
      <alignment horizontal="right" vertical="center" wrapText="1"/>
    </xf>
    <xf numFmtId="4" fontId="2" fillId="3" borderId="18" xfId="0" applyNumberFormat="1" applyFont="1" applyFill="1" applyBorder="1" applyAlignment="1">
      <alignment horizontal="right" vertical="center" wrapText="1"/>
    </xf>
    <xf numFmtId="4" fontId="0" fillId="0" borderId="16" xfId="0" applyNumberFormat="1" applyBorder="1"/>
    <xf numFmtId="4" fontId="0" fillId="0" borderId="18" xfId="0" applyNumberFormat="1" applyBorder="1"/>
    <xf numFmtId="0" fontId="2" fillId="2" borderId="3" xfId="0" applyFont="1" applyFill="1" applyBorder="1" applyAlignment="1">
      <alignment horizontal="center" vertical="top" wrapText="1"/>
    </xf>
    <xf numFmtId="4" fontId="2" fillId="3" borderId="19" xfId="0" applyNumberFormat="1" applyFont="1" applyFill="1" applyBorder="1" applyAlignment="1">
      <alignment horizontal="right" vertical="center" wrapText="1"/>
    </xf>
    <xf numFmtId="4" fontId="2" fillId="3" borderId="20" xfId="0" applyNumberFormat="1" applyFont="1" applyFill="1" applyBorder="1" applyAlignment="1">
      <alignment horizontal="right" vertical="center" wrapText="1"/>
    </xf>
    <xf numFmtId="4" fontId="2" fillId="3" borderId="21" xfId="0" applyNumberFormat="1" applyFont="1" applyFill="1" applyBorder="1" applyAlignment="1">
      <alignment horizontal="right" vertical="center" wrapText="1"/>
    </xf>
    <xf numFmtId="4" fontId="0" fillId="0" borderId="5" xfId="0" applyNumberFormat="1" applyBorder="1"/>
    <xf numFmtId="14" fontId="0" fillId="4" borderId="0" xfId="0" applyNumberFormat="1" applyFill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zoomScale="85" zoomScaleNormal="85" workbookViewId="0">
      <selection activeCell="C19" sqref="C19"/>
    </sheetView>
  </sheetViews>
  <sheetFormatPr defaultRowHeight="15" x14ac:dyDescent="0.25"/>
  <cols>
    <col min="1" max="1" width="5" bestFit="1" customWidth="1"/>
    <col min="2" max="2" width="11.85546875" bestFit="1" customWidth="1"/>
    <col min="3" max="3" width="10.7109375" bestFit="1" customWidth="1"/>
    <col min="4" max="7" width="9.5703125" bestFit="1" customWidth="1"/>
    <col min="8" max="22" width="10.7109375" bestFit="1" customWidth="1"/>
    <col min="23" max="32" width="11.85546875" bestFit="1" customWidth="1"/>
    <col min="33" max="33" width="9.5703125" bestFit="1" customWidth="1"/>
    <col min="34" max="34" width="11.85546875" bestFit="1" customWidth="1"/>
  </cols>
  <sheetData>
    <row r="1" spans="1:34" ht="15" customHeight="1" x14ac:dyDescent="0.25">
      <c r="A1" s="36" t="s">
        <v>13</v>
      </c>
      <c r="B1" s="37"/>
      <c r="C1" s="1">
        <v>41518</v>
      </c>
      <c r="D1" s="2">
        <v>41519</v>
      </c>
      <c r="E1" s="2">
        <v>41520</v>
      </c>
      <c r="F1" s="2">
        <v>41521</v>
      </c>
      <c r="G1" s="2">
        <v>41522</v>
      </c>
      <c r="H1" s="2">
        <v>41523</v>
      </c>
      <c r="I1" s="2">
        <v>41524</v>
      </c>
      <c r="J1" s="2">
        <v>41525</v>
      </c>
      <c r="K1" s="2">
        <v>41526</v>
      </c>
      <c r="L1" s="2">
        <v>41527</v>
      </c>
      <c r="M1" s="2">
        <v>41528</v>
      </c>
      <c r="N1" s="2">
        <v>41529</v>
      </c>
      <c r="O1" s="2">
        <v>41530</v>
      </c>
      <c r="P1" s="2">
        <v>41531</v>
      </c>
      <c r="Q1" s="2">
        <v>41532</v>
      </c>
      <c r="R1" s="2">
        <v>41533</v>
      </c>
      <c r="S1" s="2">
        <v>41534</v>
      </c>
      <c r="T1" s="2">
        <v>41535</v>
      </c>
      <c r="U1" s="2">
        <v>41536</v>
      </c>
      <c r="V1" s="2">
        <v>41537</v>
      </c>
      <c r="W1" s="2">
        <v>41538</v>
      </c>
      <c r="X1" s="2">
        <v>41539</v>
      </c>
      <c r="Y1" s="2">
        <v>41540</v>
      </c>
      <c r="Z1" s="2">
        <v>41541</v>
      </c>
      <c r="AA1" s="2">
        <v>41542</v>
      </c>
      <c r="AB1" s="2">
        <v>41543</v>
      </c>
      <c r="AC1" s="2">
        <v>41544</v>
      </c>
      <c r="AD1" s="2">
        <v>41545</v>
      </c>
      <c r="AE1" s="2">
        <v>41546</v>
      </c>
      <c r="AF1" s="3">
        <v>41547</v>
      </c>
    </row>
    <row r="2" spans="1:34" ht="15.75" customHeight="1" thickBot="1" x14ac:dyDescent="0.3">
      <c r="A2" s="38"/>
      <c r="B2" s="39"/>
      <c r="C2" s="4" t="s">
        <v>5</v>
      </c>
      <c r="D2" s="5" t="s">
        <v>6</v>
      </c>
      <c r="E2" s="5" t="s">
        <v>7</v>
      </c>
      <c r="F2" s="5" t="s">
        <v>10</v>
      </c>
      <c r="G2" s="5" t="s">
        <v>8</v>
      </c>
      <c r="H2" s="5" t="s">
        <v>9</v>
      </c>
      <c r="I2" s="5" t="s">
        <v>11</v>
      </c>
      <c r="J2" s="5" t="s">
        <v>5</v>
      </c>
      <c r="K2" s="5" t="s">
        <v>6</v>
      </c>
      <c r="L2" s="5" t="s">
        <v>7</v>
      </c>
      <c r="M2" s="5" t="s">
        <v>10</v>
      </c>
      <c r="N2" s="5" t="s">
        <v>8</v>
      </c>
      <c r="O2" s="5" t="s">
        <v>9</v>
      </c>
      <c r="P2" s="5" t="s">
        <v>11</v>
      </c>
      <c r="Q2" s="5" t="s">
        <v>5</v>
      </c>
      <c r="R2" s="5" t="s">
        <v>6</v>
      </c>
      <c r="S2" s="5" t="s">
        <v>7</v>
      </c>
      <c r="T2" s="5" t="s">
        <v>10</v>
      </c>
      <c r="U2" s="5" t="s">
        <v>8</v>
      </c>
      <c r="V2" s="5" t="s">
        <v>9</v>
      </c>
      <c r="W2" s="5" t="s">
        <v>11</v>
      </c>
      <c r="X2" s="5" t="s">
        <v>5</v>
      </c>
      <c r="Y2" s="5" t="s">
        <v>6</v>
      </c>
      <c r="Z2" s="5" t="s">
        <v>7</v>
      </c>
      <c r="AA2" s="5" t="s">
        <v>10</v>
      </c>
      <c r="AB2" s="5" t="s">
        <v>8</v>
      </c>
      <c r="AC2" s="5" t="s">
        <v>9</v>
      </c>
      <c r="AD2" s="5" t="s">
        <v>11</v>
      </c>
      <c r="AE2" s="5" t="s">
        <v>5</v>
      </c>
      <c r="AF2" s="6" t="s">
        <v>6</v>
      </c>
    </row>
    <row r="3" spans="1:34" x14ac:dyDescent="0.25">
      <c r="A3" s="7" t="s">
        <v>1</v>
      </c>
      <c r="B3" s="8">
        <v>149790.01999997001</v>
      </c>
      <c r="C3" s="9">
        <v>2601.0835851887</v>
      </c>
      <c r="D3" s="10">
        <v>1663.2195149284</v>
      </c>
      <c r="E3" s="10">
        <v>1743.4545769933</v>
      </c>
      <c r="F3" s="10">
        <v>1777.6399608545</v>
      </c>
      <c r="G3" s="10">
        <v>1811.8253447305999</v>
      </c>
      <c r="H3" s="10">
        <v>2105.5931874076</v>
      </c>
      <c r="I3" s="10">
        <v>3075.6914836339001</v>
      </c>
      <c r="J3" s="10">
        <v>2773.4716660108002</v>
      </c>
      <c r="K3" s="10">
        <v>1473.5374290548</v>
      </c>
      <c r="L3" s="10">
        <v>1709.2691931321999</v>
      </c>
      <c r="M3" s="10">
        <v>1729.7804234488999</v>
      </c>
      <c r="N3" s="10">
        <v>1743.4545769933</v>
      </c>
      <c r="O3" s="10">
        <v>1792.5196138598001</v>
      </c>
      <c r="P3" s="10">
        <v>2615.8512003968999</v>
      </c>
      <c r="Q3" s="10">
        <v>2492.9254536036001</v>
      </c>
      <c r="R3" s="10">
        <v>1614.018101918</v>
      </c>
      <c r="S3" s="10">
        <v>1709.2691931321999</v>
      </c>
      <c r="T3" s="10">
        <v>1777.6399608545</v>
      </c>
      <c r="U3" s="10">
        <v>26376.068739124599</v>
      </c>
      <c r="V3" s="10">
        <v>22468.503000000001</v>
      </c>
      <c r="W3" s="10">
        <v>24422.285869569801</v>
      </c>
      <c r="X3" s="10">
        <v>24422.285869569801</v>
      </c>
      <c r="Y3" s="10">
        <v>1678.0311058201</v>
      </c>
      <c r="Z3" s="10">
        <v>1777.6399608545</v>
      </c>
      <c r="AA3" s="10">
        <v>1811.8253447305999</v>
      </c>
      <c r="AB3" s="10">
        <v>1826.5754760881</v>
      </c>
      <c r="AC3" s="10">
        <v>1875.262443738</v>
      </c>
      <c r="AD3" s="10">
        <v>2695.2989543131998</v>
      </c>
      <c r="AE3" s="10">
        <v>2703.8263956134001</v>
      </c>
      <c r="AF3" s="19">
        <v>1522.172374406</v>
      </c>
      <c r="AG3" s="24">
        <f>SUM(C3:F3)</f>
        <v>7785.3976379649002</v>
      </c>
    </row>
    <row r="4" spans="1:34" ht="15.75" thickBot="1" x14ac:dyDescent="0.3">
      <c r="A4" s="11" t="s">
        <v>2</v>
      </c>
      <c r="B4" s="12">
        <v>34499.999999994201</v>
      </c>
      <c r="C4" s="13">
        <v>599.08786772990004</v>
      </c>
      <c r="D4" s="14">
        <v>383.07674479939999</v>
      </c>
      <c r="E4" s="14">
        <v>401.55667851750002</v>
      </c>
      <c r="F4" s="14">
        <v>409.43033888029998</v>
      </c>
      <c r="G4" s="14">
        <v>417.30399924649998</v>
      </c>
      <c r="H4" s="14">
        <v>484.96531988959998</v>
      </c>
      <c r="I4" s="14">
        <v>708.40070777330004</v>
      </c>
      <c r="J4" s="14">
        <v>638.79270780110005</v>
      </c>
      <c r="K4" s="14">
        <v>339.38870762149998</v>
      </c>
      <c r="L4" s="14">
        <v>393.68301815479998</v>
      </c>
      <c r="M4" s="14">
        <v>398.40721437240001</v>
      </c>
      <c r="N4" s="14">
        <v>401.55667851750002</v>
      </c>
      <c r="O4" s="14">
        <v>412.85745657929999</v>
      </c>
      <c r="P4" s="14">
        <v>602.48918061229995</v>
      </c>
      <c r="Q4" s="14">
        <v>574.17662504700002</v>
      </c>
      <c r="R4" s="14">
        <v>371.74455625399997</v>
      </c>
      <c r="S4" s="14">
        <v>393.68301815479998</v>
      </c>
      <c r="T4" s="14">
        <v>409.43033888029998</v>
      </c>
      <c r="U4" s="14">
        <v>6074.9999999987003</v>
      </c>
      <c r="V4" s="14">
        <v>5175</v>
      </c>
      <c r="W4" s="14">
        <v>5625.0000000010996</v>
      </c>
      <c r="X4" s="14">
        <v>5625.0000000010996</v>
      </c>
      <c r="Y4" s="14">
        <v>386.48818626769997</v>
      </c>
      <c r="Z4" s="14">
        <v>409.43033888029998</v>
      </c>
      <c r="AA4" s="14">
        <v>417.30399924649998</v>
      </c>
      <c r="AB4" s="14">
        <v>420.70128520610001</v>
      </c>
      <c r="AC4" s="14">
        <v>431.91498545069999</v>
      </c>
      <c r="AD4" s="14">
        <v>620.78777961180003</v>
      </c>
      <c r="AE4" s="14">
        <v>622.75184053429996</v>
      </c>
      <c r="AF4" s="20">
        <v>350.59042596440003</v>
      </c>
      <c r="AG4" s="25">
        <f>SUM(C4:F4)</f>
        <v>1793.1516299271002</v>
      </c>
    </row>
    <row r="5" spans="1:34" x14ac:dyDescent="0.25">
      <c r="A5" s="11" t="s">
        <v>0</v>
      </c>
      <c r="B5" s="12">
        <v>120528.07999997601</v>
      </c>
      <c r="C5" s="13">
        <v>2092.9539260513998</v>
      </c>
      <c r="D5" s="14">
        <v>1338.3044795164001</v>
      </c>
      <c r="E5" s="14">
        <v>1402.8653760258001</v>
      </c>
      <c r="F5" s="14">
        <v>1430.3725402605</v>
      </c>
      <c r="G5" s="14">
        <v>1457.8797045071001</v>
      </c>
      <c r="H5" s="14">
        <v>1694.2590977643999</v>
      </c>
      <c r="I5" s="14">
        <v>2474.8457153202999</v>
      </c>
      <c r="J5" s="14">
        <v>2231.6654663554</v>
      </c>
      <c r="K5" s="14">
        <v>1185.67737111</v>
      </c>
      <c r="L5" s="14">
        <v>1375.3582117911999</v>
      </c>
      <c r="M5" s="14">
        <v>1391.8625103320001</v>
      </c>
      <c r="N5" s="14">
        <v>1402.8653760258001</v>
      </c>
      <c r="O5" s="14">
        <v>1442.3454073967</v>
      </c>
      <c r="P5" s="14">
        <v>2104.8366423179</v>
      </c>
      <c r="Q5" s="14">
        <v>2005.9248173274</v>
      </c>
      <c r="R5" s="14">
        <v>1298.7147134997001</v>
      </c>
      <c r="S5" s="14">
        <v>1375.3582117911999</v>
      </c>
      <c r="T5" s="14">
        <v>1430.3725402605</v>
      </c>
      <c r="U5" s="14">
        <v>21223.422782604001</v>
      </c>
      <c r="V5" s="14">
        <v>18079.212</v>
      </c>
      <c r="W5" s="14">
        <v>19651.317391307999</v>
      </c>
      <c r="X5" s="14">
        <v>19651.317391307999</v>
      </c>
      <c r="Y5" s="14">
        <v>1350.2225806818001</v>
      </c>
      <c r="Z5" s="14">
        <v>1430.3725402605</v>
      </c>
      <c r="AA5" s="14">
        <v>1457.8797045071001</v>
      </c>
      <c r="AB5" s="14">
        <v>1469.7483524469001</v>
      </c>
      <c r="AC5" s="14">
        <v>1508.9241715825999</v>
      </c>
      <c r="AD5" s="14">
        <v>2168.7640337413</v>
      </c>
      <c r="AE5" s="14">
        <v>2175.6256132191002</v>
      </c>
      <c r="AF5" s="12">
        <v>1224.8113306627999</v>
      </c>
    </row>
    <row r="6" spans="1:34" x14ac:dyDescent="0.25">
      <c r="A6" s="11" t="s">
        <v>3</v>
      </c>
      <c r="B6" s="12">
        <v>23057.999999995802</v>
      </c>
      <c r="C6" s="13">
        <v>400.39907403230001</v>
      </c>
      <c r="D6" s="14">
        <v>256.02850961109999</v>
      </c>
      <c r="E6" s="14">
        <v>268.37953313790001</v>
      </c>
      <c r="F6" s="14">
        <v>273.6418769247</v>
      </c>
      <c r="G6" s="14">
        <v>278.90422071379999</v>
      </c>
      <c r="H6" s="14">
        <v>324.12551727570002</v>
      </c>
      <c r="I6" s="14">
        <v>473.45807303869998</v>
      </c>
      <c r="J6" s="14">
        <v>426.93571757900003</v>
      </c>
      <c r="K6" s="14">
        <v>226.82970493729999</v>
      </c>
      <c r="L6" s="14">
        <v>263.11718935110002</v>
      </c>
      <c r="M6" s="14">
        <v>266.27459562320001</v>
      </c>
      <c r="N6" s="14">
        <v>268.37953313790001</v>
      </c>
      <c r="O6" s="14">
        <v>275.93238358859998</v>
      </c>
      <c r="P6" s="14">
        <v>402.67233410310001</v>
      </c>
      <c r="Q6" s="14">
        <v>383.74969914010001</v>
      </c>
      <c r="R6" s="14">
        <v>248.45466603200001</v>
      </c>
      <c r="S6" s="14">
        <v>263.11718935110002</v>
      </c>
      <c r="T6" s="14">
        <v>273.6418769247</v>
      </c>
      <c r="U6" s="14">
        <v>4060.2130434773999</v>
      </c>
      <c r="V6" s="14">
        <v>3458.7</v>
      </c>
      <c r="W6" s="14">
        <v>3759.4565217397999</v>
      </c>
      <c r="X6" s="14">
        <v>3759.4565217397999</v>
      </c>
      <c r="Y6" s="14">
        <v>258.30853910029998</v>
      </c>
      <c r="Z6" s="14">
        <v>273.6418769247</v>
      </c>
      <c r="AA6" s="14">
        <v>278.90422071379999</v>
      </c>
      <c r="AB6" s="14">
        <v>281.17478939950001</v>
      </c>
      <c r="AC6" s="14">
        <v>288.66944158040002</v>
      </c>
      <c r="AD6" s="14">
        <v>414.90216296490001</v>
      </c>
      <c r="AE6" s="14">
        <v>416.21483881270001</v>
      </c>
      <c r="AF6" s="12">
        <v>234.31634904020001</v>
      </c>
    </row>
    <row r="7" spans="1:34" ht="15.75" thickBot="1" x14ac:dyDescent="0.3">
      <c r="A7" s="15" t="s">
        <v>4</v>
      </c>
      <c r="B7" s="16">
        <v>41399.9999999918</v>
      </c>
      <c r="C7" s="17">
        <v>718.90544127579994</v>
      </c>
      <c r="D7" s="18">
        <v>459.69209375920002</v>
      </c>
      <c r="E7" s="18">
        <v>481.86801422100001</v>
      </c>
      <c r="F7" s="18">
        <v>491.31640665629999</v>
      </c>
      <c r="G7" s="18">
        <v>500.76479909570003</v>
      </c>
      <c r="H7" s="18">
        <v>581.95838386749995</v>
      </c>
      <c r="I7" s="18">
        <v>850.08084932789995</v>
      </c>
      <c r="J7" s="18">
        <v>766.55124936130005</v>
      </c>
      <c r="K7" s="18">
        <v>407.26644914569999</v>
      </c>
      <c r="L7" s="18">
        <v>472.41962178569997</v>
      </c>
      <c r="M7" s="18">
        <v>478.08865724690003</v>
      </c>
      <c r="N7" s="18">
        <v>481.86801422100001</v>
      </c>
      <c r="O7" s="18">
        <v>495.4289478952</v>
      </c>
      <c r="P7" s="18">
        <v>722.98701673469998</v>
      </c>
      <c r="Q7" s="18">
        <v>689.0119500564</v>
      </c>
      <c r="R7" s="18">
        <v>446.09346750470002</v>
      </c>
      <c r="S7" s="18">
        <v>472.41962178569997</v>
      </c>
      <c r="T7" s="18">
        <v>491.31640665629999</v>
      </c>
      <c r="U7" s="18">
        <v>7289.9999999984002</v>
      </c>
      <c r="V7" s="18">
        <v>6210</v>
      </c>
      <c r="W7" s="18">
        <v>6750.0000000012997</v>
      </c>
      <c r="X7" s="18">
        <v>6750.0000000012997</v>
      </c>
      <c r="Y7" s="18">
        <v>463.78582352119997</v>
      </c>
      <c r="Z7" s="18">
        <v>491.31640665629999</v>
      </c>
      <c r="AA7" s="18">
        <v>500.76479909570003</v>
      </c>
      <c r="AB7" s="18">
        <v>504.84154224730003</v>
      </c>
      <c r="AC7" s="18">
        <v>518.29798254080004</v>
      </c>
      <c r="AD7" s="18">
        <v>744.94533553420001</v>
      </c>
      <c r="AE7" s="18">
        <v>747.30220864110004</v>
      </c>
      <c r="AF7" s="16">
        <v>420.70851115720001</v>
      </c>
    </row>
    <row r="8" spans="1:34" ht="15.75" thickBot="1" x14ac:dyDescent="0.3"/>
    <row r="9" spans="1:34" x14ac:dyDescent="0.25">
      <c r="A9" s="32" t="s">
        <v>12</v>
      </c>
      <c r="B9" s="33"/>
      <c r="C9" s="1">
        <v>41518</v>
      </c>
      <c r="D9" s="2">
        <v>41519</v>
      </c>
      <c r="E9" s="2">
        <v>41520</v>
      </c>
      <c r="F9" s="2">
        <v>41521</v>
      </c>
      <c r="G9" s="2">
        <v>41522</v>
      </c>
      <c r="H9" s="2">
        <v>41523</v>
      </c>
      <c r="I9" s="2">
        <v>41524</v>
      </c>
      <c r="J9" s="2">
        <v>41525</v>
      </c>
      <c r="K9" s="2">
        <v>41526</v>
      </c>
      <c r="L9" s="2">
        <v>41527</v>
      </c>
      <c r="M9" s="2">
        <v>41528</v>
      </c>
      <c r="N9" s="2">
        <v>41529</v>
      </c>
      <c r="O9" s="2">
        <v>41530</v>
      </c>
      <c r="P9" s="2">
        <v>41531</v>
      </c>
      <c r="Q9" s="2">
        <v>41532</v>
      </c>
      <c r="R9" s="2">
        <v>41533</v>
      </c>
      <c r="S9" s="2">
        <v>41534</v>
      </c>
      <c r="T9" s="2">
        <v>41535</v>
      </c>
      <c r="U9" s="2">
        <v>41536</v>
      </c>
      <c r="V9" s="2">
        <v>41537</v>
      </c>
      <c r="W9" s="2">
        <v>41538</v>
      </c>
      <c r="X9" s="2">
        <v>41539</v>
      </c>
      <c r="Y9" s="2">
        <v>41540</v>
      </c>
      <c r="Z9" s="2">
        <v>41541</v>
      </c>
      <c r="AA9" s="2">
        <v>41542</v>
      </c>
      <c r="AB9" s="2">
        <v>41543</v>
      </c>
      <c r="AC9" s="2">
        <v>41544</v>
      </c>
      <c r="AD9" s="2">
        <v>41545</v>
      </c>
      <c r="AE9" s="2">
        <v>41546</v>
      </c>
      <c r="AF9" s="3">
        <v>41547</v>
      </c>
    </row>
    <row r="10" spans="1:34" ht="15.75" thickBot="1" x14ac:dyDescent="0.3">
      <c r="A10" s="34"/>
      <c r="B10" s="35"/>
      <c r="C10" s="4" t="s">
        <v>5</v>
      </c>
      <c r="D10" s="5" t="s">
        <v>6</v>
      </c>
      <c r="E10" s="5" t="s">
        <v>7</v>
      </c>
      <c r="F10" s="5" t="s">
        <v>10</v>
      </c>
      <c r="G10" s="5" t="s">
        <v>8</v>
      </c>
      <c r="H10" s="5" t="s">
        <v>9</v>
      </c>
      <c r="I10" s="5" t="s">
        <v>11</v>
      </c>
      <c r="J10" s="5" t="s">
        <v>5</v>
      </c>
      <c r="K10" s="5" t="s">
        <v>6</v>
      </c>
      <c r="L10" s="5" t="s">
        <v>7</v>
      </c>
      <c r="M10" s="5" t="s">
        <v>10</v>
      </c>
      <c r="N10" s="5" t="s">
        <v>8</v>
      </c>
      <c r="O10" s="5" t="s">
        <v>9</v>
      </c>
      <c r="P10" s="5" t="s">
        <v>11</v>
      </c>
      <c r="Q10" s="5" t="s">
        <v>5</v>
      </c>
      <c r="R10" s="5" t="s">
        <v>6</v>
      </c>
      <c r="S10" s="5" t="s">
        <v>7</v>
      </c>
      <c r="T10" s="5" t="s">
        <v>10</v>
      </c>
      <c r="U10" s="5" t="s">
        <v>8</v>
      </c>
      <c r="V10" s="5" t="s">
        <v>9</v>
      </c>
      <c r="W10" s="5" t="s">
        <v>11</v>
      </c>
      <c r="X10" s="5" t="s">
        <v>5</v>
      </c>
      <c r="Y10" s="5" t="s">
        <v>6</v>
      </c>
      <c r="Z10" s="5" t="s">
        <v>7</v>
      </c>
      <c r="AA10" s="5" t="s">
        <v>10</v>
      </c>
      <c r="AB10" s="5" t="s">
        <v>8</v>
      </c>
      <c r="AC10" s="5" t="s">
        <v>9</v>
      </c>
      <c r="AD10" s="5" t="s">
        <v>11</v>
      </c>
      <c r="AE10" s="5" t="s">
        <v>5</v>
      </c>
      <c r="AF10" s="6" t="s">
        <v>6</v>
      </c>
    </row>
    <row r="11" spans="1:34" x14ac:dyDescent="0.25">
      <c r="A11" s="26" t="s">
        <v>1</v>
      </c>
      <c r="B11" s="8">
        <v>149790.01999997001</v>
      </c>
      <c r="C11" s="9">
        <v>717.9</v>
      </c>
      <c r="D11" s="10">
        <v>876.8</v>
      </c>
      <c r="E11" s="10">
        <f>699.9+59</f>
        <v>758.9</v>
      </c>
      <c r="F11" s="10">
        <f>289</f>
        <v>289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8"/>
      <c r="AG11" s="19">
        <f>SUM(C11:AF11)</f>
        <v>2642.6</v>
      </c>
      <c r="AH11" s="21">
        <f>B11-AG11</f>
        <v>147147.41999997001</v>
      </c>
    </row>
    <row r="12" spans="1:34" x14ac:dyDescent="0.25">
      <c r="A12" s="11" t="s">
        <v>2</v>
      </c>
      <c r="B12" s="12">
        <v>34499.999999994201</v>
      </c>
      <c r="C12" s="13">
        <v>299.89999999999998</v>
      </c>
      <c r="D12" s="14">
        <v>299.89999999999998</v>
      </c>
      <c r="E12" s="14">
        <v>299.89999999999998</v>
      </c>
      <c r="F12" s="14">
        <v>299.89999999999998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2"/>
      <c r="AG12" s="20">
        <f>SUM(C12:AF12)</f>
        <v>1199.5999999999999</v>
      </c>
      <c r="AH12" s="22">
        <f>B12-AG12</f>
        <v>33300.399999994203</v>
      </c>
    </row>
    <row r="13" spans="1:34" x14ac:dyDescent="0.25">
      <c r="A13" s="11" t="s">
        <v>0</v>
      </c>
      <c r="B13" s="12">
        <v>120528.07999997601</v>
      </c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2"/>
      <c r="AG13" s="20">
        <f>SUM(C13:AF13)</f>
        <v>0</v>
      </c>
      <c r="AH13" s="22">
        <f t="shared" ref="AH13:AH15" si="0">B13-AG13</f>
        <v>120528.07999997601</v>
      </c>
    </row>
    <row r="14" spans="1:34" x14ac:dyDescent="0.25">
      <c r="A14" s="11" t="s">
        <v>3</v>
      </c>
      <c r="B14" s="12">
        <v>23057.999999995802</v>
      </c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2"/>
      <c r="AG14" s="20">
        <f>SUM(C14:AF14)</f>
        <v>0</v>
      </c>
      <c r="AH14" s="22">
        <f t="shared" si="0"/>
        <v>23057.999999995802</v>
      </c>
    </row>
    <row r="15" spans="1:34" ht="15.75" thickBot="1" x14ac:dyDescent="0.3">
      <c r="A15" s="15" t="s">
        <v>4</v>
      </c>
      <c r="B15" s="16">
        <v>41399.9999999918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28"/>
      <c r="AF15" s="29"/>
      <c r="AG15" s="27">
        <f>SUM(C15:AF15)</f>
        <v>0</v>
      </c>
      <c r="AH15" s="23">
        <f t="shared" si="0"/>
        <v>41399.9999999918</v>
      </c>
    </row>
    <row r="16" spans="1:34" x14ac:dyDescent="0.25">
      <c r="AE16" s="40" t="s">
        <v>14</v>
      </c>
      <c r="AF16" s="41"/>
      <c r="AG16" s="30">
        <f>AG3-AG11</f>
        <v>5142.7976379649008</v>
      </c>
    </row>
    <row r="18" spans="2:3" ht="15.75" thickBot="1" x14ac:dyDescent="0.3">
      <c r="B18" t="s">
        <v>15</v>
      </c>
      <c r="C18" s="31">
        <f ca="1">TODAY()</f>
        <v>41521</v>
      </c>
    </row>
    <row r="19" spans="2:3" ht="15.75" thickBot="1" x14ac:dyDescent="0.3">
      <c r="B19" s="7" t="s">
        <v>1</v>
      </c>
      <c r="C19" s="9">
        <f ca="1">SUM($C3:INDEX($C3:$AF3,MATCH($C$18,$C$1:$AF$1,0)))</f>
        <v>7785.3976379649002</v>
      </c>
    </row>
    <row r="20" spans="2:3" ht="15.75" thickBot="1" x14ac:dyDescent="0.3">
      <c r="B20" s="11" t="s">
        <v>2</v>
      </c>
      <c r="C20" s="9">
        <f ca="1">SUM($C4:INDEX($C4:$AF4,MATCH($C$18,$C$1:$AF$1,0)))</f>
        <v>1793.1516299271002</v>
      </c>
    </row>
    <row r="21" spans="2:3" ht="15.75" thickBot="1" x14ac:dyDescent="0.3">
      <c r="B21" s="11" t="s">
        <v>0</v>
      </c>
      <c r="C21" s="9">
        <f ca="1">SUM($C5:INDEX($C5:$AF5,MATCH($C$18,$C$1:$AF$1,0)))</f>
        <v>6264.4963218540997</v>
      </c>
    </row>
    <row r="22" spans="2:3" ht="15.75" thickBot="1" x14ac:dyDescent="0.3">
      <c r="B22" s="11" t="s">
        <v>3</v>
      </c>
      <c r="C22" s="9">
        <f ca="1">SUM($C6:INDEX($C6:$AF6,MATCH($C$18,$C$1:$AF$1,0)))</f>
        <v>1198.448993706</v>
      </c>
    </row>
    <row r="23" spans="2:3" ht="15.75" thickBot="1" x14ac:dyDescent="0.3">
      <c r="B23" s="15" t="s">
        <v>4</v>
      </c>
      <c r="C23" s="9">
        <f ca="1">SUM($C7:INDEX($C7:$AF7,MATCH($C$18,$C$1:$AF$1,0)))</f>
        <v>2151.7819559123</v>
      </c>
    </row>
  </sheetData>
  <mergeCells count="3">
    <mergeCell ref="A9:B10"/>
    <mergeCell ref="A1:B2"/>
    <mergeCell ref="AE16:AF16"/>
  </mergeCells>
  <pageMargins left="0.15748031496062992" right="0.15748031496062992" top="0.74803149606299213" bottom="0.74803149606299213" header="0.31496062992125984" footer="0.31496062992125984"/>
  <pageSetup paperSize="9" scale="45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  <Company>BIT Impulse</Company>
  <Version>4.42.1.0</Version>
  <Module>mtReport</Module>
  <DateTime>03.09.2013 11:50:38</DateTime>
  <SystemInfo>
    <OS>WinXPPro Service Pack 3 (Microsoft Windows NT 5.1.2600 Service Pack 3)</OS>
    <OSArchitecture>Processor:2x86 Executing:x86</OSArchitecture>
    <DotNetVersion Count="5">
      <Main>2.0.50727.3649</Main>
      <Version>2.2.30729 SP2</Version>
      <Version>3.2.30729 SP2</Version>
      <Version>3.5.30729.01 SP1</Version>
      <Version>4.0.30319</Version>
    </DotNetVersion>
    <Machine>CH00_HITECH03</Machine>
    <User>ukr-dmitrieva</User>
    <Domain>UKRELDORADO</Domain>
    <EntryAssembly>BATReport, Version=4.42.1.0, Culture=neutral, PublicKeyToken=8094d6b8f559c5a5, Location=C:\Program Files\Business Analysis Tool\4.42.1.0\Report\BATReport.exe</EntryAssembly>
    <ExecutingAssembly>FrameworkBase, Version=4.42.0.0, Culture=neutral, PublicKeyToken=8094d6b8f559c5a5, Location=C:\Program Files\Business Analysis Tool\4.42.1.0\Report\FrameworkBase.dll</ExecutingAssembly>
    <ProcessID>2236</ProcessID>
    <ProcessName>C:\Program Files\Business Analysis Tool\4.42.1.0\Report\BATReport.exe</ProcessName>
    <ProcessVerison>4.42.1.0</ProcessVerison>
    <ThreadID>5</ThreadID>
    <WindowsDir>C:\WINDOWS</WindowsDir>
    <SystemDir>C:\WINDOWS\system32</SystemDir>
    <TempDir>C:\Documents and Settings\ukr-dmitrieva\Local Settings\Temp\</TempDir>
    <AppDir>C:\Program Files\Business Analysis Tool\4.42.1.0\Report</AppDir>
    <GCInfo>TotalMem=48,0Mb; CollectionCount: Gen0=936, Gen1=136, Gen2=18</GCInfo>
    <ProcessMemory>PrivateMem=287Mb, WorkingSet=113Mb/306Mb, PagedMem=287Mb/308Mb, VirtualMem=684Mb/702Mb</ProcessMemory>
    <ProcessTime>Working=03:46:25, TotalCPU=00:01:16, UserCPU=00:01:04</ProcessTime>
    <SystemMemory>Physical=1,28Gb/1,99Gb, Virtual=1,33Gb/2Gb, PageFile=3,08Gb/3,84Gb</SystemMemory>
    <GDIObjects>1367/0/10000</GDIObjects>
    <UserObjects>3691/0/10000</UserObjects>
    <Drives Count="1">
      <Drive>C:\ Fixed NTFS FreeQuota=58,0Gb FreeTotal=58,0Gb Total=74,5Gb</Drive>
    </Drives>
    <DomainAssemblies Count="51">
      <Assembly>mscorlib, Version=2.0.0.0, Culture=neutral, PublicKeyToken=b77a5c561934e089, Architecture=X86, Location=c:\WINDOWS\Microsoft.NET\Framework\v2.0.50727\mscorlib.dll</Assembly>
      <Assembly>BATReport, Version=4.42.1.0, Culture=neutral, PublicKeyToken=8094d6b8f559c5a5, Architecture=MSIL, Location=C:\Program Files\Business Analysis Tool\4.42.1.0\Report\BATReport.exe</Assembly>
      <Assembly>BATFramework, Version=4.42.1.0, Culture=neutral, PublicKeyToken=8094d6b8f559c5a5, Architecture=MSIL, Location=C:\Program Files\Business Analysis Tool\4.42.1.0\Report\BATFramework.dll</Assembly>
      <Assembly>FormsFramework, Version=4.42.0.0, Culture=neutral, PublicKeyToken=8094d6b8f559c5a5, Architecture=MSIL, Location=C:\Program Files\Business Analysis Tool\4.42.1.0\Report\FormsFramework.dll</Assembly>
      <Assembly>System.Windows.Forms, Version=2.0.0.0, Culture=neutral, PublicKeyToken=b77a5c561934e089, Architecture=MSIL, Location=C:\WINDOWS\assembly\GAC_MSIL\System.Windows.Forms\2.0.0.0__b77a5c561934e089\System.Windows.Forms.dll</Assembly>
      <Assembly>System, Version=2.0.0.0, Culture=neutral, PublicKeyToken=b77a5c561934e089, Architecture=MSIL, Location=C:\WINDOWS\assembly\GAC_MSIL\System\2.0.0.0__b77a5c561934e089\System.dll</Assembly>
      <Assembly>System.Drawing, Version=2.0.0.0, Culture=neutral, PublicKeyToken=b03f5f7f11d50a3a, Architecture=MSIL, Location=C:\WINDOWS\assembly\GAC_MSIL\System.Drawing\2.0.0.0__b03f5f7f11d50a3a\System.Drawing.dll</Assembly>
      <Assembly>FrameworkBase, Version=4.42.0.0, Culture=neutral, PublicKeyToken=8094d6b8f559c5a5, Architecture=MSIL, Location=C:\Program Files\Business Analysis Tool\4.42.1.0\Report\FrameworkBase.dll</Assembly>
      <Assembly>OlapFramework, Version=4.42.0.0, Culture=neutral, PublicKeyToken=8094d6b8f559c5a5, Architecture=MSIL, Location=C:\Program Files\Business Analysis Tool\4.42.1.0\Report\OlapFramework.dll</Assembly>
      <Assembly>System.Xml, Version=2.0.0.0, Culture=neutral, PublicKeyToken=b77a5c561934e089, Architecture=MSIL, Location=C:\WINDOWS\assembly\GAC_MSIL\System.Xml\2.0.0.0__b77a5c561934e089\System.Xml.dll</Assembly>
      <Assembly>System.Data, Version=2.0.0.0, Culture=neutral, PublicKeyToken=b77a5c561934e089, Architecture=X86, Location=C:\WINDOWS\assembly\GAC_32\System.Data\2.0.0.0__b77a5c561934e089\System.Data.dll</Assembly>
      <Assembly>System.Configuration, Version=2.0.0.0, Culture=neutral, PublicKeyToken=b03f5f7f11d50a3a, Architecture=MSIL, Location=C:\WINDOWS\assembly\GAC_MSIL\System.Configuration\2.0.0.0__b03f5f7f11d50a3a\System.Configuration.dll</Assembly>
      <Assembly>System.Web.Services, Version=2.0.0.0, Culture=neutral, PublicKeyToken=b03f5f7f11d50a3a, Architecture=MSIL, Location=C:\WINDOWS\assembly\GAC_MSIL\System.Web.Services\2.0.0.0__b03f5f7f11d50a3a\System.Web.Services.dll</Assembly>
      <Assembly>DevExpress.Utils.v8.2, Version=8.2.6.0, Culture=neutral, PublicKeyToken=8094d6b8f559c5a5, Architecture=MSIL, Location=C:\Program Files\Business Analysis Tool\4.42.1.0\Report\DevExpress.Utils.v8.2.dll</Assembly>
      <Assembly>DevExpress.Data.v8.2, Version=8.2.6.0, Culture=neutral, PublicKeyToken=8094d6b8f559c5a5, Architecture=MSIL, Location=C:\Program Files\Business Analysis Tool\4.42.1.0\Report\DevExpress.Data.v8.2.dll</Assembly>
      <Assembly>OlapFormsFramework, Version=4.42.0.0, Culture=neutral, PublicKeyToken=8094d6b8f559c5a5, Architecture=MSIL, Location=C:\Program Files\Business Analysis Tool\4.42.1.0\Report\OlapFormsFramework.dll</Assembly>
      <Assembly>BATFramework.Res, Version=4.42.1.0, Culture=neutral, PublicKeyToken=8094d6b8f559c5a5, Architecture=MSIL, Location=C:\Program Files\Business Analysis Tool\4.42.1.0\Report\BATFramework.Res.dll</Assembly>
      <Assembly>BATReportFramework, Version=4.42.1.0, Culture=neutral, PublicKeyToken=8094d6b8f559c5a5, Architecture=MSIL, Location=C:\Program Files\Business Analysis Tool\4.42.1.0\Report\BATReportFramework.dll</Assembly>
      <Assembly>DevExpress.XtraEditors.v8.2, Version=8.2.6.0, Culture=neutral, PublicKeyToken=8094d6b8f559c5a5, Architecture=MSIL, Location=C:\Program Files\Business Analysis Tool\4.42.1.0\Report\DevExpress.XtraEditors.v8.2.dll</Assembly>
      <Assembly>FrameworkBase.resources, Version=4.42.0.0, Culture=ru, PublicKeyToken=8094d6b8f559c5a5, Architecture=MSIL, Location=C:\Program Files\Business Analysis Tool\4.42.1.0\Report\ru\FrameworkBase.resources.dll</Assembly>
      <Assembly>FormsFramework.resources, Version=4.42.0.0, Culture=ru, PublicKeyToken=8094d6b8f559c5a5, Architecture=MSIL, Location=C:\Program Files\Business Analysis Tool\4.42.1.0\Report\ru\FormsFramework.resources.dll</Assembly>
      <Assembly>BATReportFramework.resources, Version=4.42.1.0, Culture=ru, PublicKeyToken=8094d6b8f559c5a5, Architecture=MSIL, Location=C:\Program Files\Business Analysis Tool\4.42.1.0\Report\ru\BATReportFramework.resources.dll</Assembly>
      <Assembly>System.Web, Version=2.0.0.0, Culture=neutral, PublicKeyToken=b03f5f7f11d50a3a, Architecture=X86, Location=C:\WINDOWS\assembly\GAC_32\System.Web\2.0.0.0__b03f5f7f11d50a3a\System.Web.dll</Assembly>
      <Assembly>3fgsgkmo, Version=2.0.0.0, Culture=neutral, PublicKeyToken=null, Architecture=MSIL, Location=</Assembly>
      <Assembly>BATFramework.resources, Version=4.42.1.0, Culture=ru, PublicKeyToken=8094d6b8f559c5a5, Architecture=MSIL, Location=C:\Program Files\Business Analysis Tool\4.42.1.0\Report\ru\BATFramework.resources.dll</Assembly>
      <Assembly>DevExpress.BonusSkins.v8.2, Version=8.2.6.0, Culture=neutral, PublicKeyToken=8094d6b8f559c5a5, Architecture=MSIL, Location=C:\Program Files\Business Analysis Tool\4.42.1.0\Report\DevExpress.BonusSkins.v8.2.dll</Assembly>
      <Assembly>DevExpress.OfficeSkins.v8.2, Version=8.2.6.0, Culture=neutral, PublicKeyToken=8094d6b8f559c5a5, Architecture=MSIL, Location=C:\Program Files\Business Analysis Tool\4.42.1.0\Report\DevExpress.OfficeSkins.v8.2.dll</Assembly>
      <Assembly>ZipLib, Version=1.1.0.0, Culture=neutral, PublicKeyToken=8094d6b8f559c5a5, Architecture=MSIL, Location=C:\Program Files\Business Analysis Tool\4.42.1.0\Report\ZipLib.dll</Assembly>
      <Assembly>FrameworkBase.XmlSerializers, Version=4.42.0.0, Culture=neutral, PublicKeyToken=8094d6b8f559c5a5, Architecture=MSIL, Location=C:\Program Files\Business Analysis Tool\4.42.1.0\Report\FrameworkBase.XmlSerializers.dll</Assembly>
      <Assembly>OlapFramework.XmlSerializers, Version=4.42.0.0, Culture=neutral, PublicKeyToken=8094d6b8f559c5a5, Architecture=MSIL, Location=C:\Program Files\Business Analysis Tool\4.42.1.0\Report\OlapFramework.XmlSerializers.dll</Assembly>
      <Assembly>DevExpress.XtraTreeList.v8.2, Version=8.2.6.0, Culture=neutral, PublicKeyToken=8094d6b8f559c5a5, Architecture=MSIL, Location=C:\Program Files\Business Analysis Tool\4.42.1.0\Report\DevExpress.XtraTreeList.v8.2.dll</Assembly>
      <Assembly>DevExpress.XtraGrid.v8.2, Version=8.2.6.0, Culture=neutral, PublicKeyToken=8094d6b8f559c5a5, Architecture=MSIL, Location=C:\Program Files\Business Analysis Tool\4.42.1.0\Report\DevExpress.XtraGrid.v8.2.dll</Assembly>
      <Assembly>DevExpress.XtraBars.v8.2, Version=8.2.6.0, Culture=neutral, PublicKeyToken=8094d6b8f559c5a5, Architecture=MSIL, Location=C:\Program Files\Business Analysis Tool\4.42.1.0\Report\DevExpress.XtraBars.v8.2.dll</Assembly>
      <Assembly>DevExpress.XtraNavBar.v8.2, Version=8.2.6.0, Culture=neutral, PublicKeyToken=8094d6b8f559c5a5, Architecture=MSIL, Location=C:\Program Files\Business Analysis Tool\4.42.1.0\Report\DevExpress.XtraNavBar.v8.2.dll</Assembly>
      <Assembly>DevExpress.XtraLayout.v8.2, Version=8.2.6.0, Culture=neutral, PublicKeyToken=8094d6b8f559c5a5, Architecture=MSIL, Location=C:\Program Files\Business Analysis Tool\4.42.1.0\Report\DevExpress.XtraLayout.v8.2.dll</Assembly>
      <Assembly>DevExpress.XtraCharts.v8.2, Version=8.2.6.0, Culture=neutral, PublicKeyToken=8094d6b8f559c5a5, Architecture=MSIL, Location=C:\Program Files\Business Analysis Tool\4.42.1.0\Report\DevExpress.XtraCharts.v8.2.dll</Assembly>
      <Assembly>DevExpress.XtraCharts.v8.2.UI, Version=8.2.6.0, Culture=neutral, PublicKeyToken=8094d6b8f559c5a5, Architecture=MSIL, Location=C:\Program Files\Business Analysis Tool\4.42.1.0\Report\DevExpress.XtraCharts.v8.2.UI.dll</Assembly>
      <Assembly>DevExpress.Charts.v8.2.Core, Version=8.2.6.0, Culture=neutral, PublicKeyToken=8094d6b8f559c5a5, Architecture=MSIL, Location=C:\Program Files\Business Analysis Tool\4.42.1.0\Report\DevExpress.Charts.v8.2.Core.dll</Assembly>
      <Assembly>z5u6sgmz, Version=4.42.0.0, Culture=neutral, PublicKeyToken=null, Architecture=MSIL, Location=</Assembly>
      <Assembly>5wjdsjxc, Version=4.42.0.0, Culture=neutral, PublicKeyToken=null, Architecture=MSIL, Location=</Assembly>
      <Assembly>imuhgxka, Version=4.42.0.0, Culture=neutral, PublicKeyToken=null, Architecture=MSIL, Location=</Assembly>
      <Assembly>System.Design, Version=2.0.0.0, Culture=neutral, PublicKeyToken=b03f5f7f11d50a3a, Architecture=MSIL, Location=C:\WINDOWS\assembly\GAC_MSIL\System.Design\2.0.0.0__b03f5f7f11d50a3a\System.Design.dll</Assembly>
      <Assembly>tijozwgl, Version=4.42.0.0, Culture=neutral, PublicKeyToken=null, Architecture=MSIL, Location=</Assembly>
      <Assembly>vrd6v-al, Version=4.42.0.0, Culture=neutral, PublicKeyToken=null, Architecture=MSIL, Location=</Assembly>
      <Assembly>Accessibility, Version=2.0.0.0, Culture=neutral, PublicKeyToken=b03f5f7f11d50a3a, Architecture=MSIL, Location=C:\WINDOWS\assembly\GAC_MSIL\Accessibility\2.0.0.0__b03f5f7f11d50a3a\Accessibility.dll</Assembly>
      <Assembly>tckzcool, Version=2.0.0.0, Culture=neutral, PublicKeyToken=null, Architecture=MSIL, Location=</Assembly>
      <Assembly>System.Core, Version=3.5.0.0, Culture=neutral, PublicKeyToken=b77a5c561934e089, Architecture=MSIL, Location=C:\WINDOWS\assembly\GAC_MSIL\System.Core\3.5.0.0__b77a5c561934e089\System.Core.dll</Assembly>
      <Assembly>OlapFormsFramework.resources, Version=4.42.0.0, Culture=ru, PublicKeyToken=8094d6b8f559c5a5, Architecture=MSIL, Location=C:\Program Files\Business Analysis Tool\4.42.1.0\Report\ru\OlapFormsFramework.resources.dll</Assembly>
      <Assembly>OlapFramework.resources, Version=4.42.0.0, Culture=ru, PublicKeyToken=8094d6b8f559c5a5, Architecture=MSIL, Location=C:\Program Files\Business Analysis Tool\4.42.1.0\Report\ru\OlapFramework.resources.dll</Assembly>
      <Assembly>DocumentFormat.OpenXml, Version=2.0.5022.0, Culture=neutral, PublicKeyToken=31bf3856ad364e35, Architecture=MSIL, Location=C:\Program Files\Business Analysis Tool\4.42.1.0\Report\DocumentFormat.OpenXml.dll</Assembly>
      <Assembly>WindowsBase, Version=3.0.0.0, Culture=neutral, PublicKeyToken=31bf3856ad364e35, Architecture=MSIL, Location=C:\WINDOWS\assembly\GAC_MSIL\WindowsBase\3.0.0.0__31bf3856ad364e35\WindowsBase.dll</Assembly>
    </DomainAssemblies>
  </SystemInfo>
</root>
</file>

<file path=customXml/itemProps1.xml><?xml version="1.0" encoding="utf-8"?>
<ds:datastoreItem xmlns:ds="http://schemas.openxmlformats.org/officeDocument/2006/customXml" ds:itemID="{B7338989-E981-4F19-9023-55C32CF5A36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KPI  Релевантные показатели (версия 1 от 21.04.2011)</dc:title>
  <dc:subject>KPI  Релевантные показатели (версия 1 от 21.04.2011)</dc:subject>
  <dc:creator>Антон Дмитриев</dc:creator>
  <cp:lastModifiedBy>Мишка</cp:lastModifiedBy>
  <cp:lastPrinted>2013-09-04T08:37:27Z</cp:lastPrinted>
  <dcterms:created xsi:type="dcterms:W3CDTF">2013-09-03T11:50:38Z</dcterms:created>
  <dcterms:modified xsi:type="dcterms:W3CDTF">2013-09-04T14:48:33Z</dcterms:modified>
</cp:coreProperties>
</file>