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checkCompatibility="1" defaultThemeVersion="124226"/>
  <workbookProtection workbookPassword="CF77" lockStructure="1"/>
  <bookViews>
    <workbookView xWindow="240" yWindow="105" windowWidth="14805" windowHeight="8010" tabRatio="444"/>
  </bookViews>
  <sheets>
    <sheet name="Казань" sheetId="10" r:id="rId1"/>
    <sheet name="Реестр Пример" sheetId="16" r:id="rId2"/>
  </sheets>
  <definedNames>
    <definedName name="Z_0DD9B5FF_1E56_41BC_854B_4B378935A54F_.wvu.FilterData" localSheetId="0" hidden="1">Казань!$C$1:$P$5</definedName>
    <definedName name="Z_0DD9B5FF_1E56_41BC_854B_4B378935A54F_.wvu.FilterData" localSheetId="1" hidden="1">'Реестр Пример'!$C$1:$P$9</definedName>
  </definedNames>
  <calcPr calcId="145621"/>
  <customWorkbookViews>
    <customWorkbookView name="Андрей Букин - Личное представление" guid="{0DD9B5FF-1E56-41BC-854B-4B378935A54F}" mergeInterval="0" personalView="1" maximized="1" windowWidth="1020" windowHeight="582" tabRatio="444" activeSheetId="1"/>
  </customWorkbookViews>
</workbook>
</file>

<file path=xl/calcChain.xml><?xml version="1.0" encoding="utf-8"?>
<calcChain xmlns="http://schemas.openxmlformats.org/spreadsheetml/2006/main">
  <c r="AC9" i="10" l="1"/>
  <c r="O9" i="10"/>
  <c r="N9" i="10" s="1"/>
  <c r="K9" i="10"/>
  <c r="J9" i="10" s="1"/>
  <c r="AC8" i="10"/>
  <c r="K8" i="10"/>
  <c r="J8" i="10" s="1"/>
  <c r="AC7" i="10"/>
  <c r="O7" i="10"/>
  <c r="N7" i="10"/>
  <c r="K7" i="10"/>
  <c r="J7" i="10" s="1"/>
  <c r="AC6" i="10"/>
  <c r="O6" i="10"/>
  <c r="N6" i="10" s="1"/>
  <c r="K6" i="10"/>
  <c r="J6" i="10" s="1"/>
  <c r="AC5" i="10"/>
  <c r="O5" i="10"/>
  <c r="N5" i="10"/>
  <c r="K5" i="10"/>
  <c r="J5" i="10" s="1"/>
  <c r="AC4" i="10"/>
  <c r="O4" i="10"/>
  <c r="N4" i="10"/>
  <c r="K4" i="10"/>
  <c r="J4" i="10" s="1"/>
  <c r="AC3" i="10"/>
  <c r="N3" i="10"/>
  <c r="J3" i="10"/>
  <c r="AC21" i="10" l="1"/>
  <c r="O21" i="10"/>
  <c r="N21" i="10" s="1"/>
  <c r="K21" i="10"/>
  <c r="J21" i="10" s="1"/>
  <c r="AC20" i="10"/>
  <c r="O20" i="10"/>
  <c r="N20" i="10"/>
  <c r="K20" i="10"/>
  <c r="J20" i="10" s="1"/>
  <c r="AC19" i="10"/>
  <c r="O19" i="10"/>
  <c r="N19" i="10" s="1"/>
  <c r="K19" i="10"/>
  <c r="J19" i="10" s="1"/>
  <c r="AC18" i="10"/>
  <c r="O18" i="10"/>
  <c r="N18" i="10"/>
  <c r="K18" i="10"/>
  <c r="J18" i="10"/>
  <c r="AC17" i="10"/>
  <c r="O17" i="10"/>
  <c r="N17" i="10" s="1"/>
  <c r="K17" i="10"/>
  <c r="J17" i="10" s="1"/>
  <c r="AC16" i="10"/>
  <c r="O16" i="10"/>
  <c r="N16" i="10"/>
  <c r="K16" i="10"/>
  <c r="J16" i="10"/>
  <c r="AC15" i="10"/>
  <c r="O15" i="10"/>
  <c r="N15" i="10" s="1"/>
  <c r="K15" i="10"/>
  <c r="J15" i="10" s="1"/>
  <c r="AC14" i="10"/>
  <c r="O14" i="10"/>
  <c r="N14" i="10"/>
  <c r="K14" i="10"/>
  <c r="J14" i="10"/>
  <c r="AC13" i="10"/>
  <c r="O13" i="10"/>
  <c r="N13" i="10" s="1"/>
  <c r="K13" i="10"/>
  <c r="J13" i="10" s="1"/>
  <c r="AC12" i="10"/>
  <c r="O12" i="10"/>
  <c r="N12" i="10"/>
  <c r="K12" i="10"/>
  <c r="J12" i="10" s="1"/>
  <c r="AC11" i="10"/>
  <c r="O11" i="10"/>
  <c r="N11" i="10" s="1"/>
  <c r="K11" i="10"/>
  <c r="J11" i="10" s="1"/>
  <c r="AC10" i="10"/>
  <c r="O10" i="10"/>
  <c r="N10" i="10" s="1"/>
  <c r="K10" i="10"/>
  <c r="J10" i="10"/>
  <c r="AC9" i="16" l="1"/>
  <c r="O9" i="16"/>
  <c r="N9" i="16"/>
  <c r="K9" i="16"/>
  <c r="J9" i="16" s="1"/>
  <c r="AC8" i="16"/>
  <c r="K8" i="16"/>
  <c r="J8" i="16"/>
  <c r="AC7" i="16"/>
  <c r="O7" i="16"/>
  <c r="N7" i="16"/>
  <c r="K7" i="16"/>
  <c r="J7" i="16" s="1"/>
  <c r="AC6" i="16"/>
  <c r="O6" i="16"/>
  <c r="N6" i="16"/>
  <c r="K6" i="16"/>
  <c r="J6" i="16"/>
  <c r="AC5" i="16"/>
  <c r="O5" i="16"/>
  <c r="N5" i="16" s="1"/>
  <c r="K5" i="16"/>
  <c r="J5" i="16"/>
  <c r="AC4" i="16"/>
  <c r="O4" i="16"/>
  <c r="N4" i="16"/>
  <c r="K4" i="16"/>
  <c r="J4" i="16"/>
  <c r="AC3" i="16"/>
  <c r="N3" i="16"/>
  <c r="J3" i="16"/>
</calcChain>
</file>

<file path=xl/sharedStrings.xml><?xml version="1.0" encoding="utf-8"?>
<sst xmlns="http://schemas.openxmlformats.org/spreadsheetml/2006/main" count="200" uniqueCount="84">
  <si>
    <t>CDAR</t>
  </si>
  <si>
    <t>NissanAlmeraClassic</t>
  </si>
  <si>
    <t>т623ев197</t>
  </si>
  <si>
    <t>ТО3</t>
  </si>
  <si>
    <t>НИС0086829</t>
  </si>
  <si>
    <t>Напарк</t>
  </si>
  <si>
    <t>Весьпарк</t>
  </si>
  <si>
    <t>ЗПЧ</t>
  </si>
  <si>
    <t>ИПЛейес</t>
  </si>
  <si>
    <t>34ттн</t>
  </si>
  <si>
    <t>Краснодар</t>
  </si>
  <si>
    <t>в830ук197</t>
  </si>
  <si>
    <t>ТО2</t>
  </si>
  <si>
    <t>VolkswagenPolo</t>
  </si>
  <si>
    <t>ООО"Гедон-Авто"</t>
  </si>
  <si>
    <t>ТО1</t>
  </si>
  <si>
    <t>с673тр197</t>
  </si>
  <si>
    <t>ЗН00023816</t>
  </si>
  <si>
    <t>Город</t>
  </si>
  <si>
    <t>Марка / модель</t>
  </si>
  <si>
    <t>Дата счета</t>
  </si>
  <si>
    <t>No счета</t>
  </si>
  <si>
    <t>строго из установленного перечня затрат</t>
  </si>
  <si>
    <t>Контрагент</t>
  </si>
  <si>
    <t>Отметка об оплате</t>
  </si>
  <si>
    <t>Статья затрат</t>
  </si>
  <si>
    <t>Сумма счета с НДС</t>
  </si>
  <si>
    <t>Группа а\м</t>
  </si>
  <si>
    <t>No Акта</t>
  </si>
  <si>
    <t>ДатаАкта</t>
  </si>
  <si>
    <t>No с\ф</t>
  </si>
  <si>
    <t>Дата с\ф</t>
  </si>
  <si>
    <t>23а</t>
  </si>
  <si>
    <t>Организация</t>
  </si>
  <si>
    <t>сокращ. название нашего юр. лица, на которое выписан счет</t>
  </si>
  <si>
    <t>СТЭК</t>
  </si>
  <si>
    <t>No З\Н</t>
  </si>
  <si>
    <t>Дата З\Н</t>
  </si>
  <si>
    <t>No ТНН</t>
  </si>
  <si>
    <t>Дата ТНН</t>
  </si>
  <si>
    <t>Гос. ном. знак</t>
  </si>
  <si>
    <t>Шиномонтаж</t>
  </si>
  <si>
    <t>1503-а</t>
  </si>
  <si>
    <t>рекомендуется числовой формат по образцу</t>
  </si>
  <si>
    <t>рассчитывается по формуле</t>
  </si>
  <si>
    <t>рассчитывается по формуле, если не совпадает с документом, то корректируется в ручную</t>
  </si>
  <si>
    <t>разбивка суммы счета по статьям затрат и а\м</t>
  </si>
  <si>
    <t>No договора</t>
  </si>
  <si>
    <t>Дата договора</t>
  </si>
  <si>
    <t>заполняется при наличии договора</t>
  </si>
  <si>
    <t>Сумма счета без НДС</t>
  </si>
  <si>
    <t>Сумма счета НДС</t>
  </si>
  <si>
    <t>Сумма статья затрат</t>
  </si>
  <si>
    <t>Сумма статья затрат без НДС</t>
  </si>
  <si>
    <t>Сумма статья затрат НДС</t>
  </si>
  <si>
    <t>Проверка 2</t>
  </si>
  <si>
    <t>Проверка 3</t>
  </si>
  <si>
    <t>34у</t>
  </si>
  <si>
    <t>нет</t>
  </si>
  <si>
    <t>Проверка Сумм</t>
  </si>
  <si>
    <t>Дата получения оригиналов документов</t>
  </si>
  <si>
    <t>о456ке77</t>
  </si>
  <si>
    <t>Сочи</t>
  </si>
  <si>
    <t>Нижний Новгород</t>
  </si>
  <si>
    <t>обязательно использовать формат даты</t>
  </si>
  <si>
    <t>номер счета-фактуры</t>
  </si>
  <si>
    <t>дата счета-фактуры</t>
  </si>
  <si>
    <t>номер заказ-наряда</t>
  </si>
  <si>
    <t>дата заказ-наряда</t>
  </si>
  <si>
    <t>номер товаро-транспортной накладной</t>
  </si>
  <si>
    <t>дата товаро-транспортной накладной</t>
  </si>
  <si>
    <t>ООО"Орбита"</t>
  </si>
  <si>
    <t>ООО"РРТО"</t>
  </si>
  <si>
    <t>EDMR</t>
  </si>
  <si>
    <t>Mercedes-BenzC180</t>
  </si>
  <si>
    <t>с056ух197</t>
  </si>
  <si>
    <t>FDAR</t>
  </si>
  <si>
    <t>ООО"ТиПиАйРус"</t>
  </si>
  <si>
    <t>использовать только прописные буквы ЛАТИНСКОГО алфавита</t>
  </si>
  <si>
    <t>Дата фактического выполнения работ</t>
  </si>
  <si>
    <t>Дата Акта</t>
  </si>
  <si>
    <t>Мойка</t>
  </si>
  <si>
    <t>проставляется, когда известна дата выполения работ, но акт еще не готов</t>
  </si>
  <si>
    <t>0СЗ_13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</si>
</sst>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color indexed="8"/>
      <name val="MS Shell Dlg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sz val="12"/>
      <color rgb="FF0070C0"/>
      <name val="MS Shell Dlg"/>
      <charset val="204"/>
    </font>
    <font>
      <sz val="1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horizontal="left"/>
    </xf>
  </cellStyleXfs>
  <cellXfs count="76">
    <xf numFmtId="0" fontId="0" fillId="0" borderId="0" xfId="0"/>
    <xf numFmtId="0" fontId="3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2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3" fillId="0" borderId="0" xfId="0" applyFont="1" applyFill="1" applyBorder="1" applyAlignment="1"/>
    <xf numFmtId="0" fontId="5" fillId="0" borderId="0" xfId="0" applyFont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indent="1"/>
    </xf>
    <xf numFmtId="14" fontId="2" fillId="0" borderId="3" xfId="1" applyNumberFormat="1" applyFont="1" applyFill="1" applyBorder="1" applyAlignment="1">
      <alignment horizontal="left" vertical="center" indent="1"/>
    </xf>
    <xf numFmtId="4" fontId="2" fillId="0" borderId="3" xfId="1" applyNumberFormat="1" applyFont="1" applyFill="1" applyBorder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0" fontId="2" fillId="0" borderId="2" xfId="1" applyFont="1" applyFill="1" applyBorder="1" applyAlignment="1">
      <alignment horizontal="left" vertical="center" indent="1"/>
    </xf>
    <xf numFmtId="14" fontId="2" fillId="0" borderId="2" xfId="1" applyNumberFormat="1" applyFont="1" applyFill="1" applyBorder="1" applyAlignment="1">
      <alignment horizontal="left" vertical="center" indent="1"/>
    </xf>
    <xf numFmtId="4" fontId="2" fillId="0" borderId="3" xfId="1" applyNumberFormat="1" applyFont="1" applyFill="1" applyBorder="1" applyAlignment="1">
      <alignment vertical="center"/>
    </xf>
    <xf numFmtId="4" fontId="7" fillId="0" borderId="3" xfId="1" applyNumberFormat="1" applyFont="1" applyFill="1" applyBorder="1" applyAlignment="1">
      <alignment vertical="center"/>
    </xf>
    <xf numFmtId="4" fontId="2" fillId="0" borderId="2" xfId="1" applyNumberFormat="1" applyFont="1" applyFill="1" applyBorder="1" applyAlignment="1">
      <alignment vertical="center"/>
    </xf>
    <xf numFmtId="4" fontId="2" fillId="0" borderId="3" xfId="1" applyNumberFormat="1" applyFont="1" applyFill="1" applyBorder="1" applyAlignment="1">
      <alignment horizontal="right" vertical="center" indent="1"/>
    </xf>
    <xf numFmtId="4" fontId="7" fillId="0" borderId="3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Fill="1" applyBorder="1" applyAlignment="1">
      <alignment horizontal="right" vertical="center" indent="1"/>
    </xf>
    <xf numFmtId="0" fontId="3" fillId="2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left" vertical="center" indent="1"/>
    </xf>
    <xf numFmtId="14" fontId="2" fillId="3" borderId="2" xfId="1" applyNumberFormat="1" applyFont="1" applyFill="1" applyBorder="1" applyAlignment="1">
      <alignment horizontal="left" vertical="center" indent="1"/>
    </xf>
    <xf numFmtId="4" fontId="2" fillId="3" borderId="2" xfId="1" applyNumberFormat="1" applyFont="1" applyFill="1" applyBorder="1" applyAlignment="1">
      <alignment vertical="center"/>
    </xf>
    <xf numFmtId="4" fontId="7" fillId="3" borderId="3" xfId="1" applyNumberFormat="1" applyFont="1" applyFill="1" applyBorder="1" applyAlignment="1">
      <alignment vertical="center"/>
    </xf>
    <xf numFmtId="4" fontId="2" fillId="3" borderId="2" xfId="1" applyNumberFormat="1" applyFont="1" applyFill="1" applyBorder="1" applyAlignment="1">
      <alignment horizontal="right" vertical="center" indent="1"/>
    </xf>
    <xf numFmtId="4" fontId="7" fillId="3" borderId="3" xfId="1" applyNumberFormat="1" applyFont="1" applyFill="1" applyBorder="1" applyAlignment="1">
      <alignment horizontal="right" vertical="center" indent="1"/>
    </xf>
    <xf numFmtId="4" fontId="2" fillId="3" borderId="3" xfId="1" applyNumberFormat="1" applyFont="1" applyFill="1" applyBorder="1" applyAlignment="1">
      <alignment horizontal="left" vertical="center" indent="1"/>
    </xf>
    <xf numFmtId="0" fontId="2" fillId="0" borderId="3" xfId="1" applyFont="1" applyFill="1" applyBorder="1" applyAlignment="1" applyProtection="1">
      <alignment horizontal="left" vertical="center" indent="1"/>
      <protection locked="0"/>
    </xf>
    <xf numFmtId="14" fontId="2" fillId="0" borderId="3" xfId="1" applyNumberFormat="1" applyFont="1" applyFill="1" applyBorder="1" applyAlignment="1" applyProtection="1">
      <alignment horizontal="left" vertical="center" indent="1"/>
      <protection locked="0"/>
    </xf>
    <xf numFmtId="4" fontId="2" fillId="0" borderId="3" xfId="1" applyNumberFormat="1" applyFont="1" applyFill="1" applyBorder="1" applyAlignment="1" applyProtection="1">
      <alignment vertical="center"/>
      <protection locked="0"/>
    </xf>
    <xf numFmtId="4" fontId="7" fillId="0" borderId="3" xfId="1" applyNumberFormat="1" applyFont="1" applyFill="1" applyBorder="1" applyAlignment="1" applyProtection="1">
      <alignment vertical="center"/>
      <protection locked="0"/>
    </xf>
    <xf numFmtId="4" fontId="2" fillId="0" borderId="3" xfId="1" applyNumberFormat="1" applyFont="1" applyFill="1" applyBorder="1" applyAlignment="1" applyProtection="1">
      <alignment horizontal="right" vertical="center" indent="1"/>
      <protection locked="0"/>
    </xf>
    <xf numFmtId="4" fontId="7" fillId="0" borderId="3" xfId="1" applyNumberFormat="1" applyFont="1" applyFill="1" applyBorder="1" applyAlignment="1" applyProtection="1">
      <alignment horizontal="righ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2" fillId="0" borderId="2" xfId="1" applyFont="1" applyFill="1" applyBorder="1" applyAlignment="1" applyProtection="1">
      <alignment horizontal="left" vertical="center" indent="1"/>
      <protection locked="0"/>
    </xf>
    <xf numFmtId="14" fontId="2" fillId="0" borderId="2" xfId="1" applyNumberFormat="1" applyFont="1" applyFill="1" applyBorder="1" applyAlignment="1" applyProtection="1">
      <alignment horizontal="left" vertical="center" indent="1"/>
      <protection locked="0"/>
    </xf>
    <xf numFmtId="4" fontId="2" fillId="0" borderId="2" xfId="1" applyNumberFormat="1" applyFont="1" applyFill="1" applyBorder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4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4" fontId="2" fillId="0" borderId="3" xfId="1" applyNumberFormat="1" applyFont="1" applyFill="1" applyBorder="1" applyAlignment="1" applyProtection="1">
      <alignment horizontal="left" vertical="center" indent="1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right" vertical="center" indent="1"/>
      <protection locked="0"/>
    </xf>
    <xf numFmtId="0" fontId="2" fillId="3" borderId="2" xfId="1" applyFont="1" applyFill="1" applyBorder="1" applyAlignment="1" applyProtection="1">
      <alignment horizontal="left" vertical="center" indent="1"/>
      <protection locked="0"/>
    </xf>
    <xf numFmtId="14" fontId="2" fillId="3" borderId="2" xfId="1" applyNumberFormat="1" applyFont="1" applyFill="1" applyBorder="1" applyAlignment="1" applyProtection="1">
      <alignment horizontal="left" vertical="center" indent="1"/>
      <protection locked="0"/>
    </xf>
    <xf numFmtId="4" fontId="2" fillId="3" borderId="2" xfId="1" applyNumberFormat="1" applyFont="1" applyFill="1" applyBorder="1" applyAlignment="1" applyProtection="1">
      <alignment vertical="center"/>
      <protection locked="0"/>
    </xf>
    <xf numFmtId="4" fontId="7" fillId="3" borderId="3" xfId="1" applyNumberFormat="1" applyFont="1" applyFill="1" applyBorder="1" applyAlignment="1" applyProtection="1">
      <alignment vertical="center"/>
      <protection locked="0"/>
    </xf>
    <xf numFmtId="4" fontId="2" fillId="3" borderId="2" xfId="1" applyNumberFormat="1" applyFont="1" applyFill="1" applyBorder="1" applyAlignment="1" applyProtection="1">
      <alignment horizontal="right" vertical="center" indent="1"/>
      <protection locked="0"/>
    </xf>
    <xf numFmtId="4" fontId="7" fillId="3" borderId="3" xfId="1" applyNumberFormat="1" applyFont="1" applyFill="1" applyBorder="1" applyAlignment="1" applyProtection="1">
      <alignment horizontal="right" vertical="center" indent="1"/>
      <protection locked="0"/>
    </xf>
    <xf numFmtId="4" fontId="2" fillId="3" borderId="3" xfId="1" applyNumberFormat="1" applyFont="1" applyFill="1" applyBorder="1" applyAlignment="1" applyProtection="1">
      <alignment horizontal="left" vertical="center" indent="1"/>
      <protection locked="0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21"/>
  <sheetViews>
    <sheetView tabSelected="1" zoomScale="75" zoomScaleNormal="75" workbookViewId="0">
      <selection activeCell="A14" sqref="A14"/>
    </sheetView>
  </sheetViews>
  <sheetFormatPr defaultRowHeight="15.75" x14ac:dyDescent="0.25"/>
  <cols>
    <col min="1" max="1" width="18.85546875" style="50" customWidth="1"/>
    <col min="2" max="2" width="7.140625" style="50" bestFit="1" customWidth="1"/>
    <col min="3" max="3" width="9.5703125" style="50" customWidth="1"/>
    <col min="4" max="4" width="17.7109375" style="50" bestFit="1" customWidth="1"/>
    <col min="5" max="5" width="15.140625" style="50" customWidth="1"/>
    <col min="6" max="6" width="9.85546875" style="50" bestFit="1" customWidth="1"/>
    <col min="7" max="7" width="17.140625" style="50" customWidth="1"/>
    <col min="8" max="8" width="12.5703125" style="50" bestFit="1" customWidth="1"/>
    <col min="9" max="9" width="16.7109375" style="50" customWidth="1"/>
    <col min="10" max="10" width="18.28515625" style="51" customWidth="1"/>
    <col min="11" max="11" width="17.5703125" style="51" customWidth="1"/>
    <col min="12" max="12" width="19.42578125" style="50" customWidth="1"/>
    <col min="13" max="13" width="15.85546875" style="52" customWidth="1"/>
    <col min="14" max="14" width="18" style="53" customWidth="1"/>
    <col min="15" max="15" width="17.85546875" style="51" customWidth="1"/>
    <col min="16" max="16" width="5.85546875" style="50" customWidth="1"/>
    <col min="17" max="17" width="14.5703125" style="50" customWidth="1"/>
    <col min="18" max="18" width="10" style="50" customWidth="1"/>
    <col min="19" max="19" width="12.7109375" style="50" customWidth="1"/>
    <col min="20" max="20" width="9" style="50" customWidth="1"/>
    <col min="21" max="21" width="11.42578125" style="50" bestFit="1" customWidth="1"/>
    <col min="22" max="22" width="16.42578125" style="50" customWidth="1"/>
    <col min="23" max="23" width="15.28515625" style="50" customWidth="1"/>
    <col min="24" max="24" width="16.7109375" style="50" customWidth="1"/>
    <col min="25" max="25" width="11" style="50" customWidth="1"/>
    <col min="26" max="27" width="14.7109375" style="50" customWidth="1"/>
    <col min="28" max="28" width="13.28515625" style="50" customWidth="1"/>
    <col min="29" max="29" width="12.28515625" style="51" customWidth="1"/>
    <col min="30" max="31" width="10.5703125" style="50" customWidth="1"/>
    <col min="32" max="16384" width="9.140625" style="50"/>
  </cols>
  <sheetData>
    <row r="1" spans="1:34" s="57" customFormat="1" ht="78.75" x14ac:dyDescent="0.25">
      <c r="A1" s="54" t="s">
        <v>33</v>
      </c>
      <c r="B1" s="54" t="s">
        <v>18</v>
      </c>
      <c r="C1" s="54" t="s">
        <v>27</v>
      </c>
      <c r="D1" s="54" t="s">
        <v>19</v>
      </c>
      <c r="E1" s="54" t="s">
        <v>40</v>
      </c>
      <c r="F1" s="55" t="s">
        <v>21</v>
      </c>
      <c r="G1" s="54" t="s">
        <v>20</v>
      </c>
      <c r="H1" s="54" t="s">
        <v>23</v>
      </c>
      <c r="I1" s="54" t="s">
        <v>26</v>
      </c>
      <c r="J1" s="56" t="s">
        <v>50</v>
      </c>
      <c r="K1" s="56" t="s">
        <v>51</v>
      </c>
      <c r="L1" s="54" t="s">
        <v>25</v>
      </c>
      <c r="M1" s="54" t="s">
        <v>52</v>
      </c>
      <c r="N1" s="56" t="s">
        <v>53</v>
      </c>
      <c r="O1" s="56" t="s">
        <v>54</v>
      </c>
      <c r="P1" s="55" t="s">
        <v>28</v>
      </c>
      <c r="Q1" s="54" t="s">
        <v>80</v>
      </c>
      <c r="R1" s="55" t="s">
        <v>30</v>
      </c>
      <c r="S1" s="54" t="s">
        <v>31</v>
      </c>
      <c r="T1" s="54" t="s">
        <v>36</v>
      </c>
      <c r="U1" s="54" t="s">
        <v>37</v>
      </c>
      <c r="V1" s="54" t="s">
        <v>38</v>
      </c>
      <c r="W1" s="54" t="s">
        <v>39</v>
      </c>
      <c r="X1" s="54" t="s">
        <v>47</v>
      </c>
      <c r="Y1" s="54" t="s">
        <v>48</v>
      </c>
      <c r="Z1" s="61" t="s">
        <v>24</v>
      </c>
      <c r="AA1" s="61" t="s">
        <v>79</v>
      </c>
      <c r="AB1" s="61" t="s">
        <v>60</v>
      </c>
      <c r="AC1" s="62" t="s">
        <v>59</v>
      </c>
      <c r="AD1" s="61" t="s">
        <v>55</v>
      </c>
      <c r="AE1" s="61" t="s">
        <v>56</v>
      </c>
    </row>
    <row r="2" spans="1:34" s="59" customFormat="1" x14ac:dyDescent="0.25">
      <c r="A2" s="58">
        <v>1</v>
      </c>
      <c r="B2" s="58">
        <v>2</v>
      </c>
      <c r="C2" s="58">
        <v>3</v>
      </c>
      <c r="D2" s="58">
        <v>4</v>
      </c>
      <c r="E2" s="58">
        <v>5</v>
      </c>
      <c r="F2" s="58">
        <v>6</v>
      </c>
      <c r="G2" s="58">
        <v>7</v>
      </c>
      <c r="H2" s="58">
        <v>8</v>
      </c>
      <c r="I2" s="58">
        <v>9</v>
      </c>
      <c r="J2" s="58">
        <v>10</v>
      </c>
      <c r="K2" s="58">
        <v>11</v>
      </c>
      <c r="L2" s="58">
        <v>12</v>
      </c>
      <c r="M2" s="58">
        <v>13</v>
      </c>
      <c r="N2" s="58">
        <v>14</v>
      </c>
      <c r="O2" s="58">
        <v>15</v>
      </c>
      <c r="P2" s="58">
        <v>16</v>
      </c>
      <c r="Q2" s="58">
        <v>17</v>
      </c>
      <c r="R2" s="58">
        <v>18</v>
      </c>
      <c r="S2" s="58">
        <v>19</v>
      </c>
      <c r="T2" s="58">
        <v>20</v>
      </c>
      <c r="U2" s="58">
        <v>21</v>
      </c>
      <c r="V2" s="58">
        <v>22</v>
      </c>
      <c r="W2" s="58">
        <v>23</v>
      </c>
      <c r="X2" s="58">
        <v>24</v>
      </c>
      <c r="Y2" s="58">
        <v>25</v>
      </c>
      <c r="Z2" s="63">
        <v>26</v>
      </c>
      <c r="AA2" s="63">
        <v>27</v>
      </c>
      <c r="AB2" s="63">
        <v>28</v>
      </c>
      <c r="AC2" s="64">
        <v>29</v>
      </c>
      <c r="AD2" s="63">
        <v>30</v>
      </c>
      <c r="AE2" s="63">
        <v>31</v>
      </c>
    </row>
    <row r="3" spans="1:34" s="46" customFormat="1" x14ac:dyDescent="0.25">
      <c r="A3" s="40" t="s">
        <v>35</v>
      </c>
      <c r="B3" s="40" t="s">
        <v>62</v>
      </c>
      <c r="C3" s="40" t="s">
        <v>0</v>
      </c>
      <c r="D3" s="40" t="s">
        <v>1</v>
      </c>
      <c r="E3" s="40" t="s">
        <v>2</v>
      </c>
      <c r="F3" s="40" t="s">
        <v>4</v>
      </c>
      <c r="G3" s="41">
        <v>41465</v>
      </c>
      <c r="H3" s="40" t="s">
        <v>72</v>
      </c>
      <c r="I3" s="42">
        <v>2561.25</v>
      </c>
      <c r="J3" s="43">
        <f t="shared" ref="J3:J9" si="0">+I3-K3</f>
        <v>2561.25</v>
      </c>
      <c r="K3" s="43">
        <v>0</v>
      </c>
      <c r="L3" s="40" t="s">
        <v>3</v>
      </c>
      <c r="M3" s="44">
        <v>2561.25</v>
      </c>
      <c r="N3" s="45">
        <f t="shared" ref="N3:N9" si="1">+M3-O3</f>
        <v>2561.25</v>
      </c>
      <c r="O3" s="45">
        <v>0</v>
      </c>
      <c r="P3" s="40" t="s">
        <v>57</v>
      </c>
      <c r="Q3" s="41">
        <v>41487</v>
      </c>
      <c r="R3" s="40" t="s">
        <v>58</v>
      </c>
      <c r="S3" s="41" t="s">
        <v>58</v>
      </c>
      <c r="T3" s="40" t="s">
        <v>83</v>
      </c>
      <c r="U3" s="40"/>
      <c r="V3" s="40"/>
      <c r="W3" s="40"/>
      <c r="X3" s="40"/>
      <c r="Y3" s="40"/>
      <c r="Z3" s="40"/>
      <c r="AA3" s="40"/>
      <c r="AB3" s="40"/>
      <c r="AC3" s="43">
        <f t="shared" ref="AC3:AC9" si="2">+I3-M3</f>
        <v>0</v>
      </c>
      <c r="AD3" s="60"/>
      <c r="AE3" s="40"/>
    </row>
    <row r="4" spans="1:34" s="46" customFormat="1" x14ac:dyDescent="0.25">
      <c r="A4" s="47" t="s">
        <v>35</v>
      </c>
      <c r="B4" s="47" t="s">
        <v>62</v>
      </c>
      <c r="C4" s="47" t="s">
        <v>5</v>
      </c>
      <c r="D4" s="47" t="s">
        <v>6</v>
      </c>
      <c r="E4" s="47"/>
      <c r="F4" s="47">
        <v>12</v>
      </c>
      <c r="G4" s="48">
        <v>41429</v>
      </c>
      <c r="H4" s="47" t="s">
        <v>8</v>
      </c>
      <c r="I4" s="49">
        <v>10480</v>
      </c>
      <c r="J4" s="43">
        <f t="shared" si="0"/>
        <v>8881.36</v>
      </c>
      <c r="K4" s="43">
        <f t="shared" ref="K4:K9" si="3">ROUND((+I4/118*18),2)</f>
        <v>1598.64</v>
      </c>
      <c r="L4" s="47" t="s">
        <v>7</v>
      </c>
      <c r="M4" s="68">
        <v>10480</v>
      </c>
      <c r="N4" s="45">
        <f t="shared" si="1"/>
        <v>8881.36</v>
      </c>
      <c r="O4" s="45">
        <f>ROUND((+M4/118*18),2)</f>
        <v>1598.64</v>
      </c>
      <c r="P4" s="47"/>
      <c r="Q4" s="48"/>
      <c r="R4" s="47"/>
      <c r="S4" s="48"/>
      <c r="T4" s="47" t="s">
        <v>9</v>
      </c>
      <c r="U4" s="47"/>
      <c r="V4" s="47"/>
      <c r="W4" s="47"/>
      <c r="X4" s="47"/>
      <c r="Y4" s="47"/>
      <c r="Z4" s="47"/>
      <c r="AA4" s="47"/>
      <c r="AB4" s="47"/>
      <c r="AC4" s="43">
        <f t="shared" si="2"/>
        <v>0</v>
      </c>
      <c r="AD4" s="60"/>
      <c r="AE4" s="47"/>
    </row>
    <row r="5" spans="1:34" s="46" customFormat="1" x14ac:dyDescent="0.25">
      <c r="A5" s="69" t="s">
        <v>35</v>
      </c>
      <c r="B5" s="69" t="s">
        <v>63</v>
      </c>
      <c r="C5" s="69" t="s">
        <v>0</v>
      </c>
      <c r="D5" s="69" t="s">
        <v>1</v>
      </c>
      <c r="E5" s="69" t="s">
        <v>11</v>
      </c>
      <c r="F5" s="69">
        <v>1503</v>
      </c>
      <c r="G5" s="70">
        <v>41456</v>
      </c>
      <c r="H5" s="69" t="s">
        <v>71</v>
      </c>
      <c r="I5" s="71">
        <v>8803.4</v>
      </c>
      <c r="J5" s="72">
        <f t="shared" si="0"/>
        <v>7460.5099999999993</v>
      </c>
      <c r="K5" s="72">
        <f t="shared" si="3"/>
        <v>1342.89</v>
      </c>
      <c r="L5" s="69" t="s">
        <v>12</v>
      </c>
      <c r="M5" s="73">
        <v>7103.4</v>
      </c>
      <c r="N5" s="74">
        <f t="shared" si="1"/>
        <v>6019.83</v>
      </c>
      <c r="O5" s="74">
        <f>ROUND((+M5/118*18),2)</f>
        <v>1083.57</v>
      </c>
      <c r="P5" s="69" t="s">
        <v>42</v>
      </c>
      <c r="Q5" s="70">
        <v>37848</v>
      </c>
      <c r="R5" s="69"/>
      <c r="S5" s="70"/>
      <c r="T5" s="69">
        <v>3715</v>
      </c>
      <c r="U5" s="69"/>
      <c r="V5" s="69"/>
      <c r="W5" s="69"/>
      <c r="X5" s="69"/>
      <c r="Y5" s="69"/>
      <c r="Z5" s="69"/>
      <c r="AA5" s="69"/>
      <c r="AB5" s="69"/>
      <c r="AC5" s="72">
        <f t="shared" si="2"/>
        <v>1700</v>
      </c>
      <c r="AD5" s="75"/>
      <c r="AE5" s="69"/>
    </row>
    <row r="6" spans="1:34" s="46" customFormat="1" x14ac:dyDescent="0.25">
      <c r="A6" s="69" t="s">
        <v>35</v>
      </c>
      <c r="B6" s="69" t="s">
        <v>63</v>
      </c>
      <c r="C6" s="69" t="s">
        <v>0</v>
      </c>
      <c r="D6" s="69" t="s">
        <v>1</v>
      </c>
      <c r="E6" s="69" t="s">
        <v>11</v>
      </c>
      <c r="F6" s="69">
        <v>1503</v>
      </c>
      <c r="G6" s="70">
        <v>41456</v>
      </c>
      <c r="H6" s="69" t="s">
        <v>71</v>
      </c>
      <c r="I6" s="71"/>
      <c r="J6" s="72">
        <f t="shared" si="0"/>
        <v>0</v>
      </c>
      <c r="K6" s="72">
        <f t="shared" si="3"/>
        <v>0</v>
      </c>
      <c r="L6" s="69" t="s">
        <v>41</v>
      </c>
      <c r="M6" s="73">
        <v>1200</v>
      </c>
      <c r="N6" s="74">
        <f t="shared" si="1"/>
        <v>1016.95</v>
      </c>
      <c r="O6" s="74">
        <f>ROUND((+M6/118*18),2)</f>
        <v>183.05</v>
      </c>
      <c r="P6" s="69" t="s">
        <v>42</v>
      </c>
      <c r="Q6" s="70">
        <v>37848</v>
      </c>
      <c r="R6" s="69"/>
      <c r="S6" s="70"/>
      <c r="T6" s="69"/>
      <c r="U6" s="69"/>
      <c r="V6" s="69"/>
      <c r="W6" s="69"/>
      <c r="X6" s="69"/>
      <c r="Y6" s="69"/>
      <c r="Z6" s="69"/>
      <c r="AA6" s="69"/>
      <c r="AB6" s="69"/>
      <c r="AC6" s="72">
        <f t="shared" si="2"/>
        <v>-1200</v>
      </c>
      <c r="AD6" s="75"/>
      <c r="AE6" s="69"/>
    </row>
    <row r="7" spans="1:34" s="46" customFormat="1" x14ac:dyDescent="0.25">
      <c r="A7" s="69" t="s">
        <v>35</v>
      </c>
      <c r="B7" s="69" t="s">
        <v>63</v>
      </c>
      <c r="C7" s="69" t="s">
        <v>73</v>
      </c>
      <c r="D7" s="69" t="s">
        <v>13</v>
      </c>
      <c r="E7" s="69" t="s">
        <v>61</v>
      </c>
      <c r="F7" s="69">
        <v>1503</v>
      </c>
      <c r="G7" s="70">
        <v>41456</v>
      </c>
      <c r="H7" s="69" t="s">
        <v>71</v>
      </c>
      <c r="I7" s="71"/>
      <c r="J7" s="72">
        <f t="shared" si="0"/>
        <v>0</v>
      </c>
      <c r="K7" s="72">
        <f t="shared" si="3"/>
        <v>0</v>
      </c>
      <c r="L7" s="69" t="s">
        <v>81</v>
      </c>
      <c r="M7" s="73">
        <v>500</v>
      </c>
      <c r="N7" s="74">
        <f t="shared" si="1"/>
        <v>423.73</v>
      </c>
      <c r="O7" s="74">
        <f>ROUND((+M7/118*18),2)</f>
        <v>76.27</v>
      </c>
      <c r="P7" s="69" t="s">
        <v>42</v>
      </c>
      <c r="Q7" s="70">
        <v>37848</v>
      </c>
      <c r="R7" s="69"/>
      <c r="S7" s="70"/>
      <c r="T7" s="69"/>
      <c r="U7" s="69"/>
      <c r="V7" s="69"/>
      <c r="W7" s="69"/>
      <c r="X7" s="69"/>
      <c r="Y7" s="69"/>
      <c r="Z7" s="69"/>
      <c r="AA7" s="69"/>
      <c r="AB7" s="69"/>
      <c r="AC7" s="72">
        <f t="shared" si="2"/>
        <v>-500</v>
      </c>
      <c r="AD7" s="75"/>
      <c r="AE7" s="69"/>
    </row>
    <row r="8" spans="1:34" s="46" customFormat="1" x14ac:dyDescent="0.25">
      <c r="A8" s="47" t="s">
        <v>35</v>
      </c>
      <c r="B8" s="47" t="s">
        <v>10</v>
      </c>
      <c r="C8" s="47" t="s">
        <v>76</v>
      </c>
      <c r="D8" s="47" t="s">
        <v>74</v>
      </c>
      <c r="E8" s="47" t="s">
        <v>75</v>
      </c>
      <c r="F8" s="47">
        <v>23</v>
      </c>
      <c r="G8" s="48">
        <v>41423</v>
      </c>
      <c r="H8" s="47" t="s">
        <v>77</v>
      </c>
      <c r="I8" s="49">
        <v>500</v>
      </c>
      <c r="J8" s="43">
        <f t="shared" si="0"/>
        <v>423.73</v>
      </c>
      <c r="K8" s="43">
        <f t="shared" si="3"/>
        <v>76.27</v>
      </c>
      <c r="L8" s="47"/>
      <c r="M8" s="68"/>
      <c r="N8" s="45"/>
      <c r="O8" s="45"/>
      <c r="P8" s="47"/>
      <c r="Q8" s="48"/>
      <c r="R8" s="47"/>
      <c r="S8" s="48"/>
      <c r="T8" s="47"/>
      <c r="U8" s="47"/>
      <c r="V8" s="47"/>
      <c r="W8" s="47"/>
      <c r="X8" s="47"/>
      <c r="Y8" s="47"/>
      <c r="Z8" s="47"/>
      <c r="AA8" s="47"/>
      <c r="AB8" s="47"/>
      <c r="AC8" s="43">
        <f t="shared" si="2"/>
        <v>500</v>
      </c>
      <c r="AD8" s="60"/>
      <c r="AE8" s="47"/>
    </row>
    <row r="9" spans="1:34" s="46" customFormat="1" x14ac:dyDescent="0.25">
      <c r="A9" s="47" t="s">
        <v>35</v>
      </c>
      <c r="B9" s="47" t="s">
        <v>63</v>
      </c>
      <c r="C9" s="47" t="s">
        <v>73</v>
      </c>
      <c r="D9" s="47" t="s">
        <v>13</v>
      </c>
      <c r="E9" s="47" t="s">
        <v>16</v>
      </c>
      <c r="F9" s="47">
        <v>188</v>
      </c>
      <c r="G9" s="48">
        <v>41285</v>
      </c>
      <c r="H9" s="47" t="s">
        <v>14</v>
      </c>
      <c r="I9" s="49">
        <v>5740</v>
      </c>
      <c r="J9" s="43">
        <f t="shared" si="0"/>
        <v>4864.41</v>
      </c>
      <c r="K9" s="43">
        <f t="shared" si="3"/>
        <v>875.59</v>
      </c>
      <c r="L9" s="47" t="s">
        <v>15</v>
      </c>
      <c r="M9" s="68">
        <v>5740</v>
      </c>
      <c r="N9" s="45">
        <f t="shared" si="1"/>
        <v>4864.41</v>
      </c>
      <c r="O9" s="45">
        <f>ROUND((+M9/118*18),2)</f>
        <v>875.59</v>
      </c>
      <c r="P9" s="47">
        <v>4756</v>
      </c>
      <c r="Q9" s="48">
        <v>41440</v>
      </c>
      <c r="R9" s="47" t="s">
        <v>32</v>
      </c>
      <c r="S9" s="48">
        <v>41440</v>
      </c>
      <c r="T9" s="47" t="s">
        <v>17</v>
      </c>
      <c r="U9" s="47"/>
      <c r="V9" s="47"/>
      <c r="W9" s="47"/>
      <c r="X9" s="47"/>
      <c r="Y9" s="47"/>
      <c r="Z9" s="47"/>
      <c r="AA9" s="47"/>
      <c r="AB9" s="47"/>
      <c r="AC9" s="43">
        <f t="shared" si="2"/>
        <v>0</v>
      </c>
      <c r="AD9" s="60"/>
      <c r="AE9" s="47"/>
    </row>
    <row r="10" spans="1:34" s="46" customFormat="1" x14ac:dyDescent="0.25">
      <c r="A10" s="47"/>
      <c r="B10" s="47"/>
      <c r="C10" s="47"/>
      <c r="D10" s="47"/>
      <c r="E10" s="47"/>
      <c r="F10" s="47"/>
      <c r="G10" s="48"/>
      <c r="H10" s="47"/>
      <c r="I10" s="49"/>
      <c r="J10" s="43">
        <f t="shared" ref="J3:J21" si="4">+I10-K10</f>
        <v>0</v>
      </c>
      <c r="K10" s="45">
        <f t="shared" ref="K3:K21" si="5">ROUND((+I10/118*18),2)</f>
        <v>0</v>
      </c>
      <c r="L10" s="40"/>
      <c r="M10" s="44"/>
      <c r="N10" s="45">
        <f t="shared" ref="N3:N21" si="6">+M10-O10</f>
        <v>0</v>
      </c>
      <c r="O10" s="45">
        <f t="shared" ref="O5:O21" si="7">ROUND((+M10/118*18),2)</f>
        <v>0</v>
      </c>
      <c r="P10" s="40"/>
      <c r="Q10" s="41"/>
      <c r="R10" s="40"/>
      <c r="S10" s="41"/>
      <c r="T10" s="40"/>
      <c r="U10" s="40"/>
      <c r="V10" s="40"/>
      <c r="W10" s="40"/>
      <c r="X10" s="40"/>
      <c r="Y10" s="40"/>
      <c r="Z10" s="40"/>
      <c r="AA10" s="40"/>
      <c r="AB10" s="40"/>
      <c r="AC10" s="43">
        <f t="shared" ref="AC3:AC21" si="8">+I10-M10</f>
        <v>0</v>
      </c>
      <c r="AD10" s="60"/>
      <c r="AE10" s="40"/>
    </row>
    <row r="11" spans="1:34" x14ac:dyDescent="0.25">
      <c r="A11" s="47"/>
      <c r="B11" s="47"/>
      <c r="C11" s="47"/>
      <c r="D11" s="47"/>
      <c r="E11" s="47"/>
      <c r="F11" s="47"/>
      <c r="G11" s="48"/>
      <c r="H11" s="47"/>
      <c r="I11" s="49"/>
      <c r="J11" s="43">
        <f t="shared" si="4"/>
        <v>0</v>
      </c>
      <c r="K11" s="45">
        <f t="shared" si="5"/>
        <v>0</v>
      </c>
      <c r="L11" s="40"/>
      <c r="M11" s="44"/>
      <c r="N11" s="45">
        <f t="shared" si="6"/>
        <v>0</v>
      </c>
      <c r="O11" s="45">
        <f t="shared" si="7"/>
        <v>0</v>
      </c>
      <c r="P11" s="40"/>
      <c r="Q11" s="41"/>
      <c r="R11" s="40"/>
      <c r="S11" s="41"/>
      <c r="T11" s="40"/>
      <c r="U11" s="40"/>
      <c r="V11" s="40"/>
      <c r="W11" s="40"/>
      <c r="X11" s="40"/>
      <c r="Y11" s="40"/>
      <c r="Z11" s="40"/>
      <c r="AA11" s="40"/>
      <c r="AB11" s="40"/>
      <c r="AC11" s="43">
        <f t="shared" si="8"/>
        <v>0</v>
      </c>
      <c r="AD11" s="60"/>
      <c r="AE11" s="40"/>
      <c r="AF11" s="46"/>
      <c r="AG11" s="46"/>
      <c r="AH11" s="46"/>
    </row>
    <row r="12" spans="1:34" x14ac:dyDescent="0.25">
      <c r="A12" s="47"/>
      <c r="B12" s="47"/>
      <c r="C12" s="47"/>
      <c r="D12" s="47"/>
      <c r="E12" s="47"/>
      <c r="F12" s="47"/>
      <c r="G12" s="48"/>
      <c r="H12" s="47"/>
      <c r="I12" s="49"/>
      <c r="J12" s="43">
        <f t="shared" si="4"/>
        <v>0</v>
      </c>
      <c r="K12" s="45">
        <f t="shared" si="5"/>
        <v>0</v>
      </c>
      <c r="L12" s="40"/>
      <c r="M12" s="44"/>
      <c r="N12" s="45">
        <f t="shared" si="6"/>
        <v>0</v>
      </c>
      <c r="O12" s="45">
        <f t="shared" si="7"/>
        <v>0</v>
      </c>
      <c r="P12" s="40"/>
      <c r="Q12" s="41"/>
      <c r="R12" s="40"/>
      <c r="S12" s="41"/>
      <c r="T12" s="40"/>
      <c r="U12" s="40"/>
      <c r="V12" s="40"/>
      <c r="W12" s="40"/>
      <c r="X12" s="40"/>
      <c r="Y12" s="40"/>
      <c r="Z12" s="40"/>
      <c r="AA12" s="40"/>
      <c r="AB12" s="40"/>
      <c r="AC12" s="43">
        <f t="shared" si="8"/>
        <v>0</v>
      </c>
      <c r="AD12" s="60"/>
      <c r="AE12" s="40"/>
      <c r="AF12" s="46"/>
      <c r="AG12" s="46"/>
      <c r="AH12" s="46"/>
    </row>
    <row r="13" spans="1:34" x14ac:dyDescent="0.25">
      <c r="A13" s="47"/>
      <c r="B13" s="47"/>
      <c r="C13" s="47"/>
      <c r="D13" s="47"/>
      <c r="E13" s="47"/>
      <c r="F13" s="47"/>
      <c r="G13" s="48"/>
      <c r="H13" s="47"/>
      <c r="I13" s="49"/>
      <c r="J13" s="43">
        <f t="shared" si="4"/>
        <v>0</v>
      </c>
      <c r="K13" s="45">
        <f t="shared" si="5"/>
        <v>0</v>
      </c>
      <c r="L13" s="40"/>
      <c r="M13" s="44"/>
      <c r="N13" s="45">
        <f t="shared" si="6"/>
        <v>0</v>
      </c>
      <c r="O13" s="45">
        <f t="shared" si="7"/>
        <v>0</v>
      </c>
      <c r="P13" s="40"/>
      <c r="Q13" s="41"/>
      <c r="R13" s="40"/>
      <c r="S13" s="41"/>
      <c r="T13" s="40"/>
      <c r="U13" s="40"/>
      <c r="V13" s="40"/>
      <c r="W13" s="40"/>
      <c r="X13" s="40"/>
      <c r="Y13" s="40"/>
      <c r="Z13" s="40"/>
      <c r="AA13" s="40"/>
      <c r="AB13" s="40"/>
      <c r="AC13" s="43">
        <f t="shared" si="8"/>
        <v>0</v>
      </c>
      <c r="AD13" s="60"/>
      <c r="AE13" s="40"/>
      <c r="AF13" s="46"/>
      <c r="AG13" s="46"/>
      <c r="AH13" s="46"/>
    </row>
    <row r="14" spans="1:34" x14ac:dyDescent="0.25">
      <c r="A14" s="47"/>
      <c r="B14" s="47"/>
      <c r="C14" s="47"/>
      <c r="D14" s="47"/>
      <c r="E14" s="47"/>
      <c r="F14" s="47"/>
      <c r="G14" s="48"/>
      <c r="H14" s="47"/>
      <c r="I14" s="49"/>
      <c r="J14" s="43">
        <f t="shared" si="4"/>
        <v>0</v>
      </c>
      <c r="K14" s="45">
        <f t="shared" si="5"/>
        <v>0</v>
      </c>
      <c r="L14" s="40"/>
      <c r="M14" s="44"/>
      <c r="N14" s="45">
        <f t="shared" si="6"/>
        <v>0</v>
      </c>
      <c r="O14" s="45">
        <f t="shared" si="7"/>
        <v>0</v>
      </c>
      <c r="P14" s="40"/>
      <c r="Q14" s="41"/>
      <c r="R14" s="40"/>
      <c r="S14" s="41"/>
      <c r="T14" s="40"/>
      <c r="U14" s="40"/>
      <c r="V14" s="40"/>
      <c r="W14" s="40"/>
      <c r="X14" s="40"/>
      <c r="Y14" s="40"/>
      <c r="Z14" s="40"/>
      <c r="AA14" s="40"/>
      <c r="AB14" s="40"/>
      <c r="AC14" s="43">
        <f t="shared" si="8"/>
        <v>0</v>
      </c>
      <c r="AD14" s="60"/>
      <c r="AE14" s="40"/>
      <c r="AF14" s="46"/>
      <c r="AG14" s="46"/>
      <c r="AH14" s="46"/>
    </row>
    <row r="15" spans="1:34" x14ac:dyDescent="0.25">
      <c r="A15" s="47"/>
      <c r="B15" s="47"/>
      <c r="C15" s="47"/>
      <c r="D15" s="47"/>
      <c r="E15" s="47"/>
      <c r="F15" s="47"/>
      <c r="G15" s="48"/>
      <c r="H15" s="47"/>
      <c r="I15" s="49"/>
      <c r="J15" s="43">
        <f t="shared" si="4"/>
        <v>0</v>
      </c>
      <c r="K15" s="45">
        <f t="shared" si="5"/>
        <v>0</v>
      </c>
      <c r="L15" s="40"/>
      <c r="M15" s="44"/>
      <c r="N15" s="45">
        <f t="shared" si="6"/>
        <v>0</v>
      </c>
      <c r="O15" s="45">
        <f t="shared" si="7"/>
        <v>0</v>
      </c>
      <c r="P15" s="40"/>
      <c r="Q15" s="41"/>
      <c r="R15" s="40"/>
      <c r="S15" s="41"/>
      <c r="T15" s="40"/>
      <c r="U15" s="40"/>
      <c r="V15" s="40"/>
      <c r="W15" s="40"/>
      <c r="X15" s="40"/>
      <c r="Y15" s="40"/>
      <c r="Z15" s="40"/>
      <c r="AA15" s="40"/>
      <c r="AB15" s="40"/>
      <c r="AC15" s="43">
        <f t="shared" si="8"/>
        <v>0</v>
      </c>
      <c r="AD15" s="60"/>
      <c r="AE15" s="40"/>
      <c r="AF15" s="46"/>
      <c r="AG15" s="46"/>
      <c r="AH15" s="46"/>
    </row>
    <row r="16" spans="1:34" x14ac:dyDescent="0.25">
      <c r="A16" s="47"/>
      <c r="B16" s="47"/>
      <c r="C16" s="47"/>
      <c r="D16" s="47"/>
      <c r="E16" s="47"/>
      <c r="F16" s="47"/>
      <c r="G16" s="48"/>
      <c r="H16" s="47"/>
      <c r="I16" s="49"/>
      <c r="J16" s="43">
        <f t="shared" si="4"/>
        <v>0</v>
      </c>
      <c r="K16" s="45">
        <f t="shared" si="5"/>
        <v>0</v>
      </c>
      <c r="L16" s="40"/>
      <c r="M16" s="44"/>
      <c r="N16" s="45">
        <f t="shared" si="6"/>
        <v>0</v>
      </c>
      <c r="O16" s="45">
        <f t="shared" si="7"/>
        <v>0</v>
      </c>
      <c r="P16" s="40"/>
      <c r="Q16" s="41"/>
      <c r="R16" s="40"/>
      <c r="S16" s="41"/>
      <c r="T16" s="40"/>
      <c r="U16" s="40"/>
      <c r="V16" s="40"/>
      <c r="W16" s="40"/>
      <c r="X16" s="40"/>
      <c r="Y16" s="40"/>
      <c r="Z16" s="40"/>
      <c r="AA16" s="40"/>
      <c r="AB16" s="40"/>
      <c r="AC16" s="43">
        <f t="shared" si="8"/>
        <v>0</v>
      </c>
      <c r="AD16" s="60"/>
      <c r="AE16" s="40"/>
      <c r="AF16" s="46"/>
      <c r="AG16" s="46"/>
      <c r="AH16" s="46"/>
    </row>
    <row r="17" spans="1:34" x14ac:dyDescent="0.25">
      <c r="A17" s="47"/>
      <c r="B17" s="47"/>
      <c r="C17" s="47"/>
      <c r="D17" s="47"/>
      <c r="E17" s="47"/>
      <c r="F17" s="47"/>
      <c r="G17" s="48"/>
      <c r="H17" s="47"/>
      <c r="I17" s="49"/>
      <c r="J17" s="43">
        <f t="shared" si="4"/>
        <v>0</v>
      </c>
      <c r="K17" s="45">
        <f t="shared" si="5"/>
        <v>0</v>
      </c>
      <c r="L17" s="40"/>
      <c r="M17" s="44"/>
      <c r="N17" s="45">
        <f t="shared" si="6"/>
        <v>0</v>
      </c>
      <c r="O17" s="45">
        <f t="shared" si="7"/>
        <v>0</v>
      </c>
      <c r="P17" s="40"/>
      <c r="Q17" s="41"/>
      <c r="R17" s="40"/>
      <c r="S17" s="41"/>
      <c r="T17" s="40"/>
      <c r="U17" s="40"/>
      <c r="V17" s="40"/>
      <c r="W17" s="40"/>
      <c r="X17" s="40"/>
      <c r="Y17" s="40"/>
      <c r="Z17" s="40"/>
      <c r="AA17" s="40"/>
      <c r="AB17" s="40"/>
      <c r="AC17" s="43">
        <f t="shared" si="8"/>
        <v>0</v>
      </c>
      <c r="AD17" s="60"/>
      <c r="AE17" s="40"/>
      <c r="AF17" s="46"/>
      <c r="AG17" s="46"/>
      <c r="AH17" s="46"/>
    </row>
    <row r="18" spans="1:34" x14ac:dyDescent="0.25">
      <c r="A18" s="47"/>
      <c r="B18" s="47"/>
      <c r="C18" s="47"/>
      <c r="D18" s="47"/>
      <c r="E18" s="47"/>
      <c r="F18" s="47"/>
      <c r="G18" s="48"/>
      <c r="H18" s="47"/>
      <c r="I18" s="49"/>
      <c r="J18" s="43">
        <f t="shared" si="4"/>
        <v>0</v>
      </c>
      <c r="K18" s="45">
        <f t="shared" si="5"/>
        <v>0</v>
      </c>
      <c r="L18" s="40"/>
      <c r="M18" s="44"/>
      <c r="N18" s="45">
        <f t="shared" si="6"/>
        <v>0</v>
      </c>
      <c r="O18" s="45">
        <f t="shared" si="7"/>
        <v>0</v>
      </c>
      <c r="P18" s="40"/>
      <c r="Q18" s="41"/>
      <c r="R18" s="40"/>
      <c r="S18" s="41"/>
      <c r="T18" s="40"/>
      <c r="U18" s="40"/>
      <c r="V18" s="40"/>
      <c r="W18" s="40"/>
      <c r="X18" s="40"/>
      <c r="Y18" s="40"/>
      <c r="Z18" s="40"/>
      <c r="AA18" s="40"/>
      <c r="AB18" s="40"/>
      <c r="AC18" s="43">
        <f t="shared" si="8"/>
        <v>0</v>
      </c>
      <c r="AD18" s="60"/>
      <c r="AE18" s="40"/>
      <c r="AF18" s="46"/>
      <c r="AG18" s="46"/>
      <c r="AH18" s="46"/>
    </row>
    <row r="19" spans="1:34" x14ac:dyDescent="0.25">
      <c r="A19" s="47"/>
      <c r="B19" s="47"/>
      <c r="C19" s="47"/>
      <c r="D19" s="47"/>
      <c r="E19" s="47"/>
      <c r="F19" s="47"/>
      <c r="G19" s="48"/>
      <c r="H19" s="47"/>
      <c r="I19" s="49"/>
      <c r="J19" s="43">
        <f t="shared" si="4"/>
        <v>0</v>
      </c>
      <c r="K19" s="45">
        <f t="shared" si="5"/>
        <v>0</v>
      </c>
      <c r="L19" s="40"/>
      <c r="M19" s="44"/>
      <c r="N19" s="45">
        <f t="shared" si="6"/>
        <v>0</v>
      </c>
      <c r="O19" s="45">
        <f t="shared" si="7"/>
        <v>0</v>
      </c>
      <c r="P19" s="40"/>
      <c r="Q19" s="41"/>
      <c r="R19" s="40"/>
      <c r="S19" s="41"/>
      <c r="T19" s="40"/>
      <c r="U19" s="40"/>
      <c r="V19" s="40"/>
      <c r="W19" s="40"/>
      <c r="X19" s="40"/>
      <c r="Y19" s="40"/>
      <c r="Z19" s="40"/>
      <c r="AA19" s="40"/>
      <c r="AB19" s="40"/>
      <c r="AC19" s="43">
        <f t="shared" si="8"/>
        <v>0</v>
      </c>
      <c r="AD19" s="60"/>
      <c r="AE19" s="40"/>
      <c r="AF19" s="46"/>
      <c r="AG19" s="46"/>
      <c r="AH19" s="46"/>
    </row>
    <row r="20" spans="1:34" x14ac:dyDescent="0.25">
      <c r="A20" s="47"/>
      <c r="B20" s="47"/>
      <c r="C20" s="47"/>
      <c r="D20" s="47"/>
      <c r="E20" s="47"/>
      <c r="F20" s="47"/>
      <c r="G20" s="48"/>
      <c r="H20" s="47"/>
      <c r="I20" s="49"/>
      <c r="J20" s="43">
        <f t="shared" si="4"/>
        <v>0</v>
      </c>
      <c r="K20" s="45">
        <f t="shared" si="5"/>
        <v>0</v>
      </c>
      <c r="L20" s="40"/>
      <c r="M20" s="44"/>
      <c r="N20" s="45">
        <f t="shared" si="6"/>
        <v>0</v>
      </c>
      <c r="O20" s="45">
        <f t="shared" si="7"/>
        <v>0</v>
      </c>
      <c r="P20" s="40"/>
      <c r="Q20" s="41"/>
      <c r="R20" s="40"/>
      <c r="S20" s="41"/>
      <c r="T20" s="40"/>
      <c r="U20" s="40"/>
      <c r="V20" s="40"/>
      <c r="W20" s="40"/>
      <c r="X20" s="40"/>
      <c r="Y20" s="40"/>
      <c r="Z20" s="40"/>
      <c r="AA20" s="40"/>
      <c r="AB20" s="40"/>
      <c r="AC20" s="43">
        <f t="shared" si="8"/>
        <v>0</v>
      </c>
      <c r="AD20" s="60"/>
      <c r="AE20" s="40"/>
      <c r="AF20" s="46"/>
      <c r="AG20" s="46"/>
      <c r="AH20" s="46"/>
    </row>
    <row r="21" spans="1:34" x14ac:dyDescent="0.25">
      <c r="A21" s="47"/>
      <c r="B21" s="47"/>
      <c r="C21" s="47"/>
      <c r="D21" s="47"/>
      <c r="E21" s="47"/>
      <c r="F21" s="47"/>
      <c r="G21" s="48"/>
      <c r="H21" s="47"/>
      <c r="I21" s="49"/>
      <c r="J21" s="43">
        <f t="shared" si="4"/>
        <v>0</v>
      </c>
      <c r="K21" s="45">
        <f t="shared" si="5"/>
        <v>0</v>
      </c>
      <c r="L21" s="40"/>
      <c r="M21" s="44"/>
      <c r="N21" s="45">
        <f t="shared" si="6"/>
        <v>0</v>
      </c>
      <c r="O21" s="45">
        <f t="shared" si="7"/>
        <v>0</v>
      </c>
      <c r="P21" s="40"/>
      <c r="Q21" s="41"/>
      <c r="R21" s="40"/>
      <c r="S21" s="41"/>
      <c r="T21" s="40"/>
      <c r="U21" s="40"/>
      <c r="V21" s="40"/>
      <c r="W21" s="40"/>
      <c r="X21" s="40"/>
      <c r="Y21" s="40"/>
      <c r="Z21" s="40"/>
      <c r="AA21" s="40"/>
      <c r="AB21" s="40"/>
      <c r="AC21" s="43">
        <f t="shared" si="8"/>
        <v>0</v>
      </c>
      <c r="AD21" s="60"/>
      <c r="AE21" s="40"/>
      <c r="AF21" s="46"/>
      <c r="AG21" s="46"/>
      <c r="AH21" s="46"/>
    </row>
  </sheetData>
  <sheetProtection password="CF77" sheet="1" objects="1" scenarios="1" formatCells="0" formatColumns="0" formatRows="0" insertRows="0" insertHyperlinks="0" deleteRows="0" sort="0" autoFilter="0" pivotTables="0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topLeftCell="Y1" zoomScale="75" zoomScaleNormal="75" workbookViewId="0">
      <selection activeCell="A3" sqref="A3:AM9"/>
    </sheetView>
  </sheetViews>
  <sheetFormatPr defaultRowHeight="15.75" x14ac:dyDescent="0.25"/>
  <cols>
    <col min="1" max="1" width="18.85546875" style="4" customWidth="1"/>
    <col min="2" max="2" width="20.5703125" style="4" customWidth="1"/>
    <col min="3" max="3" width="9.5703125" style="4" customWidth="1"/>
    <col min="4" max="4" width="19.7109375" style="4" customWidth="1"/>
    <col min="5" max="5" width="15.140625" style="4" customWidth="1"/>
    <col min="6" max="6" width="16.5703125" style="4" bestFit="1" customWidth="1"/>
    <col min="7" max="7" width="17.140625" style="4" customWidth="1"/>
    <col min="8" max="8" width="26.7109375" style="4" customWidth="1"/>
    <col min="9" max="9" width="16.7109375" style="4" customWidth="1"/>
    <col min="10" max="10" width="18.28515625" style="7" customWidth="1"/>
    <col min="11" max="11" width="17.5703125" style="7" customWidth="1"/>
    <col min="12" max="12" width="19.42578125" style="4" customWidth="1"/>
    <col min="13" max="13" width="15.85546875" customWidth="1"/>
    <col min="14" max="14" width="18" style="8" customWidth="1"/>
    <col min="15" max="15" width="17.85546875" style="7" customWidth="1"/>
    <col min="16" max="16" width="9.85546875" style="4" customWidth="1"/>
    <col min="17" max="17" width="14.5703125" style="4" customWidth="1"/>
    <col min="18" max="18" width="10" style="4" customWidth="1"/>
    <col min="19" max="19" width="12.7109375" style="4" customWidth="1"/>
    <col min="20" max="20" width="9.85546875" style="4" customWidth="1"/>
    <col min="21" max="21" width="11.42578125" style="4" bestFit="1" customWidth="1"/>
    <col min="22" max="22" width="16.42578125" style="4" customWidth="1"/>
    <col min="23" max="23" width="15.28515625" style="4" customWidth="1"/>
    <col min="24" max="24" width="13.7109375" style="4" customWidth="1"/>
    <col min="25" max="25" width="15" style="4" customWidth="1"/>
    <col min="26" max="26" width="14.7109375" style="4" customWidth="1"/>
    <col min="27" max="27" width="17.42578125" style="4" customWidth="1"/>
    <col min="28" max="28" width="13.28515625" style="4" customWidth="1"/>
    <col min="29" max="29" width="18.28515625" style="7" customWidth="1"/>
    <col min="30" max="31" width="12.28515625" style="4" customWidth="1"/>
    <col min="32" max="16384" width="9.140625" style="4"/>
  </cols>
  <sheetData>
    <row r="1" spans="1:31" s="14" customFormat="1" ht="63" x14ac:dyDescent="0.25">
      <c r="A1" s="2" t="s">
        <v>33</v>
      </c>
      <c r="B1" s="2" t="s">
        <v>18</v>
      </c>
      <c r="C1" s="2" t="s">
        <v>27</v>
      </c>
      <c r="D1" s="2" t="s">
        <v>19</v>
      </c>
      <c r="E1" s="2" t="s">
        <v>40</v>
      </c>
      <c r="F1" s="13" t="s">
        <v>21</v>
      </c>
      <c r="G1" s="2" t="s">
        <v>20</v>
      </c>
      <c r="H1" s="2" t="s">
        <v>23</v>
      </c>
      <c r="I1" s="2" t="s">
        <v>26</v>
      </c>
      <c r="J1" s="6" t="s">
        <v>50</v>
      </c>
      <c r="K1" s="6" t="s">
        <v>51</v>
      </c>
      <c r="L1" s="2" t="s">
        <v>25</v>
      </c>
      <c r="M1" s="2" t="s">
        <v>52</v>
      </c>
      <c r="N1" s="6" t="s">
        <v>53</v>
      </c>
      <c r="O1" s="6" t="s">
        <v>54</v>
      </c>
      <c r="P1" s="13" t="s">
        <v>28</v>
      </c>
      <c r="Q1" s="2" t="s">
        <v>29</v>
      </c>
      <c r="R1" s="13" t="s">
        <v>30</v>
      </c>
      <c r="S1" s="2" t="s">
        <v>31</v>
      </c>
      <c r="T1" s="2" t="s">
        <v>36</v>
      </c>
      <c r="U1" s="2" t="s">
        <v>37</v>
      </c>
      <c r="V1" s="2" t="s">
        <v>38</v>
      </c>
      <c r="W1" s="2" t="s">
        <v>39</v>
      </c>
      <c r="X1" s="2" t="s">
        <v>47</v>
      </c>
      <c r="Y1" s="2" t="s">
        <v>48</v>
      </c>
      <c r="Z1" s="16" t="s">
        <v>24</v>
      </c>
      <c r="AA1" s="16" t="s">
        <v>79</v>
      </c>
      <c r="AB1" s="16" t="s">
        <v>60</v>
      </c>
      <c r="AC1" s="31" t="s">
        <v>59</v>
      </c>
      <c r="AD1" s="16" t="s">
        <v>55</v>
      </c>
      <c r="AE1" s="16" t="s">
        <v>56</v>
      </c>
    </row>
    <row r="2" spans="1:31" s="1" customFormat="1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  <c r="R2" s="3">
        <v>18</v>
      </c>
      <c r="S2" s="3">
        <v>19</v>
      </c>
      <c r="T2" s="3">
        <v>20</v>
      </c>
      <c r="U2" s="3">
        <v>21</v>
      </c>
      <c r="V2" s="3">
        <v>22</v>
      </c>
      <c r="W2" s="3">
        <v>23</v>
      </c>
      <c r="X2" s="3">
        <v>24</v>
      </c>
      <c r="Y2" s="3">
        <v>25</v>
      </c>
      <c r="Z2" s="17">
        <v>26</v>
      </c>
      <c r="AA2" s="17">
        <v>27</v>
      </c>
      <c r="AB2" s="17">
        <v>28</v>
      </c>
      <c r="AC2" s="32">
        <v>29</v>
      </c>
      <c r="AD2" s="17">
        <v>30</v>
      </c>
      <c r="AE2" s="17">
        <v>31</v>
      </c>
    </row>
    <row r="3" spans="1:31" s="21" customFormat="1" x14ac:dyDescent="0.25">
      <c r="A3" s="18" t="s">
        <v>35</v>
      </c>
      <c r="B3" s="18" t="s">
        <v>62</v>
      </c>
      <c r="C3" s="18" t="s">
        <v>0</v>
      </c>
      <c r="D3" s="18" t="s">
        <v>1</v>
      </c>
      <c r="E3" s="18" t="s">
        <v>2</v>
      </c>
      <c r="F3" s="18" t="s">
        <v>4</v>
      </c>
      <c r="G3" s="19">
        <v>41465</v>
      </c>
      <c r="H3" s="18" t="s">
        <v>72</v>
      </c>
      <c r="I3" s="24">
        <v>2561.25</v>
      </c>
      <c r="J3" s="25">
        <f t="shared" ref="J3:J9" si="0">+I3-K3</f>
        <v>2561.25</v>
      </c>
      <c r="K3" s="25">
        <v>0</v>
      </c>
      <c r="L3" s="18" t="s">
        <v>3</v>
      </c>
      <c r="M3" s="27">
        <v>2561.25</v>
      </c>
      <c r="N3" s="28">
        <f t="shared" ref="N3:N9" si="1">+M3-O3</f>
        <v>2561.25</v>
      </c>
      <c r="O3" s="28">
        <v>0</v>
      </c>
      <c r="P3" s="18" t="s">
        <v>57</v>
      </c>
      <c r="Q3" s="19">
        <v>41487</v>
      </c>
      <c r="R3" s="18" t="s">
        <v>58</v>
      </c>
      <c r="S3" s="19" t="s">
        <v>58</v>
      </c>
      <c r="T3" s="18" t="s">
        <v>83</v>
      </c>
      <c r="U3" s="18"/>
      <c r="V3" s="18"/>
      <c r="W3" s="18"/>
      <c r="X3" s="18"/>
      <c r="Y3" s="18"/>
      <c r="Z3" s="18"/>
      <c r="AA3" s="18"/>
      <c r="AB3" s="18"/>
      <c r="AC3" s="25">
        <f t="shared" ref="AC3:AC9" si="2">+I3-M3</f>
        <v>0</v>
      </c>
      <c r="AD3" s="20"/>
      <c r="AE3" s="18"/>
    </row>
    <row r="4" spans="1:31" s="21" customFormat="1" x14ac:dyDescent="0.25">
      <c r="A4" s="22" t="s">
        <v>35</v>
      </c>
      <c r="B4" s="22" t="s">
        <v>62</v>
      </c>
      <c r="C4" s="22" t="s">
        <v>5</v>
      </c>
      <c r="D4" s="22" t="s">
        <v>6</v>
      </c>
      <c r="E4" s="22"/>
      <c r="F4" s="22">
        <v>12</v>
      </c>
      <c r="G4" s="23">
        <v>41429</v>
      </c>
      <c r="H4" s="22" t="s">
        <v>8</v>
      </c>
      <c r="I4" s="26">
        <v>10480</v>
      </c>
      <c r="J4" s="25">
        <f t="shared" si="0"/>
        <v>8881.36</v>
      </c>
      <c r="K4" s="25">
        <f t="shared" ref="K4:K9" si="3">ROUND((+I4/118*18),2)</f>
        <v>1598.64</v>
      </c>
      <c r="L4" s="22" t="s">
        <v>7</v>
      </c>
      <c r="M4" s="29">
        <v>10480</v>
      </c>
      <c r="N4" s="28">
        <f t="shared" si="1"/>
        <v>8881.36</v>
      </c>
      <c r="O4" s="28">
        <f>ROUND((+M4/118*18),2)</f>
        <v>1598.64</v>
      </c>
      <c r="P4" s="22"/>
      <c r="Q4" s="23"/>
      <c r="R4" s="22"/>
      <c r="S4" s="23"/>
      <c r="T4" s="22" t="s">
        <v>9</v>
      </c>
      <c r="U4" s="22"/>
      <c r="V4" s="22"/>
      <c r="W4" s="22"/>
      <c r="X4" s="22"/>
      <c r="Y4" s="22"/>
      <c r="Z4" s="22"/>
      <c r="AA4" s="22"/>
      <c r="AB4" s="22"/>
      <c r="AC4" s="25">
        <f t="shared" si="2"/>
        <v>0</v>
      </c>
      <c r="AD4" s="20"/>
      <c r="AE4" s="22"/>
    </row>
    <row r="5" spans="1:31" s="21" customFormat="1" x14ac:dyDescent="0.25">
      <c r="A5" s="33" t="s">
        <v>35</v>
      </c>
      <c r="B5" s="33" t="s">
        <v>63</v>
      </c>
      <c r="C5" s="33" t="s">
        <v>0</v>
      </c>
      <c r="D5" s="33" t="s">
        <v>1</v>
      </c>
      <c r="E5" s="33" t="s">
        <v>11</v>
      </c>
      <c r="F5" s="33">
        <v>1503</v>
      </c>
      <c r="G5" s="34">
        <v>41456</v>
      </c>
      <c r="H5" s="33" t="s">
        <v>71</v>
      </c>
      <c r="I5" s="35">
        <v>8803.4</v>
      </c>
      <c r="J5" s="36">
        <f t="shared" si="0"/>
        <v>7460.5099999999993</v>
      </c>
      <c r="K5" s="36">
        <f t="shared" si="3"/>
        <v>1342.89</v>
      </c>
      <c r="L5" s="33" t="s">
        <v>12</v>
      </c>
      <c r="M5" s="37">
        <v>7103.4</v>
      </c>
      <c r="N5" s="38">
        <f t="shared" si="1"/>
        <v>6019.83</v>
      </c>
      <c r="O5" s="38">
        <f>ROUND((+M5/118*18),2)</f>
        <v>1083.57</v>
      </c>
      <c r="P5" s="33" t="s">
        <v>42</v>
      </c>
      <c r="Q5" s="34">
        <v>37848</v>
      </c>
      <c r="R5" s="33"/>
      <c r="S5" s="34"/>
      <c r="T5" s="33">
        <v>3715</v>
      </c>
      <c r="U5" s="33"/>
      <c r="V5" s="33"/>
      <c r="W5" s="33"/>
      <c r="X5" s="33"/>
      <c r="Y5" s="33"/>
      <c r="Z5" s="33"/>
      <c r="AA5" s="33"/>
      <c r="AB5" s="33"/>
      <c r="AC5" s="36">
        <f t="shared" si="2"/>
        <v>1700</v>
      </c>
      <c r="AD5" s="39"/>
      <c r="AE5" s="33"/>
    </row>
    <row r="6" spans="1:31" s="21" customFormat="1" x14ac:dyDescent="0.25">
      <c r="A6" s="33" t="s">
        <v>35</v>
      </c>
      <c r="B6" s="33" t="s">
        <v>63</v>
      </c>
      <c r="C6" s="33" t="s">
        <v>0</v>
      </c>
      <c r="D6" s="33" t="s">
        <v>1</v>
      </c>
      <c r="E6" s="33" t="s">
        <v>11</v>
      </c>
      <c r="F6" s="33">
        <v>1503</v>
      </c>
      <c r="G6" s="34">
        <v>41456</v>
      </c>
      <c r="H6" s="33" t="s">
        <v>71</v>
      </c>
      <c r="I6" s="35"/>
      <c r="J6" s="36">
        <f t="shared" si="0"/>
        <v>0</v>
      </c>
      <c r="K6" s="36">
        <f t="shared" si="3"/>
        <v>0</v>
      </c>
      <c r="L6" s="33" t="s">
        <v>41</v>
      </c>
      <c r="M6" s="37">
        <v>1200</v>
      </c>
      <c r="N6" s="38">
        <f t="shared" si="1"/>
        <v>1016.95</v>
      </c>
      <c r="O6" s="38">
        <f>ROUND((+M6/118*18),2)</f>
        <v>183.05</v>
      </c>
      <c r="P6" s="33" t="s">
        <v>42</v>
      </c>
      <c r="Q6" s="34">
        <v>37848</v>
      </c>
      <c r="R6" s="33"/>
      <c r="S6" s="34"/>
      <c r="T6" s="33"/>
      <c r="U6" s="33"/>
      <c r="V6" s="33"/>
      <c r="W6" s="33"/>
      <c r="X6" s="33"/>
      <c r="Y6" s="33"/>
      <c r="Z6" s="33"/>
      <c r="AA6" s="33"/>
      <c r="AB6" s="33"/>
      <c r="AC6" s="36">
        <f t="shared" si="2"/>
        <v>-1200</v>
      </c>
      <c r="AD6" s="39"/>
      <c r="AE6" s="33"/>
    </row>
    <row r="7" spans="1:31" s="21" customFormat="1" x14ac:dyDescent="0.25">
      <c r="A7" s="33" t="s">
        <v>35</v>
      </c>
      <c r="B7" s="33" t="s">
        <v>63</v>
      </c>
      <c r="C7" s="33" t="s">
        <v>73</v>
      </c>
      <c r="D7" s="33" t="s">
        <v>13</v>
      </c>
      <c r="E7" s="33" t="s">
        <v>61</v>
      </c>
      <c r="F7" s="33">
        <v>1503</v>
      </c>
      <c r="G7" s="34">
        <v>41456</v>
      </c>
      <c r="H7" s="33" t="s">
        <v>71</v>
      </c>
      <c r="I7" s="35"/>
      <c r="J7" s="36">
        <f t="shared" si="0"/>
        <v>0</v>
      </c>
      <c r="K7" s="36">
        <f t="shared" si="3"/>
        <v>0</v>
      </c>
      <c r="L7" s="33" t="s">
        <v>81</v>
      </c>
      <c r="M7" s="37">
        <v>500</v>
      </c>
      <c r="N7" s="38">
        <f t="shared" si="1"/>
        <v>423.73</v>
      </c>
      <c r="O7" s="38">
        <f>ROUND((+M7/118*18),2)</f>
        <v>76.27</v>
      </c>
      <c r="P7" s="33" t="s">
        <v>42</v>
      </c>
      <c r="Q7" s="34">
        <v>37848</v>
      </c>
      <c r="R7" s="33"/>
      <c r="S7" s="34"/>
      <c r="T7" s="33"/>
      <c r="U7" s="33"/>
      <c r="V7" s="33"/>
      <c r="W7" s="33"/>
      <c r="X7" s="33"/>
      <c r="Y7" s="33"/>
      <c r="Z7" s="33"/>
      <c r="AA7" s="33"/>
      <c r="AB7" s="33"/>
      <c r="AC7" s="36">
        <f t="shared" si="2"/>
        <v>-500</v>
      </c>
      <c r="AD7" s="39"/>
      <c r="AE7" s="33"/>
    </row>
    <row r="8" spans="1:31" s="21" customFormat="1" x14ac:dyDescent="0.25">
      <c r="A8" s="22" t="s">
        <v>35</v>
      </c>
      <c r="B8" s="22" t="s">
        <v>10</v>
      </c>
      <c r="C8" s="22" t="s">
        <v>76</v>
      </c>
      <c r="D8" s="22" t="s">
        <v>74</v>
      </c>
      <c r="E8" s="22" t="s">
        <v>75</v>
      </c>
      <c r="F8" s="22">
        <v>23</v>
      </c>
      <c r="G8" s="23">
        <v>41423</v>
      </c>
      <c r="H8" s="22" t="s">
        <v>77</v>
      </c>
      <c r="I8" s="26">
        <v>500</v>
      </c>
      <c r="J8" s="25">
        <f t="shared" si="0"/>
        <v>423.73</v>
      </c>
      <c r="K8" s="25">
        <f t="shared" si="3"/>
        <v>76.27</v>
      </c>
      <c r="L8" s="22"/>
      <c r="M8" s="29"/>
      <c r="N8" s="28"/>
      <c r="O8" s="28"/>
      <c r="P8" s="22"/>
      <c r="Q8" s="23"/>
      <c r="R8" s="22"/>
      <c r="S8" s="23"/>
      <c r="T8" s="22"/>
      <c r="U8" s="22"/>
      <c r="V8" s="22"/>
      <c r="W8" s="22"/>
      <c r="X8" s="22"/>
      <c r="Y8" s="22"/>
      <c r="Z8" s="22"/>
      <c r="AA8" s="22"/>
      <c r="AB8" s="22"/>
      <c r="AC8" s="25">
        <f t="shared" si="2"/>
        <v>500</v>
      </c>
      <c r="AD8" s="20"/>
      <c r="AE8" s="22"/>
    </row>
    <row r="9" spans="1:31" s="21" customFormat="1" x14ac:dyDescent="0.25">
      <c r="A9" s="22" t="s">
        <v>35</v>
      </c>
      <c r="B9" s="22" t="s">
        <v>63</v>
      </c>
      <c r="C9" s="22" t="s">
        <v>73</v>
      </c>
      <c r="D9" s="22" t="s">
        <v>13</v>
      </c>
      <c r="E9" s="22" t="s">
        <v>16</v>
      </c>
      <c r="F9" s="22">
        <v>188</v>
      </c>
      <c r="G9" s="23">
        <v>41285</v>
      </c>
      <c r="H9" s="22" t="s">
        <v>14</v>
      </c>
      <c r="I9" s="26">
        <v>5740</v>
      </c>
      <c r="J9" s="25">
        <f t="shared" si="0"/>
        <v>4864.41</v>
      </c>
      <c r="K9" s="25">
        <f t="shared" si="3"/>
        <v>875.59</v>
      </c>
      <c r="L9" s="22" t="s">
        <v>15</v>
      </c>
      <c r="M9" s="29">
        <v>5740</v>
      </c>
      <c r="N9" s="28">
        <f t="shared" si="1"/>
        <v>4864.41</v>
      </c>
      <c r="O9" s="28">
        <f>ROUND((+M9/118*18),2)</f>
        <v>875.59</v>
      </c>
      <c r="P9" s="22">
        <v>4756</v>
      </c>
      <c r="Q9" s="23">
        <v>41440</v>
      </c>
      <c r="R9" s="22" t="s">
        <v>32</v>
      </c>
      <c r="S9" s="23">
        <v>41440</v>
      </c>
      <c r="T9" s="22" t="s">
        <v>17</v>
      </c>
      <c r="U9" s="22"/>
      <c r="V9" s="22"/>
      <c r="W9" s="22"/>
      <c r="X9" s="22"/>
      <c r="Y9" s="22"/>
      <c r="Z9" s="22"/>
      <c r="AA9" s="22"/>
      <c r="AB9" s="22"/>
      <c r="AC9" s="25">
        <f t="shared" si="2"/>
        <v>0</v>
      </c>
      <c r="AD9" s="20"/>
      <c r="AE9" s="22"/>
    </row>
    <row r="11" spans="1:31" s="9" customFormat="1" x14ac:dyDescent="0.25">
      <c r="A11" s="67" t="s">
        <v>34</v>
      </c>
      <c r="B11" s="30"/>
      <c r="C11" s="30"/>
      <c r="D11" s="5"/>
      <c r="E11" s="65" t="s">
        <v>78</v>
      </c>
      <c r="F11" s="30"/>
      <c r="G11" s="65" t="s">
        <v>64</v>
      </c>
      <c r="H11" s="5"/>
      <c r="I11" s="65" t="s">
        <v>43</v>
      </c>
      <c r="J11" s="66" t="s">
        <v>44</v>
      </c>
      <c r="K11" s="66" t="s">
        <v>45</v>
      </c>
      <c r="L11" s="65" t="s">
        <v>22</v>
      </c>
      <c r="M11" s="65" t="s">
        <v>46</v>
      </c>
      <c r="N11" s="66" t="s">
        <v>44</v>
      </c>
      <c r="O11" s="66" t="s">
        <v>45</v>
      </c>
      <c r="P11" s="5"/>
      <c r="Q11" s="65" t="s">
        <v>64</v>
      </c>
      <c r="R11" s="65" t="s">
        <v>65</v>
      </c>
      <c r="S11" s="65" t="s">
        <v>66</v>
      </c>
      <c r="T11" s="65" t="s">
        <v>67</v>
      </c>
      <c r="U11" s="65" t="s">
        <v>68</v>
      </c>
      <c r="V11" s="65" t="s">
        <v>69</v>
      </c>
      <c r="W11" s="65" t="s">
        <v>70</v>
      </c>
      <c r="X11" s="65" t="s">
        <v>49</v>
      </c>
      <c r="Y11" s="65" t="s">
        <v>49</v>
      </c>
      <c r="Z11" s="65" t="s">
        <v>64</v>
      </c>
      <c r="AA11" s="65" t="s">
        <v>82</v>
      </c>
      <c r="AB11" s="65"/>
      <c r="AC11" s="66" t="s">
        <v>44</v>
      </c>
      <c r="AD11" s="5"/>
      <c r="AE11" s="15"/>
    </row>
    <row r="12" spans="1:31" s="9" customFormat="1" x14ac:dyDescent="0.25">
      <c r="A12" s="67"/>
      <c r="B12" s="30"/>
      <c r="C12" s="30"/>
      <c r="D12" s="5"/>
      <c r="E12" s="65"/>
      <c r="F12" s="30"/>
      <c r="G12" s="65"/>
      <c r="H12" s="5"/>
      <c r="I12" s="65"/>
      <c r="J12" s="66"/>
      <c r="K12" s="66"/>
      <c r="L12" s="65"/>
      <c r="M12" s="65"/>
      <c r="N12" s="66"/>
      <c r="O12" s="66"/>
      <c r="P12" s="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6"/>
      <c r="AD12" s="5"/>
      <c r="AE12" s="15"/>
    </row>
    <row r="13" spans="1:31" s="9" customFormat="1" x14ac:dyDescent="0.25">
      <c r="A13" s="67"/>
      <c r="B13" s="30"/>
      <c r="C13" s="30"/>
      <c r="D13" s="5"/>
      <c r="E13" s="65"/>
      <c r="F13" s="30"/>
      <c r="G13" s="65"/>
      <c r="H13" s="5"/>
      <c r="I13" s="65"/>
      <c r="J13" s="66"/>
      <c r="K13" s="66"/>
      <c r="L13" s="65"/>
      <c r="M13" s="65"/>
      <c r="N13" s="66"/>
      <c r="O13" s="66"/>
      <c r="P13" s="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6"/>
      <c r="AD13" s="5"/>
      <c r="AE13" s="15"/>
    </row>
    <row r="14" spans="1:31" s="10" customFormat="1" x14ac:dyDescent="0.25">
      <c r="A14" s="67"/>
      <c r="B14" s="11"/>
      <c r="C14" s="11"/>
      <c r="D14" s="11"/>
      <c r="E14" s="65"/>
      <c r="F14" s="11"/>
      <c r="G14" s="65"/>
      <c r="H14" s="11"/>
      <c r="I14" s="65"/>
      <c r="J14" s="66"/>
      <c r="K14" s="66"/>
      <c r="L14" s="65"/>
      <c r="M14" s="65"/>
      <c r="N14" s="66"/>
      <c r="O14" s="66"/>
      <c r="P14" s="11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6"/>
      <c r="AD14" s="11"/>
      <c r="AE14" s="15"/>
    </row>
    <row r="15" spans="1:31" s="10" customFormat="1" x14ac:dyDescent="0.25">
      <c r="A15" s="67"/>
      <c r="B15" s="11"/>
      <c r="C15" s="11"/>
      <c r="D15" s="11"/>
      <c r="E15" s="65"/>
      <c r="F15" s="11"/>
      <c r="G15" s="65"/>
      <c r="H15" s="11"/>
      <c r="I15" s="65"/>
      <c r="J15" s="66"/>
      <c r="K15" s="66"/>
      <c r="L15" s="65"/>
      <c r="M15" s="65"/>
      <c r="N15" s="66"/>
      <c r="O15" s="66"/>
      <c r="P15" s="11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6"/>
      <c r="AD15" s="11"/>
      <c r="AE15" s="15"/>
    </row>
    <row r="16" spans="1:31" s="10" customFormat="1" x14ac:dyDescent="0.25">
      <c r="A16" s="67"/>
      <c r="B16" s="11"/>
      <c r="C16" s="11"/>
      <c r="D16" s="11"/>
      <c r="E16" s="65"/>
      <c r="F16" s="11"/>
      <c r="G16" s="65"/>
      <c r="H16" s="11"/>
      <c r="I16" s="65"/>
      <c r="J16" s="66"/>
      <c r="K16" s="66"/>
      <c r="L16" s="65"/>
      <c r="M16" s="65"/>
      <c r="N16" s="66"/>
      <c r="O16" s="66"/>
      <c r="P16" s="11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6"/>
      <c r="AD16" s="11"/>
      <c r="AE16" s="12"/>
    </row>
    <row r="17" spans="1:31" s="10" customFormat="1" ht="15.75" customHeight="1" x14ac:dyDescent="0.25">
      <c r="A17" s="67"/>
      <c r="B17" s="11"/>
      <c r="C17" s="11"/>
      <c r="D17" s="11"/>
      <c r="E17" s="65"/>
      <c r="F17" s="11"/>
      <c r="G17" s="65"/>
      <c r="H17" s="11"/>
      <c r="I17" s="65"/>
      <c r="J17" s="66"/>
      <c r="K17" s="66"/>
      <c r="L17" s="65"/>
      <c r="M17" s="65"/>
      <c r="N17" s="66"/>
      <c r="O17" s="66"/>
      <c r="P17" s="11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6"/>
      <c r="AD17" s="11"/>
      <c r="AE17" s="12"/>
    </row>
  </sheetData>
  <sheetProtection password="CF77" sheet="1" objects="1" scenarios="1"/>
  <mergeCells count="23">
    <mergeCell ref="R11:R17"/>
    <mergeCell ref="A11:A17"/>
    <mergeCell ref="E11:E17"/>
    <mergeCell ref="G11:G17"/>
    <mergeCell ref="I11:I17"/>
    <mergeCell ref="J11:J17"/>
    <mergeCell ref="K11:K17"/>
    <mergeCell ref="L11:L17"/>
    <mergeCell ref="M11:M17"/>
    <mergeCell ref="N11:N17"/>
    <mergeCell ref="O11:O17"/>
    <mergeCell ref="Q11:Q17"/>
    <mergeCell ref="Y11:Y17"/>
    <mergeCell ref="Z11:Z17"/>
    <mergeCell ref="AB11:AB17"/>
    <mergeCell ref="AC11:AC17"/>
    <mergeCell ref="S11:S17"/>
    <mergeCell ref="T11:T17"/>
    <mergeCell ref="U11:U17"/>
    <mergeCell ref="V11:V17"/>
    <mergeCell ref="W11:W17"/>
    <mergeCell ref="X11:X17"/>
    <mergeCell ref="AA11:AA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Казань</vt:lpstr>
      <vt:lpstr>Реестр Пример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Букин</dc:creator>
  <cp:lastModifiedBy>Андрей Букин</cp:lastModifiedBy>
  <cp:lastPrinted>2013-09-05T07:56:52Z</cp:lastPrinted>
  <dcterms:created xsi:type="dcterms:W3CDTF">2006-09-16T00:00:00Z</dcterms:created>
  <dcterms:modified xsi:type="dcterms:W3CDTF">2013-09-06T11:56:33Z</dcterms:modified>
</cp:coreProperties>
</file>