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8" i="1" l="1"/>
  <c r="H24" i="1"/>
  <c r="H40" i="1"/>
  <c r="H54" i="1"/>
  <c r="H64" i="1"/>
  <c r="H63" i="1"/>
  <c r="H26" i="1"/>
  <c r="H28" i="1"/>
  <c r="H23" i="1"/>
  <c r="H16" i="1"/>
  <c r="H5" i="1"/>
  <c r="H51" i="1"/>
  <c r="H35" i="1"/>
  <c r="H17" i="1"/>
  <c r="H13" i="1"/>
  <c r="H19" i="1"/>
  <c r="H3" i="1"/>
  <c r="H4" i="1"/>
  <c r="H7" i="1"/>
  <c r="H27" i="1"/>
  <c r="H49" i="1"/>
  <c r="H6" i="1"/>
  <c r="H29" i="1"/>
  <c r="H14" i="1"/>
  <c r="H38" i="1"/>
  <c r="H53" i="1"/>
  <c r="H37" i="1"/>
  <c r="H36" i="1"/>
  <c r="H50" i="1"/>
  <c r="H55" i="1"/>
  <c r="H41" i="1"/>
  <c r="H18" i="1"/>
  <c r="H66" i="1"/>
  <c r="H52" i="1"/>
  <c r="H25" i="1"/>
  <c r="H69" i="1"/>
  <c r="H65" i="1"/>
  <c r="H15" i="1"/>
  <c r="H39" i="1"/>
  <c r="H67" i="1"/>
  <c r="H2" i="1"/>
  <c r="H68" i="1"/>
</calcChain>
</file>

<file path=xl/comments1.xml><?xml version="1.0" encoding="utf-8"?>
<comments xmlns="http://schemas.openxmlformats.org/spreadsheetml/2006/main">
  <authors>
    <author>Автор</author>
  </authors>
  <commentList>
    <comment ref="H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H1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H2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H48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  <comment ref="H6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вводим ID точки сюда !</t>
        </r>
        <r>
          <rPr>
            <sz val="8"/>
            <color indexed="81"/>
            <rFont val="Tahoma"/>
            <family val="2"/>
            <charset val="204"/>
          </rPr>
          <t>!</t>
        </r>
      </text>
    </comment>
  </commentList>
</comments>
</file>

<file path=xl/sharedStrings.xml><?xml version="1.0" encoding="utf-8"?>
<sst xmlns="http://schemas.openxmlformats.org/spreadsheetml/2006/main" count="80" uniqueCount="27">
  <si>
    <t>маршрут</t>
  </si>
  <si>
    <t>код</t>
  </si>
  <si>
    <t>Маршрут</t>
  </si>
  <si>
    <t>Код</t>
  </si>
  <si>
    <t>V-2</t>
  </si>
  <si>
    <t>PP_FE_Khv_KA12</t>
  </si>
  <si>
    <t>Юридическое лицо</t>
  </si>
  <si>
    <t>PP_FE_Khv_KA113</t>
  </si>
  <si>
    <t>Область</t>
  </si>
  <si>
    <t>PP_FE_Khv_KA33</t>
  </si>
  <si>
    <t>Город</t>
  </si>
  <si>
    <t>PP_FE_Khv_KA85</t>
  </si>
  <si>
    <t>Адрес</t>
  </si>
  <si>
    <t>PP_FE_Khv_KA87</t>
  </si>
  <si>
    <t>мерчендайзер</t>
  </si>
  <si>
    <t>V-1</t>
  </si>
  <si>
    <t>PP_FE_Khv_KA92</t>
  </si>
  <si>
    <t>Менеджер мерчендайзеров</t>
  </si>
  <si>
    <t>PP_FE_Khv_KA11</t>
  </si>
  <si>
    <t>KAM</t>
  </si>
  <si>
    <t>PP_FE_Khv_KA44</t>
  </si>
  <si>
    <t>PP_FE_Khv_KA2</t>
  </si>
  <si>
    <t>PP_FE_Khv_KA13</t>
  </si>
  <si>
    <t>V-3</t>
  </si>
  <si>
    <t>PP_FE_Khv_KA16</t>
  </si>
  <si>
    <t>PP_FE_Khv_KA43</t>
  </si>
  <si>
    <t>PP_FE_Khv_KA3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</si>
</sst>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h:mm"/>
  </numFmts>
  <fonts count="23" x14ac:knownFonts="1">
    <font>
      <sz val="11"/>
      <color theme="1"/>
      <name val="Calibri"/>
      <family val="2"/>
      <scheme val="minor"/>
    </font>
    <font>
      <sz val="10"/>
      <name val="Helv"/>
      <charset val="204"/>
    </font>
    <font>
      <sz val="22"/>
      <name val="Arial Narrow"/>
      <family val="2"/>
      <charset val="204"/>
    </font>
    <font>
      <sz val="18"/>
      <name val="Arial Narrow"/>
      <family val="2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Narrow"/>
      <family val="2"/>
      <charset val="204"/>
    </font>
    <font>
      <sz val="18"/>
      <color indexed="8"/>
      <name val="Arial"/>
      <family val="2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sz val="24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Black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sz val="12"/>
      <name val="Arial Narrow"/>
      <family val="2"/>
      <charset val="204"/>
    </font>
    <font>
      <sz val="16"/>
      <name val="Arial Narrow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1" applyFont="1" applyBorder="1" applyProtection="1"/>
    <xf numFmtId="0" fontId="3" fillId="2" borderId="2" xfId="1" applyFont="1" applyFill="1" applyBorder="1" applyProtection="1"/>
    <xf numFmtId="0" fontId="4" fillId="2" borderId="3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left"/>
    </xf>
    <xf numFmtId="0" fontId="6" fillId="4" borderId="1" xfId="1" applyFont="1" applyFill="1" applyBorder="1" applyAlignment="1" applyProtection="1">
      <alignment horizontal="right" vertical="center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Border="1" applyAlignment="1">
      <alignment horizontal="left" vertical="top" wrapText="1"/>
    </xf>
    <xf numFmtId="164" fontId="9" fillId="5" borderId="5" xfId="1" applyNumberFormat="1" applyFont="1" applyFill="1" applyBorder="1" applyAlignment="1" applyProtection="1">
      <alignment horizontal="center" vertical="center"/>
    </xf>
    <xf numFmtId="164" fontId="9" fillId="5" borderId="6" xfId="1" applyNumberFormat="1" applyFont="1" applyFill="1" applyBorder="1" applyAlignment="1" applyProtection="1">
      <alignment horizontal="center" vertical="center"/>
    </xf>
    <xf numFmtId="164" fontId="9" fillId="5" borderId="7" xfId="1" applyNumberFormat="1" applyFont="1" applyFill="1" applyBorder="1" applyAlignment="1" applyProtection="1">
      <alignment horizontal="center" vertical="center"/>
    </xf>
    <xf numFmtId="0" fontId="10" fillId="4" borderId="9" xfId="1" applyFont="1" applyFill="1" applyBorder="1" applyAlignment="1" applyProtection="1">
      <alignment horizontal="right" vertical="center"/>
    </xf>
    <xf numFmtId="0" fontId="10" fillId="4" borderId="1" xfId="1" applyFont="1" applyFill="1" applyBorder="1" applyAlignment="1" applyProtection="1">
      <alignment horizontal="right" vertical="center"/>
    </xf>
    <xf numFmtId="0" fontId="11" fillId="4" borderId="10" xfId="1" applyFont="1" applyFill="1" applyBorder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8" fillId="0" borderId="12" xfId="0" applyNumberFormat="1" applyFont="1" applyBorder="1" applyAlignment="1">
      <alignment horizontal="left" vertical="top" wrapText="1"/>
    </xf>
    <xf numFmtId="0" fontId="12" fillId="2" borderId="0" xfId="1" applyFont="1" applyFill="1" applyProtection="1"/>
    <xf numFmtId="0" fontId="13" fillId="0" borderId="0" xfId="1" applyFont="1" applyAlignment="1" applyProtection="1">
      <alignment vertical="center"/>
    </xf>
    <xf numFmtId="0" fontId="12" fillId="0" borderId="0" xfId="1" applyFont="1" applyProtection="1"/>
    <xf numFmtId="0" fontId="11" fillId="4" borderId="13" xfId="1" applyFont="1" applyFill="1" applyBorder="1" applyAlignment="1" applyProtection="1">
      <alignment horizontal="center" vertical="center" wrapText="1"/>
    </xf>
    <xf numFmtId="0" fontId="11" fillId="4" borderId="14" xfId="1" applyFont="1" applyFill="1" applyBorder="1" applyAlignment="1" applyProtection="1">
      <alignment horizontal="center" vertical="center" wrapText="1"/>
    </xf>
    <xf numFmtId="0" fontId="14" fillId="2" borderId="0" xfId="1" applyFont="1" applyFill="1" applyProtection="1"/>
    <xf numFmtId="0" fontId="15" fillId="0" borderId="0" xfId="1" applyFont="1" applyProtection="1"/>
    <xf numFmtId="0" fontId="14" fillId="0" borderId="0" xfId="1" applyFont="1" applyProtection="1"/>
    <xf numFmtId="0" fontId="16" fillId="2" borderId="0" xfId="1" applyFont="1" applyFill="1" applyProtection="1"/>
    <xf numFmtId="0" fontId="16" fillId="0" borderId="0" xfId="1" applyFont="1" applyProtection="1"/>
    <xf numFmtId="0" fontId="17" fillId="4" borderId="13" xfId="1" applyFont="1" applyFill="1" applyBorder="1" applyAlignment="1" applyProtection="1">
      <alignment horizontal="center" vertical="center" wrapText="1"/>
    </xf>
    <xf numFmtId="0" fontId="17" fillId="4" borderId="14" xfId="1" applyFont="1" applyFill="1" applyBorder="1" applyAlignment="1" applyProtection="1">
      <alignment horizontal="center" vertical="center" wrapText="1"/>
    </xf>
    <xf numFmtId="0" fontId="18" fillId="3" borderId="0" xfId="1" applyFont="1" applyFill="1" applyBorder="1" applyAlignment="1" applyProtection="1">
      <alignment horizontal="right"/>
    </xf>
    <xf numFmtId="0" fontId="18" fillId="3" borderId="0" xfId="1" applyFont="1" applyFill="1" applyBorder="1" applyAlignment="1" applyProtection="1">
      <alignment horizontal="left"/>
    </xf>
    <xf numFmtId="0" fontId="12" fillId="2" borderId="0" xfId="1" applyFont="1" applyFill="1" applyAlignment="1" applyProtection="1">
      <alignment horizontal="center"/>
    </xf>
    <xf numFmtId="0" fontId="12" fillId="2" borderId="15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right" vertical="center"/>
    </xf>
    <xf numFmtId="0" fontId="19" fillId="3" borderId="0" xfId="1" applyFont="1" applyFill="1" applyBorder="1" applyAlignment="1" applyProtection="1">
      <alignment horizontal="right"/>
    </xf>
    <xf numFmtId="0" fontId="19" fillId="3" borderId="0" xfId="1" applyFont="1" applyFill="1" applyBorder="1" applyAlignment="1" applyProtection="1">
      <alignment horizontal="left"/>
    </xf>
    <xf numFmtId="0" fontId="12" fillId="0" borderId="15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right"/>
    </xf>
    <xf numFmtId="0" fontId="18" fillId="0" borderId="0" xfId="1" applyFont="1" applyFill="1" applyBorder="1" applyAlignment="1" applyProtection="1">
      <alignment horizontal="right"/>
    </xf>
    <xf numFmtId="0" fontId="6" fillId="4" borderId="9" xfId="1" applyFont="1" applyFill="1" applyBorder="1" applyAlignment="1" applyProtection="1">
      <alignment horizontal="right" vertical="center"/>
    </xf>
    <xf numFmtId="0" fontId="5" fillId="4" borderId="9" xfId="1" applyFont="1" applyFill="1" applyBorder="1" applyAlignment="1" applyProtection="1">
      <alignment horizontal="right" vertical="center"/>
    </xf>
    <xf numFmtId="0" fontId="16" fillId="2" borderId="0" xfId="1" applyFont="1" applyFill="1" applyBorder="1" applyProtection="1"/>
    <xf numFmtId="0" fontId="18" fillId="3" borderId="15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Protection="1"/>
    <xf numFmtId="0" fontId="19" fillId="0" borderId="15" xfId="1" applyFont="1" applyFill="1" applyBorder="1" applyAlignment="1" applyProtection="1">
      <alignment horizontal="left"/>
    </xf>
    <xf numFmtId="0" fontId="0" fillId="0" borderId="0" xfId="0" applyFill="1" applyBorder="1"/>
    <xf numFmtId="0" fontId="0" fillId="0" borderId="15" xfId="0" applyFill="1" applyBorder="1"/>
    <xf numFmtId="0" fontId="13" fillId="0" borderId="0" xfId="1" applyFont="1" applyFill="1" applyBorder="1" applyAlignment="1" applyProtection="1">
      <alignment vertical="center"/>
    </xf>
    <xf numFmtId="0" fontId="12" fillId="0" borderId="15" xfId="1" applyFont="1" applyFill="1" applyBorder="1" applyProtection="1"/>
    <xf numFmtId="0" fontId="14" fillId="0" borderId="0" xfId="1" applyFont="1" applyFill="1" applyBorder="1" applyProtection="1"/>
    <xf numFmtId="0" fontId="15" fillId="0" borderId="0" xfId="1" applyFont="1" applyFill="1" applyBorder="1" applyProtection="1"/>
    <xf numFmtId="0" fontId="14" fillId="0" borderId="15" xfId="1" applyFont="1" applyFill="1" applyBorder="1" applyProtection="1"/>
    <xf numFmtId="0" fontId="16" fillId="0" borderId="0" xfId="1" applyFont="1" applyFill="1" applyBorder="1" applyProtection="1"/>
    <xf numFmtId="0" fontId="16" fillId="0" borderId="15" xfId="1" applyFont="1" applyFill="1" applyBorder="1" applyProtection="1"/>
    <xf numFmtId="0" fontId="18" fillId="0" borderId="15" xfId="1" applyFont="1" applyFill="1" applyBorder="1" applyAlignment="1" applyProtection="1">
      <alignment horizontal="left"/>
    </xf>
    <xf numFmtId="0" fontId="0" fillId="0" borderId="0" xfId="0" applyBorder="1"/>
    <xf numFmtId="0" fontId="0" fillId="0" borderId="15" xfId="0" applyBorder="1"/>
    <xf numFmtId="0" fontId="14" fillId="2" borderId="0" xfId="1" applyFont="1" applyFill="1" applyBorder="1" applyProtection="1"/>
    <xf numFmtId="0" fontId="15" fillId="0" borderId="0" xfId="1" applyFont="1" applyBorder="1" applyProtection="1"/>
    <xf numFmtId="0" fontId="14" fillId="0" borderId="15" xfId="1" applyFont="1" applyBorder="1" applyProtection="1"/>
    <xf numFmtId="0" fontId="3" fillId="0" borderId="0" xfId="1" applyFont="1" applyFill="1" applyBorder="1" applyProtection="1"/>
    <xf numFmtId="0" fontId="4" fillId="0" borderId="0" xfId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left"/>
    </xf>
    <xf numFmtId="164" fontId="9" fillId="0" borderId="15" xfId="1" applyNumberFormat="1" applyFont="1" applyFill="1" applyBorder="1" applyAlignment="1" applyProtection="1">
      <alignment horizontal="center" vertical="center"/>
    </xf>
  </cellXfs>
  <cellStyles count="2">
    <cellStyle name="Normal_10 02 09 Daily report for SV Образец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4;&#107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дейлик"/>
    </sheetNames>
    <sheetDataSet>
      <sheetData sheetId="0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</row>
        <row r="2">
          <cell r="B2" t="str">
            <v>ID тт</v>
          </cell>
          <cell r="C2" t="str">
            <v>Код SAP</v>
          </cell>
          <cell r="D2" t="str">
            <v>Юридическое лицо</v>
          </cell>
          <cell r="E2" t="str">
            <v>Buying Group Name</v>
          </cell>
          <cell r="F2" t="str">
            <v>Бренд сети</v>
          </cell>
          <cell r="G2" t="str">
            <v>Регион</v>
          </cell>
          <cell r="H2" t="str">
            <v>Область</v>
          </cell>
          <cell r="I2" t="str">
            <v>Город</v>
          </cell>
        </row>
        <row r="3">
          <cell r="B3" t="str">
            <v>PP_FE_Khv_KA11</v>
          </cell>
          <cell r="C3" t="str">
            <v>Х0010</v>
          </cell>
          <cell r="D3" t="str">
            <v>ДИМАРТ ООО</v>
          </cell>
          <cell r="F3" t="str">
            <v>Супер Гуд</v>
          </cell>
          <cell r="G3" t="str">
            <v>Far East</v>
          </cell>
          <cell r="H3" t="str">
            <v>Хабаровский край</v>
          </cell>
          <cell r="I3" t="str">
            <v>Хабаровск</v>
          </cell>
        </row>
        <row r="4">
          <cell r="B4" t="str">
            <v>PP_FE_Khv_KA12</v>
          </cell>
          <cell r="C4" t="str">
            <v>Х2679</v>
          </cell>
          <cell r="D4" t="str">
            <v>ДИМАРТ ООО</v>
          </cell>
          <cell r="F4" t="str">
            <v>Супер Гуд</v>
          </cell>
          <cell r="G4" t="str">
            <v>Far East</v>
          </cell>
          <cell r="H4" t="str">
            <v>Хабаровский край</v>
          </cell>
          <cell r="I4" t="str">
            <v>Хабаровск</v>
          </cell>
        </row>
        <row r="5">
          <cell r="B5" t="str">
            <v>PP_FE_Khv_KA33</v>
          </cell>
          <cell r="C5" t="str">
            <v>Х5735</v>
          </cell>
          <cell r="D5" t="str">
            <v>Плато ООО</v>
          </cell>
          <cell r="F5" t="str">
            <v>СамБери</v>
          </cell>
          <cell r="G5" t="str">
            <v>Far East</v>
          </cell>
          <cell r="H5" t="str">
            <v>Хабаровский край</v>
          </cell>
          <cell r="I5" t="str">
            <v>Хабаровск</v>
          </cell>
        </row>
        <row r="6">
          <cell r="B6" t="str">
            <v>PP_FE_Khv_KA43</v>
          </cell>
          <cell r="C6" t="str">
            <v>Х4175</v>
          </cell>
          <cell r="D6" t="str">
            <v>Продсервис ООО (Ким Ю Чена)</v>
          </cell>
          <cell r="F6" t="str">
            <v>Пеликан</v>
          </cell>
          <cell r="G6" t="str">
            <v>Far East</v>
          </cell>
          <cell r="H6" t="str">
            <v>Хабаровский край</v>
          </cell>
          <cell r="I6" t="str">
            <v>Хабаровск</v>
          </cell>
        </row>
        <row r="7">
          <cell r="B7" t="str">
            <v>PP_FE_Khv_KA44</v>
          </cell>
          <cell r="C7" t="str">
            <v>Х4174</v>
          </cell>
          <cell r="D7" t="str">
            <v>Маркет ДВ ООО</v>
          </cell>
          <cell r="F7" t="str">
            <v>Пеликан</v>
          </cell>
          <cell r="G7" t="str">
            <v>Far East</v>
          </cell>
          <cell r="H7" t="str">
            <v>Хабаровский край</v>
          </cell>
          <cell r="I7" t="str">
            <v>Хабаровск</v>
          </cell>
        </row>
        <row r="8">
          <cell r="B8" t="str">
            <v>PP_FE_Khv_KA85</v>
          </cell>
          <cell r="C8" t="str">
            <v>Х4603</v>
          </cell>
          <cell r="D8" t="str">
            <v>РОСТ ООО</v>
          </cell>
          <cell r="F8" t="str">
            <v>Седьмая Столица</v>
          </cell>
          <cell r="G8" t="str">
            <v>Far East</v>
          </cell>
          <cell r="H8" t="str">
            <v>Хабаровский край</v>
          </cell>
          <cell r="I8" t="str">
            <v>Хабаровск</v>
          </cell>
        </row>
        <row r="9">
          <cell r="B9" t="str">
            <v>PP_FE_Khv_KA87</v>
          </cell>
          <cell r="C9" t="str">
            <v>Х4628</v>
          </cell>
          <cell r="D9" t="str">
            <v>Ронис ООО</v>
          </cell>
          <cell r="F9" t="str">
            <v>Калинка</v>
          </cell>
          <cell r="G9" t="str">
            <v>Far East</v>
          </cell>
          <cell r="H9" t="str">
            <v>Хабаровский край</v>
          </cell>
          <cell r="I9" t="str">
            <v>Хабаровск</v>
          </cell>
        </row>
        <row r="10">
          <cell r="B10" t="str">
            <v>PP_FE_Khv_KA92</v>
          </cell>
          <cell r="C10" t="str">
            <v>Х4870</v>
          </cell>
          <cell r="D10" t="str">
            <v>Мегаполис ООО</v>
          </cell>
          <cell r="F10" t="str">
            <v>Пеликан</v>
          </cell>
          <cell r="G10" t="str">
            <v>Far East</v>
          </cell>
          <cell r="H10" t="str">
            <v>Хабаровский край</v>
          </cell>
          <cell r="I10" t="str">
            <v>Хабаровск</v>
          </cell>
        </row>
        <row r="11">
          <cell r="B11" t="str">
            <v>PP_FE_Khv_KA113</v>
          </cell>
          <cell r="C11" t="str">
            <v>Х5403</v>
          </cell>
          <cell r="D11" t="str">
            <v>Розница ООО</v>
          </cell>
          <cell r="F11" t="str">
            <v>Раз Два</v>
          </cell>
          <cell r="G11" t="str">
            <v>Far East</v>
          </cell>
          <cell r="H11" t="str">
            <v>Хабаровский край</v>
          </cell>
          <cell r="I11" t="str">
            <v>Хабаровск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tabSelected="1" zoomScale="50" zoomScaleNormal="50" workbookViewId="0">
      <selection activeCell="L17" sqref="L17"/>
    </sheetView>
  </sheetViews>
  <sheetFormatPr defaultRowHeight="15" x14ac:dyDescent="0.25"/>
  <cols>
    <col min="1" max="1" width="5.85546875" customWidth="1"/>
    <col min="2" max="2" width="5" customWidth="1"/>
    <col min="3" max="3" width="5.140625" customWidth="1"/>
    <col min="11" max="11" width="27.42578125" customWidth="1"/>
    <col min="12" max="12" width="23.42578125" customWidth="1"/>
    <col min="71" max="71" width="9.140625" customWidth="1"/>
  </cols>
  <sheetData>
    <row r="1" spans="1:12" ht="31.5" thickBot="1" x14ac:dyDescent="0.4">
      <c r="A1" s="2"/>
      <c r="B1" s="3" t="s">
        <v>2</v>
      </c>
      <c r="C1" s="4"/>
      <c r="D1" s="5" t="s">
        <v>3</v>
      </c>
      <c r="E1" s="5"/>
      <c r="F1" s="5"/>
      <c r="G1" s="5"/>
      <c r="H1" s="6"/>
      <c r="I1" s="7"/>
      <c r="K1" s="1" t="s">
        <v>0</v>
      </c>
      <c r="L1" s="1" t="s">
        <v>1</v>
      </c>
    </row>
    <row r="2" spans="1:12" ht="29.25" customHeight="1" thickBot="1" x14ac:dyDescent="0.3">
      <c r="A2" s="9" t="s">
        <v>4</v>
      </c>
      <c r="B2" s="10"/>
      <c r="C2" s="11"/>
      <c r="D2" s="12" t="s">
        <v>6</v>
      </c>
      <c r="E2" s="13"/>
      <c r="F2" s="13"/>
      <c r="G2" s="13"/>
      <c r="H2" s="14" t="e">
        <f ca="1">VLOOKUP(H$2,[1]База!$B$1:$I$65536,3,0)</f>
        <v>#N/A</v>
      </c>
      <c r="I2" s="15"/>
      <c r="K2" s="8" t="s">
        <v>4</v>
      </c>
      <c r="L2" s="8" t="s">
        <v>5</v>
      </c>
    </row>
    <row r="3" spans="1:12" ht="29.25" customHeight="1" x14ac:dyDescent="0.25">
      <c r="A3" s="17"/>
      <c r="B3" s="18"/>
      <c r="C3" s="19"/>
      <c r="D3" s="5" t="s">
        <v>8</v>
      </c>
      <c r="E3" s="5"/>
      <c r="F3" s="5"/>
      <c r="G3" s="5"/>
      <c r="H3" s="20" t="e">
        <f ca="1">VLOOKUP(H$2,[1]База!$B$1:$I$65536,7,0)</f>
        <v>#N/A</v>
      </c>
      <c r="I3" s="21"/>
      <c r="K3" s="16" t="s">
        <v>4</v>
      </c>
      <c r="L3" s="16" t="s">
        <v>7</v>
      </c>
    </row>
    <row r="4" spans="1:12" ht="29.25" customHeight="1" x14ac:dyDescent="0.25">
      <c r="A4" s="22"/>
      <c r="B4" s="23"/>
      <c r="C4" s="24"/>
      <c r="D4" s="5" t="s">
        <v>10</v>
      </c>
      <c r="E4" s="5"/>
      <c r="F4" s="5"/>
      <c r="G4" s="5"/>
      <c r="H4" s="20" t="e">
        <f ca="1">VLOOKUP(H$2,[1]База!$B$1:$I$65536,8,0)</f>
        <v>#N/A</v>
      </c>
      <c r="I4" s="21"/>
      <c r="K4" s="16" t="s">
        <v>4</v>
      </c>
      <c r="L4" s="16" t="s">
        <v>9</v>
      </c>
    </row>
    <row r="5" spans="1:12" ht="29.25" customHeight="1" x14ac:dyDescent="0.25">
      <c r="A5" s="25"/>
      <c r="B5" s="26"/>
      <c r="C5" s="26"/>
      <c r="D5" s="5" t="s">
        <v>12</v>
      </c>
      <c r="E5" s="5"/>
      <c r="F5" s="5"/>
      <c r="G5" s="5"/>
      <c r="H5" s="27" t="e">
        <f ca="1">VLOOKUP(H$2,[1]База!$B$1:$I$65536,9,0)</f>
        <v>#N/A</v>
      </c>
      <c r="I5" s="28"/>
      <c r="K5" s="16" t="s">
        <v>4</v>
      </c>
      <c r="L5" s="16" t="s">
        <v>11</v>
      </c>
    </row>
    <row r="6" spans="1:12" ht="29.25" customHeight="1" x14ac:dyDescent="0.25">
      <c r="A6" s="41"/>
      <c r="B6" s="29"/>
      <c r="C6" s="42"/>
      <c r="D6" s="39" t="s">
        <v>14</v>
      </c>
      <c r="E6" s="5"/>
      <c r="F6" s="5"/>
      <c r="G6" s="5"/>
      <c r="H6" s="20" t="e">
        <f ca="1">VLOOKUP(H$2,[1]База!$B$1:$I$65536,14,0)</f>
        <v>#N/A</v>
      </c>
      <c r="I6" s="21"/>
      <c r="K6" s="16" t="s">
        <v>4</v>
      </c>
      <c r="L6" s="16" t="s">
        <v>13</v>
      </c>
    </row>
    <row r="7" spans="1:12" ht="29.25" customHeight="1" x14ac:dyDescent="0.25">
      <c r="A7" s="43"/>
      <c r="B7" s="43"/>
      <c r="C7" s="36"/>
      <c r="D7" s="40" t="s">
        <v>17</v>
      </c>
      <c r="E7" s="33"/>
      <c r="F7" s="33"/>
      <c r="G7" s="33"/>
      <c r="H7" s="20" t="e">
        <f ca="1">VLOOKUP(H$2,[1]База!$B$1:$I$65536,13,0)</f>
        <v>#N/A</v>
      </c>
      <c r="I7" s="21"/>
      <c r="K7" s="16" t="s">
        <v>15</v>
      </c>
      <c r="L7" s="16" t="s">
        <v>16</v>
      </c>
    </row>
    <row r="8" spans="1:12" ht="29.25" customHeight="1" x14ac:dyDescent="0.25">
      <c r="A8" s="44"/>
      <c r="B8" s="37"/>
      <c r="C8" s="45"/>
      <c r="D8" s="39" t="s">
        <v>19</v>
      </c>
      <c r="E8" s="5"/>
      <c r="F8" s="5"/>
      <c r="G8" s="5"/>
      <c r="H8" s="20" t="e">
        <f ca="1">VLOOKUP(H$2,[1]База!$B$1:$I$65536,12,0)</f>
        <v>#N/A</v>
      </c>
      <c r="I8" s="21"/>
      <c r="K8" s="16" t="s">
        <v>15</v>
      </c>
      <c r="L8" s="16" t="s">
        <v>18</v>
      </c>
    </row>
    <row r="9" spans="1:12" ht="29.25" customHeight="1" x14ac:dyDescent="0.25">
      <c r="A9" s="46"/>
      <c r="B9" s="46"/>
      <c r="C9" s="47"/>
      <c r="K9" s="16" t="s">
        <v>15</v>
      </c>
      <c r="L9" s="16" t="s">
        <v>20</v>
      </c>
    </row>
    <row r="10" spans="1:12" ht="29.25" customHeight="1" x14ac:dyDescent="0.25">
      <c r="A10" s="46"/>
      <c r="B10" s="46"/>
      <c r="C10" s="47"/>
      <c r="K10" s="16" t="s">
        <v>15</v>
      </c>
      <c r="L10" s="16" t="s">
        <v>21</v>
      </c>
    </row>
    <row r="11" spans="1:12" ht="29.25" customHeight="1" thickBot="1" x14ac:dyDescent="0.3">
      <c r="A11" s="46"/>
      <c r="B11" s="46"/>
      <c r="C11" s="47"/>
      <c r="K11" s="16" t="s">
        <v>15</v>
      </c>
      <c r="L11" s="16" t="s">
        <v>22</v>
      </c>
    </row>
    <row r="12" spans="1:12" ht="29.25" customHeight="1" thickBot="1" x14ac:dyDescent="0.4">
      <c r="A12" s="61"/>
      <c r="B12" s="62"/>
      <c r="C12" s="64"/>
      <c r="D12" s="39" t="s">
        <v>3</v>
      </c>
      <c r="E12" s="5"/>
      <c r="F12" s="5"/>
      <c r="G12" s="5"/>
      <c r="H12" s="6"/>
      <c r="I12" s="7"/>
      <c r="K12" s="16" t="s">
        <v>23</v>
      </c>
      <c r="L12" s="16" t="s">
        <v>7</v>
      </c>
    </row>
    <row r="13" spans="1:12" ht="29.25" customHeight="1" x14ac:dyDescent="0.25">
      <c r="A13" s="63"/>
      <c r="B13" s="63"/>
      <c r="C13" s="65"/>
      <c r="D13" s="12" t="s">
        <v>6</v>
      </c>
      <c r="E13" s="13"/>
      <c r="F13" s="13"/>
      <c r="G13" s="13"/>
      <c r="H13" s="14" t="e">
        <f ca="1">VLOOKUP(H$2,[1]База!$B$1:$I$65536,3,0)</f>
        <v>#N/A</v>
      </c>
      <c r="I13" s="15"/>
      <c r="K13" s="16" t="s">
        <v>23</v>
      </c>
      <c r="L13" s="16" t="s">
        <v>24</v>
      </c>
    </row>
    <row r="14" spans="1:12" ht="29.25" customHeight="1" x14ac:dyDescent="0.25">
      <c r="A14" s="44"/>
      <c r="B14" s="48"/>
      <c r="C14" s="49"/>
      <c r="D14" s="39" t="s">
        <v>8</v>
      </c>
      <c r="E14" s="5"/>
      <c r="F14" s="5"/>
      <c r="G14" s="5"/>
      <c r="H14" s="20" t="e">
        <f ca="1">VLOOKUP(H$2,[1]База!$B$1:$I$65536,7,0)</f>
        <v>#N/A</v>
      </c>
      <c r="I14" s="21"/>
      <c r="K14" s="16" t="s">
        <v>23</v>
      </c>
      <c r="L14" s="16" t="s">
        <v>25</v>
      </c>
    </row>
    <row r="15" spans="1:12" ht="29.25" customHeight="1" x14ac:dyDescent="0.25">
      <c r="A15" s="50"/>
      <c r="B15" s="51"/>
      <c r="C15" s="52"/>
      <c r="D15" s="39" t="s">
        <v>10</v>
      </c>
      <c r="E15" s="5"/>
      <c r="F15" s="5"/>
      <c r="G15" s="5"/>
      <c r="H15" s="20" t="e">
        <f ca="1">VLOOKUP(H$2,[1]База!$B$1:$I$65536,8,0)</f>
        <v>#N/A</v>
      </c>
      <c r="I15" s="21"/>
      <c r="K15" s="16" t="s">
        <v>23</v>
      </c>
      <c r="L15" s="16" t="s">
        <v>26</v>
      </c>
    </row>
    <row r="16" spans="1:12" ht="30.75" x14ac:dyDescent="0.25">
      <c r="A16" s="53"/>
      <c r="B16" s="53"/>
      <c r="C16" s="54"/>
      <c r="D16" s="39" t="s">
        <v>12</v>
      </c>
      <c r="E16" s="5"/>
      <c r="F16" s="5"/>
      <c r="G16" s="5"/>
      <c r="H16" s="27" t="e">
        <f ca="1">VLOOKUP(H$2,[1]База!$B$1:$I$65536,9,0)</f>
        <v>#N/A</v>
      </c>
      <c r="I16" s="28"/>
    </row>
    <row r="17" spans="1:9" ht="30.75" x14ac:dyDescent="0.25">
      <c r="A17" s="53"/>
      <c r="B17" s="38"/>
      <c r="C17" s="55"/>
      <c r="D17" s="39" t="s">
        <v>14</v>
      </c>
      <c r="E17" s="5"/>
      <c r="F17" s="5"/>
      <c r="G17" s="5"/>
      <c r="H17" s="20" t="e">
        <f ca="1">VLOOKUP(H$2,[1]База!$B$1:$I$65536,14,0)</f>
        <v>#N/A</v>
      </c>
      <c r="I17" s="21"/>
    </row>
    <row r="18" spans="1:9" ht="30" x14ac:dyDescent="0.25">
      <c r="A18" s="43"/>
      <c r="B18" s="43"/>
      <c r="C18" s="36"/>
      <c r="D18" s="40" t="s">
        <v>17</v>
      </c>
      <c r="E18" s="33"/>
      <c r="F18" s="33"/>
      <c r="G18" s="33"/>
      <c r="H18" s="20" t="e">
        <f ca="1">VLOOKUP(H$2,[1]База!$B$1:$I$65536,13,0)</f>
        <v>#N/A</v>
      </c>
      <c r="I18" s="21"/>
    </row>
    <row r="19" spans="1:9" ht="30.75" x14ac:dyDescent="0.25">
      <c r="A19" s="44"/>
      <c r="B19" s="37"/>
      <c r="C19" s="45"/>
      <c r="D19" s="39" t="s">
        <v>19</v>
      </c>
      <c r="E19" s="5"/>
      <c r="F19" s="5"/>
      <c r="G19" s="5"/>
      <c r="H19" s="20" t="e">
        <f ca="1">VLOOKUP(H$2,[1]База!$B$1:$I$65536,12,0)</f>
        <v>#N/A</v>
      </c>
      <c r="I19" s="21"/>
    </row>
    <row r="20" spans="1:9" x14ac:dyDescent="0.25">
      <c r="A20" s="46"/>
      <c r="B20" s="46"/>
      <c r="C20" s="47"/>
    </row>
    <row r="21" spans="1:9" ht="15.75" thickBot="1" x14ac:dyDescent="0.3">
      <c r="A21" s="46"/>
      <c r="B21" s="46"/>
      <c r="C21" s="47"/>
    </row>
    <row r="22" spans="1:9" ht="31.5" thickBot="1" x14ac:dyDescent="0.4">
      <c r="A22" s="61"/>
      <c r="B22" s="62"/>
      <c r="C22" s="64"/>
      <c r="D22" s="39" t="s">
        <v>3</v>
      </c>
      <c r="E22" s="5"/>
      <c r="F22" s="5"/>
      <c r="G22" s="5"/>
      <c r="H22" s="6"/>
      <c r="I22" s="7"/>
    </row>
    <row r="23" spans="1:9" ht="30" x14ac:dyDescent="0.25">
      <c r="A23" s="63"/>
      <c r="B23" s="63"/>
      <c r="C23" s="65"/>
      <c r="D23" s="12" t="s">
        <v>6</v>
      </c>
      <c r="E23" s="13"/>
      <c r="F23" s="13"/>
      <c r="G23" s="13"/>
      <c r="H23" s="14" t="e">
        <f ca="1">VLOOKUP(H$2,[1]База!$B$1:$I$65536,3,0)</f>
        <v>#N/A</v>
      </c>
      <c r="I23" s="15"/>
    </row>
    <row r="24" spans="1:9" ht="30.75" x14ac:dyDescent="0.25">
      <c r="A24" s="44"/>
      <c r="B24" s="48"/>
      <c r="C24" s="49"/>
      <c r="D24" s="39" t="s">
        <v>8</v>
      </c>
      <c r="E24" s="5"/>
      <c r="F24" s="5"/>
      <c r="G24" s="5"/>
      <c r="H24" s="20" t="e">
        <f ca="1">VLOOKUP(H$2,[1]База!$B$1:$I$65536,7,0)</f>
        <v>#N/A</v>
      </c>
      <c r="I24" s="21"/>
    </row>
    <row r="25" spans="1:9" ht="30.75" x14ac:dyDescent="0.25">
      <c r="A25" s="50"/>
      <c r="B25" s="51"/>
      <c r="C25" s="52"/>
      <c r="D25" s="39" t="s">
        <v>10</v>
      </c>
      <c r="E25" s="5"/>
      <c r="F25" s="5"/>
      <c r="G25" s="5"/>
      <c r="H25" s="20" t="e">
        <f ca="1">VLOOKUP(H$2,[1]База!$B$1:$I$65536,8,0)</f>
        <v>#N/A</v>
      </c>
      <c r="I25" s="21"/>
    </row>
    <row r="26" spans="1:9" ht="30.75" x14ac:dyDescent="0.25">
      <c r="A26" s="53"/>
      <c r="B26" s="53"/>
      <c r="C26" s="54"/>
      <c r="D26" s="39" t="s">
        <v>12</v>
      </c>
      <c r="E26" s="5"/>
      <c r="F26" s="5"/>
      <c r="G26" s="5"/>
      <c r="H26" s="27" t="e">
        <f ca="1">VLOOKUP(H$2,[1]База!$B$1:$I$65536,9,0)</f>
        <v>#N/A</v>
      </c>
      <c r="I26" s="28"/>
    </row>
    <row r="27" spans="1:9" ht="30.75" x14ac:dyDescent="0.25">
      <c r="A27" s="53"/>
      <c r="B27" s="38"/>
      <c r="C27" s="55"/>
      <c r="D27" s="39" t="s">
        <v>14</v>
      </c>
      <c r="E27" s="5"/>
      <c r="F27" s="5"/>
      <c r="G27" s="5"/>
      <c r="H27" s="20" t="e">
        <f ca="1">VLOOKUP(H$2,[1]База!$B$1:$I$65536,14,0)</f>
        <v>#N/A</v>
      </c>
      <c r="I27" s="21"/>
    </row>
    <row r="28" spans="1:9" ht="30" x14ac:dyDescent="0.25">
      <c r="A28" s="43"/>
      <c r="B28" s="43"/>
      <c r="C28" s="36"/>
      <c r="D28" s="40" t="s">
        <v>17</v>
      </c>
      <c r="E28" s="33"/>
      <c r="F28" s="33"/>
      <c r="G28" s="33"/>
      <c r="H28" s="20" t="e">
        <f ca="1">VLOOKUP(H$2,[1]База!$B$1:$I$65536,13,0)</f>
        <v>#N/A</v>
      </c>
      <c r="I28" s="21"/>
    </row>
    <row r="29" spans="1:9" ht="30.75" x14ac:dyDescent="0.25">
      <c r="A29" s="44"/>
      <c r="B29" s="37"/>
      <c r="C29" s="45"/>
      <c r="D29" s="39" t="s">
        <v>19</v>
      </c>
      <c r="E29" s="5"/>
      <c r="F29" s="5"/>
      <c r="G29" s="5"/>
      <c r="H29" s="20" t="e">
        <f ca="1">VLOOKUP(H$2,[1]База!$B$1:$I$65536,12,0)</f>
        <v>#N/A</v>
      </c>
      <c r="I29" s="21"/>
    </row>
    <row r="30" spans="1:9" x14ac:dyDescent="0.25">
      <c r="A30" s="46"/>
      <c r="B30" s="46"/>
      <c r="C30" s="47"/>
    </row>
    <row r="31" spans="1:9" x14ac:dyDescent="0.25">
      <c r="A31" s="46"/>
      <c r="B31" s="46"/>
      <c r="C31" s="47"/>
    </row>
    <row r="32" spans="1:9" x14ac:dyDescent="0.25">
      <c r="A32" s="46"/>
      <c r="B32" s="46"/>
      <c r="C32" s="47"/>
    </row>
    <row r="33" spans="1:9" ht="15.75" thickBot="1" x14ac:dyDescent="0.3">
      <c r="A33" s="46"/>
      <c r="B33" s="46"/>
      <c r="C33" s="47"/>
    </row>
    <row r="34" spans="1:9" ht="31.5" thickBot="1" x14ac:dyDescent="0.4">
      <c r="A34" s="61"/>
      <c r="B34" s="62"/>
      <c r="C34" s="64"/>
      <c r="D34" s="39" t="s">
        <v>3</v>
      </c>
      <c r="E34" s="5"/>
      <c r="F34" s="5"/>
      <c r="G34" s="5"/>
      <c r="H34" s="6"/>
      <c r="I34" s="7"/>
    </row>
    <row r="35" spans="1:9" ht="30" x14ac:dyDescent="0.25">
      <c r="A35" s="63"/>
      <c r="B35" s="63"/>
      <c r="C35" s="65"/>
      <c r="D35" s="12" t="s">
        <v>6</v>
      </c>
      <c r="E35" s="13"/>
      <c r="F35" s="13"/>
      <c r="G35" s="13"/>
      <c r="H35" s="14" t="e">
        <f ca="1">VLOOKUP(H$2,[1]База!$B$1:$I$65536,3,0)</f>
        <v>#N/A</v>
      </c>
      <c r="I35" s="15"/>
    </row>
    <row r="36" spans="1:9" ht="30.75" x14ac:dyDescent="0.25">
      <c r="A36" s="44"/>
      <c r="B36" s="48"/>
      <c r="C36" s="49"/>
      <c r="D36" s="39" t="s">
        <v>8</v>
      </c>
      <c r="E36" s="5"/>
      <c r="F36" s="5"/>
      <c r="G36" s="5"/>
      <c r="H36" s="20" t="e">
        <f ca="1">VLOOKUP(H$2,[1]База!$B$1:$I$65536,7,0)</f>
        <v>#N/A</v>
      </c>
      <c r="I36" s="21"/>
    </row>
    <row r="37" spans="1:9" ht="30.75" x14ac:dyDescent="0.25">
      <c r="A37" s="50"/>
      <c r="B37" s="51"/>
      <c r="C37" s="52"/>
      <c r="D37" s="39" t="s">
        <v>10</v>
      </c>
      <c r="E37" s="5"/>
      <c r="F37" s="5"/>
      <c r="G37" s="5"/>
      <c r="H37" s="20" t="e">
        <f ca="1">VLOOKUP(H$2,[1]База!$B$1:$I$65536,8,0)</f>
        <v>#N/A</v>
      </c>
      <c r="I37" s="21"/>
    </row>
    <row r="38" spans="1:9" ht="30.75" x14ac:dyDescent="0.25">
      <c r="A38" s="53"/>
      <c r="B38" s="53"/>
      <c r="C38" s="54"/>
      <c r="D38" s="39" t="s">
        <v>12</v>
      </c>
      <c r="E38" s="5"/>
      <c r="F38" s="5"/>
      <c r="G38" s="5"/>
      <c r="H38" s="27" t="e">
        <f ca="1">VLOOKUP(H$2,[1]База!$B$1:$I$65536,9,0)</f>
        <v>#N/A</v>
      </c>
      <c r="I38" s="28"/>
    </row>
    <row r="39" spans="1:9" ht="30.75" x14ac:dyDescent="0.25">
      <c r="A39" s="53"/>
      <c r="B39" s="38"/>
      <c r="C39" s="55"/>
      <c r="D39" s="39" t="s">
        <v>14</v>
      </c>
      <c r="E39" s="5"/>
      <c r="F39" s="5"/>
      <c r="G39" s="5"/>
      <c r="H39" s="20" t="e">
        <f ca="1">VLOOKUP(H$2,[1]База!$B$1:$I$65536,14,0)</f>
        <v>#N/A</v>
      </c>
      <c r="I39" s="21"/>
    </row>
    <row r="40" spans="1:9" ht="30" x14ac:dyDescent="0.25">
      <c r="A40" s="43"/>
      <c r="B40" s="43"/>
      <c r="C40" s="36"/>
      <c r="D40" s="40" t="s">
        <v>17</v>
      </c>
      <c r="E40" s="33"/>
      <c r="F40" s="33"/>
      <c r="G40" s="33"/>
      <c r="H40" s="20" t="e">
        <f ca="1">VLOOKUP(H$2,[1]База!$B$1:$I$65536,13,0)</f>
        <v>#N/A</v>
      </c>
      <c r="I40" s="21"/>
    </row>
    <row r="41" spans="1:9" ht="30.75" x14ac:dyDescent="0.25">
      <c r="A41" s="44"/>
      <c r="B41" s="37"/>
      <c r="C41" s="45"/>
      <c r="D41" s="39" t="s">
        <v>19</v>
      </c>
      <c r="E41" s="5"/>
      <c r="F41" s="5"/>
      <c r="G41" s="5"/>
      <c r="H41" s="20" t="e">
        <f ca="1">VLOOKUP(H$2,[1]База!$B$1:$I$65536,12,0)</f>
        <v>#N/A</v>
      </c>
      <c r="I41" s="21"/>
    </row>
    <row r="42" spans="1:9" x14ac:dyDescent="0.25">
      <c r="A42" s="46"/>
      <c r="B42" s="46"/>
      <c r="C42" s="47"/>
    </row>
    <row r="43" spans="1:9" x14ac:dyDescent="0.25">
      <c r="A43" s="46"/>
      <c r="B43" s="46"/>
      <c r="C43" s="47"/>
    </row>
    <row r="44" spans="1:9" x14ac:dyDescent="0.25">
      <c r="A44" s="46"/>
      <c r="B44" s="46"/>
      <c r="C44" s="47"/>
    </row>
    <row r="45" spans="1:9" x14ac:dyDescent="0.25">
      <c r="A45" s="46"/>
      <c r="B45" s="46"/>
      <c r="C45" s="47"/>
    </row>
    <row r="46" spans="1:9" x14ac:dyDescent="0.25">
      <c r="A46" s="46"/>
      <c r="B46" s="46"/>
      <c r="C46" s="47"/>
    </row>
    <row r="47" spans="1:9" ht="15.75" thickBot="1" x14ac:dyDescent="0.3">
      <c r="A47" s="46"/>
      <c r="B47" s="46"/>
      <c r="C47" s="47"/>
    </row>
    <row r="48" spans="1:9" ht="31.5" thickBot="1" x14ac:dyDescent="0.4">
      <c r="A48" s="61"/>
      <c r="B48" s="62"/>
      <c r="C48" s="64"/>
      <c r="D48" s="39" t="s">
        <v>3</v>
      </c>
      <c r="E48" s="5"/>
      <c r="F48" s="5"/>
      <c r="G48" s="5"/>
      <c r="H48" s="6"/>
      <c r="I48" s="7"/>
    </row>
    <row r="49" spans="1:9" ht="30" x14ac:dyDescent="0.25">
      <c r="A49" s="63"/>
      <c r="B49" s="63"/>
      <c r="C49" s="65"/>
      <c r="D49" s="12" t="s">
        <v>6</v>
      </c>
      <c r="E49" s="13"/>
      <c r="F49" s="13"/>
      <c r="G49" s="13"/>
      <c r="H49" s="14" t="e">
        <f ca="1">VLOOKUP(H$2,[1]База!$B$1:$I$65536,3,0)</f>
        <v>#N/A</v>
      </c>
      <c r="I49" s="15"/>
    </row>
    <row r="50" spans="1:9" ht="30.75" x14ac:dyDescent="0.25">
      <c r="A50" s="44"/>
      <c r="B50" s="48"/>
      <c r="C50" s="49"/>
      <c r="D50" s="39" t="s">
        <v>8</v>
      </c>
      <c r="E50" s="5"/>
      <c r="F50" s="5"/>
      <c r="G50" s="5"/>
      <c r="H50" s="20" t="e">
        <f ca="1">VLOOKUP(H$2,[1]База!$B$1:$I$65536,7,0)</f>
        <v>#N/A</v>
      </c>
      <c r="I50" s="21"/>
    </row>
    <row r="51" spans="1:9" ht="30.75" x14ac:dyDescent="0.25">
      <c r="A51" s="50"/>
      <c r="B51" s="51"/>
      <c r="C51" s="52"/>
      <c r="D51" s="39" t="s">
        <v>10</v>
      </c>
      <c r="E51" s="5"/>
      <c r="F51" s="5"/>
      <c r="G51" s="5"/>
      <c r="H51" s="20" t="e">
        <f ca="1">VLOOKUP(H$2,[1]База!$B$1:$I$65536,8,0)</f>
        <v>#N/A</v>
      </c>
      <c r="I51" s="21"/>
    </row>
    <row r="52" spans="1:9" ht="30.75" x14ac:dyDescent="0.25">
      <c r="A52" s="53"/>
      <c r="B52" s="53"/>
      <c r="C52" s="54"/>
      <c r="D52" s="39" t="s">
        <v>12</v>
      </c>
      <c r="E52" s="5"/>
      <c r="F52" s="5"/>
      <c r="G52" s="5"/>
      <c r="H52" s="27" t="e">
        <f ca="1">VLOOKUP(H$2,[1]База!$B$1:$I$65536,9,0)</f>
        <v>#N/A</v>
      </c>
      <c r="I52" s="28"/>
    </row>
    <row r="53" spans="1:9" ht="30.75" x14ac:dyDescent="0.25">
      <c r="A53" s="53"/>
      <c r="B53" s="38"/>
      <c r="C53" s="55"/>
      <c r="D53" s="39" t="s">
        <v>14</v>
      </c>
      <c r="E53" s="5"/>
      <c r="F53" s="5"/>
      <c r="G53" s="5"/>
      <c r="H53" s="20" t="e">
        <f ca="1">VLOOKUP(H$2,[1]База!$B$1:$I$65536,14,0)</f>
        <v>#N/A</v>
      </c>
      <c r="I53" s="21"/>
    </row>
    <row r="54" spans="1:9" ht="30" x14ac:dyDescent="0.25">
      <c r="A54" s="43"/>
      <c r="B54" s="43"/>
      <c r="C54" s="36"/>
      <c r="D54" s="40" t="s">
        <v>17</v>
      </c>
      <c r="E54" s="33"/>
      <c r="F54" s="33"/>
      <c r="G54" s="33"/>
      <c r="H54" s="20" t="e">
        <f ca="1">VLOOKUP(H$2,[1]База!$B$1:$I$65536,13,0)</f>
        <v>#N/A</v>
      </c>
      <c r="I54" s="21"/>
    </row>
    <row r="55" spans="1:9" ht="30.75" x14ac:dyDescent="0.25">
      <c r="A55" s="44"/>
      <c r="B55" s="37"/>
      <c r="C55" s="45"/>
      <c r="D55" s="39" t="s">
        <v>19</v>
      </c>
      <c r="E55" s="5"/>
      <c r="F55" s="5"/>
      <c r="G55" s="5"/>
      <c r="H55" s="20" t="e">
        <f ca="1">VLOOKUP(H$2,[1]База!$B$1:$I$65536,12,0)</f>
        <v>#N/A</v>
      </c>
      <c r="I55" s="21"/>
    </row>
    <row r="56" spans="1:9" x14ac:dyDescent="0.25">
      <c r="A56" s="56"/>
      <c r="B56" s="56"/>
      <c r="C56" s="57"/>
    </row>
    <row r="57" spans="1:9" x14ac:dyDescent="0.25">
      <c r="A57" s="56"/>
      <c r="B57" s="56"/>
      <c r="C57" s="57"/>
    </row>
    <row r="58" spans="1:9" x14ac:dyDescent="0.25">
      <c r="A58" s="46"/>
      <c r="B58" s="46"/>
      <c r="C58" s="47"/>
    </row>
    <row r="59" spans="1:9" x14ac:dyDescent="0.25">
      <c r="A59" s="46"/>
      <c r="B59" s="46"/>
      <c r="C59" s="47"/>
    </row>
    <row r="60" spans="1:9" x14ac:dyDescent="0.25">
      <c r="A60" s="46"/>
      <c r="B60" s="46"/>
      <c r="C60" s="47"/>
    </row>
    <row r="61" spans="1:9" ht="15.75" thickBot="1" x14ac:dyDescent="0.3">
      <c r="A61" s="46"/>
      <c r="B61" s="46"/>
      <c r="C61" s="47"/>
    </row>
    <row r="62" spans="1:9" ht="31.5" thickBot="1" x14ac:dyDescent="0.4">
      <c r="A62" s="61"/>
      <c r="B62" s="62"/>
      <c r="C62" s="64"/>
      <c r="D62" s="39" t="s">
        <v>3</v>
      </c>
      <c r="E62" s="5"/>
      <c r="F62" s="5"/>
      <c r="G62" s="5"/>
      <c r="H62" s="6"/>
      <c r="I62" s="7"/>
    </row>
    <row r="63" spans="1:9" ht="30" x14ac:dyDescent="0.25">
      <c r="A63" s="63"/>
      <c r="B63" s="63"/>
      <c r="C63" s="65"/>
      <c r="D63" s="12" t="s">
        <v>6</v>
      </c>
      <c r="E63" s="13"/>
      <c r="F63" s="13"/>
      <c r="G63" s="13"/>
      <c r="H63" s="14" t="e">
        <f ca="1">VLOOKUP(H$2,[1]База!$B$1:$I$65536,3,0)</f>
        <v>#N/A</v>
      </c>
      <c r="I63" s="15"/>
    </row>
    <row r="64" spans="1:9" ht="30.75" x14ac:dyDescent="0.25">
      <c r="A64" s="44"/>
      <c r="B64" s="48"/>
      <c r="C64" s="49"/>
      <c r="D64" s="39" t="s">
        <v>8</v>
      </c>
      <c r="E64" s="5"/>
      <c r="F64" s="5"/>
      <c r="G64" s="5"/>
      <c r="H64" s="20" t="e">
        <f ca="1">VLOOKUP(H$2,[1]База!$B$1:$I$65536,7,0)</f>
        <v>#N/A</v>
      </c>
      <c r="I64" s="21"/>
    </row>
    <row r="65" spans="1:9" ht="30.75" x14ac:dyDescent="0.25">
      <c r="A65" s="58"/>
      <c r="B65" s="59"/>
      <c r="C65" s="60"/>
      <c r="D65" s="39" t="s">
        <v>10</v>
      </c>
      <c r="E65" s="5"/>
      <c r="F65" s="5"/>
      <c r="G65" s="5"/>
      <c r="H65" s="20" t="e">
        <f ca="1">VLOOKUP(H$2,[1]База!$B$1:$I$65536,8,0)</f>
        <v>#N/A</v>
      </c>
      <c r="I65" s="21"/>
    </row>
    <row r="66" spans="1:9" ht="30.75" x14ac:dyDescent="0.25">
      <c r="A66" s="25"/>
      <c r="B66" s="26"/>
      <c r="C66" s="26"/>
      <c r="D66" s="5" t="s">
        <v>12</v>
      </c>
      <c r="E66" s="5"/>
      <c r="F66" s="5"/>
      <c r="G66" s="5"/>
      <c r="H66" s="27" t="e">
        <f ca="1">VLOOKUP(H$2,[1]База!$B$1:$I$65536,9,0)</f>
        <v>#N/A</v>
      </c>
      <c r="I66" s="28"/>
    </row>
    <row r="67" spans="1:9" ht="30.75" x14ac:dyDescent="0.25">
      <c r="A67" s="25"/>
      <c r="B67" s="29"/>
      <c r="C67" s="30"/>
      <c r="D67" s="5" t="s">
        <v>14</v>
      </c>
      <c r="E67" s="5"/>
      <c r="F67" s="5"/>
      <c r="G67" s="5"/>
      <c r="H67" s="20" t="e">
        <f ca="1">VLOOKUP(H$2,[1]База!$B$1:$I$65536,14,0)</f>
        <v>#N/A</v>
      </c>
      <c r="I67" s="21"/>
    </row>
    <row r="68" spans="1:9" ht="30" x14ac:dyDescent="0.25">
      <c r="A68" s="31"/>
      <c r="B68" s="31"/>
      <c r="C68" s="32"/>
      <c r="D68" s="33" t="s">
        <v>17</v>
      </c>
      <c r="E68" s="33"/>
      <c r="F68" s="33"/>
      <c r="G68" s="33"/>
      <c r="H68" s="20" t="e">
        <f ca="1">VLOOKUP(H$2,[1]База!$B$1:$I$65536,13,0)</f>
        <v>#N/A</v>
      </c>
      <c r="I68" s="21"/>
    </row>
    <row r="69" spans="1:9" ht="30.75" x14ac:dyDescent="0.25">
      <c r="A69" s="17"/>
      <c r="B69" s="34"/>
      <c r="C69" s="35"/>
      <c r="D69" s="5" t="s">
        <v>19</v>
      </c>
      <c r="E69" s="5"/>
      <c r="F69" s="5"/>
      <c r="G69" s="5"/>
      <c r="H69" s="20" t="e">
        <f ca="1">VLOOKUP(H$2,[1]База!$B$1:$I$65536,12,0)</f>
        <v>#N/A</v>
      </c>
      <c r="I69" s="21"/>
    </row>
  </sheetData>
  <mergeCells count="108">
    <mergeCell ref="D69:G69"/>
    <mergeCell ref="H69:I69"/>
    <mergeCell ref="D66:G66"/>
    <mergeCell ref="H66:I66"/>
    <mergeCell ref="D67:G67"/>
    <mergeCell ref="H67:I67"/>
    <mergeCell ref="A68:C68"/>
    <mergeCell ref="D68:G68"/>
    <mergeCell ref="H68:I68"/>
    <mergeCell ref="A63:C63"/>
    <mergeCell ref="D63:G63"/>
    <mergeCell ref="H63:I63"/>
    <mergeCell ref="D64:G64"/>
    <mergeCell ref="H64:I64"/>
    <mergeCell ref="D65:G65"/>
    <mergeCell ref="H65:I65"/>
    <mergeCell ref="A54:C54"/>
    <mergeCell ref="D54:G54"/>
    <mergeCell ref="H54:I54"/>
    <mergeCell ref="D55:G55"/>
    <mergeCell ref="H55:I55"/>
    <mergeCell ref="D62:G62"/>
    <mergeCell ref="H62:I62"/>
    <mergeCell ref="H48:I48"/>
    <mergeCell ref="A49:C49"/>
    <mergeCell ref="H49:I49"/>
    <mergeCell ref="D50:G50"/>
    <mergeCell ref="H50:I50"/>
    <mergeCell ref="D52:G52"/>
    <mergeCell ref="H52:I52"/>
    <mergeCell ref="D53:G53"/>
    <mergeCell ref="H53:I53"/>
    <mergeCell ref="D51:G51"/>
    <mergeCell ref="H51:I51"/>
    <mergeCell ref="D39:G39"/>
    <mergeCell ref="H39:I39"/>
    <mergeCell ref="A40:C40"/>
    <mergeCell ref="D40:G40"/>
    <mergeCell ref="H40:I40"/>
    <mergeCell ref="D41:G41"/>
    <mergeCell ref="H41:I41"/>
    <mergeCell ref="H35:I35"/>
    <mergeCell ref="H36:I36"/>
    <mergeCell ref="D37:G37"/>
    <mergeCell ref="H37:I37"/>
    <mergeCell ref="D38:G38"/>
    <mergeCell ref="H38:I38"/>
    <mergeCell ref="D26:G26"/>
    <mergeCell ref="H26:I26"/>
    <mergeCell ref="D27:G27"/>
    <mergeCell ref="H27:I27"/>
    <mergeCell ref="A28:C28"/>
    <mergeCell ref="D28:G28"/>
    <mergeCell ref="H28:I28"/>
    <mergeCell ref="A23:C23"/>
    <mergeCell ref="H23:I23"/>
    <mergeCell ref="D24:G24"/>
    <mergeCell ref="H24:I24"/>
    <mergeCell ref="D25:G25"/>
    <mergeCell ref="H25:I25"/>
    <mergeCell ref="H16:I16"/>
    <mergeCell ref="H17:I17"/>
    <mergeCell ref="A18:C18"/>
    <mergeCell ref="H18:I18"/>
    <mergeCell ref="H19:I19"/>
    <mergeCell ref="H22:I22"/>
    <mergeCell ref="A13:C13"/>
    <mergeCell ref="D13:G13"/>
    <mergeCell ref="H13:I13"/>
    <mergeCell ref="D14:G14"/>
    <mergeCell ref="H14:I14"/>
    <mergeCell ref="D15:G15"/>
    <mergeCell ref="H15:I15"/>
    <mergeCell ref="D1:G1"/>
    <mergeCell ref="H1:I1"/>
    <mergeCell ref="A2:C2"/>
    <mergeCell ref="A7:C7"/>
    <mergeCell ref="D12:G12"/>
    <mergeCell ref="H12:I12"/>
    <mergeCell ref="H3:I3"/>
    <mergeCell ref="H4:I4"/>
    <mergeCell ref="H5:I5"/>
    <mergeCell ref="H6:I6"/>
    <mergeCell ref="H7:I7"/>
    <mergeCell ref="H8:I8"/>
    <mergeCell ref="D49:G49"/>
    <mergeCell ref="D48:G48"/>
    <mergeCell ref="D36:G36"/>
    <mergeCell ref="A35:C35"/>
    <mergeCell ref="D35:G35"/>
    <mergeCell ref="D34:G34"/>
    <mergeCell ref="H34:I34"/>
    <mergeCell ref="D29:G29"/>
    <mergeCell ref="H29:I29"/>
    <mergeCell ref="D23:G23"/>
    <mergeCell ref="D22:G22"/>
    <mergeCell ref="D19:G19"/>
    <mergeCell ref="D18:G18"/>
    <mergeCell ref="D17:G17"/>
    <mergeCell ref="D16:G16"/>
    <mergeCell ref="D8:G8"/>
    <mergeCell ref="D7:G7"/>
    <mergeCell ref="D6:G6"/>
    <mergeCell ref="D5:G5"/>
    <mergeCell ref="D4:G4"/>
    <mergeCell ref="D3:G3"/>
    <mergeCell ref="D2:G2"/>
    <mergeCell ref="H2:I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2013-09-12T08:57:36Z</dcterms:modified>
</cp:coreProperties>
</file>