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tables/table5.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00" activeTab="2"/>
  </bookViews>
  <sheets>
    <sheet name="Отчет о бюджете" sheetId="1" r:id="rId1"/>
    <sheet name="Подробный бюджет" sheetId="2" r:id="rId2"/>
    <sheet name="Списки подстановок" sheetId="3" r:id="rId3"/>
  </sheets>
  <externalReferences>
    <externalReference r:id="rId7"/>
  </externalReferences>
  <definedNames>
    <definedName name="BudgetCategory" localSheetId="0">#REF!</definedName>
    <definedName name="BudgetCategory">'Списки подстановок'!$A$2:$A$13</definedName>
    <definedName name="_xlnm.Print_Area" localSheetId="0">'Отчет о бюджете'!$A$1:$H$51</definedName>
    <definedName name="_xlnm.Print_Titles" localSheetId="0">'Отчет о бюджете'!$B:$B,'Отчет о бюджете'!$23:$24</definedName>
  </definedNames>
  <calcPr fullCalcOnLoad="1"/>
  <pivotCaches>
    <pivotCache cacheId="1" r:id="rId4"/>
  </pivotCaches>
</workbook>
</file>

<file path=xl/comments1.xml><?xml version="1.0" encoding="utf-8"?>
<comments xmlns="http://schemas.openxmlformats.org/spreadsheetml/2006/main">
  <authors>
    <author>   </author>
  </authors>
  <commentList>
    <comment ref="B39" authorId="0">
      <text>
        <r>
          <rPr>
            <b/>
            <sz val="9"/>
            <rFont val="Geneva"/>
            <family val="0"/>
          </rPr>
          <t xml:space="preserve">С помощью сводной таблицы данные можно просматривать различными способами. При щелчке таблицы появляется построитель сводной таблицы, в котором можно добавлять и удалять поля.
При щелчке сводной таблицы на ленте над окном книги появляется вкладка "Сводная таблица", на которой представлено множество параметров для ее форматирования и изменения.
</t>
        </r>
      </text>
    </comment>
    <comment ref="G14" authorId="0">
      <text>
        <r>
          <rPr>
            <b/>
            <sz val="9"/>
            <rFont val="Geneva"/>
            <family val="0"/>
          </rPr>
          <t xml:space="preserve">В этот шаблон можно с легкостью вставить свою фирменную символику, а также применить к нему темы, которые позволяют одним щелчком изменить шрифт, цвет и форматирование графических объектов целиком во всей книге.
Темы находятся на вкладке "Главная" в группе "Темы". Выберите одну из десятков встроенных тем в коллекции "Темы" или измените только шрифт либо цвета темы.
</t>
        </r>
      </text>
    </comment>
    <comment ref="G2" authorId="0">
      <text>
        <r>
          <rPr>
            <b/>
            <sz val="9"/>
            <rFont val="Geneva"/>
            <family val="0"/>
          </rPr>
          <t>Данные бюджета можно изменять на листе "Подробный бюджет". При этом сводка бюджета обновляется автоматически.
Таблица "Обзор расходов" является сводной. После обновления данных на листе "Подробный бюджет" щелкните эту таблицу правой кнопкой мыши и выберите команду "Обновить данные". Данные таблицы и диаграммы обновятся.</t>
        </r>
      </text>
    </comment>
  </commentList>
</comments>
</file>

<file path=xl/comments2.xml><?xml version="1.0" encoding="utf-8"?>
<comments xmlns="http://schemas.openxmlformats.org/spreadsheetml/2006/main">
  <authors>
    <author>   </author>
  </authors>
  <commentList>
    <comment ref="A33" authorId="0">
      <text>
        <r>
          <rPr>
            <b/>
            <sz val="9"/>
            <rFont val="Geneva"/>
            <family val="0"/>
          </rPr>
          <t>Добавьте на этот лист свои данные, чтобы обновить лист "Отчет о бюджете".
Можно изменять данные в столбцах "Описание", "Категория", "Плановые затраты" и "Фактические затраты". При этом данные в столбцах "Разница" и "Обзор фактических затрат" вычисляются автоматически.
При щелчке ячейки в столбце "Категория" появляется список параметров, в котором можно выбрать нужное значение. Его можно изменить на листе "Списки подстановок" этой книги.
Гистограммы в столбце "Обзор фактических затрат" формируются с помощью условного форматирования. Они показывают относительные фактические затраты с учетом всего бюджета.</t>
        </r>
      </text>
    </comment>
    <comment ref="G33" authorId="0">
      <text>
        <r>
          <rPr>
            <b/>
            <sz val="9"/>
            <rFont val="Geneva"/>
            <family val="0"/>
          </rPr>
          <t>Чтобы добавить элемент, введите текст в строку под таблицей. При этом она автоматически расширится. Дополнительные данные будет автоматически распознаны на листе "Отчет о бюджете".</t>
        </r>
      </text>
    </comment>
    <comment ref="G1" authorId="0">
      <text>
        <r>
          <rPr>
            <b/>
            <sz val="9"/>
            <rFont val="Geneva"/>
            <family val="0"/>
          </rPr>
          <t>Нажмите стрелку в любой ячейке с заголовком, чтобы выполнить сортировку или фильтрацию параметров.</t>
        </r>
      </text>
    </comment>
  </commentList>
</comments>
</file>

<file path=xl/comments3.xml><?xml version="1.0" encoding="utf-8"?>
<comments xmlns="http://schemas.openxmlformats.org/spreadsheetml/2006/main">
  <authors>
    <author>   </author>
  </authors>
  <commentList>
    <comment ref="D10" authorId="0">
      <text>
        <r>
          <rPr>
            <b/>
            <sz val="9"/>
            <rFont val="Geneva"/>
            <family val="0"/>
          </rPr>
          <t>С помощью этого списка заполняются всплывающие списки в столбце "Категория" на листе "Подробный бюджет". При необходимости эти значения можно изменить. Чтобы добавить значения, введите текст в ячейку под последней записью. При этом список автоматически расширится.</t>
        </r>
      </text>
    </comment>
  </commentList>
</comments>
</file>

<file path=xl/sharedStrings.xml><?xml version="1.0" encoding="utf-8"?>
<sst xmlns="http://schemas.openxmlformats.org/spreadsheetml/2006/main" count="117" uniqueCount="64">
  <si>
    <t xml:space="preserve"> </t>
  </si>
  <si>
    <t>Описание</t>
  </si>
  <si>
    <t>Категория</t>
  </si>
  <si>
    <t>Плановые затраты</t>
  </si>
  <si>
    <t>Фактические затраты</t>
  </si>
  <si>
    <t>Разница</t>
  </si>
  <si>
    <t>Дети</t>
  </si>
  <si>
    <t>Развлечения</t>
  </si>
  <si>
    <t>Питание</t>
  </si>
  <si>
    <t>Домашние животные</t>
  </si>
  <si>
    <t>Сбережения</t>
  </si>
  <si>
    <t>Налоги</t>
  </si>
  <si>
    <t>Транспорт</t>
  </si>
  <si>
    <t>Кредиты</t>
  </si>
  <si>
    <t>Страхование</t>
  </si>
  <si>
    <t>Медицинские услуги</t>
  </si>
  <si>
    <t>Кино</t>
  </si>
  <si>
    <t>Спортивные мероприятия</t>
  </si>
  <si>
    <t>Благотворительность</t>
  </si>
  <si>
    <t>Топливо</t>
  </si>
  <si>
    <t>Автобус/такси</t>
  </si>
  <si>
    <t>Школьные принадлежности</t>
  </si>
  <si>
    <t>Рестораны</t>
  </si>
  <si>
    <t>Продукты</t>
  </si>
  <si>
    <t>Благотворительность 1</t>
  </si>
  <si>
    <t>Благотворительность 2</t>
  </si>
  <si>
    <t>Уход за собой</t>
  </si>
  <si>
    <t>Кредитная карта 1</t>
  </si>
  <si>
    <t>Кредитная карта 2</t>
  </si>
  <si>
    <t>Одежда</t>
  </si>
  <si>
    <t>Химчистка</t>
  </si>
  <si>
    <t>Спортзал</t>
  </si>
  <si>
    <t>Уход за шерстью</t>
  </si>
  <si>
    <t>Ипотека/аренда</t>
  </si>
  <si>
    <t>Здоровье</t>
  </si>
  <si>
    <t>Жилье</t>
  </si>
  <si>
    <t>Кабельное/спутниковое ТВ</t>
  </si>
  <si>
    <t>Электричество</t>
  </si>
  <si>
    <t>Инвестиции</t>
  </si>
  <si>
    <t>Плановый месячный доход</t>
  </si>
  <si>
    <t>Фактический месячный доход</t>
  </si>
  <si>
    <t>Доход 1</t>
  </si>
  <si>
    <t>Доход 2</t>
  </si>
  <si>
    <t>Итоговый доход</t>
  </si>
  <si>
    <t>Дополнительный доход</t>
  </si>
  <si>
    <t>Сводка бюджета</t>
  </si>
  <si>
    <t>Обзор расходов</t>
  </si>
  <si>
    <t>Значения</t>
  </si>
  <si>
    <t>Категории бюджета</t>
  </si>
  <si>
    <t>Плановые месячные расходы</t>
  </si>
  <si>
    <t>Фактические месячные расходы</t>
  </si>
  <si>
    <t>Государственные</t>
  </si>
  <si>
    <t>Подстановка для категорий бюджета</t>
  </si>
  <si>
    <t>Внеклассные мероприятия</t>
  </si>
  <si>
    <t>Музыка (компакт-диски, загрузка и т. д.)</t>
  </si>
  <si>
    <t>Дом</t>
  </si>
  <si>
    <t>Местные</t>
  </si>
  <si>
    <t>Обзор фактических затрат</t>
  </si>
  <si>
    <t>Баланс (доход — расходы)</t>
  </si>
  <si>
    <t>Плановый баланс</t>
  </si>
  <si>
    <t>Фактический баланс</t>
  </si>
  <si>
    <t>Общий итог</t>
  </si>
  <si>
    <t>Общие затраты</t>
  </si>
  <si>
    <t>Расходы в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</si>
</sst>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Red]\(&quot;$&quot;#,##0\)"/>
    <numFmt numFmtId="165" formatCode="_-* #,##0.00[$р.-419]_-;\-* #,##0.00[$р.-419]_-;_-* &quot;-&quot;??[$р.-419]_-;_-@_-"/>
  </numFmts>
  <fonts count="45">
    <font>
      <sz val="12"/>
      <color indexed="63"/>
      <name val="Calibri"/>
      <family val="0"/>
    </font>
    <font>
      <sz val="12"/>
      <color indexed="8"/>
      <name val="Calibri"/>
      <family val="2"/>
    </font>
    <font>
      <b/>
      <sz val="15"/>
      <color indexed="63"/>
      <name val="Calibri"/>
      <family val="2"/>
    </font>
    <font>
      <sz val="8"/>
      <name val="Calibri"/>
      <family val="2"/>
    </font>
    <font>
      <b/>
      <sz val="9"/>
      <name val="Geneva"/>
      <family val="0"/>
    </font>
    <font>
      <u val="single"/>
      <sz val="11"/>
      <color indexed="12"/>
      <name val="Calibri"/>
      <family val="2"/>
    </font>
    <font>
      <u val="single"/>
      <sz val="11"/>
      <color indexed="20"/>
      <name val="Calibri"/>
      <family val="2"/>
    </font>
    <font>
      <u val="single"/>
      <sz val="12"/>
      <color indexed="12"/>
      <name val="Calibri"/>
      <family val="2"/>
    </font>
    <font>
      <u val="single"/>
      <sz val="12"/>
      <color indexed="20"/>
      <name val="Calibri"/>
      <family val="2"/>
    </font>
    <font>
      <b/>
      <sz val="12"/>
      <color indexed="63"/>
      <name val="Calibri"/>
      <family val="2"/>
    </font>
    <font>
      <b/>
      <sz val="20"/>
      <color indexed="63"/>
      <name val="Calibri"/>
      <family val="2"/>
    </font>
    <font>
      <b/>
      <sz val="18"/>
      <color indexed="56"/>
      <name val="Cambria"/>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Calibri"/>
      <family val="0"/>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1" tint="0.24995000660419464"/>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20"/>
      <color theme="1" tint="0.24995000660419464"/>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ck">
        <color theme="4"/>
      </left>
      <right>
        <color indexed="63"/>
      </right>
      <top style="thick">
        <color theme="4"/>
      </top>
      <bottom>
        <color indexed="63"/>
      </bottom>
    </border>
    <border>
      <left>
        <color indexed="63"/>
      </left>
      <right>
        <color indexed="63"/>
      </right>
      <top style="thick">
        <color theme="4"/>
      </top>
      <bottom>
        <color indexed="63"/>
      </bottom>
    </border>
    <border>
      <left>
        <color indexed="63"/>
      </left>
      <right style="thick">
        <color theme="4"/>
      </right>
      <top style="thick">
        <color theme="4"/>
      </top>
      <bottom>
        <color indexed="63"/>
      </bottom>
    </border>
    <border>
      <left style="thick">
        <color theme="4"/>
      </left>
      <right>
        <color indexed="63"/>
      </right>
      <top>
        <color indexed="63"/>
      </top>
      <bottom>
        <color indexed="63"/>
      </bottom>
    </border>
    <border>
      <left>
        <color indexed="63"/>
      </left>
      <right style="thick">
        <color theme="4"/>
      </right>
      <top>
        <color indexed="63"/>
      </top>
      <bottom>
        <color indexed="63"/>
      </bottom>
    </border>
    <border>
      <left style="thick">
        <color theme="4"/>
      </left>
      <right>
        <color indexed="63"/>
      </right>
      <top>
        <color indexed="63"/>
      </top>
      <bottom style="thick">
        <color theme="4"/>
      </bottom>
    </border>
    <border>
      <left>
        <color indexed="63"/>
      </left>
      <right style="thick">
        <color theme="4"/>
      </right>
      <top>
        <color indexed="63"/>
      </top>
      <bottom style="thick">
        <color theme="4"/>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Protection="0">
      <alignment horizontal="left"/>
    </xf>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0" fillId="28" borderId="6" applyNumberFormat="0" applyFont="0" applyAlignment="0" applyProtection="0"/>
    <xf numFmtId="0" fontId="34" fillId="0" borderId="7" applyNumberFormat="0" applyFill="0" applyAlignment="0" applyProtection="0"/>
    <xf numFmtId="0" fontId="35" fillId="29" borderId="8"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1">
    <xf numFmtId="0" fontId="0" fillId="0" borderId="0" xfId="0" applyFont="1" applyAlignment="1">
      <alignment/>
    </xf>
    <xf numFmtId="0" fontId="0" fillId="0" borderId="0" xfId="0" applyBorder="1" applyAlignment="1">
      <alignment/>
    </xf>
    <xf numFmtId="0" fontId="0" fillId="0" borderId="0" xfId="0" applyBorder="1" applyAlignment="1">
      <alignment horizontal="center" vertical="center"/>
    </xf>
    <xf numFmtId="0" fontId="31" fillId="0" borderId="3" xfId="44">
      <alignment horizontal="left"/>
    </xf>
    <xf numFmtId="0" fontId="31" fillId="0" borderId="3" xfId="44" applyAlignment="1">
      <alignment horizontal="center" vertical="center"/>
    </xf>
    <xf numFmtId="0" fontId="31" fillId="0" borderId="3" xfId="44" applyAlignment="1">
      <alignment vertical="center" wrapText="1"/>
    </xf>
    <xf numFmtId="0" fontId="0" fillId="0" borderId="10" xfId="0" applyBorder="1" applyAlignment="1">
      <alignment/>
    </xf>
    <xf numFmtId="0" fontId="0" fillId="0" borderId="11"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64" fontId="0" fillId="0" borderId="0" xfId="0" applyNumberFormat="1" applyBorder="1" applyAlignment="1">
      <alignment/>
    </xf>
    <xf numFmtId="0" fontId="0" fillId="0" borderId="15" xfId="0" applyBorder="1" applyAlignment="1">
      <alignment/>
    </xf>
    <xf numFmtId="164" fontId="0" fillId="0" borderId="3" xfId="0" applyNumberFormat="1" applyBorder="1" applyAlignment="1">
      <alignment/>
    </xf>
    <xf numFmtId="0" fontId="0" fillId="0" borderId="3" xfId="0" applyBorder="1" applyAlignment="1">
      <alignment/>
    </xf>
    <xf numFmtId="0" fontId="0" fillId="0" borderId="16" xfId="0" applyBorder="1" applyAlignment="1">
      <alignment/>
    </xf>
    <xf numFmtId="0" fontId="0" fillId="0" borderId="0" xfId="0" applyAlignment="1">
      <alignment wrapText="1"/>
    </xf>
    <xf numFmtId="164" fontId="0" fillId="0" borderId="0" xfId="0" applyNumberFormat="1" applyAlignment="1">
      <alignment wrapText="1"/>
    </xf>
    <xf numFmtId="0" fontId="31" fillId="0" borderId="0" xfId="44" applyBorder="1" applyAlignment="1">
      <alignment vertical="center" wrapText="1"/>
    </xf>
    <xf numFmtId="0" fontId="43" fillId="0" borderId="3" xfId="44" applyFont="1" applyAlignment="1">
      <alignment horizontal="left" vertical="center"/>
    </xf>
    <xf numFmtId="165" fontId="0" fillId="0" borderId="0" xfId="0" applyNumberFormat="1" applyAlignment="1">
      <alignment wrapText="1"/>
    </xf>
    <xf numFmtId="165" fontId="9" fillId="0" borderId="0" xfId="0" applyNumberFormat="1" applyFont="1" applyBorder="1" applyAlignment="1">
      <alignment/>
    </xf>
    <xf numFmtId="165" fontId="0" fillId="0" borderId="0" xfId="0" applyNumberFormat="1" applyFont="1" applyBorder="1" applyAlignment="1">
      <alignment/>
    </xf>
    <xf numFmtId="1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xf>
    <xf numFmtId="165" fontId="0" fillId="0" borderId="0" xfId="0" applyNumberForma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аметка" xfId="48"/>
    <cellStyle name="Итог" xfId="49"/>
    <cellStyle name="Контрольная ячейка" xfId="50"/>
    <cellStyle name="Название" xfId="51"/>
    <cellStyle name="Нейтральный" xfId="52"/>
    <cellStyle name="Плохой" xfId="53"/>
    <cellStyle name="Пояснение" xfId="54"/>
    <cellStyle name="Percent" xfId="55"/>
    <cellStyle name="Связанная ячейка" xfId="56"/>
    <cellStyle name="Текст предупреждения" xfId="57"/>
    <cellStyle name="Comma" xfId="58"/>
    <cellStyle name="Comma [0]" xfId="59"/>
    <cellStyle name="Хороший" xfId="60"/>
  </cellStyles>
  <dxfs count="14">
    <dxf>
      <border>
        <top style="thin">
          <color theme="8" tint="0.7999799847602844"/>
        </top>
        <bottom style="thin">
          <color theme="8" tint="0.7999799847602844"/>
        </bottom>
      </border>
    </dxf>
    <dxf>
      <border>
        <top style="thin">
          <color theme="8" tint="0.7999799847602844"/>
        </top>
        <bottom style="thin">
          <color theme="8" tint="0.7999799847602844"/>
        </bottom>
      </border>
    </dxf>
    <dxf>
      <fill>
        <patternFill patternType="solid">
          <fgColor theme="8" tint="0.7999799847602844"/>
          <bgColor theme="8" tint="0.7999799847602844"/>
        </patternFill>
      </fill>
      <border>
        <bottom style="thin">
          <color theme="8"/>
        </bottom>
      </border>
    </dxf>
    <dxf>
      <font>
        <color theme="0"/>
      </font>
      <fill>
        <patternFill patternType="solid">
          <fgColor theme="8" tint="0.39998000860214233"/>
          <bgColor theme="8" tint="0.39998000860214233"/>
        </patternFill>
      </fill>
      <border>
        <left style="thin">
          <color theme="8" tint="0.39998000860214233"/>
        </left>
        <right style="thin">
          <color theme="8" tint="0.39998000860214233"/>
        </right>
        <bottom style="thin">
          <color theme="8" tint="0.7999799847602844"/>
        </bottom>
      </border>
    </dxf>
    <dxf>
      <border>
        <bottom style="thin">
          <color theme="8" tint="0.5999900102615356"/>
        </bottom>
      </border>
    </dxf>
    <dxf>
      <font>
        <b/>
        <color theme="1"/>
      </font>
      <fill>
        <patternFill patternType="solid">
          <fgColor theme="0" tint="-0.1499900072813034"/>
          <bgColor theme="0" tint="-0.1499900072813034"/>
        </patternFill>
      </fill>
    </dxf>
    <dxf>
      <font>
        <b/>
        <color theme="0"/>
      </font>
      <fill>
        <patternFill patternType="solid">
          <fgColor theme="8" tint="0.3999499976634979"/>
          <bgColor theme="8" tint="0.7999799847602844"/>
        </patternFill>
      </fill>
    </dxf>
    <dxf>
      <font>
        <b/>
        <color theme="0"/>
      </font>
    </dxf>
    <dxf>
      <font>
        <color theme="0" tint="-0.04997999966144562"/>
      </font>
      <fill>
        <patternFill>
          <bgColor theme="8" tint="0.3999499976634979"/>
        </patternFill>
      </fill>
      <border>
        <left/>
        <right/>
      </border>
    </dxf>
    <dxf>
      <fill>
        <patternFill patternType="solid">
          <fgColor indexed="65"/>
          <bgColor theme="8"/>
        </patternFill>
      </fill>
      <border>
        <left style="thin">
          <color theme="8" tint="-0.24997000396251678"/>
        </left>
        <right style="thin">
          <color theme="8" tint="-0.24997000396251678"/>
        </right>
        <top style="thin">
          <color theme="8" tint="-0.24997000396251678"/>
        </top>
        <bottom style="thin">
          <color theme="8" tint="-0.24997000396251678"/>
        </bottom>
      </border>
    </dxf>
    <dxf>
      <font>
        <b/>
        <i val="0"/>
        <color theme="1" tint="0.24995000660419464"/>
      </font>
      <border>
        <top style="double">
          <color theme="8" tint="-0.24997000396251678"/>
        </top>
      </border>
    </dxf>
    <dxf>
      <font>
        <color theme="0"/>
      </font>
      <fill>
        <patternFill patternType="solid">
          <fgColor theme="8" tint="-0.24997000396251678"/>
          <bgColor theme="8" tint="-0.24997000396251678"/>
        </patternFill>
      </fill>
      <border>
        <left style="thin">
          <color theme="8" tint="-0.24997000396251678"/>
        </left>
        <right style="thin">
          <color theme="8" tint="-0.24997000396251678"/>
        </right>
      </border>
    </dxf>
    <dxf>
      <font>
        <color theme="1"/>
      </font>
      <border>
        <left style="thin">
          <color theme="8" tint="0.7999799847602844"/>
        </left>
        <right style="thin">
          <color theme="8" tint="0.7999799847602844"/>
        </right>
      </border>
    </dxf>
    <dxf>
      <numFmt numFmtId="165" formatCode="_-* #,##0.00[$р.-419]_-;\-* #,##0.00[$р.-419]_-;_-* &quot;-&quot;??[$р.-419]_-;_-@_-"/>
      <border/>
    </dxf>
  </dxfs>
  <tableStyles count="1" defaultTableStyle="TableStyleMedium2" defaultPivotStyle="PivotStyleLight16">
    <tableStyle name="BudgetReportPivot" table="0" count="13">
      <tableStyleElement type="wholeTable" dxfId="12"/>
      <tableStyleElement type="headerRow" dxfId="11"/>
      <tableStyleElement type="totalRow" dxfId="10"/>
      <tableStyleElement type="firstRowStripe" dxfId="9"/>
      <tableStyleElement type="firstColumnStripe" dxfId="8"/>
      <tableStyleElement type="firstHeaderCell" dxfId="7"/>
      <tableStyleElement type="firstSubtotalRow" dxfId="6"/>
      <tableStyleElement type="secondSubtotalRow" dxfId="5"/>
      <tableStyleElement type="firstColumnSubheading"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1745"/>
          <c:w val="0.61225"/>
          <c:h val="0.645"/>
        </c:manualLayout>
      </c:layout>
      <c:pieChart>
        <c:varyColors val="1"/>
        <c:ser>
          <c:idx val="2"/>
          <c:order val="0"/>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solidFill>
                  <a:srgbClr val="FFFFFF"/>
                </a:solidFill>
              </a:ln>
              <a:effectLst>
                <a:outerShdw dist="35921" dir="2700000" algn="br">
                  <a:prstClr val="black"/>
                </a:outerShdw>
              </a:effectLst>
            </c:spPr>
          </c:dPt>
          <c:dPt>
            <c:idx val="1"/>
            <c:spPr>
              <a:solidFill>
                <a:srgbClr val="9E413E"/>
              </a:solidFill>
              <a:ln w="3175">
                <a:solidFill>
                  <a:srgbClr val="FFFFFF"/>
                </a:solidFill>
              </a:ln>
              <a:effectLst>
                <a:outerShdw dist="35921" dir="2700000" algn="br">
                  <a:prstClr val="black"/>
                </a:outerShdw>
              </a:effectLst>
            </c:spPr>
          </c:dPt>
          <c:dPt>
            <c:idx val="2"/>
            <c:spPr>
              <a:solidFill>
                <a:srgbClr val="7F9A48"/>
              </a:solidFill>
              <a:ln w="3175">
                <a:solidFill>
                  <a:srgbClr val="FFFFFF"/>
                </a:solidFill>
              </a:ln>
              <a:effectLst>
                <a:outerShdw dist="35921" dir="2700000" algn="br">
                  <a:prstClr val="black"/>
                </a:outerShdw>
              </a:effectLst>
            </c:spPr>
          </c:dPt>
          <c:dPt>
            <c:idx val="3"/>
            <c:spPr>
              <a:solidFill>
                <a:srgbClr val="695185"/>
              </a:solidFill>
              <a:ln w="3175">
                <a:solidFill>
                  <a:srgbClr val="FFFFFF"/>
                </a:solidFill>
              </a:ln>
              <a:effectLst>
                <a:outerShdw dist="35921" dir="2700000" algn="br">
                  <a:prstClr val="black"/>
                </a:outerShdw>
              </a:effectLst>
            </c:spPr>
          </c:dPt>
          <c:dPt>
            <c:idx val="4"/>
            <c:spPr>
              <a:solidFill>
                <a:srgbClr val="3C8DA3"/>
              </a:solidFill>
              <a:ln w="3175">
                <a:solidFill>
                  <a:srgbClr val="FFFFFF"/>
                </a:solidFill>
              </a:ln>
              <a:effectLst>
                <a:outerShdw dist="35921" dir="2700000" algn="br">
                  <a:prstClr val="black"/>
                </a:outerShdw>
              </a:effectLst>
            </c:spPr>
          </c:dPt>
          <c:dPt>
            <c:idx val="5"/>
            <c:spPr>
              <a:solidFill>
                <a:srgbClr val="CC7B38"/>
              </a:solidFill>
              <a:ln w="3175">
                <a:solidFill>
                  <a:srgbClr val="FFFFFF"/>
                </a:solidFill>
              </a:ln>
              <a:effectLst>
                <a:outerShdw dist="35921" dir="2700000" algn="br">
                  <a:prstClr val="black"/>
                </a:outerShdw>
              </a:effectLst>
            </c:spPr>
          </c:dPt>
          <c:dPt>
            <c:idx val="6"/>
            <c:spPr>
              <a:solidFill>
                <a:srgbClr val="4F81BD"/>
              </a:solidFill>
              <a:ln w="3175">
                <a:solidFill>
                  <a:srgbClr val="FFFFFF"/>
                </a:solidFill>
              </a:ln>
              <a:effectLst>
                <a:outerShdw dist="35921" dir="2700000" algn="br">
                  <a:prstClr val="black"/>
                </a:outerShdw>
              </a:effectLst>
            </c:spPr>
          </c:dPt>
          <c:dPt>
            <c:idx val="7"/>
            <c:spPr>
              <a:solidFill>
                <a:srgbClr val="C0504D"/>
              </a:solidFill>
              <a:ln w="3175">
                <a:solidFill>
                  <a:srgbClr val="FFFFFF"/>
                </a:solidFill>
              </a:ln>
              <a:effectLst>
                <a:outerShdw dist="35921" dir="2700000" algn="br">
                  <a:prstClr val="black"/>
                </a:outerShdw>
              </a:effectLst>
            </c:spPr>
          </c:dPt>
          <c:dPt>
            <c:idx val="8"/>
            <c:spPr>
              <a:solidFill>
                <a:srgbClr val="9BBB59"/>
              </a:solidFill>
              <a:ln w="3175">
                <a:solidFill>
                  <a:srgbClr val="FFFFFF"/>
                </a:solidFill>
              </a:ln>
              <a:effectLst>
                <a:outerShdw dist="35921" dir="2700000" algn="br">
                  <a:prstClr val="black"/>
                </a:outerShdw>
              </a:effectLst>
            </c:spPr>
          </c:dPt>
          <c:dPt>
            <c:idx val="9"/>
            <c:spPr>
              <a:solidFill>
                <a:srgbClr val="8064A2"/>
              </a:solidFill>
              <a:ln w="3175">
                <a:solidFill>
                  <a:srgbClr val="FFFFFF"/>
                </a:solidFill>
              </a:ln>
              <a:effectLst>
                <a:outerShdw dist="35921" dir="2700000" algn="br">
                  <a:prstClr val="black"/>
                </a:outerShdw>
              </a:effectLst>
            </c:spPr>
          </c:dPt>
          <c:dPt>
            <c:idx val="10"/>
            <c:spPr>
              <a:solidFill>
                <a:srgbClr val="4BACC6"/>
              </a:solidFill>
              <a:ln w="3175">
                <a:solidFill>
                  <a:srgbClr val="FFFFFF"/>
                </a:solidFill>
              </a:ln>
              <a:effectLst>
                <a:outerShdw dist="35921" dir="2700000" algn="br">
                  <a:prstClr val="black"/>
                </a:outerShdw>
              </a:effectLst>
            </c:spPr>
          </c:dPt>
          <c:dPt>
            <c:idx val="11"/>
            <c:spPr>
              <a:solidFill>
                <a:srgbClr val="F79646"/>
              </a:solidFill>
              <a:ln w="3175">
                <a:solidFill>
                  <a:srgbClr val="FFFFFF"/>
                </a:solidFill>
              </a:ln>
              <a:effectLst>
                <a:outerShdw dist="35921" dir="2700000" algn="br">
                  <a:prstClr val="black"/>
                </a:outerShdw>
              </a:effectLst>
            </c:spPr>
          </c:dPt>
          <c:cat>
            <c:strRef>
              <c:f>'Отчет о бюджете'!$B$25:$B$36</c:f>
              <c:strCache/>
            </c:strRef>
          </c:cat>
          <c:val>
            <c:numRef>
              <c:f>'Отчет о бюджете'!$D$25:$D$36</c:f>
              <c:numCache/>
            </c:numRef>
          </c:val>
        </c:ser>
      </c:pieChart>
      <c:spPr>
        <a:noFill/>
        <a:ln>
          <a:noFill/>
        </a:ln>
      </c:spPr>
    </c:plotArea>
    <c:legend>
      <c:legendPos val="r"/>
      <c:layout>
        <c:manualLayout>
          <c:xMode val="edge"/>
          <c:yMode val="edge"/>
          <c:x val="0.747"/>
          <c:y val="0.123"/>
          <c:w val="0.2385"/>
          <c:h val="0.79225"/>
        </c:manualLayout>
      </c:layout>
      <c:overlay val="0"/>
      <c:spPr>
        <a:noFill/>
        <a:ln w="3175">
          <a:noFill/>
        </a:ln>
      </c:spPr>
      <c:txPr>
        <a:bodyPr vert="horz" rot="0"/>
        <a:lstStyle/>
        <a:p>
          <a:pPr>
            <a:defRPr lang="en-US" cap="none" sz="12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22</xdr:row>
      <xdr:rowOff>0</xdr:rowOff>
    </xdr:from>
    <xdr:to>
      <xdr:col>7</xdr:col>
      <xdr:colOff>666750</xdr:colOff>
      <xdr:row>48</xdr:row>
      <xdr:rowOff>95250</xdr:rowOff>
    </xdr:to>
    <xdr:graphicFrame>
      <xdr:nvGraphicFramePr>
        <xdr:cNvPr id="1" name="Chart 1"/>
        <xdr:cNvGraphicFramePr/>
      </xdr:nvGraphicFramePr>
      <xdr:xfrm>
        <a:off x="5172075" y="4543425"/>
        <a:ext cx="5295900" cy="5295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ugfixing-en\Desktop\Household%20Budget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usehold Budget2"/>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Описание">
      <sharedItems containsMixedTypes="0" count="29">
        <s v="Внеклассные мероприятия"/>
        <s v="Медицинские услуги"/>
        <s v="Школьные принадлежности"/>
        <s v="Кино"/>
        <s v="Музыка (компакт-диски, загрузка и т. д.)"/>
        <s v="Спортивные мероприятия"/>
        <s v="Рестораны"/>
        <s v="Продукты"/>
        <s v="Благотворительность 1"/>
        <s v="Благотворительность 2"/>
        <s v="Кабельное/спутниковое ТВ"/>
        <s v="Электричество"/>
        <s v="Ипотека/аренда"/>
        <s v="Здоровье"/>
        <s v="Дом"/>
        <s v="Кредитная карта 1"/>
        <s v="Кредитная карта 2"/>
        <s v="Одежда"/>
        <s v="Химчистка"/>
        <s v="Спортзал"/>
        <s v="Питание"/>
        <s v="Уход за шерстью"/>
        <s v="Инвестиции"/>
        <s v="Сбережения"/>
        <s v="Государственные"/>
        <s v="Местные"/>
        <s v="Автобус/такси"/>
        <s v="Топливо"/>
        <s v="Страхование"/>
      </sharedItems>
    </cacheField>
    <cacheField name="Категория">
      <sharedItems containsMixedTypes="0" count="12">
        <s v="Дети"/>
        <s v="Развлечения"/>
        <s v="Питание"/>
        <s v="Благотворительность"/>
        <s v="Жилье"/>
        <s v="Страхование"/>
        <s v="Кредиты"/>
        <s v="Уход за собой"/>
        <s v="Домашние животные"/>
        <s v="Сбережения"/>
        <s v="Налоги"/>
        <s v="Транспорт"/>
      </sharedItems>
    </cacheField>
    <cacheField name="Плановые затраты">
      <sharedItems containsMixedTypes="1" containsNumber="1" containsInteger="1"/>
    </cacheField>
    <cacheField name="Фактические затраты">
      <sharedItems containsMixedTypes="1" containsNumber="1" containsInteger="1"/>
    </cacheField>
    <cacheField name="Разница">
      <sharedItems containsSemiMixedTypes="0" containsString="0" containsMixedTypes="0" containsNumber="1" containsInteger="1"/>
    </cacheField>
    <cacheField name="Обзор фактических затрат">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BudgetReport" cacheId="1" applyNumberFormats="0" applyBorderFormats="0" applyFontFormats="0" applyPatternFormats="0" applyAlignmentFormats="0" applyWidthHeightFormats="0" dataCaption="Значения" showMissing="1" preserveFormatting="1" fieldPrintTitles="1" itemPrintTitles="1" compactData="0" updatedVersion="2" indent="0" showMemberPropertyTips="1">
  <location ref="B23:D37" firstHeaderRow="1" firstDataRow="2" firstDataCol="1"/>
  <pivotFields count="6">
    <pivotField axis="axisRow" showAll="0" defaultSubtotal="0">
      <items count="29">
        <item x="26"/>
        <item x="8"/>
        <item x="9"/>
        <item x="0"/>
        <item x="24"/>
        <item x="14"/>
        <item x="13"/>
        <item x="22"/>
        <item x="12"/>
        <item x="10"/>
        <item x="3"/>
        <item x="15"/>
        <item x="16"/>
        <item x="1"/>
        <item x="25"/>
        <item x="4"/>
        <item x="17"/>
        <item x="20"/>
        <item x="7"/>
        <item x="6"/>
        <item x="23"/>
        <item x="19"/>
        <item x="5"/>
        <item x="28"/>
        <item x="27"/>
        <item x="21"/>
        <item x="18"/>
        <item x="2"/>
        <item x="11"/>
      </items>
    </pivotField>
    <pivotField axis="axisRow" showAll="0" sumSubtotal="1">
      <items count="13">
        <item sd="0" x="2"/>
        <item sd="0" x="11"/>
        <item sd="0" x="4"/>
        <item sd="0" x="5"/>
        <item sd="0" x="3"/>
        <item sd="0" x="7"/>
        <item sd="0" x="1"/>
        <item sd="0" x="0"/>
        <item sd="0" x="8"/>
        <item sd="0" x="6"/>
        <item sd="0" x="10"/>
        <item sd="0" x="9"/>
        <item t="sum"/>
      </items>
    </pivotField>
    <pivotField showAll="0" defaultSubtotal="0"/>
    <pivotField dataField="1" showAll="0"/>
    <pivotField showAll="0" numFmtId="165" defaultSubtotal="0"/>
    <pivotField showAll="0" numFmtId="164" defaultSubtotal="0"/>
  </pivotFields>
  <rowFields count="2">
    <field x="1"/>
    <field x="0"/>
  </rowFields>
  <rowItems count="13">
    <i>
      <x/>
    </i>
    <i>
      <x v="1"/>
    </i>
    <i>
      <x v="2"/>
    </i>
    <i>
      <x v="3"/>
    </i>
    <i>
      <x v="4"/>
    </i>
    <i>
      <x v="5"/>
    </i>
    <i>
      <x v="6"/>
    </i>
    <i>
      <x v="7"/>
    </i>
    <i>
      <x v="8"/>
    </i>
    <i>
      <x v="9"/>
    </i>
    <i>
      <x v="10"/>
    </i>
    <i>
      <x v="11"/>
    </i>
    <i t="grand">
      <x/>
    </i>
  </rowItems>
  <colFields count="1">
    <field x="-2"/>
  </colFields>
  <colItems count="2">
    <i>
      <x/>
    </i>
    <i i="1">
      <x v="1"/>
    </i>
  </colItems>
  <dataFields count="2">
    <dataField name="Общие затраты" fld="3" baseField="0" baseItem="0" numFmtId="165"/>
    <dataField name="Расходы в %" fld="3" showDataAs="percentOfTotal" baseField="0" baseItem="0" numFmtId="10"/>
  </dataFields>
  <formats count="1">
    <format dxfId="13">
      <pivotArea outline="0" fieldPosition="0">
        <references count="1">
          <reference field="4294967294" count="1">
            <x v="0"/>
          </reference>
        </references>
      </pivotArea>
    </format>
  </formats>
  <pivotTableStyleInfo name="PivotStyleMedium11" showRowHeaders="1" showColHeaders="1" showRowStripes="0" showColStripes="0" showLastColumn="1"/>
</pivotTableDefinition>
</file>

<file path=xl/tables/table1.xml><?xml version="1.0" encoding="utf-8"?>
<table xmlns="http://schemas.openxmlformats.org/spreadsheetml/2006/main" id="8" name="Table39" displayName="Table39" ref="B3:C7" totalsRowShown="0">
  <autoFilter ref="B3:C7"/>
  <tableColumns count="2">
    <tableColumn id="1" name="Плановый месячный доход"/>
    <tableColumn id="2" name=" "/>
  </tableColumns>
  <tableStyleInfo name="TableStyleMedium2" showFirstColumn="0" showLastColumn="0" showRowStripes="1" showColumnStripes="0"/>
</table>
</file>

<file path=xl/tables/table2.xml><?xml version="1.0" encoding="utf-8"?>
<table xmlns="http://schemas.openxmlformats.org/spreadsheetml/2006/main" id="9" name="Table410" displayName="Table410" ref="B9:C13" totalsRowShown="0">
  <autoFilter ref="B9:C13"/>
  <tableColumns count="2">
    <tableColumn id="1" name="Фактический месячный доход"/>
    <tableColumn id="2" name=" "/>
  </tableColumns>
  <tableStyleInfo name="TableStyleMedium2" showFirstColumn="0" showLastColumn="0" showRowStripes="1" showColumnStripes="0"/>
</table>
</file>

<file path=xl/tables/table3.xml><?xml version="1.0" encoding="utf-8"?>
<table xmlns="http://schemas.openxmlformats.org/spreadsheetml/2006/main" id="10" name="Table511" displayName="Table511" ref="B15:C18" totalsRowShown="0">
  <autoFilter ref="B15:C18"/>
  <tableColumns count="2">
    <tableColumn id="1" name="Баланс (доход — расходы)"/>
    <tableColumn id="2" name=" "/>
  </tableColumns>
  <tableStyleInfo name="TableStyleMedium2" showFirstColumn="0" showLastColumn="0" showRowStripes="1" showColumnStripes="0"/>
</table>
</file>

<file path=xl/tables/table4.xml><?xml version="1.0" encoding="utf-8"?>
<table xmlns="http://schemas.openxmlformats.org/spreadsheetml/2006/main" id="11" name="Table612" displayName="Table612" ref="E3:E4" totalsRowShown="0">
  <autoFilter ref="E3:E4"/>
  <tableColumns count="1">
    <tableColumn id="1" name="Плановые месячные расходы"/>
  </tableColumns>
  <tableStyleInfo name="TableStyleMedium2" showFirstColumn="0" showLastColumn="0" showRowStripes="1" showColumnStripes="0"/>
</table>
</file>

<file path=xl/tables/table5.xml><?xml version="1.0" encoding="utf-8"?>
<table xmlns="http://schemas.openxmlformats.org/spreadsheetml/2006/main" id="12" name="Table713" displayName="Table713" ref="E9:E10" totalsRowShown="0">
  <autoFilter ref="E9:E10"/>
  <tableColumns count="1">
    <tableColumn id="1" name="Фактические месячные расходы"/>
  </tableColumns>
  <tableStyleInfo name="TableStyleMedium2" showFirstColumn="0" showLastColumn="0" showRowStripes="1" showColumnStripes="0"/>
</table>
</file>

<file path=xl/tables/table6.xml><?xml version="1.0" encoding="utf-8"?>
<table xmlns="http://schemas.openxmlformats.org/spreadsheetml/2006/main" id="1" name="BudgetDetails" displayName="BudgetDetails" ref="A1:F31" totalsRowShown="0">
  <autoFilter ref="A1:F31"/>
  <tableColumns count="6">
    <tableColumn id="2" name="Описание"/>
    <tableColumn id="1" name="Категория"/>
    <tableColumn id="3" name="Плановые затраты"/>
    <tableColumn id="4" name="Фактические затраты"/>
    <tableColumn id="5" name="Разница"/>
    <tableColumn id="6" name="Обзор фактических затрат"/>
  </tableColumns>
  <tableStyleInfo name="TableStyleMedium2" showFirstColumn="0" showLastColumn="0" showRowStripes="1" showColumnStripes="0"/>
</table>
</file>

<file path=xl/tables/table7.xml><?xml version="1.0" encoding="utf-8"?>
<table xmlns="http://schemas.openxmlformats.org/spreadsheetml/2006/main" id="2" name="BudgetCategoryLookup" displayName="BudgetCategoryLookup" ref="A1:A13" totalsRowShown="0">
  <autoFilter ref="A1:A13"/>
  <tableColumns count="1">
    <tableColumn id="1" name="Подстановка для категорий бюджета"/>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table" Target="../tables/table5.xml" /><Relationship Id="rId8" Type="http://schemas.openxmlformats.org/officeDocument/2006/relationships/drawing" Target="../drawings/drawing1.xml" /><Relationship Id="rId9"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6.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table" Target="../tables/table7.xml"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showGridLines="0" workbookViewId="0" topLeftCell="A18">
      <selection activeCell="C25" sqref="C25:C37"/>
    </sheetView>
  </sheetViews>
  <sheetFormatPr defaultColWidth="8.875" defaultRowHeight="15.75"/>
  <cols>
    <col min="1" max="1" width="1.625" style="0" customWidth="1"/>
    <col min="2" max="2" width="33.375" style="0" customWidth="1"/>
    <col min="3" max="3" width="17.00390625" style="0" customWidth="1"/>
    <col min="4" max="4" width="13.375" style="0" customWidth="1"/>
    <col min="5" max="5" width="32.50390625" style="0" customWidth="1"/>
    <col min="6" max="6" width="1.625" style="0" customWidth="1"/>
    <col min="7" max="7" width="29.125" style="0" customWidth="1"/>
  </cols>
  <sheetData>
    <row r="1" spans="1:5" ht="35.25" customHeight="1" thickBot="1">
      <c r="A1" s="20" t="s">
        <v>45</v>
      </c>
      <c r="B1" s="4"/>
      <c r="C1" s="4"/>
      <c r="D1" s="4"/>
      <c r="E1" s="5"/>
    </row>
    <row r="2" spans="1:6" ht="9" customHeight="1" thickTop="1">
      <c r="A2" s="6"/>
      <c r="B2" s="8"/>
      <c r="C2" s="7"/>
      <c r="D2" s="8"/>
      <c r="E2" s="8"/>
      <c r="F2" s="9"/>
    </row>
    <row r="3" spans="1:6" ht="15.75">
      <c r="A3" s="10"/>
      <c r="B3" s="1" t="s">
        <v>39</v>
      </c>
      <c r="C3" s="1" t="s">
        <v>0</v>
      </c>
      <c r="D3" s="1"/>
      <c r="E3" s="1" t="s">
        <v>49</v>
      </c>
      <c r="F3" s="11"/>
    </row>
    <row r="4" spans="1:6" ht="15" customHeight="1">
      <c r="A4" s="10"/>
      <c r="B4" s="1" t="s">
        <v>41</v>
      </c>
      <c r="C4" s="23">
        <v>6000</v>
      </c>
      <c r="D4" s="1"/>
      <c r="E4" s="22">
        <f>SUM('Подробный бюджет'!$C$2:$C$31)</f>
        <v>4995</v>
      </c>
      <c r="F4" s="11"/>
    </row>
    <row r="5" spans="1:6" ht="15" customHeight="1">
      <c r="A5" s="10"/>
      <c r="B5" s="1" t="s">
        <v>42</v>
      </c>
      <c r="C5" s="23">
        <v>1000</v>
      </c>
      <c r="D5" s="1"/>
      <c r="E5" s="1"/>
      <c r="F5" s="11"/>
    </row>
    <row r="6" spans="1:6" ht="15.75">
      <c r="A6" s="10"/>
      <c r="B6" s="1" t="s">
        <v>44</v>
      </c>
      <c r="C6" s="23">
        <v>2500</v>
      </c>
      <c r="D6" s="1"/>
      <c r="E6" s="1"/>
      <c r="F6" s="11"/>
    </row>
    <row r="7" spans="1:6" ht="15" customHeight="1">
      <c r="A7" s="10"/>
      <c r="B7" s="1" t="s">
        <v>43</v>
      </c>
      <c r="C7" s="22">
        <f>SUM(C4:C6)</f>
        <v>9500</v>
      </c>
      <c r="D7" s="1"/>
      <c r="E7" s="1"/>
      <c r="F7" s="11"/>
    </row>
    <row r="8" spans="1:6" ht="15" customHeight="1">
      <c r="A8" s="10"/>
      <c r="B8" s="1"/>
      <c r="C8" s="1"/>
      <c r="D8" s="12"/>
      <c r="E8" s="1"/>
      <c r="F8" s="11"/>
    </row>
    <row r="9" spans="1:6" ht="15" customHeight="1">
      <c r="A9" s="10"/>
      <c r="B9" s="1" t="s">
        <v>40</v>
      </c>
      <c r="C9" s="1" t="s">
        <v>0</v>
      </c>
      <c r="D9" s="12"/>
      <c r="E9" s="1" t="s">
        <v>50</v>
      </c>
      <c r="F9" s="11"/>
    </row>
    <row r="10" spans="1:6" ht="15" customHeight="1">
      <c r="A10" s="10"/>
      <c r="B10" s="1" t="s">
        <v>41</v>
      </c>
      <c r="C10" s="23">
        <v>5800</v>
      </c>
      <c r="D10" s="1"/>
      <c r="E10" s="22">
        <f>SUM('Подробный бюджет'!$D$2:$D$31)</f>
        <v>4628</v>
      </c>
      <c r="F10" s="11"/>
    </row>
    <row r="11" spans="1:6" ht="15" customHeight="1">
      <c r="A11" s="10"/>
      <c r="B11" s="1" t="s">
        <v>42</v>
      </c>
      <c r="C11" s="23">
        <v>2000</v>
      </c>
      <c r="D11" s="1"/>
      <c r="E11" s="1"/>
      <c r="F11" s="11"/>
    </row>
    <row r="12" spans="1:6" ht="15.75">
      <c r="A12" s="10"/>
      <c r="B12" s="1" t="s">
        <v>44</v>
      </c>
      <c r="C12" s="23">
        <v>1500</v>
      </c>
      <c r="D12" s="1"/>
      <c r="E12" s="1"/>
      <c r="F12" s="11"/>
    </row>
    <row r="13" spans="1:6" ht="15" customHeight="1">
      <c r="A13" s="10"/>
      <c r="B13" s="1" t="s">
        <v>43</v>
      </c>
      <c r="C13" s="22">
        <f>SUM(C10:C12)</f>
        <v>9300</v>
      </c>
      <c r="D13" s="1"/>
      <c r="E13" s="1"/>
      <c r="F13" s="11"/>
    </row>
    <row r="14" spans="1:6" ht="15" customHeight="1">
      <c r="A14" s="10"/>
      <c r="B14" s="1"/>
      <c r="C14" s="12"/>
      <c r="D14" s="1"/>
      <c r="E14" s="1"/>
      <c r="F14" s="11"/>
    </row>
    <row r="15" spans="1:6" ht="15" customHeight="1">
      <c r="A15" s="10"/>
      <c r="B15" s="29" t="s">
        <v>58</v>
      </c>
      <c r="C15" s="1" t="s">
        <v>0</v>
      </c>
      <c r="D15" s="12"/>
      <c r="E15" s="1"/>
      <c r="F15" s="11"/>
    </row>
    <row r="16" spans="1:6" ht="15.75">
      <c r="A16" s="10"/>
      <c r="B16" s="29" t="s">
        <v>59</v>
      </c>
      <c r="C16" s="22">
        <f>C7-SUM('Подробный бюджет'!$C$2:$C$31)</f>
        <v>4505</v>
      </c>
      <c r="D16" s="1"/>
      <c r="E16" s="1"/>
      <c r="F16" s="11"/>
    </row>
    <row r="17" spans="1:6" ht="15.75">
      <c r="A17" s="10"/>
      <c r="B17" s="29" t="s">
        <v>60</v>
      </c>
      <c r="C17" s="22">
        <f>C13-SUM('Подробный бюджет'!$D$2:$D$31)</f>
        <v>4672</v>
      </c>
      <c r="D17" s="1"/>
      <c r="E17" s="1"/>
      <c r="F17" s="11"/>
    </row>
    <row r="18" spans="1:6" ht="15.75">
      <c r="A18" s="10"/>
      <c r="B18" s="1" t="s">
        <v>5</v>
      </c>
      <c r="C18" s="22">
        <f>C16-C17</f>
        <v>-167</v>
      </c>
      <c r="D18" s="1"/>
      <c r="E18" s="1"/>
      <c r="F18" s="11"/>
    </row>
    <row r="19" spans="1:6" ht="9" customHeight="1" thickBot="1">
      <c r="A19" s="13"/>
      <c r="B19" s="15"/>
      <c r="C19" s="14"/>
      <c r="D19" s="15"/>
      <c r="E19" s="15"/>
      <c r="F19" s="16"/>
    </row>
    <row r="20" spans="1:6" ht="9" customHeight="1" thickTop="1">
      <c r="A20" s="1"/>
      <c r="B20" s="1"/>
      <c r="C20" s="12"/>
      <c r="D20" s="1"/>
      <c r="E20" s="1"/>
      <c r="F20" s="1"/>
    </row>
    <row r="21" spans="1:7" ht="34.5" customHeight="1" thickBot="1">
      <c r="A21" s="3" t="s">
        <v>46</v>
      </c>
      <c r="B21" s="4"/>
      <c r="C21" s="4"/>
      <c r="D21" s="4"/>
      <c r="E21" s="5"/>
      <c r="F21" s="5"/>
      <c r="G21" s="19"/>
    </row>
    <row r="22" spans="2:3" ht="16.5" thickTop="1">
      <c r="B22" s="2"/>
      <c r="C22" s="1"/>
    </row>
    <row r="23" ht="15.75">
      <c r="C23" s="26" t="s">
        <v>47</v>
      </c>
    </row>
    <row r="24" spans="2:4" ht="15.75">
      <c r="B24" s="26" t="s">
        <v>48</v>
      </c>
      <c r="C24" t="s">
        <v>62</v>
      </c>
      <c r="D24" t="s">
        <v>63</v>
      </c>
    </row>
    <row r="25" spans="2:4" ht="15.75">
      <c r="B25" s="25" t="s">
        <v>8</v>
      </c>
      <c r="C25" s="30">
        <v>1200</v>
      </c>
      <c r="D25" s="24">
        <v>0.25929127052722556</v>
      </c>
    </row>
    <row r="26" spans="2:4" ht="15.75">
      <c r="B26" s="25" t="s">
        <v>12</v>
      </c>
      <c r="C26" s="30">
        <v>850</v>
      </c>
      <c r="D26" s="24">
        <v>0.18366464995678478</v>
      </c>
    </row>
    <row r="27" spans="2:4" ht="15.75">
      <c r="B27" s="25" t="s">
        <v>35</v>
      </c>
      <c r="C27" s="30">
        <v>840</v>
      </c>
      <c r="D27" s="24">
        <v>0.1815038893690579</v>
      </c>
    </row>
    <row r="28" spans="2:4" ht="15.75">
      <c r="B28" s="25" t="s">
        <v>14</v>
      </c>
      <c r="C28" s="30">
        <v>800</v>
      </c>
      <c r="D28" s="24">
        <v>0.17286084701815038</v>
      </c>
    </row>
    <row r="29" spans="2:4" ht="15.75">
      <c r="B29" s="25" t="s">
        <v>18</v>
      </c>
      <c r="C29" s="30">
        <v>700</v>
      </c>
      <c r="D29" s="24">
        <v>0.1512532411408816</v>
      </c>
    </row>
    <row r="30" spans="2:4" ht="15.75">
      <c r="B30" s="25" t="s">
        <v>26</v>
      </c>
      <c r="C30" s="30">
        <v>140</v>
      </c>
      <c r="D30" s="24">
        <v>0.03025064822817632</v>
      </c>
    </row>
    <row r="31" spans="2:4" ht="15.75">
      <c r="B31" s="25" t="s">
        <v>7</v>
      </c>
      <c r="C31" s="30">
        <v>98</v>
      </c>
      <c r="D31" s="24">
        <v>0.021175453759723423</v>
      </c>
    </row>
    <row r="32" spans="2:4" ht="15.75">
      <c r="B32" s="25" t="s">
        <v>6</v>
      </c>
      <c r="C32" s="30"/>
      <c r="D32" s="24">
        <v>0</v>
      </c>
    </row>
    <row r="33" spans="2:4" ht="15.75">
      <c r="B33" s="25" t="s">
        <v>9</v>
      </c>
      <c r="C33" s="30"/>
      <c r="D33" s="24">
        <v>0</v>
      </c>
    </row>
    <row r="34" spans="2:4" ht="15.75">
      <c r="B34" s="25" t="s">
        <v>13</v>
      </c>
      <c r="C34" s="30"/>
      <c r="D34" s="24">
        <v>0</v>
      </c>
    </row>
    <row r="35" spans="2:4" ht="15.75">
      <c r="B35" s="25" t="s">
        <v>11</v>
      </c>
      <c r="C35" s="30"/>
      <c r="D35" s="24">
        <v>0</v>
      </c>
    </row>
    <row r="36" spans="2:4" ht="15.75">
      <c r="B36" s="25" t="s">
        <v>10</v>
      </c>
      <c r="C36" s="30"/>
      <c r="D36" s="24">
        <v>0</v>
      </c>
    </row>
    <row r="37" spans="2:4" ht="15.75">
      <c r="B37" s="25" t="s">
        <v>61</v>
      </c>
      <c r="C37" s="30">
        <v>4628</v>
      </c>
      <c r="D37" s="24">
        <v>1</v>
      </c>
    </row>
    <row r="39" ht="15.75"/>
  </sheetData>
  <sheetProtection/>
  <printOptions horizontalCentered="1"/>
  <pageMargins left="0.5" right="0.5" top="0.75" bottom="0.75" header="0.3" footer="0.3"/>
  <pageSetup fitToHeight="1" fitToWidth="1" orientation="portrait"/>
  <headerFooter alignWithMargins="0">
    <oddHeader>&amp;L&amp;"-,Bold"&amp;18&amp;K01+020Budget Report&amp;R&amp;"-,Bold"&amp;K01+020[Your Name]
&amp;D
Page &amp;P of &amp;N</oddHeader>
  </headerFooter>
  <drawing r:id="rId8"/>
  <legacyDrawing r:id="rId2"/>
  <tableParts>
    <tablePart r:id="rId7"/>
    <tablePart r:id="rId6"/>
    <tablePart r:id="rId4"/>
    <tablePart r:id="rId3"/>
    <tablePart r:id="rId5"/>
  </tableParts>
</worksheet>
</file>

<file path=xl/worksheets/sheet2.xml><?xml version="1.0" encoding="utf-8"?>
<worksheet xmlns="http://schemas.openxmlformats.org/spreadsheetml/2006/main" xmlns:r="http://schemas.openxmlformats.org/officeDocument/2006/relationships">
  <dimension ref="A1:F31"/>
  <sheetViews>
    <sheetView showGridLines="0" workbookViewId="0" topLeftCell="A46">
      <selection activeCell="D1" sqref="D1"/>
    </sheetView>
  </sheetViews>
  <sheetFormatPr defaultColWidth="8.875" defaultRowHeight="15.75"/>
  <cols>
    <col min="1" max="1" width="26.875" style="17" customWidth="1"/>
    <col min="2" max="2" width="21.625" style="17" customWidth="1"/>
    <col min="3" max="3" width="19.625" style="17" customWidth="1"/>
    <col min="4" max="4" width="18.375" style="17" customWidth="1"/>
    <col min="5" max="5" width="13.875" style="17" customWidth="1"/>
    <col min="6" max="6" width="21.50390625" style="17" customWidth="1"/>
    <col min="7" max="16384" width="8.875" style="17" customWidth="1"/>
  </cols>
  <sheetData>
    <row r="1" spans="1:6" ht="31.5">
      <c r="A1" s="17" t="s">
        <v>1</v>
      </c>
      <c r="B1" s="17" t="s">
        <v>2</v>
      </c>
      <c r="C1" s="17" t="s">
        <v>3</v>
      </c>
      <c r="D1" s="17" t="s">
        <v>4</v>
      </c>
      <c r="E1" s="17" t="s">
        <v>5</v>
      </c>
      <c r="F1" s="28" t="s">
        <v>57</v>
      </c>
    </row>
    <row r="2" spans="1:6" ht="31.5">
      <c r="A2" s="28" t="s">
        <v>53</v>
      </c>
      <c r="B2" s="17" t="s">
        <v>6</v>
      </c>
      <c r="C2" s="21"/>
      <c r="D2" s="21"/>
      <c r="E2" s="21">
        <f>'Подробный бюджет'!$C2-'Подробный бюджет'!$D2</f>
        <v>0</v>
      </c>
      <c r="F2" s="18">
        <f>'Подробный бюджет'!$D2</f>
        <v>0</v>
      </c>
    </row>
    <row r="3" spans="1:6" ht="15.75">
      <c r="A3" s="17" t="s">
        <v>15</v>
      </c>
      <c r="B3" s="17" t="s">
        <v>6</v>
      </c>
      <c r="C3" s="21"/>
      <c r="D3" s="21"/>
      <c r="E3" s="21">
        <f>'Подробный бюджет'!$C3-'Подробный бюджет'!$D3</f>
        <v>0</v>
      </c>
      <c r="F3" s="18">
        <f>'Подробный бюджет'!$D3</f>
        <v>0</v>
      </c>
    </row>
    <row r="4" spans="1:6" ht="31.5">
      <c r="A4" s="17" t="s">
        <v>21</v>
      </c>
      <c r="B4" s="17" t="s">
        <v>6</v>
      </c>
      <c r="C4" s="21"/>
      <c r="D4" s="21"/>
      <c r="E4" s="21">
        <f>'Подробный бюджет'!$C4-'Подробный бюджет'!$D4</f>
        <v>0</v>
      </c>
      <c r="F4" s="18">
        <f>'Подробный бюджет'!$D4</f>
        <v>0</v>
      </c>
    </row>
    <row r="5" spans="1:6" ht="15.75">
      <c r="A5" s="17" t="s">
        <v>16</v>
      </c>
      <c r="B5" s="17" t="s">
        <v>7</v>
      </c>
      <c r="C5" s="21">
        <v>50</v>
      </c>
      <c r="D5" s="21">
        <v>28</v>
      </c>
      <c r="E5" s="21">
        <f>'Подробный бюджет'!$C5-'Подробный бюджет'!$D5</f>
        <v>22</v>
      </c>
      <c r="F5" s="18">
        <f>'Подробный бюджет'!$D5</f>
        <v>28</v>
      </c>
    </row>
    <row r="6" spans="1:6" ht="31.5">
      <c r="A6" s="28" t="s">
        <v>54</v>
      </c>
      <c r="B6" s="17" t="s">
        <v>7</v>
      </c>
      <c r="C6" s="21">
        <v>500</v>
      </c>
      <c r="D6" s="21">
        <v>30</v>
      </c>
      <c r="E6" s="21">
        <f>'Подробный бюджет'!$C6-'Подробный бюджет'!$D6</f>
        <v>470</v>
      </c>
      <c r="F6" s="18">
        <f>'Подробный бюджет'!$D6</f>
        <v>30</v>
      </c>
    </row>
    <row r="7" spans="1:6" ht="31.5">
      <c r="A7" s="17" t="s">
        <v>17</v>
      </c>
      <c r="B7" s="17" t="s">
        <v>7</v>
      </c>
      <c r="C7" s="21">
        <v>0</v>
      </c>
      <c r="D7" s="21">
        <v>40</v>
      </c>
      <c r="E7" s="21">
        <f>'Подробный бюджет'!$C7-'Подробный бюджет'!$D7</f>
        <v>-40</v>
      </c>
      <c r="F7" s="18">
        <f>'Подробный бюджет'!$D7</f>
        <v>40</v>
      </c>
    </row>
    <row r="8" spans="1:6" ht="15.75">
      <c r="A8" s="17" t="s">
        <v>22</v>
      </c>
      <c r="B8" s="17" t="s">
        <v>8</v>
      </c>
      <c r="C8" s="21">
        <v>1000</v>
      </c>
      <c r="D8" s="21">
        <v>1200</v>
      </c>
      <c r="E8" s="21">
        <f>'Подробный бюджет'!$C8-'Подробный бюджет'!$D8</f>
        <v>-200</v>
      </c>
      <c r="F8" s="18">
        <f>'Подробный бюджет'!$D8</f>
        <v>1200</v>
      </c>
    </row>
    <row r="9" spans="1:6" ht="15.75">
      <c r="A9" s="17" t="s">
        <v>23</v>
      </c>
      <c r="B9" s="17" t="s">
        <v>8</v>
      </c>
      <c r="C9" s="21">
        <v>100</v>
      </c>
      <c r="D9" s="21">
        <v>0</v>
      </c>
      <c r="E9" s="21">
        <f>'Подробный бюджет'!$C9-'Подробный бюджет'!$D9</f>
        <v>100</v>
      </c>
      <c r="F9" s="18">
        <f>'Подробный бюджет'!$D9</f>
        <v>0</v>
      </c>
    </row>
    <row r="10" spans="1:6" ht="31.5">
      <c r="A10" s="17" t="s">
        <v>24</v>
      </c>
      <c r="B10" s="17" t="s">
        <v>18</v>
      </c>
      <c r="C10" s="21">
        <v>200</v>
      </c>
      <c r="D10" s="21">
        <v>200</v>
      </c>
      <c r="E10" s="21">
        <f>'Подробный бюджет'!$C10-'Подробный бюджет'!$D10</f>
        <v>0</v>
      </c>
      <c r="F10" s="18">
        <f>'Подробный бюджет'!$D10</f>
        <v>200</v>
      </c>
    </row>
    <row r="11" spans="1:6" ht="31.5">
      <c r="A11" s="17" t="s">
        <v>25</v>
      </c>
      <c r="B11" s="17" t="s">
        <v>18</v>
      </c>
      <c r="C11" s="21">
        <v>500</v>
      </c>
      <c r="D11" s="21">
        <v>500</v>
      </c>
      <c r="E11" s="21">
        <f>'Подробный бюджет'!$C11-'Подробный бюджет'!$D11</f>
        <v>0</v>
      </c>
      <c r="F11" s="18">
        <f>'Подробный бюджет'!$D11</f>
        <v>500</v>
      </c>
    </row>
    <row r="12" spans="1:6" ht="31.5">
      <c r="A12" s="17" t="s">
        <v>36</v>
      </c>
      <c r="B12" s="17" t="s">
        <v>35</v>
      </c>
      <c r="C12" s="21">
        <v>100</v>
      </c>
      <c r="D12" s="21">
        <v>100</v>
      </c>
      <c r="E12" s="21">
        <f>'Подробный бюджет'!$C12-'Подробный бюджет'!$D12</f>
        <v>0</v>
      </c>
      <c r="F12" s="18">
        <f>'Подробный бюджет'!$D12</f>
        <v>100</v>
      </c>
    </row>
    <row r="13" spans="1:6" ht="15.75">
      <c r="A13" s="17" t="s">
        <v>37</v>
      </c>
      <c r="B13" s="17" t="s">
        <v>35</v>
      </c>
      <c r="C13" s="21">
        <v>45</v>
      </c>
      <c r="D13" s="21">
        <v>40</v>
      </c>
      <c r="E13" s="21">
        <f>'Подробный бюджет'!$C13-'Подробный бюджет'!$D13</f>
        <v>5</v>
      </c>
      <c r="F13" s="18">
        <f>'Подробный бюджет'!$D13</f>
        <v>40</v>
      </c>
    </row>
    <row r="14" spans="1:6" ht="15.75">
      <c r="A14" s="17" t="s">
        <v>33</v>
      </c>
      <c r="B14" s="17" t="s">
        <v>35</v>
      </c>
      <c r="C14" s="21">
        <v>700</v>
      </c>
      <c r="D14" s="21">
        <v>700</v>
      </c>
      <c r="E14" s="21">
        <f>'Подробный бюджет'!$C14-'Подробный бюджет'!$D14</f>
        <v>0</v>
      </c>
      <c r="F14" s="18">
        <f>'Подробный бюджет'!$D14</f>
        <v>700</v>
      </c>
    </row>
    <row r="15" spans="1:6" ht="15.75">
      <c r="A15" s="17" t="s">
        <v>34</v>
      </c>
      <c r="B15" s="17" t="s">
        <v>14</v>
      </c>
      <c r="C15" s="21">
        <v>400</v>
      </c>
      <c r="D15" s="21">
        <v>400</v>
      </c>
      <c r="E15" s="21">
        <f>'Подробный бюджет'!$C15-'Подробный бюджет'!$D15</f>
        <v>0</v>
      </c>
      <c r="F15" s="18">
        <f>'Подробный бюджет'!$D15</f>
        <v>400</v>
      </c>
    </row>
    <row r="16" spans="1:6" ht="15.75">
      <c r="A16" s="28" t="s">
        <v>55</v>
      </c>
      <c r="B16" s="17" t="s">
        <v>14</v>
      </c>
      <c r="C16" s="21">
        <v>400</v>
      </c>
      <c r="D16" s="21">
        <v>400</v>
      </c>
      <c r="E16" s="21">
        <f>'Подробный бюджет'!$C16-'Подробный бюджет'!$D16</f>
        <v>0</v>
      </c>
      <c r="F16" s="18">
        <f>'Подробный бюджет'!$D16</f>
        <v>400</v>
      </c>
    </row>
    <row r="17" spans="1:6" ht="15.75">
      <c r="A17" s="17" t="s">
        <v>27</v>
      </c>
      <c r="B17" s="17" t="s">
        <v>13</v>
      </c>
      <c r="C17" s="21"/>
      <c r="D17" s="21"/>
      <c r="E17" s="21">
        <f>'Подробный бюджет'!$C17-'Подробный бюджет'!$D17</f>
        <v>0</v>
      </c>
      <c r="F17" s="18">
        <f>'Подробный бюджет'!$D17</f>
        <v>0</v>
      </c>
    </row>
    <row r="18" spans="1:6" ht="15.75">
      <c r="A18" s="17" t="s">
        <v>28</v>
      </c>
      <c r="B18" s="17" t="s">
        <v>13</v>
      </c>
      <c r="C18" s="21"/>
      <c r="D18" s="21"/>
      <c r="E18" s="21">
        <f>'Подробный бюджет'!$C18-'Подробный бюджет'!$D18</f>
        <v>0</v>
      </c>
      <c r="F18" s="18">
        <f>'Подробный бюджет'!$D18</f>
        <v>0</v>
      </c>
    </row>
    <row r="19" spans="1:6" ht="15.75">
      <c r="A19" s="17" t="s">
        <v>29</v>
      </c>
      <c r="B19" s="17" t="s">
        <v>26</v>
      </c>
      <c r="C19" s="21">
        <v>150</v>
      </c>
      <c r="D19" s="21">
        <v>140</v>
      </c>
      <c r="E19" s="21">
        <f>'Подробный бюджет'!$C19-'Подробный бюджет'!$D19</f>
        <v>10</v>
      </c>
      <c r="F19" s="18">
        <f>'Подробный бюджет'!$D19</f>
        <v>140</v>
      </c>
    </row>
    <row r="20" spans="1:6" ht="15.75">
      <c r="A20" s="17" t="s">
        <v>30</v>
      </c>
      <c r="B20" s="17" t="s">
        <v>26</v>
      </c>
      <c r="C20" s="21">
        <v>0</v>
      </c>
      <c r="D20" s="21"/>
      <c r="E20" s="21">
        <f>'Подробный бюджет'!$C20-'Подробный бюджет'!$D20</f>
        <v>0</v>
      </c>
      <c r="F20" s="18">
        <f>'Подробный бюджет'!$D20</f>
        <v>0</v>
      </c>
    </row>
    <row r="21" spans="1:6" ht="15.75">
      <c r="A21" s="17" t="s">
        <v>31</v>
      </c>
      <c r="B21" s="17" t="s">
        <v>26</v>
      </c>
      <c r="C21" s="21"/>
      <c r="D21" s="21"/>
      <c r="E21" s="21">
        <f>'Подробный бюджет'!$C21-'Подробный бюджет'!$D21</f>
        <v>0</v>
      </c>
      <c r="F21" s="18">
        <f>'Подробный бюджет'!$D21</f>
        <v>0</v>
      </c>
    </row>
    <row r="22" spans="1:6" ht="31.5">
      <c r="A22" s="17" t="s">
        <v>8</v>
      </c>
      <c r="B22" s="17" t="s">
        <v>9</v>
      </c>
      <c r="C22" s="21"/>
      <c r="D22" s="21"/>
      <c r="E22" s="21">
        <f>'Подробный бюджет'!$C22-'Подробный бюджет'!$D22</f>
        <v>0</v>
      </c>
      <c r="F22" s="18">
        <f>'Подробный бюджет'!$D22</f>
        <v>0</v>
      </c>
    </row>
    <row r="23" spans="1:6" ht="31.5">
      <c r="A23" s="17" t="s">
        <v>32</v>
      </c>
      <c r="B23" s="17" t="s">
        <v>9</v>
      </c>
      <c r="C23" s="21"/>
      <c r="D23" s="21"/>
      <c r="E23" s="21">
        <f>'Подробный бюджет'!$C23-'Подробный бюджет'!$D23</f>
        <v>0</v>
      </c>
      <c r="F23" s="18">
        <f>'Подробный бюджет'!$D23</f>
        <v>0</v>
      </c>
    </row>
    <row r="24" spans="1:6" ht="31.5">
      <c r="A24" s="17" t="s">
        <v>15</v>
      </c>
      <c r="B24" s="17" t="s">
        <v>9</v>
      </c>
      <c r="C24" s="21"/>
      <c r="D24" s="21"/>
      <c r="E24" s="21">
        <f>'Подробный бюджет'!$C24-'Подробный бюджет'!$D24</f>
        <v>0</v>
      </c>
      <c r="F24" s="18">
        <f>'Подробный бюджет'!$D24</f>
        <v>0</v>
      </c>
    </row>
    <row r="25" spans="1:6" ht="15.75">
      <c r="A25" s="17" t="s">
        <v>38</v>
      </c>
      <c r="B25" s="17" t="s">
        <v>10</v>
      </c>
      <c r="C25" s="21"/>
      <c r="D25" s="21"/>
      <c r="E25" s="21">
        <f>'Подробный бюджет'!$C25-'Подробный бюджет'!$D25</f>
        <v>0</v>
      </c>
      <c r="F25" s="18">
        <f>'Подробный бюджет'!$D25</f>
        <v>0</v>
      </c>
    </row>
    <row r="26" spans="1:6" ht="15.75">
      <c r="A26" s="17" t="s">
        <v>10</v>
      </c>
      <c r="B26" s="17" t="s">
        <v>10</v>
      </c>
      <c r="C26" s="21"/>
      <c r="D26" s="21"/>
      <c r="E26" s="21">
        <f>'Подробный бюджет'!$C26-'Подробный бюджет'!$D26</f>
        <v>0</v>
      </c>
      <c r="F26" s="18">
        <f>'Подробный бюджет'!$D26</f>
        <v>0</v>
      </c>
    </row>
    <row r="27" spans="1:6" ht="15.75">
      <c r="A27" s="17" t="s">
        <v>51</v>
      </c>
      <c r="B27" s="17" t="s">
        <v>11</v>
      </c>
      <c r="C27" s="21"/>
      <c r="D27" s="21"/>
      <c r="E27" s="21">
        <f>'Подробный бюджет'!$C27-'Подробный бюджет'!$D27</f>
        <v>0</v>
      </c>
      <c r="F27" s="18">
        <f>'Подробный бюджет'!$D27</f>
        <v>0</v>
      </c>
    </row>
    <row r="28" spans="1:6" ht="15.75">
      <c r="A28" s="28" t="s">
        <v>56</v>
      </c>
      <c r="B28" s="17" t="s">
        <v>11</v>
      </c>
      <c r="C28" s="21"/>
      <c r="D28" s="21"/>
      <c r="E28" s="21">
        <f>'Подробный бюджет'!$C28-'Подробный бюджет'!$D28</f>
        <v>0</v>
      </c>
      <c r="F28" s="18">
        <f>'Подробный бюджет'!$D28</f>
        <v>0</v>
      </c>
    </row>
    <row r="29" spans="1:6" ht="15.75">
      <c r="A29" s="17" t="s">
        <v>20</v>
      </c>
      <c r="B29" s="17" t="s">
        <v>12</v>
      </c>
      <c r="C29" s="21">
        <v>100</v>
      </c>
      <c r="D29" s="21">
        <v>150</v>
      </c>
      <c r="E29" s="21">
        <f>'Подробный бюджет'!$C29-'Подробный бюджет'!$D29</f>
        <v>-50</v>
      </c>
      <c r="F29" s="18">
        <f>'Подробный бюджет'!$D29</f>
        <v>150</v>
      </c>
    </row>
    <row r="30" spans="1:6" ht="15.75">
      <c r="A30" s="17" t="s">
        <v>19</v>
      </c>
      <c r="B30" s="17" t="s">
        <v>12</v>
      </c>
      <c r="C30" s="21">
        <v>450</v>
      </c>
      <c r="D30" s="21">
        <v>400</v>
      </c>
      <c r="E30" s="21">
        <f>'Подробный бюджет'!$C30-'Подробный бюджет'!$D30</f>
        <v>50</v>
      </c>
      <c r="F30" s="18">
        <f>'Подробный бюджет'!$D30</f>
        <v>400</v>
      </c>
    </row>
    <row r="31" spans="1:6" ht="15.75">
      <c r="A31" s="17" t="s">
        <v>14</v>
      </c>
      <c r="B31" s="17" t="s">
        <v>12</v>
      </c>
      <c r="C31" s="21">
        <v>300</v>
      </c>
      <c r="D31" s="21">
        <v>300</v>
      </c>
      <c r="E31" s="21">
        <f>'Подробный бюджет'!$C31-'Подробный бюджет'!$D31</f>
        <v>0</v>
      </c>
      <c r="F31" s="18">
        <f>'Подробный бюджет'!$D31</f>
        <v>300</v>
      </c>
    </row>
    <row r="33" ht="15.75"/>
    <row r="34" ht="15.75"/>
    <row r="35" ht="15.75"/>
    <row r="36" ht="15.75"/>
    <row r="37" ht="15.75"/>
    <row r="38" ht="15.75"/>
    <row r="39" ht="15.75"/>
    <row r="40" ht="15.75"/>
    <row r="41" ht="15.75"/>
    <row r="42" ht="15.75"/>
    <row r="43" ht="15.75"/>
    <row r="44" ht="15.75"/>
    <row r="45" ht="15.75"/>
    <row r="46" ht="15.75"/>
  </sheetData>
  <sheetProtection/>
  <conditionalFormatting sqref="F2:F31">
    <cfRule type="dataBar" priority="54" dxfId="7">
      <dataBar minLength="0" maxLength="100" showValue="0">
        <cfvo type="min"/>
        <cfvo type="max"/>
        <color theme="3"/>
      </dataBar>
      <extLst>
        <ext xmlns:x14="http://schemas.microsoft.com/office/spreadsheetml/2009/9/main" uri="{B025F937-C7B1-47D3-B67F-A62EFF666E3E}">
          <x14:id>{cb528602-867a-45ed-9ae9-2dfdc4436382}</x14:id>
        </ext>
      </extLst>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B2:B31">
      <formula1>BudgetCategory</formula1>
    </dataValidation>
  </dataValidations>
  <printOptions/>
  <pageMargins left="0.5" right="0.5" top="0.75" bottom="0.75" header="0.3" footer="0.3"/>
  <pageSetup orientation="portrait"/>
  <headerFooter alignWithMargins="0">
    <oddHeader>&amp;L&amp;"-,Bold"&amp;16&amp;K01+024Monthly Budget - Detail&amp;R&amp;"-,Bold"&amp;K01+024&amp;D
Page &amp;P of &amp;N</oddHeader>
  </headerFooter>
  <legacyDrawing r:id="rId2"/>
  <tableParts>
    <tablePart r:id="rId3"/>
  </tableParts>
  <extLst>
    <ext xmlns:x14="http://schemas.microsoft.com/office/spreadsheetml/2009/9/main" uri="{78C0D931-6437-407d-A8EE-F0AAD7539E65}">
      <x14:conditionalFormattings>
        <x14:conditionalFormatting xmlns:xm="http://schemas.microsoft.com/office/excel/2006/main">
          <x14:cfRule type="dataBar" id="{cb528602-867a-45ed-9ae9-2dfdc4436382}">
            <x14:dataBar minLength="0" maxLength="100" gradient="0" showValue="0">
              <x14:cfvo type="min"/>
              <x14:cfvo type="max"/>
              <x14:negativeFillColor rgb="FFFF0000"/>
              <x14:axisColor rgb="FF000000"/>
            </x14:dataBar>
            <x14:dxf/>
          </x14:cfRule>
          <xm:sqref>F2:F31</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A13"/>
  <sheetViews>
    <sheetView showGridLines="0" tabSelected="1" workbookViewId="0" topLeftCell="A1">
      <selection activeCell="F3" sqref="F3"/>
    </sheetView>
  </sheetViews>
  <sheetFormatPr defaultColWidth="8.875" defaultRowHeight="15.75"/>
  <cols>
    <col min="1" max="1" width="36.50390625" style="0" customWidth="1"/>
  </cols>
  <sheetData>
    <row r="1" ht="15.75">
      <c r="A1" s="27" t="s">
        <v>52</v>
      </c>
    </row>
    <row r="2" ht="15.75">
      <c r="A2" t="s">
        <v>6</v>
      </c>
    </row>
    <row r="3" ht="15.75">
      <c r="A3" t="s">
        <v>7</v>
      </c>
    </row>
    <row r="4" ht="15.75">
      <c r="A4" t="s">
        <v>8</v>
      </c>
    </row>
    <row r="5" ht="15.75">
      <c r="A5" t="s">
        <v>18</v>
      </c>
    </row>
    <row r="6" ht="15.75">
      <c r="A6" s="27" t="s">
        <v>35</v>
      </c>
    </row>
    <row r="7" ht="15.75">
      <c r="A7" t="s">
        <v>14</v>
      </c>
    </row>
    <row r="8" ht="15.75">
      <c r="A8" t="s">
        <v>13</v>
      </c>
    </row>
    <row r="9" ht="15.75">
      <c r="A9" t="s">
        <v>26</v>
      </c>
    </row>
    <row r="10" ht="15.75">
      <c r="A10" t="s">
        <v>9</v>
      </c>
    </row>
    <row r="11" ht="15.75">
      <c r="A11" t="s">
        <v>10</v>
      </c>
    </row>
    <row r="12" ht="15.75">
      <c r="A12" t="s">
        <v>11</v>
      </c>
    </row>
    <row r="13" ht="15">
      <c r="A13" t="s">
        <v>12</v>
      </c>
    </row>
  </sheetData>
  <sheetProtection/>
  <printOptions/>
  <pageMargins left="0.7" right="0.7" top="0.75" bottom="0.75" header="0.3" footer="0.3"/>
  <pageSetup orientation="portrait"/>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Big Papa</cp:lastModifiedBy>
  <dcterms:created xsi:type="dcterms:W3CDTF">2010-03-18T14:33:29Z</dcterms:created>
  <dcterms:modified xsi:type="dcterms:W3CDTF">2013-09-15T12:30:19Z</dcterms:modified>
  <cp:category/>
  <cp:version/>
  <cp:contentType/>
  <cp:contentStatus/>
</cp:coreProperties>
</file>