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5200" windowHeight="1198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1" l="1"/>
  <c r="H15" i="1"/>
  <c r="F7" i="1"/>
  <c r="G7" i="1"/>
  <c r="H7" i="1"/>
  <c r="F8" i="1"/>
  <c r="G8" i="1"/>
  <c r="H8" i="1"/>
  <c r="F9" i="1"/>
  <c r="G9" i="1"/>
  <c r="H9" i="1"/>
  <c r="F10" i="1"/>
  <c r="G10" i="1"/>
  <c r="H10" i="1"/>
  <c r="F11" i="1"/>
  <c r="G11" i="1"/>
  <c r="H11" i="1"/>
  <c r="F12" i="1"/>
  <c r="G12" i="1"/>
  <c r="H12" i="1"/>
  <c r="F13" i="1"/>
  <c r="G13" i="1"/>
  <c r="H13" i="1"/>
  <c r="F14" i="1"/>
  <c r="G14" i="1"/>
  <c r="H14" i="1"/>
  <c r="F15" i="1"/>
  <c r="G15" i="1"/>
  <c r="F16" i="1"/>
  <c r="G16" i="1"/>
  <c r="H16" i="1"/>
  <c r="F17" i="1"/>
  <c r="G17" i="1"/>
  <c r="H17" i="1"/>
  <c r="F18" i="1"/>
  <c r="G18" i="1"/>
  <c r="H18" i="1"/>
  <c r="F19" i="1"/>
  <c r="G19" i="1"/>
  <c r="H19" i="1"/>
  <c r="F20" i="1"/>
  <c r="G20" i="1"/>
  <c r="H20" i="1"/>
  <c r="F21" i="1"/>
  <c r="G21" i="1"/>
  <c r="H21" i="1"/>
  <c r="F22" i="1"/>
  <c r="G22" i="1"/>
  <c r="H22" i="1"/>
  <c r="F23" i="1"/>
  <c r="G23" i="1"/>
  <c r="H23" i="1"/>
  <c r="F24" i="1"/>
  <c r="G24" i="1"/>
  <c r="H24" i="1"/>
  <c r="F25" i="1"/>
  <c r="G25" i="1"/>
  <c r="H25" i="1"/>
  <c r="F26" i="1"/>
  <c r="G26" i="1"/>
  <c r="H26" i="1"/>
  <c r="F27" i="1"/>
  <c r="G27" i="1"/>
  <c r="H27" i="1"/>
  <c r="F28" i="1"/>
  <c r="G28" i="1"/>
  <c r="H28" i="1"/>
  <c r="F29" i="1"/>
  <c r="G29" i="1"/>
  <c r="H29" i="1"/>
  <c r="F30" i="1"/>
  <c r="G30" i="1"/>
  <c r="H30" i="1"/>
  <c r="F31" i="1"/>
  <c r="G31" i="1"/>
  <c r="H31" i="1"/>
  <c r="F32" i="1"/>
  <c r="G32" i="1"/>
  <c r="H32" i="1"/>
  <c r="F33" i="1"/>
  <c r="G33" i="1"/>
  <c r="H33" i="1"/>
  <c r="F34" i="1"/>
  <c r="G34" i="1"/>
  <c r="H34" i="1"/>
  <c r="F35" i="1"/>
  <c r="G35" i="1"/>
  <c r="H35" i="1"/>
  <c r="F36" i="1"/>
  <c r="G36" i="1"/>
  <c r="H36" i="1"/>
  <c r="F37" i="1"/>
  <c r="G37" i="1"/>
  <c r="H37" i="1"/>
  <c r="F38" i="1"/>
  <c r="G38" i="1"/>
  <c r="H38" i="1"/>
  <c r="F39" i="1"/>
  <c r="G39" i="1"/>
  <c r="H39" i="1"/>
  <c r="F40" i="1"/>
  <c r="G40" i="1"/>
  <c r="H40" i="1"/>
  <c r="F41" i="1"/>
  <c r="G41" i="1"/>
  <c r="H41" i="1"/>
  <c r="F42" i="1"/>
  <c r="G42" i="1"/>
  <c r="H42" i="1"/>
  <c r="F43" i="1"/>
  <c r="G43" i="1"/>
  <c r="H43" i="1"/>
  <c r="F44" i="1"/>
  <c r="G44" i="1"/>
  <c r="H44" i="1"/>
  <c r="F45" i="1"/>
  <c r="G45" i="1"/>
  <c r="H6" i="1"/>
  <c r="F6" i="1"/>
  <c r="G6" i="1" l="1"/>
  <c r="A10" i="1" l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<sst xmlns="http://schemas.openxmlformats.org/spreadsheetml/2006/main" count="105" uniqueCount="26">
  <si>
    <t>Столбец1</t>
  </si>
  <si>
    <t>Столбец2</t>
  </si>
  <si>
    <t>Столбец3</t>
  </si>
  <si>
    <t>Столбец4</t>
  </si>
  <si>
    <t>Столбец5</t>
  </si>
  <si>
    <t>№</t>
  </si>
  <si>
    <t>ДАТА</t>
  </si>
  <si>
    <t>ТИП ЗАЯВКИ</t>
  </si>
  <si>
    <t>№ ЗАЯВКИ</t>
  </si>
  <si>
    <t>АДРЕС</t>
  </si>
  <si>
    <t>11.09.2013</t>
  </si>
  <si>
    <t>IN+TV</t>
  </si>
  <si>
    <t>ломоносова</t>
  </si>
  <si>
    <t>IN</t>
  </si>
  <si>
    <t>шишкова</t>
  </si>
  <si>
    <t>ленинский</t>
  </si>
  <si>
    <t>IN+TV + TV</t>
  </si>
  <si>
    <t>645654е6456</t>
  </si>
  <si>
    <t>11.09.2052</t>
  </si>
  <si>
    <t>БАЗОВЫЙ</t>
  </si>
  <si>
    <t>ПЛАН</t>
  </si>
  <si>
    <t>СВЕРХПЛАН</t>
  </si>
  <si>
    <t>ТИП</t>
  </si>
  <si>
    <t>Serge_007</t>
  </si>
  <si>
    <t>_Boroda_</t>
  </si>
  <si>
    <t>Nic70y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</si>
</sst>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0"/>
      <color indexed="12"/>
      <name val="Arial"/>
      <family val="2"/>
      <charset val="204"/>
    </font>
    <font>
      <b/>
      <sz val="16"/>
      <color indexed="12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color indexed="8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6" tint="0.79998168889431442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21">
    <xf numFmtId="0" fontId="0" fillId="0" borderId="0" xfId="0"/>
    <xf numFmtId="0" fontId="4" fillId="5" borderId="1" xfId="0" applyFont="1" applyFill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0" fontId="6" fillId="5" borderId="2" xfId="0" applyFont="1" applyFill="1" applyBorder="1" applyAlignment="1">
      <alignment vertical="center"/>
    </xf>
    <xf numFmtId="49" fontId="6" fillId="5" borderId="2" xfId="0" applyNumberFormat="1" applyFont="1" applyFill="1" applyBorder="1" applyAlignment="1">
      <alignment vertical="center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49" fontId="7" fillId="5" borderId="3" xfId="0" applyNumberFormat="1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49" fontId="7" fillId="5" borderId="5" xfId="0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vertical="justify"/>
    </xf>
    <xf numFmtId="0" fontId="0" fillId="6" borderId="8" xfId="0" applyFont="1" applyFill="1" applyBorder="1"/>
    <xf numFmtId="0" fontId="8" fillId="5" borderId="8" xfId="0" applyFont="1" applyFill="1" applyBorder="1" applyAlignment="1">
      <alignment horizontal="center" vertical="justify"/>
    </xf>
    <xf numFmtId="14" fontId="8" fillId="5" borderId="8" xfId="0" applyNumberFormat="1" applyFont="1" applyFill="1" applyBorder="1" applyAlignment="1">
      <alignment horizontal="center" vertical="justify"/>
    </xf>
    <xf numFmtId="0" fontId="3" fillId="8" borderId="0" xfId="3" applyFill="1"/>
    <xf numFmtId="0" fontId="2" fillId="7" borderId="0" xfId="2" applyFill="1"/>
    <xf numFmtId="0" fontId="0" fillId="7" borderId="0" xfId="0" applyFill="1"/>
    <xf numFmtId="0" fontId="1" fillId="4" borderId="0" xfId="1" applyFill="1"/>
    <xf numFmtId="0" fontId="0" fillId="9" borderId="9" xfId="0" applyFill="1" applyBorder="1" applyAlignment="1">
      <alignment horizontal="center"/>
    </xf>
  </cellXfs>
  <cellStyles count="4">
    <cellStyle name="Название" xfId="1" builtinId="15"/>
    <cellStyle name="Обычный" xfId="0" builtinId="0"/>
    <cellStyle name="Плохой" xfId="3" builtinId="27"/>
    <cellStyle name="Хороший" xfId="2" builtinId="26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I6:L9" headerRowCount="0" totalsRowShown="0" headerRowCellStyle="Обычный" dataCellStyle="Обычный">
  <tableColumns count="4">
    <tableColumn id="1" name="Столбец1" totalsRowDxfId="3" dataCellStyle="Обычный"/>
    <tableColumn id="2" name="Столбец2" totalsRowDxfId="2" dataCellStyle="Обычный"/>
    <tableColumn id="3" name="Столбец3" totalsRowDxfId="1" dataCellStyle="Обычный"/>
    <tableColumn id="4" name="Столбец4" totalsRowDxfId="0" dataCellStyle="Обычный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workbookViewId="0">
      <selection activeCell="H46" sqref="H46"/>
    </sheetView>
  </sheetViews>
  <sheetFormatPr defaultRowHeight="15" x14ac:dyDescent="0.25"/>
  <cols>
    <col min="1" max="1" width="17.7109375" customWidth="1"/>
    <col min="2" max="2" width="19" customWidth="1"/>
    <col min="3" max="3" width="15.42578125" customWidth="1"/>
    <col min="4" max="4" width="18.42578125" customWidth="1"/>
    <col min="5" max="5" width="12.85546875" customWidth="1"/>
    <col min="6" max="8" width="10.5703125" customWidth="1"/>
    <col min="9" max="9" width="11.85546875" customWidth="1"/>
    <col min="10" max="10" width="13.28515625" customWidth="1"/>
    <col min="11" max="11" width="16" customWidth="1"/>
    <col min="12" max="12" width="12.85546875" customWidth="1"/>
  </cols>
  <sheetData>
    <row r="1" spans="1:12" ht="21" thickBot="1" x14ac:dyDescent="0.3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12" ht="15.75" thickTop="1" x14ac:dyDescent="0.25">
      <c r="A2" s="5" t="s">
        <v>5</v>
      </c>
      <c r="B2" s="5" t="s">
        <v>6</v>
      </c>
      <c r="C2" s="5" t="s">
        <v>7</v>
      </c>
      <c r="D2" s="6" t="s">
        <v>8</v>
      </c>
      <c r="E2" s="7" t="s">
        <v>9</v>
      </c>
    </row>
    <row r="3" spans="1:12" ht="15.75" thickBot="1" x14ac:dyDescent="0.3">
      <c r="A3" s="8"/>
      <c r="B3" s="8"/>
      <c r="C3" s="8"/>
      <c r="D3" s="9"/>
      <c r="E3" s="10"/>
    </row>
    <row r="4" spans="1:12" ht="15.75" thickBot="1" x14ac:dyDescent="0.3">
      <c r="A4" s="11">
        <v>1</v>
      </c>
      <c r="B4" s="11">
        <v>2</v>
      </c>
      <c r="C4" s="11">
        <v>3</v>
      </c>
      <c r="D4" s="11">
        <v>4</v>
      </c>
      <c r="E4" s="11">
        <v>5</v>
      </c>
    </row>
    <row r="5" spans="1:12" x14ac:dyDescent="0.25">
      <c r="A5" s="12">
        <f>ROW(A1)-1</f>
        <v>0</v>
      </c>
      <c r="B5" s="13"/>
      <c r="C5" s="13"/>
      <c r="D5" s="13"/>
      <c r="E5" s="13"/>
      <c r="F5" s="20" t="s">
        <v>23</v>
      </c>
      <c r="G5" s="20" t="s">
        <v>24</v>
      </c>
      <c r="H5" s="20" t="s">
        <v>25</v>
      </c>
    </row>
    <row r="6" spans="1:12" ht="23.25" customHeight="1" x14ac:dyDescent="0.25">
      <c r="A6" s="12">
        <f>ROW(A2)-1</f>
        <v>1</v>
      </c>
      <c r="B6" s="14" t="s">
        <v>10</v>
      </c>
      <c r="C6" s="12" t="s">
        <v>11</v>
      </c>
      <c r="D6" s="14">
        <v>754653456</v>
      </c>
      <c r="E6" s="12" t="s">
        <v>12</v>
      </c>
      <c r="F6">
        <f>IF(MAX(A$1:A$1000)&lt;35,VLOOKUP(C6,I$7:L$9,2,),IF(ROW(A1)&lt;36,VLOOKUP(C6,I$7:L$9,3,),VLOOKUP(C6,I$7:L$9,4,)))</f>
        <v>280</v>
      </c>
      <c r="G6">
        <f>INDEX(J$7:L$9,MATCH(C6,I$7:I$9,),1+IF(COUNTA(A$6:A$999)&gt;34,1+(A6&gt;35)))</f>
        <v>280</v>
      </c>
      <c r="H6">
        <f>VLOOKUP(C6,I$7:L$9,IF(COUNTIF(B$6:B6,B6)&gt;35,4,IF(COUNTIF(B$6:B$45,B6)&lt;35,2,3)),0)</f>
        <v>210</v>
      </c>
      <c r="I6" t="s">
        <v>22</v>
      </c>
      <c r="J6" s="16" t="s">
        <v>19</v>
      </c>
      <c r="K6" s="17" t="s">
        <v>20</v>
      </c>
      <c r="L6" s="18" t="s">
        <v>21</v>
      </c>
    </row>
    <row r="7" spans="1:12" ht="23.25" x14ac:dyDescent="0.35">
      <c r="A7" s="12">
        <f>ROW(A3)-1</f>
        <v>2</v>
      </c>
      <c r="B7" s="14" t="s">
        <v>10</v>
      </c>
      <c r="C7" s="12" t="s">
        <v>13</v>
      </c>
      <c r="D7" s="14">
        <v>453534656</v>
      </c>
      <c r="E7" s="12" t="s">
        <v>14</v>
      </c>
      <c r="F7">
        <f t="shared" ref="F7:F45" si="0">IF(MAX(A$1:A$1000)&lt;35,VLOOKUP(C7,I$7:L$9,2,),IF(ROW(A2)&lt;36,VLOOKUP(C7,I$7:L$9,3,),VLOOKUP(C7,I$7:L$9,4,)))</f>
        <v>150</v>
      </c>
      <c r="G7">
        <f t="shared" ref="G7:G45" si="1">INDEX(J$7:L$9,MATCH(C7,I$7:I$9,),1+IF(COUNTA(A$6:A$999)&gt;34,1+(A7&gt;35)))</f>
        <v>150</v>
      </c>
      <c r="H7">
        <f>VLOOKUP(C7,I$7:L$9,IF(COUNTIF(B$6:B7,B7)&gt;35,4,IF(COUNTIF(B$6:B$45,B7)&lt;35,2,3)),0)</f>
        <v>100</v>
      </c>
      <c r="I7" t="s">
        <v>13</v>
      </c>
      <c r="J7" s="19">
        <v>100</v>
      </c>
      <c r="K7" s="19">
        <v>150</v>
      </c>
      <c r="L7" s="19">
        <v>200</v>
      </c>
    </row>
    <row r="8" spans="1:12" ht="23.25" x14ac:dyDescent="0.35">
      <c r="A8" s="12">
        <f>ROW(A4)-1</f>
        <v>3</v>
      </c>
      <c r="B8" s="14" t="s">
        <v>10</v>
      </c>
      <c r="C8" s="12" t="s">
        <v>11</v>
      </c>
      <c r="D8" s="14">
        <v>435634254</v>
      </c>
      <c r="E8" s="12" t="s">
        <v>15</v>
      </c>
      <c r="F8">
        <f t="shared" si="0"/>
        <v>280</v>
      </c>
      <c r="G8">
        <f t="shared" si="1"/>
        <v>280</v>
      </c>
      <c r="H8">
        <f>VLOOKUP(C8,I$7:L$9,IF(COUNTIF(B$6:B8,B8)&gt;35,4,IF(COUNTIF(B$6:B$45,B8)&lt;35,2,3)),0)</f>
        <v>210</v>
      </c>
      <c r="I8" t="s">
        <v>11</v>
      </c>
      <c r="J8" s="19">
        <v>210</v>
      </c>
      <c r="K8" s="19">
        <v>280</v>
      </c>
      <c r="L8" s="19">
        <v>310</v>
      </c>
    </row>
    <row r="9" spans="1:12" ht="23.25" x14ac:dyDescent="0.35">
      <c r="A9" s="12">
        <f t="shared" ref="A9:A45" si="2">ROW(A5)-1</f>
        <v>4</v>
      </c>
      <c r="B9" s="15">
        <v>41529</v>
      </c>
      <c r="C9" s="12" t="s">
        <v>13</v>
      </c>
      <c r="D9" s="14">
        <v>417733852</v>
      </c>
      <c r="E9" s="12" t="s">
        <v>15</v>
      </c>
      <c r="F9">
        <f t="shared" si="0"/>
        <v>150</v>
      </c>
      <c r="G9">
        <f t="shared" si="1"/>
        <v>150</v>
      </c>
      <c r="H9">
        <f>VLOOKUP(C9,I$7:L$9,IF(COUNTIF(B$6:B9,B9)&gt;35,4,IF(COUNTIF(B$6:B$45,B9)&lt;35,2,3)),0)</f>
        <v>100</v>
      </c>
      <c r="I9" t="s">
        <v>16</v>
      </c>
      <c r="J9" s="19">
        <v>270</v>
      </c>
      <c r="K9" s="19">
        <v>330</v>
      </c>
      <c r="L9" s="19">
        <v>420</v>
      </c>
    </row>
    <row r="10" spans="1:12" x14ac:dyDescent="0.25">
      <c r="A10" s="12">
        <f t="shared" si="2"/>
        <v>5</v>
      </c>
      <c r="B10" s="15">
        <v>41529</v>
      </c>
      <c r="C10" s="12" t="s">
        <v>11</v>
      </c>
      <c r="D10" s="14">
        <v>399833450</v>
      </c>
      <c r="E10" s="12" t="s">
        <v>15</v>
      </c>
      <c r="F10">
        <f t="shared" si="0"/>
        <v>280</v>
      </c>
      <c r="G10">
        <f t="shared" si="1"/>
        <v>280</v>
      </c>
      <c r="H10">
        <f>VLOOKUP(C10,I$7:L$9,IF(COUNTIF(B$6:B10,B10)&gt;35,4,IF(COUNTIF(B$6:B$45,B10)&lt;35,2,3)),0)</f>
        <v>210</v>
      </c>
    </row>
    <row r="11" spans="1:12" x14ac:dyDescent="0.25">
      <c r="A11" s="12">
        <f>ROW(A7)-1</f>
        <v>6</v>
      </c>
      <c r="B11" s="15">
        <v>41529</v>
      </c>
      <c r="C11" s="12" t="s">
        <v>13</v>
      </c>
      <c r="D11" s="14">
        <v>381933048</v>
      </c>
      <c r="E11" s="12" t="s">
        <v>15</v>
      </c>
      <c r="F11">
        <f t="shared" si="0"/>
        <v>150</v>
      </c>
      <c r="G11">
        <f t="shared" si="1"/>
        <v>150</v>
      </c>
      <c r="H11">
        <f>VLOOKUP(C11,I$7:L$9,IF(COUNTIF(B$6:B11,B11)&gt;35,4,IF(COUNTIF(B$6:B$45,B11)&lt;35,2,3)),0)</f>
        <v>100</v>
      </c>
    </row>
    <row r="12" spans="1:12" x14ac:dyDescent="0.25">
      <c r="A12" s="12">
        <f>ROW(A8)-1</f>
        <v>7</v>
      </c>
      <c r="B12" s="15">
        <v>41529</v>
      </c>
      <c r="C12" s="12" t="s">
        <v>16</v>
      </c>
      <c r="D12" s="14">
        <v>364032646</v>
      </c>
      <c r="E12" s="12" t="s">
        <v>15</v>
      </c>
      <c r="F12">
        <f t="shared" si="0"/>
        <v>330</v>
      </c>
      <c r="G12">
        <f t="shared" si="1"/>
        <v>330</v>
      </c>
      <c r="H12">
        <f>VLOOKUP(C12,I$7:L$9,IF(COUNTIF(B$6:B12,B12)&gt;35,4,IF(COUNTIF(B$6:B$45,B12)&lt;35,2,3)),0)</f>
        <v>270</v>
      </c>
    </row>
    <row r="13" spans="1:12" x14ac:dyDescent="0.25">
      <c r="A13" s="12">
        <f>ROW(A9)-1</f>
        <v>8</v>
      </c>
      <c r="B13" s="15">
        <v>41529</v>
      </c>
      <c r="C13" s="12" t="s">
        <v>13</v>
      </c>
      <c r="D13" s="14">
        <v>346132244</v>
      </c>
      <c r="E13" s="12" t="s">
        <v>15</v>
      </c>
      <c r="F13">
        <f t="shared" si="0"/>
        <v>150</v>
      </c>
      <c r="G13">
        <f t="shared" si="1"/>
        <v>150</v>
      </c>
      <c r="H13">
        <f>VLOOKUP(C13,I$7:L$9,IF(COUNTIF(B$6:B13,B13)&gt;35,4,IF(COUNTIF(B$6:B$45,B13)&lt;35,2,3)),0)</f>
        <v>100</v>
      </c>
    </row>
    <row r="14" spans="1:12" x14ac:dyDescent="0.25">
      <c r="A14" s="12">
        <f>ROW(A10)-1</f>
        <v>9</v>
      </c>
      <c r="B14" s="15">
        <v>41529</v>
      </c>
      <c r="C14" s="12" t="s">
        <v>13</v>
      </c>
      <c r="D14" s="14">
        <v>328231842</v>
      </c>
      <c r="E14" s="12" t="s">
        <v>15</v>
      </c>
      <c r="F14">
        <f t="shared" si="0"/>
        <v>150</v>
      </c>
      <c r="G14">
        <f t="shared" si="1"/>
        <v>150</v>
      </c>
      <c r="H14">
        <f>VLOOKUP(C14,I$7:L$9,IF(COUNTIF(B$6:B14,B14)&gt;35,4,IF(COUNTIF(B$6:B$45,B14)&lt;35,2,3)),0)</f>
        <v>100</v>
      </c>
    </row>
    <row r="15" spans="1:12" x14ac:dyDescent="0.25">
      <c r="A15" s="12">
        <f t="shared" si="2"/>
        <v>10</v>
      </c>
      <c r="B15" s="15">
        <v>41529</v>
      </c>
      <c r="C15" s="12" t="s">
        <v>13</v>
      </c>
      <c r="D15" s="14">
        <v>310331440</v>
      </c>
      <c r="E15" s="12" t="s">
        <v>15</v>
      </c>
      <c r="F15">
        <f t="shared" si="0"/>
        <v>150</v>
      </c>
      <c r="G15">
        <f t="shared" si="1"/>
        <v>150</v>
      </c>
      <c r="H15">
        <f>VLOOKUP(C15,I$7:L$9,IF(COUNTIF(B$6:B15,B15)&gt;35,4,IF(COUNTIF(B$6:B$45,B15)&lt;35,2,3)),0)</f>
        <v>100</v>
      </c>
    </row>
    <row r="16" spans="1:12" x14ac:dyDescent="0.25">
      <c r="A16" s="12">
        <f t="shared" si="2"/>
        <v>11</v>
      </c>
      <c r="B16" s="15">
        <v>41531</v>
      </c>
      <c r="C16" s="12" t="s">
        <v>16</v>
      </c>
      <c r="D16" s="14">
        <v>292431038</v>
      </c>
      <c r="E16" s="12" t="s">
        <v>15</v>
      </c>
      <c r="F16">
        <f t="shared" si="0"/>
        <v>330</v>
      </c>
      <c r="G16">
        <f t="shared" si="1"/>
        <v>330</v>
      </c>
      <c r="H16">
        <f>VLOOKUP(C16,I$7:L$9,IF(COUNTIF(B$6:B16,B16)&gt;35,4,IF(COUNTIF(B$6:B$45,B16)&lt;35,2,3)),0)</f>
        <v>270</v>
      </c>
    </row>
    <row r="17" spans="1:8" x14ac:dyDescent="0.25">
      <c r="A17" s="12">
        <f t="shared" si="2"/>
        <v>12</v>
      </c>
      <c r="B17" s="15">
        <v>41531</v>
      </c>
      <c r="C17" s="12" t="s">
        <v>13</v>
      </c>
      <c r="D17" s="14">
        <v>274530636</v>
      </c>
      <c r="E17" s="12" t="s">
        <v>15</v>
      </c>
      <c r="F17">
        <f t="shared" si="0"/>
        <v>150</v>
      </c>
      <c r="G17">
        <f t="shared" si="1"/>
        <v>150</v>
      </c>
      <c r="H17">
        <f>VLOOKUP(C17,I$7:L$9,IF(COUNTIF(B$6:B17,B17)&gt;35,4,IF(COUNTIF(B$6:B$45,B17)&lt;35,2,3)),0)</f>
        <v>100</v>
      </c>
    </row>
    <row r="18" spans="1:8" x14ac:dyDescent="0.25">
      <c r="A18" s="12">
        <f t="shared" si="2"/>
        <v>13</v>
      </c>
      <c r="B18" s="15">
        <v>41531</v>
      </c>
      <c r="C18" s="12" t="s">
        <v>11</v>
      </c>
      <c r="D18" s="14">
        <v>256630234</v>
      </c>
      <c r="E18" s="12" t="s">
        <v>15</v>
      </c>
      <c r="F18">
        <f t="shared" si="0"/>
        <v>280</v>
      </c>
      <c r="G18">
        <f t="shared" si="1"/>
        <v>280</v>
      </c>
      <c r="H18">
        <f>VLOOKUP(C18,I$7:L$9,IF(COUNTIF(B$6:B18,B18)&gt;35,4,IF(COUNTIF(B$6:B$45,B18)&lt;35,2,3)),0)</f>
        <v>210</v>
      </c>
    </row>
    <row r="19" spans="1:8" x14ac:dyDescent="0.25">
      <c r="A19" s="12">
        <f t="shared" si="2"/>
        <v>14</v>
      </c>
      <c r="B19" s="15">
        <v>41531</v>
      </c>
      <c r="C19" s="12" t="s">
        <v>13</v>
      </c>
      <c r="D19" s="14">
        <v>238729832</v>
      </c>
      <c r="E19" s="12" t="s">
        <v>15</v>
      </c>
      <c r="F19">
        <f t="shared" si="0"/>
        <v>150</v>
      </c>
      <c r="G19">
        <f t="shared" si="1"/>
        <v>150</v>
      </c>
      <c r="H19">
        <f>VLOOKUP(C19,I$7:L$9,IF(COUNTIF(B$6:B19,B19)&gt;35,4,IF(COUNTIF(B$6:B$45,B19)&lt;35,2,3)),0)</f>
        <v>100</v>
      </c>
    </row>
    <row r="20" spans="1:8" x14ac:dyDescent="0.25">
      <c r="A20" s="12">
        <f t="shared" si="2"/>
        <v>15</v>
      </c>
      <c r="B20" s="15">
        <v>41531</v>
      </c>
      <c r="C20" s="12" t="s">
        <v>13</v>
      </c>
      <c r="D20" s="14">
        <v>220829430</v>
      </c>
      <c r="E20" s="12" t="s">
        <v>15</v>
      </c>
      <c r="F20">
        <f t="shared" si="0"/>
        <v>150</v>
      </c>
      <c r="G20">
        <f t="shared" si="1"/>
        <v>150</v>
      </c>
      <c r="H20">
        <f>VLOOKUP(C20,I$7:L$9,IF(COUNTIF(B$6:B20,B20)&gt;35,4,IF(COUNTIF(B$6:B$45,B20)&lt;35,2,3)),0)</f>
        <v>100</v>
      </c>
    </row>
    <row r="21" spans="1:8" x14ac:dyDescent="0.25">
      <c r="A21" s="12">
        <f t="shared" si="2"/>
        <v>16</v>
      </c>
      <c r="B21" s="15">
        <v>41534</v>
      </c>
      <c r="C21" s="12" t="s">
        <v>16</v>
      </c>
      <c r="D21" s="14">
        <v>202929028</v>
      </c>
      <c r="E21" s="12" t="s">
        <v>15</v>
      </c>
      <c r="F21">
        <f t="shared" si="0"/>
        <v>330</v>
      </c>
      <c r="G21">
        <f t="shared" si="1"/>
        <v>330</v>
      </c>
      <c r="H21">
        <f>VLOOKUP(C21,I$7:L$9,IF(COUNTIF(B$6:B21,B21)&gt;35,4,IF(COUNTIF(B$6:B$45,B21)&lt;35,2,3)),0)</f>
        <v>270</v>
      </c>
    </row>
    <row r="22" spans="1:8" x14ac:dyDescent="0.25">
      <c r="A22" s="12">
        <f t="shared" si="2"/>
        <v>17</v>
      </c>
      <c r="B22" s="15">
        <v>41534</v>
      </c>
      <c r="C22" s="12" t="s">
        <v>13</v>
      </c>
      <c r="D22" s="14">
        <v>185028626</v>
      </c>
      <c r="E22" s="12" t="s">
        <v>15</v>
      </c>
      <c r="F22">
        <f t="shared" si="0"/>
        <v>150</v>
      </c>
      <c r="G22">
        <f t="shared" si="1"/>
        <v>150</v>
      </c>
      <c r="H22">
        <f>VLOOKUP(C22,I$7:L$9,IF(COUNTIF(B$6:B22,B22)&gt;35,4,IF(COUNTIF(B$6:B$45,B22)&lt;35,2,3)),0)</f>
        <v>100</v>
      </c>
    </row>
    <row r="23" spans="1:8" x14ac:dyDescent="0.25">
      <c r="A23" s="12">
        <f t="shared" si="2"/>
        <v>18</v>
      </c>
      <c r="B23" s="15">
        <v>41534</v>
      </c>
      <c r="C23" s="12" t="s">
        <v>13</v>
      </c>
      <c r="D23" s="14">
        <v>167128224</v>
      </c>
      <c r="E23" s="12" t="s">
        <v>15</v>
      </c>
      <c r="F23">
        <f t="shared" si="0"/>
        <v>150</v>
      </c>
      <c r="G23">
        <f t="shared" si="1"/>
        <v>150</v>
      </c>
      <c r="H23">
        <f>VLOOKUP(C23,I$7:L$9,IF(COUNTIF(B$6:B23,B23)&gt;35,4,IF(COUNTIF(B$6:B$45,B23)&lt;35,2,3)),0)</f>
        <v>100</v>
      </c>
    </row>
    <row r="24" spans="1:8" x14ac:dyDescent="0.25">
      <c r="A24" s="12">
        <f t="shared" si="2"/>
        <v>19</v>
      </c>
      <c r="B24" s="15">
        <v>41536</v>
      </c>
      <c r="C24" s="12" t="s">
        <v>11</v>
      </c>
      <c r="D24" s="14">
        <v>149227822</v>
      </c>
      <c r="E24" s="12" t="s">
        <v>15</v>
      </c>
      <c r="F24">
        <f t="shared" si="0"/>
        <v>280</v>
      </c>
      <c r="G24">
        <f t="shared" si="1"/>
        <v>280</v>
      </c>
      <c r="H24">
        <f>VLOOKUP(C24,I$7:L$9,IF(COUNTIF(B$6:B24,B24)&gt;35,4,IF(COUNTIF(B$6:B$45,B24)&lt;35,2,3)),0)</f>
        <v>210</v>
      </c>
    </row>
    <row r="25" spans="1:8" x14ac:dyDescent="0.25">
      <c r="A25" s="12">
        <f t="shared" si="2"/>
        <v>20</v>
      </c>
      <c r="B25" s="15">
        <v>41536</v>
      </c>
      <c r="C25" s="12" t="s">
        <v>13</v>
      </c>
      <c r="D25" s="14">
        <v>131327420</v>
      </c>
      <c r="E25" s="12" t="s">
        <v>15</v>
      </c>
      <c r="F25">
        <f t="shared" si="0"/>
        <v>150</v>
      </c>
      <c r="G25">
        <f t="shared" si="1"/>
        <v>150</v>
      </c>
      <c r="H25">
        <f>VLOOKUP(C25,I$7:L$9,IF(COUNTIF(B$6:B25,B25)&gt;35,4,IF(COUNTIF(B$6:B$45,B25)&lt;35,2,3)),0)</f>
        <v>100</v>
      </c>
    </row>
    <row r="26" spans="1:8" x14ac:dyDescent="0.25">
      <c r="A26" s="12">
        <f t="shared" si="2"/>
        <v>21</v>
      </c>
      <c r="B26" s="15">
        <v>41536</v>
      </c>
      <c r="C26" s="12" t="s">
        <v>16</v>
      </c>
      <c r="D26" s="14">
        <v>113427018</v>
      </c>
      <c r="E26" s="12" t="s">
        <v>15</v>
      </c>
      <c r="F26">
        <f t="shared" si="0"/>
        <v>330</v>
      </c>
      <c r="G26">
        <f t="shared" si="1"/>
        <v>330</v>
      </c>
      <c r="H26">
        <f>VLOOKUP(C26,I$7:L$9,IF(COUNTIF(B$6:B26,B26)&gt;35,4,IF(COUNTIF(B$6:B$45,B26)&lt;35,2,3)),0)</f>
        <v>270</v>
      </c>
    </row>
    <row r="27" spans="1:8" x14ac:dyDescent="0.25">
      <c r="A27" s="12">
        <f t="shared" si="2"/>
        <v>22</v>
      </c>
      <c r="B27" s="15">
        <v>41536</v>
      </c>
      <c r="C27" s="12" t="s">
        <v>13</v>
      </c>
      <c r="D27" s="14">
        <v>95526616</v>
      </c>
      <c r="E27" s="12" t="s">
        <v>15</v>
      </c>
      <c r="F27">
        <f t="shared" si="0"/>
        <v>150</v>
      </c>
      <c r="G27">
        <f t="shared" si="1"/>
        <v>150</v>
      </c>
      <c r="H27">
        <f>VLOOKUP(C27,I$7:L$9,IF(COUNTIF(B$6:B27,B27)&gt;35,4,IF(COUNTIF(B$6:B$45,B27)&lt;35,2,3)),0)</f>
        <v>100</v>
      </c>
    </row>
    <row r="28" spans="1:8" x14ac:dyDescent="0.25">
      <c r="A28" s="12">
        <f t="shared" si="2"/>
        <v>23</v>
      </c>
      <c r="B28" s="15">
        <v>41536</v>
      </c>
      <c r="C28" s="12" t="s">
        <v>13</v>
      </c>
      <c r="D28" s="14">
        <v>77626214</v>
      </c>
      <c r="E28" s="12" t="s">
        <v>15</v>
      </c>
      <c r="F28">
        <f t="shared" si="0"/>
        <v>150</v>
      </c>
      <c r="G28">
        <f t="shared" si="1"/>
        <v>150</v>
      </c>
      <c r="H28">
        <f>VLOOKUP(C28,I$7:L$9,IF(COUNTIF(B$6:B28,B28)&gt;35,4,IF(COUNTIF(B$6:B$45,B28)&lt;35,2,3)),0)</f>
        <v>100</v>
      </c>
    </row>
    <row r="29" spans="1:8" x14ac:dyDescent="0.25">
      <c r="A29" s="12">
        <f t="shared" si="2"/>
        <v>24</v>
      </c>
      <c r="B29" s="15">
        <v>41537</v>
      </c>
      <c r="C29" s="12" t="s">
        <v>11</v>
      </c>
      <c r="D29" s="14">
        <v>59725812</v>
      </c>
      <c r="E29" s="12" t="s">
        <v>15</v>
      </c>
      <c r="F29">
        <f t="shared" si="0"/>
        <v>280</v>
      </c>
      <c r="G29">
        <f t="shared" si="1"/>
        <v>280</v>
      </c>
      <c r="H29">
        <f>VLOOKUP(C29,I$7:L$9,IF(COUNTIF(B$6:B29,B29)&gt;35,4,IF(COUNTIF(B$6:B$45,B29)&lt;35,2,3)),0)</f>
        <v>210</v>
      </c>
    </row>
    <row r="30" spans="1:8" x14ac:dyDescent="0.25">
      <c r="A30" s="12">
        <f t="shared" si="2"/>
        <v>25</v>
      </c>
      <c r="B30" s="15">
        <v>41537</v>
      </c>
      <c r="C30" s="12" t="s">
        <v>13</v>
      </c>
      <c r="D30" s="14">
        <v>41825410</v>
      </c>
      <c r="E30" s="12" t="s">
        <v>15</v>
      </c>
      <c r="F30">
        <f t="shared" si="0"/>
        <v>150</v>
      </c>
      <c r="G30">
        <f t="shared" si="1"/>
        <v>150</v>
      </c>
      <c r="H30">
        <f>VLOOKUP(C30,I$7:L$9,IF(COUNTIF(B$6:B30,B30)&gt;35,4,IF(COUNTIF(B$6:B$45,B30)&lt;35,2,3)),0)</f>
        <v>100</v>
      </c>
    </row>
    <row r="31" spans="1:8" x14ac:dyDescent="0.25">
      <c r="A31" s="12">
        <f t="shared" si="2"/>
        <v>26</v>
      </c>
      <c r="B31" s="15">
        <v>41537</v>
      </c>
      <c r="C31" s="12" t="s">
        <v>16</v>
      </c>
      <c r="D31" s="14">
        <v>23925008</v>
      </c>
      <c r="E31" s="12" t="s">
        <v>15</v>
      </c>
      <c r="F31">
        <f t="shared" si="0"/>
        <v>330</v>
      </c>
      <c r="G31">
        <f t="shared" si="1"/>
        <v>330</v>
      </c>
      <c r="H31">
        <f>VLOOKUP(C31,I$7:L$9,IF(COUNTIF(B$6:B31,B31)&gt;35,4,IF(COUNTIF(B$6:B$45,B31)&lt;35,2,3)),0)</f>
        <v>270</v>
      </c>
    </row>
    <row r="32" spans="1:8" x14ac:dyDescent="0.25">
      <c r="A32" s="12">
        <f t="shared" si="2"/>
        <v>27</v>
      </c>
      <c r="B32" s="15">
        <v>41537</v>
      </c>
      <c r="C32" s="12" t="s">
        <v>13</v>
      </c>
      <c r="D32" s="14">
        <v>6024606</v>
      </c>
      <c r="E32" s="12" t="s">
        <v>15</v>
      </c>
      <c r="F32">
        <f t="shared" si="0"/>
        <v>150</v>
      </c>
      <c r="G32">
        <f t="shared" si="1"/>
        <v>150</v>
      </c>
      <c r="H32">
        <f>VLOOKUP(C32,I$7:L$9,IF(COUNTIF(B$6:B32,B32)&gt;35,4,IF(COUNTIF(B$6:B$45,B32)&lt;35,2,3)),0)</f>
        <v>100</v>
      </c>
    </row>
    <row r="33" spans="1:8" x14ac:dyDescent="0.25">
      <c r="A33" s="12">
        <f t="shared" si="2"/>
        <v>28</v>
      </c>
      <c r="B33" s="15">
        <v>41537</v>
      </c>
      <c r="C33" s="12" t="s">
        <v>13</v>
      </c>
      <c r="D33" s="14">
        <v>75687689679</v>
      </c>
      <c r="E33" s="12" t="s">
        <v>15</v>
      </c>
      <c r="F33">
        <f t="shared" si="0"/>
        <v>150</v>
      </c>
      <c r="G33">
        <f t="shared" si="1"/>
        <v>150</v>
      </c>
      <c r="H33">
        <f>VLOOKUP(C33,I$7:L$9,IF(COUNTIF(B$6:B33,B33)&gt;35,4,IF(COUNTIF(B$6:B$45,B33)&lt;35,2,3)),0)</f>
        <v>100</v>
      </c>
    </row>
    <row r="34" spans="1:8" x14ac:dyDescent="0.25">
      <c r="A34" s="12">
        <f t="shared" si="2"/>
        <v>29</v>
      </c>
      <c r="B34" s="15">
        <v>41538</v>
      </c>
      <c r="C34" s="12" t="s">
        <v>13</v>
      </c>
      <c r="D34" s="14" t="s">
        <v>17</v>
      </c>
      <c r="E34" s="12" t="s">
        <v>15</v>
      </c>
      <c r="F34">
        <f t="shared" si="0"/>
        <v>150</v>
      </c>
      <c r="G34">
        <f t="shared" si="1"/>
        <v>150</v>
      </c>
      <c r="H34">
        <f>VLOOKUP(C34,I$7:L$9,IF(COUNTIF(B$6:B34,B34)&gt;35,4,IF(COUNTIF(B$6:B$45,B34)&lt;35,2,3)),0)</f>
        <v>100</v>
      </c>
    </row>
    <row r="35" spans="1:8" x14ac:dyDescent="0.25">
      <c r="A35" s="12">
        <f t="shared" si="2"/>
        <v>30</v>
      </c>
      <c r="B35" s="15">
        <v>41538</v>
      </c>
      <c r="C35" s="12" t="s">
        <v>11</v>
      </c>
      <c r="D35" s="14">
        <v>546565465</v>
      </c>
      <c r="E35" s="12" t="s">
        <v>15</v>
      </c>
      <c r="F35">
        <f t="shared" si="0"/>
        <v>280</v>
      </c>
      <c r="G35">
        <f t="shared" si="1"/>
        <v>280</v>
      </c>
      <c r="H35">
        <f>VLOOKUP(C35,I$7:L$9,IF(COUNTIF(B$6:B35,B35)&gt;35,4,IF(COUNTIF(B$6:B$45,B35)&lt;35,2,3)),0)</f>
        <v>210</v>
      </c>
    </row>
    <row r="36" spans="1:8" x14ac:dyDescent="0.25">
      <c r="A36" s="12">
        <f t="shared" si="2"/>
        <v>31</v>
      </c>
      <c r="B36" s="15">
        <v>41538</v>
      </c>
      <c r="C36" s="12" t="s">
        <v>13</v>
      </c>
      <c r="D36" s="14">
        <v>546565465</v>
      </c>
      <c r="E36" s="12" t="s">
        <v>15</v>
      </c>
      <c r="F36">
        <f t="shared" si="0"/>
        <v>150</v>
      </c>
      <c r="G36">
        <f t="shared" si="1"/>
        <v>150</v>
      </c>
      <c r="H36">
        <f>VLOOKUP(C36,I$7:L$9,IF(COUNTIF(B$6:B36,B36)&gt;35,4,IF(COUNTIF(B$6:B$45,B36)&lt;35,2,3)),0)</f>
        <v>100</v>
      </c>
    </row>
    <row r="37" spans="1:8" x14ac:dyDescent="0.25">
      <c r="A37" s="12">
        <f t="shared" si="2"/>
        <v>32</v>
      </c>
      <c r="B37" s="15">
        <v>41538</v>
      </c>
      <c r="C37" s="12" t="s">
        <v>16</v>
      </c>
      <c r="D37" s="14">
        <v>546565465</v>
      </c>
      <c r="E37" s="12" t="s">
        <v>15</v>
      </c>
      <c r="F37">
        <f t="shared" si="0"/>
        <v>330</v>
      </c>
      <c r="G37">
        <f t="shared" si="1"/>
        <v>330</v>
      </c>
      <c r="H37">
        <f>VLOOKUP(C37,I$7:L$9,IF(COUNTIF(B$6:B37,B37)&gt;35,4,IF(COUNTIF(B$6:B$45,B37)&lt;35,2,3)),0)</f>
        <v>270</v>
      </c>
    </row>
    <row r="38" spans="1:8" x14ac:dyDescent="0.25">
      <c r="A38" s="12">
        <f t="shared" si="2"/>
        <v>33</v>
      </c>
      <c r="B38" s="15">
        <v>41539</v>
      </c>
      <c r="C38" s="12" t="s">
        <v>13</v>
      </c>
      <c r="D38" s="14">
        <v>546565465</v>
      </c>
      <c r="E38" s="12" t="s">
        <v>15</v>
      </c>
      <c r="F38">
        <f t="shared" si="0"/>
        <v>150</v>
      </c>
      <c r="G38">
        <f t="shared" si="1"/>
        <v>150</v>
      </c>
      <c r="H38">
        <f>VLOOKUP(C38,I$7:L$9,IF(COUNTIF(B$6:B38,B38)&gt;35,4,IF(COUNTIF(B$6:B$45,B38)&lt;35,2,3)),0)</f>
        <v>100</v>
      </c>
    </row>
    <row r="39" spans="1:8" x14ac:dyDescent="0.25">
      <c r="A39" s="12">
        <f t="shared" si="2"/>
        <v>34</v>
      </c>
      <c r="B39" s="15">
        <v>41539</v>
      </c>
      <c r="C39" s="12" t="s">
        <v>13</v>
      </c>
      <c r="D39" s="14">
        <v>546565465</v>
      </c>
      <c r="E39" s="12" t="s">
        <v>15</v>
      </c>
      <c r="F39">
        <f t="shared" si="0"/>
        <v>150</v>
      </c>
      <c r="G39">
        <f t="shared" si="1"/>
        <v>150</v>
      </c>
      <c r="H39">
        <f>VLOOKUP(C39,I$7:L$9,IF(COUNTIF(B$6:B39,B39)&gt;35,4,IF(COUNTIF(B$6:B$45,B39)&lt;35,2,3)),0)</f>
        <v>100</v>
      </c>
    </row>
    <row r="40" spans="1:8" x14ac:dyDescent="0.25">
      <c r="A40" s="12">
        <f t="shared" si="2"/>
        <v>35</v>
      </c>
      <c r="B40" s="15">
        <v>41539</v>
      </c>
      <c r="C40" s="12" t="s">
        <v>11</v>
      </c>
      <c r="D40" s="14">
        <v>546565465</v>
      </c>
      <c r="E40" s="12" t="s">
        <v>15</v>
      </c>
      <c r="F40">
        <f t="shared" si="0"/>
        <v>280</v>
      </c>
      <c r="G40">
        <f t="shared" si="1"/>
        <v>280</v>
      </c>
      <c r="H40">
        <f>VLOOKUP(C40,I$7:L$9,IF(COUNTIF(B$6:B40,B40)&gt;35,4,IF(COUNTIF(B$6:B$45,B40)&lt;35,2,3)),0)</f>
        <v>210</v>
      </c>
    </row>
    <row r="41" spans="1:8" x14ac:dyDescent="0.25">
      <c r="A41" s="12">
        <f t="shared" si="2"/>
        <v>36</v>
      </c>
      <c r="B41" s="15">
        <v>41539</v>
      </c>
      <c r="C41" s="12" t="s">
        <v>13</v>
      </c>
      <c r="D41" s="14">
        <v>546565465</v>
      </c>
      <c r="E41" s="12" t="s">
        <v>15</v>
      </c>
      <c r="F41">
        <f t="shared" si="0"/>
        <v>200</v>
      </c>
      <c r="G41">
        <f t="shared" si="1"/>
        <v>200</v>
      </c>
      <c r="H41">
        <f>VLOOKUP(C41,I$7:L$9,IF(COUNTIF(B$6:B41,B41)&gt;35,4,IF(COUNTIF(B$6:B$45,B41)&lt;35,2,3)),0)</f>
        <v>100</v>
      </c>
    </row>
    <row r="42" spans="1:8" x14ac:dyDescent="0.25">
      <c r="A42" s="12">
        <f t="shared" si="2"/>
        <v>37</v>
      </c>
      <c r="B42" s="15">
        <v>41540</v>
      </c>
      <c r="C42" s="12" t="s">
        <v>13</v>
      </c>
      <c r="D42" s="14">
        <v>546565465</v>
      </c>
      <c r="E42" s="12" t="s">
        <v>15</v>
      </c>
      <c r="F42">
        <f t="shared" si="0"/>
        <v>200</v>
      </c>
      <c r="G42">
        <f t="shared" si="1"/>
        <v>200</v>
      </c>
      <c r="H42">
        <f>VLOOKUP(C42,I$7:L$9,IF(COUNTIF(B$6:B42,B42)&gt;35,4,IF(COUNTIF(B$6:B$45,B42)&lt;35,2,3)),0)</f>
        <v>100</v>
      </c>
    </row>
    <row r="43" spans="1:8" x14ac:dyDescent="0.25">
      <c r="A43" s="12">
        <f t="shared" si="2"/>
        <v>38</v>
      </c>
      <c r="B43" s="15">
        <v>41540</v>
      </c>
      <c r="C43" s="12" t="s">
        <v>16</v>
      </c>
      <c r="D43" s="14">
        <v>546565465</v>
      </c>
      <c r="E43" s="12" t="s">
        <v>15</v>
      </c>
      <c r="F43">
        <f t="shared" si="0"/>
        <v>420</v>
      </c>
      <c r="G43">
        <f t="shared" si="1"/>
        <v>420</v>
      </c>
      <c r="H43">
        <f>VLOOKUP(C43,I$7:L$9,IF(COUNTIF(B$6:B43,B43)&gt;35,4,IF(COUNTIF(B$6:B$45,B43)&lt;35,2,3)),0)</f>
        <v>270</v>
      </c>
    </row>
    <row r="44" spans="1:8" x14ac:dyDescent="0.25">
      <c r="A44" s="12">
        <f t="shared" si="2"/>
        <v>39</v>
      </c>
      <c r="B44" s="15">
        <v>41542</v>
      </c>
      <c r="C44" s="12" t="s">
        <v>13</v>
      </c>
      <c r="D44" s="14">
        <v>546565465</v>
      </c>
      <c r="E44" s="12" t="s">
        <v>15</v>
      </c>
      <c r="F44">
        <f t="shared" si="0"/>
        <v>200</v>
      </c>
      <c r="G44">
        <f t="shared" si="1"/>
        <v>200</v>
      </c>
      <c r="H44">
        <f>VLOOKUP(C44,I$7:L$9,IF(COUNTIF(B$6:B44,B44)&gt;35,4,IF(COUNTIF(B$6:B$45,B44)&lt;35,2,3)),0)</f>
        <v>100</v>
      </c>
    </row>
    <row r="45" spans="1:8" x14ac:dyDescent="0.25">
      <c r="A45" s="12">
        <f t="shared" si="2"/>
        <v>40</v>
      </c>
      <c r="B45" s="14" t="s">
        <v>18</v>
      </c>
      <c r="C45" s="12" t="s">
        <v>13</v>
      </c>
      <c r="D45" s="14">
        <v>546565465</v>
      </c>
      <c r="E45" s="12" t="s">
        <v>15</v>
      </c>
      <c r="F45">
        <f t="shared" si="0"/>
        <v>200</v>
      </c>
      <c r="G45">
        <f t="shared" si="1"/>
        <v>200</v>
      </c>
      <c r="H45">
        <f>VLOOKUP(C45,I$7:L$9,IF(COUNTIF(B$6:B45,B45)&gt;35,4,IF(COUNTIF(B$6:B$45,B45)&lt;35,2,3)),0)</f>
        <v>100</v>
      </c>
    </row>
  </sheetData>
  <conditionalFormatting sqref="I6:L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hameleon</dc:creator>
  <cp:lastModifiedBy>admin</cp:lastModifiedBy>
  <dcterms:created xsi:type="dcterms:W3CDTF">2013-09-19T12:51:38Z</dcterms:created>
  <dcterms:modified xsi:type="dcterms:W3CDTF">2013-09-19T15:30:55Z</dcterms:modified>
</cp:coreProperties>
</file>