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Товары" sheetId="1" r:id="rId1"/>
    <sheet name="Поставщики" sheetId="2" r:id="rId2"/>
    <sheet name="Продажи" sheetId="3" r:id="rId3"/>
  </sheets>
  <calcPr calcId="145621"/>
</workbook>
</file>

<file path=xl/calcChain.xml><?xml version="1.0" encoding="utf-8"?>
<calcChain xmlns="http://schemas.openxmlformats.org/spreadsheetml/2006/main">
  <c r="F2" i="3" l="1"/>
  <c r="F12" i="3"/>
  <c r="F3" i="3"/>
  <c r="F4" i="3"/>
  <c r="F5" i="3"/>
  <c r="F6" i="3"/>
  <c r="F7" i="3"/>
  <c r="F8" i="3"/>
  <c r="F9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B23" i="3" l="1"/>
  <c r="B24" i="3"/>
  <c r="B25" i="3"/>
  <c r="B26" i="3"/>
  <c r="B27" i="3"/>
  <c r="B28" i="3"/>
  <c r="B29" i="3"/>
  <c r="B30" i="3"/>
  <c r="B31" i="3"/>
  <c r="B22" i="3"/>
  <c r="B13" i="3"/>
  <c r="B14" i="3"/>
  <c r="B15" i="3"/>
  <c r="B16" i="3"/>
  <c r="B17" i="3"/>
  <c r="B18" i="3"/>
  <c r="B19" i="3"/>
  <c r="B20" i="3"/>
  <c r="B21" i="3"/>
  <c r="B12" i="3"/>
  <c r="A23" i="3"/>
  <c r="A24" i="3"/>
  <c r="A25" i="3"/>
  <c r="A26" i="3"/>
  <c r="A27" i="3"/>
  <c r="A28" i="3"/>
  <c r="A29" i="3"/>
  <c r="A30" i="3"/>
  <c r="A31" i="3"/>
  <c r="A22" i="3"/>
  <c r="A13" i="3"/>
  <c r="A14" i="3"/>
  <c r="A15" i="3"/>
  <c r="A16" i="3"/>
  <c r="A17" i="3"/>
  <c r="A18" i="3"/>
  <c r="A19" i="3"/>
  <c r="A20" i="3"/>
  <c r="A21" i="3"/>
  <c r="A12" i="3"/>
  <c r="B3" i="3"/>
  <c r="B4" i="3"/>
  <c r="B5" i="3"/>
  <c r="B6" i="3"/>
  <c r="B7" i="3"/>
  <c r="B8" i="3"/>
  <c r="B9" i="3"/>
  <c r="B10" i="3"/>
  <c r="B11" i="3"/>
  <c r="B2" i="3"/>
  <c r="A3" i="3"/>
  <c r="A4" i="3"/>
  <c r="A5" i="3"/>
  <c r="A6" i="3"/>
  <c r="A7" i="3"/>
  <c r="A8" i="3"/>
  <c r="A9" i="3"/>
  <c r="A10" i="3"/>
  <c r="A11" i="3"/>
  <c r="A2" i="3"/>
  <c r="C3" i="2"/>
  <c r="C4" i="2"/>
  <c r="C5" i="2"/>
  <c r="C6" i="2"/>
  <c r="C7" i="2"/>
  <c r="C8" i="2"/>
  <c r="C9" i="2"/>
  <c r="C10" i="2"/>
  <c r="C11" i="2"/>
  <c r="C2" i="2"/>
</calcChain>
</file>

<file path=xl/sharedStrings.xml><?xml version="1.0" encoding="utf-8"?>
<sst xmlns="http://schemas.openxmlformats.org/spreadsheetml/2006/main" count="42" uniqueCount="40">
  <si>
    <t>Наименование товара</t>
  </si>
  <si>
    <t>Закупочная цена, грн.</t>
  </si>
  <si>
    <t>Костюм арт.1218</t>
  </si>
  <si>
    <t>Костюм арт.1219</t>
  </si>
  <si>
    <t>Костюм арт.1220</t>
  </si>
  <si>
    <t>Костюм арт.1221</t>
  </si>
  <si>
    <t>Костюм арт.1222</t>
  </si>
  <si>
    <t>Костюм арт.1223</t>
  </si>
  <si>
    <t>Костюм арт.1224</t>
  </si>
  <si>
    <t>Костюм арт.1225</t>
  </si>
  <si>
    <t>Костюм арт.1226</t>
  </si>
  <si>
    <t>Костюм арт.1227</t>
  </si>
  <si>
    <t>Поставщики</t>
  </si>
  <si>
    <t>ФИО директора</t>
  </si>
  <si>
    <t>База №1</t>
  </si>
  <si>
    <t>База №2</t>
  </si>
  <si>
    <t>База №3</t>
  </si>
  <si>
    <t>База №4</t>
  </si>
  <si>
    <t>База №5</t>
  </si>
  <si>
    <t>База №6</t>
  </si>
  <si>
    <t>База №7</t>
  </si>
  <si>
    <t>База №8</t>
  </si>
  <si>
    <t>База №9</t>
  </si>
  <si>
    <t>База №10</t>
  </si>
  <si>
    <t>Мальцев Иван Алексеевич</t>
  </si>
  <si>
    <t>Смернов Петр Филлипович</t>
  </si>
  <si>
    <t>Дебальцев Евгений Сергеевич</t>
  </si>
  <si>
    <t>Чайкин Максим Филимонович</t>
  </si>
  <si>
    <t>Тесла Михаил Антонович</t>
  </si>
  <si>
    <t>Калбаскин Андрей Михаилович</t>
  </si>
  <si>
    <t>Индюшенко Виктор Петрович</t>
  </si>
  <si>
    <t>Подсолнухов Петр Викторович</t>
  </si>
  <si>
    <t>Сергиенко Сергей Валерьевич</t>
  </si>
  <si>
    <t>Потапенко Евгений Викторович</t>
  </si>
  <si>
    <t>Дата реализации</t>
  </si>
  <si>
    <t>Цена реализации</t>
  </si>
  <si>
    <t>Количество</t>
  </si>
  <si>
    <t>Скидка, грн.</t>
  </si>
  <si>
    <t>Сумма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</si>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</sst>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defaultRowHeight="14.4" x14ac:dyDescent="0.3"/>
  <cols>
    <col min="1" max="1" width="20.21875" customWidth="1"/>
    <col min="2" max="2" width="19.7773437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>
        <v>850</v>
      </c>
    </row>
    <row r="3" spans="1:2" x14ac:dyDescent="0.3">
      <c r="A3" t="s">
        <v>3</v>
      </c>
      <c r="B3">
        <v>800</v>
      </c>
    </row>
    <row r="4" spans="1:2" x14ac:dyDescent="0.3">
      <c r="A4" t="s">
        <v>4</v>
      </c>
      <c r="B4">
        <v>750</v>
      </c>
    </row>
    <row r="5" spans="1:2" x14ac:dyDescent="0.3">
      <c r="A5" t="s">
        <v>5</v>
      </c>
      <c r="B5">
        <v>900</v>
      </c>
    </row>
    <row r="6" spans="1:2" x14ac:dyDescent="0.3">
      <c r="A6" t="s">
        <v>6</v>
      </c>
      <c r="B6">
        <v>700</v>
      </c>
    </row>
    <row r="7" spans="1:2" x14ac:dyDescent="0.3">
      <c r="A7" t="s">
        <v>7</v>
      </c>
      <c r="B7">
        <v>650</v>
      </c>
    </row>
    <row r="8" spans="1:2" x14ac:dyDescent="0.3">
      <c r="A8" t="s">
        <v>8</v>
      </c>
      <c r="B8">
        <v>600</v>
      </c>
    </row>
    <row r="9" spans="1:2" x14ac:dyDescent="0.3">
      <c r="A9" t="s">
        <v>9</v>
      </c>
      <c r="B9">
        <v>950</v>
      </c>
    </row>
    <row r="10" spans="1:2" x14ac:dyDescent="0.3">
      <c r="A10" t="s">
        <v>10</v>
      </c>
      <c r="B10">
        <v>500</v>
      </c>
    </row>
    <row r="11" spans="1:2" x14ac:dyDescent="0.3">
      <c r="A11" t="s">
        <v>11</v>
      </c>
      <c r="B11">
        <v>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6" sqref="E6"/>
    </sheetView>
  </sheetViews>
  <sheetFormatPr defaultRowHeight="14.4" x14ac:dyDescent="0.3"/>
  <cols>
    <col min="1" max="1" width="17.44140625" customWidth="1"/>
    <col min="2" max="2" width="30.6640625" customWidth="1"/>
    <col min="3" max="3" width="27.44140625" customWidth="1"/>
  </cols>
  <sheetData>
    <row r="1" spans="1:3" x14ac:dyDescent="0.3">
      <c r="A1" t="s">
        <v>12</v>
      </c>
      <c r="B1" t="s">
        <v>13</v>
      </c>
    </row>
    <row r="2" spans="1:3" x14ac:dyDescent="0.3">
      <c r="A2" t="s">
        <v>14</v>
      </c>
      <c r="B2" t="s">
        <v>24</v>
      </c>
      <c r="C2" t="str">
        <f>LEFT(B2,FIND(" ",B2,1)+1)&amp;"."&amp;MID(B2,FIND(" ",B2,FIND(" ",B2,1)+1)+1,1)&amp;"."</f>
        <v>Мальцев И.А.</v>
      </c>
    </row>
    <row r="3" spans="1:3" x14ac:dyDescent="0.3">
      <c r="A3" t="s">
        <v>15</v>
      </c>
      <c r="B3" t="s">
        <v>25</v>
      </c>
      <c r="C3" t="str">
        <f t="shared" ref="C3:C11" si="0">LEFT(B3,FIND(" ",B3,1)+1)&amp;"."&amp;MID(B3,FIND(" ",B3,FIND(" ",B3,1)+1)+1,1)&amp;"."</f>
        <v>Смернов П.Ф.</v>
      </c>
    </row>
    <row r="4" spans="1:3" x14ac:dyDescent="0.3">
      <c r="A4" t="s">
        <v>16</v>
      </c>
      <c r="B4" t="s">
        <v>26</v>
      </c>
      <c r="C4" t="str">
        <f t="shared" si="0"/>
        <v>Дебальцев Е.С.</v>
      </c>
    </row>
    <row r="5" spans="1:3" x14ac:dyDescent="0.3">
      <c r="A5" t="s">
        <v>17</v>
      </c>
      <c r="B5" t="s">
        <v>27</v>
      </c>
      <c r="C5" t="str">
        <f t="shared" si="0"/>
        <v>Чайкин М.Ф.</v>
      </c>
    </row>
    <row r="6" spans="1:3" x14ac:dyDescent="0.3">
      <c r="A6" t="s">
        <v>18</v>
      </c>
      <c r="B6" t="s">
        <v>28</v>
      </c>
      <c r="C6" t="str">
        <f t="shared" si="0"/>
        <v>Тесла М.А.</v>
      </c>
    </row>
    <row r="7" spans="1:3" x14ac:dyDescent="0.3">
      <c r="A7" t="s">
        <v>19</v>
      </c>
      <c r="B7" t="s">
        <v>29</v>
      </c>
      <c r="C7" t="str">
        <f t="shared" si="0"/>
        <v>Калбаскин А.М.</v>
      </c>
    </row>
    <row r="8" spans="1:3" x14ac:dyDescent="0.3">
      <c r="A8" t="s">
        <v>20</v>
      </c>
      <c r="B8" t="s">
        <v>30</v>
      </c>
      <c r="C8" t="str">
        <f t="shared" si="0"/>
        <v>Индюшенко В.П.</v>
      </c>
    </row>
    <row r="9" spans="1:3" x14ac:dyDescent="0.3">
      <c r="A9" t="s">
        <v>21</v>
      </c>
      <c r="B9" t="s">
        <v>31</v>
      </c>
      <c r="C9" t="str">
        <f t="shared" si="0"/>
        <v>Подсолнухов П.В.</v>
      </c>
    </row>
    <row r="10" spans="1:3" x14ac:dyDescent="0.3">
      <c r="A10" t="s">
        <v>22</v>
      </c>
      <c r="B10" t="s">
        <v>32</v>
      </c>
      <c r="C10" t="str">
        <f t="shared" si="0"/>
        <v>Сергиенко С.В.</v>
      </c>
    </row>
    <row r="11" spans="1:3" x14ac:dyDescent="0.3">
      <c r="A11" t="s">
        <v>23</v>
      </c>
      <c r="B11" t="s">
        <v>33</v>
      </c>
      <c r="C11" t="str">
        <f t="shared" si="0"/>
        <v>Потапенко Е.В.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I5" sqref="I5"/>
    </sheetView>
  </sheetViews>
  <sheetFormatPr defaultRowHeight="14.4" x14ac:dyDescent="0.3"/>
  <cols>
    <col min="1" max="1" width="21.109375" customWidth="1"/>
    <col min="2" max="2" width="17.77734375" customWidth="1"/>
    <col min="3" max="3" width="17.6640625" customWidth="1"/>
    <col min="4" max="4" width="17.5546875" customWidth="1"/>
    <col min="5" max="5" width="17.6640625" customWidth="1"/>
    <col min="6" max="6" width="17.5546875" customWidth="1"/>
  </cols>
  <sheetData>
    <row r="1" spans="1:8" x14ac:dyDescent="0.3">
      <c r="A1" t="s">
        <v>0</v>
      </c>
      <c r="B1" t="s">
        <v>12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</row>
    <row r="2" spans="1:8" x14ac:dyDescent="0.3">
      <c r="A2" t="str">
        <f>Товары!A2</f>
        <v>Костюм арт.1218</v>
      </c>
      <c r="B2" t="str">
        <f>Поставщики!A2</f>
        <v>База №1</v>
      </c>
      <c r="C2" s="1">
        <v>40909</v>
      </c>
      <c r="D2">
        <v>1150</v>
      </c>
      <c r="E2">
        <v>4</v>
      </c>
      <c r="F2" t="str">
        <f>IF(E2&lt;3,"0",IF(E2&lt;5,"0.02",IF(E2&gt;10,"0.07",IF(MONTH(C2)=1,LOOKUP(E2,{5;10},{0.05;0.04}),""))))</f>
        <v>0.02</v>
      </c>
    </row>
    <row r="3" spans="1:8" x14ac:dyDescent="0.3">
      <c r="A3" t="str">
        <f>Товары!A3</f>
        <v>Костюм арт.1219</v>
      </c>
      <c r="B3" t="str">
        <f>Поставщики!A3</f>
        <v>База №2</v>
      </c>
      <c r="C3" s="1">
        <v>40909</v>
      </c>
      <c r="D3">
        <v>1100</v>
      </c>
      <c r="E3">
        <v>5</v>
      </c>
      <c r="F3">
        <f>IF(E3&lt;3,"0",IF(E3&lt;5,"0.02",IF(E3&gt;10,"0.07",IF(MONTH(C3)=1,LOOKUP(E3,{5;10},{0.05;0.04}),""))))</f>
        <v>0.05</v>
      </c>
    </row>
    <row r="4" spans="1:8" x14ac:dyDescent="0.3">
      <c r="A4" t="str">
        <f>Товары!A4</f>
        <v>Костюм арт.1220</v>
      </c>
      <c r="B4" t="str">
        <f>Поставщики!A4</f>
        <v>База №3</v>
      </c>
      <c r="C4" s="1">
        <v>40909</v>
      </c>
      <c r="D4">
        <v>1050</v>
      </c>
      <c r="E4">
        <v>2</v>
      </c>
      <c r="F4" t="str">
        <f>IF(E4&lt;3,"0",IF(E4&lt;5,"0.02",IF(E4&gt;10,"0.07",IF(MONTH(C4)=1,LOOKUP(E4,{5;10},{0.05;0.04}),""))))</f>
        <v>0</v>
      </c>
    </row>
    <row r="5" spans="1:8" x14ac:dyDescent="0.3">
      <c r="A5" t="str">
        <f>Товары!A5</f>
        <v>Костюм арт.1221</v>
      </c>
      <c r="B5" t="str">
        <f>Поставщики!A5</f>
        <v>База №4</v>
      </c>
      <c r="C5" s="1">
        <v>40909</v>
      </c>
      <c r="D5">
        <v>1200</v>
      </c>
      <c r="E5">
        <v>7</v>
      </c>
      <c r="F5">
        <f>IF(E5&lt;3,"0",IF(E5&lt;5,"0.02",IF(E5&gt;10,"0.07",IF(MONTH(C5)=1,LOOKUP(E5,{5;10},{0.05;0.04}),""))))</f>
        <v>0.05</v>
      </c>
    </row>
    <row r="6" spans="1:8" x14ac:dyDescent="0.3">
      <c r="A6" t="str">
        <f>Товары!A6</f>
        <v>Костюм арт.1222</v>
      </c>
      <c r="B6" t="str">
        <f>Поставщики!A6</f>
        <v>База №5</v>
      </c>
      <c r="C6" s="1">
        <v>40909</v>
      </c>
      <c r="D6">
        <v>1000</v>
      </c>
      <c r="E6">
        <v>4</v>
      </c>
      <c r="F6" t="str">
        <f>IF(E6&lt;3,"0",IF(E6&lt;5,"0.02",IF(E6&gt;10,"0.07",IF(MONTH(C6)=1,LOOKUP(E6,{5;10},{0.05;0.04}),""))))</f>
        <v>0.02</v>
      </c>
    </row>
    <row r="7" spans="1:8" x14ac:dyDescent="0.3">
      <c r="A7" t="str">
        <f>Товары!A7</f>
        <v>Костюм арт.1223</v>
      </c>
      <c r="B7" t="str">
        <f>Поставщики!A7</f>
        <v>База №6</v>
      </c>
      <c r="C7" s="1">
        <v>40909</v>
      </c>
      <c r="D7">
        <v>950</v>
      </c>
      <c r="E7">
        <v>3</v>
      </c>
      <c r="F7" t="str">
        <f>IF(E7&lt;3,"0",IF(E7&lt;5,"0.02",IF(E7&gt;10,"0.07",IF(MONTH(C7)=1,LOOKUP(E7,{5;10},{0.05;0.04}),""))))</f>
        <v>0.02</v>
      </c>
    </row>
    <row r="8" spans="1:8" x14ac:dyDescent="0.3">
      <c r="A8" t="str">
        <f>Товары!A8</f>
        <v>Костюм арт.1224</v>
      </c>
      <c r="B8" t="str">
        <f>Поставщики!A8</f>
        <v>База №7</v>
      </c>
      <c r="C8" s="1">
        <v>40909</v>
      </c>
      <c r="D8">
        <v>900</v>
      </c>
      <c r="E8">
        <v>5</v>
      </c>
      <c r="F8">
        <f>IF(E8&lt;3,"0",IF(E8&lt;5,"0.02",IF(E8&gt;10,"0.07",IF(MONTH(C8)=1,LOOKUP(E8,{5;10},{0.05;0.04}),""))))</f>
        <v>0.05</v>
      </c>
    </row>
    <row r="9" spans="1:8" x14ac:dyDescent="0.3">
      <c r="A9" t="str">
        <f>Товары!A9</f>
        <v>Костюм арт.1225</v>
      </c>
      <c r="B9" t="str">
        <f>Поставщики!A9</f>
        <v>База №8</v>
      </c>
      <c r="C9" s="1">
        <v>40909</v>
      </c>
      <c r="D9">
        <v>1250</v>
      </c>
      <c r="E9">
        <v>2</v>
      </c>
      <c r="F9" t="str">
        <f>IF(E9&lt;3,"0",IF(E9&lt;5,"0.02",IF(E9&gt;10,"0.07",IF(MONTH(C9)=1,LOOKUP(E9,{5;10},{0.05;0.04}),""))))</f>
        <v>0</v>
      </c>
    </row>
    <row r="10" spans="1:8" x14ac:dyDescent="0.3">
      <c r="A10" t="str">
        <f>Товары!A10</f>
        <v>Костюм арт.1226</v>
      </c>
      <c r="B10" t="str">
        <f>Поставщики!A10</f>
        <v>База №9</v>
      </c>
      <c r="C10" s="1">
        <v>40909</v>
      </c>
      <c r="D10">
        <v>800</v>
      </c>
      <c r="E10">
        <v>8</v>
      </c>
      <c r="F10">
        <f>IF(E10&lt;3,"0",IF(E10&lt;5,"0.02",IF(E10&gt;10,"0.07",IF(MONTH(C10)=1,LOOKUP(E10,{5;10},{0.05;0.04}),""))))</f>
        <v>0.05</v>
      </c>
    </row>
    <row r="11" spans="1:8" x14ac:dyDescent="0.3">
      <c r="A11" t="str">
        <f>Товары!A11</f>
        <v>Костюм арт.1227</v>
      </c>
      <c r="B11" t="str">
        <f>Поставщики!A11</f>
        <v>База №10</v>
      </c>
      <c r="C11" s="1">
        <v>40909</v>
      </c>
      <c r="D11">
        <v>850</v>
      </c>
      <c r="E11">
        <v>12</v>
      </c>
      <c r="F11" t="str">
        <f>IF(E11&lt;3,"0",IF(E11&lt;5,"0.02",IF(E11&gt;10,"0.07",IF(MONTH(C11)=1,LOOKUP(E11,{5;10},{0.05;0.04}),""))))</f>
        <v>0.07</v>
      </c>
    </row>
    <row r="12" spans="1:8" x14ac:dyDescent="0.3">
      <c r="A12" t="str">
        <f>Товары!A2</f>
        <v>Костюм арт.1218</v>
      </c>
      <c r="B12" t="str">
        <f>Поставщики!A2</f>
        <v>База №1</v>
      </c>
      <c r="C12" s="1">
        <v>40940</v>
      </c>
      <c r="D12">
        <v>1150</v>
      </c>
      <c r="E12">
        <v>5</v>
      </c>
      <c r="F12" t="str">
        <f>IF(E12&lt;3,"0",IF(E12&lt;5,"0.02",IF(E12&gt;10,"0.07",IF(MONTH(C12)=1,LOOKUP(E12,{5;10},{0.05;0.04}),""))))</f>
        <v/>
      </c>
    </row>
    <row r="13" spans="1:8" x14ac:dyDescent="0.3">
      <c r="A13" t="str">
        <f>Товары!A3</f>
        <v>Костюм арт.1219</v>
      </c>
      <c r="B13" t="str">
        <f>Поставщики!A3</f>
        <v>База №2</v>
      </c>
      <c r="C13" s="1">
        <v>40940</v>
      </c>
      <c r="D13">
        <v>1100</v>
      </c>
      <c r="E13">
        <v>6</v>
      </c>
      <c r="F13" t="str">
        <f>IF(E13&lt;3,"0",IF(E13&lt;5,"0.02",IF(E13&gt;10,"0.07",IF(MONTH(C13)=1,LOOKUP(E13,{5;10},{0.05;0.04}),""))))</f>
        <v/>
      </c>
    </row>
    <row r="14" spans="1:8" x14ac:dyDescent="0.3">
      <c r="A14" t="str">
        <f>Товары!A4</f>
        <v>Костюм арт.1220</v>
      </c>
      <c r="B14" t="str">
        <f>Поставщики!A4</f>
        <v>База №3</v>
      </c>
      <c r="C14" s="1">
        <v>40940</v>
      </c>
      <c r="D14">
        <v>1050</v>
      </c>
      <c r="E14">
        <v>4</v>
      </c>
      <c r="F14" t="str">
        <f>IF(E14&lt;3,"0",IF(E14&lt;5,"0.02",IF(E14&gt;10,"0.07",IF(MONTH(C14)=1,LOOKUP(E14,{5;10},{0.05;0.04}),""))))</f>
        <v>0.02</v>
      </c>
    </row>
    <row r="15" spans="1:8" x14ac:dyDescent="0.3">
      <c r="A15" t="str">
        <f>Товары!A5</f>
        <v>Костюм арт.1221</v>
      </c>
      <c r="B15" t="str">
        <f>Поставщики!A5</f>
        <v>База №4</v>
      </c>
      <c r="C15" s="1">
        <v>40940</v>
      </c>
      <c r="D15">
        <v>1200</v>
      </c>
      <c r="E15">
        <v>7</v>
      </c>
      <c r="F15" t="str">
        <f>IF(E15&lt;3,"0",IF(E15&lt;5,"0.02",IF(E15&gt;10,"0.07",IF(MONTH(C15)=1,LOOKUP(E15,{5;10},{0.05;0.04}),""))))</f>
        <v/>
      </c>
    </row>
    <row r="16" spans="1:8" x14ac:dyDescent="0.3">
      <c r="A16" t="str">
        <f>Товары!A6</f>
        <v>Костюм арт.1222</v>
      </c>
      <c r="B16" t="str">
        <f>Поставщики!A6</f>
        <v>База №5</v>
      </c>
      <c r="C16" s="1">
        <v>40940</v>
      </c>
      <c r="D16">
        <v>1000</v>
      </c>
      <c r="E16">
        <v>4</v>
      </c>
      <c r="F16" t="str">
        <f>IF(E16&lt;3,"0",IF(E16&lt;5,"0.02",IF(E16&gt;10,"0.07",IF(MONTH(C16)=1,LOOKUP(E16,{5;10},{0.05;0.04}),""))))</f>
        <v>0.02</v>
      </c>
    </row>
    <row r="17" spans="1:6" x14ac:dyDescent="0.3">
      <c r="A17" t="str">
        <f>Товары!A7</f>
        <v>Костюм арт.1223</v>
      </c>
      <c r="B17" t="str">
        <f>Поставщики!A7</f>
        <v>База №6</v>
      </c>
      <c r="C17" s="1">
        <v>40940</v>
      </c>
      <c r="D17">
        <v>950</v>
      </c>
      <c r="E17">
        <v>3</v>
      </c>
      <c r="F17" t="str">
        <f>IF(E17&lt;3,"0",IF(E17&lt;5,"0.02",IF(E17&gt;10,"0.07",IF(MONTH(C17)=1,LOOKUP(E17,{5;10},{0.05;0.04}),""))))</f>
        <v>0.02</v>
      </c>
    </row>
    <row r="18" spans="1:6" x14ac:dyDescent="0.3">
      <c r="A18" t="str">
        <f>Товары!A8</f>
        <v>Костюм арт.1224</v>
      </c>
      <c r="B18" t="str">
        <f>Поставщики!A8</f>
        <v>База №7</v>
      </c>
      <c r="C18" s="1">
        <v>40940</v>
      </c>
      <c r="D18">
        <v>900</v>
      </c>
      <c r="E18">
        <v>5</v>
      </c>
      <c r="F18" t="str">
        <f>IF(E18&lt;3,"0",IF(E18&lt;5,"0.02",IF(E18&gt;10,"0.07",IF(MONTH(C18)=1,LOOKUP(E18,{5;10},{0.05;0.04}),""))))</f>
        <v/>
      </c>
    </row>
    <row r="19" spans="1:6" x14ac:dyDescent="0.3">
      <c r="A19" t="str">
        <f>Товары!A9</f>
        <v>Костюм арт.1225</v>
      </c>
      <c r="B19" t="str">
        <f>Поставщики!A9</f>
        <v>База №8</v>
      </c>
      <c r="C19" s="1">
        <v>40940</v>
      </c>
      <c r="D19">
        <v>1250</v>
      </c>
      <c r="E19">
        <v>1</v>
      </c>
      <c r="F19" t="str">
        <f>IF(E19&lt;3,"0",IF(E19&lt;5,"0.02",IF(E19&gt;10,"0.07",IF(MONTH(C19)=1,LOOKUP(E19,{5;10},{0.05;0.04}),""))))</f>
        <v>0</v>
      </c>
    </row>
    <row r="20" spans="1:6" x14ac:dyDescent="0.3">
      <c r="A20" t="str">
        <f>Товары!A10</f>
        <v>Костюм арт.1226</v>
      </c>
      <c r="B20" t="str">
        <f>Поставщики!A10</f>
        <v>База №9</v>
      </c>
      <c r="C20" s="1">
        <v>40940</v>
      </c>
      <c r="D20">
        <v>800</v>
      </c>
      <c r="E20">
        <v>6</v>
      </c>
      <c r="F20" t="str">
        <f>IF(E20&lt;3,"0",IF(E20&lt;5,"0.02",IF(E20&gt;10,"0.07",IF(MONTH(C20)=1,LOOKUP(E20,{5;10},{0.05;0.04}),""))))</f>
        <v/>
      </c>
    </row>
    <row r="21" spans="1:6" x14ac:dyDescent="0.3">
      <c r="A21" t="str">
        <f>Товары!A11</f>
        <v>Костюм арт.1227</v>
      </c>
      <c r="B21" t="str">
        <f>Поставщики!A11</f>
        <v>База №10</v>
      </c>
      <c r="C21" s="1">
        <v>40940</v>
      </c>
      <c r="D21">
        <v>850</v>
      </c>
      <c r="E21">
        <v>7</v>
      </c>
      <c r="F21" t="str">
        <f>IF(E21&lt;3,"0",IF(E21&lt;5,"0.02",IF(E21&gt;10,"0.07",IF(MONTH(C21)=1,LOOKUP(E21,{5;10},{0.05;0.04}),""))))</f>
        <v/>
      </c>
    </row>
    <row r="22" spans="1:6" x14ac:dyDescent="0.3">
      <c r="A22" t="str">
        <f>Товары!A2</f>
        <v>Костюм арт.1218</v>
      </c>
      <c r="B22" t="str">
        <f>Поставщики!A2</f>
        <v>База №1</v>
      </c>
      <c r="C22" s="1">
        <v>40969</v>
      </c>
      <c r="D22">
        <v>1100</v>
      </c>
      <c r="E22">
        <v>15</v>
      </c>
      <c r="F22" t="str">
        <f>IF(E22&lt;3,"0",IF(E22&lt;5,"0.02",IF(E22&gt;10,"0.07",IF(MONTH(C22)=1,LOOKUP(E22,{5;10},{0.05;0.04}),""))))</f>
        <v>0.07</v>
      </c>
    </row>
    <row r="23" spans="1:6" x14ac:dyDescent="0.3">
      <c r="A23" t="str">
        <f>Товары!A3</f>
        <v>Костюм арт.1219</v>
      </c>
      <c r="B23" t="str">
        <f>Поставщики!A3</f>
        <v>База №2</v>
      </c>
      <c r="C23" s="1">
        <v>40969</v>
      </c>
      <c r="D23">
        <v>1050</v>
      </c>
      <c r="E23">
        <v>17</v>
      </c>
      <c r="F23" t="str">
        <f>IF(E23&lt;3,"0",IF(E23&lt;5,"0.02",IF(E23&gt;10,"0.07",IF(MONTH(C23)=1,LOOKUP(E23,{5;10},{0.05;0.04}),""))))</f>
        <v>0.07</v>
      </c>
    </row>
    <row r="24" spans="1:6" x14ac:dyDescent="0.3">
      <c r="A24" t="str">
        <f>Товары!A4</f>
        <v>Костюм арт.1220</v>
      </c>
      <c r="B24" t="str">
        <f>Поставщики!A4</f>
        <v>База №3</v>
      </c>
      <c r="C24" s="1">
        <v>40969</v>
      </c>
      <c r="D24">
        <v>1000</v>
      </c>
      <c r="E24">
        <v>23</v>
      </c>
      <c r="F24" t="str">
        <f>IF(E24&lt;3,"0",IF(E24&lt;5,"0.02",IF(E24&gt;10,"0.07",IF(MONTH(C24)=1,LOOKUP(E24,{5;10},{0.05;0.04}),""))))</f>
        <v>0.07</v>
      </c>
    </row>
    <row r="25" spans="1:6" x14ac:dyDescent="0.3">
      <c r="A25" t="str">
        <f>Товары!A5</f>
        <v>Костюм арт.1221</v>
      </c>
      <c r="B25" t="str">
        <f>Поставщики!A5</f>
        <v>База №4</v>
      </c>
      <c r="C25" s="1">
        <v>40969</v>
      </c>
      <c r="D25">
        <v>1150</v>
      </c>
      <c r="E25">
        <v>8</v>
      </c>
      <c r="F25" t="str">
        <f>IF(E25&lt;3,"0",IF(E25&lt;5,"0.02",IF(E25&gt;10,"0.07",IF(MONTH(C25)=1,LOOKUP(E25,{5;10},{0.05;0.04}),""))))</f>
        <v/>
      </c>
    </row>
    <row r="26" spans="1:6" x14ac:dyDescent="0.3">
      <c r="A26" t="str">
        <f>Товары!A6</f>
        <v>Костюм арт.1222</v>
      </c>
      <c r="B26" t="str">
        <f>Поставщики!A6</f>
        <v>База №5</v>
      </c>
      <c r="C26" s="1">
        <v>40969</v>
      </c>
      <c r="D26">
        <v>950</v>
      </c>
      <c r="E26">
        <v>25</v>
      </c>
      <c r="F26" t="str">
        <f>IF(E26&lt;3,"0",IF(E26&lt;5,"0.02",IF(E26&gt;10,"0.07",IF(MONTH(C26)=1,LOOKUP(E26,{5;10},{0.05;0.04}),""))))</f>
        <v>0.07</v>
      </c>
    </row>
    <row r="27" spans="1:6" x14ac:dyDescent="0.3">
      <c r="A27" t="str">
        <f>Товары!A7</f>
        <v>Костюм арт.1223</v>
      </c>
      <c r="B27" t="str">
        <f>Поставщики!A7</f>
        <v>База №6</v>
      </c>
      <c r="C27" s="1">
        <v>40969</v>
      </c>
      <c r="D27">
        <v>900</v>
      </c>
      <c r="E27">
        <v>27</v>
      </c>
      <c r="F27" t="str">
        <f>IF(E27&lt;3,"0",IF(E27&lt;5,"0.02",IF(E27&gt;10,"0.07",IF(MONTH(C27)=1,LOOKUP(E27,{5;10},{0.05;0.04}),""))))</f>
        <v>0.07</v>
      </c>
    </row>
    <row r="28" spans="1:6" x14ac:dyDescent="0.3">
      <c r="A28" t="str">
        <f>Товары!A8</f>
        <v>Костюм арт.1224</v>
      </c>
      <c r="B28" t="str">
        <f>Поставщики!A8</f>
        <v>База №7</v>
      </c>
      <c r="C28" s="1">
        <v>40969</v>
      </c>
      <c r="D28">
        <v>850</v>
      </c>
      <c r="E28">
        <v>30</v>
      </c>
      <c r="F28" t="str">
        <f>IF(E28&lt;3,"0",IF(E28&lt;5,"0.02",IF(E28&gt;10,"0.07",IF(MONTH(C28)=1,LOOKUP(E28,{5;10},{0.05;0.04}),""))))</f>
        <v>0.07</v>
      </c>
    </row>
    <row r="29" spans="1:6" x14ac:dyDescent="0.3">
      <c r="A29" t="str">
        <f>Товары!A9</f>
        <v>Костюм арт.1225</v>
      </c>
      <c r="B29" t="str">
        <f>Поставщики!A9</f>
        <v>База №8</v>
      </c>
      <c r="C29" s="1">
        <v>40969</v>
      </c>
      <c r="D29">
        <v>1200</v>
      </c>
      <c r="E29">
        <v>12</v>
      </c>
      <c r="F29" t="str">
        <f>IF(E29&lt;3,"0",IF(E29&lt;5,"0.02",IF(E29&gt;10,"0.07",IF(MONTH(C29)=1,LOOKUP(E29,{5;10},{0.05;0.04}),""))))</f>
        <v>0.07</v>
      </c>
    </row>
    <row r="30" spans="1:6" x14ac:dyDescent="0.3">
      <c r="A30" t="str">
        <f>Товары!A10</f>
        <v>Костюм арт.1226</v>
      </c>
      <c r="B30" t="str">
        <f>Поставщики!A10</f>
        <v>База №9</v>
      </c>
      <c r="C30" s="1">
        <v>40969</v>
      </c>
      <c r="D30">
        <v>750</v>
      </c>
      <c r="E30">
        <v>30</v>
      </c>
      <c r="F30" t="str">
        <f>IF(E30&lt;3,"0",IF(E30&lt;5,"0.02",IF(E30&gt;10,"0.07",IF(MONTH(C30)=1,LOOKUP(E30,{5;10},{0.05;0.04}),""))))</f>
        <v>0.07</v>
      </c>
    </row>
    <row r="31" spans="1:6" x14ac:dyDescent="0.3">
      <c r="A31" t="str">
        <f>Товары!A11</f>
        <v>Костюм арт.1227</v>
      </c>
      <c r="B31" t="str">
        <f>Поставщики!A11</f>
        <v>База №10</v>
      </c>
      <c r="C31" s="1">
        <v>40969</v>
      </c>
      <c r="D31">
        <v>800</v>
      </c>
      <c r="E31">
        <v>27</v>
      </c>
      <c r="F31" t="str">
        <f>IF(E31&lt;3,"0",IF(E31&lt;5,"0.02",IF(E31&gt;10,"0.07",IF(MONTH(C31)=1,LOOKUP(E31,{5;10},{0.05;0.04}),""))))</f>
        <v>0.07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Товары</vt:lpstr>
      <vt:lpstr>Поставщики</vt:lpstr>
      <vt:lpstr>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2013-10-16T14:03:32Z</dcterms:modified>
</cp:coreProperties>
</file>