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2" i="1" l="1"/>
  <c r="E21" i="1"/>
  <c r="B21" i="1"/>
  <c r="E20" i="1" l="1"/>
  <c r="E19" i="1"/>
  <c r="E18" i="1"/>
  <c r="C8" i="1"/>
  <c r="C9" i="1" s="1"/>
  <c r="C10" i="1" l="1"/>
  <c r="C11" i="1"/>
  <c r="C12" i="1" l="1"/>
  <c r="C13" i="1" s="1"/>
</calcChain>
</file>

<file path=xl/sharedStrings.xml><?xml version="1.0" encoding="utf-8"?>
<sst xmlns="http://schemas.openxmlformats.org/spreadsheetml/2006/main" count="34" uniqueCount="20">
  <si>
    <t>производство</t>
  </si>
  <si>
    <t>Продукт А</t>
  </si>
  <si>
    <t>Продукт В</t>
  </si>
  <si>
    <t>Партия</t>
  </si>
  <si>
    <t>дата окончания срока годности</t>
  </si>
  <si>
    <t>нужно получить такую таблицу:</t>
  </si>
  <si>
    <t>остаток на дату исхода срока годности</t>
  </si>
  <si>
    <t>на 12.10 останется 211 шт.</t>
  </si>
  <si>
    <t>на 20.10 остаток будет 0шт, расход этой партии начнется с 13.10</t>
  </si>
  <si>
    <t>тк от партии П_9 на 20.10 останется 13 шт, то партии П_10 в этот день будет расходовано меньше на 13шт. Расход этой партии начнется с 20.10</t>
  </si>
  <si>
    <t>Остатки на Дату</t>
  </si>
  <si>
    <t>П_13</t>
  </si>
  <si>
    <t>П_1</t>
  </si>
  <si>
    <t>П_9</t>
  </si>
  <si>
    <t>П_10</t>
  </si>
  <si>
    <t>П_11, П_12</t>
  </si>
  <si>
    <t>на 15.10 останется 460 шт. от двух партий, тк у обеих партий срок годности до 15.10</t>
  </si>
  <si>
    <t>на 30.10 остаток будет 0шт, расход этой партии начнется с 16.10</t>
  </si>
  <si>
    <t>нужно получить эти данные</t>
  </si>
  <si>
    <t>по возможности и эти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</si>
</sst>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3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/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5" fillId="3" borderId="1" xfId="0" applyFont="1" applyFill="1" applyBorder="1"/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2"/>
  <sheetViews>
    <sheetView tabSelected="1" workbookViewId="0">
      <pane ySplit="5" topLeftCell="A6" activePane="bottomLeft" state="frozen"/>
      <selection pane="bottomLeft" activeCell="A17" sqref="A17"/>
    </sheetView>
  </sheetViews>
  <sheetFormatPr defaultRowHeight="15" x14ac:dyDescent="0.25"/>
  <cols>
    <col min="1" max="1" width="14.85546875" customWidth="1"/>
    <col min="2" max="2" width="11" customWidth="1"/>
    <col min="3" max="3" width="12" customWidth="1"/>
    <col min="4" max="4" width="13" customWidth="1"/>
    <col min="5" max="5" width="12.85546875" customWidth="1"/>
    <col min="6" max="22" width="10.140625" bestFit="1" customWidth="1"/>
  </cols>
  <sheetData>
    <row r="3" spans="1:22" s="3" customFormat="1" x14ac:dyDescent="0.25">
      <c r="A3" s="1" t="s">
        <v>0</v>
      </c>
      <c r="B3" s="2">
        <v>41557</v>
      </c>
      <c r="C3" s="2">
        <v>41558</v>
      </c>
      <c r="D3" s="2">
        <v>41559</v>
      </c>
      <c r="E3" s="2">
        <v>41560</v>
      </c>
      <c r="F3" s="2">
        <v>41561</v>
      </c>
      <c r="G3" s="2">
        <v>41562</v>
      </c>
      <c r="H3" s="2">
        <v>41563</v>
      </c>
      <c r="I3" s="2">
        <v>41564</v>
      </c>
      <c r="J3" s="2">
        <v>41565</v>
      </c>
      <c r="K3" s="2">
        <v>41566</v>
      </c>
      <c r="L3" s="2">
        <v>41567</v>
      </c>
      <c r="M3" s="2">
        <v>41568</v>
      </c>
      <c r="N3" s="2">
        <v>41569</v>
      </c>
      <c r="O3" s="2">
        <v>41570</v>
      </c>
      <c r="P3" s="2">
        <v>41571</v>
      </c>
      <c r="Q3" s="2">
        <v>41572</v>
      </c>
      <c r="R3" s="2">
        <v>41573</v>
      </c>
      <c r="S3" s="2">
        <v>41574</v>
      </c>
      <c r="T3" s="2">
        <v>41575</v>
      </c>
      <c r="U3" s="2">
        <v>41576</v>
      </c>
      <c r="V3" s="2">
        <v>41577</v>
      </c>
    </row>
    <row r="4" spans="1:22" x14ac:dyDescent="0.25">
      <c r="A4" t="s">
        <v>1</v>
      </c>
      <c r="B4">
        <v>85</v>
      </c>
      <c r="C4">
        <v>78</v>
      </c>
      <c r="D4">
        <v>75</v>
      </c>
      <c r="E4">
        <v>33</v>
      </c>
      <c r="F4">
        <v>81</v>
      </c>
      <c r="G4">
        <v>50</v>
      </c>
      <c r="H4">
        <v>21</v>
      </c>
      <c r="I4">
        <v>60</v>
      </c>
      <c r="J4">
        <v>97</v>
      </c>
      <c r="K4">
        <v>33</v>
      </c>
      <c r="L4">
        <v>27</v>
      </c>
      <c r="M4">
        <v>96</v>
      </c>
      <c r="N4">
        <v>43</v>
      </c>
      <c r="O4">
        <v>46</v>
      </c>
      <c r="P4">
        <v>87</v>
      </c>
      <c r="Q4">
        <v>71</v>
      </c>
      <c r="R4">
        <v>49</v>
      </c>
      <c r="S4">
        <v>46</v>
      </c>
      <c r="T4">
        <v>84</v>
      </c>
      <c r="U4">
        <v>44</v>
      </c>
      <c r="V4">
        <v>37</v>
      </c>
    </row>
    <row r="5" spans="1:22" x14ac:dyDescent="0.25">
      <c r="A5" t="s">
        <v>2</v>
      </c>
      <c r="B5">
        <v>38</v>
      </c>
      <c r="C5">
        <v>84</v>
      </c>
      <c r="D5">
        <v>62</v>
      </c>
      <c r="E5">
        <v>9</v>
      </c>
      <c r="F5">
        <v>61</v>
      </c>
      <c r="G5">
        <v>22</v>
      </c>
      <c r="H5">
        <v>100</v>
      </c>
      <c r="I5">
        <v>41</v>
      </c>
      <c r="J5">
        <v>68</v>
      </c>
      <c r="K5">
        <v>100</v>
      </c>
      <c r="L5">
        <v>58</v>
      </c>
      <c r="M5">
        <v>17</v>
      </c>
      <c r="N5">
        <v>89</v>
      </c>
      <c r="O5">
        <v>71</v>
      </c>
      <c r="P5">
        <v>45</v>
      </c>
      <c r="Q5">
        <v>72</v>
      </c>
      <c r="R5">
        <v>80</v>
      </c>
      <c r="S5">
        <v>24</v>
      </c>
      <c r="T5">
        <v>50</v>
      </c>
      <c r="U5">
        <v>40</v>
      </c>
      <c r="V5">
        <v>44</v>
      </c>
    </row>
    <row r="7" spans="1:22" ht="60" x14ac:dyDescent="0.25">
      <c r="A7" s="4" t="s">
        <v>10</v>
      </c>
      <c r="B7" s="5">
        <v>41557</v>
      </c>
      <c r="C7" s="4" t="s">
        <v>3</v>
      </c>
      <c r="D7" s="4" t="s">
        <v>4</v>
      </c>
    </row>
    <row r="8" spans="1:22" x14ac:dyDescent="0.25">
      <c r="A8" t="s">
        <v>1</v>
      </c>
      <c r="B8">
        <v>449</v>
      </c>
      <c r="C8" t="str">
        <f>"П_"&amp;1</f>
        <v>П_1</v>
      </c>
      <c r="D8" s="6">
        <v>41559</v>
      </c>
    </row>
    <row r="9" spans="1:22" x14ac:dyDescent="0.25">
      <c r="A9" t="s">
        <v>1</v>
      </c>
      <c r="B9">
        <v>388</v>
      </c>
      <c r="C9" t="str">
        <f>"П_"&amp;COUNTA($C$8:C8)+1</f>
        <v>П_2</v>
      </c>
      <c r="D9" s="6">
        <v>41567</v>
      </c>
    </row>
    <row r="10" spans="1:22" x14ac:dyDescent="0.25">
      <c r="A10" t="s">
        <v>1</v>
      </c>
      <c r="B10">
        <v>403</v>
      </c>
      <c r="C10" t="str">
        <f>"П_"&amp;COUNTA($C$8:C9)+1</f>
        <v>П_3</v>
      </c>
      <c r="D10" s="6">
        <v>41577</v>
      </c>
    </row>
    <row r="11" spans="1:22" x14ac:dyDescent="0.25">
      <c r="A11" t="s">
        <v>2</v>
      </c>
      <c r="B11">
        <v>285</v>
      </c>
      <c r="C11" t="str">
        <f>"П_"&amp;COUNTA($C$8:C10)+1</f>
        <v>П_4</v>
      </c>
      <c r="D11" s="6">
        <v>41562</v>
      </c>
    </row>
    <row r="12" spans="1:22" x14ac:dyDescent="0.25">
      <c r="A12" t="s">
        <v>2</v>
      </c>
      <c r="B12">
        <v>451</v>
      </c>
      <c r="C12" t="str">
        <f>"П_"&amp;COUNTA($C$8:C11)+1</f>
        <v>П_5</v>
      </c>
      <c r="D12" s="6">
        <v>41562</v>
      </c>
    </row>
    <row r="13" spans="1:22" x14ac:dyDescent="0.25">
      <c r="A13" t="s">
        <v>2</v>
      </c>
      <c r="B13">
        <v>345</v>
      </c>
      <c r="C13" t="str">
        <f>"П_"&amp;COUNTA($C$8:C12)+1</f>
        <v>П_6</v>
      </c>
      <c r="D13" s="6">
        <v>41577</v>
      </c>
    </row>
    <row r="15" spans="1:22" x14ac:dyDescent="0.25">
      <c r="A15" t="s">
        <v>5</v>
      </c>
    </row>
    <row r="16" spans="1:22" x14ac:dyDescent="0.25">
      <c r="C16" t="s">
        <v>19</v>
      </c>
      <c r="E16" t="s">
        <v>18</v>
      </c>
    </row>
    <row r="17" spans="1:6" ht="60" x14ac:dyDescent="0.25">
      <c r="A17" s="4" t="s">
        <v>10</v>
      </c>
      <c r="B17" s="5">
        <v>41557</v>
      </c>
      <c r="C17" s="10" t="s">
        <v>3</v>
      </c>
      <c r="D17" s="4" t="s">
        <v>4</v>
      </c>
      <c r="E17" s="10" t="s">
        <v>6</v>
      </c>
    </row>
    <row r="18" spans="1:6" x14ac:dyDescent="0.25">
      <c r="A18" t="s">
        <v>1</v>
      </c>
      <c r="B18">
        <v>449</v>
      </c>
      <c r="C18" s="11" t="s">
        <v>12</v>
      </c>
      <c r="D18" s="6">
        <v>41559</v>
      </c>
      <c r="E18" s="11">
        <f>B18-SUM(B4:D4)</f>
        <v>211</v>
      </c>
      <c r="F18" s="7" t="s">
        <v>7</v>
      </c>
    </row>
    <row r="19" spans="1:6" x14ac:dyDescent="0.25">
      <c r="A19" t="s">
        <v>1</v>
      </c>
      <c r="B19">
        <v>388</v>
      </c>
      <c r="C19" s="11" t="s">
        <v>13</v>
      </c>
      <c r="D19" s="6">
        <v>41567</v>
      </c>
      <c r="E19" s="11">
        <f>MAX(0,B19-SUM(E4:L4))</f>
        <v>0</v>
      </c>
      <c r="F19" s="7" t="s">
        <v>8</v>
      </c>
    </row>
    <row r="20" spans="1:6" x14ac:dyDescent="0.25">
      <c r="A20" s="8" t="s">
        <v>1</v>
      </c>
      <c r="B20" s="8">
        <v>403</v>
      </c>
      <c r="C20" s="12" t="s">
        <v>14</v>
      </c>
      <c r="D20" s="9">
        <v>41577</v>
      </c>
      <c r="E20" s="12">
        <f>MAX(0,(B19-SUM(E4:K4)+B20)-SUM(L4:V4))</f>
        <v>0</v>
      </c>
      <c r="F20" s="7" t="s">
        <v>9</v>
      </c>
    </row>
    <row r="21" spans="1:6" x14ac:dyDescent="0.25">
      <c r="A21" t="s">
        <v>2</v>
      </c>
      <c r="B21">
        <f>285+451</f>
        <v>736</v>
      </c>
      <c r="C21" s="11" t="s">
        <v>15</v>
      </c>
      <c r="D21" s="6">
        <v>41562</v>
      </c>
      <c r="E21" s="11">
        <f>B21-SUM(B5:G5)</f>
        <v>460</v>
      </c>
      <c r="F21" s="7" t="s">
        <v>16</v>
      </c>
    </row>
    <row r="22" spans="1:6" x14ac:dyDescent="0.25">
      <c r="A22" t="s">
        <v>2</v>
      </c>
      <c r="B22">
        <v>345</v>
      </c>
      <c r="C22" s="11" t="s">
        <v>11</v>
      </c>
      <c r="D22" s="6">
        <v>41577</v>
      </c>
      <c r="E22" s="11">
        <f>MAX(B22-SUM(H5:V5),0)</f>
        <v>0</v>
      </c>
      <c r="F22" s="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WBD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Belousov, Yuriy A {WBD}</dc:creator>
  <cp:lastModifiedBy>Belousov, Yuriy A {WBD}</cp:lastModifiedBy>
  <dcterms:created xsi:type="dcterms:W3CDTF">2013-10-18T07:07:46Z</dcterms:created>
  <dcterms:modified xsi:type="dcterms:W3CDTF">2013-10-18T07:20:44Z</dcterms:modified>
</cp:coreProperties>
</file>