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5195" windowHeight="11760"/>
  </bookViews>
  <sheets>
    <sheet name="надо так" sheetId="3" r:id="rId1"/>
    <sheet name="начало" sheetId="2" r:id="rId2"/>
  </sheets>
  <calcPr calcId="145621"/>
</workbook>
</file>

<file path=xl/calcChain.xml><?xml version="1.0" encoding="utf-8"?>
<calcChain xmlns="http://schemas.openxmlformats.org/spreadsheetml/2006/main">
  <c r="O35" i="3" l="1"/>
  <c r="N35" i="3"/>
  <c r="K35" i="3"/>
  <c r="J35" i="3"/>
  <c r="G38" i="3" s="1"/>
  <c r="T34" i="3"/>
  <c r="S34" i="3"/>
  <c r="R34" i="3"/>
  <c r="T33" i="3"/>
  <c r="S33" i="3"/>
  <c r="R33" i="3"/>
  <c r="T31" i="3"/>
  <c r="S31" i="3"/>
  <c r="R31" i="3"/>
  <c r="T30" i="3"/>
  <c r="S30" i="3"/>
  <c r="R30" i="3"/>
  <c r="T28" i="3"/>
  <c r="S28" i="3"/>
  <c r="R28" i="3"/>
  <c r="T27" i="3"/>
  <c r="S27" i="3"/>
  <c r="R27" i="3"/>
  <c r="T26" i="3"/>
  <c r="S26" i="3"/>
  <c r="R26" i="3"/>
  <c r="T25" i="3"/>
  <c r="S25" i="3"/>
  <c r="R25" i="3"/>
  <c r="T24" i="3"/>
  <c r="S24" i="3"/>
  <c r="R24" i="3"/>
  <c r="T23" i="3"/>
  <c r="S23" i="3"/>
  <c r="R23" i="3"/>
  <c r="T22" i="3"/>
  <c r="S22" i="3"/>
  <c r="R22" i="3"/>
  <c r="T21" i="3"/>
  <c r="S21" i="3"/>
  <c r="R21" i="3"/>
  <c r="T20" i="3"/>
  <c r="S20" i="3"/>
  <c r="R20" i="3"/>
  <c r="T18" i="3"/>
  <c r="S18" i="3"/>
  <c r="T16" i="3"/>
  <c r="S16" i="3"/>
  <c r="T15" i="3"/>
  <c r="S15" i="3"/>
  <c r="O35" i="2" l="1"/>
  <c r="N35" i="2"/>
  <c r="K35" i="2"/>
  <c r="J35" i="2"/>
  <c r="G38" i="2" s="1"/>
  <c r="T34" i="2"/>
  <c r="S34" i="2"/>
  <c r="R34" i="2"/>
  <c r="T33" i="2"/>
  <c r="S33" i="2"/>
  <c r="R33" i="2"/>
  <c r="T31" i="2"/>
  <c r="S31" i="2"/>
  <c r="R31" i="2"/>
  <c r="T30" i="2"/>
  <c r="S30" i="2"/>
  <c r="R30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8" i="2"/>
  <c r="S18" i="2"/>
  <c r="R18" i="2"/>
  <c r="T16" i="2"/>
  <c r="S16" i="2"/>
  <c r="R16" i="2"/>
  <c r="T15" i="2"/>
  <c r="S15" i="2"/>
  <c r="R15" i="2"/>
  <c r="R35" i="2" s="1"/>
  <c r="R37" i="2" s="1"/>
  <c r="R16" i="3"/>
  <c r="R18" i="3"/>
  <c r="R15" i="3"/>
  <c r="R35" i="3" s="1"/>
  <c r="R37" i="3" s="1"/>
</calcChain>
</file>

<file path=xl/sharedStrings.xml><?xml version="1.0" encoding="utf-8"?>
<sst xmlns="http://schemas.openxmlformats.org/spreadsheetml/2006/main" count="211" uniqueCount="73">
  <si>
    <t>Nr.п/п</t>
  </si>
  <si>
    <t>Код PLU</t>
  </si>
  <si>
    <t>Код ТН ВЭД</t>
  </si>
  <si>
    <t>Наименование товара</t>
  </si>
  <si>
    <t>литраж</t>
  </si>
  <si>
    <t>%</t>
  </si>
  <si>
    <t>бут/ ящ</t>
  </si>
  <si>
    <t>кол-во ящиков</t>
  </si>
  <si>
    <t>кол-во бутылок</t>
  </si>
  <si>
    <t>Производитель</t>
  </si>
  <si>
    <t>Страна происхождения</t>
  </si>
  <si>
    <t>Нетто</t>
  </si>
  <si>
    <t>Брутто</t>
  </si>
  <si>
    <t>Nr. Декларации</t>
  </si>
  <si>
    <t>Цена, USD</t>
  </si>
  <si>
    <t>Общая стоимость, USD</t>
  </si>
  <si>
    <t>Пиво</t>
  </si>
  <si>
    <t>Hoegarden Beer Bottles</t>
  </si>
  <si>
    <t/>
  </si>
  <si>
    <t>AB Imbiss</t>
  </si>
  <si>
    <t>Бельгия</t>
  </si>
  <si>
    <t>AAD/3-6000509</t>
  </si>
  <si>
    <t>Budweiser Budvar Dark</t>
  </si>
  <si>
    <t>14-42/24940 ОТ 27.05.2011/ 14-42/14558 ОТ 28.03.2012/ДО 11.03.2014</t>
  </si>
  <si>
    <t>Budweiser Budvar N.C.</t>
  </si>
  <si>
    <t>Чехия</t>
  </si>
  <si>
    <t>AAD/3-5530770</t>
  </si>
  <si>
    <t>Шампанское</t>
  </si>
  <si>
    <t>Moet &amp; Chandon Brut Imperial</t>
  </si>
  <si>
    <t>Moet &amp; Chandon</t>
  </si>
  <si>
    <t>Champagne Moet &amp; Chandon</t>
  </si>
  <si>
    <t>Франция</t>
  </si>
  <si>
    <t>AAD/3-2598987</t>
  </si>
  <si>
    <t>Игристое вино</t>
  </si>
  <si>
    <t>Martini Asti</t>
  </si>
  <si>
    <t>Martini</t>
  </si>
  <si>
    <t>Martini &amp; Rossi S.P.A.</t>
  </si>
  <si>
    <t>Италия</t>
  </si>
  <si>
    <t>AAD/3-1626020</t>
  </si>
  <si>
    <t>AAD/3-3752541</t>
  </si>
  <si>
    <t>Freixenet Carta Nevada Semi-Seco</t>
  </si>
  <si>
    <t>Freixenet</t>
  </si>
  <si>
    <t>Freixenet S.A.</t>
  </si>
  <si>
    <t>Испания</t>
  </si>
  <si>
    <t>AAD/3-5343613</t>
  </si>
  <si>
    <t>Freixenet Gran Carta Nevada Seco</t>
  </si>
  <si>
    <t>AAD/3-3276861</t>
  </si>
  <si>
    <t>Martini Rose Sparkling</t>
  </si>
  <si>
    <t>AAD/3-2241059</t>
  </si>
  <si>
    <t>J.P. Chenet Sparkling Medium Vin Mousseux</t>
  </si>
  <si>
    <t>J.P.Chenet</t>
  </si>
  <si>
    <t>Les Grands Chais de France</t>
  </si>
  <si>
    <t>AAD/3-5285039</t>
  </si>
  <si>
    <t>J.P. Chenet Sparkling Brut Vin Mousseux</t>
  </si>
  <si>
    <t>AAD/13-64885281</t>
  </si>
  <si>
    <t>J.P. Chenet Sparkling Sweet</t>
  </si>
  <si>
    <t>Martini Bianco</t>
  </si>
  <si>
    <t>Коньяк</t>
  </si>
  <si>
    <t>Васек</t>
  </si>
  <si>
    <t>Remy M.VSOP</t>
  </si>
  <si>
    <t>CLS Remy Cointreau</t>
  </si>
  <si>
    <t>AAD/3-1546124</t>
  </si>
  <si>
    <t>Спиртной напиток</t>
  </si>
  <si>
    <t>XUXU</t>
  </si>
  <si>
    <t>Georg Hemmeter GmbH</t>
  </si>
  <si>
    <t>Германия</t>
  </si>
  <si>
    <t>AAD/3-5530785</t>
  </si>
  <si>
    <t>VANA TALLINN Glogi</t>
  </si>
  <si>
    <t>AS "Liviko"</t>
  </si>
  <si>
    <t>Эстония</t>
  </si>
  <si>
    <t xml:space="preserve">НДС 0% (закон о НДС статья 43 п.1)  </t>
  </si>
  <si>
    <t xml:space="preserve">сумма с НДС  </t>
  </si>
  <si>
    <t>Кол-во мест: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</si>
</sst>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000"/>
  </numFmts>
  <fonts count="26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 Baltic"/>
      <family val="1"/>
      <charset val="186"/>
    </font>
    <font>
      <b/>
      <sz val="11"/>
      <color indexed="10"/>
      <name val="Times New Roman Baltic"/>
      <family val="1"/>
      <charset val="186"/>
    </font>
    <font>
      <b/>
      <sz val="10"/>
      <name val="Arial"/>
      <family val="2"/>
      <charset val="204"/>
    </font>
    <font>
      <sz val="11"/>
      <name val="Times New Roman Baltic"/>
      <family val="1"/>
      <charset val="186"/>
    </font>
    <font>
      <b/>
      <sz val="11"/>
      <color indexed="57"/>
      <name val="Times New Roman Baltic"/>
      <family val="1"/>
      <charset val="186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Narrow"/>
      <family val="2"/>
      <charset val="204"/>
    </font>
    <font>
      <sz val="10"/>
      <name val="Times New Roman Baltic"/>
      <family val="1"/>
      <charset val="186"/>
    </font>
    <font>
      <sz val="12"/>
      <name val="+Ambassadore"/>
    </font>
    <font>
      <sz val="10"/>
      <name val="+Times"/>
    </font>
    <font>
      <b/>
      <sz val="12"/>
      <name val="Arial"/>
      <family val="2"/>
      <charset val="186"/>
    </font>
    <font>
      <b/>
      <sz val="11"/>
      <name val="Arial"/>
      <family val="2"/>
    </font>
    <font>
      <b/>
      <sz val="12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sz val="11"/>
      <name val="Arial"/>
      <family val="2"/>
      <charset val="204"/>
    </font>
    <font>
      <sz val="11"/>
      <color indexed="48"/>
      <name val="Arial"/>
      <family val="2"/>
      <charset val="204"/>
    </font>
    <font>
      <b/>
      <sz val="11"/>
      <color indexed="48"/>
      <name val="Arial"/>
      <family val="2"/>
      <charset val="204"/>
    </font>
    <font>
      <sz val="8"/>
      <name val="Arial"/>
      <family val="2"/>
      <charset val="186"/>
    </font>
    <font>
      <b/>
      <sz val="11"/>
      <color theme="1"/>
      <name val="Times New Roman Baltic"/>
      <family val="1"/>
      <charset val="186"/>
    </font>
    <font>
      <b/>
      <sz val="11"/>
      <color rgb="FFFF0000"/>
      <name val="Times New Roman Baltic"/>
      <family val="1"/>
      <charset val="186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5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5" xfId="0" applyFont="1" applyBorder="1"/>
    <xf numFmtId="0" fontId="7" fillId="0" borderId="6" xfId="0" applyFont="1" applyBorder="1"/>
    <xf numFmtId="0" fontId="7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6" xfId="0" quotePrefix="1" applyFont="1" applyBorder="1"/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" fontId="7" fillId="0" borderId="6" xfId="0" quotePrefix="1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3" xfId="0" quotePrefix="1" applyNumberFormat="1" applyFont="1" applyBorder="1"/>
    <xf numFmtId="0" fontId="7" fillId="0" borderId="3" xfId="0" applyNumberFormat="1" applyFont="1" applyBorder="1"/>
    <xf numFmtId="0" fontId="7" fillId="0" borderId="3" xfId="0" applyNumberFormat="1" applyFont="1" applyFill="1" applyBorder="1"/>
    <xf numFmtId="0" fontId="7" fillId="0" borderId="3" xfId="0" quotePrefix="1" applyFont="1" applyFill="1" applyBorder="1"/>
    <xf numFmtId="0" fontId="7" fillId="0" borderId="3" xfId="0" quotePrefix="1" applyFont="1" applyBorder="1"/>
    <xf numFmtId="0" fontId="7" fillId="0" borderId="3" xfId="0" applyFont="1" applyBorder="1"/>
    <xf numFmtId="0" fontId="9" fillId="0" borderId="3" xfId="0" applyFont="1" applyBorder="1"/>
    <xf numFmtId="164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2" fontId="7" fillId="0" borderId="3" xfId="0" quotePrefix="1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3" xfId="0" quotePrefix="1" applyFont="1" applyBorder="1" applyAlignment="1">
      <alignment horizontal="left"/>
    </xf>
    <xf numFmtId="0" fontId="4" fillId="0" borderId="3" xfId="0" quotePrefix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10" fillId="0" borderId="0" xfId="0" applyNumberFormat="1" applyFont="1" applyFill="1" applyAlignment="1">
      <alignment horizontal="center" vertical="center" wrapText="1"/>
    </xf>
    <xf numFmtId="0" fontId="7" fillId="0" borderId="8" xfId="0" applyFont="1" applyBorder="1" applyAlignment="1">
      <alignment vertical="top"/>
    </xf>
    <xf numFmtId="0" fontId="7" fillId="0" borderId="3" xfId="0" quotePrefix="1" applyNumberFormat="1" applyFont="1" applyBorder="1" applyAlignment="1">
      <alignment vertical="top"/>
    </xf>
    <xf numFmtId="0" fontId="7" fillId="0" borderId="3" xfId="0" applyNumberFormat="1" applyFont="1" applyBorder="1" applyAlignment="1">
      <alignment vertical="top"/>
    </xf>
    <xf numFmtId="0" fontId="7" fillId="0" borderId="3" xfId="0" applyNumberFormat="1" applyFont="1" applyFill="1" applyBorder="1" applyAlignment="1">
      <alignment vertical="top"/>
    </xf>
    <xf numFmtId="0" fontId="7" fillId="0" borderId="3" xfId="0" quotePrefix="1" applyFont="1" applyFill="1" applyBorder="1" applyAlignment="1">
      <alignment vertical="top"/>
    </xf>
    <xf numFmtId="0" fontId="7" fillId="0" borderId="3" xfId="0" quotePrefix="1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164" fontId="7" fillId="0" borderId="3" xfId="0" applyNumberFormat="1" applyFont="1" applyBorder="1" applyAlignment="1">
      <alignment horizontal="right" vertical="top"/>
    </xf>
    <xf numFmtId="0" fontId="7" fillId="0" borderId="3" xfId="0" quotePrefix="1" applyFont="1" applyBorder="1" applyAlignment="1">
      <alignment horizontal="left" vertical="top"/>
    </xf>
    <xf numFmtId="2" fontId="7" fillId="0" borderId="3" xfId="0" quotePrefix="1" applyNumberFormat="1" applyFont="1" applyBorder="1" applyAlignment="1">
      <alignment horizontal="center" vertical="top"/>
    </xf>
    <xf numFmtId="2" fontId="7" fillId="0" borderId="9" xfId="0" applyNumberFormat="1" applyFont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0" fillId="0" borderId="3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NumberFormat="1" applyFont="1" applyFill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0" fontId="7" fillId="0" borderId="10" xfId="0" applyFont="1" applyBorder="1"/>
    <xf numFmtId="0" fontId="7" fillId="0" borderId="11" xfId="0" quotePrefix="1" applyNumberFormat="1" applyFont="1" applyBorder="1"/>
    <xf numFmtId="0" fontId="7" fillId="0" borderId="11" xfId="0" applyNumberFormat="1" applyFont="1" applyBorder="1"/>
    <xf numFmtId="0" fontId="7" fillId="0" borderId="11" xfId="0" applyNumberFormat="1" applyFont="1" applyFill="1" applyBorder="1"/>
    <xf numFmtId="0" fontId="7" fillId="0" borderId="11" xfId="0" quotePrefix="1" applyFont="1" applyFill="1" applyBorder="1"/>
    <xf numFmtId="0" fontId="7" fillId="0" borderId="11" xfId="0" quotePrefix="1" applyFont="1" applyBorder="1"/>
    <xf numFmtId="0" fontId="7" fillId="0" borderId="11" xfId="0" applyFont="1" applyBorder="1"/>
    <xf numFmtId="0" fontId="9" fillId="0" borderId="11" xfId="0" applyFont="1" applyBorder="1"/>
    <xf numFmtId="164" fontId="7" fillId="0" borderId="11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left"/>
    </xf>
    <xf numFmtId="2" fontId="7" fillId="0" borderId="11" xfId="0" quotePrefix="1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/>
    <xf numFmtId="164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/>
    <xf numFmtId="0" fontId="13" fillId="0" borderId="0" xfId="0" applyFont="1" applyFill="1" applyAlignment="1">
      <alignment horizontal="right"/>
    </xf>
    <xf numFmtId="2" fontId="11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3" fillId="0" borderId="0" xfId="0" applyFont="1" applyFill="1" applyBorder="1" applyAlignment="1"/>
    <xf numFmtId="16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Alignment="1">
      <alignment horizontal="center"/>
    </xf>
    <xf numFmtId="2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164" fontId="16" fillId="0" borderId="0" xfId="0" applyNumberFormat="1" applyFont="1" applyFill="1"/>
    <xf numFmtId="164" fontId="16" fillId="0" borderId="0" xfId="1" applyNumberFormat="1" applyFont="1" applyFill="1" applyBorder="1" applyAlignment="1">
      <alignment horizontal="center"/>
    </xf>
    <xf numFmtId="0" fontId="17" fillId="0" borderId="0" xfId="0" applyFont="1" applyAlignment="1"/>
    <xf numFmtId="0" fontId="13" fillId="0" borderId="0" xfId="0" applyFont="1" applyFill="1" applyAlignment="1">
      <alignment horizontal="left"/>
    </xf>
    <xf numFmtId="164" fontId="15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13" fillId="0" borderId="0" xfId="0" applyFont="1" applyFill="1" applyAlignment="1"/>
    <xf numFmtId="164" fontId="16" fillId="0" borderId="0" xfId="2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164" fontId="16" fillId="0" borderId="0" xfId="1" applyNumberFormat="1" applyFont="1" applyFill="1" applyAlignment="1">
      <alignment horizontal="center"/>
    </xf>
    <xf numFmtId="0" fontId="16" fillId="0" borderId="0" xfId="0" applyFont="1" applyFill="1" applyAlignment="1">
      <alignment horizontal="right"/>
    </xf>
    <xf numFmtId="2" fontId="15" fillId="0" borderId="0" xfId="0" applyNumberFormat="1" applyFont="1" applyFill="1"/>
    <xf numFmtId="0" fontId="15" fillId="0" borderId="0" xfId="0" applyFont="1" applyFill="1" applyAlignment="1">
      <alignment horizontal="center"/>
    </xf>
    <xf numFmtId="0" fontId="18" fillId="0" borderId="0" xfId="0" applyFont="1" applyFill="1" applyAlignment="1"/>
    <xf numFmtId="165" fontId="16" fillId="0" borderId="0" xfId="0" applyNumberFormat="1" applyFont="1" applyFill="1" applyAlignment="1">
      <alignment horizontal="right"/>
    </xf>
    <xf numFmtId="2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2" fontId="16" fillId="0" borderId="0" xfId="1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/>
    <xf numFmtId="164" fontId="19" fillId="0" borderId="0" xfId="0" applyNumberFormat="1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1" fontId="8" fillId="0" borderId="16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19" fillId="0" borderId="0" xfId="0" applyNumberFormat="1" applyFont="1" applyFill="1"/>
    <xf numFmtId="0" fontId="19" fillId="0" borderId="0" xfId="0" applyFont="1" applyFill="1" applyAlignment="1">
      <alignment horizontal="left"/>
    </xf>
    <xf numFmtId="2" fontId="20" fillId="0" borderId="0" xfId="3" applyNumberFormat="1" applyFont="1" applyFill="1" applyAlignment="1">
      <alignment horizontal="right"/>
    </xf>
    <xf numFmtId="2" fontId="21" fillId="0" borderId="16" xfId="0" applyNumberFormat="1" applyFont="1" applyFill="1" applyBorder="1" applyAlignment="1">
      <alignment horizontal="center"/>
    </xf>
    <xf numFmtId="2" fontId="20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22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/>
    <xf numFmtId="164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/>
    </xf>
    <xf numFmtId="0" fontId="7" fillId="0" borderId="17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8" xfId="0" quotePrefix="1" applyFont="1" applyFill="1" applyBorder="1" applyAlignment="1">
      <alignment horizontal="center" vertical="center" wrapText="1"/>
    </xf>
    <xf numFmtId="2" fontId="23" fillId="0" borderId="18" xfId="0" applyNumberFormat="1" applyFont="1" applyFill="1" applyBorder="1" applyAlignment="1">
      <alignment horizontal="center" vertical="center" wrapText="1"/>
    </xf>
    <xf numFmtId="2" fontId="24" fillId="0" borderId="2" xfId="1" applyNumberFormat="1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>
      <alignment horizontal="center" vertical="center"/>
    </xf>
    <xf numFmtId="2" fontId="25" fillId="0" borderId="6" xfId="0" quotePrefix="1" applyNumberFormat="1" applyFont="1" applyBorder="1" applyAlignment="1">
      <alignment horizontal="center"/>
    </xf>
    <xf numFmtId="2" fontId="25" fillId="0" borderId="3" xfId="0" quotePrefix="1" applyNumberFormat="1" applyFont="1" applyBorder="1" applyAlignment="1">
      <alignment horizontal="center"/>
    </xf>
  </cellXfs>
  <cellStyles count="4">
    <cellStyle name="Normal 2" xfId="3"/>
    <cellStyle name="Обычный" xfId="0" builtinId="0"/>
    <cellStyle name="Процентный" xfId="2" builtinId="5"/>
    <cellStyle name="Финансовый" xfId="1" builtinId="3"/>
  </cellStyles>
  <dxfs count="2">
    <dxf>
      <fill>
        <patternFill>
          <fgColor indexed="64"/>
          <bgColor rgb="FFFF99FF"/>
        </patternFill>
      </fill>
    </dxf>
    <dxf>
      <fill>
        <patternFill>
          <fgColor indexed="64"/>
          <bgColor rgb="FFFF99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F7" workbookViewId="0">
      <selection activeCell="M21" sqref="M21"/>
    </sheetView>
  </sheetViews>
  <sheetFormatPr defaultRowHeight="12.75"/>
  <cols>
    <col min="1" max="1" width="4.42578125" customWidth="1"/>
    <col min="2" max="2" width="12.5703125" customWidth="1"/>
    <col min="3" max="3" width="15.140625" hidden="1" customWidth="1"/>
    <col min="4" max="4" width="13.28515625" customWidth="1"/>
    <col min="5" max="5" width="12.7109375" customWidth="1"/>
    <col min="16" max="16" width="0" hidden="1" customWidth="1"/>
  </cols>
  <sheetData>
    <row r="1" spans="1:20" s="77" customFormat="1" ht="16.5" thickBot="1">
      <c r="A1" s="75"/>
      <c r="B1" s="76"/>
      <c r="E1" s="78"/>
      <c r="F1" s="78"/>
      <c r="G1" s="79"/>
      <c r="H1" s="80"/>
      <c r="J1" s="80"/>
      <c r="L1" s="81"/>
      <c r="M1" s="140"/>
      <c r="N1" s="141"/>
      <c r="O1" s="142"/>
      <c r="P1" s="82"/>
    </row>
    <row r="2" spans="1:20" s="84" customFormat="1" ht="15.75">
      <c r="A2" s="83"/>
      <c r="E2" s="85"/>
      <c r="F2" s="85"/>
      <c r="G2" s="86"/>
      <c r="H2" s="87"/>
      <c r="J2" s="88"/>
      <c r="K2" s="89"/>
      <c r="L2" s="90"/>
      <c r="M2" s="89"/>
      <c r="N2" s="91"/>
      <c r="O2" s="92"/>
      <c r="P2" s="87"/>
    </row>
    <row r="3" spans="1:20" s="84" customFormat="1" ht="15.75">
      <c r="A3" s="83"/>
      <c r="E3" s="85"/>
      <c r="F3" s="85"/>
      <c r="G3" s="86"/>
      <c r="H3" s="87"/>
      <c r="J3" s="88"/>
      <c r="K3" s="89"/>
      <c r="L3" s="90"/>
      <c r="M3" s="93"/>
      <c r="N3" s="91"/>
      <c r="O3" s="92"/>
      <c r="P3" s="87"/>
    </row>
    <row r="4" spans="1:20" s="84" customFormat="1" ht="15.75">
      <c r="E4" s="94"/>
      <c r="F4" s="94"/>
      <c r="G4" s="95"/>
      <c r="H4" s="87"/>
      <c r="J4" s="88"/>
      <c r="K4" s="89"/>
      <c r="L4" s="90"/>
      <c r="M4" s="89"/>
      <c r="N4" s="91"/>
      <c r="O4" s="92"/>
      <c r="P4" s="87"/>
    </row>
    <row r="5" spans="1:20" s="84" customFormat="1" ht="15.75">
      <c r="E5" s="94"/>
      <c r="F5" s="94"/>
      <c r="G5" s="95"/>
      <c r="H5" s="87"/>
      <c r="J5" s="88"/>
      <c r="K5" s="89"/>
      <c r="L5" s="90"/>
      <c r="M5" s="89"/>
      <c r="N5" s="91"/>
      <c r="O5" s="92"/>
      <c r="P5" s="87"/>
    </row>
    <row r="6" spans="1:20" s="96" customFormat="1" ht="15.75">
      <c r="A6" s="83"/>
      <c r="E6" s="97"/>
      <c r="F6" s="97"/>
      <c r="G6" s="98"/>
      <c r="H6" s="99"/>
      <c r="J6" s="100"/>
      <c r="K6" s="101"/>
      <c r="L6" s="102"/>
      <c r="M6" s="89"/>
      <c r="N6" s="103"/>
      <c r="O6" s="92"/>
      <c r="P6" s="99"/>
    </row>
    <row r="7" spans="1:20" s="96" customFormat="1" ht="15.75">
      <c r="E7" s="97"/>
      <c r="F7" s="97"/>
      <c r="G7" s="104"/>
      <c r="H7" s="87"/>
      <c r="I7" s="84"/>
      <c r="J7" s="100"/>
      <c r="K7" s="101"/>
      <c r="L7" s="102"/>
      <c r="M7" s="89"/>
      <c r="N7" s="103"/>
      <c r="O7" s="92"/>
      <c r="P7" s="99"/>
    </row>
    <row r="8" spans="1:20" s="96" customFormat="1" ht="15.75">
      <c r="E8" s="97"/>
      <c r="F8" s="97"/>
      <c r="G8" s="104"/>
      <c r="H8" s="87"/>
      <c r="I8" s="84"/>
      <c r="J8" s="100"/>
      <c r="K8" s="101"/>
      <c r="L8" s="102"/>
      <c r="M8" s="89"/>
      <c r="N8" s="103"/>
      <c r="O8" s="92"/>
      <c r="P8" s="99"/>
    </row>
    <row r="9" spans="1:20" s="96" customFormat="1" ht="15.75">
      <c r="E9" s="97"/>
      <c r="F9" s="97"/>
      <c r="G9" s="103"/>
      <c r="H9" s="87"/>
      <c r="I9" s="84"/>
      <c r="J9" s="100"/>
      <c r="K9" s="101"/>
      <c r="L9" s="102"/>
      <c r="M9" s="89"/>
      <c r="N9" s="105"/>
      <c r="O9" s="106"/>
      <c r="P9" s="99"/>
    </row>
    <row r="10" spans="1:20" s="96" customFormat="1" ht="15.75">
      <c r="A10" s="83"/>
      <c r="E10" s="94"/>
      <c r="F10" s="94"/>
      <c r="G10" s="104"/>
      <c r="H10" s="87"/>
      <c r="I10" s="107"/>
      <c r="J10" s="108"/>
      <c r="K10" s="109"/>
      <c r="L10" s="83"/>
      <c r="M10" s="89"/>
      <c r="N10" s="105"/>
      <c r="O10" s="106"/>
      <c r="P10" s="99"/>
    </row>
    <row r="11" spans="1:20" s="96" customFormat="1" ht="15.75">
      <c r="A11" s="101"/>
      <c r="E11" s="94"/>
      <c r="F11" s="94"/>
      <c r="G11" s="104"/>
      <c r="H11" s="87"/>
      <c r="I11" s="107"/>
      <c r="J11" s="108"/>
      <c r="K11" s="109"/>
      <c r="L11" s="83"/>
      <c r="M11" s="89"/>
      <c r="N11" s="105"/>
      <c r="O11" s="106"/>
      <c r="P11" s="99"/>
    </row>
    <row r="12" spans="1:20" s="84" customFormat="1" ht="16.5" thickBot="1">
      <c r="A12" s="89"/>
      <c r="B12" s="88"/>
      <c r="C12" s="88"/>
      <c r="D12" s="88"/>
      <c r="E12" s="110"/>
      <c r="F12" s="110"/>
      <c r="G12" s="104"/>
      <c r="H12" s="87"/>
      <c r="I12" s="111"/>
      <c r="J12" s="112"/>
      <c r="K12" s="89"/>
      <c r="L12" s="113"/>
      <c r="M12" s="89"/>
      <c r="N12" s="106"/>
      <c r="O12" s="106"/>
      <c r="P12" s="89"/>
      <c r="Q12" s="87"/>
      <c r="R12" s="114"/>
    </row>
    <row r="13" spans="1:20" s="14" customFormat="1" ht="43.5" thickBot="1">
      <c r="A13" s="1" t="s">
        <v>0</v>
      </c>
      <c r="B13" s="2" t="s">
        <v>1</v>
      </c>
      <c r="C13" s="3" t="s">
        <v>2</v>
      </c>
      <c r="D13" s="149" t="s">
        <v>2</v>
      </c>
      <c r="E13" s="148" t="s">
        <v>3</v>
      </c>
      <c r="F13" s="147"/>
      <c r="G13" s="6" t="s">
        <v>4</v>
      </c>
      <c r="H13" s="7" t="s">
        <v>5</v>
      </c>
      <c r="I13" s="8" t="s">
        <v>6</v>
      </c>
      <c r="J13" s="2" t="s">
        <v>7</v>
      </c>
      <c r="K13" s="8" t="s">
        <v>8</v>
      </c>
      <c r="L13" s="5" t="s">
        <v>9</v>
      </c>
      <c r="M13" s="5" t="s">
        <v>10</v>
      </c>
      <c r="N13" s="151" t="s">
        <v>11</v>
      </c>
      <c r="O13" s="10" t="s">
        <v>12</v>
      </c>
      <c r="P13" s="11" t="s">
        <v>13</v>
      </c>
      <c r="Q13" s="150" t="s">
        <v>14</v>
      </c>
      <c r="R13" s="13" t="s">
        <v>15</v>
      </c>
    </row>
    <row r="14" spans="1:20" s="14" customFormat="1" ht="15" customHeight="1">
      <c r="A14" s="15"/>
      <c r="B14" s="16"/>
      <c r="C14" s="16"/>
      <c r="D14" s="144"/>
      <c r="E14" s="145" t="s">
        <v>16</v>
      </c>
      <c r="F14" s="146"/>
      <c r="G14" s="20"/>
      <c r="H14" s="20"/>
      <c r="I14" s="16"/>
      <c r="J14" s="16"/>
      <c r="K14" s="16"/>
      <c r="L14" s="16"/>
      <c r="M14" s="16"/>
      <c r="N14" s="21"/>
      <c r="O14" s="21"/>
      <c r="P14" s="22"/>
      <c r="Q14" s="152">
        <v>0</v>
      </c>
      <c r="R14" s="24"/>
      <c r="S14" s="25"/>
      <c r="T14" s="25"/>
    </row>
    <row r="15" spans="1:20" s="39" customFormat="1" ht="12.75" customHeight="1">
      <c r="A15" s="26">
        <v>1</v>
      </c>
      <c r="B15" s="27">
        <v>221014105</v>
      </c>
      <c r="C15" s="28">
        <v>220300010</v>
      </c>
      <c r="D15" s="29">
        <v>220890690</v>
      </c>
      <c r="E15" s="30" t="s">
        <v>17</v>
      </c>
      <c r="F15" s="31" t="s">
        <v>18</v>
      </c>
      <c r="G15" s="31">
        <v>0.33</v>
      </c>
      <c r="H15" s="31">
        <v>4.9000000000000004</v>
      </c>
      <c r="I15" s="32">
        <v>24</v>
      </c>
      <c r="J15" s="32">
        <v>10</v>
      </c>
      <c r="K15" s="32">
        <v>240</v>
      </c>
      <c r="L15" s="33" t="s">
        <v>19</v>
      </c>
      <c r="M15" s="32" t="s">
        <v>20</v>
      </c>
      <c r="N15" s="34">
        <v>122.72</v>
      </c>
      <c r="O15" s="34">
        <v>126.72</v>
      </c>
      <c r="P15" s="35" t="s">
        <v>21</v>
      </c>
      <c r="Q15" s="36">
        <v>1.7</v>
      </c>
      <c r="R15" s="37">
        <f>Q15*K15</f>
        <v>408</v>
      </c>
      <c r="S15" s="38">
        <f>$G15*$K15*$H15/100</f>
        <v>3.8808000000000002</v>
      </c>
      <c r="T15" s="38">
        <f>$G15*$K15</f>
        <v>79.2</v>
      </c>
    </row>
    <row r="16" spans="1:20" s="39" customFormat="1" ht="12.75" customHeight="1">
      <c r="A16" s="26">
        <v>2</v>
      </c>
      <c r="B16" s="27">
        <v>221014110</v>
      </c>
      <c r="C16" s="28">
        <v>220300010</v>
      </c>
      <c r="D16" s="29">
        <v>220890690</v>
      </c>
      <c r="E16" s="30" t="s">
        <v>22</v>
      </c>
      <c r="F16" s="31" t="s">
        <v>23</v>
      </c>
      <c r="G16" s="31">
        <v>0.33</v>
      </c>
      <c r="H16" s="31">
        <v>4.7</v>
      </c>
      <c r="I16" s="32">
        <v>24</v>
      </c>
      <c r="J16" s="32">
        <v>5</v>
      </c>
      <c r="K16" s="32">
        <v>120</v>
      </c>
      <c r="L16" s="33" t="s">
        <v>24</v>
      </c>
      <c r="M16" s="32" t="s">
        <v>25</v>
      </c>
      <c r="N16" s="34">
        <v>66.5</v>
      </c>
      <c r="O16" s="34">
        <v>68.5</v>
      </c>
      <c r="P16" s="40" t="s">
        <v>26</v>
      </c>
      <c r="Q16" s="36">
        <v>0.85</v>
      </c>
      <c r="R16" s="37">
        <f>Q16*K16</f>
        <v>102</v>
      </c>
      <c r="S16" s="38">
        <f>$G16*$K16*$H16/100</f>
        <v>1.8612</v>
      </c>
      <c r="T16" s="38">
        <f>$G16*$K16</f>
        <v>39.6</v>
      </c>
    </row>
    <row r="17" spans="1:29" s="39" customFormat="1" ht="12.75" customHeight="1">
      <c r="A17" s="26"/>
      <c r="B17" s="27"/>
      <c r="C17" s="28"/>
      <c r="D17" s="29">
        <v>220890690</v>
      </c>
      <c r="E17" s="41" t="s">
        <v>27</v>
      </c>
      <c r="F17" s="42"/>
      <c r="G17" s="31"/>
      <c r="H17" s="31"/>
      <c r="I17" s="32"/>
      <c r="J17" s="32"/>
      <c r="K17" s="32"/>
      <c r="L17" s="33"/>
      <c r="M17" s="32"/>
      <c r="N17" s="34"/>
      <c r="O17" s="34"/>
      <c r="P17" s="40"/>
      <c r="Q17" s="36">
        <v>0</v>
      </c>
      <c r="R17" s="37"/>
      <c r="S17" s="38"/>
      <c r="T17" s="38"/>
    </row>
    <row r="18" spans="1:29" s="39" customFormat="1" ht="12.75" customHeight="1">
      <c r="A18" s="26">
        <v>3</v>
      </c>
      <c r="B18" s="27">
        <v>221013091</v>
      </c>
      <c r="C18" s="28">
        <v>220410110</v>
      </c>
      <c r="D18" s="29">
        <v>220510100</v>
      </c>
      <c r="E18" s="30" t="s">
        <v>28</v>
      </c>
      <c r="F18" s="31" t="s">
        <v>29</v>
      </c>
      <c r="G18" s="31">
        <v>0.75</v>
      </c>
      <c r="H18" s="31">
        <v>12</v>
      </c>
      <c r="I18" s="32">
        <v>6</v>
      </c>
      <c r="J18" s="32">
        <v>1</v>
      </c>
      <c r="K18" s="32">
        <v>6</v>
      </c>
      <c r="L18" s="33" t="s">
        <v>30</v>
      </c>
      <c r="M18" s="32" t="s">
        <v>31</v>
      </c>
      <c r="N18" s="34">
        <v>10.11</v>
      </c>
      <c r="O18" s="34">
        <v>10.51</v>
      </c>
      <c r="P18" s="40" t="s">
        <v>32</v>
      </c>
      <c r="Q18" s="36">
        <v>41.65</v>
      </c>
      <c r="R18" s="37">
        <f>Q18*K18</f>
        <v>249.89999999999998</v>
      </c>
      <c r="S18" s="38">
        <f>$G18*$K18*$H18/100</f>
        <v>0.54</v>
      </c>
      <c r="T18" s="38">
        <f>$G18*$K18</f>
        <v>4.5</v>
      </c>
    </row>
    <row r="19" spans="1:29" s="39" customFormat="1" ht="12.75" customHeight="1">
      <c r="A19" s="26"/>
      <c r="B19" s="27"/>
      <c r="C19" s="28"/>
      <c r="D19" s="29"/>
      <c r="E19" s="41" t="s">
        <v>33</v>
      </c>
      <c r="F19" s="42"/>
      <c r="G19" s="31"/>
      <c r="H19" s="31"/>
      <c r="I19" s="32"/>
      <c r="J19" s="32"/>
      <c r="K19" s="32"/>
      <c r="L19" s="33"/>
      <c r="M19" s="32"/>
      <c r="N19" s="34"/>
      <c r="O19" s="34"/>
      <c r="P19" s="40"/>
      <c r="Q19" s="153">
        <v>0</v>
      </c>
      <c r="R19" s="37"/>
      <c r="S19" s="38"/>
      <c r="T19" s="38"/>
    </row>
    <row r="20" spans="1:29" s="39" customFormat="1">
      <c r="A20" s="26">
        <v>4</v>
      </c>
      <c r="B20" s="27">
        <v>221013002</v>
      </c>
      <c r="C20" s="28">
        <v>220410910</v>
      </c>
      <c r="D20" s="29">
        <v>220410910</v>
      </c>
      <c r="E20" s="30" t="s">
        <v>34</v>
      </c>
      <c r="F20" s="31" t="s">
        <v>35</v>
      </c>
      <c r="G20" s="31">
        <v>0.75</v>
      </c>
      <c r="H20" s="31">
        <v>7.5</v>
      </c>
      <c r="I20" s="32">
        <v>12</v>
      </c>
      <c r="J20" s="32">
        <v>25</v>
      </c>
      <c r="K20" s="32">
        <v>300</v>
      </c>
      <c r="L20" s="33" t="s">
        <v>36</v>
      </c>
      <c r="M20" s="32" t="s">
        <v>37</v>
      </c>
      <c r="N20" s="34">
        <v>417.01</v>
      </c>
      <c r="O20" s="34">
        <v>427.01</v>
      </c>
      <c r="P20" s="40" t="s">
        <v>38</v>
      </c>
      <c r="Q20" s="36">
        <v>9.35</v>
      </c>
      <c r="R20" s="37">
        <f t="shared" ref="R20:R28" si="0">Q20*K20</f>
        <v>2805</v>
      </c>
      <c r="S20" s="38">
        <f t="shared" ref="S20:S28" si="1">$G20*$K20*$H20/100</f>
        <v>16.875</v>
      </c>
      <c r="T20" s="38">
        <f t="shared" ref="T20:T28" si="2">$G20*$K20</f>
        <v>225</v>
      </c>
    </row>
    <row r="21" spans="1:29" s="39" customFormat="1" ht="12.75" customHeight="1">
      <c r="A21" s="26">
        <v>5</v>
      </c>
      <c r="B21" s="27">
        <v>221013003</v>
      </c>
      <c r="C21" s="28">
        <v>220410910</v>
      </c>
      <c r="D21" s="29">
        <v>220410910</v>
      </c>
      <c r="E21" s="30" t="s">
        <v>34</v>
      </c>
      <c r="F21" s="31" t="s">
        <v>35</v>
      </c>
      <c r="G21" s="31">
        <v>1.5</v>
      </c>
      <c r="H21" s="31">
        <v>7.5</v>
      </c>
      <c r="I21" s="32">
        <v>6</v>
      </c>
      <c r="J21" s="32">
        <v>8</v>
      </c>
      <c r="K21" s="32">
        <v>48</v>
      </c>
      <c r="L21" s="33" t="s">
        <v>36</v>
      </c>
      <c r="M21" s="32" t="s">
        <v>37</v>
      </c>
      <c r="N21" s="34">
        <v>130</v>
      </c>
      <c r="O21" s="34">
        <v>133.19999999999999</v>
      </c>
      <c r="P21" s="40" t="s">
        <v>39</v>
      </c>
      <c r="Q21" s="36">
        <v>20.32</v>
      </c>
      <c r="R21" s="37">
        <f t="shared" si="0"/>
        <v>975.36</v>
      </c>
      <c r="S21" s="38">
        <f t="shared" si="1"/>
        <v>5.4</v>
      </c>
      <c r="T21" s="38">
        <f t="shared" si="2"/>
        <v>72</v>
      </c>
      <c r="AB21" s="43"/>
      <c r="AC21" s="43"/>
    </row>
    <row r="22" spans="1:29" s="39" customFormat="1">
      <c r="A22" s="26">
        <v>9</v>
      </c>
      <c r="B22" s="27">
        <v>221013072</v>
      </c>
      <c r="C22" s="28">
        <v>220410930</v>
      </c>
      <c r="D22" s="29">
        <v>220410930</v>
      </c>
      <c r="E22" s="30" t="s">
        <v>40</v>
      </c>
      <c r="F22" s="31" t="s">
        <v>41</v>
      </c>
      <c r="G22" s="31">
        <v>0.75</v>
      </c>
      <c r="H22" s="31">
        <v>11.5</v>
      </c>
      <c r="I22" s="32">
        <v>6</v>
      </c>
      <c r="J22" s="32">
        <v>4</v>
      </c>
      <c r="K22" s="32">
        <v>24</v>
      </c>
      <c r="L22" s="33" t="s">
        <v>42</v>
      </c>
      <c r="M22" s="32" t="s">
        <v>43</v>
      </c>
      <c r="N22" s="34">
        <v>39.119999999999997</v>
      </c>
      <c r="O22" s="34">
        <v>40.72</v>
      </c>
      <c r="P22" s="40" t="s">
        <v>44</v>
      </c>
      <c r="Q22" s="36">
        <v>6.8</v>
      </c>
      <c r="R22" s="37">
        <f t="shared" si="0"/>
        <v>163.19999999999999</v>
      </c>
      <c r="S22" s="38">
        <f t="shared" si="1"/>
        <v>2.0699999999999998</v>
      </c>
      <c r="T22" s="38">
        <f t="shared" si="2"/>
        <v>18</v>
      </c>
    </row>
    <row r="23" spans="1:29" s="39" customFormat="1">
      <c r="A23" s="26">
        <v>10</v>
      </c>
      <c r="B23" s="27">
        <v>221013074</v>
      </c>
      <c r="C23" s="28">
        <v>220410930</v>
      </c>
      <c r="D23" s="29">
        <v>220410930</v>
      </c>
      <c r="E23" s="30" t="s">
        <v>45</v>
      </c>
      <c r="F23" s="31" t="s">
        <v>41</v>
      </c>
      <c r="G23" s="31">
        <v>0.75</v>
      </c>
      <c r="H23" s="31">
        <v>11.5</v>
      </c>
      <c r="I23" s="32">
        <v>6</v>
      </c>
      <c r="J23" s="32">
        <v>4</v>
      </c>
      <c r="K23" s="32">
        <v>24</v>
      </c>
      <c r="L23" s="33" t="s">
        <v>42</v>
      </c>
      <c r="M23" s="32" t="s">
        <v>43</v>
      </c>
      <c r="N23" s="34">
        <v>39.44</v>
      </c>
      <c r="O23" s="34">
        <v>41.04</v>
      </c>
      <c r="P23" s="40" t="s">
        <v>46</v>
      </c>
      <c r="Q23" s="36">
        <v>6.8</v>
      </c>
      <c r="R23" s="37">
        <f t="shared" si="0"/>
        <v>163.19999999999999</v>
      </c>
      <c r="S23" s="38">
        <f t="shared" si="1"/>
        <v>2.0699999999999998</v>
      </c>
      <c r="T23" s="38">
        <f t="shared" si="2"/>
        <v>18</v>
      </c>
      <c r="AB23" s="43"/>
      <c r="AC23" s="43"/>
    </row>
    <row r="24" spans="1:29" s="39" customFormat="1">
      <c r="A24" s="26">
        <v>11</v>
      </c>
      <c r="B24" s="27">
        <v>221016098</v>
      </c>
      <c r="C24" s="28">
        <v>220410980</v>
      </c>
      <c r="D24" s="29">
        <v>220890690</v>
      </c>
      <c r="E24" s="30" t="s">
        <v>47</v>
      </c>
      <c r="F24" s="31" t="s">
        <v>35</v>
      </c>
      <c r="G24" s="31">
        <v>0.75</v>
      </c>
      <c r="H24" s="31">
        <v>9.5</v>
      </c>
      <c r="I24" s="32">
        <v>6</v>
      </c>
      <c r="J24" s="32">
        <v>10</v>
      </c>
      <c r="K24" s="32">
        <v>60</v>
      </c>
      <c r="L24" s="33" t="s">
        <v>36</v>
      </c>
      <c r="M24" s="32" t="s">
        <v>37</v>
      </c>
      <c r="N24" s="34">
        <v>82.56</v>
      </c>
      <c r="O24" s="34">
        <v>86.56</v>
      </c>
      <c r="P24" s="40" t="s">
        <v>48</v>
      </c>
      <c r="Q24" s="36">
        <v>9.35</v>
      </c>
      <c r="R24" s="37">
        <f t="shared" si="0"/>
        <v>561</v>
      </c>
      <c r="S24" s="38">
        <f t="shared" si="1"/>
        <v>4.2750000000000004</v>
      </c>
      <c r="T24" s="38">
        <f t="shared" si="2"/>
        <v>45</v>
      </c>
    </row>
    <row r="25" spans="1:29" s="39" customFormat="1" ht="12.75" customHeight="1">
      <c r="A25" s="44">
        <v>6</v>
      </c>
      <c r="B25" s="45">
        <v>221012348</v>
      </c>
      <c r="C25" s="46">
        <v>220410980</v>
      </c>
      <c r="D25" s="47">
        <v>220410980</v>
      </c>
      <c r="E25" s="48" t="s">
        <v>49</v>
      </c>
      <c r="F25" s="49" t="s">
        <v>50</v>
      </c>
      <c r="G25" s="49">
        <v>0.75</v>
      </c>
      <c r="H25" s="49">
        <v>11</v>
      </c>
      <c r="I25" s="50">
        <v>6</v>
      </c>
      <c r="J25" s="50">
        <v>10</v>
      </c>
      <c r="K25" s="50">
        <v>60</v>
      </c>
      <c r="L25" s="51" t="s">
        <v>51</v>
      </c>
      <c r="M25" s="50" t="s">
        <v>31</v>
      </c>
      <c r="N25" s="52">
        <v>85.99</v>
      </c>
      <c r="O25" s="52">
        <v>89.99</v>
      </c>
      <c r="P25" s="53" t="s">
        <v>52</v>
      </c>
      <c r="Q25" s="54">
        <v>6.8</v>
      </c>
      <c r="R25" s="55">
        <f t="shared" si="0"/>
        <v>408</v>
      </c>
      <c r="S25" s="56">
        <f t="shared" si="1"/>
        <v>4.95</v>
      </c>
      <c r="T25" s="56">
        <f t="shared" si="2"/>
        <v>45</v>
      </c>
      <c r="U25" s="57"/>
      <c r="V25" s="57"/>
      <c r="W25" s="57"/>
      <c r="X25" s="57"/>
    </row>
    <row r="26" spans="1:29" s="57" customFormat="1">
      <c r="A26" s="44">
        <v>7</v>
      </c>
      <c r="B26" s="45">
        <v>221012349</v>
      </c>
      <c r="C26" s="46">
        <v>220410980</v>
      </c>
      <c r="D26" s="47">
        <v>220410980</v>
      </c>
      <c r="E26" s="48" t="s">
        <v>53</v>
      </c>
      <c r="F26" s="49" t="s">
        <v>50</v>
      </c>
      <c r="G26" s="49">
        <v>0.75</v>
      </c>
      <c r="H26" s="49">
        <v>11</v>
      </c>
      <c r="I26" s="50">
        <v>6</v>
      </c>
      <c r="J26" s="50">
        <v>10</v>
      </c>
      <c r="K26" s="50">
        <v>60</v>
      </c>
      <c r="L26" s="51" t="s">
        <v>51</v>
      </c>
      <c r="M26" s="50" t="s">
        <v>31</v>
      </c>
      <c r="N26" s="52">
        <v>85.99</v>
      </c>
      <c r="O26" s="52">
        <v>89.99</v>
      </c>
      <c r="P26" s="53" t="s">
        <v>54</v>
      </c>
      <c r="Q26" s="54">
        <v>6.8</v>
      </c>
      <c r="R26" s="55">
        <f t="shared" si="0"/>
        <v>408</v>
      </c>
      <c r="S26" s="58">
        <f t="shared" si="1"/>
        <v>4.95</v>
      </c>
      <c r="T26" s="58">
        <f t="shared" si="2"/>
        <v>45</v>
      </c>
      <c r="U26" s="59"/>
      <c r="V26" s="59"/>
      <c r="W26" s="59"/>
      <c r="X26" s="59"/>
    </row>
    <row r="27" spans="1:29" s="59" customFormat="1">
      <c r="A27" s="26">
        <v>8</v>
      </c>
      <c r="B27" s="27">
        <v>221012429</v>
      </c>
      <c r="C27" s="28">
        <v>220410980</v>
      </c>
      <c r="D27" s="29">
        <v>220410980</v>
      </c>
      <c r="E27" s="30" t="s">
        <v>55</v>
      </c>
      <c r="F27" s="31" t="s">
        <v>50</v>
      </c>
      <c r="G27" s="31">
        <v>0.75</v>
      </c>
      <c r="H27" s="31">
        <v>11</v>
      </c>
      <c r="I27" s="32">
        <v>6</v>
      </c>
      <c r="J27" s="32">
        <v>10</v>
      </c>
      <c r="K27" s="32">
        <v>60</v>
      </c>
      <c r="L27" s="33" t="s">
        <v>51</v>
      </c>
      <c r="M27" s="32" t="s">
        <v>31</v>
      </c>
      <c r="N27" s="34">
        <v>85.99</v>
      </c>
      <c r="O27" s="34">
        <v>89.99</v>
      </c>
      <c r="P27" s="40" t="s">
        <v>52</v>
      </c>
      <c r="Q27" s="36">
        <v>5.95</v>
      </c>
      <c r="R27" s="37">
        <f t="shared" si="0"/>
        <v>357</v>
      </c>
      <c r="S27" s="38">
        <f t="shared" si="1"/>
        <v>4.95</v>
      </c>
      <c r="T27" s="38">
        <f t="shared" si="2"/>
        <v>45</v>
      </c>
      <c r="U27" s="39"/>
      <c r="V27" s="39"/>
      <c r="W27" s="39"/>
      <c r="X27" s="39"/>
      <c r="AB27" s="60"/>
      <c r="AC27" s="60"/>
    </row>
    <row r="28" spans="1:29" s="39" customFormat="1" ht="12.75" customHeight="1">
      <c r="A28" s="26">
        <v>38</v>
      </c>
      <c r="B28" s="27">
        <v>221016103</v>
      </c>
      <c r="C28" s="28">
        <v>220510100</v>
      </c>
      <c r="D28" s="29">
        <v>220510100</v>
      </c>
      <c r="E28" s="30" t="s">
        <v>56</v>
      </c>
      <c r="F28" s="31" t="s">
        <v>35</v>
      </c>
      <c r="G28" s="31">
        <v>1.5</v>
      </c>
      <c r="H28" s="31">
        <v>15</v>
      </c>
      <c r="I28" s="32">
        <v>6</v>
      </c>
      <c r="J28" s="32">
        <v>16</v>
      </c>
      <c r="K28" s="32">
        <v>96</v>
      </c>
      <c r="L28" s="33" t="s">
        <v>36</v>
      </c>
      <c r="M28" s="32" t="s">
        <v>37</v>
      </c>
      <c r="N28" s="34">
        <v>259.83000000000004</v>
      </c>
      <c r="O28" s="34">
        <v>266.23</v>
      </c>
      <c r="P28" s="40" t="s">
        <v>39</v>
      </c>
      <c r="Q28" s="36">
        <v>13.6</v>
      </c>
      <c r="R28" s="37">
        <f t="shared" si="0"/>
        <v>1305.5999999999999</v>
      </c>
      <c r="S28" s="38">
        <f t="shared" si="1"/>
        <v>21.6</v>
      </c>
      <c r="T28" s="38">
        <f t="shared" si="2"/>
        <v>144</v>
      </c>
      <c r="AB28" s="43"/>
      <c r="AC28" s="43"/>
    </row>
    <row r="29" spans="1:29" s="39" customFormat="1" ht="12.75" customHeight="1">
      <c r="A29" s="26"/>
      <c r="B29" s="27"/>
      <c r="C29" s="28"/>
      <c r="D29" s="29"/>
      <c r="E29" s="41" t="s">
        <v>57</v>
      </c>
      <c r="F29" s="42"/>
      <c r="G29" s="31"/>
      <c r="H29" s="31"/>
      <c r="I29" s="32"/>
      <c r="J29" s="32"/>
      <c r="K29" s="32"/>
      <c r="L29" s="33"/>
      <c r="M29" s="32"/>
      <c r="N29" s="34"/>
      <c r="O29" s="34"/>
      <c r="P29" s="40"/>
      <c r="Q29" s="153">
        <v>0</v>
      </c>
      <c r="R29" s="37"/>
      <c r="S29" s="38"/>
      <c r="T29" s="38"/>
    </row>
    <row r="30" spans="1:29" s="39" customFormat="1" ht="12.75" customHeight="1">
      <c r="A30" s="26">
        <v>41</v>
      </c>
      <c r="B30" s="27">
        <v>221009078</v>
      </c>
      <c r="C30" s="28">
        <v>220820120</v>
      </c>
      <c r="D30" s="29" t="s">
        <v>58</v>
      </c>
      <c r="E30" s="30" t="s">
        <v>59</v>
      </c>
      <c r="F30" s="31" t="s">
        <v>18</v>
      </c>
      <c r="G30" s="31">
        <v>1</v>
      </c>
      <c r="H30" s="31">
        <v>40</v>
      </c>
      <c r="I30" s="32">
        <v>12</v>
      </c>
      <c r="J30" s="32">
        <v>7</v>
      </c>
      <c r="K30" s="32">
        <v>84</v>
      </c>
      <c r="L30" s="33" t="s">
        <v>60</v>
      </c>
      <c r="M30" s="32" t="s">
        <v>31</v>
      </c>
      <c r="N30" s="34">
        <v>143.56</v>
      </c>
      <c r="O30" s="34">
        <v>146.36000000000001</v>
      </c>
      <c r="P30" s="40" t="s">
        <v>61</v>
      </c>
      <c r="Q30" s="36">
        <v>35.700000000000003</v>
      </c>
      <c r="R30" s="37">
        <f t="shared" ref="R30:R31" si="3">Q30*K30</f>
        <v>2998.8</v>
      </c>
      <c r="S30" s="38">
        <f t="shared" ref="S30:S31" si="4">$G30*$K30</f>
        <v>84</v>
      </c>
      <c r="T30" s="38">
        <f t="shared" ref="T30:T31" si="5">$G30*$K30*$H30/100</f>
        <v>33.6</v>
      </c>
    </row>
    <row r="31" spans="1:29" s="39" customFormat="1" ht="12.75" customHeight="1">
      <c r="A31" s="26">
        <v>42</v>
      </c>
      <c r="B31" s="27">
        <v>221009079</v>
      </c>
      <c r="C31" s="28">
        <v>220820120</v>
      </c>
      <c r="D31" s="29" t="s">
        <v>58</v>
      </c>
      <c r="E31" s="30" t="s">
        <v>59</v>
      </c>
      <c r="F31" s="31" t="s">
        <v>18</v>
      </c>
      <c r="G31" s="31">
        <v>0.5</v>
      </c>
      <c r="H31" s="31">
        <v>40</v>
      </c>
      <c r="I31" s="32">
        <v>24</v>
      </c>
      <c r="J31" s="32">
        <v>1</v>
      </c>
      <c r="K31" s="32">
        <v>24</v>
      </c>
      <c r="L31" s="33" t="s">
        <v>60</v>
      </c>
      <c r="M31" s="32" t="s">
        <v>31</v>
      </c>
      <c r="N31" s="34">
        <v>20.51</v>
      </c>
      <c r="O31" s="34">
        <v>20.91</v>
      </c>
      <c r="P31" s="40" t="s">
        <v>61</v>
      </c>
      <c r="Q31" s="36">
        <v>28.05</v>
      </c>
      <c r="R31" s="37">
        <f t="shared" si="3"/>
        <v>673.2</v>
      </c>
      <c r="S31" s="38">
        <f t="shared" si="4"/>
        <v>12</v>
      </c>
      <c r="T31" s="38">
        <f t="shared" si="5"/>
        <v>4.8</v>
      </c>
    </row>
    <row r="32" spans="1:29" s="39" customFormat="1" ht="12.75" customHeight="1">
      <c r="A32" s="26"/>
      <c r="B32" s="27"/>
      <c r="C32" s="28"/>
      <c r="D32" s="29"/>
      <c r="E32" s="41" t="s">
        <v>62</v>
      </c>
      <c r="F32" s="42"/>
      <c r="G32" s="31"/>
      <c r="H32" s="31"/>
      <c r="I32" s="32"/>
      <c r="J32" s="32"/>
      <c r="K32" s="32"/>
      <c r="L32" s="33"/>
      <c r="M32" s="32"/>
      <c r="N32" s="61"/>
      <c r="O32" s="61"/>
      <c r="P32" s="62"/>
      <c r="Q32" s="153">
        <v>0</v>
      </c>
      <c r="R32" s="37"/>
      <c r="S32" s="38"/>
      <c r="T32" s="38"/>
    </row>
    <row r="33" spans="1:20" s="39" customFormat="1" ht="12.75" customHeight="1">
      <c r="A33" s="26">
        <v>136</v>
      </c>
      <c r="B33" s="27">
        <v>221018019</v>
      </c>
      <c r="C33" s="28">
        <v>220890690</v>
      </c>
      <c r="D33" s="29">
        <v>220890690</v>
      </c>
      <c r="E33" s="62" t="s">
        <v>63</v>
      </c>
      <c r="F33" s="35" t="s">
        <v>18</v>
      </c>
      <c r="G33" s="31">
        <v>1</v>
      </c>
      <c r="H33" s="31">
        <v>15</v>
      </c>
      <c r="I33" s="32">
        <v>6</v>
      </c>
      <c r="J33" s="32">
        <v>14</v>
      </c>
      <c r="K33" s="32">
        <v>84</v>
      </c>
      <c r="L33" s="33" t="s">
        <v>64</v>
      </c>
      <c r="M33" s="32" t="s">
        <v>65</v>
      </c>
      <c r="N33" s="61">
        <v>133.14000000000001</v>
      </c>
      <c r="O33" s="61">
        <v>138.74</v>
      </c>
      <c r="P33" s="62" t="s">
        <v>66</v>
      </c>
      <c r="Q33" s="36">
        <v>10.63</v>
      </c>
      <c r="R33" s="37">
        <f>Q33*K33</f>
        <v>892.92000000000007</v>
      </c>
      <c r="S33" s="38">
        <f>$G33*$K33</f>
        <v>84</v>
      </c>
      <c r="T33" s="38">
        <f>$G33*$K33*$H33/100</f>
        <v>12.6</v>
      </c>
    </row>
    <row r="34" spans="1:20" s="39" customFormat="1" ht="12.75" customHeight="1" thickBot="1">
      <c r="A34" s="63">
        <v>135</v>
      </c>
      <c r="B34" s="64">
        <v>221010555</v>
      </c>
      <c r="C34" s="65">
        <v>220510100</v>
      </c>
      <c r="D34" s="66">
        <v>220510100</v>
      </c>
      <c r="E34" s="67" t="s">
        <v>67</v>
      </c>
      <c r="F34" s="31" t="s">
        <v>18</v>
      </c>
      <c r="G34" s="68">
        <v>0.7</v>
      </c>
      <c r="H34" s="68">
        <v>12</v>
      </c>
      <c r="I34" s="69">
        <v>12</v>
      </c>
      <c r="J34" s="69">
        <v>2</v>
      </c>
      <c r="K34" s="69">
        <v>24</v>
      </c>
      <c r="L34" s="70" t="s">
        <v>68</v>
      </c>
      <c r="M34" s="69" t="s">
        <v>69</v>
      </c>
      <c r="N34" s="71">
        <v>26.939999999999998</v>
      </c>
      <c r="O34" s="71">
        <v>27.74</v>
      </c>
      <c r="P34" s="72">
        <v>2528</v>
      </c>
      <c r="Q34" s="73">
        <v>3.4</v>
      </c>
      <c r="R34" s="74">
        <f>Q34*K34</f>
        <v>81.599999999999994</v>
      </c>
      <c r="S34" s="38">
        <f>$G34*$K34</f>
        <v>16.799999999999997</v>
      </c>
      <c r="T34" s="38">
        <f>$G34*$K34*$H34/100</f>
        <v>2.0159999999999996</v>
      </c>
    </row>
    <row r="35" spans="1:20" s="116" customFormat="1" ht="15.75" customHeight="1" thickBot="1">
      <c r="A35" s="115"/>
      <c r="E35" s="117"/>
      <c r="F35" s="117"/>
      <c r="G35" s="118"/>
      <c r="H35" s="119"/>
      <c r="J35" s="120">
        <f>SUM(J14:J34)</f>
        <v>137</v>
      </c>
      <c r="K35" s="120">
        <f>SUM(K14:K34)</f>
        <v>1314</v>
      </c>
      <c r="L35" s="121"/>
      <c r="M35" s="122"/>
      <c r="N35" s="123">
        <f>SUM(N15:N34)</f>
        <v>1749.4099999999999</v>
      </c>
      <c r="O35" s="123">
        <f>SUM(O15:O34)</f>
        <v>1804.2100000000003</v>
      </c>
      <c r="P35" s="115"/>
      <c r="Q35" s="124"/>
      <c r="R35" s="125">
        <f>SUM(R15:R34)</f>
        <v>12552.780000000002</v>
      </c>
    </row>
    <row r="36" spans="1:20" s="116" customFormat="1" ht="15.75" hidden="1" customHeight="1" thickBot="1">
      <c r="A36" s="115"/>
      <c r="E36" s="117"/>
      <c r="F36" s="117"/>
      <c r="G36" s="118"/>
      <c r="H36" s="119"/>
      <c r="J36" s="126"/>
      <c r="K36" s="115"/>
      <c r="L36" s="127"/>
      <c r="M36" s="115"/>
      <c r="N36" s="118"/>
      <c r="O36" s="118"/>
      <c r="P36" s="115"/>
      <c r="Q36" s="128" t="s">
        <v>70</v>
      </c>
      <c r="R36" s="129">
        <v>0</v>
      </c>
    </row>
    <row r="37" spans="1:20" s="116" customFormat="1" ht="15.75" hidden="1" customHeight="1">
      <c r="A37" s="115"/>
      <c r="J37" s="126"/>
      <c r="K37" s="115"/>
      <c r="L37" s="127"/>
      <c r="M37" s="115"/>
      <c r="N37" s="118"/>
      <c r="O37" s="118"/>
      <c r="P37" s="115"/>
      <c r="Q37" s="130" t="s">
        <v>71</v>
      </c>
      <c r="R37" s="129">
        <f>SUM(R35:R36)</f>
        <v>12552.780000000002</v>
      </c>
    </row>
    <row r="38" spans="1:20" s="132" customFormat="1" ht="15" customHeight="1">
      <c r="A38" s="131"/>
      <c r="E38" s="122" t="s">
        <v>72</v>
      </c>
      <c r="F38" s="122"/>
      <c r="G38" s="143">
        <f>J35</f>
        <v>137</v>
      </c>
      <c r="H38" s="143"/>
      <c r="J38" s="133"/>
      <c r="K38" s="131"/>
      <c r="L38" s="134"/>
      <c r="M38" s="131"/>
      <c r="N38" s="135"/>
      <c r="O38" s="135"/>
      <c r="P38" s="131"/>
      <c r="Q38" s="136"/>
      <c r="R38" s="136"/>
    </row>
    <row r="39" spans="1:20" s="132" customFormat="1">
      <c r="A39" s="131"/>
      <c r="E39" s="137"/>
      <c r="F39" s="137"/>
      <c r="G39" s="138"/>
      <c r="H39" s="139"/>
      <c r="J39" s="133"/>
      <c r="K39" s="131"/>
      <c r="L39" s="134"/>
      <c r="M39" s="131"/>
      <c r="N39" s="135"/>
      <c r="O39" s="135"/>
      <c r="P39" s="131"/>
      <c r="Q39" s="136"/>
      <c r="R39" s="136"/>
    </row>
  </sheetData>
  <mergeCells count="2">
    <mergeCell ref="M1:O1"/>
    <mergeCell ref="G38:H38"/>
  </mergeCells>
  <conditionalFormatting sqref="F1:F39">
    <cfRule type="expression" dxfId="0" priority="1" stopIfTrue="1">
      <formula>ISERROR(F1)</formula>
    </cfRule>
    <cfRule type="expression" priority="2" stopIfTrue="1">
      <formula>ISERROR(F1)</formula>
    </cfRule>
    <cfRule type="expression" priority="3" stopIfTrue="1">
      <formula>ISERROR(F1)</formula>
    </cfRule>
    <cfRule type="expression" priority="4" stopIfTrue="1">
      <formula>ISERROR(F1)</formula>
    </cfRule>
    <cfRule type="expression" priority="5" stopIfTrue="1">
      <formula>ISERROR(F1)</formula>
    </cfRule>
    <cfRule type="expression" priority="6" stopIfTrue="1">
      <formula>ISERROR(F1)</formula>
    </cfRule>
    <cfRule type="expression" priority="7" stopIfTrue="1">
      <formula>ISERROR(F1)</formula>
    </cfRule>
    <cfRule type="expression" priority="8" stopIfTrue="1">
      <formula>ISERROR(F1)</formula>
    </cfRule>
    <cfRule type="expression" priority="9" stopIfTrue="1">
      <formula>ISERROR(F1)</formula>
    </cfRule>
    <cfRule type="expression" priority="10" stopIfTrue="1">
      <formula>ISERROR(F1)</formula>
    </cfRule>
    <cfRule type="expression" priority="11" stopIfTrue="1">
      <formula>ISERROR(F1)</formula>
    </cfRule>
    <cfRule type="expression" priority="12" stopIfTrue="1">
      <formula>ISERROR(F1)</formula>
    </cfRule>
    <cfRule type="expression" priority="13" stopIfTrue="1">
      <formula>ISERROR(F1)</formula>
    </cfRule>
    <cfRule type="expression" priority="14" stopIfTrue="1">
      <formula>ISERROR(F1)</formula>
    </cfRule>
    <cfRule type="expression" priority="15" stopIfTrue="1">
      <formula>ISERROR(F1)</formula>
    </cfRule>
    <cfRule type="expression" priority="16" stopIfTrue="1">
      <formula>ISERROR(F1)</formula>
    </cfRule>
    <cfRule type="expression" priority="17" stopIfTrue="1">
      <formula>ISERROR(F1)</formula>
    </cfRule>
    <cfRule type="expression" priority="18" stopIfTrue="1">
      <formula>ISERROR(F1)</formula>
    </cfRule>
    <cfRule type="expression" priority="19" stopIfTrue="1">
      <formula>ISERROR(F1)</formula>
    </cfRule>
    <cfRule type="expression" priority="20" stopIfTrue="1">
      <formula>ISERROR(F1)</formula>
    </cfRule>
    <cfRule type="expression" priority="21" stopIfTrue="1">
      <formula>ISERROR(F1)</formula>
    </cfRule>
    <cfRule type="expression" priority="22" stopIfTrue="1">
      <formula>ISERROR(F1)</formula>
    </cfRule>
    <cfRule type="expression" priority="23" stopIfTrue="1">
      <formula>ISERROR(F1)</formula>
    </cfRule>
    <cfRule type="expression" priority="24" stopIfTrue="1">
      <formula>ISERROR(F1)</formula>
    </cfRule>
    <cfRule type="expression" priority="25" stopIfTrue="1">
      <formula>ISERROR(F1)</formula>
    </cfRule>
    <cfRule type="expression" priority="26" stopIfTrue="1">
      <formula>ISERROR(F1)</formula>
    </cfRule>
    <cfRule type="expression" priority="27" stopIfTrue="1">
      <formula>ISERROR(F1)</formula>
    </cfRule>
    <cfRule type="expression" priority="28" stopIfTrue="1">
      <formula>ISERROR(F1)</formula>
    </cfRule>
    <cfRule type="expression" priority="29" stopIfTrue="1">
      <formula>ISERROR(F1)</formula>
    </cfRule>
    <cfRule type="expression" priority="30" stopIfTrue="1">
      <formula>ISERROR(F1)</formula>
    </cfRule>
    <cfRule type="expression" priority="31" stopIfTrue="1">
      <formula>ISERROR(F1)</formula>
    </cfRule>
    <cfRule type="expression" priority="32" stopIfTrue="1">
      <formula>ISERROR(F1)</formula>
    </cfRule>
    <cfRule type="expression" priority="33" stopIfTrue="1">
      <formula>ISERROR(F1)</formula>
    </cfRule>
    <cfRule type="expression" priority="34" stopIfTrue="1">
      <formula>ISERROR(F1)</formula>
    </cfRule>
    <cfRule type="expression" priority="35" stopIfTrue="1">
      <formula>ISERROR(F1)</formula>
    </cfRule>
    <cfRule type="expression" priority="36" stopIfTrue="1">
      <formula>ISERROR(F1)</formula>
    </cfRule>
    <cfRule type="expression" priority="37" stopIfTrue="1">
      <formula>ISERROR(F1)</formula>
    </cfRule>
    <cfRule type="expression" priority="38" stopIfTrue="1">
      <formula>ISERROR(F1)</formula>
    </cfRule>
    <cfRule type="expression" priority="39" stopIfTrue="1">
      <formula>ISERROR(F1)</formula>
    </cfRule>
    <cfRule type="expression" priority="40" stopIfTrue="1">
      <formula>ISERROR(F1)</formula>
    </cfRule>
    <cfRule type="expression" priority="41" stopIfTrue="1">
      <formula>ISERROR(F1)</formula>
    </cfRule>
    <cfRule type="expression" priority="42" stopIfTrue="1">
      <formula>ISERROR(F1)</formula>
    </cfRule>
    <cfRule type="expression" priority="43" stopIfTrue="1">
      <formula>ISERROR(F1)</formula>
    </cfRule>
    <cfRule type="expression" priority="44" stopIfTrue="1">
      <formula>ISERROR(F1)</formula>
    </cfRule>
    <cfRule type="expression" priority="45" stopIfTrue="1">
      <formula>ISERROR(F1)</formula>
    </cfRule>
    <cfRule type="expression" priority="46" stopIfTrue="1">
      <formula>ISERROR(F1)</formula>
    </cfRule>
    <cfRule type="expression" priority="47" stopIfTrue="1">
      <formula>ISERROR(F1)</formula>
    </cfRule>
    <cfRule type="expression" priority="48" stopIfTrue="1">
      <formula>ISERROR(F1)</formula>
    </cfRule>
    <cfRule type="expression" priority="49" stopIfTrue="1">
      <formula>ISERROR(F1)</formula>
    </cfRule>
    <cfRule type="expression" priority="50" stopIfTrue="1">
      <formula>ISERROR(F1)</formula>
    </cfRule>
    <cfRule type="expression" priority="51" stopIfTrue="1">
      <formula>ISERROR(F1)</formula>
    </cfRule>
    <cfRule type="expression" priority="52" stopIfTrue="1">
      <formula>ISERROR(F1)</formula>
    </cfRule>
    <cfRule type="expression" priority="53" stopIfTrue="1">
      <formula>ISERROR(F1)</formula>
    </cfRule>
    <cfRule type="expression" priority="54" stopIfTrue="1">
      <formula>ISERROR(F1)</formula>
    </cfRule>
    <cfRule type="expression" priority="55" stopIfTrue="1">
      <formula>ISERROR(F1)</formula>
    </cfRule>
    <cfRule type="expression" priority="56" stopIfTrue="1">
      <formula>ISERROR(F1)</formula>
    </cfRule>
    <cfRule type="expression" priority="57" stopIfTrue="1">
      <formula>ISERROR(F1)</formula>
    </cfRule>
    <cfRule type="expression" priority="58" stopIfTrue="1">
      <formula>ISERROR(F1)</formula>
    </cfRule>
    <cfRule type="expression" priority="59" stopIfTrue="1">
      <formula>ISERROR(F1)</formula>
    </cfRule>
    <cfRule type="expression" priority="60" stopIfTrue="1">
      <formula>ISERROR(F1)</formula>
    </cfRule>
    <cfRule type="expression" priority="61" stopIfTrue="1">
      <formula>ISERROR(F1)</formula>
    </cfRule>
    <cfRule type="expression" priority="62" stopIfTrue="1">
      <formula>ISERROR(F1)</formula>
    </cfRule>
    <cfRule type="expression" priority="63" stopIfTrue="1">
      <formula>ISERROR(F1)</formula>
    </cfRule>
    <cfRule type="expression" priority="64" stopIfTrue="1">
      <formula>ISERROR(F1)</formula>
    </cfRule>
    <cfRule type="expression" priority="65" stopIfTrue="1">
      <formula>ISERROR(F1)</formula>
    </cfRule>
    <cfRule type="expression" priority="66" stopIfTrue="1">
      <formula>ISERROR(F1)</formula>
    </cfRule>
    <cfRule type="expression" priority="67" stopIfTrue="1">
      <formula>ISERROR(F1)</formula>
    </cfRule>
    <cfRule type="expression" priority="68" stopIfTrue="1">
      <formula>ISERROR(F1)</formula>
    </cfRule>
    <cfRule type="expression" priority="69" stopIfTrue="1">
      <formula>ISERROR(F1)</formula>
    </cfRule>
    <cfRule type="expression" priority="70" stopIfTrue="1">
      <formula>ISERROR(F1)</formula>
    </cfRule>
    <cfRule type="expression" priority="71" stopIfTrue="1">
      <formula>ISERROR(F1)</formula>
    </cfRule>
    <cfRule type="expression" priority="72" stopIfTrue="1">
      <formula>ISERROR(F1)</formula>
    </cfRule>
    <cfRule type="expression" priority="73" stopIfTrue="1">
      <formula>ISERROR(F1)</formula>
    </cfRule>
    <cfRule type="expression" priority="74" stopIfTrue="1">
      <formula>ISERROR(F1)</formula>
    </cfRule>
    <cfRule type="expression" priority="75" stopIfTrue="1">
      <formula>ISERROR(F1)</formula>
    </cfRule>
    <cfRule type="expression" priority="76" stopIfTrue="1">
      <formula>ISERROR(F1)</formula>
    </cfRule>
    <cfRule type="expression" priority="77" stopIfTrue="1">
      <formula>ISERROR(F1)</formula>
    </cfRule>
    <cfRule type="expression" priority="78" stopIfTrue="1">
      <formula>ISERROR(F1)</formula>
    </cfRule>
    <cfRule type="expression" priority="79" stopIfTrue="1">
      <formula>ISERROR(F1)</formula>
    </cfRule>
    <cfRule type="expression" priority="80" stopIfTrue="1">
      <formula>ISERROR(F1)</formula>
    </cfRule>
    <cfRule type="expression" priority="81" stopIfTrue="1">
      <formula>ISERROR(F1)</formula>
    </cfRule>
    <cfRule type="expression" priority="82" stopIfTrue="1">
      <formula>ISERROR(F1)</formula>
    </cfRule>
    <cfRule type="expression" priority="83" stopIfTrue="1">
      <formula>ISERROR(F1)</formula>
    </cfRule>
    <cfRule type="expression" priority="84" stopIfTrue="1">
      <formula>ISERROR(F1)</formula>
    </cfRule>
    <cfRule type="expression" priority="85" stopIfTrue="1">
      <formula>ISERROR(F1)</formula>
    </cfRule>
    <cfRule type="expression" priority="86" stopIfTrue="1">
      <formula>ISERROR(F1)</formula>
    </cfRule>
    <cfRule type="expression" priority="87" stopIfTrue="1">
      <formula>ISERROR(F1)</formula>
    </cfRule>
    <cfRule type="expression" priority="88" stopIfTrue="1">
      <formula>ISERROR(F1)</formula>
    </cfRule>
    <cfRule type="expression" priority="89" stopIfTrue="1">
      <formula>ISERROR(F1)</formula>
    </cfRule>
    <cfRule type="expression" priority="90" stopIfTrue="1">
      <formula>ISERROR(F1)</formula>
    </cfRule>
    <cfRule type="expression" priority="91" stopIfTrue="1">
      <formula>ISERROR(F1)</formula>
    </cfRule>
    <cfRule type="expression" priority="92" stopIfTrue="1">
      <formula>ISERROR(F1)</formula>
    </cfRule>
    <cfRule type="expression" priority="93" stopIfTrue="1">
      <formula>ISERROR(F1)</formula>
    </cfRule>
    <cfRule type="expression" priority="94" stopIfTrue="1">
      <formula>ISERROR(F1)</formula>
    </cfRule>
    <cfRule type="expression" priority="95" stopIfTrue="1">
      <formula>ISERROR(F1)</formula>
    </cfRule>
    <cfRule type="expression" priority="96" stopIfTrue="1">
      <formula>ISERROR(F1)</formula>
    </cfRule>
    <cfRule type="expression" priority="97" stopIfTrue="1">
      <formula>ISERROR(F1)</formula>
    </cfRule>
    <cfRule type="expression" priority="98" stopIfTrue="1">
      <formula>ISERROR(F1)</formula>
    </cfRule>
    <cfRule type="expression" priority="99" stopIfTrue="1">
      <formula>ISERROR(F1)</formula>
    </cfRule>
    <cfRule type="expression" priority="100" stopIfTrue="1">
      <formula>ISERROR(F1)</formula>
    </cfRule>
    <cfRule type="expression" priority="101" stopIfTrue="1">
      <formula>ISERROR(F1)</formula>
    </cfRule>
    <cfRule type="expression" priority="102" stopIfTrue="1">
      <formula>ISERROR(F1)</formula>
    </cfRule>
    <cfRule type="expression" priority="103" stopIfTrue="1">
      <formula>ISERROR(F1)</formula>
    </cfRule>
    <cfRule type="expression" priority="104" stopIfTrue="1">
      <formula>ISERROR(F1)</formula>
    </cfRule>
    <cfRule type="expression" priority="105" stopIfTrue="1">
      <formula>ISERROR(F1)</formula>
    </cfRule>
    <cfRule type="expression" priority="106" stopIfTrue="1">
      <formula>ISERROR(F1)</formula>
    </cfRule>
    <cfRule type="expression" priority="107" stopIfTrue="1">
      <formula>ISERROR(F1)</formula>
    </cfRule>
    <cfRule type="expression" priority="108" stopIfTrue="1">
      <formula>ISERROR(F1)</formula>
    </cfRule>
    <cfRule type="expression" priority="109" stopIfTrue="1">
      <formula>ISERROR(F1)</formula>
    </cfRule>
    <cfRule type="expression" priority="110" stopIfTrue="1">
      <formula>ISERROR(F1)</formula>
    </cfRule>
    <cfRule type="expression" priority="111" stopIfTrue="1">
      <formula>ISERROR(F1)</formula>
    </cfRule>
    <cfRule type="expression" priority="112" stopIfTrue="1">
      <formula>ISERROR(F1)</formula>
    </cfRule>
    <cfRule type="expression" priority="113" stopIfTrue="1">
      <formula>ISERROR(F1)</formula>
    </cfRule>
    <cfRule type="expression" priority="114" stopIfTrue="1">
      <formula>ISERROR(F1)</formula>
    </cfRule>
    <cfRule type="expression" priority="115" stopIfTrue="1">
      <formula>ISERROR(F1)</formula>
    </cfRule>
    <cfRule type="expression" priority="116" stopIfTrue="1">
      <formula>ISERROR(F1)</formula>
    </cfRule>
    <cfRule type="expression" priority="117" stopIfTrue="1">
      <formula>ISERROR(F1)</formula>
    </cfRule>
    <cfRule type="expression" priority="118" stopIfTrue="1">
      <formula>ISERROR(F1)</formula>
    </cfRule>
    <cfRule type="expression" priority="119" stopIfTrue="1">
      <formula>ISERROR(F1)</formula>
    </cfRule>
    <cfRule type="expression" priority="120" stopIfTrue="1">
      <formula>ISERROR(F1)</formula>
    </cfRule>
    <cfRule type="expression" priority="121" stopIfTrue="1">
      <formula>ISERROR(F1)</formula>
    </cfRule>
    <cfRule type="expression" priority="122" stopIfTrue="1">
      <formula>ISERROR(F1)</formula>
    </cfRule>
    <cfRule type="expression" priority="123" stopIfTrue="1">
      <formula>ISERROR(F1)</formula>
    </cfRule>
    <cfRule type="expression" priority="124" stopIfTrue="1">
      <formula>ISERROR(F1)</formula>
    </cfRule>
    <cfRule type="expression" priority="125" stopIfTrue="1">
      <formula>ISERROR(F1)</formula>
    </cfRule>
    <cfRule type="expression" priority="126" stopIfTrue="1">
      <formula>ISERROR(F1)</formula>
    </cfRule>
    <cfRule type="expression" priority="127" stopIfTrue="1">
      <formula>ISERROR(F1)</formula>
    </cfRule>
    <cfRule type="expression" priority="128" stopIfTrue="1">
      <formula>ISERROR(F1)</formula>
    </cfRule>
    <cfRule type="expression" priority="129" stopIfTrue="1">
      <formula>ISERROR(F1)</formula>
    </cfRule>
    <cfRule type="expression" priority="130" stopIfTrue="1">
      <formula>ISERROR(F1)</formula>
    </cfRule>
    <cfRule type="expression" priority="131" stopIfTrue="1">
      <formula>ISERROR(F1)</formula>
    </cfRule>
    <cfRule type="expression" priority="132" stopIfTrue="1">
      <formula>ISERROR(F1)</formula>
    </cfRule>
    <cfRule type="expression" priority="133" stopIfTrue="1">
      <formula>ISERROR(F1)</formula>
    </cfRule>
    <cfRule type="expression" priority="134" stopIfTrue="1">
      <formula>ISERROR(F1)</formula>
    </cfRule>
    <cfRule type="expression" priority="135" stopIfTrue="1">
      <formula>ISERROR(F1)</formula>
    </cfRule>
    <cfRule type="expression" priority="136" stopIfTrue="1">
      <formula>ISERROR(F1)</formula>
    </cfRule>
    <cfRule type="expression" priority="137" stopIfTrue="1">
      <formula>ISERROR(F1)</formula>
    </cfRule>
    <cfRule type="expression" priority="138" stopIfTrue="1">
      <formula>ISERROR(F1)</formula>
    </cfRule>
    <cfRule type="expression" priority="139" stopIfTrue="1">
      <formula>ISERROR(F1)</formula>
    </cfRule>
    <cfRule type="expression" priority="140" stopIfTrue="1">
      <formula>ISERROR(F1)</formula>
    </cfRule>
    <cfRule type="expression" priority="141" stopIfTrue="1">
      <formula>ISERROR(F1)</formula>
    </cfRule>
    <cfRule type="expression" priority="142" stopIfTrue="1">
      <formula>ISERROR(F1)</formula>
    </cfRule>
    <cfRule type="expression" priority="143" stopIfTrue="1">
      <formula>ISERROR(F1)</formula>
    </cfRule>
    <cfRule type="expression" priority="144" stopIfTrue="1">
      <formula>ISERROR(F1)</formula>
    </cfRule>
    <cfRule type="expression" priority="145" stopIfTrue="1">
      <formula>ISERROR(F1)</formula>
    </cfRule>
    <cfRule type="expression" priority="146" stopIfTrue="1">
      <formula>ISERROR(F1)</formula>
    </cfRule>
    <cfRule type="expression" priority="147" stopIfTrue="1">
      <formula>ISERROR(F1)</formula>
    </cfRule>
    <cfRule type="expression" priority="148" stopIfTrue="1">
      <formula>ISERROR(F1)</formula>
    </cfRule>
    <cfRule type="expression" priority="149" stopIfTrue="1">
      <formula>ISERROR(F1)</formula>
    </cfRule>
    <cfRule type="expression" priority="150" stopIfTrue="1">
      <formula>ISERROR(F1)</formula>
    </cfRule>
    <cfRule type="expression" priority="151" stopIfTrue="1">
      <formula>ISERROR(F1)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39"/>
  <sheetViews>
    <sheetView workbookViewId="0">
      <selection activeCell="B38" sqref="B38"/>
    </sheetView>
  </sheetViews>
  <sheetFormatPr defaultRowHeight="12.75"/>
  <cols>
    <col min="2" max="2" width="13.28515625" customWidth="1"/>
    <col min="3" max="3" width="15.140625" customWidth="1"/>
    <col min="4" max="4" width="13.28515625" customWidth="1"/>
    <col min="16" max="16" width="0" hidden="1" customWidth="1"/>
  </cols>
  <sheetData>
    <row r="1" spans="1:20" s="77" customFormat="1" ht="16.5" thickBot="1">
      <c r="A1" s="75"/>
      <c r="B1" s="76"/>
      <c r="E1" s="78"/>
      <c r="F1" s="78"/>
      <c r="G1" s="79"/>
      <c r="H1" s="80"/>
      <c r="J1" s="80"/>
      <c r="L1" s="81"/>
      <c r="M1" s="140"/>
      <c r="N1" s="141"/>
      <c r="O1" s="142"/>
      <c r="P1" s="82"/>
    </row>
    <row r="2" spans="1:20" s="84" customFormat="1" ht="15.75">
      <c r="A2" s="83"/>
      <c r="E2" s="85"/>
      <c r="F2" s="85"/>
      <c r="G2" s="86"/>
      <c r="H2" s="87"/>
      <c r="J2" s="88"/>
      <c r="K2" s="89"/>
      <c r="L2" s="90"/>
      <c r="M2" s="89"/>
      <c r="N2" s="91"/>
      <c r="O2" s="92"/>
      <c r="P2" s="87"/>
    </row>
    <row r="3" spans="1:20" s="84" customFormat="1" ht="15.75">
      <c r="A3" s="83"/>
      <c r="E3" s="85"/>
      <c r="F3" s="85"/>
      <c r="G3" s="86"/>
      <c r="H3" s="87"/>
      <c r="J3" s="88"/>
      <c r="K3" s="89"/>
      <c r="L3" s="90"/>
      <c r="M3" s="93"/>
      <c r="N3" s="91"/>
      <c r="O3" s="92"/>
      <c r="P3" s="87"/>
    </row>
    <row r="4" spans="1:20" s="84" customFormat="1" ht="15.75">
      <c r="E4" s="94"/>
      <c r="F4" s="94"/>
      <c r="G4" s="95"/>
      <c r="H4" s="87"/>
      <c r="J4" s="88"/>
      <c r="K4" s="89"/>
      <c r="L4" s="90"/>
      <c r="M4" s="89"/>
      <c r="N4" s="91"/>
      <c r="O4" s="92"/>
      <c r="P4" s="87"/>
    </row>
    <row r="5" spans="1:20" s="84" customFormat="1" ht="15.75">
      <c r="E5" s="94"/>
      <c r="F5" s="94"/>
      <c r="G5" s="95"/>
      <c r="H5" s="87"/>
      <c r="J5" s="88"/>
      <c r="K5" s="89"/>
      <c r="L5" s="90"/>
      <c r="M5" s="89"/>
      <c r="N5" s="91"/>
      <c r="O5" s="92"/>
      <c r="P5" s="87"/>
    </row>
    <row r="6" spans="1:20" s="96" customFormat="1" ht="15.75">
      <c r="A6" s="83"/>
      <c r="E6" s="97"/>
      <c r="F6" s="97"/>
      <c r="G6" s="98"/>
      <c r="H6" s="99"/>
      <c r="J6" s="100"/>
      <c r="K6" s="101"/>
      <c r="L6" s="102"/>
      <c r="M6" s="89"/>
      <c r="N6" s="103"/>
      <c r="O6" s="92"/>
      <c r="P6" s="99"/>
    </row>
    <row r="7" spans="1:20" s="96" customFormat="1" ht="15.75">
      <c r="E7" s="97"/>
      <c r="F7" s="97"/>
      <c r="G7" s="104"/>
      <c r="H7" s="87"/>
      <c r="I7" s="84"/>
      <c r="J7" s="100"/>
      <c r="K7" s="101"/>
      <c r="L7" s="102"/>
      <c r="M7" s="89"/>
      <c r="N7" s="103"/>
      <c r="O7" s="92"/>
      <c r="P7" s="99"/>
    </row>
    <row r="8" spans="1:20" s="96" customFormat="1" ht="15.75">
      <c r="E8" s="97"/>
      <c r="F8" s="97"/>
      <c r="G8" s="104"/>
      <c r="H8" s="87"/>
      <c r="I8" s="84"/>
      <c r="J8" s="100"/>
      <c r="K8" s="101"/>
      <c r="L8" s="102"/>
      <c r="M8" s="89"/>
      <c r="N8" s="103"/>
      <c r="O8" s="92"/>
      <c r="P8" s="99"/>
    </row>
    <row r="9" spans="1:20" s="96" customFormat="1" ht="15.75">
      <c r="E9" s="97"/>
      <c r="F9" s="97"/>
      <c r="G9" s="103"/>
      <c r="H9" s="87"/>
      <c r="I9" s="84"/>
      <c r="J9" s="100"/>
      <c r="K9" s="101"/>
      <c r="L9" s="102"/>
      <c r="M9" s="89"/>
      <c r="N9" s="105"/>
      <c r="O9" s="106"/>
      <c r="P9" s="99"/>
    </row>
    <row r="10" spans="1:20" s="96" customFormat="1" ht="15.75">
      <c r="A10" s="83"/>
      <c r="E10" s="94"/>
      <c r="F10" s="94"/>
      <c r="G10" s="104"/>
      <c r="H10" s="87"/>
      <c r="I10" s="107"/>
      <c r="J10" s="108"/>
      <c r="K10" s="109"/>
      <c r="L10" s="83"/>
      <c r="M10" s="89"/>
      <c r="N10" s="105"/>
      <c r="O10" s="106"/>
      <c r="P10" s="99"/>
    </row>
    <row r="11" spans="1:20" s="96" customFormat="1" ht="15.75">
      <c r="A11" s="101"/>
      <c r="E11" s="94"/>
      <c r="F11" s="94"/>
      <c r="G11" s="104"/>
      <c r="H11" s="87"/>
      <c r="I11" s="107"/>
      <c r="J11" s="108"/>
      <c r="K11" s="109"/>
      <c r="L11" s="83"/>
      <c r="M11" s="89"/>
      <c r="N11" s="105"/>
      <c r="O11" s="106"/>
      <c r="P11" s="99"/>
    </row>
    <row r="12" spans="1:20" s="84" customFormat="1" ht="16.5" thickBot="1">
      <c r="A12" s="89"/>
      <c r="B12" s="88"/>
      <c r="C12" s="88"/>
      <c r="D12" s="88"/>
      <c r="E12" s="110"/>
      <c r="F12" s="110"/>
      <c r="G12" s="104"/>
      <c r="H12" s="87"/>
      <c r="I12" s="111"/>
      <c r="J12" s="112"/>
      <c r="K12" s="89"/>
      <c r="L12" s="113"/>
      <c r="M12" s="89"/>
      <c r="N12" s="106"/>
      <c r="O12" s="106"/>
      <c r="P12" s="89"/>
      <c r="Q12" s="87"/>
      <c r="R12" s="114"/>
    </row>
    <row r="13" spans="1:20" s="14" customFormat="1" ht="43.5" thickBot="1">
      <c r="A13" s="1" t="s">
        <v>0</v>
      </c>
      <c r="B13" s="2" t="s">
        <v>1</v>
      </c>
      <c r="C13" s="3" t="s">
        <v>2</v>
      </c>
      <c r="D13" s="3"/>
      <c r="E13" s="4" t="s">
        <v>3</v>
      </c>
      <c r="F13" s="5"/>
      <c r="G13" s="6" t="s">
        <v>4</v>
      </c>
      <c r="H13" s="7" t="s">
        <v>5</v>
      </c>
      <c r="I13" s="8" t="s">
        <v>6</v>
      </c>
      <c r="J13" s="2" t="s">
        <v>7</v>
      </c>
      <c r="K13" s="8" t="s">
        <v>8</v>
      </c>
      <c r="L13" s="5" t="s">
        <v>9</v>
      </c>
      <c r="M13" s="5" t="s">
        <v>10</v>
      </c>
      <c r="N13" s="9" t="s">
        <v>11</v>
      </c>
      <c r="O13" s="10" t="s">
        <v>12</v>
      </c>
      <c r="P13" s="11" t="s">
        <v>13</v>
      </c>
      <c r="Q13" s="12" t="s">
        <v>14</v>
      </c>
      <c r="R13" s="13" t="s">
        <v>15</v>
      </c>
    </row>
    <row r="14" spans="1:20" s="14" customFormat="1" ht="15" customHeight="1">
      <c r="A14" s="15"/>
      <c r="B14" s="16"/>
      <c r="C14" s="16"/>
      <c r="D14" s="17"/>
      <c r="E14" s="18" t="s">
        <v>16</v>
      </c>
      <c r="F14" s="19"/>
      <c r="G14" s="20"/>
      <c r="H14" s="20"/>
      <c r="I14" s="16"/>
      <c r="J14" s="16"/>
      <c r="K14" s="16"/>
      <c r="L14" s="16"/>
      <c r="M14" s="16"/>
      <c r="N14" s="21"/>
      <c r="O14" s="21"/>
      <c r="P14" s="22"/>
      <c r="Q14" s="23"/>
      <c r="R14" s="24"/>
      <c r="S14" s="25"/>
      <c r="T14" s="25"/>
    </row>
    <row r="15" spans="1:20" s="39" customFormat="1" ht="12.75" customHeight="1">
      <c r="A15" s="26">
        <v>1</v>
      </c>
      <c r="B15" s="27">
        <v>221014105</v>
      </c>
      <c r="C15" s="28">
        <v>220300010</v>
      </c>
      <c r="D15" s="29">
        <v>220890690</v>
      </c>
      <c r="E15" s="30" t="s">
        <v>17</v>
      </c>
      <c r="F15" s="31" t="s">
        <v>18</v>
      </c>
      <c r="G15" s="31">
        <v>0.33</v>
      </c>
      <c r="H15" s="31">
        <v>4.9000000000000004</v>
      </c>
      <c r="I15" s="32">
        <v>24</v>
      </c>
      <c r="J15" s="32">
        <v>10</v>
      </c>
      <c r="K15" s="32">
        <v>240</v>
      </c>
      <c r="L15" s="33" t="s">
        <v>19</v>
      </c>
      <c r="M15" s="32" t="s">
        <v>20</v>
      </c>
      <c r="N15" s="34">
        <v>122.72</v>
      </c>
      <c r="O15" s="34">
        <v>126.72</v>
      </c>
      <c r="P15" s="35" t="s">
        <v>21</v>
      </c>
      <c r="Q15" s="36">
        <v>1.7</v>
      </c>
      <c r="R15" s="37">
        <f>Q15*K15</f>
        <v>408</v>
      </c>
      <c r="S15" s="38">
        <f>$G15*$K15*$H15/100</f>
        <v>3.8808000000000002</v>
      </c>
      <c r="T15" s="38">
        <f>$G15*$K15</f>
        <v>79.2</v>
      </c>
    </row>
    <row r="16" spans="1:20" s="39" customFormat="1" ht="12.75" customHeight="1">
      <c r="A16" s="26">
        <v>2</v>
      </c>
      <c r="B16" s="27">
        <v>221014110</v>
      </c>
      <c r="C16" s="28">
        <v>220300010</v>
      </c>
      <c r="D16" s="29">
        <v>220890690</v>
      </c>
      <c r="E16" s="30" t="s">
        <v>22</v>
      </c>
      <c r="F16" s="31" t="s">
        <v>23</v>
      </c>
      <c r="G16" s="31">
        <v>0.33</v>
      </c>
      <c r="H16" s="31">
        <v>4.7</v>
      </c>
      <c r="I16" s="32">
        <v>24</v>
      </c>
      <c r="J16" s="32">
        <v>5</v>
      </c>
      <c r="K16" s="32">
        <v>120</v>
      </c>
      <c r="L16" s="33" t="s">
        <v>24</v>
      </c>
      <c r="M16" s="32" t="s">
        <v>25</v>
      </c>
      <c r="N16" s="34">
        <v>66.5</v>
      </c>
      <c r="O16" s="34">
        <v>68.5</v>
      </c>
      <c r="P16" s="40" t="s">
        <v>26</v>
      </c>
      <c r="Q16" s="36">
        <v>0.85</v>
      </c>
      <c r="R16" s="37">
        <f>Q16*K16</f>
        <v>102</v>
      </c>
      <c r="S16" s="38">
        <f>$G16*$K16*$H16/100</f>
        <v>1.8612</v>
      </c>
      <c r="T16" s="38">
        <f>$G16*$K16</f>
        <v>39.6</v>
      </c>
    </row>
    <row r="17" spans="1:29" s="39" customFormat="1" ht="12.75" customHeight="1">
      <c r="A17" s="26"/>
      <c r="B17" s="27"/>
      <c r="C17" s="28"/>
      <c r="D17" s="29">
        <v>220890690</v>
      </c>
      <c r="E17" s="41" t="s">
        <v>27</v>
      </c>
      <c r="F17" s="42"/>
      <c r="G17" s="31"/>
      <c r="H17" s="31"/>
      <c r="I17" s="32"/>
      <c r="J17" s="32"/>
      <c r="K17" s="32"/>
      <c r="L17" s="33"/>
      <c r="M17" s="32"/>
      <c r="N17" s="34"/>
      <c r="O17" s="34"/>
      <c r="P17" s="40"/>
      <c r="Q17" s="36"/>
      <c r="R17" s="37"/>
      <c r="S17" s="38"/>
      <c r="T17" s="38"/>
    </row>
    <row r="18" spans="1:29" s="39" customFormat="1" ht="12.75" customHeight="1">
      <c r="A18" s="26">
        <v>3</v>
      </c>
      <c r="B18" s="27">
        <v>221013091</v>
      </c>
      <c r="C18" s="28">
        <v>220410110</v>
      </c>
      <c r="D18" s="29">
        <v>220510100</v>
      </c>
      <c r="E18" s="30" t="s">
        <v>28</v>
      </c>
      <c r="F18" s="31" t="s">
        <v>29</v>
      </c>
      <c r="G18" s="31">
        <v>0.75</v>
      </c>
      <c r="H18" s="31">
        <v>12</v>
      </c>
      <c r="I18" s="32">
        <v>6</v>
      </c>
      <c r="J18" s="32">
        <v>1</v>
      </c>
      <c r="K18" s="32">
        <v>6</v>
      </c>
      <c r="L18" s="33" t="s">
        <v>30</v>
      </c>
      <c r="M18" s="32" t="s">
        <v>31</v>
      </c>
      <c r="N18" s="34">
        <v>10.11</v>
      </c>
      <c r="O18" s="34">
        <v>10.51</v>
      </c>
      <c r="P18" s="40" t="s">
        <v>32</v>
      </c>
      <c r="Q18" s="36">
        <v>41.65</v>
      </c>
      <c r="R18" s="37">
        <f>Q18*K18</f>
        <v>249.89999999999998</v>
      </c>
      <c r="S18" s="38">
        <f>$G18*$K18*$H18/100</f>
        <v>0.54</v>
      </c>
      <c r="T18" s="38">
        <f>$G18*$K18</f>
        <v>4.5</v>
      </c>
    </row>
    <row r="19" spans="1:29" s="39" customFormat="1" ht="12.75" customHeight="1">
      <c r="A19" s="26"/>
      <c r="B19" s="27"/>
      <c r="C19" s="28"/>
      <c r="D19" s="29"/>
      <c r="E19" s="41" t="s">
        <v>33</v>
      </c>
      <c r="F19" s="42"/>
      <c r="G19" s="31"/>
      <c r="H19" s="31"/>
      <c r="I19" s="32"/>
      <c r="J19" s="32"/>
      <c r="K19" s="32"/>
      <c r="L19" s="33"/>
      <c r="M19" s="32"/>
      <c r="N19" s="34"/>
      <c r="O19" s="34"/>
      <c r="P19" s="40"/>
      <c r="Q19" s="36"/>
      <c r="R19" s="37"/>
      <c r="S19" s="38"/>
      <c r="T19" s="38"/>
    </row>
    <row r="20" spans="1:29" s="39" customFormat="1">
      <c r="A20" s="26">
        <v>4</v>
      </c>
      <c r="B20" s="27">
        <v>221013002</v>
      </c>
      <c r="C20" s="28">
        <v>220410910</v>
      </c>
      <c r="D20" s="29">
        <v>220410910</v>
      </c>
      <c r="E20" s="30" t="s">
        <v>34</v>
      </c>
      <c r="F20" s="31" t="s">
        <v>35</v>
      </c>
      <c r="G20" s="31">
        <v>0.75</v>
      </c>
      <c r="H20" s="31">
        <v>7.5</v>
      </c>
      <c r="I20" s="32">
        <v>12</v>
      </c>
      <c r="J20" s="32">
        <v>25</v>
      </c>
      <c r="K20" s="32">
        <v>300</v>
      </c>
      <c r="L20" s="33" t="s">
        <v>36</v>
      </c>
      <c r="M20" s="32" t="s">
        <v>37</v>
      </c>
      <c r="N20" s="34">
        <v>417.01</v>
      </c>
      <c r="O20" s="34">
        <v>427.01</v>
      </c>
      <c r="P20" s="40" t="s">
        <v>38</v>
      </c>
      <c r="Q20" s="36">
        <v>9.35</v>
      </c>
      <c r="R20" s="37">
        <f t="shared" ref="R20:R28" si="0">Q20*K20</f>
        <v>2805</v>
      </c>
      <c r="S20" s="38">
        <f t="shared" ref="S20:S28" si="1">$G20*$K20*$H20/100</f>
        <v>16.875</v>
      </c>
      <c r="T20" s="38">
        <f t="shared" ref="T20:T28" si="2">$G20*$K20</f>
        <v>225</v>
      </c>
    </row>
    <row r="21" spans="1:29" s="39" customFormat="1" ht="12.75" customHeight="1">
      <c r="A21" s="26">
        <v>5</v>
      </c>
      <c r="B21" s="27">
        <v>221013003</v>
      </c>
      <c r="C21" s="28">
        <v>220410910</v>
      </c>
      <c r="D21" s="29">
        <v>220410910</v>
      </c>
      <c r="E21" s="30" t="s">
        <v>34</v>
      </c>
      <c r="F21" s="31" t="s">
        <v>35</v>
      </c>
      <c r="G21" s="31">
        <v>1.5</v>
      </c>
      <c r="H21" s="31">
        <v>7.5</v>
      </c>
      <c r="I21" s="32">
        <v>6</v>
      </c>
      <c r="J21" s="32">
        <v>8</v>
      </c>
      <c r="K21" s="32">
        <v>48</v>
      </c>
      <c r="L21" s="33" t="s">
        <v>36</v>
      </c>
      <c r="M21" s="32" t="s">
        <v>37</v>
      </c>
      <c r="N21" s="34">
        <v>130</v>
      </c>
      <c r="O21" s="34">
        <v>133.19999999999999</v>
      </c>
      <c r="P21" s="40" t="s">
        <v>39</v>
      </c>
      <c r="Q21" s="36">
        <v>20.32</v>
      </c>
      <c r="R21" s="37">
        <f t="shared" si="0"/>
        <v>975.36</v>
      </c>
      <c r="S21" s="38">
        <f t="shared" si="1"/>
        <v>5.4</v>
      </c>
      <c r="T21" s="38">
        <f t="shared" si="2"/>
        <v>72</v>
      </c>
      <c r="AB21" s="43"/>
      <c r="AC21" s="43"/>
    </row>
    <row r="22" spans="1:29" s="39" customFormat="1">
      <c r="A22" s="26">
        <v>9</v>
      </c>
      <c r="B22" s="27">
        <v>221013072</v>
      </c>
      <c r="C22" s="28">
        <v>220410930</v>
      </c>
      <c r="D22" s="29">
        <v>220410930</v>
      </c>
      <c r="E22" s="30" t="s">
        <v>40</v>
      </c>
      <c r="F22" s="31" t="s">
        <v>41</v>
      </c>
      <c r="G22" s="31">
        <v>0.75</v>
      </c>
      <c r="H22" s="31">
        <v>11.5</v>
      </c>
      <c r="I22" s="32">
        <v>6</v>
      </c>
      <c r="J22" s="32">
        <v>4</v>
      </c>
      <c r="K22" s="32">
        <v>24</v>
      </c>
      <c r="L22" s="33" t="s">
        <v>42</v>
      </c>
      <c r="M22" s="32" t="s">
        <v>43</v>
      </c>
      <c r="N22" s="34">
        <v>39.119999999999997</v>
      </c>
      <c r="O22" s="34">
        <v>40.72</v>
      </c>
      <c r="P22" s="40" t="s">
        <v>44</v>
      </c>
      <c r="Q22" s="36">
        <v>6.8</v>
      </c>
      <c r="R22" s="37">
        <f t="shared" si="0"/>
        <v>163.19999999999999</v>
      </c>
      <c r="S22" s="38">
        <f t="shared" si="1"/>
        <v>2.0699999999999998</v>
      </c>
      <c r="T22" s="38">
        <f t="shared" si="2"/>
        <v>18</v>
      </c>
    </row>
    <row r="23" spans="1:29" s="39" customFormat="1">
      <c r="A23" s="26">
        <v>10</v>
      </c>
      <c r="B23" s="27">
        <v>221013074</v>
      </c>
      <c r="C23" s="28">
        <v>220410930</v>
      </c>
      <c r="D23" s="29">
        <v>220410930</v>
      </c>
      <c r="E23" s="30" t="s">
        <v>45</v>
      </c>
      <c r="F23" s="31" t="s">
        <v>41</v>
      </c>
      <c r="G23" s="31">
        <v>0.75</v>
      </c>
      <c r="H23" s="31">
        <v>11.5</v>
      </c>
      <c r="I23" s="32">
        <v>6</v>
      </c>
      <c r="J23" s="32">
        <v>4</v>
      </c>
      <c r="K23" s="32">
        <v>24</v>
      </c>
      <c r="L23" s="33" t="s">
        <v>42</v>
      </c>
      <c r="M23" s="32" t="s">
        <v>43</v>
      </c>
      <c r="N23" s="34">
        <v>39.44</v>
      </c>
      <c r="O23" s="34">
        <v>41.04</v>
      </c>
      <c r="P23" s="40" t="s">
        <v>46</v>
      </c>
      <c r="Q23" s="36">
        <v>6.8</v>
      </c>
      <c r="R23" s="37">
        <f t="shared" si="0"/>
        <v>163.19999999999999</v>
      </c>
      <c r="S23" s="38">
        <f t="shared" si="1"/>
        <v>2.0699999999999998</v>
      </c>
      <c r="T23" s="38">
        <f t="shared" si="2"/>
        <v>18</v>
      </c>
      <c r="AB23" s="43"/>
      <c r="AC23" s="43"/>
    </row>
    <row r="24" spans="1:29" s="39" customFormat="1">
      <c r="A24" s="26">
        <v>11</v>
      </c>
      <c r="B24" s="27">
        <v>221016098</v>
      </c>
      <c r="C24" s="28">
        <v>220410980</v>
      </c>
      <c r="D24" s="29">
        <v>220890690</v>
      </c>
      <c r="E24" s="30" t="s">
        <v>47</v>
      </c>
      <c r="F24" s="31" t="s">
        <v>35</v>
      </c>
      <c r="G24" s="31">
        <v>0.75</v>
      </c>
      <c r="H24" s="31">
        <v>9.5</v>
      </c>
      <c r="I24" s="32">
        <v>6</v>
      </c>
      <c r="J24" s="32">
        <v>10</v>
      </c>
      <c r="K24" s="32">
        <v>60</v>
      </c>
      <c r="L24" s="33" t="s">
        <v>36</v>
      </c>
      <c r="M24" s="32" t="s">
        <v>37</v>
      </c>
      <c r="N24" s="34">
        <v>82.56</v>
      </c>
      <c r="O24" s="34">
        <v>86.56</v>
      </c>
      <c r="P24" s="40" t="s">
        <v>48</v>
      </c>
      <c r="Q24" s="36">
        <v>9.35</v>
      </c>
      <c r="R24" s="37">
        <f t="shared" si="0"/>
        <v>561</v>
      </c>
      <c r="S24" s="38">
        <f t="shared" si="1"/>
        <v>4.2750000000000004</v>
      </c>
      <c r="T24" s="38">
        <f t="shared" si="2"/>
        <v>45</v>
      </c>
    </row>
    <row r="25" spans="1:29" s="39" customFormat="1" ht="12.75" customHeight="1">
      <c r="A25" s="44">
        <v>6</v>
      </c>
      <c r="B25" s="45">
        <v>221012348</v>
      </c>
      <c r="C25" s="46">
        <v>220410980</v>
      </c>
      <c r="D25" s="47">
        <v>220410980</v>
      </c>
      <c r="E25" s="48" t="s">
        <v>49</v>
      </c>
      <c r="F25" s="49" t="s">
        <v>50</v>
      </c>
      <c r="G25" s="49">
        <v>0.75</v>
      </c>
      <c r="H25" s="49">
        <v>11</v>
      </c>
      <c r="I25" s="50">
        <v>6</v>
      </c>
      <c r="J25" s="50">
        <v>10</v>
      </c>
      <c r="K25" s="50">
        <v>60</v>
      </c>
      <c r="L25" s="51" t="s">
        <v>51</v>
      </c>
      <c r="M25" s="50" t="s">
        <v>31</v>
      </c>
      <c r="N25" s="52">
        <v>85.99</v>
      </c>
      <c r="O25" s="52">
        <v>89.99</v>
      </c>
      <c r="P25" s="53" t="s">
        <v>52</v>
      </c>
      <c r="Q25" s="54">
        <v>6.8</v>
      </c>
      <c r="R25" s="55">
        <f t="shared" si="0"/>
        <v>408</v>
      </c>
      <c r="S25" s="56">
        <f t="shared" si="1"/>
        <v>4.95</v>
      </c>
      <c r="T25" s="56">
        <f t="shared" si="2"/>
        <v>45</v>
      </c>
      <c r="U25" s="57"/>
      <c r="V25" s="57"/>
      <c r="W25" s="57"/>
      <c r="X25" s="57"/>
    </row>
    <row r="26" spans="1:29" s="57" customFormat="1">
      <c r="A26" s="44">
        <v>7</v>
      </c>
      <c r="B26" s="45">
        <v>221012349</v>
      </c>
      <c r="C26" s="46">
        <v>220410980</v>
      </c>
      <c r="D26" s="47">
        <v>220410980</v>
      </c>
      <c r="E26" s="48" t="s">
        <v>53</v>
      </c>
      <c r="F26" s="49" t="s">
        <v>50</v>
      </c>
      <c r="G26" s="49">
        <v>0.75</v>
      </c>
      <c r="H26" s="49">
        <v>11</v>
      </c>
      <c r="I26" s="50">
        <v>6</v>
      </c>
      <c r="J26" s="50">
        <v>10</v>
      </c>
      <c r="K26" s="50">
        <v>60</v>
      </c>
      <c r="L26" s="51" t="s">
        <v>51</v>
      </c>
      <c r="M26" s="50" t="s">
        <v>31</v>
      </c>
      <c r="N26" s="52">
        <v>85.99</v>
      </c>
      <c r="O26" s="52">
        <v>89.99</v>
      </c>
      <c r="P26" s="53" t="s">
        <v>54</v>
      </c>
      <c r="Q26" s="54">
        <v>6.8</v>
      </c>
      <c r="R26" s="55">
        <f t="shared" si="0"/>
        <v>408</v>
      </c>
      <c r="S26" s="58">
        <f t="shared" si="1"/>
        <v>4.95</v>
      </c>
      <c r="T26" s="58">
        <f t="shared" si="2"/>
        <v>45</v>
      </c>
      <c r="U26" s="59"/>
      <c r="V26" s="59"/>
      <c r="W26" s="59"/>
      <c r="X26" s="59"/>
    </row>
    <row r="27" spans="1:29" s="59" customFormat="1">
      <c r="A27" s="26">
        <v>8</v>
      </c>
      <c r="B27" s="27">
        <v>221012429</v>
      </c>
      <c r="C27" s="28">
        <v>220410980</v>
      </c>
      <c r="D27" s="29">
        <v>220410980</v>
      </c>
      <c r="E27" s="30" t="s">
        <v>55</v>
      </c>
      <c r="F27" s="31" t="s">
        <v>50</v>
      </c>
      <c r="G27" s="31">
        <v>0.75</v>
      </c>
      <c r="H27" s="31">
        <v>11</v>
      </c>
      <c r="I27" s="32">
        <v>6</v>
      </c>
      <c r="J27" s="32">
        <v>10</v>
      </c>
      <c r="K27" s="32">
        <v>60</v>
      </c>
      <c r="L27" s="33" t="s">
        <v>51</v>
      </c>
      <c r="M27" s="32" t="s">
        <v>31</v>
      </c>
      <c r="N27" s="34">
        <v>85.99</v>
      </c>
      <c r="O27" s="34">
        <v>89.99</v>
      </c>
      <c r="P27" s="40" t="s">
        <v>52</v>
      </c>
      <c r="Q27" s="36">
        <v>5.95</v>
      </c>
      <c r="R27" s="37">
        <f t="shared" si="0"/>
        <v>357</v>
      </c>
      <c r="S27" s="38">
        <f t="shared" si="1"/>
        <v>4.95</v>
      </c>
      <c r="T27" s="38">
        <f t="shared" si="2"/>
        <v>45</v>
      </c>
      <c r="U27" s="39"/>
      <c r="V27" s="39"/>
      <c r="W27" s="39"/>
      <c r="X27" s="39"/>
      <c r="AB27" s="60"/>
      <c r="AC27" s="60"/>
    </row>
    <row r="28" spans="1:29" s="39" customFormat="1" ht="12.75" customHeight="1">
      <c r="A28" s="26">
        <v>38</v>
      </c>
      <c r="B28" s="27">
        <v>221016103</v>
      </c>
      <c r="C28" s="28">
        <v>220510100</v>
      </c>
      <c r="D28" s="29">
        <v>220510100</v>
      </c>
      <c r="E28" s="30" t="s">
        <v>56</v>
      </c>
      <c r="F28" s="31" t="s">
        <v>35</v>
      </c>
      <c r="G28" s="31">
        <v>1.5</v>
      </c>
      <c r="H28" s="31">
        <v>15</v>
      </c>
      <c r="I28" s="32">
        <v>6</v>
      </c>
      <c r="J28" s="32">
        <v>16</v>
      </c>
      <c r="K28" s="32">
        <v>96</v>
      </c>
      <c r="L28" s="33" t="s">
        <v>36</v>
      </c>
      <c r="M28" s="32" t="s">
        <v>37</v>
      </c>
      <c r="N28" s="34">
        <v>259.83000000000004</v>
      </c>
      <c r="O28" s="34">
        <v>266.23</v>
      </c>
      <c r="P28" s="40" t="s">
        <v>39</v>
      </c>
      <c r="Q28" s="36">
        <v>13.6</v>
      </c>
      <c r="R28" s="37">
        <f t="shared" si="0"/>
        <v>1305.5999999999999</v>
      </c>
      <c r="S28" s="38">
        <f t="shared" si="1"/>
        <v>21.6</v>
      </c>
      <c r="T28" s="38">
        <f t="shared" si="2"/>
        <v>144</v>
      </c>
      <c r="AB28" s="43"/>
      <c r="AC28" s="43"/>
    </row>
    <row r="29" spans="1:29" s="39" customFormat="1" ht="12.75" customHeight="1">
      <c r="A29" s="26"/>
      <c r="B29" s="27"/>
      <c r="C29" s="28"/>
      <c r="D29" s="29"/>
      <c r="E29" s="41" t="s">
        <v>57</v>
      </c>
      <c r="F29" s="42"/>
      <c r="G29" s="31"/>
      <c r="H29" s="31"/>
      <c r="I29" s="32"/>
      <c r="J29" s="32"/>
      <c r="K29" s="32"/>
      <c r="L29" s="33"/>
      <c r="M29" s="32"/>
      <c r="N29" s="34"/>
      <c r="O29" s="34"/>
      <c r="P29" s="40"/>
      <c r="Q29" s="36"/>
      <c r="R29" s="37"/>
      <c r="S29" s="38"/>
      <c r="T29" s="38"/>
    </row>
    <row r="30" spans="1:29" s="39" customFormat="1" ht="12.75" customHeight="1">
      <c r="A30" s="26">
        <v>41</v>
      </c>
      <c r="B30" s="27">
        <v>221009078</v>
      </c>
      <c r="C30" s="28">
        <v>220820120</v>
      </c>
      <c r="D30" s="29" t="s">
        <v>58</v>
      </c>
      <c r="E30" s="30" t="s">
        <v>59</v>
      </c>
      <c r="F30" s="31" t="s">
        <v>18</v>
      </c>
      <c r="G30" s="31">
        <v>1</v>
      </c>
      <c r="H30" s="31">
        <v>40</v>
      </c>
      <c r="I30" s="32">
        <v>12</v>
      </c>
      <c r="J30" s="32">
        <v>7</v>
      </c>
      <c r="K30" s="32">
        <v>84</v>
      </c>
      <c r="L30" s="33" t="s">
        <v>60</v>
      </c>
      <c r="M30" s="32" t="s">
        <v>31</v>
      </c>
      <c r="N30" s="34">
        <v>143.56</v>
      </c>
      <c r="O30" s="34">
        <v>146.36000000000001</v>
      </c>
      <c r="P30" s="40" t="s">
        <v>61</v>
      </c>
      <c r="Q30" s="36">
        <v>35.700000000000003</v>
      </c>
      <c r="R30" s="37">
        <f t="shared" ref="R30:R31" si="3">Q30*K30</f>
        <v>2998.8</v>
      </c>
      <c r="S30" s="38">
        <f t="shared" ref="S30:S31" si="4">$G30*$K30</f>
        <v>84</v>
      </c>
      <c r="T30" s="38">
        <f t="shared" ref="T30:T31" si="5">$G30*$K30*$H30/100</f>
        <v>33.6</v>
      </c>
    </row>
    <row r="31" spans="1:29" s="39" customFormat="1" ht="12.75" customHeight="1">
      <c r="A31" s="26">
        <v>42</v>
      </c>
      <c r="B31" s="27">
        <v>221009079</v>
      </c>
      <c r="C31" s="28">
        <v>220820120</v>
      </c>
      <c r="D31" s="29" t="s">
        <v>58</v>
      </c>
      <c r="E31" s="30" t="s">
        <v>59</v>
      </c>
      <c r="F31" s="31" t="s">
        <v>18</v>
      </c>
      <c r="G31" s="31">
        <v>0.5</v>
      </c>
      <c r="H31" s="31">
        <v>40</v>
      </c>
      <c r="I31" s="32">
        <v>24</v>
      </c>
      <c r="J31" s="32">
        <v>1</v>
      </c>
      <c r="K31" s="32">
        <v>24</v>
      </c>
      <c r="L31" s="33" t="s">
        <v>60</v>
      </c>
      <c r="M31" s="32" t="s">
        <v>31</v>
      </c>
      <c r="N31" s="34">
        <v>20.51</v>
      </c>
      <c r="O31" s="34">
        <v>20.91</v>
      </c>
      <c r="P31" s="40" t="s">
        <v>61</v>
      </c>
      <c r="Q31" s="36">
        <v>28.05</v>
      </c>
      <c r="R31" s="37">
        <f t="shared" si="3"/>
        <v>673.2</v>
      </c>
      <c r="S31" s="38">
        <f t="shared" si="4"/>
        <v>12</v>
      </c>
      <c r="T31" s="38">
        <f t="shared" si="5"/>
        <v>4.8</v>
      </c>
    </row>
    <row r="32" spans="1:29" s="39" customFormat="1" ht="12.75" customHeight="1">
      <c r="A32" s="26"/>
      <c r="B32" s="27"/>
      <c r="C32" s="28"/>
      <c r="D32" s="29"/>
      <c r="E32" s="41" t="s">
        <v>62</v>
      </c>
      <c r="F32" s="42"/>
      <c r="G32" s="31"/>
      <c r="H32" s="31"/>
      <c r="I32" s="32"/>
      <c r="J32" s="32"/>
      <c r="K32" s="32"/>
      <c r="L32" s="33"/>
      <c r="M32" s="32"/>
      <c r="N32" s="61"/>
      <c r="O32" s="61"/>
      <c r="P32" s="62"/>
      <c r="Q32" s="36"/>
      <c r="R32" s="37"/>
      <c r="S32" s="38"/>
      <c r="T32" s="38"/>
    </row>
    <row r="33" spans="1:20" s="39" customFormat="1" ht="12.75" customHeight="1">
      <c r="A33" s="26">
        <v>136</v>
      </c>
      <c r="B33" s="27">
        <v>221018019</v>
      </c>
      <c r="C33" s="28">
        <v>220890690</v>
      </c>
      <c r="D33" s="29">
        <v>220890690</v>
      </c>
      <c r="E33" s="62" t="s">
        <v>63</v>
      </c>
      <c r="F33" s="35" t="s">
        <v>18</v>
      </c>
      <c r="G33" s="31">
        <v>1</v>
      </c>
      <c r="H33" s="31">
        <v>15</v>
      </c>
      <c r="I33" s="32">
        <v>6</v>
      </c>
      <c r="J33" s="32">
        <v>14</v>
      </c>
      <c r="K33" s="32">
        <v>84</v>
      </c>
      <c r="L33" s="33" t="s">
        <v>64</v>
      </c>
      <c r="M33" s="32" t="s">
        <v>65</v>
      </c>
      <c r="N33" s="61">
        <v>133.14000000000001</v>
      </c>
      <c r="O33" s="61">
        <v>138.74</v>
      </c>
      <c r="P33" s="62" t="s">
        <v>66</v>
      </c>
      <c r="Q33" s="36">
        <v>10.63</v>
      </c>
      <c r="R33" s="37">
        <f>Q33*K33</f>
        <v>892.92000000000007</v>
      </c>
      <c r="S33" s="38">
        <f>$G33*$K33</f>
        <v>84</v>
      </c>
      <c r="T33" s="38">
        <f>$G33*$K33*$H33/100</f>
        <v>12.6</v>
      </c>
    </row>
    <row r="34" spans="1:20" s="39" customFormat="1" ht="12.75" customHeight="1" thickBot="1">
      <c r="A34" s="63">
        <v>135</v>
      </c>
      <c r="B34" s="64">
        <v>221010555</v>
      </c>
      <c r="C34" s="65">
        <v>220510100</v>
      </c>
      <c r="D34" s="66">
        <v>220510100</v>
      </c>
      <c r="E34" s="67" t="s">
        <v>67</v>
      </c>
      <c r="F34" s="31" t="s">
        <v>18</v>
      </c>
      <c r="G34" s="68">
        <v>0.7</v>
      </c>
      <c r="H34" s="68">
        <v>12</v>
      </c>
      <c r="I34" s="69">
        <v>12</v>
      </c>
      <c r="J34" s="69">
        <v>2</v>
      </c>
      <c r="K34" s="69">
        <v>24</v>
      </c>
      <c r="L34" s="70" t="s">
        <v>68</v>
      </c>
      <c r="M34" s="69" t="s">
        <v>69</v>
      </c>
      <c r="N34" s="71">
        <v>26.939999999999998</v>
      </c>
      <c r="O34" s="71">
        <v>27.74</v>
      </c>
      <c r="P34" s="72">
        <v>2528</v>
      </c>
      <c r="Q34" s="73">
        <v>3.4</v>
      </c>
      <c r="R34" s="74">
        <f>Q34*K34</f>
        <v>81.599999999999994</v>
      </c>
      <c r="S34" s="38">
        <f>$G34*$K34</f>
        <v>16.799999999999997</v>
      </c>
      <c r="T34" s="38">
        <f>$G34*$K34*$H34/100</f>
        <v>2.0159999999999996</v>
      </c>
    </row>
    <row r="35" spans="1:20" s="116" customFormat="1" ht="15.75" customHeight="1" thickBot="1">
      <c r="A35" s="115"/>
      <c r="E35" s="117"/>
      <c r="F35" s="117"/>
      <c r="G35" s="118"/>
      <c r="H35" s="119"/>
      <c r="J35" s="120">
        <f>SUM(J14:J34)</f>
        <v>137</v>
      </c>
      <c r="K35" s="120">
        <f>SUM(K14:K34)</f>
        <v>1314</v>
      </c>
      <c r="L35" s="121"/>
      <c r="M35" s="122"/>
      <c r="N35" s="123">
        <f>SUM(N15:N34)</f>
        <v>1749.4099999999999</v>
      </c>
      <c r="O35" s="123">
        <f>SUM(O15:O34)</f>
        <v>1804.2100000000003</v>
      </c>
      <c r="P35" s="115"/>
      <c r="Q35" s="124"/>
      <c r="R35" s="125">
        <f>SUM(R15:R34)</f>
        <v>12552.780000000002</v>
      </c>
    </row>
    <row r="36" spans="1:20" s="116" customFormat="1" ht="15.75" hidden="1" customHeight="1" thickBot="1">
      <c r="A36" s="115"/>
      <c r="E36" s="117"/>
      <c r="F36" s="117"/>
      <c r="G36" s="118"/>
      <c r="H36" s="119"/>
      <c r="J36" s="126"/>
      <c r="K36" s="115"/>
      <c r="L36" s="127"/>
      <c r="M36" s="115"/>
      <c r="N36" s="118"/>
      <c r="O36" s="118"/>
      <c r="P36" s="115"/>
      <c r="Q36" s="128" t="s">
        <v>70</v>
      </c>
      <c r="R36" s="129">
        <v>0</v>
      </c>
    </row>
    <row r="37" spans="1:20" s="116" customFormat="1" ht="15.75" hidden="1" customHeight="1">
      <c r="A37" s="115"/>
      <c r="J37" s="126"/>
      <c r="K37" s="115"/>
      <c r="L37" s="127"/>
      <c r="M37" s="115"/>
      <c r="N37" s="118"/>
      <c r="O37" s="118"/>
      <c r="P37" s="115"/>
      <c r="Q37" s="130" t="s">
        <v>71</v>
      </c>
      <c r="R37" s="129">
        <f>SUM(R35:R36)</f>
        <v>12552.780000000002</v>
      </c>
    </row>
    <row r="38" spans="1:20" s="132" customFormat="1" ht="15" customHeight="1">
      <c r="A38" s="131"/>
      <c r="E38" s="122" t="s">
        <v>72</v>
      </c>
      <c r="F38" s="122"/>
      <c r="G38" s="143">
        <f>J35</f>
        <v>137</v>
      </c>
      <c r="H38" s="143"/>
      <c r="J38" s="133"/>
      <c r="K38" s="131"/>
      <c r="L38" s="134"/>
      <c r="M38" s="131"/>
      <c r="N38" s="135"/>
      <c r="O38" s="135"/>
      <c r="P38" s="131"/>
      <c r="Q38" s="136"/>
      <c r="R38" s="136"/>
    </row>
    <row r="39" spans="1:20" s="132" customFormat="1">
      <c r="A39" s="131"/>
      <c r="E39" s="137"/>
      <c r="F39" s="137"/>
      <c r="G39" s="138"/>
      <c r="H39" s="139"/>
      <c r="J39" s="133"/>
      <c r="K39" s="131"/>
      <c r="L39" s="134"/>
      <c r="M39" s="131"/>
      <c r="N39" s="135"/>
      <c r="O39" s="135"/>
      <c r="P39" s="131"/>
      <c r="Q39" s="136"/>
      <c r="R39" s="136"/>
    </row>
  </sheetData>
  <mergeCells count="2">
    <mergeCell ref="M1:O1"/>
    <mergeCell ref="G38:H38"/>
  </mergeCells>
  <conditionalFormatting sqref="F1:F39">
    <cfRule type="expression" dxfId="1" priority="1" stopIfTrue="1">
      <formula>ISERROR(F1)</formula>
    </cfRule>
    <cfRule type="expression" priority="2" stopIfTrue="1">
      <formula>ISERROR(F1)</formula>
    </cfRule>
    <cfRule type="expression" priority="3" stopIfTrue="1">
      <formula>ISERROR(F1)</formula>
    </cfRule>
    <cfRule type="expression" priority="4" stopIfTrue="1">
      <formula>ISERROR(F1)</formula>
    </cfRule>
    <cfRule type="expression" priority="5" stopIfTrue="1">
      <formula>ISERROR(F1)</formula>
    </cfRule>
    <cfRule type="expression" priority="6" stopIfTrue="1">
      <formula>ISERROR(F1)</formula>
    </cfRule>
    <cfRule type="expression" priority="7" stopIfTrue="1">
      <formula>ISERROR(F1)</formula>
    </cfRule>
    <cfRule type="expression" priority="8" stopIfTrue="1">
      <formula>ISERROR(F1)</formula>
    </cfRule>
    <cfRule type="expression" priority="9" stopIfTrue="1">
      <formula>ISERROR(F1)</formula>
    </cfRule>
    <cfRule type="expression" priority="10" stopIfTrue="1">
      <formula>ISERROR(F1)</formula>
    </cfRule>
    <cfRule type="expression" priority="11" stopIfTrue="1">
      <formula>ISERROR(F1)</formula>
    </cfRule>
    <cfRule type="expression" priority="12" stopIfTrue="1">
      <formula>ISERROR(F1)</formula>
    </cfRule>
    <cfRule type="expression" priority="13" stopIfTrue="1">
      <formula>ISERROR(F1)</formula>
    </cfRule>
    <cfRule type="expression" priority="14" stopIfTrue="1">
      <formula>ISERROR(F1)</formula>
    </cfRule>
    <cfRule type="expression" priority="15" stopIfTrue="1">
      <formula>ISERROR(F1)</formula>
    </cfRule>
    <cfRule type="expression" priority="16" stopIfTrue="1">
      <formula>ISERROR(F1)</formula>
    </cfRule>
    <cfRule type="expression" priority="17" stopIfTrue="1">
      <formula>ISERROR(F1)</formula>
    </cfRule>
    <cfRule type="expression" priority="18" stopIfTrue="1">
      <formula>ISERROR(F1)</formula>
    </cfRule>
    <cfRule type="expression" priority="19" stopIfTrue="1">
      <formula>ISERROR(F1)</formula>
    </cfRule>
    <cfRule type="expression" priority="20" stopIfTrue="1">
      <formula>ISERROR(F1)</formula>
    </cfRule>
    <cfRule type="expression" priority="21" stopIfTrue="1">
      <formula>ISERROR(F1)</formula>
    </cfRule>
    <cfRule type="expression" priority="22" stopIfTrue="1">
      <formula>ISERROR(F1)</formula>
    </cfRule>
    <cfRule type="expression" priority="23" stopIfTrue="1">
      <formula>ISERROR(F1)</formula>
    </cfRule>
    <cfRule type="expression" priority="24" stopIfTrue="1">
      <formula>ISERROR(F1)</formula>
    </cfRule>
    <cfRule type="expression" priority="25" stopIfTrue="1">
      <formula>ISERROR(F1)</formula>
    </cfRule>
    <cfRule type="expression" priority="26" stopIfTrue="1">
      <formula>ISERROR(F1)</formula>
    </cfRule>
    <cfRule type="expression" priority="27" stopIfTrue="1">
      <formula>ISERROR(F1)</formula>
    </cfRule>
    <cfRule type="expression" priority="28" stopIfTrue="1">
      <formula>ISERROR(F1)</formula>
    </cfRule>
    <cfRule type="expression" priority="29" stopIfTrue="1">
      <formula>ISERROR(F1)</formula>
    </cfRule>
    <cfRule type="expression" priority="30" stopIfTrue="1">
      <formula>ISERROR(F1)</formula>
    </cfRule>
    <cfRule type="expression" priority="31" stopIfTrue="1">
      <formula>ISERROR(F1)</formula>
    </cfRule>
    <cfRule type="expression" priority="32" stopIfTrue="1">
      <formula>ISERROR(F1)</formula>
    </cfRule>
    <cfRule type="expression" priority="33" stopIfTrue="1">
      <formula>ISERROR(F1)</formula>
    </cfRule>
    <cfRule type="expression" priority="34" stopIfTrue="1">
      <formula>ISERROR(F1)</formula>
    </cfRule>
    <cfRule type="expression" priority="35" stopIfTrue="1">
      <formula>ISERROR(F1)</formula>
    </cfRule>
    <cfRule type="expression" priority="36" stopIfTrue="1">
      <formula>ISERROR(F1)</formula>
    </cfRule>
    <cfRule type="expression" priority="37" stopIfTrue="1">
      <formula>ISERROR(F1)</formula>
    </cfRule>
    <cfRule type="expression" priority="38" stopIfTrue="1">
      <formula>ISERROR(F1)</formula>
    </cfRule>
    <cfRule type="expression" priority="39" stopIfTrue="1">
      <formula>ISERROR(F1)</formula>
    </cfRule>
    <cfRule type="expression" priority="40" stopIfTrue="1">
      <formula>ISERROR(F1)</formula>
    </cfRule>
    <cfRule type="expression" priority="41" stopIfTrue="1">
      <formula>ISERROR(F1)</formula>
    </cfRule>
    <cfRule type="expression" priority="42" stopIfTrue="1">
      <formula>ISERROR(F1)</formula>
    </cfRule>
    <cfRule type="expression" priority="43" stopIfTrue="1">
      <formula>ISERROR(F1)</formula>
    </cfRule>
    <cfRule type="expression" priority="44" stopIfTrue="1">
      <formula>ISERROR(F1)</formula>
    </cfRule>
    <cfRule type="expression" priority="45" stopIfTrue="1">
      <formula>ISERROR(F1)</formula>
    </cfRule>
    <cfRule type="expression" priority="46" stopIfTrue="1">
      <formula>ISERROR(F1)</formula>
    </cfRule>
    <cfRule type="expression" priority="47" stopIfTrue="1">
      <formula>ISERROR(F1)</formula>
    </cfRule>
    <cfRule type="expression" priority="48" stopIfTrue="1">
      <formula>ISERROR(F1)</formula>
    </cfRule>
    <cfRule type="expression" priority="49" stopIfTrue="1">
      <formula>ISERROR(F1)</formula>
    </cfRule>
    <cfRule type="expression" priority="50" stopIfTrue="1">
      <formula>ISERROR(F1)</formula>
    </cfRule>
    <cfRule type="expression" priority="51" stopIfTrue="1">
      <formula>ISERROR(F1)</formula>
    </cfRule>
    <cfRule type="expression" priority="52" stopIfTrue="1">
      <formula>ISERROR(F1)</formula>
    </cfRule>
    <cfRule type="expression" priority="53" stopIfTrue="1">
      <formula>ISERROR(F1)</formula>
    </cfRule>
    <cfRule type="expression" priority="54" stopIfTrue="1">
      <formula>ISERROR(F1)</formula>
    </cfRule>
    <cfRule type="expression" priority="55" stopIfTrue="1">
      <formula>ISERROR(F1)</formula>
    </cfRule>
    <cfRule type="expression" priority="56" stopIfTrue="1">
      <formula>ISERROR(F1)</formula>
    </cfRule>
    <cfRule type="expression" priority="57" stopIfTrue="1">
      <formula>ISERROR(F1)</formula>
    </cfRule>
    <cfRule type="expression" priority="58" stopIfTrue="1">
      <formula>ISERROR(F1)</formula>
    </cfRule>
    <cfRule type="expression" priority="59" stopIfTrue="1">
      <formula>ISERROR(F1)</formula>
    </cfRule>
    <cfRule type="expression" priority="60" stopIfTrue="1">
      <formula>ISERROR(F1)</formula>
    </cfRule>
    <cfRule type="expression" priority="61" stopIfTrue="1">
      <formula>ISERROR(F1)</formula>
    </cfRule>
    <cfRule type="expression" priority="62" stopIfTrue="1">
      <formula>ISERROR(F1)</formula>
    </cfRule>
    <cfRule type="expression" priority="63" stopIfTrue="1">
      <formula>ISERROR(F1)</formula>
    </cfRule>
    <cfRule type="expression" priority="64" stopIfTrue="1">
      <formula>ISERROR(F1)</formula>
    </cfRule>
    <cfRule type="expression" priority="65" stopIfTrue="1">
      <formula>ISERROR(F1)</formula>
    </cfRule>
    <cfRule type="expression" priority="66" stopIfTrue="1">
      <formula>ISERROR(F1)</formula>
    </cfRule>
    <cfRule type="expression" priority="67" stopIfTrue="1">
      <formula>ISERROR(F1)</formula>
    </cfRule>
    <cfRule type="expression" priority="68" stopIfTrue="1">
      <formula>ISERROR(F1)</formula>
    </cfRule>
    <cfRule type="expression" priority="69" stopIfTrue="1">
      <formula>ISERROR(F1)</formula>
    </cfRule>
    <cfRule type="expression" priority="70" stopIfTrue="1">
      <formula>ISERROR(F1)</formula>
    </cfRule>
    <cfRule type="expression" priority="71" stopIfTrue="1">
      <formula>ISERROR(F1)</formula>
    </cfRule>
    <cfRule type="expression" priority="72" stopIfTrue="1">
      <formula>ISERROR(F1)</formula>
    </cfRule>
    <cfRule type="expression" priority="73" stopIfTrue="1">
      <formula>ISERROR(F1)</formula>
    </cfRule>
    <cfRule type="expression" priority="74" stopIfTrue="1">
      <formula>ISERROR(F1)</formula>
    </cfRule>
    <cfRule type="expression" priority="75" stopIfTrue="1">
      <formula>ISERROR(F1)</formula>
    </cfRule>
    <cfRule type="expression" priority="76" stopIfTrue="1">
      <formula>ISERROR(F1)</formula>
    </cfRule>
    <cfRule type="expression" priority="77" stopIfTrue="1">
      <formula>ISERROR(F1)</formula>
    </cfRule>
    <cfRule type="expression" priority="78" stopIfTrue="1">
      <formula>ISERROR(F1)</formula>
    </cfRule>
    <cfRule type="expression" priority="79" stopIfTrue="1">
      <formula>ISERROR(F1)</formula>
    </cfRule>
    <cfRule type="expression" priority="80" stopIfTrue="1">
      <formula>ISERROR(F1)</formula>
    </cfRule>
    <cfRule type="expression" priority="81" stopIfTrue="1">
      <formula>ISERROR(F1)</formula>
    </cfRule>
    <cfRule type="expression" priority="82" stopIfTrue="1">
      <formula>ISERROR(F1)</formula>
    </cfRule>
    <cfRule type="expression" priority="83" stopIfTrue="1">
      <formula>ISERROR(F1)</formula>
    </cfRule>
    <cfRule type="expression" priority="84" stopIfTrue="1">
      <formula>ISERROR(F1)</formula>
    </cfRule>
    <cfRule type="expression" priority="85" stopIfTrue="1">
      <formula>ISERROR(F1)</formula>
    </cfRule>
    <cfRule type="expression" priority="86" stopIfTrue="1">
      <formula>ISERROR(F1)</formula>
    </cfRule>
    <cfRule type="expression" priority="87" stopIfTrue="1">
      <formula>ISERROR(F1)</formula>
    </cfRule>
    <cfRule type="expression" priority="88" stopIfTrue="1">
      <formula>ISERROR(F1)</formula>
    </cfRule>
    <cfRule type="expression" priority="89" stopIfTrue="1">
      <formula>ISERROR(F1)</formula>
    </cfRule>
    <cfRule type="expression" priority="90" stopIfTrue="1">
      <formula>ISERROR(F1)</formula>
    </cfRule>
    <cfRule type="expression" priority="91" stopIfTrue="1">
      <formula>ISERROR(F1)</formula>
    </cfRule>
    <cfRule type="expression" priority="92" stopIfTrue="1">
      <formula>ISERROR(F1)</formula>
    </cfRule>
    <cfRule type="expression" priority="93" stopIfTrue="1">
      <formula>ISERROR(F1)</formula>
    </cfRule>
    <cfRule type="expression" priority="94" stopIfTrue="1">
      <formula>ISERROR(F1)</formula>
    </cfRule>
    <cfRule type="expression" priority="95" stopIfTrue="1">
      <formula>ISERROR(F1)</formula>
    </cfRule>
    <cfRule type="expression" priority="96" stopIfTrue="1">
      <formula>ISERROR(F1)</formula>
    </cfRule>
    <cfRule type="expression" priority="97" stopIfTrue="1">
      <formula>ISERROR(F1)</formula>
    </cfRule>
    <cfRule type="expression" priority="98" stopIfTrue="1">
      <formula>ISERROR(F1)</formula>
    </cfRule>
    <cfRule type="expression" priority="99" stopIfTrue="1">
      <formula>ISERROR(F1)</formula>
    </cfRule>
    <cfRule type="expression" priority="100" stopIfTrue="1">
      <formula>ISERROR(F1)</formula>
    </cfRule>
    <cfRule type="expression" priority="101" stopIfTrue="1">
      <formula>ISERROR(F1)</formula>
    </cfRule>
    <cfRule type="expression" priority="102" stopIfTrue="1">
      <formula>ISERROR(F1)</formula>
    </cfRule>
    <cfRule type="expression" priority="103" stopIfTrue="1">
      <formula>ISERROR(F1)</formula>
    </cfRule>
    <cfRule type="expression" priority="104" stopIfTrue="1">
      <formula>ISERROR(F1)</formula>
    </cfRule>
    <cfRule type="expression" priority="105" stopIfTrue="1">
      <formula>ISERROR(F1)</formula>
    </cfRule>
    <cfRule type="expression" priority="106" stopIfTrue="1">
      <formula>ISERROR(F1)</formula>
    </cfRule>
    <cfRule type="expression" priority="107" stopIfTrue="1">
      <formula>ISERROR(F1)</formula>
    </cfRule>
    <cfRule type="expression" priority="108" stopIfTrue="1">
      <formula>ISERROR(F1)</formula>
    </cfRule>
    <cfRule type="expression" priority="109" stopIfTrue="1">
      <formula>ISERROR(F1)</formula>
    </cfRule>
    <cfRule type="expression" priority="110" stopIfTrue="1">
      <formula>ISERROR(F1)</formula>
    </cfRule>
    <cfRule type="expression" priority="111" stopIfTrue="1">
      <formula>ISERROR(F1)</formula>
    </cfRule>
    <cfRule type="expression" priority="112" stopIfTrue="1">
      <formula>ISERROR(F1)</formula>
    </cfRule>
    <cfRule type="expression" priority="113" stopIfTrue="1">
      <formula>ISERROR(F1)</formula>
    </cfRule>
    <cfRule type="expression" priority="114" stopIfTrue="1">
      <formula>ISERROR(F1)</formula>
    </cfRule>
    <cfRule type="expression" priority="115" stopIfTrue="1">
      <formula>ISERROR(F1)</formula>
    </cfRule>
    <cfRule type="expression" priority="116" stopIfTrue="1">
      <formula>ISERROR(F1)</formula>
    </cfRule>
    <cfRule type="expression" priority="117" stopIfTrue="1">
      <formula>ISERROR(F1)</formula>
    </cfRule>
    <cfRule type="expression" priority="118" stopIfTrue="1">
      <formula>ISERROR(F1)</formula>
    </cfRule>
    <cfRule type="expression" priority="119" stopIfTrue="1">
      <formula>ISERROR(F1)</formula>
    </cfRule>
    <cfRule type="expression" priority="120" stopIfTrue="1">
      <formula>ISERROR(F1)</formula>
    </cfRule>
    <cfRule type="expression" priority="121" stopIfTrue="1">
      <formula>ISERROR(F1)</formula>
    </cfRule>
    <cfRule type="expression" priority="122" stopIfTrue="1">
      <formula>ISERROR(F1)</formula>
    </cfRule>
    <cfRule type="expression" priority="123" stopIfTrue="1">
      <formula>ISERROR(F1)</formula>
    </cfRule>
    <cfRule type="expression" priority="124" stopIfTrue="1">
      <formula>ISERROR(F1)</formula>
    </cfRule>
    <cfRule type="expression" priority="125" stopIfTrue="1">
      <formula>ISERROR(F1)</formula>
    </cfRule>
    <cfRule type="expression" priority="126" stopIfTrue="1">
      <formula>ISERROR(F1)</formula>
    </cfRule>
    <cfRule type="expression" priority="127" stopIfTrue="1">
      <formula>ISERROR(F1)</formula>
    </cfRule>
    <cfRule type="expression" priority="128" stopIfTrue="1">
      <formula>ISERROR(F1)</formula>
    </cfRule>
    <cfRule type="expression" priority="129" stopIfTrue="1">
      <formula>ISERROR(F1)</formula>
    </cfRule>
    <cfRule type="expression" priority="130" stopIfTrue="1">
      <formula>ISERROR(F1)</formula>
    </cfRule>
    <cfRule type="expression" priority="131" stopIfTrue="1">
      <formula>ISERROR(F1)</formula>
    </cfRule>
    <cfRule type="expression" priority="132" stopIfTrue="1">
      <formula>ISERROR(F1)</formula>
    </cfRule>
    <cfRule type="expression" priority="133" stopIfTrue="1">
      <formula>ISERROR(F1)</formula>
    </cfRule>
    <cfRule type="expression" priority="134" stopIfTrue="1">
      <formula>ISERROR(F1)</formula>
    </cfRule>
    <cfRule type="expression" priority="135" stopIfTrue="1">
      <formula>ISERROR(F1)</formula>
    </cfRule>
    <cfRule type="expression" priority="136" stopIfTrue="1">
      <formula>ISERROR(F1)</formula>
    </cfRule>
    <cfRule type="expression" priority="137" stopIfTrue="1">
      <formula>ISERROR(F1)</formula>
    </cfRule>
    <cfRule type="expression" priority="138" stopIfTrue="1">
      <formula>ISERROR(F1)</formula>
    </cfRule>
    <cfRule type="expression" priority="139" stopIfTrue="1">
      <formula>ISERROR(F1)</formula>
    </cfRule>
    <cfRule type="expression" priority="140" stopIfTrue="1">
      <formula>ISERROR(F1)</formula>
    </cfRule>
    <cfRule type="expression" priority="141" stopIfTrue="1">
      <formula>ISERROR(F1)</formula>
    </cfRule>
    <cfRule type="expression" priority="142" stopIfTrue="1">
      <formula>ISERROR(F1)</formula>
    </cfRule>
    <cfRule type="expression" priority="143" stopIfTrue="1">
      <formula>ISERROR(F1)</formula>
    </cfRule>
    <cfRule type="expression" priority="144" stopIfTrue="1">
      <formula>ISERROR(F1)</formula>
    </cfRule>
    <cfRule type="expression" priority="145" stopIfTrue="1">
      <formula>ISERROR(F1)</formula>
    </cfRule>
    <cfRule type="expression" priority="146" stopIfTrue="1">
      <formula>ISERROR(F1)</formula>
    </cfRule>
    <cfRule type="expression" priority="147" stopIfTrue="1">
      <formula>ISERROR(F1)</formula>
    </cfRule>
    <cfRule type="expression" priority="148" stopIfTrue="1">
      <formula>ISERROR(F1)</formula>
    </cfRule>
    <cfRule type="expression" priority="149" stopIfTrue="1">
      <formula>ISERROR(F1)</formula>
    </cfRule>
    <cfRule type="expression" priority="150" stopIfTrue="1">
      <formula>ISERROR(F1)</formula>
    </cfRule>
    <cfRule type="expression" priority="151" stopIfTrue="1">
      <formula>ISERROR(F1)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надо так</vt:lpstr>
      <vt:lpstr>начало</vt:lpstr>
    </vt:vector>
  </TitlesOfParts>
  <Company>НПФ"Транснефть"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konnova</dc:creator>
  <cp:lastModifiedBy>User</cp:lastModifiedBy>
  <dcterms:created xsi:type="dcterms:W3CDTF">2010-04-26T07:30:13Z</dcterms:created>
  <dcterms:modified xsi:type="dcterms:W3CDTF">2013-11-03T11:47:59Z</dcterms:modified>
</cp:coreProperties>
</file>