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none" defaultThemeVersion="124226"/>
  <bookViews>
    <workbookView xWindow="240" yWindow="1665" windowWidth="14805" windowHeight="6450" tabRatio="625" firstSheet="2" activeTab="2"/>
  </bookViews>
  <sheets>
    <sheet name="гланый реестр" sheetId="1" r:id="rId1"/>
    <sheet name="щебень приход" sheetId="2" r:id="rId2"/>
    <sheet name="приход материалов" sheetId="3" r:id="rId3"/>
    <sheet name="Ведомость кривых " sheetId="4" r:id="rId4"/>
    <sheet name="отправка на гнутье" sheetId="5" r:id="rId5"/>
    <sheet name="необход-ть в ГО" sheetId="6" r:id="rId6"/>
    <sheet name="Лист1" sheetId="7" r:id="rId7"/>
  </sheets>
  <definedNames>
    <definedName name="_xlnm._FilterDatabase" localSheetId="3" hidden="1">'Ведомость кривых '!$A$3:$G$117</definedName>
    <definedName name="_xlnm._FilterDatabase" localSheetId="0" hidden="1">'гланый реестр'!$A$1:$F$66</definedName>
    <definedName name="_xlnm._FilterDatabase" localSheetId="4" hidden="1">'отправка на гнутье'!$B$2:$G$109</definedName>
    <definedName name="frzear">'приход материалов'!$A$12</definedName>
    <definedName name="Z_9D28F8A1_ACAD_4FBA_A7CF_46CE5CB07AEA_.wvu.FilterData" localSheetId="3" hidden="1">'Ведомость кривых '!$A$3:$G$117</definedName>
    <definedName name="Z_9D28F8A1_ACAD_4FBA_A7CF_46CE5CB07AEA_.wvu.FilterData" localSheetId="0" hidden="1">'гланый реестр'!$A$1:$F$66</definedName>
    <definedName name="Z_9D28F8A1_ACAD_4FBA_A7CF_46CE5CB07AEA_.wvu.FilterData" localSheetId="4" hidden="1">'отправка на гнутье'!$B$2:$G$109</definedName>
    <definedName name="Z_9D28F8A1_ACAD_4FBA_A7CF_46CE5CB07AEA_.wvu.PrintArea" localSheetId="0" hidden="1">'гланый реестр'!$A$1:$G$368</definedName>
    <definedName name="_xlnm.Print_Area" localSheetId="0">'гланый реестр'!$A$1:$G$368</definedName>
  </definedNames>
  <calcPr calcId="125725"/>
  <customWorkbookViews>
    <customWorkbookView name="Yuldash - Личное представление" guid="{9D28F8A1-ACAD-4FBA-A7CF-46CE5CB07AEA}" mergeInterval="0" personalView="1" maximized="1" xWindow="1" yWindow="1" windowWidth="1362" windowHeight="548" tabRatio="625" activeSheetId="3" showObjects="none"/>
  </customWorkbookViews>
</workbook>
</file>

<file path=xl/calcChain.xml><?xml version="1.0" encoding="utf-8"?>
<calcChain xmlns="http://schemas.openxmlformats.org/spreadsheetml/2006/main">
  <c r="M17" i="7"/>
  <c r="N17"/>
  <c r="O17"/>
  <c r="M18"/>
  <c r="N18"/>
  <c r="O18"/>
  <c r="M19"/>
  <c r="N19"/>
  <c r="O19"/>
  <c r="M20"/>
  <c r="N20"/>
  <c r="O20"/>
  <c r="M21"/>
  <c r="N21"/>
  <c r="O21"/>
  <c r="M22"/>
  <c r="N22"/>
  <c r="N23"/>
  <c r="O22"/>
  <c r="N16"/>
  <c r="O16"/>
  <c r="M16"/>
  <c r="O23"/>
  <c r="M23"/>
  <c r="I18"/>
  <c r="I16"/>
  <c r="J16"/>
  <c r="I17"/>
  <c r="J17"/>
  <c r="J18"/>
  <c r="J23" s="1"/>
  <c r="F35" s="1"/>
  <c r="I19"/>
  <c r="J19"/>
  <c r="I20"/>
  <c r="J20"/>
  <c r="I21"/>
  <c r="J21"/>
  <c r="I22"/>
  <c r="I23"/>
  <c r="F34" s="1"/>
  <c r="J22"/>
  <c r="H17"/>
  <c r="H23" s="1"/>
  <c r="H18"/>
  <c r="H19"/>
  <c r="H20"/>
  <c r="H21"/>
  <c r="H22"/>
  <c r="H16"/>
  <c r="E16"/>
  <c r="E23" s="1"/>
  <c r="E17"/>
  <c r="E18"/>
  <c r="E19"/>
  <c r="E20"/>
  <c r="E21"/>
  <c r="E22"/>
  <c r="C18"/>
  <c r="D18"/>
  <c r="C19"/>
  <c r="D19"/>
  <c r="C20"/>
  <c r="D20"/>
  <c r="C21"/>
  <c r="D21"/>
  <c r="C22"/>
  <c r="D22"/>
  <c r="C17"/>
  <c r="D17"/>
  <c r="D16"/>
  <c r="C16"/>
  <c r="C23" s="1"/>
  <c r="O11"/>
  <c r="N11"/>
  <c r="M11"/>
  <c r="M12" s="1"/>
  <c r="J11"/>
  <c r="I11"/>
  <c r="H11"/>
  <c r="E11"/>
  <c r="C12" s="1"/>
  <c r="D11"/>
  <c r="C11"/>
  <c r="H12"/>
  <c r="F30"/>
  <c r="L41" i="6"/>
  <c r="K41"/>
  <c r="J41"/>
  <c r="G35"/>
  <c r="O40" s="1"/>
  <c r="F35"/>
  <c r="O39"/>
  <c r="E35"/>
  <c r="O38"/>
  <c r="D35"/>
  <c r="O37"/>
  <c r="C35"/>
  <c r="O36"/>
  <c r="B35"/>
  <c r="D36" s="1"/>
  <c r="O35"/>
  <c r="A35"/>
  <c r="O34" s="1"/>
  <c r="W20"/>
  <c r="Q40"/>
  <c r="V20"/>
  <c r="Q39" s="1"/>
  <c r="U20"/>
  <c r="Q38"/>
  <c r="T20"/>
  <c r="Q37" s="1"/>
  <c r="S20"/>
  <c r="Q36" s="1"/>
  <c r="Q41" s="1"/>
  <c r="R20"/>
  <c r="Q35" s="1"/>
  <c r="Q20"/>
  <c r="Q34"/>
  <c r="O16"/>
  <c r="P40" s="1"/>
  <c r="P41" s="1"/>
  <c r="P43" s="1"/>
  <c r="N16"/>
  <c r="P39" s="1"/>
  <c r="M16"/>
  <c r="P38" s="1"/>
  <c r="L16"/>
  <c r="P37" s="1"/>
  <c r="K16"/>
  <c r="P36"/>
  <c r="J16"/>
  <c r="L17" s="1"/>
  <c r="I16"/>
  <c r="P34" s="1"/>
  <c r="T21"/>
  <c r="C14" i="5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7"/>
  <c r="C8" s="1"/>
  <c r="C9" s="1"/>
  <c r="C10" s="1"/>
  <c r="C11" s="1"/>
  <c r="C12" s="1"/>
  <c r="C28" s="1"/>
  <c r="C29" s="1"/>
  <c r="C30" s="1"/>
  <c r="C31" s="1"/>
  <c r="C32" s="1"/>
  <c r="C33" s="1"/>
  <c r="C34" s="1"/>
  <c r="C35" s="1"/>
  <c r="C36" s="1"/>
  <c r="C37" s="1"/>
  <c r="C133" i="4"/>
  <c r="D133"/>
  <c r="B133"/>
  <c r="Q27" i="6"/>
  <c r="Q25"/>
  <c r="D37" i="1"/>
  <c r="E22" i="2"/>
  <c r="F33" i="7" l="1"/>
  <c r="H24"/>
  <c r="C24"/>
  <c r="F29"/>
  <c r="O41" i="6"/>
  <c r="O43" s="1"/>
  <c r="P35"/>
</calcChain>
</file>

<file path=xl/sharedStrings.xml><?xml version="1.0" encoding="utf-8"?>
<sst xmlns="http://schemas.openxmlformats.org/spreadsheetml/2006/main" count="1896" uniqueCount="546">
  <si>
    <t>Наименование</t>
  </si>
  <si>
    <t>количество</t>
  </si>
  <si>
    <t>ед изм.</t>
  </si>
  <si>
    <t>№ ТТН</t>
  </si>
  <si>
    <t>номер путевки</t>
  </si>
  <si>
    <t>древесина</t>
  </si>
  <si>
    <t>Уголок, свеча рассе.</t>
  </si>
  <si>
    <t>организация</t>
  </si>
  <si>
    <t>СМУ-4</t>
  </si>
  <si>
    <t>м3</t>
  </si>
  <si>
    <t>шт</t>
  </si>
  <si>
    <t>до 1 июля 2013</t>
  </si>
  <si>
    <t>Сетово</t>
  </si>
  <si>
    <t>кислородный шланг</t>
  </si>
  <si>
    <t>м</t>
  </si>
  <si>
    <t>1 июля 2013 года</t>
  </si>
  <si>
    <t>270 м3</t>
  </si>
  <si>
    <t>2 июля 2013 года</t>
  </si>
  <si>
    <t>дата</t>
  </si>
  <si>
    <t>№ а\м</t>
  </si>
  <si>
    <t>ед. изм</t>
  </si>
  <si>
    <t>кол-во</t>
  </si>
  <si>
    <t>Щебень фр.20-40</t>
  </si>
  <si>
    <t>примеч.</t>
  </si>
  <si>
    <t>р125ом</t>
  </si>
  <si>
    <t>тн</t>
  </si>
  <si>
    <t>с391рс</t>
  </si>
  <si>
    <t>с382рс</t>
  </si>
  <si>
    <t>у783вс</t>
  </si>
  <si>
    <t>с389 рс</t>
  </si>
  <si>
    <t>б/н</t>
  </si>
  <si>
    <t>р391рс</t>
  </si>
  <si>
    <t>р378рс</t>
  </si>
  <si>
    <t>с378рс</t>
  </si>
  <si>
    <t>о296ао 102</t>
  </si>
  <si>
    <t>Урал</t>
  </si>
  <si>
    <t>о685кк 102</t>
  </si>
  <si>
    <t>мерс</t>
  </si>
  <si>
    <t>о299ао 102</t>
  </si>
  <si>
    <t>о 298ао 102</t>
  </si>
  <si>
    <t>о 296 ао 102</t>
  </si>
  <si>
    <t>о298ао 102</t>
  </si>
  <si>
    <t>итого</t>
  </si>
  <si>
    <t>Щебень щлаковый</t>
  </si>
  <si>
    <t>т890ср 86</t>
  </si>
  <si>
    <t>3 июля 2013 года</t>
  </si>
  <si>
    <t>металоконструкция</t>
  </si>
  <si>
    <t>4/4/16/960</t>
  </si>
  <si>
    <t>шт/кг</t>
  </si>
  <si>
    <t>4 июля 2013 года</t>
  </si>
  <si>
    <t>Электроды УОНИИ4.0</t>
  </si>
  <si>
    <t>кг</t>
  </si>
  <si>
    <t>-</t>
  </si>
  <si>
    <t>Ингаир</t>
  </si>
  <si>
    <t>труба, швеллер</t>
  </si>
  <si>
    <t>6 июля 2013 года</t>
  </si>
  <si>
    <t>7 июня 2013 года</t>
  </si>
  <si>
    <t>на КУ16</t>
  </si>
  <si>
    <t xml:space="preserve">Лебедка, опора </t>
  </si>
  <si>
    <t>9 июля 2013 года</t>
  </si>
  <si>
    <t>Стойка , мастика</t>
  </si>
  <si>
    <t>анкера, штанги, болты</t>
  </si>
  <si>
    <t>10/100/50/50</t>
  </si>
  <si>
    <t>370км</t>
  </si>
  <si>
    <t>Швеллер, уголок</t>
  </si>
  <si>
    <t>22/7/1/11</t>
  </si>
  <si>
    <t>10 июля 2013 года</t>
  </si>
  <si>
    <t>4412/1</t>
  </si>
  <si>
    <t>11 июля 2013 года</t>
  </si>
  <si>
    <t>отводы 159</t>
  </si>
  <si>
    <t>труба 720х11</t>
  </si>
  <si>
    <t>12 июля 2013 года</t>
  </si>
  <si>
    <t>круг 16</t>
  </si>
  <si>
    <t>13 июля 2013 года</t>
  </si>
  <si>
    <t>8 июля 2013 года</t>
  </si>
  <si>
    <t>15 июля 2013 года</t>
  </si>
  <si>
    <t>на Ку 21</t>
  </si>
  <si>
    <t>Ограждение</t>
  </si>
  <si>
    <t>Демьянка</t>
  </si>
  <si>
    <t>лесо материал</t>
  </si>
  <si>
    <t>полоса 5х40</t>
  </si>
  <si>
    <t>18 июля 2013 года</t>
  </si>
  <si>
    <t>АПС-НГМ</t>
  </si>
  <si>
    <t>Denyo свар аппарат</t>
  </si>
  <si>
    <t>Дата</t>
  </si>
  <si>
    <t>Dn, mm</t>
  </si>
  <si>
    <t>S, mm</t>
  </si>
  <si>
    <t>ГО°</t>
  </si>
  <si>
    <t>№ трубы</t>
  </si>
  <si>
    <t>103201</t>
  </si>
  <si>
    <t>103268</t>
  </si>
  <si>
    <t>Расположение</t>
  </si>
  <si>
    <t>Приход кривых ГО  от СМУ-4 на ПК-2</t>
  </si>
  <si>
    <t xml:space="preserve">Эмаль </t>
  </si>
  <si>
    <t>91994</t>
  </si>
  <si>
    <t>98885</t>
  </si>
  <si>
    <t>54424</t>
  </si>
  <si>
    <t>103238</t>
  </si>
  <si>
    <t>103280</t>
  </si>
  <si>
    <t>107228</t>
  </si>
  <si>
    <t>103273</t>
  </si>
  <si>
    <t>108872</t>
  </si>
  <si>
    <t xml:space="preserve">на 278 </t>
  </si>
  <si>
    <t>на 278</t>
  </si>
  <si>
    <t>103179</t>
  </si>
  <si>
    <t>147776</t>
  </si>
  <si>
    <t>103088</t>
  </si>
  <si>
    <t>125525</t>
  </si>
  <si>
    <t>95578</t>
  </si>
  <si>
    <t>95550</t>
  </si>
  <si>
    <t>125550</t>
  </si>
  <si>
    <t>125551</t>
  </si>
  <si>
    <t>95663</t>
  </si>
  <si>
    <t>148334</t>
  </si>
  <si>
    <t>148087</t>
  </si>
  <si>
    <t>147715</t>
  </si>
  <si>
    <t>148041</t>
  </si>
  <si>
    <t>148495</t>
  </si>
  <si>
    <t>148215</t>
  </si>
  <si>
    <t>147893</t>
  </si>
  <si>
    <t>148466</t>
  </si>
  <si>
    <t>24 июля 2013 года</t>
  </si>
  <si>
    <t>Профили</t>
  </si>
  <si>
    <t>20/7/8/300</t>
  </si>
  <si>
    <t>м/кг</t>
  </si>
  <si>
    <t>147777</t>
  </si>
  <si>
    <t>148369</t>
  </si>
  <si>
    <t>147820</t>
  </si>
  <si>
    <t>147828</t>
  </si>
  <si>
    <t>103192</t>
  </si>
  <si>
    <t>26 июля 2013 года</t>
  </si>
  <si>
    <t>27 июля 2013</t>
  </si>
  <si>
    <t>сму-4</t>
  </si>
  <si>
    <t>1/25</t>
  </si>
  <si>
    <t>грунтовка</t>
  </si>
  <si>
    <t>103275</t>
  </si>
  <si>
    <t>148381</t>
  </si>
  <si>
    <t>Приход всего гнутых труб</t>
  </si>
  <si>
    <t>град.</t>
  </si>
  <si>
    <t>720х11</t>
  </si>
  <si>
    <t>Итого, шт</t>
  </si>
  <si>
    <t>720х10, шт</t>
  </si>
  <si>
    <t>720х11, шт</t>
  </si>
  <si>
    <t>720х13, шт</t>
  </si>
  <si>
    <t>Труба 720х11</t>
  </si>
  <si>
    <t>труба 720х10</t>
  </si>
  <si>
    <t>короткая</t>
  </si>
  <si>
    <t>Труба 720х13</t>
  </si>
  <si>
    <t>Труба 720х10</t>
  </si>
  <si>
    <t>ООО"АПС-Север" отправка на гнутье</t>
  </si>
  <si>
    <t>№ п/п</t>
  </si>
  <si>
    <t>номер трубы</t>
  </si>
  <si>
    <t>длинна</t>
  </si>
  <si>
    <t>получена как гнутое изд.</t>
  </si>
  <si>
    <t>местоположение</t>
  </si>
  <si>
    <t xml:space="preserve">СМУ-4 поставило свои гнутые трубы в кол-ве: </t>
  </si>
  <si>
    <t>720х13 -    1 шт.</t>
  </si>
  <si>
    <t>труба 720х13</t>
  </si>
  <si>
    <t>3°</t>
  </si>
  <si>
    <t>4°</t>
  </si>
  <si>
    <t>5°</t>
  </si>
  <si>
    <t>6°</t>
  </si>
  <si>
    <t>7°</t>
  </si>
  <si>
    <t>8°</t>
  </si>
  <si>
    <t>9°</t>
  </si>
  <si>
    <t>Всего на гнутье 720х11</t>
  </si>
  <si>
    <t>Всего на гнутье 720х13</t>
  </si>
  <si>
    <t>Всего на гнутье 720х10</t>
  </si>
  <si>
    <t>Итого трубы 720х10,11,13</t>
  </si>
  <si>
    <t>готовые отводы</t>
  </si>
  <si>
    <t>осталось изготовить</t>
  </si>
  <si>
    <t>Приход всего гнутых труб, шт.</t>
  </si>
  <si>
    <t>Необходимость отводов холодного гнутья на ПК2</t>
  </si>
  <si>
    <t>лишних, шт.</t>
  </si>
  <si>
    <t>4 град.</t>
  </si>
  <si>
    <t>6 град.</t>
  </si>
  <si>
    <t>8 гард.</t>
  </si>
  <si>
    <t>Осталось привезти с учетом проекта, шт.</t>
  </si>
  <si>
    <t>Осталось привезти с учетом вставки лишних труб вместо других стенок, шт.</t>
  </si>
  <si>
    <t>(по данным от сму-4, еще не точно)</t>
  </si>
  <si>
    <t>720х10 -    15 шт.</t>
  </si>
  <si>
    <t>720х13</t>
  </si>
  <si>
    <t>3 град.</t>
  </si>
  <si>
    <t>Кабель КГ 3х70+1х50</t>
  </si>
  <si>
    <t>Кабель КГ 3х35+1х16</t>
  </si>
  <si>
    <t>Кабель СИП 2х16</t>
  </si>
  <si>
    <t>Коробка клеймная У 614 А</t>
  </si>
  <si>
    <r>
      <t xml:space="preserve">Тросс стальной </t>
    </r>
    <r>
      <rPr>
        <sz val="10"/>
        <color indexed="8"/>
        <rFont val="Times New Roman"/>
        <family val="1"/>
        <charset val="204"/>
      </rPr>
      <t>Ø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  <charset val="204"/>
      </rPr>
      <t>6</t>
    </r>
  </si>
  <si>
    <t>шт.</t>
  </si>
  <si>
    <t>1/60</t>
  </si>
  <si>
    <t>1/80</t>
  </si>
  <si>
    <t>1/40</t>
  </si>
  <si>
    <t>1/160</t>
  </si>
  <si>
    <t>№ накладной</t>
  </si>
  <si>
    <t>наименование</t>
  </si>
  <si>
    <t>щебень фр. 20-40</t>
  </si>
  <si>
    <t>тн.</t>
  </si>
  <si>
    <t>песчанно-гравийная смесь</t>
  </si>
  <si>
    <t>профиль 160х8</t>
  </si>
  <si>
    <t>вернули АПС-Север</t>
  </si>
  <si>
    <t>находится в сму-4</t>
  </si>
  <si>
    <t>т 364 ук 77</t>
  </si>
  <si>
    <t>т 367 ук 77</t>
  </si>
  <si>
    <t>т 366 ук 77</t>
  </si>
  <si>
    <t>бутовый камень</t>
  </si>
  <si>
    <t>ростверки</t>
  </si>
  <si>
    <t>шлагбаум</t>
  </si>
  <si>
    <t>278 км</t>
  </si>
  <si>
    <t>12-4-12-54398</t>
  </si>
  <si>
    <t>дарнит</t>
  </si>
  <si>
    <t>морозильная камера</t>
  </si>
  <si>
    <t>рулон</t>
  </si>
  <si>
    <t>лафета 6-ти метровые</t>
  </si>
  <si>
    <t>в сму 4 находится, шт.</t>
  </si>
  <si>
    <t xml:space="preserve">отправить с учетом находящихся труб в сму-4 </t>
  </si>
  <si>
    <t>осталось изготовить по письму от 05.07.13 г.</t>
  </si>
  <si>
    <t>осталось изготовить по ведомости с Тобольска от 31.07.13</t>
  </si>
  <si>
    <t>720х10, шт.</t>
  </si>
  <si>
    <t>720х11, шт.</t>
  </si>
  <si>
    <t>720х13, шт.</t>
  </si>
  <si>
    <t>В сму-4 еще находится непривезенные трубы</t>
  </si>
  <si>
    <t>Осталось отправить по ведомости учитывая непривезенные трубы из СМУ-4 и без учета 4-х непроектных гнутых труб</t>
  </si>
  <si>
    <t>Всего, шт.</t>
  </si>
  <si>
    <t>необходимость гнутых труб на 2 ПК по обновленной ведомости с Тобольска от. 31.07.13</t>
  </si>
  <si>
    <t>СМУ-4 отправили готовые отводы в уч. № 1 АПС-С</t>
  </si>
  <si>
    <t>необходимость гнутых труб на 2 ПК по письму                         от 12.07.13 г.</t>
  </si>
  <si>
    <t>если использовать непроект. трубу вместо другого отвода, то нужно отправить 5 труб 720х10</t>
  </si>
  <si>
    <t>Осталось отправить по письму учитывая непривезенные трубы из СМУ-4 и без учета одной несогласованной по письму трубы</t>
  </si>
  <si>
    <t>если использовать непроект. трубы в кол-ве 4-х шт. вместо необх. ГО, то нужно отправить 11 труб</t>
  </si>
  <si>
    <t>Отвал</t>
  </si>
  <si>
    <t>16/25</t>
  </si>
  <si>
    <t>м3/тн.</t>
  </si>
  <si>
    <t>52 км</t>
  </si>
  <si>
    <t>плиты</t>
  </si>
  <si>
    <t>труба 108</t>
  </si>
  <si>
    <r>
      <t>отвод 90</t>
    </r>
    <r>
      <rPr>
        <sz val="11"/>
        <color indexed="8"/>
        <rFont val="Times New Roman"/>
        <family val="1"/>
        <charset val="204"/>
      </rPr>
      <t>º</t>
    </r>
    <r>
      <rPr>
        <sz val="15.9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  <charset val="204"/>
      </rPr>
      <t>Ду 108</t>
    </r>
  </si>
  <si>
    <t>труба 57</t>
  </si>
  <si>
    <t>отвод 90º Ду 57</t>
  </si>
  <si>
    <t>Вентиль ВИ 15х160</t>
  </si>
  <si>
    <t>Кран шаровый Ду 50 Ру100</t>
  </si>
  <si>
    <t>Бабышки</t>
  </si>
  <si>
    <t>Манометр 160</t>
  </si>
  <si>
    <t>Переходник труба-"Kercher"</t>
  </si>
  <si>
    <t>Переходник манометрический</t>
  </si>
  <si>
    <t>Kercher</t>
  </si>
  <si>
    <t>труба</t>
  </si>
  <si>
    <t>114 шт.</t>
  </si>
  <si>
    <t>пиломатериал</t>
  </si>
  <si>
    <t>щит указатель "Закрепление трассы продуктопровода на мест-ти" (в компл. с инф. плакатом)</t>
  </si>
  <si>
    <t>щит указатель "Закрепление трассы продуктопровода на мест-ти"</t>
  </si>
  <si>
    <t xml:space="preserve">Фланец Ду 15 </t>
  </si>
  <si>
    <t>уони 4</t>
  </si>
  <si>
    <t>труба б/у 720х10</t>
  </si>
  <si>
    <t>металлолом</t>
  </si>
  <si>
    <t>сруб на баню 4х6</t>
  </si>
  <si>
    <t>брус 50х50</t>
  </si>
  <si>
    <t xml:space="preserve">геотекстиль </t>
  </si>
  <si>
    <t>рулонов</t>
  </si>
  <si>
    <t>труба Ду 279</t>
  </si>
  <si>
    <t>пенопласт</t>
  </si>
  <si>
    <t>листа</t>
  </si>
  <si>
    <t>труба пхв</t>
  </si>
  <si>
    <t>контрейнер 20 футов</t>
  </si>
  <si>
    <t>258 км</t>
  </si>
  <si>
    <t>геотекстиль 400</t>
  </si>
  <si>
    <t>рул.</t>
  </si>
  <si>
    <t>Тобольск</t>
  </si>
  <si>
    <t>эмаль ФЛ-03 К</t>
  </si>
  <si>
    <t>Уфа</t>
  </si>
  <si>
    <t>Центратор внутренний Ду 500</t>
  </si>
  <si>
    <t>эмаль АС-182</t>
  </si>
  <si>
    <t>кг.</t>
  </si>
  <si>
    <t>грунтовка ФЛ-03 К</t>
  </si>
  <si>
    <t>растворитель Толуол нефтяной</t>
  </si>
  <si>
    <t>л.</t>
  </si>
  <si>
    <t>Древесина</t>
  </si>
  <si>
    <t>ЮграТрансСтройЛес</t>
  </si>
  <si>
    <t>ж/б плита</t>
  </si>
  <si>
    <t>круг 12</t>
  </si>
  <si>
    <t>т.</t>
  </si>
  <si>
    <t>труба кривая</t>
  </si>
  <si>
    <t xml:space="preserve">труба 1420 </t>
  </si>
  <si>
    <t>труба 720</t>
  </si>
  <si>
    <t xml:space="preserve">катушка 219 </t>
  </si>
  <si>
    <t xml:space="preserve">заглушки </t>
  </si>
  <si>
    <t>индукционный кабель</t>
  </si>
  <si>
    <t>комплект</t>
  </si>
  <si>
    <t>пульт</t>
  </si>
  <si>
    <t>Т001</t>
  </si>
  <si>
    <t>профиль 60х60</t>
  </si>
  <si>
    <t>м.</t>
  </si>
  <si>
    <t>Т002</t>
  </si>
  <si>
    <t>Т003</t>
  </si>
  <si>
    <t>Т004</t>
  </si>
  <si>
    <t>Т005</t>
  </si>
  <si>
    <t>Т006</t>
  </si>
  <si>
    <t>Труба  Ду 89</t>
  </si>
  <si>
    <t>Труба проф. 60х60</t>
  </si>
  <si>
    <t>Труба проф. 100х100</t>
  </si>
  <si>
    <t>Труба проф. 120х120</t>
  </si>
  <si>
    <t>Труба проф. 140х140</t>
  </si>
  <si>
    <t>Швеллер 8У</t>
  </si>
  <si>
    <t>Швеллер 18У</t>
  </si>
  <si>
    <t>Швеллер 16У</t>
  </si>
  <si>
    <t>Швеллер 12У</t>
  </si>
  <si>
    <t>Швеллер 10у</t>
  </si>
  <si>
    <t>Уголок 50х50х5</t>
  </si>
  <si>
    <t>Уголок 75х75х8</t>
  </si>
  <si>
    <t>Уголок 100х100х7</t>
  </si>
  <si>
    <t>Уголок 125х125х8</t>
  </si>
  <si>
    <t>Круг 10</t>
  </si>
  <si>
    <t>Лист ПВЛ</t>
  </si>
  <si>
    <t>м2</t>
  </si>
  <si>
    <t>Труба проф. 80х80</t>
  </si>
  <si>
    <t>7718/3</t>
  </si>
  <si>
    <t>Т007</t>
  </si>
  <si>
    <t>Труба 1020х8</t>
  </si>
  <si>
    <t>Круг 16</t>
  </si>
  <si>
    <t>Т008</t>
  </si>
  <si>
    <t>Т009</t>
  </si>
  <si>
    <t>Бит-полим. Мастика "Славянка"</t>
  </si>
  <si>
    <t>Т010</t>
  </si>
  <si>
    <t>Труба 1020х14</t>
  </si>
  <si>
    <t>Т011</t>
  </si>
  <si>
    <t>АСпМ</t>
  </si>
  <si>
    <t>Панель 2330х1750</t>
  </si>
  <si>
    <t>Панель 2330х2500</t>
  </si>
  <si>
    <t>Панель над калиткой</t>
  </si>
  <si>
    <t>Стойка Г-образная</t>
  </si>
  <si>
    <t>ПББ 500</t>
  </si>
  <si>
    <t>п.м.</t>
  </si>
  <si>
    <r>
      <t xml:space="preserve">Проволока </t>
    </r>
    <r>
      <rPr>
        <sz val="11"/>
        <color theme="1"/>
        <rFont val="Times New Roman"/>
        <family val="1"/>
        <charset val="204"/>
      </rPr>
      <t>Ø 2,5 мм</t>
    </r>
  </si>
  <si>
    <t>Крепление панелей к стойке</t>
  </si>
  <si>
    <t>Панель 2330х1000</t>
  </si>
  <si>
    <t>Панель 2330х2000</t>
  </si>
  <si>
    <t>Ворота 4500х2000</t>
  </si>
  <si>
    <t>Т012</t>
  </si>
  <si>
    <t>Свая 530Х9</t>
  </si>
  <si>
    <t>Свая 325х8</t>
  </si>
  <si>
    <t>Труба 159х6х5250</t>
  </si>
  <si>
    <t>т</t>
  </si>
  <si>
    <t>Т013</t>
  </si>
  <si>
    <t>Стройматериалы (лес)</t>
  </si>
  <si>
    <t>Т014</t>
  </si>
  <si>
    <t>Калитка</t>
  </si>
  <si>
    <t>Т015</t>
  </si>
  <si>
    <t>Т016</t>
  </si>
  <si>
    <t>Т017</t>
  </si>
  <si>
    <t>Т018</t>
  </si>
  <si>
    <t>Полог 14х30</t>
  </si>
  <si>
    <t>Т019</t>
  </si>
  <si>
    <t>Сваи 159</t>
  </si>
  <si>
    <t>8148/2</t>
  </si>
  <si>
    <t>Сваи 219</t>
  </si>
  <si>
    <t>Сетка рабица</t>
  </si>
  <si>
    <t>Т020</t>
  </si>
  <si>
    <t>индукционная катушка</t>
  </si>
  <si>
    <t>стол</t>
  </si>
  <si>
    <t>стул</t>
  </si>
  <si>
    <t>анкера</t>
  </si>
  <si>
    <t>Т021</t>
  </si>
  <si>
    <t>Резак в комплекте</t>
  </si>
  <si>
    <t>Очки монтажные</t>
  </si>
  <si>
    <t>Горелка проп. в комплекте</t>
  </si>
  <si>
    <r>
      <t xml:space="preserve">УШМ </t>
    </r>
    <r>
      <rPr>
        <sz val="11"/>
        <color theme="1"/>
        <rFont val="Times New Roman"/>
        <family val="1"/>
        <charset val="204"/>
      </rPr>
      <t>Ø 125 мм</t>
    </r>
  </si>
  <si>
    <t>Кувалда</t>
  </si>
  <si>
    <t>Щётка мет. Ø 125 мм</t>
  </si>
  <si>
    <t>Щётка мет. Ø 180 мм</t>
  </si>
  <si>
    <t>Перчатки Х/Б</t>
  </si>
  <si>
    <t>пар</t>
  </si>
  <si>
    <t>Рукавицы брезентовые</t>
  </si>
  <si>
    <t>Рукавицы суконные</t>
  </si>
  <si>
    <t>Кислород</t>
  </si>
  <si>
    <t>Пропан</t>
  </si>
  <si>
    <t>Держатель сварочный</t>
  </si>
  <si>
    <r>
      <t xml:space="preserve">Центратор </t>
    </r>
    <r>
      <rPr>
        <sz val="11"/>
        <color theme="1"/>
        <rFont val="Times New Roman"/>
        <family val="1"/>
        <charset val="204"/>
      </rPr>
      <t>Ø720</t>
    </r>
  </si>
  <si>
    <r>
      <t xml:space="preserve">Центратор </t>
    </r>
    <r>
      <rPr>
        <sz val="11"/>
        <color theme="1"/>
        <rFont val="Times New Roman"/>
        <family val="1"/>
        <charset val="204"/>
      </rPr>
      <t>Ø219</t>
    </r>
  </si>
  <si>
    <r>
      <t xml:space="preserve">Центратор </t>
    </r>
    <r>
      <rPr>
        <sz val="11"/>
        <color theme="1"/>
        <rFont val="Times New Roman"/>
        <family val="1"/>
        <charset val="204"/>
      </rPr>
      <t>Ø159</t>
    </r>
  </si>
  <si>
    <t xml:space="preserve">Лестница </t>
  </si>
  <si>
    <t>Т022</t>
  </si>
  <si>
    <t>Редуктор проп.</t>
  </si>
  <si>
    <t>Редуктор кислор.</t>
  </si>
  <si>
    <t>Текстолит 10х500х500</t>
  </si>
  <si>
    <t xml:space="preserve">Огнетушитель </t>
  </si>
  <si>
    <t>Бахилы</t>
  </si>
  <si>
    <t>Полотенце 6м/6тн</t>
  </si>
  <si>
    <r>
      <t xml:space="preserve">Круги зачистные </t>
    </r>
    <r>
      <rPr>
        <sz val="11"/>
        <color theme="1"/>
        <rFont val="Times New Roman"/>
        <family val="1"/>
        <charset val="204"/>
      </rPr>
      <t>Ø 125 мм</t>
    </r>
  </si>
  <si>
    <r>
      <t xml:space="preserve">Круги зачистные </t>
    </r>
    <r>
      <rPr>
        <sz val="11"/>
        <color theme="1"/>
        <rFont val="Times New Roman"/>
        <family val="1"/>
        <charset val="204"/>
      </rPr>
      <t>Ø 180 мм</t>
    </r>
  </si>
  <si>
    <t>Круги отрезные Ø 125 мм</t>
  </si>
  <si>
    <t>Круги отрезные Ø 180 мм</t>
  </si>
  <si>
    <r>
      <t xml:space="preserve">Электроды ОК 74.70 </t>
    </r>
    <r>
      <rPr>
        <sz val="11"/>
        <color theme="1"/>
        <rFont val="Times New Roman"/>
        <family val="1"/>
        <charset val="204"/>
      </rPr>
      <t>Ø 4</t>
    </r>
  </si>
  <si>
    <t>Т023</t>
  </si>
  <si>
    <t>Электроды ОК 74.70 Ø 3,2</t>
  </si>
  <si>
    <t>Электроды LB 52U Ø 2,6</t>
  </si>
  <si>
    <t>Электроды LB 52U Ø 3,2</t>
  </si>
  <si>
    <t>Электроды Уони Ø 4</t>
  </si>
  <si>
    <t>Краги сварочные зимние</t>
  </si>
  <si>
    <t>Паук 4-х витевой</t>
  </si>
  <si>
    <t>Т024</t>
  </si>
  <si>
    <t>Металлическая стойка СКМ 1.30</t>
  </si>
  <si>
    <t>Т025</t>
  </si>
  <si>
    <t>УШМ Ø 125 мм</t>
  </si>
  <si>
    <t>УШМ Ø 180 мм</t>
  </si>
  <si>
    <t>Контрейнер (потолочка)</t>
  </si>
  <si>
    <t>Канат Ду  9,2 мм</t>
  </si>
  <si>
    <t>Электропенал</t>
  </si>
  <si>
    <t>Берёзовский</t>
  </si>
  <si>
    <t>Т026</t>
  </si>
  <si>
    <t>Т027</t>
  </si>
  <si>
    <t>ТО28</t>
  </si>
  <si>
    <t>Труба 108х4</t>
  </si>
  <si>
    <t>Труба 159х6</t>
  </si>
  <si>
    <t>Сваи 159х6</t>
  </si>
  <si>
    <t>Опора скользящия 159х6</t>
  </si>
  <si>
    <t>Опора скользящия 219х6</t>
  </si>
  <si>
    <t>Компрессор</t>
  </si>
  <si>
    <t>ТО29</t>
  </si>
  <si>
    <t xml:space="preserve">Гиорешетка </t>
  </si>
  <si>
    <t>ТО30</t>
  </si>
  <si>
    <t>Труба 219х8</t>
  </si>
  <si>
    <t>8485/2</t>
  </si>
  <si>
    <t>Плита ж/б 1,8х1,8</t>
  </si>
  <si>
    <t>Цемент</t>
  </si>
  <si>
    <t>Лист металл. 1,25х2,5</t>
  </si>
  <si>
    <t>ТО31</t>
  </si>
  <si>
    <t>водяной насос Ручеёк 1М</t>
  </si>
  <si>
    <t>ТО32</t>
  </si>
  <si>
    <t>8527/4</t>
  </si>
  <si>
    <t>Электроды LB</t>
  </si>
  <si>
    <r>
      <t>Электроды ОК 74.70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3</t>
    </r>
  </si>
  <si>
    <r>
      <t>Электроды ОК 74.70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</si>
  <si>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t>Горелка пропановая</t>
  </si>
  <si>
    <t>Монометр пропановый</t>
  </si>
  <si>
    <t>Монометр кислородный</t>
  </si>
  <si>
    <t>Шосси</t>
  </si>
  <si>
    <r>
      <t>Электроды УОНИИ</t>
    </r>
    <r>
      <rPr>
        <sz val="11"/>
        <color theme="1"/>
        <rFont val="Calibri"/>
        <family val="2"/>
        <charset val="204"/>
      </rPr>
      <t>Ø4</t>
    </r>
  </si>
  <si>
    <t>01 августа 2013</t>
  </si>
  <si>
    <t>02 августа 2013</t>
  </si>
  <si>
    <t>03 августа 2013</t>
  </si>
  <si>
    <t>05 августа 2013</t>
  </si>
  <si>
    <t>06 августа 2013</t>
  </si>
  <si>
    <t>07 августа 2013</t>
  </si>
  <si>
    <t>08 августа 2013</t>
  </si>
  <si>
    <t>09 августа 2013</t>
  </si>
  <si>
    <t>10 августа 2013</t>
  </si>
  <si>
    <t>15 августа 2013</t>
  </si>
  <si>
    <t>16 августа 2013</t>
  </si>
  <si>
    <t>18 августа 2013</t>
  </si>
  <si>
    <t>19 августа 2013</t>
  </si>
  <si>
    <t>21 августа 2013</t>
  </si>
  <si>
    <t>23 августа 2013</t>
  </si>
  <si>
    <t>24 августа 2013</t>
  </si>
  <si>
    <t>28 августа 2013</t>
  </si>
  <si>
    <t>30 августа 2013</t>
  </si>
  <si>
    <t>01 сентября 2013</t>
  </si>
  <si>
    <t>06 сентября 2013</t>
  </si>
  <si>
    <t>12 сентября 2013</t>
  </si>
  <si>
    <t>13 сентября 2013</t>
  </si>
  <si>
    <t>20 сентября 2013</t>
  </si>
  <si>
    <t>21 сентября 2013</t>
  </si>
  <si>
    <t>23 сентября 2013</t>
  </si>
  <si>
    <t>24 сентября 2013</t>
  </si>
  <si>
    <t>25 сентября 2013</t>
  </si>
  <si>
    <t>29 сентября 2013</t>
  </si>
  <si>
    <t>01 октября 2013</t>
  </si>
  <si>
    <t>05 октября 2013</t>
  </si>
  <si>
    <t>07 октября 2013</t>
  </si>
  <si>
    <t>09 октября 2013</t>
  </si>
  <si>
    <t>10 октября 2013</t>
  </si>
  <si>
    <t>11 октября 2013</t>
  </si>
  <si>
    <t>13 октября 2013</t>
  </si>
  <si>
    <t>14 октября 2013</t>
  </si>
  <si>
    <t>15 октября 2013</t>
  </si>
  <si>
    <t>16 октября 2013</t>
  </si>
  <si>
    <t>18 октября 2013</t>
  </si>
  <si>
    <t>19 октября 2013</t>
  </si>
  <si>
    <t>20 октября 2013</t>
  </si>
  <si>
    <t>21 октября 2013</t>
  </si>
  <si>
    <t>26 октября 2013</t>
  </si>
  <si>
    <t>27 октября 2013</t>
  </si>
  <si>
    <t>28 октября 2013</t>
  </si>
  <si>
    <t>29 октября 2013</t>
  </si>
  <si>
    <t>31 октября 2013</t>
  </si>
  <si>
    <t>01 ноября 2013</t>
  </si>
  <si>
    <t>ТО33</t>
  </si>
  <si>
    <t>кондуктор</t>
  </si>
  <si>
    <t>фланец 57х6</t>
  </si>
  <si>
    <t>заглушки 159х6</t>
  </si>
  <si>
    <t>монометр ТМ6 №3638</t>
  </si>
  <si>
    <t>монометр МП4УУ2</t>
  </si>
  <si>
    <t>ключ рожковый Ø25</t>
  </si>
  <si>
    <t>лента фум</t>
  </si>
  <si>
    <t>02 ноября 2013</t>
  </si>
  <si>
    <t>ТО34</t>
  </si>
  <si>
    <t>Камера запуска</t>
  </si>
  <si>
    <t>Грузоотправитель</t>
  </si>
  <si>
    <t>Грузополучатель</t>
  </si>
  <si>
    <t>Плита ПДНм-АтV55 ТУ 5846-006-01374760-2009</t>
  </si>
  <si>
    <t>ОАО "СибурТюменьГаз" ХМАО-Югра АО, г. Нижневартовск, Омская 1</t>
  </si>
  <si>
    <t>ЗАО "Стройтрансгаз", г. Москва, Скаковая 9</t>
  </si>
  <si>
    <t>Тройник ТШС 720(13 К60)х159(7 К50)-5.9-0.6-УХЛ</t>
  </si>
  <si>
    <t>ООО "Запсибтрансгаз" ХМАО-Югра АО, г. Нижневартовск, НВ ГПЗ 1</t>
  </si>
  <si>
    <t>Отвод П90 159х8-09Г2С ГОСТ 17375-2001</t>
  </si>
  <si>
    <t>Кран MSA K 83 TW DN700 ANSI400 ASTM A350</t>
  </si>
  <si>
    <t>Переход П К 159х10-57х5-09Г2С ГОСТ 17378-2001</t>
  </si>
  <si>
    <t>Отвод П 90 57х6-09Г2С ГОСТ17375-2001</t>
  </si>
  <si>
    <t>Тройник П219х10-159х8-09Г2С ГОСТ 17375-2001</t>
  </si>
  <si>
    <t>Тройник П57х6-09Г2С ГОСТ 17375-2001</t>
  </si>
  <si>
    <t>Отвод П90 219х10-09Г2С ГОСТ 17375-2001</t>
  </si>
  <si>
    <t>Заглушка П57х5-09Г2С</t>
  </si>
  <si>
    <t>Переход П К 57х5-25х3-09Г2С</t>
  </si>
  <si>
    <t xml:space="preserve">Онепреградитель фланцевый ОП-3К-150 </t>
  </si>
  <si>
    <t>комл.</t>
  </si>
  <si>
    <t xml:space="preserve">Вставка электроизолирующая SCHUCK SHD DN50 </t>
  </si>
  <si>
    <t xml:space="preserve">Вставка электроизолирующая SCHUCK SHD DN200 </t>
  </si>
  <si>
    <t>Кран 11лс45п ДУ15 Ру100 Хл(газ) ст.09Г2С</t>
  </si>
  <si>
    <t xml:space="preserve">Переход П К 159х10-57х5-09Г2С </t>
  </si>
  <si>
    <t>Отвод П 45 159х8-09Г2С ГОСТ17375-2001</t>
  </si>
  <si>
    <t>Задвижка 30 лс76нж(ГА11014-150-01)А ДУ 150</t>
  </si>
  <si>
    <t>Задвижка 30 лс41нж(ГА11014-150-01)А ДУ 100</t>
  </si>
  <si>
    <t>Тройник ТШСР 720(14 К60)х219(10 К50)-5.9-0.6-УХЛ</t>
  </si>
  <si>
    <t>ООО "Биаксплен", Самарская обл, г. Новокуйбышевск, Жд проезд 1</t>
  </si>
  <si>
    <t>ООО "АПС-Север",РБ, г.Уфа, Пр. Октября 69/3</t>
  </si>
  <si>
    <t>Манжета т/у "Новоград-СТ60"1020х2,400х500</t>
  </si>
  <si>
    <t>Манжета т/у "Новоград-СТ 60" 720х3,0х500</t>
  </si>
  <si>
    <t>Манжета т/у "Новоград-СТ 60" 720х2,0х450</t>
  </si>
  <si>
    <t xml:space="preserve">Манжета т/у </t>
  </si>
  <si>
    <t>Манжета т/у "Новоград-СТ 60" 108х1,2х450</t>
  </si>
  <si>
    <t>03 ноября 2013</t>
  </si>
  <si>
    <t>ТО35</t>
  </si>
  <si>
    <t>фланец Ø1400</t>
  </si>
  <si>
    <t>поддон с косынками</t>
  </si>
  <si>
    <t>04 ноября 2013</t>
  </si>
  <si>
    <t>ТО36</t>
  </si>
  <si>
    <t>трубаØ700</t>
  </si>
  <si>
    <t>песок</t>
  </si>
  <si>
    <t>ТО37</t>
  </si>
  <si>
    <t>заглушки Ø700</t>
  </si>
  <si>
    <t>05 ноября 2013</t>
  </si>
  <si>
    <t>ТО38</t>
  </si>
  <si>
    <t>АПС-СЕВЕР</t>
  </si>
  <si>
    <t>Труба Ø159</t>
  </si>
  <si>
    <t>ТО39</t>
  </si>
  <si>
    <t>водяная помпа с гофр.шлангом</t>
  </si>
  <si>
    <t>салярка</t>
  </si>
  <si>
    <t>боч.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</si>
</sst>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9"/>
      <color indexed="8"/>
      <name val="Calibri"/>
      <family val="2"/>
    </font>
    <font>
      <sz val="10"/>
      <name val="Arial Cyr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5.95"/>
      <color indexed="8"/>
      <name val="Calibri"/>
      <family val="2"/>
    </font>
    <font>
      <sz val="8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9" fillId="0" borderId="0"/>
  </cellStyleXfs>
  <cellXfs count="206">
    <xf numFmtId="0" fontId="0" fillId="0" borderId="0" xfId="0"/>
    <xf numFmtId="0" fontId="18" fillId="12" borderId="1" xfId="3" applyBorder="1" applyAlignment="1">
      <alignment horizontal="center"/>
    </xf>
    <xf numFmtId="0" fontId="18" fillId="12" borderId="1" xfId="3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3" applyFont="1" applyFill="1" applyBorder="1" applyAlignment="1">
      <alignment horizontal="center"/>
    </xf>
    <xf numFmtId="0" fontId="4" fillId="3" borderId="2" xfId="0" applyFont="1" applyFill="1" applyBorder="1"/>
    <xf numFmtId="0" fontId="4" fillId="3" borderId="0" xfId="0" applyFont="1" applyFill="1" applyBorder="1"/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5" fillId="4" borderId="6" xfId="0" applyFont="1" applyFill="1" applyBorder="1"/>
    <xf numFmtId="0" fontId="7" fillId="11" borderId="7" xfId="2" applyFont="1" applyBorder="1" applyAlignment="1">
      <alignment horizontal="center" vertical="center"/>
    </xf>
    <xf numFmtId="0" fontId="7" fillId="11" borderId="6" xfId="2" applyFont="1" applyBorder="1" applyAlignment="1">
      <alignment horizontal="center" vertical="center"/>
    </xf>
    <xf numFmtId="0" fontId="7" fillId="11" borderId="8" xfId="2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18" fillId="2" borderId="0" xfId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0" fontId="18" fillId="10" borderId="0" xfId="1" applyBorder="1" applyAlignment="1">
      <alignment horizontal="center" vertical="center"/>
    </xf>
    <xf numFmtId="0" fontId="18" fillId="0" borderId="0" xfId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2" xfId="1" applyFont="1" applyFill="1" applyBorder="1" applyAlignment="1">
      <alignment horizontal="center" vertical="center"/>
    </xf>
    <xf numFmtId="0" fontId="18" fillId="10" borderId="13" xfId="1" applyBorder="1" applyAlignment="1">
      <alignment horizontal="center" vertical="center"/>
    </xf>
    <xf numFmtId="0" fontId="18" fillId="10" borderId="13" xfId="1" applyBorder="1" applyAlignment="1">
      <alignment horizontal="center" vertical="center" wrapText="1"/>
    </xf>
    <xf numFmtId="0" fontId="18" fillId="10" borderId="14" xfId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4" applyFill="1" applyBorder="1" applyAlignment="1">
      <alignment horizontal="center" vertical="center" wrapText="1"/>
    </xf>
    <xf numFmtId="0" fontId="9" fillId="2" borderId="10" xfId="4" applyFill="1" applyBorder="1" applyAlignment="1">
      <alignment horizontal="center" vertical="center" wrapText="1"/>
    </xf>
    <xf numFmtId="0" fontId="0" fillId="2" borderId="2" xfId="0" applyFill="1" applyBorder="1"/>
    <xf numFmtId="0" fontId="0" fillId="7" borderId="2" xfId="0" applyFill="1" applyBorder="1"/>
    <xf numFmtId="0" fontId="9" fillId="8" borderId="2" xfId="4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6" borderId="2" xfId="0" applyFill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0" xfId="0" applyFill="1"/>
    <xf numFmtId="0" fontId="0" fillId="0" borderId="0" xfId="0" applyFill="1" applyBorder="1"/>
    <xf numFmtId="0" fontId="0" fillId="3" borderId="2" xfId="0" applyFill="1" applyBorder="1"/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/>
    <xf numFmtId="0" fontId="11" fillId="0" borderId="0" xfId="0" applyFont="1" applyFill="1" applyBorder="1" applyAlignment="1"/>
    <xf numFmtId="0" fontId="0" fillId="2" borderId="0" xfId="0" applyFont="1" applyFill="1" applyAlignment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/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0" xfId="0" applyNumberFormat="1"/>
    <xf numFmtId="14" fontId="0" fillId="0" borderId="2" xfId="0" applyNumberFormat="1" applyFill="1" applyBorder="1" applyAlignment="1">
      <alignment horizontal="center" vertical="center"/>
    </xf>
    <xf numFmtId="0" fontId="0" fillId="6" borderId="5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9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2" xfId="0" applyNumberFormat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/>
    <xf numFmtId="0" fontId="12" fillId="0" borderId="2" xfId="0" applyFont="1" applyBorder="1"/>
    <xf numFmtId="0" fontId="8" fillId="0" borderId="2" xfId="0" applyFont="1" applyBorder="1"/>
    <xf numFmtId="14" fontId="0" fillId="0" borderId="0" xfId="0" applyNumberFormat="1" applyBorder="1"/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0" fillId="0" borderId="2" xfId="0" applyBorder="1" applyAlignment="1">
      <alignment horizontal="center" vertical="center"/>
    </xf>
    <xf numFmtId="0" fontId="0" fillId="0" borderId="17" xfId="0" applyFill="1" applyBorder="1"/>
    <xf numFmtId="0" fontId="0" fillId="0" borderId="15" xfId="0" applyBorder="1"/>
    <xf numFmtId="0" fontId="0" fillId="0" borderId="15" xfId="0" applyFill="1" applyBorder="1"/>
    <xf numFmtId="0" fontId="0" fillId="0" borderId="18" xfId="0" applyFill="1" applyBorder="1"/>
    <xf numFmtId="0" fontId="0" fillId="0" borderId="18" xfId="0" applyBorder="1"/>
    <xf numFmtId="0" fontId="0" fillId="0" borderId="17" xfId="0" applyBorder="1"/>
    <xf numFmtId="0" fontId="0" fillId="0" borderId="19" xfId="0" applyFill="1" applyBorder="1"/>
    <xf numFmtId="0" fontId="0" fillId="0" borderId="4" xfId="0" applyFill="1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19" xfId="0" applyBorder="1"/>
    <xf numFmtId="0" fontId="0" fillId="0" borderId="5" xfId="0" applyBorder="1"/>
    <xf numFmtId="0" fontId="0" fillId="0" borderId="11" xfId="0" applyBorder="1"/>
    <xf numFmtId="0" fontId="0" fillId="0" borderId="21" xfId="0" applyBorder="1"/>
    <xf numFmtId="0" fontId="0" fillId="0" borderId="20" xfId="0" applyFill="1" applyBorder="1"/>
    <xf numFmtId="0" fontId="0" fillId="0" borderId="10" xfId="0" applyBorder="1"/>
    <xf numFmtId="0" fontId="0" fillId="0" borderId="17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5" xfId="0" applyNumberFormat="1" applyBorder="1"/>
    <xf numFmtId="0" fontId="0" fillId="0" borderId="19" xfId="0" applyBorder="1" applyAlignment="1">
      <alignment horizontal="right"/>
    </xf>
    <xf numFmtId="0" fontId="0" fillId="13" borderId="11" xfId="0" applyFill="1" applyBorder="1"/>
    <xf numFmtId="0" fontId="0" fillId="13" borderId="5" xfId="0" applyFill="1" applyBorder="1"/>
    <xf numFmtId="14" fontId="0" fillId="13" borderId="2" xfId="0" applyNumberFormat="1" applyFill="1" applyBorder="1" applyAlignment="1">
      <alignment horizontal="center"/>
    </xf>
    <xf numFmtId="0" fontId="0" fillId="13" borderId="2" xfId="0" applyFill="1" applyBorder="1"/>
    <xf numFmtId="0" fontId="0" fillId="0" borderId="4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15" xfId="0" applyFill="1" applyBorder="1" applyAlignment="1"/>
    <xf numFmtId="0" fontId="0" fillId="0" borderId="3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 applyAlignment="1"/>
    <xf numFmtId="0" fontId="0" fillId="0" borderId="3" xfId="0" applyBorder="1" applyAlignment="1"/>
    <xf numFmtId="0" fontId="0" fillId="0" borderId="19" xfId="0" applyBorder="1" applyAlignment="1"/>
    <xf numFmtId="0" fontId="0" fillId="0" borderId="5" xfId="0" applyFill="1" applyBorder="1" applyAlignment="1">
      <alignment horizontal="right"/>
    </xf>
    <xf numFmtId="0" fontId="0" fillId="0" borderId="2" xfId="0" applyFill="1" applyBorder="1" applyAlignment="1"/>
    <xf numFmtId="0" fontId="0" fillId="0" borderId="2" xfId="0" applyFill="1" applyBorder="1" applyAlignment="1">
      <alignment horizontal="right"/>
    </xf>
    <xf numFmtId="0" fontId="0" fillId="0" borderId="11" xfId="0" applyFill="1" applyBorder="1" applyAlignment="1"/>
    <xf numFmtId="0" fontId="0" fillId="0" borderId="3" xfId="0" applyFill="1" applyBorder="1" applyAlignment="1">
      <alignment horizontal="right"/>
    </xf>
    <xf numFmtId="0" fontId="0" fillId="0" borderId="3" xfId="0" applyFill="1" applyBorder="1" applyAlignment="1"/>
    <xf numFmtId="0" fontId="0" fillId="0" borderId="19" xfId="0" applyFill="1" applyBorder="1" applyAlignment="1"/>
    <xf numFmtId="0" fontId="0" fillId="0" borderId="4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5" xfId="0" applyFill="1" applyBorder="1" applyAlignment="1"/>
    <xf numFmtId="0" fontId="0" fillId="0" borderId="20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9" xfId="0" applyFill="1" applyBorder="1"/>
    <xf numFmtId="0" fontId="7" fillId="11" borderId="14" xfId="2" applyFont="1" applyBorder="1" applyAlignment="1">
      <alignment horizontal="right" vertical="center"/>
    </xf>
    <xf numFmtId="0" fontId="0" fillId="0" borderId="0" xfId="0" applyProtection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14" fontId="0" fillId="13" borderId="11" xfId="0" applyNumberFormat="1" applyFill="1" applyBorder="1" applyAlignment="1">
      <alignment horizontal="center"/>
    </xf>
    <xf numFmtId="14" fontId="0" fillId="13" borderId="21" xfId="0" applyNumberFormat="1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14" fontId="0" fillId="3" borderId="11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2" xfId="3" applyFont="1" applyFill="1" applyBorder="1" applyAlignment="1">
      <alignment horizontal="center"/>
    </xf>
    <xf numFmtId="14" fontId="0" fillId="13" borderId="10" xfId="0" applyNumberFormat="1" applyFill="1" applyBorder="1" applyAlignment="1">
      <alignment horizontal="center"/>
    </xf>
    <xf numFmtId="14" fontId="0" fillId="3" borderId="10" xfId="0" applyNumberFormat="1" applyFill="1" applyBorder="1" applyAlignment="1">
      <alignment horizontal="center" vertical="center"/>
    </xf>
    <xf numFmtId="14" fontId="0" fillId="3" borderId="19" xfId="0" applyNumberFormat="1" applyFill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14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textRotation="89"/>
    </xf>
    <xf numFmtId="0" fontId="12" fillId="0" borderId="15" xfId="0" applyFont="1" applyBorder="1" applyAlignment="1">
      <alignment horizontal="center" vertical="center" textRotation="89"/>
    </xf>
    <xf numFmtId="0" fontId="12" fillId="0" borderId="3" xfId="0" applyFont="1" applyBorder="1" applyAlignment="1">
      <alignment horizontal="center" vertical="center" textRotation="89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</cellXfs>
  <cellStyles count="5">
    <cellStyle name="Акцент1" xfId="1" builtinId="29"/>
    <cellStyle name="Акцент2" xfId="2" builtinId="33"/>
    <cellStyle name="Акцент4" xfId="3" builtinId="41"/>
    <cellStyle name="Обычный" xfId="0" builtinId="0"/>
    <cellStyle name="Обычный 2" xfId="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E8E7B429-81E4-4F46-B4F8-2033D7DC3A6B}">
  <header guid="{E8E7B429-81E4-4F46-B4F8-2033D7DC3A6B}" dateTime="2013-11-06T13:25:15" maxSheetId="8" userName="Yuldash" r:id="rId1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1">
  <userInfo guid="{E8E7B429-81E4-4F46-B4F8-2033D7DC3A6B}" name="Yuldash" id="-286593106" dateTime="2013-11-06T13:58:0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5"/>
  <sheetViews>
    <sheetView view="pageBreakPreview" topLeftCell="A353" zoomScale="145" zoomScaleNormal="100" zoomScaleSheetLayoutView="145" workbookViewId="0">
      <selection activeCell="A359" sqref="A359"/>
    </sheetView>
  </sheetViews>
  <sheetFormatPr defaultRowHeight="15"/>
  <cols>
    <col min="1" max="1" width="10.5703125" bestFit="1" customWidth="1"/>
    <col min="2" max="2" width="19.140625" customWidth="1"/>
    <col min="3" max="3" width="29.5703125" customWidth="1"/>
    <col min="4" max="4" width="13.5703125" customWidth="1"/>
    <col min="6" max="6" width="10.5703125" customWidth="1"/>
    <col min="8" max="8" width="10.85546875" customWidth="1"/>
  </cols>
  <sheetData>
    <row r="1" spans="1:8" ht="31.5" thickTop="1" thickBot="1">
      <c r="A1" s="1" t="s">
        <v>3</v>
      </c>
      <c r="B1" s="1" t="s">
        <v>7</v>
      </c>
      <c r="C1" s="1" t="s">
        <v>0</v>
      </c>
      <c r="D1" s="1" t="s">
        <v>1</v>
      </c>
      <c r="E1" s="1" t="s">
        <v>2</v>
      </c>
      <c r="F1" s="2" t="s">
        <v>4</v>
      </c>
    </row>
    <row r="2" spans="1:8" ht="15.75" thickTop="1">
      <c r="A2" s="166" t="s">
        <v>11</v>
      </c>
      <c r="B2" s="166"/>
      <c r="C2" s="166"/>
      <c r="D2" s="166"/>
      <c r="E2" s="166"/>
      <c r="F2" s="166"/>
    </row>
    <row r="3" spans="1:8">
      <c r="A3" s="4">
        <v>1223</v>
      </c>
      <c r="B3" s="4" t="s">
        <v>12</v>
      </c>
      <c r="C3" s="4" t="s">
        <v>13</v>
      </c>
      <c r="D3" s="4">
        <v>50</v>
      </c>
      <c r="E3" s="4" t="s">
        <v>14</v>
      </c>
      <c r="F3" s="4"/>
    </row>
    <row r="4" spans="1:8">
      <c r="A4" s="3">
        <v>1224</v>
      </c>
      <c r="B4" s="3" t="s">
        <v>8</v>
      </c>
      <c r="C4" s="3" t="s">
        <v>5</v>
      </c>
      <c r="D4" s="3">
        <v>30</v>
      </c>
      <c r="E4" s="3" t="s">
        <v>9</v>
      </c>
      <c r="F4" s="3"/>
    </row>
    <row r="5" spans="1:8">
      <c r="A5" s="3">
        <v>1225</v>
      </c>
      <c r="B5" s="3" t="s">
        <v>8</v>
      </c>
      <c r="C5" s="3" t="s">
        <v>5</v>
      </c>
      <c r="D5" s="3">
        <v>30</v>
      </c>
      <c r="E5" s="3" t="s">
        <v>9</v>
      </c>
      <c r="F5" s="3"/>
    </row>
    <row r="6" spans="1:8">
      <c r="A6" s="3">
        <v>1226</v>
      </c>
      <c r="B6" s="3" t="s">
        <v>8</v>
      </c>
      <c r="C6" s="3" t="s">
        <v>5</v>
      </c>
      <c r="D6" s="3">
        <v>30</v>
      </c>
      <c r="E6" s="3" t="s">
        <v>9</v>
      </c>
      <c r="F6" s="3"/>
    </row>
    <row r="7" spans="1:8">
      <c r="A7" s="3">
        <v>1227</v>
      </c>
      <c r="B7" s="3" t="s">
        <v>8</v>
      </c>
      <c r="C7" s="3" t="s">
        <v>6</v>
      </c>
      <c r="D7" s="3">
        <v>1</v>
      </c>
      <c r="E7" s="3" t="s">
        <v>10</v>
      </c>
      <c r="F7" s="3"/>
    </row>
    <row r="8" spans="1:8">
      <c r="A8" s="3">
        <v>1228</v>
      </c>
      <c r="B8" s="3" t="s">
        <v>8</v>
      </c>
      <c r="C8" s="3" t="s">
        <v>5</v>
      </c>
      <c r="D8" s="3">
        <v>30</v>
      </c>
      <c r="E8" s="3" t="s">
        <v>9</v>
      </c>
      <c r="F8" s="3"/>
    </row>
    <row r="9" spans="1:8">
      <c r="A9" s="3">
        <v>1229</v>
      </c>
      <c r="B9" s="3" t="s">
        <v>8</v>
      </c>
      <c r="C9" s="3" t="s">
        <v>5</v>
      </c>
      <c r="D9" s="3">
        <v>30</v>
      </c>
      <c r="E9" s="3" t="s">
        <v>9</v>
      </c>
      <c r="F9" s="3"/>
    </row>
    <row r="10" spans="1:8">
      <c r="A10" s="3">
        <v>1230</v>
      </c>
      <c r="B10" s="3" t="s">
        <v>8</v>
      </c>
      <c r="C10" s="3" t="s">
        <v>5</v>
      </c>
      <c r="D10" s="3">
        <v>30</v>
      </c>
      <c r="E10" s="3" t="s">
        <v>9</v>
      </c>
      <c r="F10" s="3"/>
    </row>
    <row r="11" spans="1:8">
      <c r="A11" s="150" t="s">
        <v>15</v>
      </c>
      <c r="B11" s="151"/>
      <c r="C11" s="151"/>
      <c r="D11" s="151"/>
      <c r="E11" s="151"/>
      <c r="F11" s="152"/>
    </row>
    <row r="12" spans="1:8">
      <c r="A12" s="3">
        <v>1231</v>
      </c>
      <c r="B12" s="3" t="s">
        <v>8</v>
      </c>
      <c r="C12" s="3" t="s">
        <v>5</v>
      </c>
      <c r="D12" s="3">
        <v>30</v>
      </c>
      <c r="E12" s="3" t="s">
        <v>9</v>
      </c>
      <c r="F12" s="3">
        <v>3205</v>
      </c>
    </row>
    <row r="13" spans="1:8">
      <c r="A13" s="3">
        <v>1232</v>
      </c>
      <c r="B13" s="3" t="s">
        <v>8</v>
      </c>
      <c r="C13" s="3" t="s">
        <v>5</v>
      </c>
      <c r="D13" s="3">
        <v>30</v>
      </c>
      <c r="E13" s="3" t="s">
        <v>9</v>
      </c>
      <c r="F13" s="3">
        <v>3296</v>
      </c>
      <c r="H13" s="5" t="s">
        <v>5</v>
      </c>
    </row>
    <row r="14" spans="1:8">
      <c r="A14" s="3">
        <v>1233</v>
      </c>
      <c r="B14" s="3" t="s">
        <v>8</v>
      </c>
      <c r="C14" s="3" t="s">
        <v>5</v>
      </c>
      <c r="D14" s="3">
        <v>30</v>
      </c>
      <c r="E14" s="3" t="s">
        <v>9</v>
      </c>
      <c r="F14" s="3">
        <v>3158</v>
      </c>
      <c r="H14" s="5" t="s">
        <v>16</v>
      </c>
    </row>
    <row r="15" spans="1:8">
      <c r="A15" s="150" t="s">
        <v>17</v>
      </c>
      <c r="B15" s="151"/>
      <c r="C15" s="151"/>
      <c r="D15" s="151"/>
      <c r="E15" s="151"/>
      <c r="F15" s="152"/>
      <c r="H15" s="6"/>
    </row>
    <row r="16" spans="1:8">
      <c r="A16" s="3">
        <v>1234</v>
      </c>
      <c r="B16" s="3" t="s">
        <v>8</v>
      </c>
      <c r="C16" s="3" t="s">
        <v>5</v>
      </c>
      <c r="D16" s="3">
        <v>30</v>
      </c>
      <c r="E16" s="3" t="s">
        <v>9</v>
      </c>
      <c r="F16" s="3">
        <v>3293</v>
      </c>
    </row>
    <row r="17" spans="1:6">
      <c r="A17" s="3">
        <v>1235</v>
      </c>
      <c r="B17" s="3" t="s">
        <v>8</v>
      </c>
      <c r="C17" s="3" t="s">
        <v>5</v>
      </c>
      <c r="D17" s="3">
        <v>30</v>
      </c>
      <c r="E17" s="3" t="s">
        <v>9</v>
      </c>
      <c r="F17" s="3">
        <v>3292</v>
      </c>
    </row>
    <row r="18" spans="1:6">
      <c r="A18" s="3">
        <v>1236</v>
      </c>
      <c r="B18" s="3" t="s">
        <v>8</v>
      </c>
      <c r="C18" s="3" t="s">
        <v>5</v>
      </c>
      <c r="D18" s="3">
        <v>30</v>
      </c>
      <c r="E18" s="3" t="s">
        <v>9</v>
      </c>
      <c r="F18" s="3">
        <v>3284</v>
      </c>
    </row>
    <row r="19" spans="1:6">
      <c r="A19" s="3">
        <v>1237</v>
      </c>
      <c r="B19" s="3" t="s">
        <v>8</v>
      </c>
      <c r="C19" s="3" t="s">
        <v>43</v>
      </c>
      <c r="D19" s="3">
        <v>10</v>
      </c>
      <c r="E19" s="3" t="s">
        <v>25</v>
      </c>
      <c r="F19" s="3">
        <v>4275</v>
      </c>
    </row>
    <row r="20" spans="1:6">
      <c r="A20" s="3">
        <v>1238</v>
      </c>
      <c r="B20" s="3" t="s">
        <v>8</v>
      </c>
      <c r="C20" s="3" t="s">
        <v>43</v>
      </c>
      <c r="D20" s="3">
        <v>10</v>
      </c>
      <c r="E20" s="3" t="s">
        <v>25</v>
      </c>
      <c r="F20" s="3">
        <v>4259</v>
      </c>
    </row>
    <row r="21" spans="1:6">
      <c r="A21" s="150" t="s">
        <v>45</v>
      </c>
      <c r="B21" s="151"/>
      <c r="C21" s="151"/>
      <c r="D21" s="151"/>
      <c r="E21" s="151"/>
      <c r="F21" s="152"/>
    </row>
    <row r="22" spans="1:6">
      <c r="A22" s="3">
        <v>1239</v>
      </c>
      <c r="B22" s="3" t="s">
        <v>8</v>
      </c>
      <c r="C22" s="3" t="s">
        <v>43</v>
      </c>
      <c r="D22" s="3">
        <v>10</v>
      </c>
      <c r="E22" s="3" t="s">
        <v>25</v>
      </c>
      <c r="F22" s="3">
        <v>4293</v>
      </c>
    </row>
    <row r="23" spans="1:6">
      <c r="A23" s="3">
        <v>1240</v>
      </c>
      <c r="B23" s="3" t="s">
        <v>8</v>
      </c>
      <c r="C23" s="3" t="s">
        <v>46</v>
      </c>
      <c r="D23" s="3" t="s">
        <v>47</v>
      </c>
      <c r="E23" s="3" t="s">
        <v>48</v>
      </c>
      <c r="F23" s="3">
        <v>4283</v>
      </c>
    </row>
    <row r="24" spans="1:6">
      <c r="A24" s="150" t="s">
        <v>49</v>
      </c>
      <c r="B24" s="151"/>
      <c r="C24" s="151"/>
      <c r="D24" s="151"/>
      <c r="E24" s="151"/>
      <c r="F24" s="152"/>
    </row>
    <row r="25" spans="1:6">
      <c r="A25" s="3">
        <v>1241</v>
      </c>
      <c r="B25" s="3" t="s">
        <v>8</v>
      </c>
      <c r="C25" s="3" t="s">
        <v>5</v>
      </c>
      <c r="D25" s="3">
        <v>30</v>
      </c>
      <c r="E25" s="3" t="s">
        <v>9</v>
      </c>
      <c r="F25" s="3">
        <v>3398</v>
      </c>
    </row>
    <row r="26" spans="1:6">
      <c r="A26" s="3">
        <v>1242</v>
      </c>
      <c r="B26" s="3" t="s">
        <v>8</v>
      </c>
      <c r="C26" s="3" t="s">
        <v>5</v>
      </c>
      <c r="D26" s="3">
        <v>30</v>
      </c>
      <c r="E26" s="3" t="s">
        <v>9</v>
      </c>
      <c r="F26" s="3">
        <v>3404</v>
      </c>
    </row>
    <row r="27" spans="1:6">
      <c r="A27" s="3">
        <v>1243</v>
      </c>
      <c r="B27" s="3" t="s">
        <v>8</v>
      </c>
      <c r="C27" s="3" t="s">
        <v>5</v>
      </c>
      <c r="D27" s="3">
        <v>30</v>
      </c>
      <c r="E27" s="3" t="s">
        <v>9</v>
      </c>
      <c r="F27" s="3">
        <v>3409</v>
      </c>
    </row>
    <row r="28" spans="1:6">
      <c r="A28" s="3">
        <v>1244</v>
      </c>
      <c r="B28" s="3" t="s">
        <v>8</v>
      </c>
      <c r="C28" s="3" t="s">
        <v>43</v>
      </c>
      <c r="D28" s="3">
        <v>10</v>
      </c>
      <c r="E28" s="3" t="s">
        <v>25</v>
      </c>
      <c r="F28" s="3">
        <v>4308</v>
      </c>
    </row>
    <row r="29" spans="1:6">
      <c r="A29" s="3">
        <v>1245</v>
      </c>
      <c r="B29" s="3" t="s">
        <v>12</v>
      </c>
      <c r="C29" s="3" t="s">
        <v>50</v>
      </c>
      <c r="D29" s="3">
        <v>98</v>
      </c>
      <c r="E29" s="3" t="s">
        <v>51</v>
      </c>
      <c r="F29" s="3" t="s">
        <v>52</v>
      </c>
    </row>
    <row r="30" spans="1:6">
      <c r="A30" s="3">
        <v>1246</v>
      </c>
      <c r="B30" s="3" t="s">
        <v>8</v>
      </c>
      <c r="C30" s="3" t="s">
        <v>5</v>
      </c>
      <c r="D30" s="3">
        <v>30</v>
      </c>
      <c r="E30" s="3" t="s">
        <v>9</v>
      </c>
      <c r="F30" s="3">
        <v>3469</v>
      </c>
    </row>
    <row r="31" spans="1:6">
      <c r="A31" s="150" t="s">
        <v>55</v>
      </c>
      <c r="B31" s="151"/>
      <c r="C31" s="151"/>
      <c r="D31" s="151"/>
      <c r="E31" s="151"/>
      <c r="F31" s="152"/>
    </row>
    <row r="32" spans="1:6">
      <c r="A32" s="3">
        <v>1247</v>
      </c>
      <c r="B32" s="3" t="s">
        <v>8</v>
      </c>
      <c r="C32" s="3" t="s">
        <v>43</v>
      </c>
      <c r="D32" s="3">
        <v>10</v>
      </c>
      <c r="E32" s="3" t="s">
        <v>25</v>
      </c>
      <c r="F32" s="3">
        <v>4339</v>
      </c>
    </row>
    <row r="33" spans="1:6">
      <c r="A33" s="3">
        <v>1248</v>
      </c>
      <c r="B33" s="3" t="s">
        <v>8</v>
      </c>
      <c r="C33" s="3" t="s">
        <v>43</v>
      </c>
      <c r="D33" s="3">
        <v>10</v>
      </c>
      <c r="E33" s="3" t="s">
        <v>25</v>
      </c>
      <c r="F33" s="3">
        <v>4330</v>
      </c>
    </row>
    <row r="34" spans="1:6">
      <c r="A34" s="3">
        <v>1249</v>
      </c>
      <c r="B34" s="3" t="s">
        <v>8</v>
      </c>
      <c r="C34" s="3" t="s">
        <v>5</v>
      </c>
      <c r="D34" s="3">
        <v>30</v>
      </c>
      <c r="E34" s="3" t="s">
        <v>9</v>
      </c>
      <c r="F34" s="3">
        <v>3513</v>
      </c>
    </row>
    <row r="35" spans="1:6">
      <c r="A35" s="3">
        <v>1250</v>
      </c>
      <c r="B35" s="3" t="s">
        <v>8</v>
      </c>
      <c r="C35" s="3" t="s">
        <v>5</v>
      </c>
      <c r="D35" s="3">
        <v>30</v>
      </c>
      <c r="E35" s="3" t="s">
        <v>9</v>
      </c>
      <c r="F35" s="3">
        <v>3516</v>
      </c>
    </row>
    <row r="36" spans="1:6">
      <c r="A36" s="3">
        <v>1251</v>
      </c>
      <c r="B36" s="3" t="s">
        <v>8</v>
      </c>
      <c r="C36" s="3" t="s">
        <v>43</v>
      </c>
      <c r="D36" s="3">
        <v>10</v>
      </c>
      <c r="E36" s="3" t="s">
        <v>25</v>
      </c>
      <c r="F36" s="3">
        <v>4337</v>
      </c>
    </row>
    <row r="37" spans="1:6">
      <c r="A37" s="3">
        <v>1252</v>
      </c>
      <c r="B37" s="3" t="s">
        <v>53</v>
      </c>
      <c r="C37" s="3" t="s">
        <v>54</v>
      </c>
      <c r="D37" s="3">
        <f>19+1+5+19</f>
        <v>44</v>
      </c>
      <c r="E37" s="3" t="s">
        <v>10</v>
      </c>
      <c r="F37" s="3">
        <v>3506</v>
      </c>
    </row>
    <row r="38" spans="1:6">
      <c r="A38" s="150" t="s">
        <v>56</v>
      </c>
      <c r="B38" s="151"/>
      <c r="C38" s="151"/>
      <c r="D38" s="151"/>
      <c r="E38" s="151"/>
      <c r="F38" s="152"/>
    </row>
    <row r="39" spans="1:6">
      <c r="A39" s="3">
        <v>1253</v>
      </c>
      <c r="B39" s="3" t="s">
        <v>57</v>
      </c>
      <c r="C39" s="3" t="s">
        <v>58</v>
      </c>
      <c r="D39" s="3"/>
      <c r="E39" s="3" t="s">
        <v>10</v>
      </c>
      <c r="F39" s="3">
        <v>3553</v>
      </c>
    </row>
    <row r="40" spans="1:6">
      <c r="A40" s="150" t="s">
        <v>74</v>
      </c>
      <c r="B40" s="151"/>
      <c r="C40" s="151"/>
      <c r="D40" s="151"/>
      <c r="E40" s="151"/>
      <c r="F40" s="152"/>
    </row>
    <row r="41" spans="1:6">
      <c r="A41" s="3">
        <v>1254</v>
      </c>
      <c r="B41" s="3" t="s">
        <v>8</v>
      </c>
      <c r="C41" s="3" t="s">
        <v>43</v>
      </c>
      <c r="D41" s="3">
        <v>10</v>
      </c>
      <c r="E41" s="3" t="s">
        <v>25</v>
      </c>
      <c r="F41" s="3" t="s">
        <v>67</v>
      </c>
    </row>
    <row r="42" spans="1:6">
      <c r="A42" s="21">
        <v>1255</v>
      </c>
      <c r="B42" s="21" t="s">
        <v>8</v>
      </c>
      <c r="C42" s="21" t="s">
        <v>5</v>
      </c>
      <c r="D42" s="3">
        <v>30</v>
      </c>
      <c r="E42" s="3" t="s">
        <v>9</v>
      </c>
      <c r="F42" s="3">
        <v>4413</v>
      </c>
    </row>
    <row r="43" spans="1:6">
      <c r="A43" s="150" t="s">
        <v>59</v>
      </c>
      <c r="B43" s="151"/>
      <c r="C43" s="151"/>
      <c r="D43" s="151"/>
      <c r="E43" s="151"/>
      <c r="F43" s="152"/>
    </row>
    <row r="44" spans="1:6">
      <c r="A44" s="3">
        <v>1256</v>
      </c>
      <c r="B44" s="3" t="s">
        <v>8</v>
      </c>
      <c r="C44" s="3" t="s">
        <v>43</v>
      </c>
      <c r="D44" s="3">
        <v>10</v>
      </c>
      <c r="E44" s="3" t="s">
        <v>25</v>
      </c>
      <c r="F44" s="3">
        <v>4402</v>
      </c>
    </row>
    <row r="45" spans="1:6">
      <c r="A45" s="3">
        <v>1257</v>
      </c>
      <c r="B45" s="3" t="s">
        <v>8</v>
      </c>
      <c r="C45" s="3" t="s">
        <v>60</v>
      </c>
      <c r="D45" s="3">
        <v>9</v>
      </c>
      <c r="E45" s="3" t="s">
        <v>10</v>
      </c>
      <c r="F45" s="3">
        <v>4407</v>
      </c>
    </row>
    <row r="46" spans="1:6">
      <c r="A46" s="150" t="s">
        <v>66</v>
      </c>
      <c r="B46" s="151"/>
      <c r="C46" s="151"/>
      <c r="D46" s="151"/>
      <c r="E46" s="151"/>
      <c r="F46" s="152"/>
    </row>
    <row r="47" spans="1:6">
      <c r="A47" s="3">
        <v>1258</v>
      </c>
      <c r="B47" s="3" t="s">
        <v>8</v>
      </c>
      <c r="C47" s="3" t="s">
        <v>61</v>
      </c>
      <c r="D47" s="3" t="s">
        <v>62</v>
      </c>
      <c r="E47" s="3" t="s">
        <v>48</v>
      </c>
      <c r="F47" s="3">
        <v>3727</v>
      </c>
    </row>
    <row r="48" spans="1:6">
      <c r="A48" s="3">
        <v>1259</v>
      </c>
      <c r="B48" s="3" t="s">
        <v>63</v>
      </c>
      <c r="C48" s="3" t="s">
        <v>64</v>
      </c>
      <c r="D48" s="3" t="s">
        <v>65</v>
      </c>
      <c r="E48" s="3" t="s">
        <v>14</v>
      </c>
      <c r="F48" s="3">
        <v>3704</v>
      </c>
    </row>
    <row r="49" spans="1:6">
      <c r="A49" s="3">
        <v>1260</v>
      </c>
      <c r="B49" s="3" t="s">
        <v>8</v>
      </c>
      <c r="C49" s="3" t="s">
        <v>43</v>
      </c>
      <c r="D49" s="3">
        <v>10</v>
      </c>
      <c r="E49" s="3" t="s">
        <v>25</v>
      </c>
      <c r="F49" s="3">
        <v>4412</v>
      </c>
    </row>
    <row r="50" spans="1:6">
      <c r="A50" s="150" t="s">
        <v>68</v>
      </c>
      <c r="B50" s="151"/>
      <c r="C50" s="151"/>
      <c r="D50" s="151"/>
      <c r="E50" s="151"/>
      <c r="F50" s="152"/>
    </row>
    <row r="51" spans="1:6">
      <c r="A51" s="3">
        <v>1261</v>
      </c>
      <c r="B51" s="3" t="s">
        <v>8</v>
      </c>
      <c r="C51" s="3" t="s">
        <v>43</v>
      </c>
      <c r="D51" s="3">
        <v>10</v>
      </c>
      <c r="E51" s="3" t="s">
        <v>25</v>
      </c>
      <c r="F51" s="3">
        <v>4461</v>
      </c>
    </row>
    <row r="52" spans="1:6">
      <c r="A52" s="3">
        <v>1262</v>
      </c>
      <c r="B52" s="3" t="s">
        <v>8</v>
      </c>
      <c r="C52" s="3" t="s">
        <v>43</v>
      </c>
      <c r="D52" s="3">
        <v>10</v>
      </c>
      <c r="E52" s="3" t="s">
        <v>25</v>
      </c>
      <c r="F52" s="3">
        <v>4460</v>
      </c>
    </row>
    <row r="53" spans="1:6">
      <c r="A53" s="3">
        <v>1263</v>
      </c>
      <c r="B53" s="3" t="s">
        <v>8</v>
      </c>
      <c r="C53" s="3" t="s">
        <v>69</v>
      </c>
      <c r="D53" s="3">
        <v>2</v>
      </c>
      <c r="E53" s="3" t="s">
        <v>10</v>
      </c>
      <c r="F53" s="3">
        <v>4498</v>
      </c>
    </row>
    <row r="54" spans="1:6">
      <c r="A54" s="150" t="s">
        <v>71</v>
      </c>
      <c r="B54" s="151"/>
      <c r="C54" s="151"/>
      <c r="D54" s="151"/>
      <c r="E54" s="151"/>
      <c r="F54" s="152"/>
    </row>
    <row r="55" spans="1:6">
      <c r="A55" s="3">
        <v>1264</v>
      </c>
      <c r="B55" s="3" t="s">
        <v>8</v>
      </c>
      <c r="C55" s="3" t="s">
        <v>70</v>
      </c>
      <c r="D55" s="3">
        <v>5</v>
      </c>
      <c r="E55" s="3" t="s">
        <v>10</v>
      </c>
      <c r="F55" s="3"/>
    </row>
    <row r="56" spans="1:6">
      <c r="A56" s="3">
        <v>1265</v>
      </c>
      <c r="B56" s="3" t="s">
        <v>8</v>
      </c>
      <c r="C56" s="3" t="s">
        <v>70</v>
      </c>
      <c r="D56" s="3">
        <v>5</v>
      </c>
      <c r="E56" s="3" t="s">
        <v>10</v>
      </c>
      <c r="F56" s="3"/>
    </row>
    <row r="57" spans="1:6">
      <c r="A57" s="3">
        <v>1266</v>
      </c>
      <c r="B57" s="3" t="s">
        <v>8</v>
      </c>
      <c r="C57" s="3" t="s">
        <v>72</v>
      </c>
      <c r="D57" s="3">
        <v>840</v>
      </c>
      <c r="E57" s="3" t="s">
        <v>14</v>
      </c>
      <c r="F57" s="3">
        <v>3813</v>
      </c>
    </row>
    <row r="58" spans="1:6">
      <c r="A58" s="3">
        <v>1267</v>
      </c>
      <c r="B58" s="3" t="s">
        <v>8</v>
      </c>
      <c r="C58" s="3" t="s">
        <v>43</v>
      </c>
      <c r="D58" s="3">
        <v>10</v>
      </c>
      <c r="E58" s="3" t="s">
        <v>25</v>
      </c>
      <c r="F58" s="3">
        <v>4469</v>
      </c>
    </row>
    <row r="59" spans="1:6">
      <c r="A59" s="3">
        <v>1268</v>
      </c>
      <c r="B59" s="3" t="s">
        <v>8</v>
      </c>
      <c r="C59" s="3" t="s">
        <v>43</v>
      </c>
      <c r="D59" s="3">
        <v>10</v>
      </c>
      <c r="E59" s="3" t="s">
        <v>25</v>
      </c>
      <c r="F59" s="3">
        <v>4473</v>
      </c>
    </row>
    <row r="60" spans="1:6">
      <c r="A60" s="150" t="s">
        <v>73</v>
      </c>
      <c r="B60" s="151"/>
      <c r="C60" s="151"/>
      <c r="D60" s="151"/>
      <c r="E60" s="151"/>
      <c r="F60" s="152"/>
    </row>
    <row r="61" spans="1:6">
      <c r="A61" s="3">
        <v>1269</v>
      </c>
      <c r="B61" s="3" t="s">
        <v>8</v>
      </c>
      <c r="C61" s="3" t="s">
        <v>43</v>
      </c>
      <c r="D61" s="3">
        <v>20</v>
      </c>
      <c r="E61" s="3" t="s">
        <v>25</v>
      </c>
      <c r="F61" s="3">
        <v>7854</v>
      </c>
    </row>
    <row r="62" spans="1:6">
      <c r="A62" s="3">
        <v>1270</v>
      </c>
      <c r="B62" s="3" t="s">
        <v>8</v>
      </c>
      <c r="C62" s="3" t="s">
        <v>43</v>
      </c>
      <c r="D62" s="3">
        <v>20</v>
      </c>
      <c r="E62" s="3" t="s">
        <v>25</v>
      </c>
      <c r="F62" s="3">
        <v>7510</v>
      </c>
    </row>
    <row r="63" spans="1:6">
      <c r="A63" s="3">
        <v>1271</v>
      </c>
      <c r="B63" s="3" t="s">
        <v>8</v>
      </c>
      <c r="C63" s="3" t="s">
        <v>43</v>
      </c>
      <c r="D63" s="3">
        <v>20</v>
      </c>
      <c r="E63" s="3" t="s">
        <v>25</v>
      </c>
      <c r="F63" s="3">
        <v>789</v>
      </c>
    </row>
    <row r="64" spans="1:6">
      <c r="A64" s="3">
        <v>1272</v>
      </c>
      <c r="B64" s="3" t="s">
        <v>8</v>
      </c>
      <c r="C64" s="3" t="s">
        <v>43</v>
      </c>
      <c r="D64" s="3">
        <v>20</v>
      </c>
      <c r="E64" s="3" t="s">
        <v>25</v>
      </c>
      <c r="F64" s="3">
        <v>1467</v>
      </c>
    </row>
    <row r="65" spans="1:6">
      <c r="A65" s="3">
        <v>1273</v>
      </c>
      <c r="B65" s="3" t="s">
        <v>8</v>
      </c>
      <c r="C65" s="3" t="s">
        <v>43</v>
      </c>
      <c r="D65" s="3">
        <v>20</v>
      </c>
      <c r="E65" s="3" t="s">
        <v>25</v>
      </c>
      <c r="F65" s="3">
        <v>7854</v>
      </c>
    </row>
    <row r="66" spans="1:6">
      <c r="A66" s="3">
        <v>1274</v>
      </c>
      <c r="B66" s="3" t="s">
        <v>8</v>
      </c>
      <c r="C66" s="3" t="s">
        <v>43</v>
      </c>
      <c r="D66" s="3">
        <v>20</v>
      </c>
      <c r="E66" s="3" t="s">
        <v>25</v>
      </c>
      <c r="F66" s="3">
        <v>789</v>
      </c>
    </row>
    <row r="67" spans="1:6">
      <c r="A67" s="150" t="s">
        <v>75</v>
      </c>
      <c r="B67" s="151"/>
      <c r="C67" s="151"/>
      <c r="D67" s="151"/>
      <c r="E67" s="151"/>
      <c r="F67" s="152"/>
    </row>
    <row r="68" spans="1:6">
      <c r="A68" s="3">
        <v>1275</v>
      </c>
      <c r="B68" s="3" t="s">
        <v>8</v>
      </c>
      <c r="C68" s="3" t="s">
        <v>43</v>
      </c>
      <c r="D68" s="3">
        <v>10</v>
      </c>
      <c r="E68" s="3" t="s">
        <v>25</v>
      </c>
      <c r="F68" s="3">
        <v>4549</v>
      </c>
    </row>
    <row r="69" spans="1:6">
      <c r="A69" s="3">
        <v>1276</v>
      </c>
      <c r="B69" s="3" t="s">
        <v>76</v>
      </c>
      <c r="C69" s="3" t="s">
        <v>77</v>
      </c>
      <c r="D69" s="3">
        <v>1</v>
      </c>
      <c r="E69" s="3" t="s">
        <v>10</v>
      </c>
      <c r="F69" s="3">
        <v>4009</v>
      </c>
    </row>
    <row r="70" spans="1:6">
      <c r="A70" s="3">
        <v>1277</v>
      </c>
      <c r="B70" s="3" t="s">
        <v>78</v>
      </c>
      <c r="C70" s="3" t="s">
        <v>79</v>
      </c>
      <c r="D70" s="3">
        <v>10</v>
      </c>
      <c r="E70" s="3" t="s">
        <v>9</v>
      </c>
      <c r="F70" s="3">
        <v>4016</v>
      </c>
    </row>
    <row r="71" spans="1:6">
      <c r="A71" s="3">
        <v>1278</v>
      </c>
      <c r="B71" s="3" t="s">
        <v>8</v>
      </c>
      <c r="C71" s="3" t="s">
        <v>80</v>
      </c>
      <c r="D71" s="3">
        <v>1095</v>
      </c>
      <c r="E71" s="3" t="s">
        <v>14</v>
      </c>
      <c r="F71" s="3">
        <v>4573</v>
      </c>
    </row>
    <row r="72" spans="1:6">
      <c r="A72" s="150" t="s">
        <v>81</v>
      </c>
      <c r="B72" s="151"/>
      <c r="C72" s="151"/>
      <c r="D72" s="151"/>
      <c r="E72" s="151"/>
      <c r="F72" s="152"/>
    </row>
    <row r="73" spans="1:6">
      <c r="A73" s="3">
        <v>1279</v>
      </c>
      <c r="B73" s="3" t="s">
        <v>82</v>
      </c>
      <c r="C73" s="3" t="s">
        <v>83</v>
      </c>
      <c r="D73" s="3">
        <v>2</v>
      </c>
      <c r="E73" s="3" t="s">
        <v>10</v>
      </c>
      <c r="F73" s="3" t="s">
        <v>30</v>
      </c>
    </row>
    <row r="74" spans="1:6">
      <c r="A74" s="3">
        <v>1280</v>
      </c>
      <c r="B74" s="3" t="s">
        <v>8</v>
      </c>
      <c r="C74" s="3" t="s">
        <v>93</v>
      </c>
      <c r="D74" s="3">
        <v>100</v>
      </c>
      <c r="E74" s="3" t="s">
        <v>51</v>
      </c>
      <c r="F74" s="3">
        <v>4198</v>
      </c>
    </row>
    <row r="75" spans="1:6">
      <c r="A75" s="150" t="s">
        <v>121</v>
      </c>
      <c r="B75" s="151"/>
      <c r="C75" s="151"/>
      <c r="D75" s="151"/>
      <c r="E75" s="151"/>
      <c r="F75" s="152"/>
    </row>
    <row r="76" spans="1:6">
      <c r="A76" s="3">
        <v>1281</v>
      </c>
      <c r="B76" s="3" t="s">
        <v>8</v>
      </c>
      <c r="C76" s="3" t="s">
        <v>122</v>
      </c>
      <c r="D76" s="3" t="s">
        <v>123</v>
      </c>
      <c r="E76" s="3" t="s">
        <v>124</v>
      </c>
      <c r="F76" s="3">
        <v>4739</v>
      </c>
    </row>
    <row r="77" spans="1:6">
      <c r="A77" s="153" t="s">
        <v>130</v>
      </c>
      <c r="B77" s="154"/>
      <c r="C77" s="154"/>
      <c r="D77" s="154"/>
      <c r="E77" s="154"/>
      <c r="F77" s="155"/>
    </row>
    <row r="78" spans="1:6">
      <c r="A78" s="30">
        <v>1282</v>
      </c>
      <c r="B78" s="30" t="s">
        <v>78</v>
      </c>
      <c r="C78" s="30" t="s">
        <v>5</v>
      </c>
      <c r="D78" s="30">
        <v>20</v>
      </c>
      <c r="E78" s="30" t="s">
        <v>9</v>
      </c>
      <c r="F78" s="30">
        <v>4458</v>
      </c>
    </row>
    <row r="79" spans="1:6">
      <c r="A79" s="30">
        <v>1283</v>
      </c>
      <c r="B79" s="30" t="s">
        <v>78</v>
      </c>
      <c r="C79" s="30" t="s">
        <v>5</v>
      </c>
      <c r="D79" s="30">
        <v>20</v>
      </c>
      <c r="E79" s="30" t="s">
        <v>9</v>
      </c>
      <c r="F79" s="30">
        <v>4459</v>
      </c>
    </row>
    <row r="80" spans="1:6">
      <c r="A80" s="30"/>
      <c r="B80" s="30"/>
      <c r="C80" s="30"/>
      <c r="D80" s="30"/>
      <c r="E80" s="30"/>
      <c r="F80" s="30"/>
    </row>
    <row r="81" spans="1:6">
      <c r="A81" s="153" t="s">
        <v>131</v>
      </c>
      <c r="B81" s="154"/>
      <c r="C81" s="154"/>
      <c r="D81" s="154"/>
      <c r="E81" s="154"/>
      <c r="F81" s="155"/>
    </row>
    <row r="82" spans="1:6">
      <c r="A82" s="3">
        <v>1284</v>
      </c>
      <c r="B82" s="3" t="s">
        <v>132</v>
      </c>
      <c r="C82" s="3" t="s">
        <v>134</v>
      </c>
      <c r="D82" s="23" t="s">
        <v>133</v>
      </c>
      <c r="E82" s="3" t="s">
        <v>10</v>
      </c>
      <c r="F82" s="3">
        <v>4553</v>
      </c>
    </row>
    <row r="83" spans="1:6">
      <c r="A83" s="168" t="s">
        <v>436</v>
      </c>
      <c r="B83" s="151"/>
      <c r="C83" s="151"/>
      <c r="D83" s="151"/>
      <c r="E83" s="151"/>
      <c r="F83" s="152"/>
    </row>
    <row r="84" spans="1:6">
      <c r="A84" s="3">
        <v>1285</v>
      </c>
      <c r="B84" s="3" t="s">
        <v>78</v>
      </c>
      <c r="C84" s="78" t="s">
        <v>186</v>
      </c>
      <c r="D84" s="3">
        <v>4</v>
      </c>
      <c r="E84" s="3" t="s">
        <v>188</v>
      </c>
      <c r="F84" s="3">
        <v>4750</v>
      </c>
    </row>
    <row r="85" spans="1:6">
      <c r="A85" s="3">
        <v>1285</v>
      </c>
      <c r="B85" s="3" t="s">
        <v>78</v>
      </c>
      <c r="C85" s="78" t="s">
        <v>187</v>
      </c>
      <c r="D85" s="23" t="s">
        <v>189</v>
      </c>
      <c r="E85" s="3" t="s">
        <v>188</v>
      </c>
      <c r="F85" s="3">
        <v>4750</v>
      </c>
    </row>
    <row r="86" spans="1:6">
      <c r="A86" s="3">
        <v>1285</v>
      </c>
      <c r="B86" s="3" t="s">
        <v>78</v>
      </c>
      <c r="C86" s="78" t="s">
        <v>183</v>
      </c>
      <c r="D86" s="23" t="s">
        <v>190</v>
      </c>
      <c r="E86" s="3" t="s">
        <v>188</v>
      </c>
      <c r="F86" s="3">
        <v>4750</v>
      </c>
    </row>
    <row r="87" spans="1:6">
      <c r="A87" s="3">
        <v>1285</v>
      </c>
      <c r="B87" s="3" t="s">
        <v>78</v>
      </c>
      <c r="C87" s="78" t="s">
        <v>184</v>
      </c>
      <c r="D87" s="23" t="s">
        <v>191</v>
      </c>
      <c r="E87" s="3" t="s">
        <v>188</v>
      </c>
      <c r="F87" s="3">
        <v>4750</v>
      </c>
    </row>
    <row r="88" spans="1:6">
      <c r="A88" s="3">
        <v>1285</v>
      </c>
      <c r="B88" s="3" t="s">
        <v>78</v>
      </c>
      <c r="C88" s="78" t="s">
        <v>185</v>
      </c>
      <c r="D88" s="23" t="s">
        <v>192</v>
      </c>
      <c r="E88" s="3" t="s">
        <v>188</v>
      </c>
      <c r="F88" s="3">
        <v>4750</v>
      </c>
    </row>
    <row r="89" spans="1:6">
      <c r="A89" s="3">
        <v>1286</v>
      </c>
      <c r="B89" s="3" t="s">
        <v>8</v>
      </c>
      <c r="C89" s="3" t="s">
        <v>198</v>
      </c>
      <c r="D89" s="3">
        <v>12</v>
      </c>
      <c r="E89" s="3" t="s">
        <v>14</v>
      </c>
      <c r="F89" s="3">
        <v>4738</v>
      </c>
    </row>
    <row r="90" spans="1:6">
      <c r="A90" s="168" t="s">
        <v>437</v>
      </c>
      <c r="B90" s="151"/>
      <c r="C90" s="151"/>
      <c r="D90" s="151"/>
      <c r="E90" s="151"/>
      <c r="F90" s="152"/>
    </row>
    <row r="91" spans="1:6">
      <c r="A91" s="3">
        <v>1287</v>
      </c>
      <c r="B91" s="3" t="s">
        <v>12</v>
      </c>
      <c r="C91" s="3" t="s">
        <v>204</v>
      </c>
      <c r="D91" s="3">
        <v>25</v>
      </c>
      <c r="E91" s="3" t="s">
        <v>196</v>
      </c>
      <c r="F91" s="3">
        <v>2762</v>
      </c>
    </row>
    <row r="92" spans="1:6">
      <c r="A92" s="3">
        <v>1288</v>
      </c>
      <c r="B92" s="3" t="s">
        <v>12</v>
      </c>
      <c r="C92" s="3" t="s">
        <v>204</v>
      </c>
      <c r="D92" s="3">
        <v>25</v>
      </c>
      <c r="E92" s="3" t="s">
        <v>196</v>
      </c>
      <c r="F92" s="3">
        <v>2771</v>
      </c>
    </row>
    <row r="93" spans="1:6">
      <c r="A93" s="3">
        <v>1289</v>
      </c>
      <c r="B93" s="3" t="s">
        <v>12</v>
      </c>
      <c r="C93" s="3" t="s">
        <v>204</v>
      </c>
      <c r="D93" s="3">
        <v>25</v>
      </c>
      <c r="E93" s="3" t="s">
        <v>196</v>
      </c>
      <c r="F93" s="3">
        <v>2789</v>
      </c>
    </row>
    <row r="94" spans="1:6">
      <c r="A94" s="168" t="s">
        <v>438</v>
      </c>
      <c r="B94" s="151"/>
      <c r="C94" s="151"/>
      <c r="D94" s="151"/>
      <c r="E94" s="151"/>
      <c r="F94" s="152"/>
    </row>
    <row r="95" spans="1:6">
      <c r="A95" s="3">
        <v>1300</v>
      </c>
      <c r="B95" s="3" t="s">
        <v>8</v>
      </c>
      <c r="C95" s="3" t="s">
        <v>205</v>
      </c>
      <c r="D95" s="3">
        <v>4</v>
      </c>
      <c r="E95" s="3" t="s">
        <v>188</v>
      </c>
      <c r="F95" s="3">
        <v>4870</v>
      </c>
    </row>
    <row r="96" spans="1:6">
      <c r="A96" s="3">
        <v>1301</v>
      </c>
      <c r="B96" s="3" t="s">
        <v>8</v>
      </c>
      <c r="C96" s="3" t="s">
        <v>206</v>
      </c>
      <c r="D96" s="3">
        <v>2</v>
      </c>
      <c r="E96" s="3" t="s">
        <v>188</v>
      </c>
      <c r="F96" s="3">
        <v>4885</v>
      </c>
    </row>
    <row r="97" spans="1:6">
      <c r="A97" s="168" t="s">
        <v>439</v>
      </c>
      <c r="B97" s="151"/>
      <c r="C97" s="151"/>
      <c r="D97" s="151"/>
      <c r="E97" s="151"/>
      <c r="F97" s="152"/>
    </row>
    <row r="98" spans="1:6">
      <c r="A98" s="3">
        <v>1302</v>
      </c>
      <c r="B98" s="3" t="s">
        <v>207</v>
      </c>
      <c r="C98" s="3" t="s">
        <v>145</v>
      </c>
      <c r="D98" s="3">
        <v>5</v>
      </c>
      <c r="E98" s="3" t="s">
        <v>188</v>
      </c>
      <c r="F98" s="3">
        <v>4959</v>
      </c>
    </row>
    <row r="99" spans="1:6">
      <c r="A99" s="3">
        <v>1303</v>
      </c>
      <c r="B99" s="3" t="s">
        <v>132</v>
      </c>
      <c r="C99" s="3" t="s">
        <v>145</v>
      </c>
      <c r="D99" s="3">
        <v>4</v>
      </c>
      <c r="E99" s="3" t="s">
        <v>188</v>
      </c>
      <c r="F99" s="3">
        <v>4959</v>
      </c>
    </row>
    <row r="100" spans="1:6">
      <c r="A100" s="3">
        <v>1303</v>
      </c>
      <c r="B100" s="3" t="s">
        <v>132</v>
      </c>
      <c r="C100" s="3" t="s">
        <v>70</v>
      </c>
      <c r="D100" s="3">
        <v>1</v>
      </c>
      <c r="E100" s="3" t="s">
        <v>188</v>
      </c>
      <c r="F100" s="3">
        <v>4959</v>
      </c>
    </row>
    <row r="101" spans="1:6">
      <c r="A101" s="3">
        <v>1304</v>
      </c>
      <c r="B101" s="3" t="s">
        <v>12</v>
      </c>
      <c r="C101" s="3" t="s">
        <v>204</v>
      </c>
      <c r="D101" s="3">
        <v>25</v>
      </c>
      <c r="E101" s="3" t="s">
        <v>196</v>
      </c>
      <c r="F101" s="3">
        <v>2792</v>
      </c>
    </row>
    <row r="102" spans="1:6">
      <c r="A102" s="3">
        <v>1305</v>
      </c>
      <c r="B102" s="3" t="s">
        <v>12</v>
      </c>
      <c r="C102" s="3" t="s">
        <v>204</v>
      </c>
      <c r="D102" s="3">
        <v>25</v>
      </c>
      <c r="E102" s="3" t="s">
        <v>196</v>
      </c>
      <c r="F102" s="3">
        <v>2765</v>
      </c>
    </row>
    <row r="103" spans="1:6">
      <c r="A103" s="3">
        <v>1306</v>
      </c>
      <c r="B103" s="3" t="s">
        <v>12</v>
      </c>
      <c r="C103" s="3" t="s">
        <v>204</v>
      </c>
      <c r="D103" s="3">
        <v>25</v>
      </c>
      <c r="E103" s="3" t="s">
        <v>196</v>
      </c>
      <c r="F103" s="3">
        <v>2774</v>
      </c>
    </row>
    <row r="104" spans="1:6">
      <c r="A104" s="168" t="s">
        <v>440</v>
      </c>
      <c r="B104" s="151"/>
      <c r="C104" s="151"/>
      <c r="D104" s="151"/>
      <c r="E104" s="151"/>
      <c r="F104" s="152"/>
    </row>
    <row r="105" spans="1:6">
      <c r="A105" s="3">
        <v>1307</v>
      </c>
      <c r="B105" s="3" t="s">
        <v>78</v>
      </c>
      <c r="C105" s="3" t="s">
        <v>209</v>
      </c>
      <c r="D105" s="3">
        <v>1</v>
      </c>
      <c r="E105" s="3" t="s">
        <v>211</v>
      </c>
      <c r="F105" s="3">
        <v>5011</v>
      </c>
    </row>
    <row r="106" spans="1:6">
      <c r="A106" s="3">
        <v>1307</v>
      </c>
      <c r="B106" s="3" t="s">
        <v>78</v>
      </c>
      <c r="C106" s="3" t="s">
        <v>210</v>
      </c>
      <c r="D106" s="3">
        <v>1</v>
      </c>
      <c r="E106" s="3" t="s">
        <v>188</v>
      </c>
      <c r="F106" s="3">
        <v>5011</v>
      </c>
    </row>
    <row r="107" spans="1:6">
      <c r="A107" s="3">
        <v>1308</v>
      </c>
      <c r="B107" s="3" t="s">
        <v>78</v>
      </c>
      <c r="C107" s="3" t="s">
        <v>212</v>
      </c>
      <c r="D107" s="3">
        <v>3</v>
      </c>
      <c r="E107" s="3" t="s">
        <v>9</v>
      </c>
      <c r="F107" s="3">
        <v>4949</v>
      </c>
    </row>
    <row r="108" spans="1:6">
      <c r="A108" s="168" t="s">
        <v>441</v>
      </c>
      <c r="B108" s="151"/>
      <c r="C108" s="151"/>
      <c r="D108" s="151"/>
      <c r="E108" s="151"/>
      <c r="F108" s="152"/>
    </row>
    <row r="109" spans="1:6">
      <c r="A109" s="3">
        <v>1309</v>
      </c>
      <c r="B109" s="3" t="s">
        <v>132</v>
      </c>
      <c r="C109" s="3" t="s">
        <v>229</v>
      </c>
      <c r="D109" s="3">
        <v>1</v>
      </c>
      <c r="E109" s="3" t="s">
        <v>188</v>
      </c>
      <c r="F109" s="3">
        <v>5034</v>
      </c>
    </row>
    <row r="110" spans="1:6">
      <c r="A110" s="3">
        <v>1310</v>
      </c>
      <c r="B110" s="3" t="s">
        <v>132</v>
      </c>
      <c r="C110" s="3" t="s">
        <v>145</v>
      </c>
      <c r="D110" s="3">
        <v>5</v>
      </c>
      <c r="E110" s="3" t="s">
        <v>188</v>
      </c>
      <c r="F110" s="3">
        <v>5035</v>
      </c>
    </row>
    <row r="111" spans="1:6">
      <c r="A111" s="168" t="s">
        <v>442</v>
      </c>
      <c r="B111" s="151"/>
      <c r="C111" s="151"/>
      <c r="D111" s="151"/>
      <c r="E111" s="151"/>
      <c r="F111" s="152"/>
    </row>
    <row r="112" spans="1:6">
      <c r="A112" s="3">
        <v>1311</v>
      </c>
      <c r="B112" s="100" t="s">
        <v>132</v>
      </c>
      <c r="C112" s="100" t="s">
        <v>197</v>
      </c>
      <c r="D112" s="100" t="s">
        <v>230</v>
      </c>
      <c r="E112" s="86" t="s">
        <v>231</v>
      </c>
      <c r="F112" s="87">
        <v>2795</v>
      </c>
    </row>
    <row r="113" spans="1:6">
      <c r="A113" s="3">
        <v>1312</v>
      </c>
      <c r="B113" s="100" t="s">
        <v>132</v>
      </c>
      <c r="C113" s="100" t="s">
        <v>197</v>
      </c>
      <c r="D113" s="100" t="s">
        <v>230</v>
      </c>
      <c r="E113" s="86" t="s">
        <v>231</v>
      </c>
      <c r="F113" s="87">
        <v>2777</v>
      </c>
    </row>
    <row r="114" spans="1:6">
      <c r="A114" s="3">
        <v>1313</v>
      </c>
      <c r="B114" s="100" t="s">
        <v>132</v>
      </c>
      <c r="C114" s="100" t="s">
        <v>197</v>
      </c>
      <c r="D114" s="100" t="s">
        <v>230</v>
      </c>
      <c r="E114" s="86" t="s">
        <v>231</v>
      </c>
      <c r="F114" s="87">
        <v>2912</v>
      </c>
    </row>
    <row r="115" spans="1:6">
      <c r="A115" s="3">
        <v>1314</v>
      </c>
      <c r="B115" s="100" t="s">
        <v>132</v>
      </c>
      <c r="C115" s="100" t="s">
        <v>197</v>
      </c>
      <c r="D115" s="100" t="s">
        <v>230</v>
      </c>
      <c r="E115" s="86" t="s">
        <v>231</v>
      </c>
      <c r="F115" s="87">
        <v>2910</v>
      </c>
    </row>
    <row r="116" spans="1:6">
      <c r="A116" s="3">
        <v>1315</v>
      </c>
      <c r="B116" s="100" t="s">
        <v>132</v>
      </c>
      <c r="C116" s="100" t="s">
        <v>197</v>
      </c>
      <c r="D116" s="100" t="s">
        <v>230</v>
      </c>
      <c r="E116" s="86" t="s">
        <v>231</v>
      </c>
      <c r="F116" s="87">
        <v>2786</v>
      </c>
    </row>
    <row r="117" spans="1:6">
      <c r="A117" s="3">
        <v>1316</v>
      </c>
      <c r="B117" s="100" t="s">
        <v>232</v>
      </c>
      <c r="C117" s="100" t="s">
        <v>197</v>
      </c>
      <c r="D117" s="100" t="s">
        <v>230</v>
      </c>
      <c r="E117" s="86" t="s">
        <v>231</v>
      </c>
      <c r="F117" s="87">
        <v>2768</v>
      </c>
    </row>
    <row r="118" spans="1:6">
      <c r="A118" s="3">
        <v>1317</v>
      </c>
      <c r="B118" s="100" t="s">
        <v>232</v>
      </c>
      <c r="C118" s="100" t="s">
        <v>197</v>
      </c>
      <c r="D118" s="100" t="s">
        <v>230</v>
      </c>
      <c r="E118" s="86" t="s">
        <v>231</v>
      </c>
      <c r="F118" s="87">
        <v>2908</v>
      </c>
    </row>
    <row r="119" spans="1:6">
      <c r="A119" s="3">
        <v>1318</v>
      </c>
      <c r="B119" s="100" t="s">
        <v>232</v>
      </c>
      <c r="C119" s="100" t="s">
        <v>197</v>
      </c>
      <c r="D119" s="100" t="s">
        <v>230</v>
      </c>
      <c r="E119" s="86" t="s">
        <v>231</v>
      </c>
      <c r="F119" s="87">
        <v>2905</v>
      </c>
    </row>
    <row r="120" spans="1:6">
      <c r="A120" s="3">
        <v>1319</v>
      </c>
      <c r="B120" s="3" t="s">
        <v>132</v>
      </c>
      <c r="C120" s="100" t="s">
        <v>197</v>
      </c>
      <c r="D120" s="100" t="s">
        <v>230</v>
      </c>
      <c r="E120" s="86" t="s">
        <v>231</v>
      </c>
      <c r="F120" s="3">
        <v>2911</v>
      </c>
    </row>
    <row r="121" spans="1:6">
      <c r="A121" s="3">
        <v>1320</v>
      </c>
      <c r="B121" s="3" t="s">
        <v>132</v>
      </c>
      <c r="C121" s="100" t="s">
        <v>197</v>
      </c>
      <c r="D121" s="100" t="s">
        <v>230</v>
      </c>
      <c r="E121" s="86" t="s">
        <v>231</v>
      </c>
      <c r="F121" s="3">
        <v>2913</v>
      </c>
    </row>
    <row r="122" spans="1:6">
      <c r="A122" s="3">
        <v>1321</v>
      </c>
      <c r="B122" s="3" t="s">
        <v>78</v>
      </c>
      <c r="C122" s="3" t="s">
        <v>233</v>
      </c>
      <c r="D122" s="3">
        <v>3</v>
      </c>
      <c r="E122" s="3" t="s">
        <v>188</v>
      </c>
      <c r="F122" s="3">
        <v>5066</v>
      </c>
    </row>
    <row r="123" spans="1:6">
      <c r="A123" s="168" t="s">
        <v>443</v>
      </c>
      <c r="B123" s="151"/>
      <c r="C123" s="151"/>
      <c r="D123" s="151"/>
      <c r="E123" s="151"/>
      <c r="F123" s="152"/>
    </row>
    <row r="124" spans="1:6">
      <c r="A124" s="30">
        <v>1322</v>
      </c>
      <c r="B124" s="30" t="s">
        <v>12</v>
      </c>
      <c r="C124" s="22" t="s">
        <v>234</v>
      </c>
      <c r="D124" s="22">
        <v>2</v>
      </c>
      <c r="E124" s="30" t="s">
        <v>14</v>
      </c>
      <c r="F124" s="22">
        <v>1</v>
      </c>
    </row>
    <row r="125" spans="1:6" ht="21">
      <c r="A125" s="30">
        <v>1322</v>
      </c>
      <c r="B125" s="30" t="s">
        <v>12</v>
      </c>
      <c r="C125" s="22" t="s">
        <v>235</v>
      </c>
      <c r="D125" s="22">
        <v>1</v>
      </c>
      <c r="E125" s="30" t="s">
        <v>188</v>
      </c>
      <c r="F125" s="22">
        <v>1</v>
      </c>
    </row>
    <row r="126" spans="1:6">
      <c r="A126" s="30">
        <v>1322</v>
      </c>
      <c r="B126" s="30" t="s">
        <v>12</v>
      </c>
      <c r="C126" s="22" t="s">
        <v>236</v>
      </c>
      <c r="D126" s="22">
        <v>2</v>
      </c>
      <c r="E126" s="30" t="s">
        <v>14</v>
      </c>
      <c r="F126" s="22">
        <v>1</v>
      </c>
    </row>
    <row r="127" spans="1:6">
      <c r="A127" s="30">
        <v>1322</v>
      </c>
      <c r="B127" s="30" t="s">
        <v>12</v>
      </c>
      <c r="C127" s="22" t="s">
        <v>237</v>
      </c>
      <c r="D127" s="22">
        <v>2</v>
      </c>
      <c r="E127" s="30" t="s">
        <v>188</v>
      </c>
      <c r="F127" s="22">
        <v>1</v>
      </c>
    </row>
    <row r="128" spans="1:6">
      <c r="A128" s="30">
        <v>1322</v>
      </c>
      <c r="B128" s="30" t="s">
        <v>12</v>
      </c>
      <c r="C128" s="22" t="s">
        <v>238</v>
      </c>
      <c r="D128" s="22">
        <v>2</v>
      </c>
      <c r="E128" s="30" t="s">
        <v>188</v>
      </c>
      <c r="F128" s="22">
        <v>1</v>
      </c>
    </row>
    <row r="129" spans="1:6">
      <c r="A129" s="30">
        <v>1322</v>
      </c>
      <c r="B129" s="30" t="s">
        <v>12</v>
      </c>
      <c r="C129" s="91" t="s">
        <v>239</v>
      </c>
      <c r="D129" s="22">
        <v>1</v>
      </c>
      <c r="E129" s="30" t="s">
        <v>188</v>
      </c>
      <c r="F129" s="22">
        <v>1</v>
      </c>
    </row>
    <row r="130" spans="1:6">
      <c r="A130" s="30">
        <v>1322</v>
      </c>
      <c r="B130" s="30" t="s">
        <v>12</v>
      </c>
      <c r="C130" s="22" t="s">
        <v>240</v>
      </c>
      <c r="D130" s="22">
        <v>2</v>
      </c>
      <c r="E130" s="30" t="s">
        <v>188</v>
      </c>
      <c r="F130" s="22">
        <v>1</v>
      </c>
    </row>
    <row r="131" spans="1:6">
      <c r="A131" s="30">
        <v>1322</v>
      </c>
      <c r="B131" s="30" t="s">
        <v>12</v>
      </c>
      <c r="C131" s="22" t="s">
        <v>241</v>
      </c>
      <c r="D131" s="22">
        <v>1</v>
      </c>
      <c r="E131" s="30" t="s">
        <v>188</v>
      </c>
      <c r="F131" s="22">
        <v>1</v>
      </c>
    </row>
    <row r="132" spans="1:6">
      <c r="A132" s="30">
        <v>1322</v>
      </c>
      <c r="B132" s="30" t="s">
        <v>12</v>
      </c>
      <c r="C132" s="22" t="s">
        <v>242</v>
      </c>
      <c r="D132" s="22">
        <v>1</v>
      </c>
      <c r="E132" s="30" t="s">
        <v>188</v>
      </c>
      <c r="F132" s="22">
        <v>1</v>
      </c>
    </row>
    <row r="133" spans="1:6">
      <c r="A133" s="30">
        <v>1322</v>
      </c>
      <c r="B133" s="30" t="s">
        <v>12</v>
      </c>
      <c r="C133" s="92" t="s">
        <v>243</v>
      </c>
      <c r="D133" s="22">
        <v>2</v>
      </c>
      <c r="E133" s="30" t="s">
        <v>188</v>
      </c>
      <c r="F133" s="22">
        <v>1</v>
      </c>
    </row>
    <row r="134" spans="1:6">
      <c r="A134" s="30">
        <v>1322</v>
      </c>
      <c r="B134" s="30" t="s">
        <v>12</v>
      </c>
      <c r="C134" s="22" t="s">
        <v>244</v>
      </c>
      <c r="D134" s="22">
        <v>1</v>
      </c>
      <c r="E134" s="30" t="s">
        <v>188</v>
      </c>
      <c r="F134" s="22">
        <v>1</v>
      </c>
    </row>
    <row r="135" spans="1:6">
      <c r="A135" s="170" t="s">
        <v>444</v>
      </c>
      <c r="B135" s="154"/>
      <c r="C135" s="154"/>
      <c r="D135" s="154"/>
      <c r="E135" s="154"/>
      <c r="F135" s="155"/>
    </row>
    <row r="136" spans="1:6">
      <c r="A136" s="30">
        <v>1323</v>
      </c>
      <c r="B136" s="30" t="s">
        <v>132</v>
      </c>
      <c r="C136" s="30" t="s">
        <v>245</v>
      </c>
      <c r="D136" s="30">
        <v>1</v>
      </c>
      <c r="E136" s="30" t="s">
        <v>188</v>
      </c>
      <c r="F136" s="30">
        <v>5158</v>
      </c>
    </row>
    <row r="137" spans="1:6">
      <c r="A137" s="170" t="s">
        <v>445</v>
      </c>
      <c r="B137" s="154"/>
      <c r="C137" s="154"/>
      <c r="D137" s="154"/>
      <c r="E137" s="154"/>
      <c r="F137" s="155"/>
    </row>
    <row r="138" spans="1:6">
      <c r="A138" s="30">
        <v>1324</v>
      </c>
      <c r="B138" s="22" t="s">
        <v>78</v>
      </c>
      <c r="C138" s="22" t="s">
        <v>247</v>
      </c>
      <c r="D138" s="22">
        <v>10</v>
      </c>
      <c r="E138" s="22" t="s">
        <v>9</v>
      </c>
      <c r="F138" s="22">
        <v>5437</v>
      </c>
    </row>
    <row r="139" spans="1:6" ht="39">
      <c r="A139" s="22">
        <v>1325</v>
      </c>
      <c r="B139" s="22" t="s">
        <v>132</v>
      </c>
      <c r="C139" s="94" t="s">
        <v>248</v>
      </c>
      <c r="D139" s="22">
        <v>28</v>
      </c>
      <c r="E139" s="22" t="s">
        <v>188</v>
      </c>
      <c r="F139" s="22">
        <v>5201</v>
      </c>
    </row>
    <row r="140" spans="1:6" ht="24.75">
      <c r="A140" s="22">
        <v>1325</v>
      </c>
      <c r="B140" s="22" t="s">
        <v>132</v>
      </c>
      <c r="C140" s="95" t="s">
        <v>249</v>
      </c>
      <c r="D140" s="22">
        <v>93</v>
      </c>
      <c r="E140" s="22" t="s">
        <v>188</v>
      </c>
      <c r="F140" s="22">
        <v>5201</v>
      </c>
    </row>
    <row r="141" spans="1:6">
      <c r="A141" s="22">
        <v>1325</v>
      </c>
      <c r="B141" s="22" t="s">
        <v>132</v>
      </c>
      <c r="C141" s="22" t="s">
        <v>250</v>
      </c>
      <c r="D141" s="22">
        <v>6</v>
      </c>
      <c r="E141" s="22" t="s">
        <v>188</v>
      </c>
      <c r="F141" s="22">
        <v>5201</v>
      </c>
    </row>
    <row r="142" spans="1:6">
      <c r="A142" s="162" t="s">
        <v>446</v>
      </c>
      <c r="B142" s="154"/>
      <c r="C142" s="154"/>
      <c r="D142" s="154"/>
      <c r="E142" s="154"/>
      <c r="F142" s="154"/>
    </row>
    <row r="143" spans="1:6">
      <c r="A143" s="108">
        <v>1326</v>
      </c>
      <c r="B143" s="108" t="s">
        <v>12</v>
      </c>
      <c r="C143" s="109" t="s">
        <v>251</v>
      </c>
      <c r="D143" s="110">
        <v>112</v>
      </c>
      <c r="E143" s="107" t="s">
        <v>51</v>
      </c>
      <c r="F143" s="107">
        <v>3415</v>
      </c>
    </row>
    <row r="144" spans="1:6">
      <c r="A144" s="157" t="s">
        <v>447</v>
      </c>
      <c r="B144" s="156"/>
      <c r="C144" s="156"/>
      <c r="D144" s="156"/>
      <c r="E144" s="156"/>
      <c r="F144" s="156"/>
    </row>
    <row r="145" spans="1:6">
      <c r="A145" s="116">
        <v>1327</v>
      </c>
      <c r="B145" s="101" t="s">
        <v>78</v>
      </c>
      <c r="C145" t="s">
        <v>252</v>
      </c>
      <c r="D145" s="103">
        <v>1</v>
      </c>
      <c r="E145" s="104" t="s">
        <v>188</v>
      </c>
      <c r="F145" s="59">
        <v>5573</v>
      </c>
    </row>
    <row r="146" spans="1:6">
      <c r="A146" s="170" t="s">
        <v>448</v>
      </c>
      <c r="B146" s="154"/>
      <c r="C146" s="154"/>
      <c r="D146" s="154"/>
      <c r="E146" s="154"/>
      <c r="F146" s="155"/>
    </row>
    <row r="147" spans="1:6">
      <c r="A147" s="114">
        <v>1328</v>
      </c>
      <c r="B147" s="117"/>
      <c r="C147" s="22" t="s">
        <v>253</v>
      </c>
      <c r="D147" s="117">
        <v>5</v>
      </c>
      <c r="E147" s="117" t="s">
        <v>196</v>
      </c>
      <c r="F147" s="114">
        <v>3076</v>
      </c>
    </row>
    <row r="148" spans="1:6">
      <c r="A148" s="169" t="s">
        <v>449</v>
      </c>
      <c r="B148" s="164"/>
      <c r="C148" s="164"/>
      <c r="D148" s="164"/>
      <c r="E148" s="164"/>
      <c r="F148" s="164"/>
    </row>
    <row r="149" spans="1:6">
      <c r="A149" s="114">
        <v>1330</v>
      </c>
      <c r="B149" s="61" t="s">
        <v>78</v>
      </c>
      <c r="C149" s="22" t="s">
        <v>195</v>
      </c>
      <c r="D149" s="113">
        <v>25</v>
      </c>
      <c r="E149" s="114" t="s">
        <v>196</v>
      </c>
      <c r="F149" s="114">
        <v>3119</v>
      </c>
    </row>
    <row r="150" spans="1:6">
      <c r="A150" s="162" t="s">
        <v>450</v>
      </c>
      <c r="B150" s="154"/>
      <c r="C150" s="154"/>
      <c r="D150" s="154"/>
      <c r="E150" s="154"/>
      <c r="F150" s="154"/>
    </row>
    <row r="151" spans="1:6">
      <c r="A151" s="106">
        <v>1331</v>
      </c>
      <c r="B151" s="106" t="s">
        <v>78</v>
      </c>
      <c r="C151" s="102" t="s">
        <v>254</v>
      </c>
      <c r="D151" s="102"/>
      <c r="F151">
        <v>5874</v>
      </c>
    </row>
    <row r="152" spans="1:6">
      <c r="A152" s="22">
        <v>1331</v>
      </c>
      <c r="B152" s="113" t="s">
        <v>78</v>
      </c>
      <c r="C152" s="22" t="s">
        <v>255</v>
      </c>
      <c r="D152" s="22">
        <v>2</v>
      </c>
      <c r="E152" s="114" t="s">
        <v>9</v>
      </c>
      <c r="F152" s="113">
        <v>5874</v>
      </c>
    </row>
    <row r="153" spans="1:6">
      <c r="A153" s="109">
        <v>1332</v>
      </c>
      <c r="B153" s="111" t="s">
        <v>78</v>
      </c>
      <c r="C153" s="109" t="s">
        <v>256</v>
      </c>
      <c r="D153" s="109">
        <v>9</v>
      </c>
      <c r="E153" s="112" t="s">
        <v>257</v>
      </c>
      <c r="F153" s="111">
        <v>5874</v>
      </c>
    </row>
    <row r="154" spans="1:6">
      <c r="A154" s="109">
        <v>1333</v>
      </c>
      <c r="B154" s="111" t="s">
        <v>78</v>
      </c>
      <c r="C154" s="109" t="s">
        <v>258</v>
      </c>
      <c r="D154" s="109">
        <v>5</v>
      </c>
      <c r="E154" s="112" t="s">
        <v>14</v>
      </c>
      <c r="F154" s="111">
        <v>5874</v>
      </c>
    </row>
    <row r="155" spans="1:6">
      <c r="A155" s="109">
        <v>1334</v>
      </c>
      <c r="B155" s="111" t="s">
        <v>78</v>
      </c>
      <c r="C155" s="109" t="s">
        <v>259</v>
      </c>
      <c r="D155" s="109">
        <v>24</v>
      </c>
      <c r="E155" s="112" t="s">
        <v>260</v>
      </c>
      <c r="F155" s="111">
        <v>5874</v>
      </c>
    </row>
    <row r="156" spans="1:6">
      <c r="A156" s="113">
        <v>1334</v>
      </c>
      <c r="B156" s="113" t="s">
        <v>78</v>
      </c>
      <c r="C156" s="22" t="s">
        <v>261</v>
      </c>
      <c r="D156" s="22">
        <v>5</v>
      </c>
      <c r="E156" s="114" t="s">
        <v>188</v>
      </c>
      <c r="F156" s="114">
        <v>5874</v>
      </c>
    </row>
    <row r="157" spans="1:6">
      <c r="A157" s="162" t="s">
        <v>451</v>
      </c>
      <c r="B157" s="154"/>
      <c r="C157" s="154"/>
      <c r="D157" s="154"/>
      <c r="E157" s="154"/>
      <c r="F157" s="155"/>
    </row>
    <row r="158" spans="1:6">
      <c r="A158" s="112">
        <v>1335</v>
      </c>
      <c r="B158" s="115" t="s">
        <v>78</v>
      </c>
      <c r="C158" s="109" t="s">
        <v>262</v>
      </c>
      <c r="D158" s="111">
        <v>1</v>
      </c>
      <c r="E158" s="112" t="s">
        <v>188</v>
      </c>
      <c r="F158" s="112">
        <v>5930</v>
      </c>
    </row>
    <row r="159" spans="1:6">
      <c r="A159" s="162" t="s">
        <v>452</v>
      </c>
      <c r="B159" s="154"/>
      <c r="C159" s="154"/>
      <c r="D159" s="154"/>
      <c r="E159" s="154"/>
      <c r="F159" s="154"/>
    </row>
    <row r="160" spans="1:6">
      <c r="A160" s="112">
        <v>1336</v>
      </c>
      <c r="B160" s="109" t="s">
        <v>263</v>
      </c>
      <c r="C160" s="109" t="s">
        <v>264</v>
      </c>
      <c r="D160" s="111">
        <v>16</v>
      </c>
      <c r="E160" s="112" t="s">
        <v>265</v>
      </c>
      <c r="F160" s="112">
        <v>6112</v>
      </c>
    </row>
    <row r="161" spans="1:6">
      <c r="A161" s="162" t="s">
        <v>453</v>
      </c>
      <c r="B161" s="154"/>
      <c r="C161" s="154"/>
      <c r="D161" s="154"/>
      <c r="E161" s="154"/>
      <c r="F161" s="154"/>
    </row>
    <row r="162" spans="1:6">
      <c r="A162" s="111">
        <v>1337</v>
      </c>
      <c r="B162" s="109" t="s">
        <v>266</v>
      </c>
      <c r="C162" s="109" t="s">
        <v>267</v>
      </c>
      <c r="D162" s="111">
        <v>10</v>
      </c>
      <c r="E162" s="112" t="s">
        <v>51</v>
      </c>
      <c r="F162" s="112"/>
    </row>
    <row r="163" spans="1:6">
      <c r="A163" s="22">
        <v>1338</v>
      </c>
      <c r="B163" s="114" t="s">
        <v>268</v>
      </c>
      <c r="C163" s="22" t="s">
        <v>269</v>
      </c>
      <c r="D163" s="113">
        <v>2</v>
      </c>
      <c r="E163" s="114" t="s">
        <v>188</v>
      </c>
      <c r="F163" s="113"/>
    </row>
    <row r="164" spans="1:6">
      <c r="A164" s="163" t="s">
        <v>454</v>
      </c>
      <c r="B164" s="164"/>
      <c r="C164" s="164"/>
      <c r="D164" s="164"/>
      <c r="E164" s="164"/>
      <c r="F164" s="165"/>
    </row>
    <row r="165" spans="1:6">
      <c r="A165" s="111">
        <v>1339</v>
      </c>
      <c r="B165" s="109" t="s">
        <v>266</v>
      </c>
      <c r="C165" s="111" t="s">
        <v>272</v>
      </c>
      <c r="D165" s="111">
        <v>100</v>
      </c>
      <c r="E165" s="112" t="s">
        <v>271</v>
      </c>
      <c r="F165" s="112">
        <v>5481</v>
      </c>
    </row>
    <row r="166" spans="1:6">
      <c r="A166" s="113">
        <v>1339</v>
      </c>
      <c r="B166" s="22" t="s">
        <v>266</v>
      </c>
      <c r="C166" s="113" t="s">
        <v>270</v>
      </c>
      <c r="D166" s="113">
        <v>100</v>
      </c>
      <c r="E166" s="117" t="s">
        <v>271</v>
      </c>
      <c r="F166" s="114">
        <v>5481</v>
      </c>
    </row>
    <row r="167" spans="1:6">
      <c r="A167" s="111">
        <v>1339</v>
      </c>
      <c r="B167" s="109" t="s">
        <v>266</v>
      </c>
      <c r="C167" s="111" t="s">
        <v>273</v>
      </c>
      <c r="D167" s="111">
        <v>32</v>
      </c>
      <c r="E167" s="112" t="s">
        <v>274</v>
      </c>
      <c r="F167" s="112">
        <v>5481</v>
      </c>
    </row>
    <row r="168" spans="1:6">
      <c r="A168" s="162" t="s">
        <v>455</v>
      </c>
      <c r="B168" s="154"/>
      <c r="C168" s="154"/>
      <c r="D168" s="154"/>
      <c r="E168" s="154"/>
      <c r="F168" s="154"/>
    </row>
    <row r="169" spans="1:6">
      <c r="A169" s="111">
        <v>1340</v>
      </c>
      <c r="B169" s="109" t="s">
        <v>78</v>
      </c>
      <c r="C169" s="111" t="s">
        <v>275</v>
      </c>
      <c r="D169" s="111">
        <v>20</v>
      </c>
      <c r="E169" s="112" t="s">
        <v>9</v>
      </c>
      <c r="F169" s="112">
        <v>6603</v>
      </c>
    </row>
    <row r="170" spans="1:6">
      <c r="A170" s="157" t="s">
        <v>456</v>
      </c>
      <c r="B170" s="156"/>
      <c r="C170" s="156"/>
      <c r="D170" s="156"/>
      <c r="E170" s="156"/>
      <c r="F170" s="161"/>
    </row>
    <row r="171" spans="1:6">
      <c r="A171" s="113">
        <v>1341</v>
      </c>
      <c r="B171" s="113" t="s">
        <v>276</v>
      </c>
      <c r="C171" s="113" t="s">
        <v>277</v>
      </c>
      <c r="D171" s="113">
        <v>4</v>
      </c>
      <c r="E171" s="114" t="s">
        <v>188</v>
      </c>
      <c r="F171" s="114">
        <v>2483</v>
      </c>
    </row>
    <row r="172" spans="1:6">
      <c r="A172" s="113">
        <v>1342</v>
      </c>
      <c r="B172" s="113" t="s">
        <v>276</v>
      </c>
      <c r="C172" s="113" t="s">
        <v>277</v>
      </c>
      <c r="D172" s="113">
        <v>4</v>
      </c>
      <c r="E172" s="114" t="s">
        <v>188</v>
      </c>
      <c r="F172" s="114">
        <v>3594</v>
      </c>
    </row>
    <row r="173" spans="1:6">
      <c r="A173" s="157" t="s">
        <v>457</v>
      </c>
      <c r="B173" s="156"/>
      <c r="C173" s="156"/>
      <c r="D173" s="156"/>
      <c r="E173" s="156"/>
      <c r="F173" s="156"/>
    </row>
    <row r="174" spans="1:6">
      <c r="A174" s="106">
        <v>1343</v>
      </c>
      <c r="B174" s="106" t="s">
        <v>132</v>
      </c>
      <c r="C174" s="106" t="s">
        <v>278</v>
      </c>
      <c r="D174" s="106">
        <v>15</v>
      </c>
      <c r="E174" t="s">
        <v>279</v>
      </c>
      <c r="F174">
        <v>5717</v>
      </c>
    </row>
    <row r="175" spans="1:6">
      <c r="A175" s="157" t="s">
        <v>458</v>
      </c>
      <c r="B175" s="156"/>
      <c r="C175" s="156"/>
      <c r="D175" s="156"/>
      <c r="E175" s="156"/>
      <c r="F175" s="156"/>
    </row>
    <row r="176" spans="1:6">
      <c r="A176" s="113">
        <v>1344</v>
      </c>
      <c r="B176" s="22" t="s">
        <v>78</v>
      </c>
      <c r="C176" s="113" t="s">
        <v>280</v>
      </c>
      <c r="D176" s="22">
        <v>3</v>
      </c>
      <c r="E176" s="22" t="s">
        <v>188</v>
      </c>
      <c r="F176" s="114">
        <v>7219</v>
      </c>
    </row>
    <row r="177" spans="1:6">
      <c r="A177" s="113">
        <v>1345</v>
      </c>
      <c r="B177" s="22" t="s">
        <v>78</v>
      </c>
      <c r="C177" s="113" t="s">
        <v>280</v>
      </c>
      <c r="D177" s="22">
        <v>3</v>
      </c>
      <c r="E177" s="22" t="s">
        <v>188</v>
      </c>
      <c r="F177" s="114"/>
    </row>
    <row r="178" spans="1:6">
      <c r="A178" s="113">
        <v>1346</v>
      </c>
      <c r="B178" s="22" t="s">
        <v>78</v>
      </c>
      <c r="C178" s="113" t="s">
        <v>280</v>
      </c>
      <c r="D178" s="22">
        <v>3</v>
      </c>
      <c r="E178" s="22" t="s">
        <v>188</v>
      </c>
      <c r="F178" s="114"/>
    </row>
    <row r="179" spans="1:6">
      <c r="A179" s="113">
        <v>1347</v>
      </c>
      <c r="B179" s="22" t="s">
        <v>78</v>
      </c>
      <c r="C179" s="22" t="s">
        <v>280</v>
      </c>
      <c r="D179" s="22">
        <v>3</v>
      </c>
      <c r="E179" s="22" t="s">
        <v>188</v>
      </c>
      <c r="F179" s="117"/>
    </row>
    <row r="180" spans="1:6">
      <c r="A180" s="113">
        <v>1348</v>
      </c>
      <c r="B180" s="22" t="s">
        <v>78</v>
      </c>
      <c r="C180" s="22" t="s">
        <v>280</v>
      </c>
      <c r="D180" s="22">
        <v>3</v>
      </c>
      <c r="E180" s="22" t="s">
        <v>188</v>
      </c>
      <c r="F180" s="114"/>
    </row>
    <row r="181" spans="1:6">
      <c r="A181" s="113">
        <v>1349</v>
      </c>
      <c r="B181" s="22" t="s">
        <v>78</v>
      </c>
      <c r="C181" s="22" t="s">
        <v>281</v>
      </c>
      <c r="D181" s="22">
        <v>1</v>
      </c>
      <c r="E181" s="22" t="s">
        <v>188</v>
      </c>
      <c r="F181" s="114">
        <v>7212</v>
      </c>
    </row>
    <row r="182" spans="1:6">
      <c r="A182" s="113">
        <v>1349</v>
      </c>
      <c r="B182" s="22" t="s">
        <v>78</v>
      </c>
      <c r="C182" s="22" t="s">
        <v>282</v>
      </c>
      <c r="D182" s="22">
        <v>1</v>
      </c>
      <c r="E182" s="22" t="s">
        <v>188</v>
      </c>
      <c r="F182" s="114">
        <v>7212</v>
      </c>
    </row>
    <row r="183" spans="1:6">
      <c r="A183" s="106">
        <v>1349</v>
      </c>
      <c r="B183" s="102" t="s">
        <v>78</v>
      </c>
      <c r="C183" s="102" t="s">
        <v>283</v>
      </c>
      <c r="D183" s="102">
        <v>3</v>
      </c>
      <c r="E183" s="102" t="s">
        <v>188</v>
      </c>
      <c r="F183">
        <v>7212</v>
      </c>
    </row>
    <row r="184" spans="1:6">
      <c r="A184" s="22">
        <v>1349</v>
      </c>
      <c r="B184" s="22" t="s">
        <v>78</v>
      </c>
      <c r="C184" s="22" t="s">
        <v>284</v>
      </c>
      <c r="D184" s="22">
        <v>11</v>
      </c>
      <c r="E184" s="22" t="s">
        <v>188</v>
      </c>
      <c r="F184" s="113">
        <v>7212</v>
      </c>
    </row>
    <row r="185" spans="1:6">
      <c r="A185" s="113">
        <v>1350</v>
      </c>
      <c r="B185" s="22" t="s">
        <v>78</v>
      </c>
      <c r="C185" s="22" t="s">
        <v>280</v>
      </c>
      <c r="D185" s="22">
        <v>3</v>
      </c>
      <c r="E185" s="22" t="s">
        <v>188</v>
      </c>
      <c r="F185" s="114">
        <v>7225</v>
      </c>
    </row>
    <row r="186" spans="1:6">
      <c r="A186" s="113">
        <v>1351</v>
      </c>
      <c r="B186" s="22" t="s">
        <v>78</v>
      </c>
      <c r="C186" s="22" t="s">
        <v>280</v>
      </c>
      <c r="D186" s="22">
        <v>3</v>
      </c>
      <c r="E186" s="22" t="s">
        <v>188</v>
      </c>
      <c r="F186" s="114">
        <v>7229</v>
      </c>
    </row>
    <row r="187" spans="1:6">
      <c r="A187" s="157" t="s">
        <v>459</v>
      </c>
      <c r="B187" s="156"/>
      <c r="C187" s="156"/>
      <c r="D187" s="156"/>
      <c r="E187" s="156"/>
      <c r="F187" s="156"/>
    </row>
    <row r="188" spans="1:6">
      <c r="A188" s="113">
        <v>1352</v>
      </c>
      <c r="B188" s="22" t="s">
        <v>12</v>
      </c>
      <c r="C188" s="22" t="s">
        <v>285</v>
      </c>
      <c r="D188" s="22">
        <v>1</v>
      </c>
      <c r="E188" s="22" t="s">
        <v>286</v>
      </c>
      <c r="F188" s="114">
        <v>3944</v>
      </c>
    </row>
    <row r="189" spans="1:6">
      <c r="A189" s="113">
        <v>1352</v>
      </c>
      <c r="B189" s="22" t="s">
        <v>12</v>
      </c>
      <c r="C189" s="22" t="s">
        <v>287</v>
      </c>
      <c r="D189" s="22">
        <v>1</v>
      </c>
      <c r="E189" s="22" t="s">
        <v>188</v>
      </c>
      <c r="F189" s="114">
        <v>3944</v>
      </c>
    </row>
    <row r="190" spans="1:6">
      <c r="A190" s="157" t="s">
        <v>460</v>
      </c>
      <c r="B190" s="156"/>
      <c r="C190" s="156"/>
      <c r="D190" s="156"/>
      <c r="E190" s="156"/>
      <c r="F190" s="161"/>
    </row>
    <row r="191" spans="1:6">
      <c r="A191" s="113">
        <v>1353</v>
      </c>
      <c r="B191" s="113" t="s">
        <v>78</v>
      </c>
      <c r="C191" s="113" t="s">
        <v>280</v>
      </c>
      <c r="D191" s="113">
        <v>18</v>
      </c>
      <c r="E191" s="113" t="s">
        <v>10</v>
      </c>
      <c r="F191" s="114">
        <v>7341</v>
      </c>
    </row>
    <row r="192" spans="1:6">
      <c r="A192" s="157" t="s">
        <v>461</v>
      </c>
      <c r="B192" s="156"/>
      <c r="C192" s="156"/>
      <c r="D192" s="156"/>
      <c r="E192" s="156"/>
      <c r="F192" s="156"/>
    </row>
    <row r="193" spans="1:8">
      <c r="A193" s="113">
        <v>1354</v>
      </c>
      <c r="B193" s="113" t="s">
        <v>78</v>
      </c>
      <c r="C193" s="113" t="s">
        <v>280</v>
      </c>
      <c r="D193" s="113">
        <v>6</v>
      </c>
      <c r="E193" s="113" t="s">
        <v>10</v>
      </c>
      <c r="F193" s="114">
        <v>7379</v>
      </c>
    </row>
    <row r="194" spans="1:8">
      <c r="A194" s="113">
        <v>1355</v>
      </c>
      <c r="B194" s="113" t="s">
        <v>78</v>
      </c>
      <c r="C194" s="113" t="s">
        <v>280</v>
      </c>
      <c r="D194" s="113">
        <v>3</v>
      </c>
      <c r="E194" s="113" t="s">
        <v>10</v>
      </c>
      <c r="F194" s="114">
        <v>7380</v>
      </c>
    </row>
    <row r="195" spans="1:8">
      <c r="A195" s="157" t="s">
        <v>462</v>
      </c>
      <c r="B195" s="156"/>
      <c r="C195" s="156"/>
      <c r="D195" s="156"/>
      <c r="E195" s="156"/>
      <c r="F195" s="161"/>
    </row>
    <row r="196" spans="1:8">
      <c r="A196" s="113">
        <v>1356</v>
      </c>
      <c r="B196" s="113" t="s">
        <v>78</v>
      </c>
      <c r="C196" s="113" t="s">
        <v>280</v>
      </c>
      <c r="D196" s="113">
        <v>3</v>
      </c>
      <c r="E196" s="113" t="s">
        <v>10</v>
      </c>
      <c r="F196" s="114">
        <v>7410</v>
      </c>
    </row>
    <row r="197" spans="1:8">
      <c r="A197" s="106">
        <v>1357</v>
      </c>
      <c r="B197" s="106" t="s">
        <v>78</v>
      </c>
      <c r="C197" s="106" t="s">
        <v>280</v>
      </c>
      <c r="D197" s="106">
        <v>3</v>
      </c>
      <c r="E197" s="106" t="s">
        <v>10</v>
      </c>
      <c r="F197">
        <v>7408</v>
      </c>
    </row>
    <row r="198" spans="1:8">
      <c r="A198" s="111">
        <v>1358</v>
      </c>
      <c r="B198" s="111" t="s">
        <v>78</v>
      </c>
      <c r="C198" s="111" t="s">
        <v>195</v>
      </c>
      <c r="D198" s="111">
        <v>24</v>
      </c>
      <c r="E198" s="111" t="s">
        <v>279</v>
      </c>
      <c r="F198" s="112">
        <v>3825</v>
      </c>
    </row>
    <row r="199" spans="1:8">
      <c r="A199" s="113">
        <v>1359</v>
      </c>
      <c r="B199" s="113" t="s">
        <v>78</v>
      </c>
      <c r="C199" s="113" t="s">
        <v>195</v>
      </c>
      <c r="D199" s="113">
        <v>24</v>
      </c>
      <c r="E199" s="113" t="s">
        <v>279</v>
      </c>
      <c r="F199" s="114">
        <v>3725</v>
      </c>
    </row>
    <row r="200" spans="1:8">
      <c r="A200" s="113">
        <v>1360</v>
      </c>
      <c r="B200" s="113" t="s">
        <v>78</v>
      </c>
      <c r="C200" s="113" t="s">
        <v>280</v>
      </c>
      <c r="D200" s="113">
        <v>3</v>
      </c>
      <c r="E200" s="113" t="s">
        <v>10</v>
      </c>
      <c r="F200" s="114">
        <v>7477</v>
      </c>
    </row>
    <row r="201" spans="1:8">
      <c r="A201" s="111">
        <v>1361</v>
      </c>
      <c r="B201" s="111" t="s">
        <v>78</v>
      </c>
      <c r="C201" s="111" t="s">
        <v>280</v>
      </c>
      <c r="D201" s="111">
        <v>3</v>
      </c>
      <c r="E201" s="111" t="s">
        <v>10</v>
      </c>
      <c r="F201" s="112">
        <v>7480</v>
      </c>
    </row>
    <row r="202" spans="1:8">
      <c r="A202" s="157" t="s">
        <v>463</v>
      </c>
      <c r="B202" s="156"/>
      <c r="C202" s="156"/>
      <c r="D202" s="156"/>
      <c r="E202" s="156"/>
      <c r="F202" s="156"/>
      <c r="G202" s="75"/>
      <c r="H202" s="75"/>
    </row>
    <row r="203" spans="1:8">
      <c r="A203" s="119" t="s">
        <v>288</v>
      </c>
      <c r="B203" s="113" t="s">
        <v>132</v>
      </c>
      <c r="C203" s="22" t="s">
        <v>289</v>
      </c>
      <c r="D203" s="120">
        <v>1.5</v>
      </c>
      <c r="E203" s="113" t="s">
        <v>290</v>
      </c>
      <c r="F203" s="114">
        <v>3567</v>
      </c>
    </row>
    <row r="204" spans="1:8">
      <c r="A204" s="157" t="s">
        <v>464</v>
      </c>
      <c r="B204" s="156"/>
      <c r="C204" s="156"/>
      <c r="D204" s="156"/>
      <c r="E204" s="156"/>
      <c r="F204" s="161"/>
    </row>
    <row r="205" spans="1:8">
      <c r="A205" s="119" t="s">
        <v>291</v>
      </c>
      <c r="B205" s="113" t="s">
        <v>78</v>
      </c>
      <c r="C205" s="22" t="s">
        <v>195</v>
      </c>
      <c r="D205" s="113">
        <v>25</v>
      </c>
      <c r="E205" s="22" t="s">
        <v>279</v>
      </c>
      <c r="F205" s="114">
        <v>3987</v>
      </c>
    </row>
    <row r="206" spans="1:8">
      <c r="A206" s="84" t="s">
        <v>292</v>
      </c>
      <c r="B206" s="113" t="s">
        <v>78</v>
      </c>
      <c r="C206" s="22" t="s">
        <v>195</v>
      </c>
      <c r="D206" s="113">
        <v>25</v>
      </c>
      <c r="E206" s="22" t="s">
        <v>279</v>
      </c>
      <c r="F206" s="113">
        <v>3877</v>
      </c>
    </row>
    <row r="207" spans="1:8">
      <c r="A207" s="129" t="s">
        <v>293</v>
      </c>
      <c r="B207" s="111" t="s">
        <v>78</v>
      </c>
      <c r="C207" s="109" t="s">
        <v>195</v>
      </c>
      <c r="D207" s="111">
        <v>25</v>
      </c>
      <c r="E207" s="109" t="s">
        <v>279</v>
      </c>
      <c r="F207" s="111">
        <v>4017</v>
      </c>
    </row>
    <row r="208" spans="1:8">
      <c r="A208" s="126" t="s">
        <v>294</v>
      </c>
      <c r="B208" s="111" t="s">
        <v>78</v>
      </c>
      <c r="C208" s="109" t="s">
        <v>280</v>
      </c>
      <c r="D208" s="111">
        <v>3</v>
      </c>
      <c r="E208" s="109" t="s">
        <v>10</v>
      </c>
      <c r="F208" s="112">
        <v>7690</v>
      </c>
    </row>
    <row r="209" spans="1:6">
      <c r="A209" s="123"/>
      <c r="B209" s="123"/>
      <c r="C209" s="124" t="s">
        <v>465</v>
      </c>
      <c r="D209" s="123"/>
      <c r="E209" s="125"/>
      <c r="F209" s="122"/>
    </row>
    <row r="210" spans="1:6">
      <c r="A210" s="119" t="s">
        <v>295</v>
      </c>
      <c r="B210" s="113" t="s">
        <v>266</v>
      </c>
      <c r="C210" s="113" t="s">
        <v>296</v>
      </c>
      <c r="D210" s="113">
        <v>8.6999999999999994E-2</v>
      </c>
      <c r="E210" s="22" t="s">
        <v>279</v>
      </c>
      <c r="F210" s="130" t="s">
        <v>314</v>
      </c>
    </row>
    <row r="211" spans="1:6">
      <c r="A211" s="118" t="s">
        <v>295</v>
      </c>
      <c r="B211" s="106" t="s">
        <v>266</v>
      </c>
      <c r="C211" s="106" t="s">
        <v>297</v>
      </c>
      <c r="D211" s="106">
        <v>3.2000000000000001E-2</v>
      </c>
      <c r="E211" s="102" t="s">
        <v>279</v>
      </c>
      <c r="F211" s="96" t="s">
        <v>314</v>
      </c>
    </row>
    <row r="212" spans="1:6">
      <c r="A212" s="84" t="s">
        <v>295</v>
      </c>
      <c r="B212" s="113" t="s">
        <v>266</v>
      </c>
      <c r="C212" s="113" t="s">
        <v>298</v>
      </c>
      <c r="D212" s="113">
        <v>1.05</v>
      </c>
      <c r="E212" s="22" t="s">
        <v>279</v>
      </c>
      <c r="F212" s="119" t="s">
        <v>314</v>
      </c>
    </row>
    <row r="213" spans="1:6">
      <c r="A213" s="118" t="s">
        <v>295</v>
      </c>
      <c r="B213" s="106" t="s">
        <v>266</v>
      </c>
      <c r="C213" s="102" t="s">
        <v>299</v>
      </c>
      <c r="D213" s="106">
        <v>0.34</v>
      </c>
      <c r="E213" s="102" t="s">
        <v>279</v>
      </c>
      <c r="F213" s="96" t="s">
        <v>314</v>
      </c>
    </row>
    <row r="214" spans="1:6">
      <c r="A214" s="84" t="s">
        <v>295</v>
      </c>
      <c r="B214" s="113" t="s">
        <v>266</v>
      </c>
      <c r="C214" s="22" t="s">
        <v>300</v>
      </c>
      <c r="D214" s="113">
        <v>3.7349999999999999</v>
      </c>
      <c r="E214" s="114" t="s">
        <v>279</v>
      </c>
      <c r="F214" s="119" t="s">
        <v>314</v>
      </c>
    </row>
    <row r="215" spans="1:6">
      <c r="A215" s="118" t="s">
        <v>295</v>
      </c>
      <c r="B215" s="106" t="s">
        <v>266</v>
      </c>
      <c r="C215" s="102" t="s">
        <v>301</v>
      </c>
      <c r="D215" s="102">
        <v>8.5000000000000006E-2</v>
      </c>
      <c r="E215" t="s">
        <v>279</v>
      </c>
      <c r="F215" s="96" t="s">
        <v>314</v>
      </c>
    </row>
    <row r="216" spans="1:6">
      <c r="A216" s="84" t="s">
        <v>295</v>
      </c>
      <c r="B216" s="113" t="s">
        <v>266</v>
      </c>
      <c r="C216" s="22" t="s">
        <v>302</v>
      </c>
      <c r="D216" s="22">
        <v>0.20300000000000001</v>
      </c>
      <c r="E216" s="114" t="s">
        <v>279</v>
      </c>
      <c r="F216" s="119" t="s">
        <v>314</v>
      </c>
    </row>
    <row r="217" spans="1:6">
      <c r="A217" s="118" t="s">
        <v>295</v>
      </c>
      <c r="B217" s="106" t="s">
        <v>266</v>
      </c>
      <c r="C217" s="102" t="s">
        <v>303</v>
      </c>
      <c r="D217" s="102">
        <v>1.179</v>
      </c>
      <c r="E217" t="s">
        <v>279</v>
      </c>
      <c r="F217" s="96" t="s">
        <v>314</v>
      </c>
    </row>
    <row r="218" spans="1:6">
      <c r="A218" s="84" t="s">
        <v>295</v>
      </c>
      <c r="B218" s="113" t="s">
        <v>266</v>
      </c>
      <c r="C218" s="22" t="s">
        <v>304</v>
      </c>
      <c r="D218" s="22">
        <v>0.125</v>
      </c>
      <c r="E218" s="114" t="s">
        <v>279</v>
      </c>
      <c r="F218" s="119" t="s">
        <v>314</v>
      </c>
    </row>
    <row r="219" spans="1:6">
      <c r="A219" s="118" t="s">
        <v>295</v>
      </c>
      <c r="B219" s="106" t="s">
        <v>266</v>
      </c>
      <c r="C219" s="102" t="s">
        <v>305</v>
      </c>
      <c r="D219" s="102">
        <v>0.20799999999999999</v>
      </c>
      <c r="E219" t="s">
        <v>279</v>
      </c>
      <c r="F219" s="96" t="s">
        <v>314</v>
      </c>
    </row>
    <row r="220" spans="1:6">
      <c r="A220" s="84" t="s">
        <v>295</v>
      </c>
      <c r="B220" s="22" t="s">
        <v>266</v>
      </c>
      <c r="C220" s="22" t="s">
        <v>306</v>
      </c>
      <c r="D220" s="22">
        <v>0.312</v>
      </c>
      <c r="E220" s="114" t="s">
        <v>279</v>
      </c>
      <c r="F220" s="119" t="s">
        <v>314</v>
      </c>
    </row>
    <row r="221" spans="1:6">
      <c r="A221" s="118" t="s">
        <v>295</v>
      </c>
      <c r="B221" s="106" t="s">
        <v>266</v>
      </c>
      <c r="C221" s="102" t="s">
        <v>307</v>
      </c>
      <c r="D221" s="102">
        <v>0.10299999999999999</v>
      </c>
      <c r="E221" t="s">
        <v>279</v>
      </c>
      <c r="F221" s="96" t="s">
        <v>314</v>
      </c>
    </row>
    <row r="222" spans="1:6">
      <c r="A222" s="84" t="s">
        <v>295</v>
      </c>
      <c r="B222" s="113" t="s">
        <v>266</v>
      </c>
      <c r="C222" s="22" t="s">
        <v>308</v>
      </c>
      <c r="D222" s="22">
        <v>0.247</v>
      </c>
      <c r="E222" s="114" t="s">
        <v>279</v>
      </c>
      <c r="F222" s="119" t="s">
        <v>314</v>
      </c>
    </row>
    <row r="223" spans="1:6">
      <c r="A223" s="118" t="s">
        <v>295</v>
      </c>
      <c r="B223" s="106" t="s">
        <v>266</v>
      </c>
      <c r="C223" s="102" t="s">
        <v>309</v>
      </c>
      <c r="D223" s="102">
        <v>0.18099999999999999</v>
      </c>
      <c r="E223" t="s">
        <v>279</v>
      </c>
      <c r="F223" s="96" t="s">
        <v>314</v>
      </c>
    </row>
    <row r="224" spans="1:6">
      <c r="A224" s="84" t="s">
        <v>295</v>
      </c>
      <c r="B224" s="113" t="s">
        <v>266</v>
      </c>
      <c r="C224" s="22" t="s">
        <v>310</v>
      </c>
      <c r="D224" s="22">
        <v>1.4999999999999999E-2</v>
      </c>
      <c r="E224" s="114" t="s">
        <v>279</v>
      </c>
      <c r="F224" s="119" t="s">
        <v>314</v>
      </c>
    </row>
    <row r="225" spans="1:6">
      <c r="A225" s="118" t="s">
        <v>295</v>
      </c>
      <c r="B225" s="106" t="s">
        <v>266</v>
      </c>
      <c r="C225" s="102" t="s">
        <v>311</v>
      </c>
      <c r="D225" s="102">
        <v>28.08</v>
      </c>
      <c r="E225" t="s">
        <v>312</v>
      </c>
      <c r="F225" s="96" t="s">
        <v>314</v>
      </c>
    </row>
    <row r="226" spans="1:6">
      <c r="A226" s="84" t="s">
        <v>295</v>
      </c>
      <c r="B226" s="113" t="s">
        <v>266</v>
      </c>
      <c r="C226" s="22" t="s">
        <v>313</v>
      </c>
      <c r="D226" s="22">
        <v>0.33900000000000002</v>
      </c>
      <c r="E226" s="114" t="s">
        <v>279</v>
      </c>
      <c r="F226" s="119" t="s">
        <v>314</v>
      </c>
    </row>
    <row r="227" spans="1:6">
      <c r="A227" s="157" t="s">
        <v>466</v>
      </c>
      <c r="B227" s="156"/>
      <c r="C227" s="156"/>
      <c r="D227" s="156"/>
      <c r="E227" s="156"/>
      <c r="F227" s="156"/>
    </row>
    <row r="228" spans="1:6">
      <c r="A228" s="119" t="s">
        <v>315</v>
      </c>
      <c r="B228" s="113" t="s">
        <v>78</v>
      </c>
      <c r="C228" s="22" t="s">
        <v>316</v>
      </c>
      <c r="D228" s="22">
        <v>2</v>
      </c>
      <c r="E228" s="114" t="s">
        <v>10</v>
      </c>
      <c r="F228" s="114">
        <v>7863</v>
      </c>
    </row>
    <row r="229" spans="1:6">
      <c r="A229" s="84" t="s">
        <v>315</v>
      </c>
      <c r="B229" s="113" t="s">
        <v>78</v>
      </c>
      <c r="C229" s="22" t="s">
        <v>317</v>
      </c>
      <c r="D229" s="22">
        <v>3330</v>
      </c>
      <c r="E229" s="114" t="s">
        <v>279</v>
      </c>
      <c r="F229" s="113">
        <v>7863</v>
      </c>
    </row>
    <row r="230" spans="1:6">
      <c r="A230" s="158" t="s">
        <v>467</v>
      </c>
      <c r="B230" s="159"/>
      <c r="C230" s="159"/>
      <c r="D230" s="159"/>
      <c r="E230" s="159"/>
      <c r="F230" s="160"/>
    </row>
    <row r="231" spans="1:6">
      <c r="A231" s="119" t="s">
        <v>318</v>
      </c>
      <c r="B231" s="113" t="s">
        <v>276</v>
      </c>
      <c r="C231" s="22" t="s">
        <v>316</v>
      </c>
      <c r="D231" s="22">
        <v>2</v>
      </c>
      <c r="E231" s="114" t="s">
        <v>10</v>
      </c>
      <c r="F231" s="114">
        <v>503</v>
      </c>
    </row>
    <row r="232" spans="1:6">
      <c r="A232" s="119" t="s">
        <v>318</v>
      </c>
      <c r="B232" s="113" t="s">
        <v>276</v>
      </c>
      <c r="C232" s="22" t="s">
        <v>320</v>
      </c>
      <c r="D232" s="22">
        <v>50</v>
      </c>
      <c r="E232" s="114" t="s">
        <v>51</v>
      </c>
      <c r="F232" s="114">
        <v>503</v>
      </c>
    </row>
    <row r="233" spans="1:6">
      <c r="A233" s="157" t="s">
        <v>468</v>
      </c>
      <c r="B233" s="156"/>
      <c r="C233" s="156"/>
      <c r="D233" s="156"/>
      <c r="E233" s="156"/>
      <c r="F233" s="156"/>
    </row>
    <row r="234" spans="1:6">
      <c r="A234" s="119" t="s">
        <v>319</v>
      </c>
      <c r="B234" s="113" t="s">
        <v>78</v>
      </c>
      <c r="C234" s="22" t="s">
        <v>322</v>
      </c>
      <c r="D234" s="22">
        <v>2</v>
      </c>
      <c r="E234" s="114" t="s">
        <v>10</v>
      </c>
      <c r="F234" s="114">
        <v>7958</v>
      </c>
    </row>
    <row r="235" spans="1:6">
      <c r="A235" s="157" t="s">
        <v>469</v>
      </c>
      <c r="B235" s="156"/>
      <c r="C235" s="156"/>
      <c r="D235" s="156"/>
      <c r="E235" s="156"/>
      <c r="F235" s="156"/>
    </row>
    <row r="236" spans="1:6">
      <c r="A236" s="119" t="s">
        <v>321</v>
      </c>
      <c r="B236" s="113" t="s">
        <v>78</v>
      </c>
      <c r="C236" s="22" t="s">
        <v>322</v>
      </c>
      <c r="D236" s="22">
        <v>2</v>
      </c>
      <c r="E236" s="114" t="s">
        <v>10</v>
      </c>
      <c r="F236" s="114">
        <v>7987</v>
      </c>
    </row>
    <row r="237" spans="1:6">
      <c r="A237" s="167" t="s">
        <v>470</v>
      </c>
      <c r="B237" s="156"/>
      <c r="C237" s="156"/>
      <c r="D237" s="156"/>
      <c r="E237" s="156"/>
      <c r="F237" s="161"/>
    </row>
    <row r="238" spans="1:6">
      <c r="A238" s="119" t="s">
        <v>323</v>
      </c>
      <c r="B238" s="113" t="s">
        <v>324</v>
      </c>
      <c r="C238" s="22" t="s">
        <v>325</v>
      </c>
      <c r="D238" s="22">
        <v>2</v>
      </c>
      <c r="E238" s="114" t="s">
        <v>10</v>
      </c>
      <c r="F238" s="114">
        <v>7960</v>
      </c>
    </row>
    <row r="239" spans="1:6">
      <c r="A239" s="119" t="s">
        <v>323</v>
      </c>
      <c r="B239" s="113" t="s">
        <v>324</v>
      </c>
      <c r="C239" s="22" t="s">
        <v>326</v>
      </c>
      <c r="D239" s="22">
        <v>39</v>
      </c>
      <c r="E239" s="114" t="s">
        <v>10</v>
      </c>
      <c r="F239" s="114">
        <v>7960</v>
      </c>
    </row>
    <row r="240" spans="1:6">
      <c r="A240" s="119" t="s">
        <v>323</v>
      </c>
      <c r="B240" s="113" t="s">
        <v>324</v>
      </c>
      <c r="C240" s="22" t="s">
        <v>327</v>
      </c>
      <c r="D240" s="22">
        <v>2</v>
      </c>
      <c r="E240" s="114" t="s">
        <v>10</v>
      </c>
      <c r="F240" s="114">
        <v>7960</v>
      </c>
    </row>
    <row r="241" spans="1:7">
      <c r="A241" s="119" t="s">
        <v>323</v>
      </c>
      <c r="B241" s="113" t="s">
        <v>324</v>
      </c>
      <c r="C241" s="22" t="s">
        <v>328</v>
      </c>
      <c r="D241" s="22">
        <v>44</v>
      </c>
      <c r="E241" s="114" t="s">
        <v>10</v>
      </c>
      <c r="F241" s="114">
        <v>7960</v>
      </c>
    </row>
    <row r="242" spans="1:7">
      <c r="A242" s="119" t="s">
        <v>323</v>
      </c>
      <c r="B242" s="113" t="s">
        <v>324</v>
      </c>
      <c r="C242" s="22" t="s">
        <v>329</v>
      </c>
      <c r="D242" s="22">
        <v>125</v>
      </c>
      <c r="E242" s="117" t="s">
        <v>330</v>
      </c>
      <c r="F242" s="114">
        <v>7960</v>
      </c>
    </row>
    <row r="243" spans="1:7">
      <c r="A243" s="119" t="s">
        <v>323</v>
      </c>
      <c r="B243" s="113" t="s">
        <v>324</v>
      </c>
      <c r="C243" s="22" t="s">
        <v>331</v>
      </c>
      <c r="D243" s="22">
        <v>363</v>
      </c>
      <c r="E243" s="114" t="s">
        <v>330</v>
      </c>
      <c r="F243" s="114">
        <v>7960</v>
      </c>
    </row>
    <row r="244" spans="1:7">
      <c r="A244" s="119" t="s">
        <v>323</v>
      </c>
      <c r="B244" s="113" t="s">
        <v>324</v>
      </c>
      <c r="C244" s="22" t="s">
        <v>332</v>
      </c>
      <c r="D244" s="22">
        <v>236</v>
      </c>
      <c r="E244" s="114" t="s">
        <v>10</v>
      </c>
      <c r="F244" s="114">
        <v>7960</v>
      </c>
    </row>
    <row r="245" spans="1:7">
      <c r="A245" s="119" t="s">
        <v>323</v>
      </c>
      <c r="B245" s="113" t="s">
        <v>324</v>
      </c>
      <c r="C245" s="22" t="s">
        <v>333</v>
      </c>
      <c r="D245" s="22">
        <v>3</v>
      </c>
      <c r="E245" s="114" t="s">
        <v>10</v>
      </c>
      <c r="F245" s="114">
        <v>7960</v>
      </c>
    </row>
    <row r="246" spans="1:7">
      <c r="A246" s="119" t="s">
        <v>323</v>
      </c>
      <c r="B246" s="113" t="s">
        <v>324</v>
      </c>
      <c r="C246" s="22" t="s">
        <v>334</v>
      </c>
      <c r="D246" s="22">
        <v>3</v>
      </c>
      <c r="E246" s="114" t="s">
        <v>10</v>
      </c>
      <c r="F246" s="114">
        <v>7960</v>
      </c>
    </row>
    <row r="247" spans="1:7">
      <c r="A247" s="118" t="s">
        <v>323</v>
      </c>
      <c r="B247" s="106" t="s">
        <v>324</v>
      </c>
      <c r="C247" s="102" t="s">
        <v>335</v>
      </c>
      <c r="D247" s="102">
        <v>2</v>
      </c>
      <c r="E247" t="s">
        <v>10</v>
      </c>
      <c r="F247">
        <v>7960</v>
      </c>
    </row>
    <row r="248" spans="1:7">
      <c r="A248" s="126" t="s">
        <v>336</v>
      </c>
      <c r="B248" s="111" t="s">
        <v>324</v>
      </c>
      <c r="C248" s="109" t="s">
        <v>337</v>
      </c>
      <c r="D248" s="109">
        <v>6</v>
      </c>
      <c r="E248" s="112" t="s">
        <v>10</v>
      </c>
      <c r="F248" s="121" t="s">
        <v>30</v>
      </c>
    </row>
    <row r="249" spans="1:7">
      <c r="A249" s="119" t="s">
        <v>336</v>
      </c>
      <c r="B249" s="113" t="s">
        <v>324</v>
      </c>
      <c r="C249" s="22" t="s">
        <v>338</v>
      </c>
      <c r="D249" s="22">
        <v>4</v>
      </c>
      <c r="E249" s="114" t="s">
        <v>10</v>
      </c>
      <c r="F249" s="130" t="s">
        <v>30</v>
      </c>
    </row>
    <row r="250" spans="1:7">
      <c r="A250" s="119" t="s">
        <v>336</v>
      </c>
      <c r="B250" s="113" t="s">
        <v>324</v>
      </c>
      <c r="C250" s="22" t="s">
        <v>339</v>
      </c>
      <c r="D250" s="22">
        <v>25</v>
      </c>
      <c r="E250" s="114" t="s">
        <v>340</v>
      </c>
      <c r="F250" s="130" t="s">
        <v>30</v>
      </c>
    </row>
    <row r="251" spans="1:7">
      <c r="A251" s="157" t="s">
        <v>471</v>
      </c>
      <c r="B251" s="156"/>
      <c r="C251" s="156"/>
      <c r="D251" s="156"/>
      <c r="E251" s="156"/>
      <c r="F251" s="156"/>
    </row>
    <row r="252" spans="1:7">
      <c r="A252" s="119" t="s">
        <v>341</v>
      </c>
      <c r="B252" s="113" t="s">
        <v>78</v>
      </c>
      <c r="C252" s="22" t="s">
        <v>342</v>
      </c>
      <c r="D252" s="22">
        <v>25</v>
      </c>
      <c r="E252" s="114" t="s">
        <v>9</v>
      </c>
      <c r="F252" s="114">
        <v>8080</v>
      </c>
    </row>
    <row r="253" spans="1:7">
      <c r="A253" s="119" t="s">
        <v>343</v>
      </c>
      <c r="B253" s="113" t="s">
        <v>324</v>
      </c>
      <c r="C253" s="77" t="s">
        <v>344</v>
      </c>
      <c r="D253" s="77">
        <v>2</v>
      </c>
      <c r="E253" s="131" t="s">
        <v>10</v>
      </c>
      <c r="F253" s="130" t="s">
        <v>30</v>
      </c>
    </row>
    <row r="254" spans="1:7">
      <c r="A254" s="119" t="s">
        <v>343</v>
      </c>
      <c r="B254" s="113" t="s">
        <v>324</v>
      </c>
      <c r="C254" s="22" t="s">
        <v>328</v>
      </c>
      <c r="D254" s="77">
        <v>7</v>
      </c>
      <c r="E254" s="131" t="s">
        <v>10</v>
      </c>
      <c r="F254" s="130" t="s">
        <v>30</v>
      </c>
    </row>
    <row r="255" spans="1:7">
      <c r="A255" s="157" t="s">
        <v>472</v>
      </c>
      <c r="B255" s="156"/>
      <c r="C255" s="156"/>
      <c r="D255" s="156"/>
      <c r="E255" s="156"/>
      <c r="F255" s="156"/>
    </row>
    <row r="256" spans="1:7">
      <c r="A256" s="126" t="s">
        <v>345</v>
      </c>
      <c r="B256" s="111" t="s">
        <v>78</v>
      </c>
      <c r="C256" s="109" t="s">
        <v>342</v>
      </c>
      <c r="D256" s="132">
        <v>15</v>
      </c>
      <c r="E256" s="133" t="s">
        <v>9</v>
      </c>
      <c r="F256" s="112">
        <v>8117</v>
      </c>
      <c r="G256" s="75"/>
    </row>
    <row r="257" spans="1:6">
      <c r="A257" s="157" t="s">
        <v>473</v>
      </c>
      <c r="B257" s="156"/>
      <c r="C257" s="156"/>
      <c r="D257" s="156"/>
      <c r="E257" s="156"/>
      <c r="F257" s="156"/>
    </row>
    <row r="258" spans="1:6">
      <c r="A258" s="134" t="s">
        <v>346</v>
      </c>
      <c r="B258" s="113" t="s">
        <v>78</v>
      </c>
      <c r="C258" s="22" t="s">
        <v>322</v>
      </c>
      <c r="D258" s="135">
        <v>2</v>
      </c>
      <c r="E258" s="131" t="s">
        <v>10</v>
      </c>
      <c r="F258" s="114">
        <v>8160</v>
      </c>
    </row>
    <row r="259" spans="1:6">
      <c r="A259" s="136" t="s">
        <v>347</v>
      </c>
      <c r="B259" s="113" t="s">
        <v>78</v>
      </c>
      <c r="C259" s="22" t="s">
        <v>316</v>
      </c>
      <c r="D259" s="135">
        <v>1</v>
      </c>
      <c r="E259" s="131" t="s">
        <v>10</v>
      </c>
      <c r="F259" s="113">
        <v>8158</v>
      </c>
    </row>
    <row r="260" spans="1:6">
      <c r="A260" s="134" t="s">
        <v>347</v>
      </c>
      <c r="B260" s="113" t="s">
        <v>78</v>
      </c>
      <c r="C260" s="22" t="s">
        <v>322</v>
      </c>
      <c r="D260" s="135">
        <v>1</v>
      </c>
      <c r="E260" s="131" t="s">
        <v>10</v>
      </c>
      <c r="F260" s="114">
        <v>8158</v>
      </c>
    </row>
    <row r="261" spans="1:6">
      <c r="A261" s="134" t="s">
        <v>348</v>
      </c>
      <c r="B261" s="113" t="s">
        <v>12</v>
      </c>
      <c r="C261" s="22" t="s">
        <v>349</v>
      </c>
      <c r="D261" s="135">
        <v>1</v>
      </c>
      <c r="E261" s="131" t="s">
        <v>10</v>
      </c>
      <c r="F261" s="130" t="s">
        <v>30</v>
      </c>
    </row>
    <row r="262" spans="1:6">
      <c r="A262" s="157" t="s">
        <v>474</v>
      </c>
      <c r="B262" s="156"/>
      <c r="C262" s="156"/>
      <c r="D262" s="156"/>
      <c r="E262" s="156"/>
      <c r="F262" s="156"/>
    </row>
    <row r="263" spans="1:6">
      <c r="A263" s="134" t="s">
        <v>350</v>
      </c>
      <c r="B263" s="113" t="s">
        <v>78</v>
      </c>
      <c r="C263" s="22" t="s">
        <v>351</v>
      </c>
      <c r="D263" s="135">
        <v>80</v>
      </c>
      <c r="E263" s="131" t="s">
        <v>10</v>
      </c>
      <c r="F263" s="130" t="s">
        <v>352</v>
      </c>
    </row>
    <row r="264" spans="1:6">
      <c r="A264" s="134" t="s">
        <v>350</v>
      </c>
      <c r="B264" s="113" t="s">
        <v>78</v>
      </c>
      <c r="C264" s="22" t="s">
        <v>353</v>
      </c>
      <c r="D264" s="135">
        <v>34</v>
      </c>
      <c r="E264" s="131" t="s">
        <v>10</v>
      </c>
      <c r="F264" s="130" t="s">
        <v>352</v>
      </c>
    </row>
    <row r="265" spans="1:6">
      <c r="A265" s="127" t="s">
        <v>350</v>
      </c>
      <c r="B265" s="106" t="s">
        <v>78</v>
      </c>
      <c r="C265" s="102" t="s">
        <v>354</v>
      </c>
      <c r="D265" s="128">
        <v>8</v>
      </c>
      <c r="E265" t="s">
        <v>265</v>
      </c>
      <c r="F265" s="96" t="s">
        <v>352</v>
      </c>
    </row>
    <row r="266" spans="1:6">
      <c r="A266" s="167" t="s">
        <v>475</v>
      </c>
      <c r="B266" s="156"/>
      <c r="C266" s="156"/>
      <c r="D266" s="156"/>
      <c r="E266" s="156"/>
      <c r="F266" s="161"/>
    </row>
    <row r="267" spans="1:6">
      <c r="A267" s="127" t="s">
        <v>355</v>
      </c>
      <c r="B267" s="106" t="s">
        <v>78</v>
      </c>
      <c r="C267" s="102" t="s">
        <v>356</v>
      </c>
      <c r="D267" s="128">
        <v>1</v>
      </c>
      <c r="E267" s="97" t="s">
        <v>10</v>
      </c>
      <c r="F267">
        <v>8273</v>
      </c>
    </row>
    <row r="268" spans="1:6">
      <c r="A268" s="136" t="s">
        <v>355</v>
      </c>
      <c r="B268" s="113" t="s">
        <v>78</v>
      </c>
      <c r="C268" s="22" t="s">
        <v>357</v>
      </c>
      <c r="D268" s="135">
        <v>5</v>
      </c>
      <c r="E268" s="131" t="s">
        <v>10</v>
      </c>
      <c r="F268" s="113">
        <v>8273</v>
      </c>
    </row>
    <row r="269" spans="1:6">
      <c r="A269" s="134" t="s">
        <v>355</v>
      </c>
      <c r="B269" s="113" t="s">
        <v>78</v>
      </c>
      <c r="C269" s="22" t="s">
        <v>358</v>
      </c>
      <c r="D269" s="135">
        <v>12</v>
      </c>
      <c r="E269" s="131" t="s">
        <v>10</v>
      </c>
      <c r="F269" s="114">
        <v>8273</v>
      </c>
    </row>
    <row r="270" spans="1:6">
      <c r="A270" s="134" t="s">
        <v>355</v>
      </c>
      <c r="B270" s="113" t="s">
        <v>78</v>
      </c>
      <c r="C270" s="22" t="s">
        <v>359</v>
      </c>
      <c r="D270" s="135">
        <v>13</v>
      </c>
      <c r="E270" s="137" t="s">
        <v>286</v>
      </c>
      <c r="F270" s="114">
        <v>8273</v>
      </c>
    </row>
    <row r="271" spans="1:6">
      <c r="A271" s="157" t="s">
        <v>476</v>
      </c>
      <c r="B271" s="156"/>
      <c r="C271" s="156"/>
      <c r="D271" s="156"/>
      <c r="E271" s="156"/>
      <c r="F271" s="156"/>
    </row>
    <row r="272" spans="1:6">
      <c r="A272" s="134" t="s">
        <v>360</v>
      </c>
      <c r="B272" s="113" t="s">
        <v>78</v>
      </c>
      <c r="C272" s="22" t="s">
        <v>361</v>
      </c>
      <c r="D272" s="135">
        <v>1</v>
      </c>
      <c r="E272" s="137" t="s">
        <v>10</v>
      </c>
      <c r="F272" s="114">
        <v>8306</v>
      </c>
    </row>
    <row r="273" spans="1:6">
      <c r="A273" s="134" t="s">
        <v>360</v>
      </c>
      <c r="B273" s="113" t="s">
        <v>78</v>
      </c>
      <c r="C273" s="22" t="s">
        <v>362</v>
      </c>
      <c r="D273" s="135">
        <v>6</v>
      </c>
      <c r="E273" s="137" t="s">
        <v>10</v>
      </c>
      <c r="F273" s="114">
        <v>8306</v>
      </c>
    </row>
    <row r="274" spans="1:6">
      <c r="A274" s="134" t="s">
        <v>360</v>
      </c>
      <c r="B274" s="113" t="s">
        <v>78</v>
      </c>
      <c r="C274" s="22" t="s">
        <v>363</v>
      </c>
      <c r="D274" s="135">
        <v>1</v>
      </c>
      <c r="E274" s="137" t="s">
        <v>10</v>
      </c>
      <c r="F274" s="114">
        <v>8306</v>
      </c>
    </row>
    <row r="275" spans="1:6">
      <c r="A275" s="134" t="s">
        <v>360</v>
      </c>
      <c r="B275" s="113" t="s">
        <v>78</v>
      </c>
      <c r="C275" s="22" t="s">
        <v>364</v>
      </c>
      <c r="D275" s="135">
        <v>1</v>
      </c>
      <c r="E275" s="137" t="s">
        <v>10</v>
      </c>
      <c r="F275" s="114">
        <v>8306</v>
      </c>
    </row>
    <row r="276" spans="1:6">
      <c r="A276" s="127" t="s">
        <v>360</v>
      </c>
      <c r="B276" s="106" t="s">
        <v>78</v>
      </c>
      <c r="C276" s="102" t="s">
        <v>365</v>
      </c>
      <c r="D276" s="128">
        <v>1</v>
      </c>
      <c r="E276" s="99" t="s">
        <v>10</v>
      </c>
      <c r="F276">
        <v>8306</v>
      </c>
    </row>
    <row r="277" spans="1:6">
      <c r="A277" s="136" t="s">
        <v>360</v>
      </c>
      <c r="B277" s="113" t="s">
        <v>78</v>
      </c>
      <c r="C277" s="22" t="s">
        <v>366</v>
      </c>
      <c r="D277" s="135">
        <v>20</v>
      </c>
      <c r="E277" s="137" t="s">
        <v>10</v>
      </c>
      <c r="F277" s="113">
        <v>8306</v>
      </c>
    </row>
    <row r="278" spans="1:6">
      <c r="A278" s="127" t="s">
        <v>360</v>
      </c>
      <c r="B278" s="106" t="s">
        <v>78</v>
      </c>
      <c r="C278" s="102" t="s">
        <v>367</v>
      </c>
      <c r="D278" s="128">
        <v>20</v>
      </c>
      <c r="E278" s="99" t="s">
        <v>10</v>
      </c>
      <c r="F278">
        <v>8306</v>
      </c>
    </row>
    <row r="279" spans="1:6">
      <c r="A279" s="136" t="s">
        <v>360</v>
      </c>
      <c r="B279" s="113" t="s">
        <v>78</v>
      </c>
      <c r="C279" s="22" t="s">
        <v>368</v>
      </c>
      <c r="D279" s="135">
        <v>24</v>
      </c>
      <c r="E279" s="114" t="s">
        <v>369</v>
      </c>
      <c r="F279" s="113">
        <v>8306</v>
      </c>
    </row>
    <row r="280" spans="1:6">
      <c r="A280" s="136" t="s">
        <v>360</v>
      </c>
      <c r="B280" s="113" t="s">
        <v>78</v>
      </c>
      <c r="C280" s="22" t="s">
        <v>370</v>
      </c>
      <c r="D280" s="135">
        <v>200</v>
      </c>
      <c r="E280" s="114" t="s">
        <v>369</v>
      </c>
      <c r="F280" s="113">
        <v>8306</v>
      </c>
    </row>
    <row r="281" spans="1:6">
      <c r="A281" s="138" t="s">
        <v>360</v>
      </c>
      <c r="B281" s="111" t="s">
        <v>78</v>
      </c>
      <c r="C281" s="109" t="s">
        <v>371</v>
      </c>
      <c r="D281" s="139">
        <v>100</v>
      </c>
      <c r="E281" s="112" t="s">
        <v>369</v>
      </c>
      <c r="F281" s="111">
        <v>8306</v>
      </c>
    </row>
    <row r="282" spans="1:6">
      <c r="A282" s="127" t="s">
        <v>360</v>
      </c>
      <c r="B282" s="106" t="s">
        <v>78</v>
      </c>
      <c r="C282" s="102" t="s">
        <v>372</v>
      </c>
      <c r="D282" s="128">
        <v>10</v>
      </c>
      <c r="E282" s="99" t="s">
        <v>10</v>
      </c>
      <c r="F282">
        <v>8306</v>
      </c>
    </row>
    <row r="283" spans="1:6">
      <c r="A283" s="136" t="s">
        <v>360</v>
      </c>
      <c r="B283" s="113" t="s">
        <v>78</v>
      </c>
      <c r="C283" s="22" t="s">
        <v>373</v>
      </c>
      <c r="D283" s="135">
        <v>5</v>
      </c>
      <c r="E283" s="137" t="s">
        <v>10</v>
      </c>
      <c r="F283" s="113">
        <v>8306</v>
      </c>
    </row>
    <row r="284" spans="1:6">
      <c r="A284" s="127" t="s">
        <v>360</v>
      </c>
      <c r="B284" s="106" t="s">
        <v>78</v>
      </c>
      <c r="C284" s="102" t="s">
        <v>374</v>
      </c>
      <c r="D284" s="128">
        <v>6</v>
      </c>
      <c r="E284" s="99" t="s">
        <v>10</v>
      </c>
      <c r="F284">
        <v>8306</v>
      </c>
    </row>
    <row r="285" spans="1:6">
      <c r="A285" s="84" t="s">
        <v>379</v>
      </c>
      <c r="B285" s="113" t="s">
        <v>78</v>
      </c>
      <c r="C285" s="22" t="s">
        <v>375</v>
      </c>
      <c r="D285" s="135">
        <v>2</v>
      </c>
      <c r="E285" s="137" t="s">
        <v>10</v>
      </c>
      <c r="F285" s="113">
        <v>8306</v>
      </c>
    </row>
    <row r="286" spans="1:6">
      <c r="A286" s="118" t="s">
        <v>379</v>
      </c>
      <c r="B286" s="106" t="s">
        <v>78</v>
      </c>
      <c r="C286" s="102" t="s">
        <v>376</v>
      </c>
      <c r="D286" s="128">
        <v>1</v>
      </c>
      <c r="E286" s="99" t="s">
        <v>10</v>
      </c>
      <c r="F286">
        <v>8306</v>
      </c>
    </row>
    <row r="287" spans="1:6">
      <c r="A287" s="84" t="s">
        <v>379</v>
      </c>
      <c r="B287" s="113" t="s">
        <v>78</v>
      </c>
      <c r="C287" s="22" t="s">
        <v>377</v>
      </c>
      <c r="D287" s="135">
        <v>1</v>
      </c>
      <c r="E287" s="137" t="s">
        <v>10</v>
      </c>
      <c r="F287" s="113">
        <v>8306</v>
      </c>
    </row>
    <row r="288" spans="1:6">
      <c r="A288" s="118" t="s">
        <v>379</v>
      </c>
      <c r="B288" s="106" t="s">
        <v>78</v>
      </c>
      <c r="C288" s="102" t="s">
        <v>378</v>
      </c>
      <c r="D288" s="128">
        <v>4</v>
      </c>
      <c r="E288" s="99" t="s">
        <v>10</v>
      </c>
      <c r="F288">
        <v>8306</v>
      </c>
    </row>
    <row r="289" spans="1:6">
      <c r="A289" s="84" t="s">
        <v>379</v>
      </c>
      <c r="B289" s="113" t="s">
        <v>78</v>
      </c>
      <c r="C289" s="22" t="s">
        <v>380</v>
      </c>
      <c r="D289" s="135">
        <v>1</v>
      </c>
      <c r="E289" s="137" t="s">
        <v>10</v>
      </c>
      <c r="F289" s="113">
        <v>8306</v>
      </c>
    </row>
    <row r="290" spans="1:6">
      <c r="A290" s="84" t="s">
        <v>379</v>
      </c>
      <c r="B290" s="113" t="s">
        <v>78</v>
      </c>
      <c r="C290" s="22" t="s">
        <v>381</v>
      </c>
      <c r="D290" s="135">
        <v>2</v>
      </c>
      <c r="E290" s="137" t="s">
        <v>10</v>
      </c>
      <c r="F290" s="113">
        <v>8306</v>
      </c>
    </row>
    <row r="291" spans="1:6">
      <c r="A291" s="129" t="s">
        <v>379</v>
      </c>
      <c r="B291" s="111" t="s">
        <v>78</v>
      </c>
      <c r="C291" s="109" t="s">
        <v>382</v>
      </c>
      <c r="D291" s="139">
        <v>2</v>
      </c>
      <c r="E291" s="140" t="s">
        <v>10</v>
      </c>
      <c r="F291" s="111">
        <v>8306</v>
      </c>
    </row>
    <row r="292" spans="1:6">
      <c r="A292" s="118" t="s">
        <v>379</v>
      </c>
      <c r="B292" s="106" t="s">
        <v>78</v>
      </c>
      <c r="C292" s="102" t="s">
        <v>383</v>
      </c>
      <c r="D292" s="128">
        <v>10</v>
      </c>
      <c r="E292" s="99" t="s">
        <v>10</v>
      </c>
      <c r="F292">
        <v>8306</v>
      </c>
    </row>
    <row r="293" spans="1:6">
      <c r="A293" s="84" t="s">
        <v>379</v>
      </c>
      <c r="B293" s="113" t="s">
        <v>78</v>
      </c>
      <c r="C293" s="22" t="s">
        <v>384</v>
      </c>
      <c r="D293" s="135">
        <v>20</v>
      </c>
      <c r="E293" s="114" t="s">
        <v>369</v>
      </c>
      <c r="F293" s="113">
        <v>8306</v>
      </c>
    </row>
    <row r="294" spans="1:6">
      <c r="A294" s="118" t="s">
        <v>379</v>
      </c>
      <c r="B294" s="106" t="s">
        <v>78</v>
      </c>
      <c r="C294" s="102" t="s">
        <v>385</v>
      </c>
      <c r="D294" s="128">
        <v>6</v>
      </c>
      <c r="E294" s="99" t="s">
        <v>10</v>
      </c>
      <c r="F294">
        <v>8306</v>
      </c>
    </row>
    <row r="295" spans="1:6">
      <c r="A295" s="84" t="s">
        <v>379</v>
      </c>
      <c r="B295" s="113" t="s">
        <v>78</v>
      </c>
      <c r="C295" s="22" t="s">
        <v>386</v>
      </c>
      <c r="D295" s="135">
        <v>160</v>
      </c>
      <c r="E295" s="137" t="s">
        <v>10</v>
      </c>
      <c r="F295" s="113">
        <v>8306</v>
      </c>
    </row>
    <row r="296" spans="1:6">
      <c r="A296" s="118" t="s">
        <v>379</v>
      </c>
      <c r="B296" s="106" t="s">
        <v>78</v>
      </c>
      <c r="C296" s="102" t="s">
        <v>387</v>
      </c>
      <c r="D296" s="128">
        <v>125</v>
      </c>
      <c r="E296" s="99" t="s">
        <v>10</v>
      </c>
      <c r="F296">
        <v>8306</v>
      </c>
    </row>
    <row r="297" spans="1:6">
      <c r="A297" s="84" t="s">
        <v>379</v>
      </c>
      <c r="B297" s="113" t="s">
        <v>78</v>
      </c>
      <c r="C297" s="22" t="s">
        <v>388</v>
      </c>
      <c r="D297" s="135">
        <v>100</v>
      </c>
      <c r="E297" s="137" t="s">
        <v>10</v>
      </c>
      <c r="F297" s="113">
        <v>8306</v>
      </c>
    </row>
    <row r="298" spans="1:6">
      <c r="A298" s="119" t="s">
        <v>379</v>
      </c>
      <c r="B298" s="113" t="s">
        <v>78</v>
      </c>
      <c r="C298" s="22" t="s">
        <v>389</v>
      </c>
      <c r="D298" s="135">
        <v>250</v>
      </c>
      <c r="E298" s="137" t="s">
        <v>10</v>
      </c>
      <c r="F298" s="114">
        <v>8306</v>
      </c>
    </row>
    <row r="299" spans="1:6">
      <c r="A299" s="119" t="s">
        <v>391</v>
      </c>
      <c r="B299" s="113" t="s">
        <v>78</v>
      </c>
      <c r="C299" s="22" t="s">
        <v>390</v>
      </c>
      <c r="D299" s="135">
        <v>90</v>
      </c>
      <c r="E299" s="114" t="s">
        <v>51</v>
      </c>
      <c r="F299" s="114">
        <v>8306</v>
      </c>
    </row>
    <row r="300" spans="1:6">
      <c r="A300" s="84" t="s">
        <v>391</v>
      </c>
      <c r="B300" s="113" t="s">
        <v>78</v>
      </c>
      <c r="C300" s="22" t="s">
        <v>392</v>
      </c>
      <c r="D300" s="135">
        <v>87</v>
      </c>
      <c r="E300" s="114" t="s">
        <v>51</v>
      </c>
      <c r="F300" s="113">
        <v>8306</v>
      </c>
    </row>
    <row r="301" spans="1:6">
      <c r="A301" s="129" t="s">
        <v>391</v>
      </c>
      <c r="B301" s="111" t="s">
        <v>78</v>
      </c>
      <c r="C301" s="109" t="s">
        <v>393</v>
      </c>
      <c r="D301" s="139">
        <v>40</v>
      </c>
      <c r="E301" s="112" t="s">
        <v>51</v>
      </c>
      <c r="F301" s="111">
        <v>8306</v>
      </c>
    </row>
    <row r="302" spans="1:6">
      <c r="A302" s="118" t="s">
        <v>391</v>
      </c>
      <c r="B302" s="106" t="s">
        <v>78</v>
      </c>
      <c r="C302" s="102" t="s">
        <v>394</v>
      </c>
      <c r="D302" s="128">
        <v>40</v>
      </c>
      <c r="E302" t="s">
        <v>51</v>
      </c>
      <c r="F302">
        <v>8306</v>
      </c>
    </row>
    <row r="303" spans="1:6">
      <c r="A303" s="84" t="s">
        <v>391</v>
      </c>
      <c r="B303" s="113" t="s">
        <v>78</v>
      </c>
      <c r="C303" s="22" t="s">
        <v>395</v>
      </c>
      <c r="D303" s="135">
        <v>150</v>
      </c>
      <c r="E303" s="114" t="s">
        <v>51</v>
      </c>
      <c r="F303" s="113">
        <v>8306</v>
      </c>
    </row>
    <row r="304" spans="1:6">
      <c r="A304" s="118" t="s">
        <v>391</v>
      </c>
      <c r="B304" s="106" t="s">
        <v>78</v>
      </c>
      <c r="C304" s="102" t="s">
        <v>396</v>
      </c>
      <c r="D304" s="128">
        <v>6</v>
      </c>
      <c r="E304" t="s">
        <v>369</v>
      </c>
      <c r="F304">
        <v>8306</v>
      </c>
    </row>
    <row r="305" spans="1:7">
      <c r="A305" s="84" t="s">
        <v>391</v>
      </c>
      <c r="B305" s="113" t="s">
        <v>78</v>
      </c>
      <c r="C305" s="22" t="s">
        <v>397</v>
      </c>
      <c r="D305" s="135">
        <v>1</v>
      </c>
      <c r="E305" s="114" t="s">
        <v>10</v>
      </c>
      <c r="F305" s="113">
        <v>8306</v>
      </c>
    </row>
    <row r="306" spans="1:7">
      <c r="A306" s="118" t="s">
        <v>398</v>
      </c>
      <c r="B306" s="106" t="s">
        <v>266</v>
      </c>
      <c r="C306" s="102" t="s">
        <v>399</v>
      </c>
      <c r="D306" s="128">
        <v>26</v>
      </c>
      <c r="E306" t="s">
        <v>10</v>
      </c>
      <c r="F306">
        <v>6378</v>
      </c>
    </row>
    <row r="307" spans="1:7">
      <c r="A307" s="167" t="s">
        <v>477</v>
      </c>
      <c r="B307" s="156"/>
      <c r="C307" s="156"/>
      <c r="D307" s="156"/>
      <c r="E307" s="156"/>
      <c r="F307" s="161"/>
    </row>
    <row r="308" spans="1:7">
      <c r="A308" s="127" t="s">
        <v>400</v>
      </c>
      <c r="B308" s="106" t="s">
        <v>78</v>
      </c>
      <c r="C308" s="102" t="s">
        <v>403</v>
      </c>
      <c r="D308" s="128">
        <v>1</v>
      </c>
      <c r="E308" s="99" t="s">
        <v>10</v>
      </c>
      <c r="F308">
        <v>8341</v>
      </c>
    </row>
    <row r="309" spans="1:7">
      <c r="A309" s="136" t="s">
        <v>400</v>
      </c>
      <c r="B309" s="113" t="s">
        <v>78</v>
      </c>
      <c r="C309" s="22" t="s">
        <v>404</v>
      </c>
      <c r="D309" s="135">
        <v>0.76</v>
      </c>
      <c r="E309" s="114" t="s">
        <v>340</v>
      </c>
      <c r="F309" s="113">
        <v>8341</v>
      </c>
    </row>
    <row r="310" spans="1:7">
      <c r="A310" s="134" t="s">
        <v>400</v>
      </c>
      <c r="B310" s="113" t="s">
        <v>78</v>
      </c>
      <c r="C310" s="22" t="s">
        <v>401</v>
      </c>
      <c r="D310" s="135">
        <v>1</v>
      </c>
      <c r="E310" s="137" t="s">
        <v>10</v>
      </c>
      <c r="F310" s="114">
        <v>8341</v>
      </c>
    </row>
    <row r="311" spans="1:7">
      <c r="A311" s="134" t="s">
        <v>400</v>
      </c>
      <c r="B311" s="113" t="s">
        <v>78</v>
      </c>
      <c r="C311" s="22" t="s">
        <v>402</v>
      </c>
      <c r="D311" s="135">
        <v>1</v>
      </c>
      <c r="E311" s="137" t="s">
        <v>10</v>
      </c>
      <c r="F311" s="114">
        <v>8341</v>
      </c>
    </row>
    <row r="312" spans="1:7">
      <c r="A312" s="134" t="s">
        <v>400</v>
      </c>
      <c r="B312" s="113" t="s">
        <v>78</v>
      </c>
      <c r="C312" s="22" t="s">
        <v>361</v>
      </c>
      <c r="D312" s="135">
        <v>1</v>
      </c>
      <c r="E312" s="114" t="s">
        <v>10</v>
      </c>
      <c r="F312" s="114">
        <v>8341</v>
      </c>
    </row>
    <row r="313" spans="1:7">
      <c r="A313" s="134" t="s">
        <v>400</v>
      </c>
      <c r="B313" s="113" t="s">
        <v>78</v>
      </c>
      <c r="C313" s="22" t="s">
        <v>405</v>
      </c>
      <c r="D313" s="135">
        <v>7</v>
      </c>
      <c r="E313" s="114" t="s">
        <v>10</v>
      </c>
      <c r="F313" s="114">
        <v>8341</v>
      </c>
    </row>
    <row r="314" spans="1:7">
      <c r="A314" s="127" t="s">
        <v>407</v>
      </c>
      <c r="B314" s="106" t="s">
        <v>406</v>
      </c>
      <c r="C314" s="102" t="s">
        <v>415</v>
      </c>
      <c r="D314" s="128">
        <v>1</v>
      </c>
      <c r="E314" t="s">
        <v>10</v>
      </c>
      <c r="F314">
        <v>3247</v>
      </c>
    </row>
    <row r="315" spans="1:7">
      <c r="A315" s="167" t="s">
        <v>478</v>
      </c>
      <c r="B315" s="156"/>
      <c r="C315" s="156"/>
      <c r="D315" s="156"/>
      <c r="E315" s="156"/>
      <c r="F315" s="161"/>
    </row>
    <row r="316" spans="1:7">
      <c r="A316" s="141" t="s">
        <v>408</v>
      </c>
      <c r="B316" s="111" t="s">
        <v>78</v>
      </c>
      <c r="C316" s="109" t="s">
        <v>351</v>
      </c>
      <c r="D316" s="139">
        <v>20</v>
      </c>
      <c r="E316" s="112" t="s">
        <v>10</v>
      </c>
      <c r="F316" s="112">
        <v>8485</v>
      </c>
      <c r="G316" s="75"/>
    </row>
    <row r="317" spans="1:7">
      <c r="A317" s="172" t="s">
        <v>479</v>
      </c>
      <c r="B317" s="173"/>
      <c r="C317" s="173"/>
      <c r="D317" s="173"/>
      <c r="E317" s="173"/>
      <c r="F317" s="173"/>
    </row>
    <row r="318" spans="1:7">
      <c r="A318" s="136" t="s">
        <v>409</v>
      </c>
      <c r="B318" s="113" t="s">
        <v>78</v>
      </c>
      <c r="C318" s="22" t="s">
        <v>412</v>
      </c>
      <c r="D318" s="135">
        <v>5</v>
      </c>
      <c r="E318" s="137" t="s">
        <v>10</v>
      </c>
      <c r="F318" s="113">
        <v>8526</v>
      </c>
      <c r="G318" s="105"/>
    </row>
    <row r="319" spans="1:7">
      <c r="A319" s="134" t="s">
        <v>409</v>
      </c>
      <c r="B319" s="113" t="s">
        <v>78</v>
      </c>
      <c r="C319" s="22" t="s">
        <v>411</v>
      </c>
      <c r="D319" s="135">
        <v>12</v>
      </c>
      <c r="E319" s="137" t="s">
        <v>10</v>
      </c>
      <c r="F319" s="114">
        <v>8526</v>
      </c>
    </row>
    <row r="320" spans="1:7">
      <c r="A320" s="134" t="s">
        <v>409</v>
      </c>
      <c r="B320" s="113" t="s">
        <v>78</v>
      </c>
      <c r="C320" s="22" t="s">
        <v>410</v>
      </c>
      <c r="D320" s="135">
        <v>19</v>
      </c>
      <c r="E320" s="137" t="s">
        <v>10</v>
      </c>
      <c r="F320" s="114">
        <v>8526</v>
      </c>
    </row>
    <row r="321" spans="1:6">
      <c r="A321" s="127" t="s">
        <v>409</v>
      </c>
      <c r="B321" s="106" t="s">
        <v>78</v>
      </c>
      <c r="C321" s="102" t="s">
        <v>413</v>
      </c>
      <c r="D321" s="128">
        <v>22</v>
      </c>
      <c r="E321" s="99" t="s">
        <v>10</v>
      </c>
      <c r="F321">
        <v>8526</v>
      </c>
    </row>
    <row r="322" spans="1:6">
      <c r="A322" s="136" t="s">
        <v>409</v>
      </c>
      <c r="B322" s="113" t="s">
        <v>78</v>
      </c>
      <c r="C322" s="22" t="s">
        <v>414</v>
      </c>
      <c r="D322" s="135">
        <v>1</v>
      </c>
      <c r="E322" s="137" t="s">
        <v>10</v>
      </c>
      <c r="F322" s="113">
        <v>8526</v>
      </c>
    </row>
    <row r="323" spans="1:6">
      <c r="A323" s="157" t="s">
        <v>480</v>
      </c>
      <c r="B323" s="157"/>
      <c r="C323" s="157"/>
      <c r="D323" s="157"/>
      <c r="E323" s="157"/>
      <c r="F323" s="157"/>
    </row>
    <row r="324" spans="1:6">
      <c r="A324" s="127" t="s">
        <v>416</v>
      </c>
      <c r="B324" s="106" t="s">
        <v>132</v>
      </c>
      <c r="C324" s="102" t="s">
        <v>417</v>
      </c>
      <c r="D324" s="128">
        <v>4500</v>
      </c>
      <c r="E324" s="99" t="s">
        <v>9</v>
      </c>
      <c r="F324">
        <v>6500</v>
      </c>
    </row>
    <row r="325" spans="1:6">
      <c r="A325" s="136" t="s">
        <v>418</v>
      </c>
      <c r="B325" s="113" t="s">
        <v>78</v>
      </c>
      <c r="C325" s="22" t="s">
        <v>419</v>
      </c>
      <c r="D325" s="135">
        <v>2</v>
      </c>
      <c r="E325" s="137" t="s">
        <v>10</v>
      </c>
      <c r="F325" s="134" t="s">
        <v>420</v>
      </c>
    </row>
    <row r="326" spans="1:6">
      <c r="A326" s="127" t="s">
        <v>418</v>
      </c>
      <c r="B326" s="106" t="s">
        <v>78</v>
      </c>
      <c r="C326" s="102" t="s">
        <v>421</v>
      </c>
      <c r="D326" s="128">
        <v>2</v>
      </c>
      <c r="E326" s="99" t="s">
        <v>10</v>
      </c>
      <c r="F326" s="98" t="s">
        <v>420</v>
      </c>
    </row>
    <row r="327" spans="1:6">
      <c r="A327" s="136" t="s">
        <v>418</v>
      </c>
      <c r="B327" s="113" t="s">
        <v>78</v>
      </c>
      <c r="C327" s="22" t="s">
        <v>422</v>
      </c>
      <c r="D327" s="135">
        <v>1750</v>
      </c>
      <c r="E327" s="137" t="s">
        <v>51</v>
      </c>
      <c r="F327" s="134" t="s">
        <v>420</v>
      </c>
    </row>
    <row r="328" spans="1:6">
      <c r="A328" s="134" t="s">
        <v>418</v>
      </c>
      <c r="B328" s="113" t="s">
        <v>78</v>
      </c>
      <c r="C328" s="22" t="s">
        <v>423</v>
      </c>
      <c r="D328" s="135">
        <v>4</v>
      </c>
      <c r="E328" s="137" t="s">
        <v>10</v>
      </c>
      <c r="F328" s="142" t="s">
        <v>420</v>
      </c>
    </row>
    <row r="329" spans="1:6">
      <c r="A329" s="134" t="s">
        <v>418</v>
      </c>
      <c r="B329" s="113" t="s">
        <v>78</v>
      </c>
      <c r="C329" s="22" t="s">
        <v>362</v>
      </c>
      <c r="D329" s="135">
        <v>1</v>
      </c>
      <c r="E329" s="137" t="s">
        <v>10</v>
      </c>
      <c r="F329" s="142" t="s">
        <v>420</v>
      </c>
    </row>
    <row r="330" spans="1:6">
      <c r="A330" s="157" t="s">
        <v>481</v>
      </c>
      <c r="B330" s="156"/>
      <c r="C330" s="156"/>
      <c r="D330" s="156"/>
      <c r="E330" s="156"/>
      <c r="F330" s="156"/>
    </row>
    <row r="331" spans="1:6">
      <c r="A331" s="134" t="s">
        <v>424</v>
      </c>
      <c r="B331" s="113" t="s">
        <v>78</v>
      </c>
      <c r="C331" s="22" t="s">
        <v>284</v>
      </c>
      <c r="D331" s="135">
        <v>60</v>
      </c>
      <c r="E331" s="137" t="s">
        <v>10</v>
      </c>
      <c r="F331" s="114">
        <v>8524</v>
      </c>
    </row>
    <row r="332" spans="1:6">
      <c r="A332" s="134" t="s">
        <v>424</v>
      </c>
      <c r="B332" s="113" t="s">
        <v>78</v>
      </c>
      <c r="C332" s="22" t="s">
        <v>425</v>
      </c>
      <c r="D332" s="135">
        <v>1</v>
      </c>
      <c r="E332" s="137" t="s">
        <v>10</v>
      </c>
      <c r="F332" s="114">
        <v>8524</v>
      </c>
    </row>
    <row r="333" spans="1:6">
      <c r="A333" s="157" t="s">
        <v>482</v>
      </c>
      <c r="B333" s="156"/>
      <c r="C333" s="156"/>
      <c r="D333" s="156"/>
      <c r="E333" s="156"/>
      <c r="F333" s="156"/>
    </row>
    <row r="334" spans="1:6">
      <c r="A334" s="134" t="s">
        <v>426</v>
      </c>
      <c r="B334" s="113" t="s">
        <v>78</v>
      </c>
      <c r="C334" s="22" t="s">
        <v>412</v>
      </c>
      <c r="D334" s="135">
        <v>12</v>
      </c>
      <c r="E334" s="137" t="s">
        <v>10</v>
      </c>
      <c r="F334" s="137" t="s">
        <v>427</v>
      </c>
    </row>
    <row r="335" spans="1:6">
      <c r="A335" s="127" t="s">
        <v>426</v>
      </c>
      <c r="B335" s="106" t="s">
        <v>78</v>
      </c>
      <c r="C335" s="102" t="s">
        <v>428</v>
      </c>
      <c r="D335" s="128">
        <v>100</v>
      </c>
      <c r="E335" s="99" t="s">
        <v>51</v>
      </c>
      <c r="F335" s="99" t="s">
        <v>427</v>
      </c>
    </row>
    <row r="336" spans="1:6">
      <c r="A336" s="136" t="s">
        <v>426</v>
      </c>
      <c r="B336" s="113" t="s">
        <v>78</v>
      </c>
      <c r="C336" s="22" t="s">
        <v>429</v>
      </c>
      <c r="D336" s="135">
        <v>191.4</v>
      </c>
      <c r="E336" s="137" t="s">
        <v>51</v>
      </c>
      <c r="F336" s="143" t="s">
        <v>427</v>
      </c>
    </row>
    <row r="337" spans="1:6">
      <c r="A337" s="127" t="s">
        <v>426</v>
      </c>
      <c r="B337" s="106" t="s">
        <v>78</v>
      </c>
      <c r="C337" s="102" t="s">
        <v>430</v>
      </c>
      <c r="D337" s="128">
        <v>198</v>
      </c>
      <c r="E337" s="99" t="s">
        <v>51</v>
      </c>
      <c r="F337" s="99" t="s">
        <v>427</v>
      </c>
    </row>
    <row r="338" spans="1:6">
      <c r="A338" s="136" t="s">
        <v>426</v>
      </c>
      <c r="B338" s="113" t="s">
        <v>78</v>
      </c>
      <c r="C338" s="22" t="s">
        <v>435</v>
      </c>
      <c r="D338" s="135">
        <v>90</v>
      </c>
      <c r="E338" s="137" t="s">
        <v>51</v>
      </c>
      <c r="F338" s="143" t="s">
        <v>427</v>
      </c>
    </row>
    <row r="339" spans="1:6">
      <c r="A339" s="134" t="s">
        <v>426</v>
      </c>
      <c r="B339" s="113" t="s">
        <v>78</v>
      </c>
      <c r="C339" s="22" t="s">
        <v>431</v>
      </c>
      <c r="D339" s="135">
        <v>2</v>
      </c>
      <c r="E339" s="137" t="s">
        <v>10</v>
      </c>
      <c r="F339" s="137" t="s">
        <v>427</v>
      </c>
    </row>
    <row r="340" spans="1:6">
      <c r="A340" s="127" t="s">
        <v>426</v>
      </c>
      <c r="B340" s="106" t="s">
        <v>78</v>
      </c>
      <c r="C340" s="102" t="s">
        <v>432</v>
      </c>
      <c r="D340" s="128">
        <v>2</v>
      </c>
      <c r="E340" s="99" t="s">
        <v>10</v>
      </c>
      <c r="F340" s="99" t="s">
        <v>427</v>
      </c>
    </row>
    <row r="341" spans="1:6">
      <c r="A341" s="136" t="s">
        <v>426</v>
      </c>
      <c r="B341" s="113" t="s">
        <v>78</v>
      </c>
      <c r="C341" s="22" t="s">
        <v>433</v>
      </c>
      <c r="D341" s="135">
        <v>2</v>
      </c>
      <c r="E341" s="137" t="s">
        <v>10</v>
      </c>
      <c r="F341" s="143" t="s">
        <v>427</v>
      </c>
    </row>
    <row r="342" spans="1:6">
      <c r="A342" s="134" t="s">
        <v>426</v>
      </c>
      <c r="B342" s="113" t="s">
        <v>78</v>
      </c>
      <c r="C342" s="22" t="s">
        <v>434</v>
      </c>
      <c r="D342" s="135">
        <v>2</v>
      </c>
      <c r="E342" s="137" t="s">
        <v>10</v>
      </c>
      <c r="F342" s="137" t="s">
        <v>427</v>
      </c>
    </row>
    <row r="343" spans="1:6">
      <c r="A343" s="156" t="s">
        <v>483</v>
      </c>
      <c r="B343" s="156"/>
      <c r="C343" s="156"/>
      <c r="D343" s="156"/>
      <c r="E343" s="156"/>
      <c r="F343" s="156"/>
    </row>
    <row r="344" spans="1:6">
      <c r="A344" s="84" t="s">
        <v>484</v>
      </c>
      <c r="B344" s="22" t="s">
        <v>78</v>
      </c>
      <c r="C344" s="22" t="s">
        <v>412</v>
      </c>
      <c r="D344" s="22">
        <v>17</v>
      </c>
      <c r="E344" s="22" t="s">
        <v>10</v>
      </c>
      <c r="F344" s="113">
        <v>8654</v>
      </c>
    </row>
    <row r="345" spans="1:6">
      <c r="A345" s="84" t="s">
        <v>484</v>
      </c>
      <c r="B345" s="22" t="s">
        <v>78</v>
      </c>
      <c r="C345" s="22" t="s">
        <v>485</v>
      </c>
      <c r="D345" s="22">
        <v>6</v>
      </c>
      <c r="E345" s="22" t="s">
        <v>10</v>
      </c>
      <c r="F345" s="113">
        <v>8654</v>
      </c>
    </row>
    <row r="346" spans="1:6">
      <c r="A346" s="84" t="s">
        <v>484</v>
      </c>
      <c r="B346" s="22" t="s">
        <v>78</v>
      </c>
      <c r="C346" s="113" t="s">
        <v>486</v>
      </c>
      <c r="D346" s="22">
        <v>2</v>
      </c>
      <c r="E346" s="113" t="s">
        <v>10</v>
      </c>
      <c r="F346" s="113">
        <v>8654</v>
      </c>
    </row>
    <row r="347" spans="1:6">
      <c r="A347" s="84" t="s">
        <v>484</v>
      </c>
      <c r="B347" s="22" t="s">
        <v>78</v>
      </c>
      <c r="C347" s="22" t="s">
        <v>487</v>
      </c>
      <c r="D347" s="22">
        <v>1</v>
      </c>
      <c r="E347" s="22" t="s">
        <v>10</v>
      </c>
      <c r="F347" s="113">
        <v>8654</v>
      </c>
    </row>
    <row r="348" spans="1:6">
      <c r="A348" s="84" t="s">
        <v>484</v>
      </c>
      <c r="B348" s="22" t="s">
        <v>78</v>
      </c>
      <c r="C348" s="61" t="s">
        <v>488</v>
      </c>
      <c r="D348" s="61">
        <v>1</v>
      </c>
      <c r="E348" s="61" t="s">
        <v>10</v>
      </c>
      <c r="F348" s="113">
        <v>8654</v>
      </c>
    </row>
    <row r="349" spans="1:6">
      <c r="A349" s="84" t="s">
        <v>484</v>
      </c>
      <c r="B349" s="22" t="s">
        <v>78</v>
      </c>
      <c r="C349" s="61" t="s">
        <v>489</v>
      </c>
      <c r="D349" s="61">
        <v>1</v>
      </c>
      <c r="E349" s="61" t="s">
        <v>10</v>
      </c>
      <c r="F349" s="113">
        <v>8654</v>
      </c>
    </row>
    <row r="350" spans="1:6">
      <c r="A350" s="84" t="s">
        <v>484</v>
      </c>
      <c r="B350" s="22" t="s">
        <v>78</v>
      </c>
      <c r="C350" s="61" t="s">
        <v>490</v>
      </c>
      <c r="D350" s="61">
        <v>2</v>
      </c>
      <c r="E350" s="61" t="s">
        <v>10</v>
      </c>
      <c r="F350" s="113">
        <v>8654</v>
      </c>
    </row>
    <row r="351" spans="1:6">
      <c r="A351" s="145" t="s">
        <v>484</v>
      </c>
      <c r="B351" s="146" t="s">
        <v>78</v>
      </c>
      <c r="C351" s="101" t="s">
        <v>491</v>
      </c>
      <c r="D351" s="103">
        <v>1</v>
      </c>
      <c r="E351" s="147" t="s">
        <v>10</v>
      </c>
      <c r="F351" s="144">
        <v>8654</v>
      </c>
    </row>
    <row r="352" spans="1:6">
      <c r="A352" s="171" t="s">
        <v>492</v>
      </c>
      <c r="B352" s="156"/>
      <c r="C352" s="156"/>
      <c r="D352" s="156"/>
      <c r="E352" s="156"/>
      <c r="F352" s="161"/>
    </row>
    <row r="353" spans="1:6">
      <c r="A353" s="84" t="s">
        <v>493</v>
      </c>
      <c r="B353" s="22" t="s">
        <v>78</v>
      </c>
      <c r="C353" s="113" t="s">
        <v>494</v>
      </c>
      <c r="D353" s="113">
        <v>2</v>
      </c>
      <c r="E353" s="113" t="s">
        <v>10</v>
      </c>
      <c r="F353" s="22">
        <v>8737</v>
      </c>
    </row>
    <row r="354" spans="1:6">
      <c r="A354" s="156" t="s">
        <v>528</v>
      </c>
      <c r="B354" s="156"/>
      <c r="C354" s="156"/>
      <c r="D354" s="156"/>
      <c r="E354" s="156"/>
      <c r="F354" s="161"/>
    </row>
    <row r="355" spans="1:6">
      <c r="A355" s="119" t="s">
        <v>529</v>
      </c>
      <c r="B355" s="22" t="s">
        <v>78</v>
      </c>
      <c r="C355" s="113" t="s">
        <v>530</v>
      </c>
      <c r="D355" s="113">
        <v>4</v>
      </c>
      <c r="E355" s="113" t="s">
        <v>10</v>
      </c>
      <c r="F355" s="22">
        <v>8762</v>
      </c>
    </row>
    <row r="356" spans="1:6">
      <c r="A356" s="118" t="s">
        <v>529</v>
      </c>
      <c r="B356" s="22" t="s">
        <v>78</v>
      </c>
      <c r="C356" s="106" t="s">
        <v>531</v>
      </c>
      <c r="D356" s="106">
        <v>1</v>
      </c>
      <c r="E356" s="106" t="s">
        <v>10</v>
      </c>
      <c r="F356" s="22">
        <v>8762</v>
      </c>
    </row>
    <row r="357" spans="1:6">
      <c r="A357" s="171" t="s">
        <v>532</v>
      </c>
      <c r="B357" s="156"/>
      <c r="C357" s="156"/>
      <c r="D357" s="156"/>
      <c r="E357" s="156"/>
      <c r="F357" s="161"/>
    </row>
    <row r="358" spans="1:6">
      <c r="A358" s="84" t="s">
        <v>533</v>
      </c>
      <c r="B358" s="22" t="s">
        <v>53</v>
      </c>
      <c r="C358" s="22" t="s">
        <v>534</v>
      </c>
      <c r="D358" s="22">
        <v>1</v>
      </c>
      <c r="E358" s="22" t="s">
        <v>10</v>
      </c>
      <c r="F358" s="22">
        <v>8779</v>
      </c>
    </row>
    <row r="359" spans="1:6">
      <c r="A359" s="84" t="s">
        <v>533</v>
      </c>
      <c r="B359" s="22" t="s">
        <v>53</v>
      </c>
      <c r="C359" s="22" t="s">
        <v>535</v>
      </c>
      <c r="D359" s="22">
        <v>3</v>
      </c>
      <c r="E359" s="22" t="s">
        <v>9</v>
      </c>
      <c r="F359" s="22">
        <v>8779</v>
      </c>
    </row>
    <row r="360" spans="1:6">
      <c r="A360" s="84" t="s">
        <v>536</v>
      </c>
      <c r="B360" s="22" t="s">
        <v>78</v>
      </c>
      <c r="C360" s="22" t="s">
        <v>537</v>
      </c>
      <c r="D360" s="22">
        <v>540</v>
      </c>
      <c r="E360" s="22" t="s">
        <v>10</v>
      </c>
      <c r="F360" s="22">
        <v>8766</v>
      </c>
    </row>
    <row r="361" spans="1:6">
      <c r="A361" s="156" t="s">
        <v>538</v>
      </c>
      <c r="B361" s="156"/>
      <c r="C361" s="156"/>
      <c r="D361" s="156"/>
      <c r="E361" s="156"/>
      <c r="F361" s="161"/>
    </row>
    <row r="362" spans="1:6">
      <c r="A362" s="119" t="s">
        <v>539</v>
      </c>
      <c r="B362" s="22" t="s">
        <v>540</v>
      </c>
      <c r="C362" s="113" t="s">
        <v>541</v>
      </c>
      <c r="D362" s="22">
        <v>29</v>
      </c>
      <c r="E362" s="22" t="s">
        <v>10</v>
      </c>
      <c r="F362" s="22">
        <v>8807</v>
      </c>
    </row>
    <row r="363" spans="1:6">
      <c r="A363" s="119" t="s">
        <v>542</v>
      </c>
      <c r="B363" s="22" t="s">
        <v>53</v>
      </c>
      <c r="C363" s="22" t="s">
        <v>535</v>
      </c>
      <c r="D363" s="22">
        <v>6</v>
      </c>
      <c r="E363" s="22" t="s">
        <v>9</v>
      </c>
      <c r="F363" s="114">
        <v>8797</v>
      </c>
    </row>
    <row r="364" spans="1:6">
      <c r="A364" s="119" t="s">
        <v>542</v>
      </c>
      <c r="B364" s="22" t="s">
        <v>53</v>
      </c>
      <c r="C364" s="22" t="s">
        <v>543</v>
      </c>
      <c r="D364" s="22">
        <v>1</v>
      </c>
      <c r="E364" s="22" t="s">
        <v>10</v>
      </c>
      <c r="F364" s="114">
        <v>8797</v>
      </c>
    </row>
    <row r="365" spans="1:6">
      <c r="A365" s="119" t="s">
        <v>542</v>
      </c>
      <c r="B365" s="22" t="s">
        <v>53</v>
      </c>
      <c r="C365" s="22" t="s">
        <v>544</v>
      </c>
      <c r="D365" s="22">
        <v>2</v>
      </c>
      <c r="E365" s="22" t="s">
        <v>545</v>
      </c>
      <c r="F365" s="114">
        <v>8797</v>
      </c>
    </row>
  </sheetData>
  <autoFilter ref="A1:F79"/>
  <customSheetViews>
    <customSheetView guid="{9D28F8A1-ACAD-4FBA-A7CF-46CE5CB07AEA}" scale="145" showPageBreaks="1" printArea="1" showAutoFilter="1" view="pageBreakPreview" topLeftCell="A353">
      <selection activeCell="A359" sqref="A359"/>
      <rowBreaks count="1" manualBreakCount="1">
        <brk id="297" max="6" man="1"/>
      </rowBreaks>
      <pageMargins left="0.7" right="0.7" top="0.75" bottom="0.75" header="0.3" footer="0.3"/>
      <pageSetup paperSize="9" scale="94" orientation="portrait" r:id="rId1"/>
      <autoFilter ref="A1:F66"/>
    </customSheetView>
  </customSheetViews>
  <mergeCells count="69">
    <mergeCell ref="A354:F354"/>
    <mergeCell ref="A357:F357"/>
    <mergeCell ref="A361:F361"/>
    <mergeCell ref="A159:F159"/>
    <mergeCell ref="A168:F168"/>
    <mergeCell ref="A352:F352"/>
    <mergeCell ref="A330:F330"/>
    <mergeCell ref="A323:F323"/>
    <mergeCell ref="A317:F317"/>
    <mergeCell ref="A315:F315"/>
    <mergeCell ref="A307:F307"/>
    <mergeCell ref="A81:F81"/>
    <mergeCell ref="A83:F83"/>
    <mergeCell ref="A90:F90"/>
    <mergeCell ref="A94:F94"/>
    <mergeCell ref="A150:F150"/>
    <mergeCell ref="A148:F148"/>
    <mergeCell ref="A97:F97"/>
    <mergeCell ref="A142:F142"/>
    <mergeCell ref="A104:F104"/>
    <mergeCell ref="A137:F137"/>
    <mergeCell ref="A135:F135"/>
    <mergeCell ref="A123:F123"/>
    <mergeCell ref="A111:F111"/>
    <mergeCell ref="A108:F108"/>
    <mergeCell ref="A146:F146"/>
    <mergeCell ref="A144:F144"/>
    <mergeCell ref="A2:F2"/>
    <mergeCell ref="A11:F11"/>
    <mergeCell ref="A15:F15"/>
    <mergeCell ref="A333:F333"/>
    <mergeCell ref="A227:F227"/>
    <mergeCell ref="A204:F204"/>
    <mergeCell ref="A175:F175"/>
    <mergeCell ref="A187:F187"/>
    <mergeCell ref="A271:F271"/>
    <mergeCell ref="A257:F257"/>
    <mergeCell ref="A266:F266"/>
    <mergeCell ref="A262:F262"/>
    <mergeCell ref="A255:F255"/>
    <mergeCell ref="A251:F251"/>
    <mergeCell ref="A235:F235"/>
    <mergeCell ref="A237:F237"/>
    <mergeCell ref="A21:F21"/>
    <mergeCell ref="A24:F24"/>
    <mergeCell ref="A31:F31"/>
    <mergeCell ref="A38:F38"/>
    <mergeCell ref="A40:F40"/>
    <mergeCell ref="A43:F43"/>
    <mergeCell ref="A46:F46"/>
    <mergeCell ref="A50:F50"/>
    <mergeCell ref="A54:F54"/>
    <mergeCell ref="A60:F60"/>
    <mergeCell ref="A67:F67"/>
    <mergeCell ref="A72:F72"/>
    <mergeCell ref="A75:F75"/>
    <mergeCell ref="A77:F77"/>
    <mergeCell ref="A343:F343"/>
    <mergeCell ref="A233:F233"/>
    <mergeCell ref="A230:F230"/>
    <mergeCell ref="A192:F192"/>
    <mergeCell ref="A190:F190"/>
    <mergeCell ref="A157:F157"/>
    <mergeCell ref="A195:F195"/>
    <mergeCell ref="A202:F202"/>
    <mergeCell ref="A173:F173"/>
    <mergeCell ref="A170:F170"/>
    <mergeCell ref="A164:F164"/>
    <mergeCell ref="A161:F161"/>
  </mergeCells>
  <phoneticPr fontId="17" type="noConversion"/>
  <pageMargins left="0.7" right="0.7" top="0.75" bottom="0.75" header="0.3" footer="0.3"/>
  <pageSetup paperSize="9" scale="94" orientation="portrait" r:id="rId2"/>
  <rowBreaks count="1" manualBreakCount="1">
    <brk id="29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J33" sqref="J33"/>
    </sheetView>
  </sheetViews>
  <sheetFormatPr defaultRowHeight="15"/>
  <cols>
    <col min="2" max="2" width="11.5703125" customWidth="1"/>
    <col min="3" max="3" width="12.140625" customWidth="1"/>
  </cols>
  <sheetData>
    <row r="1" spans="1:6" ht="15.75" thickBot="1"/>
    <row r="2" spans="1:6" ht="15.75" customHeight="1" thickBot="1">
      <c r="A2" s="174" t="s">
        <v>22</v>
      </c>
      <c r="B2" s="175"/>
      <c r="C2" s="175"/>
      <c r="D2" s="175"/>
      <c r="E2" s="175"/>
      <c r="F2" s="176"/>
    </row>
    <row r="3" spans="1:6" ht="21" customHeight="1" thickBot="1">
      <c r="A3" s="13" t="s">
        <v>3</v>
      </c>
      <c r="B3" s="14" t="s">
        <v>18</v>
      </c>
      <c r="C3" s="15" t="s">
        <v>19</v>
      </c>
      <c r="D3" s="15" t="s">
        <v>20</v>
      </c>
      <c r="E3" s="16" t="s">
        <v>21</v>
      </c>
      <c r="F3" s="17" t="s">
        <v>23</v>
      </c>
    </row>
    <row r="4" spans="1:6">
      <c r="A4" s="7">
        <v>1</v>
      </c>
      <c r="B4" s="11">
        <v>41439</v>
      </c>
      <c r="C4" s="7" t="s">
        <v>24</v>
      </c>
      <c r="D4" s="7" t="s">
        <v>25</v>
      </c>
      <c r="E4" s="9">
        <v>20</v>
      </c>
      <c r="F4" s="7" t="s">
        <v>37</v>
      </c>
    </row>
    <row r="5" spans="1:6">
      <c r="A5" s="7">
        <v>2</v>
      </c>
      <c r="B5" s="12">
        <v>41439</v>
      </c>
      <c r="C5" s="3" t="s">
        <v>26</v>
      </c>
      <c r="D5" s="7" t="s">
        <v>25</v>
      </c>
      <c r="E5" s="8">
        <v>20</v>
      </c>
      <c r="F5" s="7" t="s">
        <v>37</v>
      </c>
    </row>
    <row r="6" spans="1:6">
      <c r="A6" s="7">
        <v>3</v>
      </c>
      <c r="B6" s="12">
        <v>41439</v>
      </c>
      <c r="C6" s="3" t="s">
        <v>27</v>
      </c>
      <c r="D6" s="7" t="s">
        <v>25</v>
      </c>
      <c r="E6" s="8">
        <v>20</v>
      </c>
      <c r="F6" s="7" t="s">
        <v>37</v>
      </c>
    </row>
    <row r="7" spans="1:6">
      <c r="A7" s="7" t="s">
        <v>30</v>
      </c>
      <c r="B7" s="12">
        <v>41439</v>
      </c>
      <c r="C7" s="3" t="s">
        <v>28</v>
      </c>
      <c r="D7" s="7" t="s">
        <v>25</v>
      </c>
      <c r="E7" s="8">
        <v>20</v>
      </c>
      <c r="F7" s="7" t="s">
        <v>37</v>
      </c>
    </row>
    <row r="8" spans="1:6">
      <c r="A8" s="7">
        <v>16</v>
      </c>
      <c r="B8" s="12">
        <v>41442</v>
      </c>
      <c r="C8" s="3" t="s">
        <v>27</v>
      </c>
      <c r="D8" s="7" t="s">
        <v>25</v>
      </c>
      <c r="E8" s="8">
        <v>25</v>
      </c>
      <c r="F8" s="7" t="s">
        <v>37</v>
      </c>
    </row>
    <row r="9" spans="1:6">
      <c r="A9" s="3">
        <v>15</v>
      </c>
      <c r="B9" s="12">
        <v>41442</v>
      </c>
      <c r="C9" s="3" t="s">
        <v>29</v>
      </c>
      <c r="D9" s="7" t="s">
        <v>25</v>
      </c>
      <c r="E9" s="8">
        <v>25</v>
      </c>
      <c r="F9" s="7" t="s">
        <v>37</v>
      </c>
    </row>
    <row r="10" spans="1:6">
      <c r="A10" s="3">
        <v>18</v>
      </c>
      <c r="B10" s="12">
        <v>41442</v>
      </c>
      <c r="C10" s="3" t="s">
        <v>31</v>
      </c>
      <c r="D10" s="7" t="s">
        <v>25</v>
      </c>
      <c r="E10" s="8">
        <v>25</v>
      </c>
      <c r="F10" s="7" t="s">
        <v>37</v>
      </c>
    </row>
    <row r="11" spans="1:6">
      <c r="A11" s="3">
        <v>17</v>
      </c>
      <c r="B11" s="12">
        <v>41442</v>
      </c>
      <c r="C11" s="3" t="s">
        <v>32</v>
      </c>
      <c r="D11" s="7" t="s">
        <v>25</v>
      </c>
      <c r="E11" s="8">
        <v>25</v>
      </c>
      <c r="F11" s="7" t="s">
        <v>37</v>
      </c>
    </row>
    <row r="12" spans="1:6">
      <c r="A12" s="3">
        <v>14</v>
      </c>
      <c r="B12" s="12">
        <v>41442</v>
      </c>
      <c r="C12" s="3" t="s">
        <v>33</v>
      </c>
      <c r="D12" s="7" t="s">
        <v>25</v>
      </c>
      <c r="E12" s="8">
        <v>25</v>
      </c>
      <c r="F12" s="7" t="s">
        <v>37</v>
      </c>
    </row>
    <row r="13" spans="1:6">
      <c r="A13" s="3">
        <v>10</v>
      </c>
      <c r="B13" s="12">
        <v>41442</v>
      </c>
      <c r="C13" s="3" t="s">
        <v>34</v>
      </c>
      <c r="D13" s="7" t="s">
        <v>25</v>
      </c>
      <c r="E13" s="8">
        <v>10</v>
      </c>
      <c r="F13" s="3" t="s">
        <v>35</v>
      </c>
    </row>
    <row r="14" spans="1:6">
      <c r="A14" s="3">
        <v>13</v>
      </c>
      <c r="B14" s="12">
        <v>41442</v>
      </c>
      <c r="C14" s="3" t="s">
        <v>36</v>
      </c>
      <c r="D14" s="7" t="s">
        <v>25</v>
      </c>
      <c r="E14" s="8">
        <v>10</v>
      </c>
      <c r="F14" s="3" t="s">
        <v>35</v>
      </c>
    </row>
    <row r="15" spans="1:6">
      <c r="A15" s="3">
        <v>12</v>
      </c>
      <c r="B15" s="12">
        <v>41442</v>
      </c>
      <c r="C15" s="3" t="s">
        <v>38</v>
      </c>
      <c r="D15" s="7" t="s">
        <v>25</v>
      </c>
      <c r="E15" s="8">
        <v>10</v>
      </c>
      <c r="F15" s="3" t="s">
        <v>35</v>
      </c>
    </row>
    <row r="16" spans="1:6">
      <c r="A16" s="3">
        <v>11</v>
      </c>
      <c r="B16" s="12">
        <v>41428</v>
      </c>
      <c r="C16" s="3" t="s">
        <v>39</v>
      </c>
      <c r="D16" s="7" t="s">
        <v>25</v>
      </c>
      <c r="E16" s="8">
        <v>10</v>
      </c>
      <c r="F16" s="3" t="s">
        <v>35</v>
      </c>
    </row>
    <row r="17" spans="1:6">
      <c r="A17" s="3">
        <v>8</v>
      </c>
      <c r="B17" s="12">
        <v>41442</v>
      </c>
      <c r="C17" s="3" t="s">
        <v>40</v>
      </c>
      <c r="D17" s="7" t="s">
        <v>25</v>
      </c>
      <c r="E17" s="8">
        <v>10</v>
      </c>
      <c r="F17" s="3" t="s">
        <v>35</v>
      </c>
    </row>
    <row r="18" spans="1:6">
      <c r="A18" s="3">
        <v>7</v>
      </c>
      <c r="B18" s="12">
        <v>41442</v>
      </c>
      <c r="C18" s="3" t="s">
        <v>41</v>
      </c>
      <c r="D18" s="7" t="s">
        <v>25</v>
      </c>
      <c r="E18" s="8">
        <v>10</v>
      </c>
      <c r="F18" s="3" t="s">
        <v>35</v>
      </c>
    </row>
    <row r="19" spans="1:6">
      <c r="A19" s="3">
        <v>6</v>
      </c>
      <c r="B19" s="12">
        <v>41442</v>
      </c>
      <c r="C19" s="3" t="s">
        <v>36</v>
      </c>
      <c r="D19" s="7" t="s">
        <v>25</v>
      </c>
      <c r="E19" s="8">
        <v>10</v>
      </c>
      <c r="F19" s="3" t="s">
        <v>35</v>
      </c>
    </row>
    <row r="20" spans="1:6">
      <c r="A20" s="3">
        <v>5</v>
      </c>
      <c r="B20" s="12">
        <v>41442</v>
      </c>
      <c r="C20" s="3" t="s">
        <v>38</v>
      </c>
      <c r="D20" s="7" t="s">
        <v>25</v>
      </c>
      <c r="E20" s="8">
        <v>10</v>
      </c>
      <c r="F20" s="3" t="s">
        <v>35</v>
      </c>
    </row>
    <row r="21" spans="1:6">
      <c r="A21" s="3">
        <v>9</v>
      </c>
      <c r="B21" s="12">
        <v>41442</v>
      </c>
      <c r="C21" s="3" t="s">
        <v>36</v>
      </c>
      <c r="D21" s="7" t="s">
        <v>25</v>
      </c>
      <c r="E21" s="8">
        <v>10</v>
      </c>
      <c r="F21" s="3" t="s">
        <v>35</v>
      </c>
    </row>
    <row r="22" spans="1:6" ht="15.75">
      <c r="B22" s="177" t="s">
        <v>42</v>
      </c>
      <c r="C22" s="178"/>
      <c r="D22" s="3" t="s">
        <v>25</v>
      </c>
      <c r="E22" s="18">
        <f>SUM(E4:E21)</f>
        <v>295</v>
      </c>
      <c r="F22" s="3"/>
    </row>
    <row r="23" spans="1:6">
      <c r="B23" s="19"/>
      <c r="C23" s="19"/>
      <c r="D23" s="19"/>
      <c r="E23" s="20"/>
      <c r="F23" s="19"/>
    </row>
    <row r="24" spans="1:6">
      <c r="A24" s="3">
        <v>1</v>
      </c>
      <c r="B24" s="10">
        <v>41427</v>
      </c>
      <c r="C24" s="3" t="s">
        <v>44</v>
      </c>
      <c r="D24" s="3" t="s">
        <v>25</v>
      </c>
      <c r="E24" s="3">
        <v>885.74</v>
      </c>
      <c r="F24" s="3" t="s">
        <v>35</v>
      </c>
    </row>
    <row r="25" spans="1:6">
      <c r="A25" s="3">
        <v>9</v>
      </c>
      <c r="B25" s="10">
        <v>41487</v>
      </c>
      <c r="C25" s="3" t="s">
        <v>201</v>
      </c>
      <c r="D25" s="3" t="s">
        <v>25</v>
      </c>
      <c r="E25" s="3">
        <v>24.7</v>
      </c>
      <c r="F25" s="3" t="s">
        <v>37</v>
      </c>
    </row>
    <row r="26" spans="1:6">
      <c r="A26" s="3">
        <v>10</v>
      </c>
      <c r="B26" s="10">
        <v>41487</v>
      </c>
      <c r="C26" s="3" t="s">
        <v>202</v>
      </c>
      <c r="D26" s="3" t="s">
        <v>25</v>
      </c>
      <c r="E26" s="3">
        <v>23.8</v>
      </c>
      <c r="F26" s="3" t="s">
        <v>37</v>
      </c>
    </row>
    <row r="27" spans="1:6">
      <c r="A27" s="3">
        <v>11</v>
      </c>
      <c r="B27" s="10">
        <v>41487</v>
      </c>
      <c r="C27" s="3" t="s">
        <v>203</v>
      </c>
      <c r="D27" s="3" t="s">
        <v>25</v>
      </c>
      <c r="E27" s="3">
        <v>24.4</v>
      </c>
      <c r="F27" s="3" t="s">
        <v>37</v>
      </c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</sheetData>
  <customSheetViews>
    <customSheetView guid="{9D28F8A1-ACAD-4FBA-A7CF-46CE5CB07AEA}">
      <selection activeCell="J33" sqref="J33"/>
      <pageMargins left="0.7" right="0.7" top="0.75" bottom="0.75" header="0.3" footer="0.3"/>
      <pageSetup paperSize="9" orientation="portrait" horizontalDpi="300" verticalDpi="300" r:id="rId1"/>
    </customSheetView>
  </customSheetViews>
  <mergeCells count="2">
    <mergeCell ref="A2:F2"/>
    <mergeCell ref="B22:C22"/>
  </mergeCells>
  <phoneticPr fontId="17" type="noConversion"/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Normal="100" workbookViewId="0">
      <selection activeCell="B12" sqref="B12"/>
    </sheetView>
  </sheetViews>
  <sheetFormatPr defaultRowHeight="15"/>
  <cols>
    <col min="1" max="1" width="16" customWidth="1"/>
    <col min="2" max="2" width="12" bestFit="1" customWidth="1"/>
    <col min="3" max="3" width="50" customWidth="1"/>
    <col min="4" max="4" width="10.42578125" customWidth="1"/>
    <col min="5" max="5" width="9.42578125" bestFit="1" customWidth="1"/>
    <col min="6" max="6" width="63.28515625" customWidth="1"/>
    <col min="7" max="7" width="43.140625" style="96" customWidth="1"/>
  </cols>
  <sheetData>
    <row r="1" spans="1:7" ht="15.75" thickBot="1"/>
    <row r="2" spans="1:7" ht="16.5" thickBot="1">
      <c r="A2" s="13" t="s">
        <v>193</v>
      </c>
      <c r="B2" s="14" t="s">
        <v>18</v>
      </c>
      <c r="C2" s="15" t="s">
        <v>194</v>
      </c>
      <c r="D2" s="15" t="s">
        <v>20</v>
      </c>
      <c r="E2" s="16" t="s">
        <v>21</v>
      </c>
      <c r="F2" s="17" t="s">
        <v>495</v>
      </c>
      <c r="G2" s="148" t="s">
        <v>496</v>
      </c>
    </row>
    <row r="3" spans="1:7">
      <c r="A3">
        <v>11580</v>
      </c>
      <c r="B3" s="80">
        <v>41453</v>
      </c>
      <c r="C3" t="s">
        <v>497</v>
      </c>
      <c r="D3" t="s">
        <v>188</v>
      </c>
      <c r="E3">
        <v>3</v>
      </c>
      <c r="F3" t="s">
        <v>498</v>
      </c>
      <c r="G3" s="96" t="s">
        <v>499</v>
      </c>
    </row>
    <row r="4" spans="1:7">
      <c r="A4">
        <v>11609</v>
      </c>
      <c r="B4" s="80">
        <v>41453</v>
      </c>
      <c r="C4" t="s">
        <v>497</v>
      </c>
      <c r="D4" t="s">
        <v>188</v>
      </c>
      <c r="E4">
        <v>3</v>
      </c>
      <c r="F4" t="s">
        <v>498</v>
      </c>
      <c r="G4" s="96" t="s">
        <v>499</v>
      </c>
    </row>
    <row r="5" spans="1:7">
      <c r="A5">
        <v>11608</v>
      </c>
      <c r="B5" s="80">
        <v>41453</v>
      </c>
      <c r="C5" t="s">
        <v>497</v>
      </c>
      <c r="D5" t="s">
        <v>188</v>
      </c>
      <c r="E5">
        <v>3</v>
      </c>
      <c r="F5" t="s">
        <v>498</v>
      </c>
      <c r="G5" s="96" t="s">
        <v>499</v>
      </c>
    </row>
    <row r="6" spans="1:7">
      <c r="A6">
        <v>11626</v>
      </c>
      <c r="B6" s="80">
        <v>41453</v>
      </c>
      <c r="C6" t="s">
        <v>497</v>
      </c>
      <c r="D6" t="s">
        <v>188</v>
      </c>
      <c r="E6">
        <v>3</v>
      </c>
      <c r="F6" t="s">
        <v>498</v>
      </c>
      <c r="G6" s="96" t="s">
        <v>499</v>
      </c>
    </row>
    <row r="7" spans="1:7" ht="15" customHeight="1">
      <c r="A7" s="149">
        <v>11627</v>
      </c>
      <c r="B7" s="80">
        <v>41453</v>
      </c>
      <c r="C7" t="s">
        <v>497</v>
      </c>
      <c r="D7" t="s">
        <v>188</v>
      </c>
      <c r="E7">
        <v>3</v>
      </c>
      <c r="F7" t="s">
        <v>498</v>
      </c>
      <c r="G7" s="96" t="s">
        <v>499</v>
      </c>
    </row>
    <row r="8" spans="1:7">
      <c r="A8">
        <v>2434</v>
      </c>
      <c r="B8" s="80">
        <v>41502</v>
      </c>
      <c r="C8" t="s">
        <v>523</v>
      </c>
      <c r="D8" t="s">
        <v>512</v>
      </c>
      <c r="E8">
        <v>5</v>
      </c>
      <c r="F8" t="s">
        <v>521</v>
      </c>
      <c r="G8" s="96" t="s">
        <v>522</v>
      </c>
    </row>
    <row r="9" spans="1:7">
      <c r="A9">
        <v>2434</v>
      </c>
      <c r="B9" s="80">
        <v>41502</v>
      </c>
      <c r="C9" t="s">
        <v>523</v>
      </c>
      <c r="D9" t="s">
        <v>512</v>
      </c>
      <c r="E9">
        <v>5</v>
      </c>
      <c r="F9" t="s">
        <v>521</v>
      </c>
      <c r="G9" s="96" t="s">
        <v>522</v>
      </c>
    </row>
    <row r="10" spans="1:7">
      <c r="A10">
        <v>2434</v>
      </c>
      <c r="B10" s="80">
        <v>41502</v>
      </c>
      <c r="C10" t="s">
        <v>523</v>
      </c>
      <c r="D10" t="s">
        <v>512</v>
      </c>
      <c r="E10">
        <v>5</v>
      </c>
      <c r="F10" t="s">
        <v>521</v>
      </c>
      <c r="G10" s="96" t="s">
        <v>522</v>
      </c>
    </row>
    <row r="11" spans="1:7">
      <c r="A11">
        <v>2437</v>
      </c>
      <c r="B11" s="80">
        <v>41502</v>
      </c>
      <c r="C11" t="s">
        <v>524</v>
      </c>
      <c r="D11" t="s">
        <v>512</v>
      </c>
      <c r="E11">
        <v>789</v>
      </c>
      <c r="F11" t="s">
        <v>521</v>
      </c>
      <c r="G11" s="96" t="s">
        <v>522</v>
      </c>
    </row>
    <row r="12" spans="1:7">
      <c r="C12" t="s">
        <v>525</v>
      </c>
      <c r="D12" t="s">
        <v>512</v>
      </c>
      <c r="E12">
        <v>54</v>
      </c>
      <c r="F12" t="s">
        <v>521</v>
      </c>
      <c r="G12" s="96" t="s">
        <v>522</v>
      </c>
    </row>
    <row r="13" spans="1:7">
      <c r="C13" t="s">
        <v>526</v>
      </c>
      <c r="D13" t="s">
        <v>512</v>
      </c>
      <c r="E13">
        <v>4</v>
      </c>
      <c r="F13" t="s">
        <v>521</v>
      </c>
      <c r="G13" s="96" t="s">
        <v>522</v>
      </c>
    </row>
    <row r="14" spans="1:7">
      <c r="C14" t="s">
        <v>527</v>
      </c>
      <c r="D14" t="s">
        <v>512</v>
      </c>
      <c r="E14">
        <v>16</v>
      </c>
      <c r="F14" t="s">
        <v>521</v>
      </c>
      <c r="G14" s="96" t="s">
        <v>522</v>
      </c>
    </row>
    <row r="15" spans="1:7">
      <c r="A15">
        <v>13779</v>
      </c>
      <c r="B15" s="80">
        <v>41526</v>
      </c>
      <c r="C15" t="s">
        <v>500</v>
      </c>
      <c r="D15" t="s">
        <v>188</v>
      </c>
      <c r="E15">
        <v>4</v>
      </c>
      <c r="F15" t="s">
        <v>501</v>
      </c>
      <c r="G15" s="96" t="s">
        <v>499</v>
      </c>
    </row>
    <row r="16" spans="1:7">
      <c r="A16">
        <v>13767</v>
      </c>
      <c r="B16" s="80">
        <v>41526</v>
      </c>
      <c r="C16" t="s">
        <v>502</v>
      </c>
      <c r="D16" t="s">
        <v>188</v>
      </c>
      <c r="E16">
        <v>2</v>
      </c>
      <c r="F16" t="s">
        <v>501</v>
      </c>
      <c r="G16" s="96" t="s">
        <v>499</v>
      </c>
    </row>
    <row r="17" spans="1:7">
      <c r="B17" s="80"/>
      <c r="C17" t="s">
        <v>503</v>
      </c>
      <c r="D17" t="s">
        <v>188</v>
      </c>
      <c r="E17">
        <v>3</v>
      </c>
      <c r="F17" t="s">
        <v>501</v>
      </c>
      <c r="G17" s="96" t="s">
        <v>499</v>
      </c>
    </row>
    <row r="18" spans="1:7">
      <c r="B18" s="80"/>
      <c r="C18" t="s">
        <v>504</v>
      </c>
      <c r="D18" t="s">
        <v>188</v>
      </c>
      <c r="E18">
        <v>3</v>
      </c>
      <c r="F18" t="s">
        <v>501</v>
      </c>
      <c r="G18" s="96" t="s">
        <v>499</v>
      </c>
    </row>
    <row r="19" spans="1:7">
      <c r="B19" s="80"/>
      <c r="C19" t="s">
        <v>505</v>
      </c>
      <c r="D19" t="s">
        <v>188</v>
      </c>
      <c r="E19">
        <v>2</v>
      </c>
      <c r="F19" t="s">
        <v>501</v>
      </c>
      <c r="G19" s="96" t="s">
        <v>499</v>
      </c>
    </row>
    <row r="20" spans="1:7">
      <c r="B20" s="80"/>
      <c r="C20" t="s">
        <v>506</v>
      </c>
      <c r="D20" t="s">
        <v>188</v>
      </c>
      <c r="E20">
        <v>1</v>
      </c>
      <c r="F20" t="s">
        <v>501</v>
      </c>
      <c r="G20" s="96" t="s">
        <v>499</v>
      </c>
    </row>
    <row r="21" spans="1:7">
      <c r="B21" s="80"/>
      <c r="C21" t="s">
        <v>507</v>
      </c>
      <c r="D21" t="s">
        <v>188</v>
      </c>
      <c r="E21">
        <v>3</v>
      </c>
      <c r="F21" t="s">
        <v>501</v>
      </c>
      <c r="G21" s="96" t="s">
        <v>499</v>
      </c>
    </row>
    <row r="22" spans="1:7">
      <c r="B22" s="80"/>
      <c r="C22" t="s">
        <v>508</v>
      </c>
      <c r="D22" t="s">
        <v>188</v>
      </c>
      <c r="E22">
        <v>3</v>
      </c>
      <c r="F22" t="s">
        <v>501</v>
      </c>
      <c r="G22" s="96" t="s">
        <v>499</v>
      </c>
    </row>
    <row r="23" spans="1:7">
      <c r="B23" s="80"/>
      <c r="C23" t="s">
        <v>500</v>
      </c>
      <c r="D23" t="s">
        <v>188</v>
      </c>
      <c r="E23">
        <v>2</v>
      </c>
      <c r="F23" t="s">
        <v>501</v>
      </c>
      <c r="G23" s="96" t="s">
        <v>499</v>
      </c>
    </row>
    <row r="24" spans="1:7">
      <c r="C24" t="s">
        <v>506</v>
      </c>
      <c r="D24" t="s">
        <v>188</v>
      </c>
      <c r="E24">
        <v>1</v>
      </c>
      <c r="F24" t="s">
        <v>501</v>
      </c>
      <c r="G24" s="96" t="s">
        <v>499</v>
      </c>
    </row>
    <row r="25" spans="1:7">
      <c r="C25" t="s">
        <v>509</v>
      </c>
      <c r="D25" t="s">
        <v>188</v>
      </c>
      <c r="E25">
        <v>2</v>
      </c>
      <c r="F25" t="s">
        <v>501</v>
      </c>
      <c r="G25" s="96" t="s">
        <v>499</v>
      </c>
    </row>
    <row r="26" spans="1:7">
      <c r="C26" t="s">
        <v>510</v>
      </c>
      <c r="D26" t="s">
        <v>188</v>
      </c>
      <c r="E26">
        <v>2</v>
      </c>
      <c r="F26" t="s">
        <v>501</v>
      </c>
      <c r="G26" s="96" t="s">
        <v>499</v>
      </c>
    </row>
    <row r="27" spans="1:7">
      <c r="A27">
        <v>14363</v>
      </c>
      <c r="B27" s="80">
        <v>41547</v>
      </c>
      <c r="C27" t="s">
        <v>511</v>
      </c>
      <c r="D27" t="s">
        <v>512</v>
      </c>
      <c r="E27">
        <v>1</v>
      </c>
      <c r="F27" t="s">
        <v>501</v>
      </c>
      <c r="G27" s="96" t="s">
        <v>499</v>
      </c>
    </row>
    <row r="28" spans="1:7">
      <c r="C28" t="s">
        <v>513</v>
      </c>
      <c r="D28" t="s">
        <v>188</v>
      </c>
      <c r="E28">
        <v>3</v>
      </c>
      <c r="F28" t="s">
        <v>501</v>
      </c>
      <c r="G28" s="96" t="s">
        <v>499</v>
      </c>
    </row>
    <row r="29" spans="1:7">
      <c r="C29" t="s">
        <v>514</v>
      </c>
      <c r="D29" t="s">
        <v>188</v>
      </c>
      <c r="E29">
        <v>2</v>
      </c>
      <c r="F29" t="s">
        <v>501</v>
      </c>
      <c r="G29" s="96" t="s">
        <v>499</v>
      </c>
    </row>
    <row r="30" spans="1:7">
      <c r="A30">
        <v>14361</v>
      </c>
      <c r="B30" s="80">
        <v>41547</v>
      </c>
      <c r="C30" t="s">
        <v>515</v>
      </c>
      <c r="D30" t="s">
        <v>188</v>
      </c>
      <c r="E30">
        <v>2</v>
      </c>
      <c r="F30" t="s">
        <v>501</v>
      </c>
      <c r="G30" s="96" t="s">
        <v>499</v>
      </c>
    </row>
    <row r="31" spans="1:7">
      <c r="A31">
        <v>14868</v>
      </c>
      <c r="B31" s="80">
        <v>41571</v>
      </c>
      <c r="C31" t="s">
        <v>503</v>
      </c>
      <c r="D31" t="s">
        <v>188</v>
      </c>
      <c r="E31">
        <v>3</v>
      </c>
      <c r="F31" t="s">
        <v>501</v>
      </c>
      <c r="G31" s="96" t="s">
        <v>499</v>
      </c>
    </row>
    <row r="32" spans="1:7">
      <c r="C32" t="s">
        <v>516</v>
      </c>
      <c r="D32" t="s">
        <v>188</v>
      </c>
      <c r="E32">
        <v>3</v>
      </c>
      <c r="F32" t="s">
        <v>501</v>
      </c>
      <c r="G32" s="96" t="s">
        <v>499</v>
      </c>
    </row>
    <row r="33" spans="1:7">
      <c r="C33" t="s">
        <v>505</v>
      </c>
      <c r="D33" t="s">
        <v>188</v>
      </c>
      <c r="E33">
        <v>1</v>
      </c>
      <c r="F33" t="s">
        <v>501</v>
      </c>
      <c r="G33" s="96" t="s">
        <v>499</v>
      </c>
    </row>
    <row r="34" spans="1:7">
      <c r="C34" t="s">
        <v>507</v>
      </c>
      <c r="D34" t="s">
        <v>188</v>
      </c>
      <c r="E34">
        <v>1</v>
      </c>
      <c r="F34" t="s">
        <v>501</v>
      </c>
      <c r="G34" s="96" t="s">
        <v>499</v>
      </c>
    </row>
    <row r="35" spans="1:7">
      <c r="C35" t="s">
        <v>517</v>
      </c>
      <c r="D35" t="s">
        <v>188</v>
      </c>
      <c r="E35">
        <v>2</v>
      </c>
      <c r="F35" t="s">
        <v>501</v>
      </c>
      <c r="G35" s="96" t="s">
        <v>499</v>
      </c>
    </row>
    <row r="36" spans="1:7">
      <c r="C36" t="s">
        <v>506</v>
      </c>
      <c r="D36" t="s">
        <v>188</v>
      </c>
      <c r="E36">
        <v>3</v>
      </c>
      <c r="F36" t="s">
        <v>501</v>
      </c>
      <c r="G36" s="96" t="s">
        <v>499</v>
      </c>
    </row>
    <row r="37" spans="1:7">
      <c r="C37" t="s">
        <v>508</v>
      </c>
      <c r="D37" t="s">
        <v>188</v>
      </c>
      <c r="E37">
        <v>3</v>
      </c>
      <c r="F37" t="s">
        <v>501</v>
      </c>
      <c r="G37" s="96" t="s">
        <v>499</v>
      </c>
    </row>
    <row r="38" spans="1:7">
      <c r="C38" t="s">
        <v>506</v>
      </c>
      <c r="D38" t="s">
        <v>188</v>
      </c>
      <c r="E38">
        <v>1</v>
      </c>
      <c r="F38" t="s">
        <v>501</v>
      </c>
      <c r="G38" s="96" t="s">
        <v>499</v>
      </c>
    </row>
    <row r="39" spans="1:7">
      <c r="C39" t="s">
        <v>509</v>
      </c>
      <c r="D39" t="s">
        <v>188</v>
      </c>
      <c r="E39">
        <v>2</v>
      </c>
      <c r="F39" t="s">
        <v>501</v>
      </c>
      <c r="G39" s="96" t="s">
        <v>499</v>
      </c>
    </row>
    <row r="40" spans="1:7">
      <c r="C40" t="s">
        <v>510</v>
      </c>
      <c r="D40" t="s">
        <v>188</v>
      </c>
      <c r="E40">
        <v>2</v>
      </c>
      <c r="F40" t="s">
        <v>501</v>
      </c>
      <c r="G40" s="96" t="s">
        <v>499</v>
      </c>
    </row>
    <row r="41" spans="1:7">
      <c r="C41" t="s">
        <v>513</v>
      </c>
      <c r="D41" t="s">
        <v>188</v>
      </c>
      <c r="E41">
        <v>3</v>
      </c>
      <c r="F41" t="s">
        <v>501</v>
      </c>
      <c r="G41" s="96" t="s">
        <v>499</v>
      </c>
    </row>
    <row r="42" spans="1:7">
      <c r="A42">
        <v>14885</v>
      </c>
      <c r="B42" s="80">
        <v>41572</v>
      </c>
      <c r="C42" t="s">
        <v>518</v>
      </c>
      <c r="D42" t="s">
        <v>188</v>
      </c>
      <c r="E42">
        <v>1</v>
      </c>
      <c r="F42" t="s">
        <v>501</v>
      </c>
      <c r="G42" s="96" t="s">
        <v>499</v>
      </c>
    </row>
    <row r="43" spans="1:7">
      <c r="C43" t="s">
        <v>519</v>
      </c>
      <c r="D43" t="s">
        <v>188</v>
      </c>
      <c r="E43">
        <v>1</v>
      </c>
      <c r="F43" t="s">
        <v>501</v>
      </c>
      <c r="G43" s="96" t="s">
        <v>499</v>
      </c>
    </row>
    <row r="44" spans="1:7">
      <c r="C44" t="s">
        <v>520</v>
      </c>
      <c r="D44" t="s">
        <v>188</v>
      </c>
      <c r="E44">
        <v>2</v>
      </c>
      <c r="F44" t="s">
        <v>501</v>
      </c>
      <c r="G44" s="96" t="s">
        <v>499</v>
      </c>
    </row>
    <row r="45" spans="1:7">
      <c r="A45">
        <v>15062</v>
      </c>
      <c r="B45" s="80">
        <v>41580</v>
      </c>
      <c r="C45" t="s">
        <v>497</v>
      </c>
      <c r="D45" t="s">
        <v>188</v>
      </c>
      <c r="E45">
        <v>1</v>
      </c>
      <c r="F45" t="s">
        <v>501</v>
      </c>
      <c r="G45" s="96" t="s">
        <v>499</v>
      </c>
    </row>
    <row r="46" spans="1:7">
      <c r="A46">
        <v>15061</v>
      </c>
      <c r="B46" s="80">
        <v>41580</v>
      </c>
      <c r="C46" t="s">
        <v>497</v>
      </c>
      <c r="D46" t="s">
        <v>188</v>
      </c>
      <c r="E46">
        <v>3</v>
      </c>
      <c r="F46" t="s">
        <v>501</v>
      </c>
      <c r="G46" s="96" t="s">
        <v>499</v>
      </c>
    </row>
  </sheetData>
  <sheetProtection insertRows="0" selectLockedCells="1" selectUnlockedCells="1"/>
  <customSheetViews>
    <customSheetView guid="{9D28F8A1-ACAD-4FBA-A7CF-46CE5CB07AEA}">
      <selection activeCell="B12" sqref="B12"/>
      <pageMargins left="0.7" right="0.7" top="0.75" bottom="0.75" header="0.3" footer="0.3"/>
      <pageSetup paperSize="9" orientation="portrait" horizontalDpi="300" verticalDpi="300" r:id="rId1"/>
    </customSheetView>
  </customSheetViews>
  <phoneticPr fontId="17" type="noConversion"/>
  <pageMargins left="0.7" right="0.7" top="0.75" bottom="0.75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6"/>
  <sheetViews>
    <sheetView workbookViewId="0">
      <selection activeCell="I25" sqref="I25"/>
    </sheetView>
  </sheetViews>
  <sheetFormatPr defaultRowHeight="15"/>
  <cols>
    <col min="1" max="1" width="10.140625" bestFit="1" customWidth="1"/>
    <col min="2" max="2" width="15" customWidth="1"/>
    <col min="3" max="3" width="10.42578125" customWidth="1"/>
    <col min="4" max="4" width="11.28515625" customWidth="1"/>
    <col min="6" max="6" width="11" customWidth="1"/>
  </cols>
  <sheetData>
    <row r="1" spans="1:9" ht="15.75" thickBot="1">
      <c r="H1" s="26"/>
    </row>
    <row r="2" spans="1:9" ht="15.75" thickBot="1">
      <c r="A2" s="179" t="s">
        <v>92</v>
      </c>
      <c r="B2" s="180"/>
      <c r="C2" s="180"/>
      <c r="D2" s="180"/>
      <c r="E2" s="180"/>
      <c r="F2" s="180"/>
      <c r="G2" s="181"/>
      <c r="H2" s="27"/>
    </row>
    <row r="3" spans="1:9" ht="30">
      <c r="A3" s="43" t="s">
        <v>84</v>
      </c>
      <c r="B3" s="43" t="s">
        <v>88</v>
      </c>
      <c r="C3" s="38" t="s">
        <v>85</v>
      </c>
      <c r="D3" s="43" t="s">
        <v>86</v>
      </c>
      <c r="E3" s="43" t="s">
        <v>87</v>
      </c>
      <c r="F3" s="44" t="s">
        <v>91</v>
      </c>
      <c r="G3" s="45"/>
      <c r="H3" s="28"/>
      <c r="I3" s="25"/>
    </row>
    <row r="4" spans="1:9" s="41" customFormat="1">
      <c r="A4" s="190">
        <v>41467</v>
      </c>
      <c r="B4" s="56">
        <v>93272</v>
      </c>
      <c r="C4" s="33">
        <v>720</v>
      </c>
      <c r="D4" s="42">
        <v>10</v>
      </c>
      <c r="E4" s="42">
        <v>7</v>
      </c>
      <c r="F4" s="34" t="s">
        <v>102</v>
      </c>
      <c r="G4" s="42"/>
      <c r="H4" s="39"/>
      <c r="I4" s="40"/>
    </row>
    <row r="5" spans="1:9" s="41" customFormat="1">
      <c r="A5" s="191"/>
      <c r="B5" s="56">
        <v>104048</v>
      </c>
      <c r="C5" s="33">
        <v>720</v>
      </c>
      <c r="D5" s="42">
        <v>10</v>
      </c>
      <c r="E5" s="42">
        <v>5</v>
      </c>
      <c r="F5" s="34" t="s">
        <v>102</v>
      </c>
      <c r="G5" s="42"/>
      <c r="H5" s="39"/>
      <c r="I5" s="40"/>
    </row>
    <row r="6" spans="1:9" s="41" customFormat="1">
      <c r="A6" s="191"/>
      <c r="B6" s="56">
        <v>125673</v>
      </c>
      <c r="C6" s="33">
        <v>720</v>
      </c>
      <c r="D6" s="42">
        <v>13</v>
      </c>
      <c r="E6" s="42">
        <v>9</v>
      </c>
      <c r="F6" s="34" t="s">
        <v>102</v>
      </c>
      <c r="G6" s="42"/>
      <c r="H6" s="39"/>
      <c r="I6" s="40"/>
    </row>
    <row r="7" spans="1:9" s="41" customFormat="1">
      <c r="A7" s="191"/>
      <c r="B7" s="56">
        <v>93260</v>
      </c>
      <c r="C7" s="33">
        <v>720</v>
      </c>
      <c r="D7" s="42">
        <v>10</v>
      </c>
      <c r="E7" s="42">
        <v>7</v>
      </c>
      <c r="F7" s="34" t="s">
        <v>102</v>
      </c>
      <c r="G7" s="42"/>
      <c r="H7" s="39"/>
      <c r="I7" s="40"/>
    </row>
    <row r="8" spans="1:9" s="41" customFormat="1">
      <c r="A8" s="191"/>
      <c r="B8" s="56">
        <v>92768</v>
      </c>
      <c r="C8" s="33">
        <v>720</v>
      </c>
      <c r="D8" s="42">
        <v>10</v>
      </c>
      <c r="E8" s="42">
        <v>9</v>
      </c>
      <c r="F8" s="34" t="s">
        <v>102</v>
      </c>
      <c r="G8" s="42"/>
      <c r="H8" s="39"/>
      <c r="I8" s="40"/>
    </row>
    <row r="9" spans="1:9" s="41" customFormat="1">
      <c r="A9" s="191"/>
      <c r="B9" s="42">
        <v>54401</v>
      </c>
      <c r="C9" s="33">
        <v>720</v>
      </c>
      <c r="D9" s="42">
        <v>11</v>
      </c>
      <c r="E9" s="42">
        <v>8</v>
      </c>
      <c r="F9" s="34" t="s">
        <v>103</v>
      </c>
      <c r="G9" s="42"/>
      <c r="H9" s="39"/>
      <c r="I9" s="40"/>
    </row>
    <row r="10" spans="1:9">
      <c r="A10" s="190">
        <v>41469</v>
      </c>
      <c r="B10" s="42">
        <v>54265</v>
      </c>
      <c r="C10" s="33">
        <v>720</v>
      </c>
      <c r="D10" s="42">
        <v>11</v>
      </c>
      <c r="E10" s="42">
        <v>6</v>
      </c>
      <c r="F10" s="34" t="s">
        <v>102</v>
      </c>
      <c r="G10" s="42"/>
      <c r="H10" s="28"/>
      <c r="I10" s="25"/>
    </row>
    <row r="11" spans="1:9" s="41" customFormat="1">
      <c r="A11" s="190"/>
      <c r="B11" s="42">
        <v>54504</v>
      </c>
      <c r="C11" s="33">
        <v>720</v>
      </c>
      <c r="D11" s="42">
        <v>11</v>
      </c>
      <c r="E11" s="42">
        <v>7</v>
      </c>
      <c r="F11" s="34" t="s">
        <v>102</v>
      </c>
      <c r="G11" s="42"/>
      <c r="H11" s="39"/>
      <c r="I11" s="40"/>
    </row>
    <row r="12" spans="1:9" s="41" customFormat="1">
      <c r="A12" s="190"/>
      <c r="B12" s="42">
        <v>54484</v>
      </c>
      <c r="C12" s="33">
        <v>720</v>
      </c>
      <c r="D12" s="42">
        <v>11</v>
      </c>
      <c r="E12" s="42">
        <v>6</v>
      </c>
      <c r="F12" s="34" t="s">
        <v>102</v>
      </c>
      <c r="G12" s="42"/>
      <c r="H12" s="39"/>
      <c r="I12" s="40"/>
    </row>
    <row r="13" spans="1:9" s="41" customFormat="1">
      <c r="A13" s="190"/>
      <c r="B13" s="42">
        <v>54245</v>
      </c>
      <c r="C13" s="33">
        <v>720</v>
      </c>
      <c r="D13" s="42">
        <v>11</v>
      </c>
      <c r="E13" s="42">
        <v>7</v>
      </c>
      <c r="F13" s="34" t="s">
        <v>102</v>
      </c>
      <c r="G13" s="42"/>
      <c r="H13" s="39"/>
      <c r="I13" s="40"/>
    </row>
    <row r="14" spans="1:9">
      <c r="A14" s="190"/>
      <c r="B14" s="42">
        <v>54284</v>
      </c>
      <c r="C14" s="33">
        <v>720</v>
      </c>
      <c r="D14" s="42">
        <v>11</v>
      </c>
      <c r="E14" s="42">
        <v>9</v>
      </c>
      <c r="F14" s="34" t="s">
        <v>102</v>
      </c>
      <c r="G14" s="42"/>
      <c r="H14" s="28"/>
      <c r="I14" s="25"/>
    </row>
    <row r="15" spans="1:9" s="41" customFormat="1">
      <c r="A15" s="190"/>
      <c r="B15" s="42">
        <v>54418</v>
      </c>
      <c r="C15" s="33">
        <v>720</v>
      </c>
      <c r="D15" s="42">
        <v>11</v>
      </c>
      <c r="E15" s="42">
        <v>9</v>
      </c>
      <c r="F15" s="34" t="s">
        <v>102</v>
      </c>
      <c r="G15" s="42"/>
      <c r="H15" s="39"/>
      <c r="I15" s="40"/>
    </row>
    <row r="16" spans="1:9" s="41" customFormat="1">
      <c r="A16" s="190"/>
      <c r="B16" s="56">
        <v>50143</v>
      </c>
      <c r="C16" s="33">
        <v>720</v>
      </c>
      <c r="D16" s="42">
        <v>10</v>
      </c>
      <c r="E16" s="42">
        <v>9</v>
      </c>
      <c r="F16" s="34" t="s">
        <v>102</v>
      </c>
      <c r="G16" s="42"/>
      <c r="H16" s="39"/>
      <c r="I16" s="40"/>
    </row>
    <row r="17" spans="1:9" s="41" customFormat="1">
      <c r="A17" s="190"/>
      <c r="B17" s="42">
        <v>54378</v>
      </c>
      <c r="C17" s="33">
        <v>720</v>
      </c>
      <c r="D17" s="42">
        <v>11</v>
      </c>
      <c r="E17" s="42">
        <v>9</v>
      </c>
      <c r="F17" s="34" t="s">
        <v>102</v>
      </c>
      <c r="G17" s="42"/>
      <c r="H17" s="39"/>
      <c r="I17" s="40"/>
    </row>
    <row r="18" spans="1:9">
      <c r="A18" s="190"/>
      <c r="B18" s="42">
        <v>54407</v>
      </c>
      <c r="C18" s="33">
        <v>720</v>
      </c>
      <c r="D18" s="42">
        <v>11</v>
      </c>
      <c r="E18" s="42">
        <v>9</v>
      </c>
      <c r="F18" s="34" t="s">
        <v>102</v>
      </c>
      <c r="G18" s="42"/>
      <c r="H18" s="28"/>
      <c r="I18" s="25"/>
    </row>
    <row r="19" spans="1:9">
      <c r="A19" s="189">
        <v>41473</v>
      </c>
      <c r="B19" s="32">
        <v>103259</v>
      </c>
      <c r="C19" s="33">
        <v>720</v>
      </c>
      <c r="D19" s="33">
        <v>10</v>
      </c>
      <c r="E19" s="3">
        <v>6</v>
      </c>
      <c r="F19" s="34" t="s">
        <v>102</v>
      </c>
      <c r="G19" s="22"/>
      <c r="H19" s="26"/>
    </row>
    <row r="20" spans="1:9">
      <c r="A20" s="189"/>
      <c r="B20" s="32" t="s">
        <v>89</v>
      </c>
      <c r="C20" s="33">
        <v>720</v>
      </c>
      <c r="D20" s="33">
        <v>10</v>
      </c>
      <c r="E20" s="3">
        <v>6</v>
      </c>
      <c r="F20" s="34" t="s">
        <v>102</v>
      </c>
      <c r="G20" s="22"/>
      <c r="H20" s="26"/>
    </row>
    <row r="21" spans="1:9">
      <c r="A21" s="189"/>
      <c r="B21" s="32" t="s">
        <v>90</v>
      </c>
      <c r="C21" s="33">
        <v>720</v>
      </c>
      <c r="D21" s="33">
        <v>10</v>
      </c>
      <c r="E21" s="3">
        <v>4</v>
      </c>
      <c r="F21" s="34" t="s">
        <v>103</v>
      </c>
      <c r="G21" s="22"/>
      <c r="H21" s="26"/>
    </row>
    <row r="22" spans="1:9">
      <c r="A22" s="185">
        <v>41473</v>
      </c>
      <c r="B22" s="32" t="s">
        <v>99</v>
      </c>
      <c r="C22" s="33">
        <v>720</v>
      </c>
      <c r="D22" s="33">
        <v>10</v>
      </c>
      <c r="E22" s="3">
        <v>9</v>
      </c>
      <c r="F22" s="29" t="s">
        <v>103</v>
      </c>
      <c r="G22" s="22"/>
      <c r="H22" s="26"/>
    </row>
    <row r="23" spans="1:9">
      <c r="A23" s="185"/>
      <c r="B23" s="32" t="s">
        <v>100</v>
      </c>
      <c r="C23" s="33">
        <v>720</v>
      </c>
      <c r="D23" s="33">
        <v>10</v>
      </c>
      <c r="E23" s="3">
        <v>9</v>
      </c>
      <c r="F23" s="29" t="s">
        <v>103</v>
      </c>
      <c r="G23" s="22"/>
      <c r="H23" s="26"/>
    </row>
    <row r="24" spans="1:9">
      <c r="A24" s="186"/>
      <c r="B24" s="32" t="s">
        <v>101</v>
      </c>
      <c r="C24" s="33">
        <v>720</v>
      </c>
      <c r="D24" s="33">
        <v>10</v>
      </c>
      <c r="E24" s="3">
        <v>9</v>
      </c>
      <c r="F24" s="29" t="s">
        <v>103</v>
      </c>
      <c r="G24" s="22"/>
      <c r="H24" s="26"/>
    </row>
    <row r="25" spans="1:9">
      <c r="A25" s="182">
        <v>41474</v>
      </c>
      <c r="B25" s="37" t="s">
        <v>94</v>
      </c>
      <c r="C25" s="3">
        <v>720</v>
      </c>
      <c r="D25" s="3">
        <v>10</v>
      </c>
      <c r="E25" s="3">
        <v>3</v>
      </c>
      <c r="F25" s="29" t="s">
        <v>103</v>
      </c>
      <c r="G25" s="22"/>
    </row>
    <row r="26" spans="1:9">
      <c r="A26" s="183"/>
      <c r="B26" s="23" t="s">
        <v>95</v>
      </c>
      <c r="C26" s="3">
        <v>720</v>
      </c>
      <c r="D26" s="3">
        <v>10</v>
      </c>
      <c r="E26" s="3">
        <v>3</v>
      </c>
      <c r="F26" s="29" t="s">
        <v>103</v>
      </c>
      <c r="G26" s="22"/>
    </row>
    <row r="27" spans="1:9">
      <c r="A27" s="183"/>
      <c r="B27" s="23" t="s">
        <v>96</v>
      </c>
      <c r="C27" s="3">
        <v>720</v>
      </c>
      <c r="D27" s="3">
        <v>11</v>
      </c>
      <c r="E27" s="3">
        <v>5</v>
      </c>
      <c r="F27" s="29" t="s">
        <v>103</v>
      </c>
      <c r="G27" s="22"/>
    </row>
    <row r="28" spans="1:9">
      <c r="A28" s="183"/>
      <c r="B28" s="23" t="s">
        <v>97</v>
      </c>
      <c r="C28" s="3">
        <v>720</v>
      </c>
      <c r="D28" s="3">
        <v>10</v>
      </c>
      <c r="E28" s="3">
        <v>6</v>
      </c>
      <c r="F28" s="29" t="s">
        <v>103</v>
      </c>
      <c r="G28" s="22"/>
      <c r="H28" s="24"/>
    </row>
    <row r="29" spans="1:9">
      <c r="A29" s="183"/>
      <c r="B29" s="36" t="s">
        <v>135</v>
      </c>
      <c r="C29" s="3">
        <v>720</v>
      </c>
      <c r="D29" s="3">
        <v>10</v>
      </c>
      <c r="E29" s="3">
        <v>6</v>
      </c>
      <c r="F29" s="29" t="s">
        <v>103</v>
      </c>
      <c r="G29" s="22"/>
    </row>
    <row r="30" spans="1:9">
      <c r="A30" s="184"/>
      <c r="B30" s="23" t="s">
        <v>98</v>
      </c>
      <c r="C30" s="3">
        <v>720</v>
      </c>
      <c r="D30" s="3">
        <v>10</v>
      </c>
      <c r="E30" s="3">
        <v>9</v>
      </c>
      <c r="F30" s="29" t="s">
        <v>103</v>
      </c>
      <c r="G30" s="22"/>
    </row>
    <row r="31" spans="1:9">
      <c r="A31" s="182">
        <v>41475</v>
      </c>
      <c r="B31" s="23" t="s">
        <v>104</v>
      </c>
      <c r="C31" s="3">
        <v>720</v>
      </c>
      <c r="D31" s="3">
        <v>10</v>
      </c>
      <c r="E31" s="3">
        <v>9</v>
      </c>
      <c r="F31" s="29" t="s">
        <v>103</v>
      </c>
      <c r="G31" s="22"/>
    </row>
    <row r="32" spans="1:9">
      <c r="A32" s="187"/>
      <c r="B32" s="23" t="s">
        <v>105</v>
      </c>
      <c r="C32" s="3">
        <v>720</v>
      </c>
      <c r="D32" s="3">
        <v>13</v>
      </c>
      <c r="E32" s="3">
        <v>9</v>
      </c>
      <c r="F32" s="29" t="s">
        <v>103</v>
      </c>
      <c r="G32" s="22"/>
    </row>
    <row r="33" spans="1:7">
      <c r="A33" s="188"/>
      <c r="B33" s="23" t="s">
        <v>106</v>
      </c>
      <c r="C33" s="3">
        <v>720</v>
      </c>
      <c r="D33" s="3">
        <v>10</v>
      </c>
      <c r="E33" s="3">
        <v>9</v>
      </c>
      <c r="F33" s="29" t="s">
        <v>103</v>
      </c>
      <c r="G33" s="22"/>
    </row>
    <row r="34" spans="1:7">
      <c r="A34" s="182">
        <v>41476</v>
      </c>
      <c r="B34" s="23" t="s">
        <v>107</v>
      </c>
      <c r="C34" s="3">
        <v>720</v>
      </c>
      <c r="D34" s="3">
        <v>11</v>
      </c>
      <c r="E34" s="3">
        <v>4</v>
      </c>
      <c r="F34" s="29" t="s">
        <v>103</v>
      </c>
      <c r="G34" s="22"/>
    </row>
    <row r="35" spans="1:7">
      <c r="A35" s="187"/>
      <c r="B35" s="23" t="s">
        <v>108</v>
      </c>
      <c r="C35" s="3">
        <v>720</v>
      </c>
      <c r="D35" s="3">
        <v>11</v>
      </c>
      <c r="E35" s="3">
        <v>5</v>
      </c>
      <c r="F35" s="29" t="s">
        <v>103</v>
      </c>
      <c r="G35" s="22"/>
    </row>
    <row r="36" spans="1:7">
      <c r="A36" s="188"/>
      <c r="B36" s="23" t="s">
        <v>109</v>
      </c>
      <c r="C36" s="3">
        <v>720</v>
      </c>
      <c r="D36" s="3">
        <v>11</v>
      </c>
      <c r="E36" s="3">
        <v>4</v>
      </c>
      <c r="F36" s="29" t="s">
        <v>103</v>
      </c>
      <c r="G36" s="22"/>
    </row>
    <row r="37" spans="1:7">
      <c r="A37" s="182">
        <v>41476</v>
      </c>
      <c r="B37" s="23" t="s">
        <v>110</v>
      </c>
      <c r="C37" s="3">
        <v>720</v>
      </c>
      <c r="D37" s="3">
        <v>11</v>
      </c>
      <c r="E37" s="3">
        <v>3</v>
      </c>
      <c r="F37" s="29" t="s">
        <v>103</v>
      </c>
      <c r="G37" s="22"/>
    </row>
    <row r="38" spans="1:7">
      <c r="A38" s="187"/>
      <c r="B38" s="23" t="s">
        <v>111</v>
      </c>
      <c r="C38" s="3">
        <v>720</v>
      </c>
      <c r="D38" s="3">
        <v>11</v>
      </c>
      <c r="E38" s="3">
        <v>5</v>
      </c>
      <c r="F38" s="29" t="s">
        <v>103</v>
      </c>
      <c r="G38" s="22"/>
    </row>
    <row r="39" spans="1:7">
      <c r="A39" s="188"/>
      <c r="B39" s="23" t="s">
        <v>112</v>
      </c>
      <c r="C39" s="3">
        <v>720</v>
      </c>
      <c r="D39" s="3">
        <v>11</v>
      </c>
      <c r="E39" s="3">
        <v>5</v>
      </c>
      <c r="F39" s="29" t="s">
        <v>103</v>
      </c>
      <c r="G39" s="22"/>
    </row>
    <row r="40" spans="1:7">
      <c r="A40" s="182">
        <v>41477</v>
      </c>
      <c r="B40" s="23" t="s">
        <v>113</v>
      </c>
      <c r="C40" s="3">
        <v>720</v>
      </c>
      <c r="D40" s="3">
        <v>13</v>
      </c>
      <c r="E40" s="3">
        <v>9</v>
      </c>
      <c r="F40" s="29" t="s">
        <v>103</v>
      </c>
      <c r="G40" s="22"/>
    </row>
    <row r="41" spans="1:7">
      <c r="A41" s="187"/>
      <c r="B41" s="23" t="s">
        <v>114</v>
      </c>
      <c r="C41" s="3">
        <v>720</v>
      </c>
      <c r="D41" s="3">
        <v>13</v>
      </c>
      <c r="E41" s="3">
        <v>9</v>
      </c>
      <c r="F41" s="29" t="s">
        <v>103</v>
      </c>
      <c r="G41" s="22"/>
    </row>
    <row r="42" spans="1:7">
      <c r="A42" s="188"/>
      <c r="B42" s="23" t="s">
        <v>115</v>
      </c>
      <c r="C42" s="3">
        <v>720</v>
      </c>
      <c r="D42" s="3">
        <v>13</v>
      </c>
      <c r="E42" s="3">
        <v>9</v>
      </c>
      <c r="F42" s="29" t="s">
        <v>103</v>
      </c>
      <c r="G42" s="22"/>
    </row>
    <row r="43" spans="1:7">
      <c r="A43" s="182">
        <v>41477</v>
      </c>
      <c r="B43" s="23" t="s">
        <v>116</v>
      </c>
      <c r="C43" s="3">
        <v>720</v>
      </c>
      <c r="D43" s="3">
        <v>13</v>
      </c>
      <c r="E43" s="3">
        <v>3</v>
      </c>
      <c r="F43" s="29" t="s">
        <v>103</v>
      </c>
      <c r="G43" s="22"/>
    </row>
    <row r="44" spans="1:7">
      <c r="A44" s="187"/>
      <c r="B44" s="23" t="s">
        <v>117</v>
      </c>
      <c r="C44" s="3">
        <v>720</v>
      </c>
      <c r="D44" s="3">
        <v>13</v>
      </c>
      <c r="E44" s="3">
        <v>9</v>
      </c>
      <c r="F44" s="29" t="s">
        <v>103</v>
      </c>
      <c r="G44" s="22"/>
    </row>
    <row r="45" spans="1:7">
      <c r="A45" s="188"/>
      <c r="B45" s="23" t="s">
        <v>118</v>
      </c>
      <c r="C45" s="3">
        <v>720</v>
      </c>
      <c r="D45" s="3">
        <v>13</v>
      </c>
      <c r="E45" s="3">
        <v>9</v>
      </c>
      <c r="F45" s="29" t="s">
        <v>103</v>
      </c>
      <c r="G45" s="22"/>
    </row>
    <row r="46" spans="1:7">
      <c r="A46" s="182">
        <v>41478</v>
      </c>
      <c r="B46" s="23" t="s">
        <v>119</v>
      </c>
      <c r="C46" s="3">
        <v>720</v>
      </c>
      <c r="D46" s="3">
        <v>13</v>
      </c>
      <c r="E46" s="3">
        <v>6</v>
      </c>
      <c r="F46" s="29" t="s">
        <v>103</v>
      </c>
      <c r="G46" s="22"/>
    </row>
    <row r="47" spans="1:7">
      <c r="A47" s="183"/>
      <c r="B47" s="23" t="s">
        <v>120</v>
      </c>
      <c r="C47" s="3">
        <v>720</v>
      </c>
      <c r="D47" s="3">
        <v>13</v>
      </c>
      <c r="E47" s="3">
        <v>9</v>
      </c>
      <c r="F47" s="29" t="s">
        <v>103</v>
      </c>
      <c r="G47" s="22"/>
    </row>
    <row r="48" spans="1:7">
      <c r="A48" s="183"/>
      <c r="B48" s="36" t="s">
        <v>136</v>
      </c>
      <c r="C48" s="3">
        <v>720</v>
      </c>
      <c r="D48" s="3">
        <v>13</v>
      </c>
      <c r="E48" s="3">
        <v>6</v>
      </c>
      <c r="F48" s="29" t="s">
        <v>103</v>
      </c>
      <c r="G48" s="22"/>
    </row>
    <row r="49" spans="1:7">
      <c r="A49" s="183"/>
      <c r="B49" s="3">
        <v>148456</v>
      </c>
      <c r="C49" s="3">
        <v>720</v>
      </c>
      <c r="D49" s="3">
        <v>13</v>
      </c>
      <c r="E49" s="3">
        <v>9</v>
      </c>
      <c r="F49" s="29" t="s">
        <v>103</v>
      </c>
      <c r="G49" s="30"/>
    </row>
    <row r="50" spans="1:7">
      <c r="A50" s="183"/>
      <c r="B50" s="30">
        <v>147752</v>
      </c>
      <c r="C50" s="3">
        <v>720</v>
      </c>
      <c r="D50" s="30">
        <v>13</v>
      </c>
      <c r="E50" s="30">
        <v>9</v>
      </c>
      <c r="F50" s="29" t="s">
        <v>103</v>
      </c>
      <c r="G50" s="30"/>
    </row>
    <row r="51" spans="1:7">
      <c r="A51" s="184"/>
      <c r="B51" s="30">
        <v>147868</v>
      </c>
      <c r="C51" s="3">
        <v>720</v>
      </c>
      <c r="D51" s="30">
        <v>13</v>
      </c>
      <c r="E51" s="30">
        <v>9</v>
      </c>
      <c r="F51" s="29" t="s">
        <v>103</v>
      </c>
      <c r="G51" s="30"/>
    </row>
    <row r="52" spans="1:7">
      <c r="A52" s="182">
        <v>41479</v>
      </c>
      <c r="B52" s="23" t="s">
        <v>125</v>
      </c>
      <c r="C52" s="3">
        <v>720</v>
      </c>
      <c r="D52" s="3">
        <v>13</v>
      </c>
      <c r="E52" s="3">
        <v>9</v>
      </c>
      <c r="F52" s="29" t="s">
        <v>103</v>
      </c>
      <c r="G52" s="22"/>
    </row>
    <row r="53" spans="1:7">
      <c r="A53" s="183"/>
      <c r="B53" s="23" t="s">
        <v>126</v>
      </c>
      <c r="C53" s="3">
        <v>720</v>
      </c>
      <c r="D53" s="3">
        <v>13</v>
      </c>
      <c r="E53" s="3">
        <v>9</v>
      </c>
      <c r="F53" s="29" t="s">
        <v>103</v>
      </c>
      <c r="G53" s="22"/>
    </row>
    <row r="54" spans="1:7">
      <c r="A54" s="183"/>
      <c r="B54" s="23" t="s">
        <v>127</v>
      </c>
      <c r="C54" s="3">
        <v>720</v>
      </c>
      <c r="D54" s="3">
        <v>13</v>
      </c>
      <c r="E54" s="3">
        <v>9</v>
      </c>
      <c r="F54" s="29" t="s">
        <v>103</v>
      </c>
      <c r="G54" s="22"/>
    </row>
    <row r="55" spans="1:7">
      <c r="A55" s="183"/>
      <c r="B55" s="23" t="s">
        <v>128</v>
      </c>
      <c r="C55" s="3">
        <v>720</v>
      </c>
      <c r="D55" s="3">
        <v>13</v>
      </c>
      <c r="E55" s="3">
        <v>9</v>
      </c>
      <c r="F55" s="29" t="s">
        <v>103</v>
      </c>
      <c r="G55" s="22"/>
    </row>
    <row r="56" spans="1:7">
      <c r="A56" s="183"/>
      <c r="B56" s="23" t="s">
        <v>129</v>
      </c>
      <c r="C56" s="3">
        <v>720</v>
      </c>
      <c r="D56" s="3">
        <v>10</v>
      </c>
      <c r="E56" s="3">
        <v>9</v>
      </c>
      <c r="F56" s="29" t="s">
        <v>103</v>
      </c>
      <c r="G56" s="22"/>
    </row>
    <row r="57" spans="1:7">
      <c r="A57" s="183"/>
      <c r="B57" s="3">
        <v>103137</v>
      </c>
      <c r="C57" s="3">
        <v>720</v>
      </c>
      <c r="D57" s="3">
        <v>10</v>
      </c>
      <c r="E57" s="3">
        <v>9</v>
      </c>
      <c r="F57" s="29" t="s">
        <v>103</v>
      </c>
      <c r="G57" s="22"/>
    </row>
    <row r="58" spans="1:7">
      <c r="A58" s="183"/>
      <c r="B58" s="30">
        <v>147830</v>
      </c>
      <c r="C58" s="30">
        <v>720</v>
      </c>
      <c r="D58" s="30">
        <v>13</v>
      </c>
      <c r="E58" s="30">
        <v>6</v>
      </c>
      <c r="F58" s="29" t="s">
        <v>103</v>
      </c>
      <c r="G58" s="30"/>
    </row>
    <row r="59" spans="1:7">
      <c r="A59" s="183"/>
      <c r="B59" s="30">
        <v>148417</v>
      </c>
      <c r="C59" s="30">
        <v>720</v>
      </c>
      <c r="D59" s="30">
        <v>13</v>
      </c>
      <c r="E59" s="30">
        <v>3</v>
      </c>
      <c r="F59" s="29" t="s">
        <v>103</v>
      </c>
      <c r="G59" s="30"/>
    </row>
    <row r="60" spans="1:7">
      <c r="A60" s="184"/>
      <c r="B60" s="30">
        <v>148470</v>
      </c>
      <c r="C60" s="30">
        <v>720</v>
      </c>
      <c r="D60" s="30">
        <v>13</v>
      </c>
      <c r="E60" s="30">
        <v>3</v>
      </c>
      <c r="F60" s="29" t="s">
        <v>103</v>
      </c>
      <c r="G60" s="30"/>
    </row>
    <row r="61" spans="1:7">
      <c r="A61" s="182">
        <v>41482</v>
      </c>
      <c r="B61" s="55">
        <v>102122</v>
      </c>
      <c r="C61" s="30">
        <v>720</v>
      </c>
      <c r="D61" s="30">
        <v>10</v>
      </c>
      <c r="E61" s="30">
        <v>9</v>
      </c>
      <c r="F61" s="29" t="s">
        <v>103</v>
      </c>
      <c r="G61" s="30"/>
    </row>
    <row r="62" spans="1:7">
      <c r="A62" s="183"/>
      <c r="B62" s="30">
        <v>148016</v>
      </c>
      <c r="C62" s="30">
        <v>720</v>
      </c>
      <c r="D62" s="30">
        <v>13</v>
      </c>
      <c r="E62" s="30">
        <v>9</v>
      </c>
      <c r="F62" s="29" t="s">
        <v>103</v>
      </c>
      <c r="G62" s="30"/>
    </row>
    <row r="63" spans="1:7">
      <c r="A63" s="183"/>
      <c r="B63" s="30">
        <v>147727</v>
      </c>
      <c r="C63" s="30">
        <v>720</v>
      </c>
      <c r="D63" s="30">
        <v>13</v>
      </c>
      <c r="E63" s="30">
        <v>9</v>
      </c>
      <c r="F63" s="29" t="s">
        <v>103</v>
      </c>
      <c r="G63" s="30"/>
    </row>
    <row r="64" spans="1:7">
      <c r="A64" s="183"/>
      <c r="B64" s="55">
        <v>102209</v>
      </c>
      <c r="C64" s="30">
        <v>720</v>
      </c>
      <c r="D64" s="30">
        <v>10</v>
      </c>
      <c r="E64" s="30">
        <v>9</v>
      </c>
      <c r="F64" s="29" t="s">
        <v>103</v>
      </c>
      <c r="G64" s="30"/>
    </row>
    <row r="65" spans="1:7">
      <c r="A65" s="183"/>
      <c r="B65" s="55">
        <v>101952</v>
      </c>
      <c r="C65" s="30">
        <v>720</v>
      </c>
      <c r="D65" s="30">
        <v>10</v>
      </c>
      <c r="E65" s="30">
        <v>9</v>
      </c>
      <c r="F65" s="29" t="s">
        <v>103</v>
      </c>
      <c r="G65" s="30"/>
    </row>
    <row r="66" spans="1:7">
      <c r="A66" s="184"/>
      <c r="B66" s="55">
        <v>98866</v>
      </c>
      <c r="C66" s="30">
        <v>720</v>
      </c>
      <c r="D66" s="30">
        <v>10</v>
      </c>
      <c r="E66" s="30">
        <v>9</v>
      </c>
      <c r="F66" s="29" t="s">
        <v>103</v>
      </c>
      <c r="G66" s="30"/>
    </row>
    <row r="67" spans="1:7">
      <c r="A67" s="193">
        <v>41483</v>
      </c>
      <c r="B67" s="35">
        <v>104893</v>
      </c>
      <c r="C67" s="30">
        <v>720</v>
      </c>
      <c r="D67" s="30">
        <v>10</v>
      </c>
      <c r="E67" s="30">
        <v>9</v>
      </c>
      <c r="F67" s="29" t="s">
        <v>103</v>
      </c>
      <c r="G67" s="30"/>
    </row>
    <row r="68" spans="1:7">
      <c r="A68" s="193"/>
      <c r="B68" s="30">
        <v>147920</v>
      </c>
      <c r="C68" s="30">
        <v>720</v>
      </c>
      <c r="D68" s="30">
        <v>13</v>
      </c>
      <c r="E68" s="30">
        <v>9</v>
      </c>
      <c r="F68" s="34" t="s">
        <v>103</v>
      </c>
      <c r="G68" s="30"/>
    </row>
    <row r="69" spans="1:7">
      <c r="A69" s="193"/>
      <c r="B69" s="35">
        <v>148427</v>
      </c>
      <c r="C69" s="30">
        <v>720</v>
      </c>
      <c r="D69" s="30">
        <v>13</v>
      </c>
      <c r="E69" s="30">
        <v>9</v>
      </c>
      <c r="F69" s="34" t="s">
        <v>103</v>
      </c>
      <c r="G69" s="30"/>
    </row>
    <row r="70" spans="1:7">
      <c r="A70" s="193">
        <v>41485</v>
      </c>
      <c r="B70" s="35">
        <v>104880</v>
      </c>
      <c r="C70" s="30">
        <v>720</v>
      </c>
      <c r="D70" s="30">
        <v>10</v>
      </c>
      <c r="E70" s="30">
        <v>9</v>
      </c>
      <c r="F70" s="34" t="s">
        <v>103</v>
      </c>
      <c r="G70" s="30"/>
    </row>
    <row r="71" spans="1:7">
      <c r="A71" s="193"/>
      <c r="B71" s="35">
        <v>104861</v>
      </c>
      <c r="C71" s="30">
        <v>720</v>
      </c>
      <c r="D71" s="30">
        <v>10</v>
      </c>
      <c r="E71" s="30">
        <v>9</v>
      </c>
      <c r="F71" s="34" t="s">
        <v>103</v>
      </c>
      <c r="G71" s="30"/>
    </row>
    <row r="72" spans="1:7">
      <c r="A72" s="193"/>
      <c r="B72" s="35">
        <v>104863</v>
      </c>
      <c r="C72" s="30">
        <v>720</v>
      </c>
      <c r="D72" s="30">
        <v>10</v>
      </c>
      <c r="E72" s="30">
        <v>9</v>
      </c>
      <c r="F72" s="34" t="s">
        <v>103</v>
      </c>
      <c r="G72" s="30"/>
    </row>
    <row r="73" spans="1:7">
      <c r="A73" s="193">
        <v>41485</v>
      </c>
      <c r="B73" s="35">
        <v>105004</v>
      </c>
      <c r="C73" s="30">
        <v>720</v>
      </c>
      <c r="D73" s="30">
        <v>10</v>
      </c>
      <c r="E73" s="30">
        <v>9</v>
      </c>
      <c r="F73" s="34" t="s">
        <v>103</v>
      </c>
      <c r="G73" s="30"/>
    </row>
    <row r="74" spans="1:7">
      <c r="A74" s="193"/>
      <c r="B74" s="55">
        <v>102383</v>
      </c>
      <c r="C74" s="30">
        <v>720</v>
      </c>
      <c r="D74" s="30">
        <v>10</v>
      </c>
      <c r="E74" s="30">
        <v>6</v>
      </c>
      <c r="F74" s="34" t="s">
        <v>103</v>
      </c>
      <c r="G74" s="30"/>
    </row>
    <row r="75" spans="1:7">
      <c r="A75" s="193"/>
      <c r="B75" s="55">
        <v>88181</v>
      </c>
      <c r="C75" s="30">
        <v>720</v>
      </c>
      <c r="D75" s="30">
        <v>10</v>
      </c>
      <c r="E75" s="30">
        <v>6</v>
      </c>
      <c r="F75" s="34" t="s">
        <v>103</v>
      </c>
      <c r="G75" s="30"/>
    </row>
    <row r="76" spans="1:7">
      <c r="A76" s="193"/>
      <c r="B76" s="35">
        <v>104891</v>
      </c>
      <c r="C76" s="30">
        <v>720</v>
      </c>
      <c r="D76" s="30">
        <v>10</v>
      </c>
      <c r="E76" s="30">
        <v>9</v>
      </c>
      <c r="F76" s="34" t="s">
        <v>103</v>
      </c>
      <c r="G76" s="30"/>
    </row>
    <row r="77" spans="1:7">
      <c r="A77" s="193"/>
      <c r="B77" s="35">
        <v>104871</v>
      </c>
      <c r="C77" s="30">
        <v>720</v>
      </c>
      <c r="D77" s="30">
        <v>10</v>
      </c>
      <c r="E77" s="30">
        <v>9</v>
      </c>
      <c r="F77" s="34" t="s">
        <v>103</v>
      </c>
      <c r="G77" s="30"/>
    </row>
    <row r="78" spans="1:7">
      <c r="A78" s="193"/>
      <c r="B78" s="55">
        <v>88143</v>
      </c>
      <c r="C78" s="30">
        <v>720</v>
      </c>
      <c r="D78" s="30">
        <v>10</v>
      </c>
      <c r="E78" s="30">
        <v>3</v>
      </c>
      <c r="F78" s="34" t="s">
        <v>103</v>
      </c>
      <c r="G78" s="30"/>
    </row>
    <row r="79" spans="1:7" s="41" customFormat="1">
      <c r="A79" s="192">
        <v>41486</v>
      </c>
      <c r="B79" s="35">
        <v>104956</v>
      </c>
      <c r="C79" s="30">
        <v>720</v>
      </c>
      <c r="D79" s="35">
        <v>10</v>
      </c>
      <c r="E79" s="35">
        <v>9</v>
      </c>
      <c r="F79" s="34" t="s">
        <v>103</v>
      </c>
      <c r="G79" s="35"/>
    </row>
    <row r="80" spans="1:7" s="41" customFormat="1">
      <c r="A80" s="192"/>
      <c r="B80" s="35">
        <v>105005</v>
      </c>
      <c r="C80" s="30">
        <v>720</v>
      </c>
      <c r="D80" s="35">
        <v>10</v>
      </c>
      <c r="E80" s="35">
        <v>9</v>
      </c>
      <c r="F80" s="34" t="s">
        <v>103</v>
      </c>
      <c r="G80" s="35"/>
    </row>
    <row r="81" spans="1:7" s="41" customFormat="1">
      <c r="A81" s="192"/>
      <c r="B81" s="35">
        <v>104995</v>
      </c>
      <c r="C81" s="30">
        <v>720</v>
      </c>
      <c r="D81" s="35">
        <v>10</v>
      </c>
      <c r="E81" s="35">
        <v>9</v>
      </c>
      <c r="F81" s="34" t="s">
        <v>103</v>
      </c>
      <c r="G81" s="35"/>
    </row>
    <row r="82" spans="1:7" s="41" customFormat="1">
      <c r="A82" s="192"/>
      <c r="B82" s="35">
        <v>148415</v>
      </c>
      <c r="C82" s="30">
        <v>720</v>
      </c>
      <c r="D82" s="35">
        <v>13</v>
      </c>
      <c r="E82" s="35">
        <v>9</v>
      </c>
      <c r="F82" s="34" t="s">
        <v>103</v>
      </c>
      <c r="G82" s="35"/>
    </row>
    <row r="83" spans="1:7" s="41" customFormat="1">
      <c r="A83" s="192"/>
      <c r="B83" s="35">
        <v>148318</v>
      </c>
      <c r="C83" s="30">
        <v>720</v>
      </c>
      <c r="D83" s="35">
        <v>13</v>
      </c>
      <c r="E83" s="35">
        <v>9</v>
      </c>
      <c r="F83" s="34" t="s">
        <v>103</v>
      </c>
      <c r="G83" s="35"/>
    </row>
    <row r="84" spans="1:7" s="41" customFormat="1">
      <c r="A84" s="192"/>
      <c r="B84" s="35">
        <v>103157</v>
      </c>
      <c r="C84" s="30">
        <v>720</v>
      </c>
      <c r="D84" s="35">
        <v>10</v>
      </c>
      <c r="E84" s="35">
        <v>9</v>
      </c>
      <c r="F84" s="34" t="s">
        <v>103</v>
      </c>
      <c r="G84" s="35"/>
    </row>
    <row r="85" spans="1:7" s="41" customFormat="1">
      <c r="A85" s="192"/>
      <c r="B85" s="35">
        <v>105069</v>
      </c>
      <c r="C85" s="30">
        <v>720</v>
      </c>
      <c r="D85" s="35">
        <v>10</v>
      </c>
      <c r="E85" s="35">
        <v>9</v>
      </c>
      <c r="F85" s="34" t="s">
        <v>103</v>
      </c>
      <c r="G85" s="35"/>
    </row>
    <row r="86" spans="1:7" s="41" customFormat="1">
      <c r="A86" s="192"/>
      <c r="B86" s="35">
        <v>104887</v>
      </c>
      <c r="C86" s="30">
        <v>720</v>
      </c>
      <c r="D86" s="35">
        <v>10</v>
      </c>
      <c r="E86" s="35">
        <v>9</v>
      </c>
      <c r="F86" s="34" t="s">
        <v>103</v>
      </c>
      <c r="G86" s="35"/>
    </row>
    <row r="87" spans="1:7" s="41" customFormat="1">
      <c r="A87" s="192"/>
      <c r="B87" s="55">
        <v>91936</v>
      </c>
      <c r="C87" s="30">
        <v>720</v>
      </c>
      <c r="D87" s="35">
        <v>10</v>
      </c>
      <c r="E87" s="35">
        <v>3</v>
      </c>
      <c r="F87" s="34" t="s">
        <v>103</v>
      </c>
      <c r="G87" s="35"/>
    </row>
    <row r="88" spans="1:7" s="41" customFormat="1">
      <c r="A88" s="192"/>
      <c r="B88" s="35">
        <v>104881</v>
      </c>
      <c r="C88" s="30">
        <v>720</v>
      </c>
      <c r="D88" s="35">
        <v>10</v>
      </c>
      <c r="E88" s="35">
        <v>9</v>
      </c>
      <c r="F88" s="34" t="s">
        <v>103</v>
      </c>
      <c r="G88" s="35"/>
    </row>
    <row r="89" spans="1:7" s="41" customFormat="1">
      <c r="A89" s="192"/>
      <c r="B89" s="55">
        <v>102045</v>
      </c>
      <c r="C89" s="30">
        <v>720</v>
      </c>
      <c r="D89" s="35">
        <v>10</v>
      </c>
      <c r="E89" s="35">
        <v>9</v>
      </c>
      <c r="F89" s="34" t="s">
        <v>103</v>
      </c>
      <c r="G89" s="35"/>
    </row>
    <row r="90" spans="1:7" s="41" customFormat="1">
      <c r="A90" s="192"/>
      <c r="B90" s="35">
        <v>104876</v>
      </c>
      <c r="C90" s="30">
        <v>720</v>
      </c>
      <c r="D90" s="35">
        <v>10</v>
      </c>
      <c r="E90" s="35">
        <v>9</v>
      </c>
      <c r="F90" s="34" t="s">
        <v>103</v>
      </c>
      <c r="G90" s="35"/>
    </row>
    <row r="91" spans="1:7" s="41" customFormat="1">
      <c r="A91" s="192"/>
      <c r="B91" s="35">
        <v>104890</v>
      </c>
      <c r="C91" s="30">
        <v>720</v>
      </c>
      <c r="D91" s="35">
        <v>10</v>
      </c>
      <c r="E91" s="35">
        <v>9</v>
      </c>
      <c r="F91" s="34" t="s">
        <v>103</v>
      </c>
      <c r="G91" s="35"/>
    </row>
    <row r="92" spans="1:7" s="41" customFormat="1">
      <c r="A92" s="192"/>
      <c r="B92" s="35">
        <v>95628</v>
      </c>
      <c r="C92" s="30">
        <v>720</v>
      </c>
      <c r="D92" s="35">
        <v>11</v>
      </c>
      <c r="E92" s="35">
        <v>5</v>
      </c>
      <c r="F92" s="34" t="s">
        <v>103</v>
      </c>
      <c r="G92" s="35"/>
    </row>
    <row r="93" spans="1:7" s="41" customFormat="1">
      <c r="A93" s="192"/>
      <c r="B93" s="35">
        <v>148430</v>
      </c>
      <c r="C93" s="30">
        <v>720</v>
      </c>
      <c r="D93" s="35">
        <v>13</v>
      </c>
      <c r="E93" s="35">
        <v>9</v>
      </c>
      <c r="F93" s="34" t="s">
        <v>103</v>
      </c>
      <c r="G93" s="35"/>
    </row>
    <row r="94" spans="1:7" s="41" customFormat="1">
      <c r="A94" s="81">
        <v>41486</v>
      </c>
      <c r="B94" s="35">
        <v>125539</v>
      </c>
      <c r="C94" s="30">
        <v>720</v>
      </c>
      <c r="D94" s="35">
        <v>11</v>
      </c>
      <c r="E94" s="35">
        <v>9</v>
      </c>
      <c r="F94" s="34" t="s">
        <v>103</v>
      </c>
      <c r="G94" s="35"/>
    </row>
    <row r="95" spans="1:7" s="41" customFormat="1">
      <c r="A95" s="81">
        <v>41489</v>
      </c>
      <c r="B95" s="35">
        <v>105066</v>
      </c>
      <c r="C95" s="30">
        <v>720</v>
      </c>
      <c r="D95" s="35">
        <v>10</v>
      </c>
      <c r="E95" s="35">
        <v>3</v>
      </c>
      <c r="F95" s="34" t="s">
        <v>103</v>
      </c>
      <c r="G95" s="35"/>
    </row>
    <row r="96" spans="1:7" s="41" customFormat="1">
      <c r="A96" s="81">
        <v>41489</v>
      </c>
      <c r="B96" s="35">
        <v>104917</v>
      </c>
      <c r="C96" s="30">
        <v>720</v>
      </c>
      <c r="D96" s="35">
        <v>10</v>
      </c>
      <c r="E96" s="35">
        <v>3</v>
      </c>
      <c r="F96" s="34" t="s">
        <v>103</v>
      </c>
      <c r="G96" s="35"/>
    </row>
    <row r="97" spans="1:7">
      <c r="A97" s="81">
        <v>41489</v>
      </c>
      <c r="B97" s="30">
        <v>104909</v>
      </c>
      <c r="C97" s="30">
        <v>720</v>
      </c>
      <c r="D97" s="30">
        <v>10</v>
      </c>
      <c r="E97" s="30">
        <v>3</v>
      </c>
      <c r="F97" s="34" t="s">
        <v>103</v>
      </c>
      <c r="G97" s="30"/>
    </row>
    <row r="98" spans="1:7">
      <c r="A98" s="81">
        <v>41489</v>
      </c>
      <c r="B98" s="30">
        <v>104945</v>
      </c>
      <c r="C98" s="30">
        <v>720</v>
      </c>
      <c r="D98" s="30">
        <v>10</v>
      </c>
      <c r="E98" s="30">
        <v>3</v>
      </c>
      <c r="F98" s="34" t="s">
        <v>103</v>
      </c>
      <c r="G98" s="30"/>
    </row>
    <row r="99" spans="1:7">
      <c r="A99" s="81">
        <v>41489</v>
      </c>
      <c r="B99" s="30">
        <v>104929</v>
      </c>
      <c r="C99" s="30">
        <v>720</v>
      </c>
      <c r="D99" s="30">
        <v>10</v>
      </c>
      <c r="E99" s="30">
        <v>3</v>
      </c>
      <c r="F99" s="34" t="s">
        <v>103</v>
      </c>
      <c r="G99" s="30"/>
    </row>
    <row r="100" spans="1:7">
      <c r="A100" s="81">
        <v>41489</v>
      </c>
      <c r="B100" s="30">
        <v>104981</v>
      </c>
      <c r="C100" s="30">
        <v>720</v>
      </c>
      <c r="D100" s="30">
        <v>10</v>
      </c>
      <c r="E100" s="30">
        <v>3</v>
      </c>
      <c r="F100" s="34" t="s">
        <v>103</v>
      </c>
      <c r="G100" s="30"/>
    </row>
    <row r="101" spans="1:7">
      <c r="A101" s="81">
        <v>41489</v>
      </c>
      <c r="B101" s="30">
        <v>104923</v>
      </c>
      <c r="C101" s="30">
        <v>720</v>
      </c>
      <c r="D101" s="30">
        <v>10</v>
      </c>
      <c r="E101" s="30">
        <v>9</v>
      </c>
      <c r="F101" s="34" t="s">
        <v>103</v>
      </c>
      <c r="G101" s="30"/>
    </row>
    <row r="102" spans="1:7">
      <c r="A102" s="81">
        <v>41489</v>
      </c>
      <c r="B102" s="30">
        <v>104944</v>
      </c>
      <c r="C102" s="30">
        <v>720</v>
      </c>
      <c r="D102" s="30">
        <v>10</v>
      </c>
      <c r="E102" s="30">
        <v>9</v>
      </c>
      <c r="F102" s="34" t="s">
        <v>103</v>
      </c>
      <c r="G102" s="30"/>
    </row>
    <row r="103" spans="1:7">
      <c r="A103" s="81">
        <v>41489</v>
      </c>
      <c r="B103" s="30">
        <v>104858</v>
      </c>
      <c r="C103" s="30">
        <v>720</v>
      </c>
      <c r="D103" s="30">
        <v>10</v>
      </c>
      <c r="E103" s="30">
        <v>9</v>
      </c>
      <c r="F103" s="34" t="s">
        <v>103</v>
      </c>
      <c r="G103" s="30"/>
    </row>
    <row r="104" spans="1:7">
      <c r="A104" s="81">
        <v>41491</v>
      </c>
      <c r="B104" s="30">
        <v>104972</v>
      </c>
      <c r="C104" s="30">
        <v>720</v>
      </c>
      <c r="D104" s="30">
        <v>10</v>
      </c>
      <c r="E104" s="30">
        <v>9</v>
      </c>
      <c r="F104" s="34" t="s">
        <v>103</v>
      </c>
      <c r="G104" s="30"/>
    </row>
    <row r="105" spans="1:7">
      <c r="A105" s="81">
        <v>41491</v>
      </c>
      <c r="B105" s="30">
        <v>104978</v>
      </c>
      <c r="C105" s="30">
        <v>720</v>
      </c>
      <c r="D105" s="30">
        <v>10</v>
      </c>
      <c r="E105" s="30">
        <v>9</v>
      </c>
      <c r="F105" s="34" t="s">
        <v>103</v>
      </c>
      <c r="G105" s="30"/>
    </row>
    <row r="106" spans="1:7">
      <c r="A106" s="81">
        <v>41491</v>
      </c>
      <c r="B106" s="30">
        <v>104962</v>
      </c>
      <c r="C106" s="30">
        <v>720</v>
      </c>
      <c r="D106" s="30">
        <v>10</v>
      </c>
      <c r="E106" s="30">
        <v>9</v>
      </c>
      <c r="F106" s="34" t="s">
        <v>103</v>
      </c>
      <c r="G106" s="30"/>
    </row>
    <row r="107" spans="1:7">
      <c r="A107" s="88">
        <v>41493</v>
      </c>
      <c r="B107" s="30">
        <v>102450</v>
      </c>
      <c r="C107" s="30">
        <v>720</v>
      </c>
      <c r="D107" s="30">
        <v>10</v>
      </c>
      <c r="E107" s="30">
        <v>9</v>
      </c>
      <c r="F107" s="34" t="s">
        <v>103</v>
      </c>
      <c r="G107" s="30"/>
    </row>
    <row r="108" spans="1:7">
      <c r="A108" s="88">
        <v>41493</v>
      </c>
      <c r="B108" s="30">
        <v>103450</v>
      </c>
      <c r="C108" s="30">
        <v>720</v>
      </c>
      <c r="D108" s="30">
        <v>10</v>
      </c>
      <c r="E108" s="30">
        <v>9</v>
      </c>
      <c r="F108" s="34" t="s">
        <v>103</v>
      </c>
      <c r="G108" s="30"/>
    </row>
    <row r="109" spans="1:7">
      <c r="A109" s="88">
        <v>41493</v>
      </c>
      <c r="B109" s="30">
        <v>102440</v>
      </c>
      <c r="C109" s="30">
        <v>720</v>
      </c>
      <c r="D109" s="30">
        <v>10</v>
      </c>
      <c r="E109" s="30">
        <v>9</v>
      </c>
      <c r="F109" s="34" t="s">
        <v>103</v>
      </c>
      <c r="G109" s="30"/>
    </row>
    <row r="110" spans="1:7">
      <c r="A110" s="88">
        <v>41493</v>
      </c>
      <c r="B110" s="35">
        <v>103415</v>
      </c>
      <c r="C110" s="30">
        <v>720</v>
      </c>
      <c r="D110" s="30">
        <v>10</v>
      </c>
      <c r="E110" s="35">
        <v>9</v>
      </c>
      <c r="F110" s="34" t="s">
        <v>103</v>
      </c>
      <c r="G110" s="22"/>
    </row>
    <row r="111" spans="1:7">
      <c r="A111" s="88">
        <v>41493</v>
      </c>
      <c r="B111" s="35">
        <v>104974</v>
      </c>
      <c r="C111" s="30">
        <v>720</v>
      </c>
      <c r="D111" s="30">
        <v>10</v>
      </c>
      <c r="E111" s="35">
        <v>9</v>
      </c>
      <c r="F111" s="34" t="s">
        <v>103</v>
      </c>
      <c r="G111" s="22"/>
    </row>
    <row r="112" spans="1:7">
      <c r="A112" s="88">
        <v>41493</v>
      </c>
      <c r="B112" s="22" t="s">
        <v>208</v>
      </c>
      <c r="C112" s="30">
        <v>720</v>
      </c>
      <c r="D112" s="30">
        <v>11</v>
      </c>
      <c r="E112" s="35">
        <v>3</v>
      </c>
      <c r="F112" s="34" t="s">
        <v>103</v>
      </c>
      <c r="G112" s="22"/>
    </row>
    <row r="113" spans="1:7">
      <c r="A113" s="88">
        <v>41495</v>
      </c>
      <c r="B113" s="3">
        <v>104964</v>
      </c>
      <c r="C113" s="30">
        <v>720</v>
      </c>
      <c r="D113" s="30">
        <v>10</v>
      </c>
      <c r="E113" s="35">
        <v>9</v>
      </c>
      <c r="F113" s="34" t="s">
        <v>103</v>
      </c>
      <c r="G113" s="22"/>
    </row>
    <row r="114" spans="1:7" s="41" customFormat="1">
      <c r="A114" s="88">
        <v>41495</v>
      </c>
      <c r="B114" s="21">
        <v>104946</v>
      </c>
      <c r="C114" s="30">
        <v>720</v>
      </c>
      <c r="D114" s="35">
        <v>10</v>
      </c>
      <c r="E114" s="35">
        <v>9</v>
      </c>
      <c r="F114" s="34" t="s">
        <v>103</v>
      </c>
      <c r="G114" s="61"/>
    </row>
    <row r="115" spans="1:7" s="41" customFormat="1">
      <c r="A115" s="88">
        <v>41496</v>
      </c>
      <c r="B115" s="21">
        <v>104950</v>
      </c>
      <c r="C115" s="30">
        <v>720</v>
      </c>
      <c r="D115" s="35">
        <v>10</v>
      </c>
      <c r="E115" s="35">
        <v>9</v>
      </c>
      <c r="F115" s="34" t="s">
        <v>103</v>
      </c>
      <c r="G115" s="61"/>
    </row>
    <row r="116" spans="1:7" s="41" customFormat="1">
      <c r="A116" s="88">
        <v>41496</v>
      </c>
      <c r="B116" s="21">
        <v>104947</v>
      </c>
      <c r="C116" s="30">
        <v>720</v>
      </c>
      <c r="D116" s="35">
        <v>10</v>
      </c>
      <c r="E116" s="35">
        <v>9</v>
      </c>
      <c r="F116" s="34" t="s">
        <v>103</v>
      </c>
      <c r="G116" s="61"/>
    </row>
    <row r="117" spans="1:7" s="41" customFormat="1">
      <c r="A117" s="88">
        <v>41496</v>
      </c>
      <c r="B117" s="21">
        <v>104968</v>
      </c>
      <c r="C117" s="30">
        <v>720</v>
      </c>
      <c r="D117" s="35">
        <v>10</v>
      </c>
      <c r="E117" s="35">
        <v>9</v>
      </c>
      <c r="F117" s="34" t="s">
        <v>103</v>
      </c>
      <c r="G117" s="61"/>
    </row>
    <row r="118" spans="1:7" s="41" customFormat="1">
      <c r="A118" s="93"/>
      <c r="B118" s="89"/>
      <c r="C118" s="76"/>
      <c r="D118" s="62"/>
      <c r="E118" s="62"/>
      <c r="F118" s="59"/>
    </row>
    <row r="119" spans="1:7" s="41" customFormat="1">
      <c r="A119" s="93"/>
      <c r="B119" s="89"/>
      <c r="C119" s="76"/>
      <c r="D119" s="62"/>
      <c r="E119" s="62"/>
      <c r="F119" s="89"/>
      <c r="G119" s="75"/>
    </row>
    <row r="120" spans="1:7">
      <c r="A120" s="90"/>
      <c r="B120" s="59"/>
      <c r="C120" s="62"/>
      <c r="D120" s="62"/>
      <c r="E120" s="31"/>
      <c r="F120" s="31"/>
      <c r="G120" s="31"/>
    </row>
    <row r="121" spans="1:7">
      <c r="A121" s="22"/>
      <c r="B121" s="30" t="s">
        <v>137</v>
      </c>
      <c r="C121" s="30"/>
      <c r="D121" s="30" t="s">
        <v>246</v>
      </c>
      <c r="E121" s="31"/>
      <c r="F121" s="31"/>
      <c r="G121" s="31"/>
    </row>
    <row r="122" spans="1:7">
      <c r="A122" s="31"/>
      <c r="B122" s="31"/>
      <c r="C122" s="31"/>
      <c r="D122" s="31"/>
    </row>
    <row r="123" spans="1:7">
      <c r="A123" s="22" t="s">
        <v>138</v>
      </c>
      <c r="B123" s="22" t="s">
        <v>141</v>
      </c>
      <c r="C123" s="22" t="s">
        <v>142</v>
      </c>
      <c r="D123" s="22" t="s">
        <v>143</v>
      </c>
    </row>
    <row r="124" spans="1:7">
      <c r="A124" s="22">
        <v>1</v>
      </c>
      <c r="B124" s="22"/>
      <c r="C124" s="22"/>
      <c r="D124" s="22"/>
    </row>
    <row r="125" spans="1:7">
      <c r="A125" s="22">
        <v>2</v>
      </c>
      <c r="B125" s="22"/>
      <c r="C125" s="22"/>
      <c r="D125" s="22"/>
    </row>
    <row r="126" spans="1:7">
      <c r="A126" s="22">
        <v>3</v>
      </c>
      <c r="B126" s="22">
        <v>10</v>
      </c>
      <c r="C126" s="22">
        <v>2</v>
      </c>
      <c r="D126" s="22">
        <v>3</v>
      </c>
    </row>
    <row r="127" spans="1:7">
      <c r="A127" s="22">
        <v>4</v>
      </c>
      <c r="B127" s="22">
        <v>1</v>
      </c>
      <c r="C127" s="22">
        <v>2</v>
      </c>
      <c r="D127" s="22"/>
    </row>
    <row r="128" spans="1:7">
      <c r="A128" s="22">
        <v>5</v>
      </c>
      <c r="B128" s="22">
        <v>1</v>
      </c>
      <c r="C128" s="22">
        <v>5</v>
      </c>
      <c r="D128" s="22"/>
    </row>
    <row r="129" spans="1:7">
      <c r="A129" s="22">
        <v>6</v>
      </c>
      <c r="B129" s="22">
        <v>6</v>
      </c>
      <c r="C129" s="22">
        <v>2</v>
      </c>
      <c r="D129" s="22">
        <v>3</v>
      </c>
    </row>
    <row r="130" spans="1:7">
      <c r="A130" s="22">
        <v>7</v>
      </c>
      <c r="B130" s="22">
        <v>2</v>
      </c>
      <c r="C130" s="22">
        <v>2</v>
      </c>
      <c r="D130" s="22"/>
    </row>
    <row r="131" spans="1:7">
      <c r="A131" s="22">
        <v>8</v>
      </c>
      <c r="B131" s="22"/>
      <c r="C131" s="22">
        <v>1</v>
      </c>
      <c r="D131" s="22"/>
    </row>
    <row r="132" spans="1:7">
      <c r="A132" s="22">
        <v>9</v>
      </c>
      <c r="B132" s="22">
        <v>47</v>
      </c>
      <c r="C132" s="22">
        <v>5</v>
      </c>
      <c r="D132" s="22">
        <v>22</v>
      </c>
    </row>
    <row r="133" spans="1:7">
      <c r="A133" s="22" t="s">
        <v>140</v>
      </c>
      <c r="B133" s="22">
        <f>SUM(B124:B132)</f>
        <v>67</v>
      </c>
      <c r="C133" s="22">
        <f>SUM(C124:C132)</f>
        <v>19</v>
      </c>
      <c r="D133" s="22">
        <f>SUM(D124:D132)</f>
        <v>28</v>
      </c>
    </row>
    <row r="134" spans="1:7">
      <c r="E134" s="58" t="s">
        <v>180</v>
      </c>
      <c r="G134" s="59"/>
    </row>
    <row r="135" spans="1:7">
      <c r="A135" t="s">
        <v>155</v>
      </c>
      <c r="E135" s="58" t="s">
        <v>156</v>
      </c>
      <c r="G135" s="59"/>
    </row>
    <row r="136" spans="1:7">
      <c r="A136" t="s">
        <v>179</v>
      </c>
    </row>
  </sheetData>
  <autoFilter ref="A3:G117"/>
  <customSheetViews>
    <customSheetView guid="{9D28F8A1-ACAD-4FBA-A7CF-46CE5CB07AEA}" showAutoFilter="1">
      <selection activeCell="I25" sqref="I25"/>
      <pageMargins left="0.7" right="0.7" top="0.75" bottom="0.75" header="0.3" footer="0.3"/>
      <pageSetup paperSize="9" orientation="portrait" r:id="rId1"/>
      <autoFilter ref="A3:G117"/>
    </customSheetView>
  </customSheetViews>
  <mergeCells count="18">
    <mergeCell ref="A37:A39"/>
    <mergeCell ref="A34:A36"/>
    <mergeCell ref="A46:A51"/>
    <mergeCell ref="A52:A60"/>
    <mergeCell ref="A40:A42"/>
    <mergeCell ref="A43:A45"/>
    <mergeCell ref="A79:A93"/>
    <mergeCell ref="A73:A78"/>
    <mergeCell ref="A61:A66"/>
    <mergeCell ref="A70:A72"/>
    <mergeCell ref="A67:A69"/>
    <mergeCell ref="A2:G2"/>
    <mergeCell ref="A25:A30"/>
    <mergeCell ref="A22:A24"/>
    <mergeCell ref="A31:A33"/>
    <mergeCell ref="A19:A21"/>
    <mergeCell ref="A10:A18"/>
    <mergeCell ref="A4:A9"/>
  </mergeCells>
  <phoneticPr fontId="17" type="noConversion"/>
  <conditionalFormatting sqref="B122:B126 B157:B65536 J138:J141 B1:B10 C133:D133 B19:B109 B129:B136">
    <cfRule type="duplicateValues" dxfId="15" priority="4"/>
  </conditionalFormatting>
  <conditionalFormatting sqref="B11:B14">
    <cfRule type="duplicateValues" dxfId="14" priority="3"/>
  </conditionalFormatting>
  <conditionalFormatting sqref="B15:B18">
    <cfRule type="duplicateValues" dxfId="13" priority="2"/>
  </conditionalFormatting>
  <conditionalFormatting sqref="B110:B111">
    <cfRule type="duplicateValues" dxfId="12" priority="1"/>
  </conditionalFormatting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15"/>
  <sheetViews>
    <sheetView workbookViewId="0">
      <selection activeCell="H120" sqref="H120"/>
    </sheetView>
  </sheetViews>
  <sheetFormatPr defaultRowHeight="15"/>
  <cols>
    <col min="1" max="1" width="8" customWidth="1"/>
    <col min="4" max="4" width="13.7109375" customWidth="1"/>
    <col min="6" max="6" width="24.42578125" customWidth="1"/>
  </cols>
  <sheetData>
    <row r="1" spans="2:7">
      <c r="B1" s="194" t="s">
        <v>149</v>
      </c>
      <c r="C1" s="194"/>
      <c r="D1" s="194"/>
      <c r="E1" s="194"/>
      <c r="F1" s="194"/>
      <c r="G1" s="194"/>
    </row>
    <row r="2" spans="2:7" ht="25.5">
      <c r="B2" s="46" t="s">
        <v>150</v>
      </c>
      <c r="C2" s="47" t="s">
        <v>0</v>
      </c>
      <c r="D2" s="33" t="s">
        <v>151</v>
      </c>
      <c r="E2" s="53" t="s">
        <v>152</v>
      </c>
      <c r="F2" s="3" t="s">
        <v>154</v>
      </c>
      <c r="G2" s="54" t="s">
        <v>23</v>
      </c>
    </row>
    <row r="3" spans="2:7" ht="25.5">
      <c r="B3" s="46">
        <v>1</v>
      </c>
      <c r="C3" s="47" t="s">
        <v>144</v>
      </c>
      <c r="D3" s="79">
        <v>54284</v>
      </c>
      <c r="E3" s="48">
        <v>11.91</v>
      </c>
      <c r="F3" s="61" t="s">
        <v>153</v>
      </c>
      <c r="G3" s="49"/>
    </row>
    <row r="4" spans="2:7" ht="25.5">
      <c r="B4" s="46">
        <v>2</v>
      </c>
      <c r="C4" s="47" t="s">
        <v>144</v>
      </c>
      <c r="D4" s="79">
        <v>54484</v>
      </c>
      <c r="E4" s="48">
        <v>11.63</v>
      </c>
      <c r="F4" s="61" t="s">
        <v>153</v>
      </c>
      <c r="G4" s="49"/>
    </row>
    <row r="5" spans="2:7" ht="25.5">
      <c r="B5" s="46">
        <v>3</v>
      </c>
      <c r="C5" s="47" t="s">
        <v>144</v>
      </c>
      <c r="D5" s="79">
        <v>54504</v>
      </c>
      <c r="E5" s="48">
        <v>11.87</v>
      </c>
      <c r="F5" s="61" t="s">
        <v>153</v>
      </c>
      <c r="G5" s="49"/>
    </row>
    <row r="6" spans="2:7" ht="25.5">
      <c r="B6" s="46">
        <v>4</v>
      </c>
      <c r="C6" s="47" t="s">
        <v>144</v>
      </c>
      <c r="D6" s="79">
        <v>54401</v>
      </c>
      <c r="E6" s="48">
        <v>11.86</v>
      </c>
      <c r="F6" s="61" t="s">
        <v>153</v>
      </c>
      <c r="G6" s="49"/>
    </row>
    <row r="7" spans="2:7" ht="25.5">
      <c r="B7" s="46">
        <v>5</v>
      </c>
      <c r="C7" s="47" t="str">
        <f t="shared" ref="C7:C12" si="0">C6</f>
        <v>Труба 720х11</v>
      </c>
      <c r="D7" s="79">
        <v>54418</v>
      </c>
      <c r="E7" s="48">
        <v>11.94</v>
      </c>
      <c r="F7" s="61" t="s">
        <v>153</v>
      </c>
      <c r="G7" s="49"/>
    </row>
    <row r="8" spans="2:7" ht="25.5">
      <c r="B8" s="46">
        <v>6</v>
      </c>
      <c r="C8" s="47" t="str">
        <f t="shared" si="0"/>
        <v>Труба 720х11</v>
      </c>
      <c r="D8" s="79">
        <v>54245</v>
      </c>
      <c r="E8" s="48">
        <v>11.96</v>
      </c>
      <c r="F8" s="61" t="s">
        <v>153</v>
      </c>
      <c r="G8" s="49"/>
    </row>
    <row r="9" spans="2:7" ht="25.5">
      <c r="B9" s="46">
        <v>7</v>
      </c>
      <c r="C9" s="47" t="str">
        <f t="shared" si="0"/>
        <v>Труба 720х11</v>
      </c>
      <c r="D9" s="79">
        <v>54265</v>
      </c>
      <c r="E9" s="48">
        <v>11.63</v>
      </c>
      <c r="F9" s="61" t="s">
        <v>153</v>
      </c>
      <c r="G9" s="49"/>
    </row>
    <row r="10" spans="2:7" ht="25.5">
      <c r="B10" s="46">
        <v>8</v>
      </c>
      <c r="C10" s="47" t="str">
        <f t="shared" si="0"/>
        <v>Труба 720х11</v>
      </c>
      <c r="D10" s="79">
        <v>54378</v>
      </c>
      <c r="E10" s="48">
        <v>11.8</v>
      </c>
      <c r="F10" s="61" t="s">
        <v>153</v>
      </c>
      <c r="G10" s="49"/>
    </row>
    <row r="11" spans="2:7" ht="25.5">
      <c r="B11" s="46">
        <v>9</v>
      </c>
      <c r="C11" s="47" t="str">
        <f t="shared" si="0"/>
        <v>Труба 720х11</v>
      </c>
      <c r="D11" s="79">
        <v>54407</v>
      </c>
      <c r="E11" s="48">
        <v>11.93</v>
      </c>
      <c r="F11" s="61" t="s">
        <v>153</v>
      </c>
      <c r="G11" s="49"/>
    </row>
    <row r="12" spans="2:7" ht="25.5">
      <c r="B12" s="46">
        <v>10</v>
      </c>
      <c r="C12" s="47" t="str">
        <f t="shared" si="0"/>
        <v>Труба 720х11</v>
      </c>
      <c r="D12" s="79">
        <v>54424</v>
      </c>
      <c r="E12" s="48">
        <v>11.71</v>
      </c>
      <c r="F12" s="61" t="s">
        <v>153</v>
      </c>
      <c r="G12" s="49"/>
    </row>
    <row r="13" spans="2:7" ht="25.5">
      <c r="B13" s="46">
        <v>11</v>
      </c>
      <c r="C13" s="47" t="s">
        <v>145</v>
      </c>
      <c r="D13" s="79">
        <v>103238</v>
      </c>
      <c r="E13" s="48">
        <v>11.76</v>
      </c>
      <c r="F13" s="61" t="s">
        <v>153</v>
      </c>
      <c r="G13" s="22"/>
    </row>
    <row r="14" spans="2:7" ht="25.5">
      <c r="B14" s="46">
        <v>12</v>
      </c>
      <c r="C14" s="47" t="str">
        <f>C13</f>
        <v>труба 720х10</v>
      </c>
      <c r="D14" s="79">
        <v>103259</v>
      </c>
      <c r="E14" s="48">
        <v>11.78</v>
      </c>
      <c r="F14" s="61" t="s">
        <v>153</v>
      </c>
      <c r="G14" s="22"/>
    </row>
    <row r="15" spans="2:7" ht="25.5">
      <c r="B15" s="46">
        <v>13</v>
      </c>
      <c r="C15" s="47" t="str">
        <f t="shared" ref="C15:C27" si="1">C14</f>
        <v>труба 720х10</v>
      </c>
      <c r="D15" s="79">
        <v>103280</v>
      </c>
      <c r="E15" s="48">
        <v>11.76</v>
      </c>
      <c r="F15" s="61" t="s">
        <v>153</v>
      </c>
      <c r="G15" s="22"/>
    </row>
    <row r="16" spans="2:7" ht="25.5">
      <c r="B16" s="46">
        <v>14</v>
      </c>
      <c r="C16" s="47" t="str">
        <f t="shared" si="1"/>
        <v>труба 720х10</v>
      </c>
      <c r="D16" s="79">
        <v>107228</v>
      </c>
      <c r="E16" s="48">
        <v>11.78</v>
      </c>
      <c r="F16" s="61" t="s">
        <v>153</v>
      </c>
      <c r="G16" s="22"/>
    </row>
    <row r="17" spans="2:7" ht="25.5">
      <c r="B17" s="46">
        <v>15</v>
      </c>
      <c r="C17" s="47" t="str">
        <f t="shared" si="1"/>
        <v>труба 720х10</v>
      </c>
      <c r="D17" s="79">
        <v>108872</v>
      </c>
      <c r="E17" s="48">
        <v>11.79</v>
      </c>
      <c r="F17" s="61" t="s">
        <v>153</v>
      </c>
      <c r="G17" s="22"/>
    </row>
    <row r="18" spans="2:7" ht="25.5">
      <c r="B18" s="46">
        <v>16</v>
      </c>
      <c r="C18" s="47" t="str">
        <f t="shared" si="1"/>
        <v>труба 720х10</v>
      </c>
      <c r="D18" s="79">
        <v>103088</v>
      </c>
      <c r="E18" s="48">
        <v>11.64</v>
      </c>
      <c r="F18" s="61" t="s">
        <v>153</v>
      </c>
      <c r="G18" s="22"/>
    </row>
    <row r="19" spans="2:7" ht="25.5">
      <c r="B19" s="46">
        <v>17</v>
      </c>
      <c r="C19" s="47" t="str">
        <f t="shared" si="1"/>
        <v>труба 720х10</v>
      </c>
      <c r="D19" s="79">
        <v>103137</v>
      </c>
      <c r="E19" s="48">
        <v>11.79</v>
      </c>
      <c r="F19" s="61" t="s">
        <v>153</v>
      </c>
      <c r="G19" s="22"/>
    </row>
    <row r="20" spans="2:7" ht="25.5">
      <c r="B20" s="46">
        <v>18</v>
      </c>
      <c r="C20" s="47" t="str">
        <f t="shared" si="1"/>
        <v>труба 720х10</v>
      </c>
      <c r="D20" s="79">
        <v>103157</v>
      </c>
      <c r="E20" s="48">
        <v>11.74</v>
      </c>
      <c r="F20" s="61" t="s">
        <v>153</v>
      </c>
      <c r="G20" s="22"/>
    </row>
    <row r="21" spans="2:7" ht="25.5">
      <c r="B21" s="46">
        <v>19</v>
      </c>
      <c r="C21" s="47" t="str">
        <f t="shared" si="1"/>
        <v>труба 720х10</v>
      </c>
      <c r="D21" s="79">
        <v>103179</v>
      </c>
      <c r="E21" s="48">
        <v>11.79</v>
      </c>
      <c r="F21" s="61" t="s">
        <v>153</v>
      </c>
      <c r="G21" s="22"/>
    </row>
    <row r="22" spans="2:7" ht="25.5">
      <c r="B22" s="46">
        <v>20</v>
      </c>
      <c r="C22" s="47" t="str">
        <f t="shared" si="1"/>
        <v>труба 720х10</v>
      </c>
      <c r="D22" s="79">
        <v>103192</v>
      </c>
      <c r="E22" s="48">
        <v>11.8</v>
      </c>
      <c r="F22" s="61" t="s">
        <v>153</v>
      </c>
      <c r="G22" s="22"/>
    </row>
    <row r="23" spans="2:7" ht="25.5">
      <c r="B23" s="46">
        <v>21</v>
      </c>
      <c r="C23" s="47" t="str">
        <f t="shared" si="1"/>
        <v>труба 720х10</v>
      </c>
      <c r="D23" s="79">
        <v>103201</v>
      </c>
      <c r="E23" s="48">
        <v>11.75</v>
      </c>
      <c r="F23" s="61" t="s">
        <v>153</v>
      </c>
      <c r="G23" s="22"/>
    </row>
    <row r="24" spans="2:7" ht="25.5">
      <c r="B24" s="46">
        <v>22</v>
      </c>
      <c r="C24" s="47" t="str">
        <f t="shared" si="1"/>
        <v>труба 720х10</v>
      </c>
      <c r="D24" s="79">
        <v>103268</v>
      </c>
      <c r="E24" s="48">
        <v>11.77</v>
      </c>
      <c r="F24" s="61" t="s">
        <v>153</v>
      </c>
      <c r="G24" s="22"/>
    </row>
    <row r="25" spans="2:7" ht="25.5">
      <c r="B25" s="46">
        <v>23</v>
      </c>
      <c r="C25" s="47" t="str">
        <f t="shared" si="1"/>
        <v>труба 720х10</v>
      </c>
      <c r="D25" s="79">
        <v>103273</v>
      </c>
      <c r="E25" s="48">
        <v>11.8</v>
      </c>
      <c r="F25" s="61" t="s">
        <v>153</v>
      </c>
      <c r="G25" s="22"/>
    </row>
    <row r="26" spans="2:7" ht="25.5">
      <c r="B26" s="46">
        <v>24</v>
      </c>
      <c r="C26" s="47" t="str">
        <f t="shared" si="1"/>
        <v>труба 720х10</v>
      </c>
      <c r="D26" s="79">
        <v>103275</v>
      </c>
      <c r="E26" s="48">
        <v>11.74</v>
      </c>
      <c r="F26" s="61" t="s">
        <v>153</v>
      </c>
      <c r="G26" s="22"/>
    </row>
    <row r="27" spans="2:7" ht="25.5">
      <c r="B27" s="46">
        <v>25</v>
      </c>
      <c r="C27" s="47" t="str">
        <f t="shared" si="1"/>
        <v>труба 720х10</v>
      </c>
      <c r="D27" s="79">
        <v>98885</v>
      </c>
      <c r="E27" s="48">
        <v>11.47</v>
      </c>
      <c r="F27" s="61" t="s">
        <v>153</v>
      </c>
      <c r="G27" s="22"/>
    </row>
    <row r="28" spans="2:7" ht="25.5">
      <c r="B28" s="46">
        <v>26</v>
      </c>
      <c r="C28" s="47" t="str">
        <f>C12</f>
        <v>Труба 720х11</v>
      </c>
      <c r="D28" s="79">
        <v>95550</v>
      </c>
      <c r="E28" s="48">
        <v>11.59</v>
      </c>
      <c r="F28" s="61" t="s">
        <v>153</v>
      </c>
      <c r="G28" s="22"/>
    </row>
    <row r="29" spans="2:7" ht="25.5">
      <c r="B29" s="46">
        <v>27</v>
      </c>
      <c r="C29" s="47" t="str">
        <f>C28</f>
        <v>Труба 720х11</v>
      </c>
      <c r="D29" s="79">
        <v>95578</v>
      </c>
      <c r="E29" s="48">
        <v>11.6</v>
      </c>
      <c r="F29" s="61" t="s">
        <v>153</v>
      </c>
      <c r="G29" s="22"/>
    </row>
    <row r="30" spans="2:7" ht="25.5">
      <c r="B30" s="46">
        <v>28</v>
      </c>
      <c r="C30" s="51" t="str">
        <f t="shared" ref="C30:C37" si="2">C29</f>
        <v>Труба 720х11</v>
      </c>
      <c r="D30" s="52">
        <v>95588</v>
      </c>
      <c r="E30" s="48">
        <v>11.03</v>
      </c>
      <c r="F30" s="57" t="s">
        <v>199</v>
      </c>
      <c r="G30" s="22" t="s">
        <v>146</v>
      </c>
    </row>
    <row r="31" spans="2:7" ht="25.5">
      <c r="B31" s="46">
        <v>29</v>
      </c>
      <c r="C31" s="47" t="str">
        <f t="shared" si="2"/>
        <v>Труба 720х11</v>
      </c>
      <c r="D31" s="79">
        <v>95628</v>
      </c>
      <c r="E31" s="48">
        <v>11.6</v>
      </c>
      <c r="F31" s="61" t="s">
        <v>153</v>
      </c>
      <c r="G31" s="49"/>
    </row>
    <row r="32" spans="2:7" ht="25.5">
      <c r="B32" s="46">
        <v>30</v>
      </c>
      <c r="C32" s="47" t="str">
        <f t="shared" si="2"/>
        <v>Труба 720х11</v>
      </c>
      <c r="D32" s="79">
        <v>95663</v>
      </c>
      <c r="E32" s="48">
        <v>11.6</v>
      </c>
      <c r="F32" s="61" t="s">
        <v>153</v>
      </c>
      <c r="G32" s="22"/>
    </row>
    <row r="33" spans="2:7" ht="25.5">
      <c r="B33" s="46">
        <v>31</v>
      </c>
      <c r="C33" s="51" t="str">
        <f t="shared" si="2"/>
        <v>Труба 720х11</v>
      </c>
      <c r="D33" s="52">
        <v>125512</v>
      </c>
      <c r="E33" s="48">
        <v>11.17</v>
      </c>
      <c r="F33" s="57" t="s">
        <v>199</v>
      </c>
      <c r="G33" s="22" t="s">
        <v>146</v>
      </c>
    </row>
    <row r="34" spans="2:7" ht="25.5">
      <c r="B34" s="46">
        <v>32</v>
      </c>
      <c r="C34" s="47" t="str">
        <f t="shared" si="2"/>
        <v>Труба 720х11</v>
      </c>
      <c r="D34" s="79">
        <v>125525</v>
      </c>
      <c r="E34" s="48">
        <v>11.4</v>
      </c>
      <c r="F34" s="61" t="s">
        <v>153</v>
      </c>
      <c r="G34" s="22"/>
    </row>
    <row r="35" spans="2:7" ht="25.5">
      <c r="B35" s="46">
        <v>33</v>
      </c>
      <c r="C35" s="47" t="str">
        <f t="shared" si="2"/>
        <v>Труба 720х11</v>
      </c>
      <c r="D35" s="79">
        <v>125539</v>
      </c>
      <c r="E35" s="48">
        <v>11.61</v>
      </c>
      <c r="F35" s="61" t="s">
        <v>153</v>
      </c>
      <c r="G35" s="22"/>
    </row>
    <row r="36" spans="2:7" ht="25.5">
      <c r="B36" s="46">
        <v>34</v>
      </c>
      <c r="C36" s="47" t="str">
        <f t="shared" si="2"/>
        <v>Труба 720х11</v>
      </c>
      <c r="D36" s="79">
        <v>125550</v>
      </c>
      <c r="E36" s="48">
        <v>11.38</v>
      </c>
      <c r="F36" s="61" t="s">
        <v>153</v>
      </c>
      <c r="G36" s="22"/>
    </row>
    <row r="37" spans="2:7" ht="25.5">
      <c r="B37" s="46">
        <v>35</v>
      </c>
      <c r="C37" s="47" t="str">
        <f t="shared" si="2"/>
        <v>Труба 720х11</v>
      </c>
      <c r="D37" s="79">
        <v>125551</v>
      </c>
      <c r="E37" s="48">
        <v>11.41</v>
      </c>
      <c r="F37" s="61" t="s">
        <v>153</v>
      </c>
      <c r="G37" s="22"/>
    </row>
    <row r="38" spans="2:7" ht="25.5">
      <c r="B38" s="46">
        <v>36</v>
      </c>
      <c r="C38" s="47" t="s">
        <v>147</v>
      </c>
      <c r="D38" s="79">
        <v>147727</v>
      </c>
      <c r="E38" s="48">
        <v>11.96</v>
      </c>
      <c r="F38" s="61" t="s">
        <v>153</v>
      </c>
      <c r="G38" s="22"/>
    </row>
    <row r="39" spans="2:7" ht="25.5">
      <c r="B39" s="46">
        <v>37</v>
      </c>
      <c r="C39" s="47" t="s">
        <v>147</v>
      </c>
      <c r="D39" s="79">
        <v>148041</v>
      </c>
      <c r="E39" s="48">
        <v>11.97</v>
      </c>
      <c r="F39" s="61" t="s">
        <v>153</v>
      </c>
      <c r="G39" s="22"/>
    </row>
    <row r="40" spans="2:7" ht="25.5">
      <c r="B40" s="46">
        <v>38</v>
      </c>
      <c r="C40" s="47" t="s">
        <v>147</v>
      </c>
      <c r="D40" s="79">
        <v>148215</v>
      </c>
      <c r="E40" s="48">
        <v>11.95</v>
      </c>
      <c r="F40" s="61" t="s">
        <v>153</v>
      </c>
      <c r="G40" s="22"/>
    </row>
    <row r="41" spans="2:7" ht="25.5">
      <c r="B41" s="46">
        <v>39</v>
      </c>
      <c r="C41" s="47" t="s">
        <v>147</v>
      </c>
      <c r="D41" s="79">
        <v>148381</v>
      </c>
      <c r="E41" s="48">
        <v>11.97</v>
      </c>
      <c r="F41" s="61" t="s">
        <v>153</v>
      </c>
      <c r="G41" s="22"/>
    </row>
    <row r="42" spans="2:7" ht="25.5">
      <c r="B42" s="46">
        <v>40</v>
      </c>
      <c r="C42" s="47" t="s">
        <v>147</v>
      </c>
      <c r="D42" s="79">
        <v>148495</v>
      </c>
      <c r="E42" s="48">
        <v>11.96</v>
      </c>
      <c r="F42" s="61" t="s">
        <v>153</v>
      </c>
      <c r="G42" s="22"/>
    </row>
    <row r="43" spans="2:7" ht="25.5">
      <c r="B43" s="46">
        <v>41</v>
      </c>
      <c r="C43" s="47" t="s">
        <v>147</v>
      </c>
      <c r="D43" s="79">
        <v>147776</v>
      </c>
      <c r="E43" s="48">
        <v>11.97</v>
      </c>
      <c r="F43" s="61" t="s">
        <v>153</v>
      </c>
      <c r="G43" s="22"/>
    </row>
    <row r="44" spans="2:7" ht="25.5">
      <c r="B44" s="46">
        <v>42</v>
      </c>
      <c r="C44" s="47" t="s">
        <v>147</v>
      </c>
      <c r="D44" s="79">
        <v>148318</v>
      </c>
      <c r="E44" s="48">
        <v>11.96</v>
      </c>
      <c r="F44" s="61" t="s">
        <v>153</v>
      </c>
      <c r="G44" s="22"/>
    </row>
    <row r="45" spans="2:7" ht="25.5">
      <c r="B45" s="46">
        <v>43</v>
      </c>
      <c r="C45" s="47" t="s">
        <v>147</v>
      </c>
      <c r="D45" s="79">
        <v>148415</v>
      </c>
      <c r="E45" s="48">
        <v>11.95</v>
      </c>
      <c r="F45" s="61" t="s">
        <v>153</v>
      </c>
      <c r="G45" s="22"/>
    </row>
    <row r="46" spans="2:7" ht="25.5">
      <c r="B46" s="46">
        <v>44</v>
      </c>
      <c r="C46" s="47" t="s">
        <v>147</v>
      </c>
      <c r="D46" s="79">
        <v>148427</v>
      </c>
      <c r="E46" s="48">
        <v>11.95</v>
      </c>
      <c r="F46" s="61" t="s">
        <v>153</v>
      </c>
      <c r="G46" s="22"/>
    </row>
    <row r="47" spans="2:7" ht="25.5">
      <c r="B47" s="46">
        <v>45</v>
      </c>
      <c r="C47" s="47" t="s">
        <v>147</v>
      </c>
      <c r="D47" s="79">
        <v>148430</v>
      </c>
      <c r="E47" s="47">
        <v>11.96</v>
      </c>
      <c r="F47" s="61" t="s">
        <v>153</v>
      </c>
      <c r="G47" s="22"/>
    </row>
    <row r="48" spans="2:7" ht="25.5">
      <c r="B48" s="46">
        <v>46</v>
      </c>
      <c r="C48" s="47" t="s">
        <v>147</v>
      </c>
      <c r="D48" s="79">
        <v>147830</v>
      </c>
      <c r="E48" s="48">
        <v>11.96</v>
      </c>
      <c r="F48" s="61" t="s">
        <v>153</v>
      </c>
      <c r="G48" s="22"/>
    </row>
    <row r="49" spans="2:7" ht="25.5">
      <c r="B49" s="46">
        <v>47</v>
      </c>
      <c r="C49" s="47" t="s">
        <v>147</v>
      </c>
      <c r="D49" s="79">
        <v>148016</v>
      </c>
      <c r="E49" s="48">
        <v>11.96</v>
      </c>
      <c r="F49" s="61" t="s">
        <v>153</v>
      </c>
      <c r="G49" s="22"/>
    </row>
    <row r="50" spans="2:7" ht="25.5">
      <c r="B50" s="46">
        <v>48</v>
      </c>
      <c r="C50" s="47" t="s">
        <v>147</v>
      </c>
      <c r="D50" s="79">
        <v>148369</v>
      </c>
      <c r="E50" s="48">
        <v>11.96</v>
      </c>
      <c r="F50" s="61" t="s">
        <v>153</v>
      </c>
      <c r="G50" s="22"/>
    </row>
    <row r="51" spans="2:7" ht="25.5">
      <c r="B51" s="46">
        <v>49</v>
      </c>
      <c r="C51" s="47" t="s">
        <v>147</v>
      </c>
      <c r="D51" s="79">
        <v>148417</v>
      </c>
      <c r="E51" s="48">
        <v>11.95</v>
      </c>
      <c r="F51" s="61" t="s">
        <v>153</v>
      </c>
      <c r="G51" s="22"/>
    </row>
    <row r="52" spans="2:7" ht="25.5">
      <c r="B52" s="46">
        <v>50</v>
      </c>
      <c r="C52" s="47" t="s">
        <v>147</v>
      </c>
      <c r="D52" s="79">
        <v>148470</v>
      </c>
      <c r="E52" s="48">
        <v>11.97</v>
      </c>
      <c r="F52" s="61" t="s">
        <v>153</v>
      </c>
      <c r="G52" s="22"/>
    </row>
    <row r="53" spans="2:7" ht="25.5">
      <c r="B53" s="46">
        <v>51</v>
      </c>
      <c r="C53" s="47" t="s">
        <v>147</v>
      </c>
      <c r="D53" s="79">
        <v>147777</v>
      </c>
      <c r="E53" s="48">
        <v>11.97</v>
      </c>
      <c r="F53" s="61" t="s">
        <v>153</v>
      </c>
      <c r="G53" s="22"/>
    </row>
    <row r="54" spans="2:7" ht="25.5">
      <c r="B54" s="46">
        <v>52</v>
      </c>
      <c r="C54" s="47" t="s">
        <v>147</v>
      </c>
      <c r="D54" s="79">
        <v>147820</v>
      </c>
      <c r="E54" s="48">
        <v>11.96</v>
      </c>
      <c r="F54" s="61" t="s">
        <v>153</v>
      </c>
      <c r="G54" s="22"/>
    </row>
    <row r="55" spans="2:7" ht="25.5">
      <c r="B55" s="46">
        <v>53</v>
      </c>
      <c r="C55" s="47" t="s">
        <v>147</v>
      </c>
      <c r="D55" s="79">
        <v>147828</v>
      </c>
      <c r="E55" s="48">
        <v>11.96</v>
      </c>
      <c r="F55" s="61" t="s">
        <v>153</v>
      </c>
      <c r="G55" s="22"/>
    </row>
    <row r="56" spans="2:7" ht="25.5">
      <c r="B56" s="46">
        <v>54</v>
      </c>
      <c r="C56" s="47" t="s">
        <v>147</v>
      </c>
      <c r="D56" s="79">
        <v>147752</v>
      </c>
      <c r="E56" s="48">
        <v>11.97</v>
      </c>
      <c r="F56" s="61" t="s">
        <v>153</v>
      </c>
      <c r="G56" s="22"/>
    </row>
    <row r="57" spans="2:7" ht="25.5">
      <c r="B57" s="46">
        <v>55</v>
      </c>
      <c r="C57" s="47" t="s">
        <v>147</v>
      </c>
      <c r="D57" s="79">
        <v>147868</v>
      </c>
      <c r="E57" s="48">
        <v>11.96</v>
      </c>
      <c r="F57" s="61" t="s">
        <v>153</v>
      </c>
      <c r="G57" s="22"/>
    </row>
    <row r="58" spans="2:7" ht="25.5">
      <c r="B58" s="46">
        <v>56</v>
      </c>
      <c r="C58" s="47" t="s">
        <v>147</v>
      </c>
      <c r="D58" s="79">
        <v>147893</v>
      </c>
      <c r="E58" s="48">
        <v>11.96</v>
      </c>
      <c r="F58" s="61" t="s">
        <v>153</v>
      </c>
      <c r="G58" s="22"/>
    </row>
    <row r="59" spans="2:7" ht="25.5">
      <c r="B59" s="46">
        <v>57</v>
      </c>
      <c r="C59" s="47" t="s">
        <v>147</v>
      </c>
      <c r="D59" s="79">
        <v>147920</v>
      </c>
      <c r="E59" s="48">
        <v>11.97</v>
      </c>
      <c r="F59" s="61" t="s">
        <v>153</v>
      </c>
      <c r="G59" s="22"/>
    </row>
    <row r="60" spans="2:7" ht="25.5">
      <c r="B60" s="46">
        <v>58</v>
      </c>
      <c r="C60" s="47" t="s">
        <v>147</v>
      </c>
      <c r="D60" s="79">
        <v>147715</v>
      </c>
      <c r="E60" s="48">
        <v>11.96</v>
      </c>
      <c r="F60" s="61" t="s">
        <v>153</v>
      </c>
      <c r="G60" s="22"/>
    </row>
    <row r="61" spans="2:7" ht="25.5">
      <c r="B61" s="46">
        <v>59</v>
      </c>
      <c r="C61" s="47" t="s">
        <v>147</v>
      </c>
      <c r="D61" s="79">
        <v>148087</v>
      </c>
      <c r="E61" s="48">
        <v>11.97</v>
      </c>
      <c r="F61" s="61" t="s">
        <v>153</v>
      </c>
      <c r="G61" s="22"/>
    </row>
    <row r="62" spans="2:7" ht="25.5">
      <c r="B62" s="46">
        <v>60</v>
      </c>
      <c r="C62" s="47" t="s">
        <v>147</v>
      </c>
      <c r="D62" s="79">
        <v>148334</v>
      </c>
      <c r="E62" s="48">
        <v>11.96</v>
      </c>
      <c r="F62" s="61" t="s">
        <v>153</v>
      </c>
      <c r="G62" s="22"/>
    </row>
    <row r="63" spans="2:7" ht="25.5">
      <c r="B63" s="46">
        <v>61</v>
      </c>
      <c r="C63" s="47" t="s">
        <v>147</v>
      </c>
      <c r="D63" s="79">
        <v>148456</v>
      </c>
      <c r="E63" s="48">
        <v>11.96</v>
      </c>
      <c r="F63" s="61" t="s">
        <v>153</v>
      </c>
      <c r="G63" s="22"/>
    </row>
    <row r="64" spans="2:7" ht="25.5">
      <c r="B64" s="46">
        <v>62</v>
      </c>
      <c r="C64" s="47" t="s">
        <v>147</v>
      </c>
      <c r="D64" s="79">
        <v>148466</v>
      </c>
      <c r="E64" s="47">
        <v>11.97</v>
      </c>
      <c r="F64" s="61" t="s">
        <v>153</v>
      </c>
      <c r="G64" s="22"/>
    </row>
    <row r="65" spans="2:7" ht="25.5">
      <c r="B65" s="46">
        <v>63</v>
      </c>
      <c r="C65" s="47" t="s">
        <v>148</v>
      </c>
      <c r="D65" s="79">
        <v>104861</v>
      </c>
      <c r="E65" s="48">
        <v>11.81</v>
      </c>
      <c r="F65" s="61" t="s">
        <v>153</v>
      </c>
      <c r="G65" s="22"/>
    </row>
    <row r="66" spans="2:7" ht="25.5">
      <c r="B66" s="46">
        <v>64</v>
      </c>
      <c r="C66" s="47" t="s">
        <v>148</v>
      </c>
      <c r="D66" s="79">
        <v>104876</v>
      </c>
      <c r="E66" s="48">
        <v>11.78</v>
      </c>
      <c r="F66" s="61" t="s">
        <v>153</v>
      </c>
      <c r="G66" s="22"/>
    </row>
    <row r="67" spans="2:7" ht="25.5">
      <c r="B67" s="46">
        <v>65</v>
      </c>
      <c r="C67" s="47" t="s">
        <v>148</v>
      </c>
      <c r="D67" s="79">
        <v>104887</v>
      </c>
      <c r="E67" s="48">
        <v>11.75</v>
      </c>
      <c r="F67" s="61" t="s">
        <v>153</v>
      </c>
      <c r="G67" s="22"/>
    </row>
    <row r="68" spans="2:7" ht="25.5">
      <c r="B68" s="46">
        <v>66</v>
      </c>
      <c r="C68" s="47" t="s">
        <v>148</v>
      </c>
      <c r="D68" s="79">
        <v>104890</v>
      </c>
      <c r="E68" s="48">
        <v>11.77</v>
      </c>
      <c r="F68" s="61" t="s">
        <v>153</v>
      </c>
      <c r="G68" s="22"/>
    </row>
    <row r="69" spans="2:7" ht="25.5">
      <c r="B69" s="46">
        <v>67</v>
      </c>
      <c r="C69" s="47" t="s">
        <v>148</v>
      </c>
      <c r="D69" s="79">
        <v>104891</v>
      </c>
      <c r="E69" s="48">
        <v>11.79</v>
      </c>
      <c r="F69" s="61" t="s">
        <v>153</v>
      </c>
      <c r="G69" s="22"/>
    </row>
    <row r="70" spans="2:7" ht="25.5">
      <c r="B70" s="46">
        <v>68</v>
      </c>
      <c r="C70" s="47" t="s">
        <v>148</v>
      </c>
      <c r="D70" s="79">
        <v>104863</v>
      </c>
      <c r="E70" s="48">
        <v>11.65</v>
      </c>
      <c r="F70" s="61" t="s">
        <v>153</v>
      </c>
      <c r="G70" s="22"/>
    </row>
    <row r="71" spans="2:7" ht="25.5">
      <c r="B71" s="46">
        <v>69</v>
      </c>
      <c r="C71" s="47" t="s">
        <v>148</v>
      </c>
      <c r="D71" s="79">
        <v>104871</v>
      </c>
      <c r="E71" s="48">
        <v>11.75</v>
      </c>
      <c r="F71" s="61" t="s">
        <v>153</v>
      </c>
      <c r="G71" s="22"/>
    </row>
    <row r="72" spans="2:7" ht="25.5">
      <c r="B72" s="46">
        <v>70</v>
      </c>
      <c r="C72" s="47" t="s">
        <v>148</v>
      </c>
      <c r="D72" s="79">
        <v>104880</v>
      </c>
      <c r="E72" s="48">
        <v>11.81</v>
      </c>
      <c r="F72" s="61" t="s">
        <v>153</v>
      </c>
      <c r="G72" s="22"/>
    </row>
    <row r="73" spans="2:7" ht="25.5">
      <c r="B73" s="46">
        <v>71</v>
      </c>
      <c r="C73" s="47" t="s">
        <v>148</v>
      </c>
      <c r="D73" s="79">
        <v>104881</v>
      </c>
      <c r="E73" s="48">
        <v>11.78</v>
      </c>
      <c r="F73" s="61" t="s">
        <v>153</v>
      </c>
      <c r="G73" s="22"/>
    </row>
    <row r="74" spans="2:7" ht="25.5">
      <c r="B74" s="46">
        <v>72</v>
      </c>
      <c r="C74" s="47" t="s">
        <v>148</v>
      </c>
      <c r="D74" s="79">
        <v>104893</v>
      </c>
      <c r="E74" s="48">
        <v>11.79</v>
      </c>
      <c r="F74" s="61" t="s">
        <v>153</v>
      </c>
      <c r="G74" s="22"/>
    </row>
    <row r="75" spans="2:7" ht="25.5">
      <c r="B75" s="46">
        <v>73</v>
      </c>
      <c r="C75" s="47" t="s">
        <v>148</v>
      </c>
      <c r="D75" s="79">
        <v>104956</v>
      </c>
      <c r="E75" s="48">
        <v>11.78</v>
      </c>
      <c r="F75" s="61" t="s">
        <v>153</v>
      </c>
      <c r="G75" s="22"/>
    </row>
    <row r="76" spans="2:7" ht="25.5">
      <c r="B76" s="46">
        <v>74</v>
      </c>
      <c r="C76" s="47" t="s">
        <v>148</v>
      </c>
      <c r="D76" s="79">
        <v>104995</v>
      </c>
      <c r="E76" s="48">
        <v>11.79</v>
      </c>
      <c r="F76" s="61" t="s">
        <v>153</v>
      </c>
      <c r="G76" s="22"/>
    </row>
    <row r="77" spans="2:7" ht="25.5">
      <c r="B77" s="46">
        <v>75</v>
      </c>
      <c r="C77" s="47" t="s">
        <v>148</v>
      </c>
      <c r="D77" s="79">
        <v>105004</v>
      </c>
      <c r="E77" s="48">
        <v>11.62</v>
      </c>
      <c r="F77" s="61" t="s">
        <v>153</v>
      </c>
      <c r="G77" s="22"/>
    </row>
    <row r="78" spans="2:7" ht="25.5">
      <c r="B78" s="46">
        <v>76</v>
      </c>
      <c r="C78" s="47" t="s">
        <v>148</v>
      </c>
      <c r="D78" s="79">
        <v>105005</v>
      </c>
      <c r="E78" s="48">
        <v>11.77</v>
      </c>
      <c r="F78" s="61" t="s">
        <v>153</v>
      </c>
      <c r="G78" s="22"/>
    </row>
    <row r="79" spans="2:7" ht="25.5">
      <c r="B79" s="46">
        <v>77</v>
      </c>
      <c r="C79" s="47" t="s">
        <v>148</v>
      </c>
      <c r="D79" s="79">
        <v>105069</v>
      </c>
      <c r="E79" s="48">
        <v>11.81</v>
      </c>
      <c r="F79" s="61" t="s">
        <v>153</v>
      </c>
      <c r="G79" s="22"/>
    </row>
    <row r="80" spans="2:7" ht="25.5">
      <c r="B80" s="46">
        <v>78</v>
      </c>
      <c r="C80" s="47" t="s">
        <v>148</v>
      </c>
      <c r="D80" s="79">
        <v>104972</v>
      </c>
      <c r="E80" s="48">
        <v>11.76</v>
      </c>
      <c r="F80" s="61" t="s">
        <v>153</v>
      </c>
      <c r="G80" s="22"/>
    </row>
    <row r="81" spans="2:7" ht="25.5">
      <c r="B81" s="46">
        <v>79</v>
      </c>
      <c r="C81" s="47" t="s">
        <v>148</v>
      </c>
      <c r="D81" s="79">
        <v>104974</v>
      </c>
      <c r="E81" s="48">
        <v>11.79</v>
      </c>
      <c r="F81" s="61" t="s">
        <v>200</v>
      </c>
      <c r="G81" s="22"/>
    </row>
    <row r="82" spans="2:7" ht="25.5">
      <c r="B82" s="46">
        <v>80</v>
      </c>
      <c r="C82" s="47" t="s">
        <v>148</v>
      </c>
      <c r="D82" s="79">
        <v>104962</v>
      </c>
      <c r="E82" s="48">
        <v>11.77</v>
      </c>
      <c r="F82" s="61" t="s">
        <v>153</v>
      </c>
      <c r="G82" s="22"/>
    </row>
    <row r="83" spans="2:7" ht="25.5">
      <c r="B83" s="46">
        <v>81</v>
      </c>
      <c r="C83" s="47" t="s">
        <v>148</v>
      </c>
      <c r="D83" s="79">
        <v>104964</v>
      </c>
      <c r="E83" s="48">
        <v>11.83</v>
      </c>
      <c r="F83" s="61" t="s">
        <v>200</v>
      </c>
      <c r="G83" s="22"/>
    </row>
    <row r="84" spans="2:7" ht="25.5">
      <c r="B84" s="46">
        <v>82</v>
      </c>
      <c r="C84" s="47" t="s">
        <v>148</v>
      </c>
      <c r="D84" s="79">
        <v>104978</v>
      </c>
      <c r="E84" s="48">
        <v>11.78</v>
      </c>
      <c r="F84" s="61" t="s">
        <v>153</v>
      </c>
      <c r="G84" s="22"/>
    </row>
    <row r="85" spans="2:7" ht="25.5">
      <c r="B85" s="46">
        <v>83</v>
      </c>
      <c r="C85" s="47" t="s">
        <v>148</v>
      </c>
      <c r="D85" s="79">
        <v>105066</v>
      </c>
      <c r="E85" s="47">
        <v>11.83</v>
      </c>
      <c r="F85" s="61" t="s">
        <v>153</v>
      </c>
      <c r="G85" s="22"/>
    </row>
    <row r="86" spans="2:7" ht="25.5">
      <c r="B86" s="46">
        <v>84</v>
      </c>
      <c r="C86" s="47" t="s">
        <v>148</v>
      </c>
      <c r="D86" s="79">
        <v>104898</v>
      </c>
      <c r="E86" s="47">
        <v>11.76</v>
      </c>
      <c r="F86" s="61" t="s">
        <v>200</v>
      </c>
      <c r="G86" s="22"/>
    </row>
    <row r="87" spans="2:7" ht="25.5">
      <c r="B87" s="46">
        <v>85</v>
      </c>
      <c r="C87" s="47" t="s">
        <v>148</v>
      </c>
      <c r="D87" s="79">
        <v>104922</v>
      </c>
      <c r="E87" s="47">
        <v>11.76</v>
      </c>
      <c r="F87" s="61" t="s">
        <v>200</v>
      </c>
      <c r="G87" s="22"/>
    </row>
    <row r="88" spans="2:7" ht="25.5">
      <c r="B88" s="46">
        <v>86</v>
      </c>
      <c r="C88" s="47" t="s">
        <v>148</v>
      </c>
      <c r="D88" s="79">
        <v>104944</v>
      </c>
      <c r="E88" s="47">
        <v>11.82</v>
      </c>
      <c r="F88" s="61" t="s">
        <v>153</v>
      </c>
      <c r="G88" s="22"/>
    </row>
    <row r="89" spans="2:7" ht="25.5">
      <c r="B89" s="46">
        <v>87</v>
      </c>
      <c r="C89" s="47" t="s">
        <v>148</v>
      </c>
      <c r="D89" s="79">
        <v>104858</v>
      </c>
      <c r="E89" s="47">
        <v>11.6</v>
      </c>
      <c r="F89" s="61" t="s">
        <v>153</v>
      </c>
      <c r="G89" s="22"/>
    </row>
    <row r="90" spans="2:7" ht="25.5">
      <c r="B90" s="46">
        <v>88</v>
      </c>
      <c r="C90" s="47" t="s">
        <v>148</v>
      </c>
      <c r="D90" s="79">
        <v>104968</v>
      </c>
      <c r="E90" s="47">
        <v>11.84</v>
      </c>
      <c r="F90" s="61" t="s">
        <v>200</v>
      </c>
      <c r="G90" s="22"/>
    </row>
    <row r="91" spans="2:7" ht="25.5">
      <c r="B91" s="46">
        <v>89</v>
      </c>
      <c r="C91" s="47" t="s">
        <v>148</v>
      </c>
      <c r="D91" s="79">
        <v>104923</v>
      </c>
      <c r="E91" s="47">
        <v>11.72</v>
      </c>
      <c r="F91" s="61" t="s">
        <v>153</v>
      </c>
      <c r="G91" s="22"/>
    </row>
    <row r="92" spans="2:7" ht="25.5">
      <c r="B92" s="46">
        <v>90</v>
      </c>
      <c r="C92" s="47" t="s">
        <v>148</v>
      </c>
      <c r="D92" s="79">
        <v>104947</v>
      </c>
      <c r="E92" s="47">
        <v>11.78</v>
      </c>
      <c r="F92" s="61" t="s">
        <v>200</v>
      </c>
      <c r="G92" s="22"/>
    </row>
    <row r="93" spans="2:7" ht="25.5">
      <c r="B93" s="46">
        <v>91</v>
      </c>
      <c r="C93" s="47" t="s">
        <v>148</v>
      </c>
      <c r="D93" s="79">
        <v>104946</v>
      </c>
      <c r="E93" s="47">
        <v>11.71</v>
      </c>
      <c r="F93" s="61" t="s">
        <v>200</v>
      </c>
      <c r="G93" s="22"/>
    </row>
    <row r="94" spans="2:7" ht="25.5">
      <c r="B94" s="46">
        <v>92</v>
      </c>
      <c r="C94" s="47" t="s">
        <v>148</v>
      </c>
      <c r="D94" s="79">
        <v>104950</v>
      </c>
      <c r="E94" s="47">
        <v>11.8</v>
      </c>
      <c r="F94" s="61" t="s">
        <v>200</v>
      </c>
      <c r="G94" s="22"/>
    </row>
    <row r="95" spans="2:7" ht="25.5">
      <c r="B95" s="46">
        <v>93</v>
      </c>
      <c r="C95" s="47" t="s">
        <v>148</v>
      </c>
      <c r="D95" s="79">
        <v>104981</v>
      </c>
      <c r="E95" s="47">
        <v>11.78</v>
      </c>
      <c r="F95" s="61" t="s">
        <v>153</v>
      </c>
      <c r="G95" s="22"/>
    </row>
    <row r="96" spans="2:7" ht="25.5">
      <c r="B96" s="46">
        <v>94</v>
      </c>
      <c r="C96" s="47" t="s">
        <v>148</v>
      </c>
      <c r="D96" s="79">
        <v>104945</v>
      </c>
      <c r="E96" s="47">
        <v>11.79</v>
      </c>
      <c r="F96" s="61" t="s">
        <v>153</v>
      </c>
      <c r="G96" s="22"/>
    </row>
    <row r="97" spans="2:7" ht="25.5">
      <c r="B97" s="46">
        <v>95</v>
      </c>
      <c r="C97" s="47" t="s">
        <v>148</v>
      </c>
      <c r="D97" s="79">
        <v>104929</v>
      </c>
      <c r="E97" s="47">
        <v>11.75</v>
      </c>
      <c r="F97" s="61" t="s">
        <v>153</v>
      </c>
      <c r="G97" s="22"/>
    </row>
    <row r="98" spans="2:7" ht="25.5">
      <c r="B98" s="46">
        <v>96</v>
      </c>
      <c r="C98" s="47" t="s">
        <v>148</v>
      </c>
      <c r="D98" s="79">
        <v>104917</v>
      </c>
      <c r="E98" s="47">
        <v>11.8</v>
      </c>
      <c r="F98" s="61" t="s">
        <v>153</v>
      </c>
      <c r="G98" s="22"/>
    </row>
    <row r="99" spans="2:7" ht="25.5">
      <c r="B99" s="46">
        <v>97</v>
      </c>
      <c r="C99" s="47" t="s">
        <v>148</v>
      </c>
      <c r="D99" s="79">
        <v>104909</v>
      </c>
      <c r="E99" s="47">
        <v>11.78</v>
      </c>
      <c r="F99" s="61" t="s">
        <v>153</v>
      </c>
      <c r="G99" s="22"/>
    </row>
    <row r="100" spans="2:7" ht="25.5">
      <c r="B100" s="46">
        <v>98</v>
      </c>
      <c r="C100" s="47" t="s">
        <v>148</v>
      </c>
      <c r="D100" s="79">
        <v>102399</v>
      </c>
      <c r="E100" s="47">
        <v>11.19</v>
      </c>
      <c r="F100" s="61" t="s">
        <v>200</v>
      </c>
      <c r="G100" s="22"/>
    </row>
    <row r="101" spans="2:7" ht="25.5">
      <c r="B101" s="46">
        <v>99</v>
      </c>
      <c r="C101" s="47" t="s">
        <v>148</v>
      </c>
      <c r="D101" s="79">
        <v>102440</v>
      </c>
      <c r="E101" s="47">
        <v>11.75</v>
      </c>
      <c r="F101" s="61" t="s">
        <v>200</v>
      </c>
      <c r="G101" s="22"/>
    </row>
    <row r="102" spans="2:7" ht="25.5">
      <c r="B102" s="46">
        <v>100</v>
      </c>
      <c r="C102" s="47" t="s">
        <v>148</v>
      </c>
      <c r="D102" s="79">
        <v>102450</v>
      </c>
      <c r="E102" s="47">
        <v>11.7</v>
      </c>
      <c r="F102" s="61" t="s">
        <v>200</v>
      </c>
      <c r="G102" s="22"/>
    </row>
    <row r="103" spans="2:7" ht="25.5">
      <c r="B103" s="46">
        <v>101</v>
      </c>
      <c r="C103" s="47" t="s">
        <v>148</v>
      </c>
      <c r="D103" s="79">
        <v>103415</v>
      </c>
      <c r="E103" s="47">
        <v>11.77</v>
      </c>
      <c r="F103" s="61" t="s">
        <v>200</v>
      </c>
      <c r="G103" s="22"/>
    </row>
    <row r="104" spans="2:7" ht="25.5">
      <c r="B104" s="46">
        <v>102</v>
      </c>
      <c r="C104" s="47" t="s">
        <v>148</v>
      </c>
      <c r="D104" s="79">
        <v>103450</v>
      </c>
      <c r="E104" s="47">
        <v>11.79</v>
      </c>
      <c r="F104" s="61" t="s">
        <v>200</v>
      </c>
      <c r="G104" s="22"/>
    </row>
    <row r="105" spans="2:7" ht="25.5">
      <c r="B105" s="46">
        <v>103</v>
      </c>
      <c r="C105" s="47" t="s">
        <v>148</v>
      </c>
      <c r="D105" s="79">
        <v>103404</v>
      </c>
      <c r="E105" s="47">
        <v>11.81</v>
      </c>
      <c r="F105" s="61" t="s">
        <v>200</v>
      </c>
      <c r="G105" s="22"/>
    </row>
    <row r="106" spans="2:7" ht="25.5">
      <c r="B106" s="46">
        <v>104</v>
      </c>
      <c r="C106" s="47" t="s">
        <v>148</v>
      </c>
      <c r="D106" s="79">
        <v>103443</v>
      </c>
      <c r="E106" s="47">
        <v>11.76</v>
      </c>
      <c r="F106" s="61" t="s">
        <v>200</v>
      </c>
      <c r="G106" s="22"/>
    </row>
    <row r="107" spans="2:7" ht="25.5">
      <c r="B107" s="46">
        <v>105</v>
      </c>
      <c r="C107" s="47" t="s">
        <v>148</v>
      </c>
      <c r="D107" s="79">
        <v>103448</v>
      </c>
      <c r="E107" s="47">
        <v>11.79</v>
      </c>
      <c r="F107" s="61" t="s">
        <v>200</v>
      </c>
      <c r="G107" s="22"/>
    </row>
    <row r="108" spans="2:7" ht="25.5">
      <c r="B108" s="46">
        <v>106</v>
      </c>
      <c r="C108" s="47" t="s">
        <v>148</v>
      </c>
      <c r="D108" s="79">
        <v>103457</v>
      </c>
      <c r="E108" s="47">
        <v>11.8</v>
      </c>
      <c r="F108" s="61" t="s">
        <v>200</v>
      </c>
      <c r="G108" s="22"/>
    </row>
    <row r="109" spans="2:7" ht="25.5">
      <c r="B109" s="46">
        <v>107</v>
      </c>
      <c r="C109" s="47" t="s">
        <v>144</v>
      </c>
      <c r="D109" s="60" t="s">
        <v>208</v>
      </c>
      <c r="E109" s="47">
        <v>11.94</v>
      </c>
      <c r="F109" s="61" t="s">
        <v>200</v>
      </c>
      <c r="G109" s="22"/>
    </row>
    <row r="110" spans="2:7" ht="25.5">
      <c r="B110" s="46">
        <v>108</v>
      </c>
      <c r="C110" s="47" t="s">
        <v>148</v>
      </c>
      <c r="D110" s="79">
        <v>105289</v>
      </c>
      <c r="E110" s="47">
        <v>11.75</v>
      </c>
      <c r="F110" s="61" t="s">
        <v>200</v>
      </c>
      <c r="G110" s="22"/>
    </row>
    <row r="111" spans="2:7" ht="25.5">
      <c r="B111" s="46">
        <v>109</v>
      </c>
      <c r="C111" s="47" t="s">
        <v>148</v>
      </c>
      <c r="D111" s="79">
        <v>105296</v>
      </c>
      <c r="E111" s="47">
        <v>11.74</v>
      </c>
      <c r="F111" s="61" t="s">
        <v>200</v>
      </c>
      <c r="G111" s="22"/>
    </row>
    <row r="112" spans="2:7" ht="25.5">
      <c r="B112" s="46">
        <v>110</v>
      </c>
      <c r="C112" s="47" t="s">
        <v>148</v>
      </c>
      <c r="D112" s="79">
        <v>105292</v>
      </c>
      <c r="E112" s="47">
        <v>11.73</v>
      </c>
      <c r="F112" s="61" t="s">
        <v>200</v>
      </c>
      <c r="G112" s="22"/>
    </row>
    <row r="113" spans="2:7" ht="25.5">
      <c r="B113" s="46">
        <v>111</v>
      </c>
      <c r="C113" s="47" t="s">
        <v>148</v>
      </c>
      <c r="D113" s="79">
        <v>104992</v>
      </c>
      <c r="E113" s="47">
        <v>11.8</v>
      </c>
      <c r="F113" s="61" t="s">
        <v>200</v>
      </c>
      <c r="G113" s="22"/>
    </row>
    <row r="114" spans="2:7" ht="25.5">
      <c r="B114" s="46">
        <v>112</v>
      </c>
      <c r="C114" s="47" t="s">
        <v>148</v>
      </c>
      <c r="D114" s="79">
        <v>105299</v>
      </c>
      <c r="E114" s="47">
        <v>11.78</v>
      </c>
      <c r="F114" s="61" t="s">
        <v>200</v>
      </c>
      <c r="G114" s="22"/>
    </row>
    <row r="115" spans="2:7" ht="25.5">
      <c r="B115" s="46">
        <v>113</v>
      </c>
      <c r="C115" s="47" t="s">
        <v>148</v>
      </c>
      <c r="D115" s="79">
        <v>103331</v>
      </c>
      <c r="E115" s="47">
        <v>11.77</v>
      </c>
      <c r="F115" s="61" t="s">
        <v>200</v>
      </c>
      <c r="G115" s="22"/>
    </row>
  </sheetData>
  <autoFilter ref="B2:G115"/>
  <customSheetViews>
    <customSheetView guid="{9D28F8A1-ACAD-4FBA-A7CF-46CE5CB07AEA}" showAutoFilter="1">
      <selection activeCell="H120" sqref="H120"/>
      <pageMargins left="0.7" right="0.7" top="0.75" bottom="0.75" header="0.3" footer="0.3"/>
      <pageSetup paperSize="9" orientation="portrait" r:id="rId1"/>
      <autoFilter ref="B2:G109"/>
    </customSheetView>
  </customSheetViews>
  <mergeCells count="1">
    <mergeCell ref="B1:G1"/>
  </mergeCells>
  <phoneticPr fontId="17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45"/>
  <sheetViews>
    <sheetView topLeftCell="A40" workbookViewId="0">
      <selection activeCell="L48" sqref="L48"/>
    </sheetView>
  </sheetViews>
  <sheetFormatPr defaultRowHeight="15"/>
  <cols>
    <col min="1" max="1" width="7.5703125" customWidth="1"/>
    <col min="2" max="2" width="6.7109375" customWidth="1"/>
    <col min="3" max="3" width="9.28515625" customWidth="1"/>
    <col min="4" max="4" width="7.28515625" customWidth="1"/>
    <col min="5" max="5" width="6.5703125" customWidth="1"/>
    <col min="6" max="6" width="6.7109375" customWidth="1"/>
    <col min="7" max="7" width="5.42578125" customWidth="1"/>
    <col min="8" max="8" width="1.28515625" customWidth="1"/>
    <col min="10" max="10" width="10.7109375" customWidth="1"/>
    <col min="11" max="11" width="11.140625" customWidth="1"/>
    <col min="12" max="12" width="11" customWidth="1"/>
    <col min="13" max="13" width="10.85546875" customWidth="1"/>
    <col min="15" max="15" width="10.42578125" customWidth="1"/>
    <col min="16" max="16" width="11.140625" customWidth="1"/>
    <col min="17" max="17" width="10" customWidth="1"/>
    <col min="18" max="18" width="7.140625" customWidth="1"/>
    <col min="19" max="19" width="6.28515625" customWidth="1"/>
    <col min="20" max="20" width="6.5703125" customWidth="1"/>
    <col min="21" max="21" width="6.85546875" customWidth="1"/>
  </cols>
  <sheetData>
    <row r="1" spans="1:23" s="72" customFormat="1">
      <c r="A1" s="195" t="s">
        <v>172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</row>
    <row r="2" spans="1:23" s="74" customForma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>
      <c r="A3" s="201" t="s">
        <v>145</v>
      </c>
      <c r="B3" s="201"/>
      <c r="C3" s="201"/>
      <c r="D3" s="201"/>
      <c r="E3" s="201"/>
      <c r="F3" s="201"/>
      <c r="G3" s="201"/>
      <c r="H3" s="62"/>
      <c r="I3" s="201" t="s">
        <v>70</v>
      </c>
      <c r="J3" s="201"/>
      <c r="K3" s="201"/>
      <c r="L3" s="201"/>
      <c r="M3" s="201"/>
      <c r="N3" s="201"/>
      <c r="O3" s="201"/>
      <c r="P3" s="62"/>
      <c r="Q3" s="201" t="s">
        <v>157</v>
      </c>
      <c r="R3" s="201"/>
      <c r="S3" s="201"/>
      <c r="T3" s="201"/>
      <c r="U3" s="201"/>
      <c r="V3" s="201"/>
      <c r="W3" s="201"/>
    </row>
    <row r="4" spans="1:23">
      <c r="A4" s="63" t="s">
        <v>158</v>
      </c>
      <c r="B4" s="63" t="s">
        <v>159</v>
      </c>
      <c r="C4" s="63" t="s">
        <v>160</v>
      </c>
      <c r="D4" s="63" t="s">
        <v>161</v>
      </c>
      <c r="E4" s="63" t="s">
        <v>162</v>
      </c>
      <c r="F4" s="63" t="s">
        <v>163</v>
      </c>
      <c r="G4" s="63" t="s">
        <v>164</v>
      </c>
      <c r="H4" s="64"/>
      <c r="I4" s="63" t="s">
        <v>158</v>
      </c>
      <c r="J4" s="63" t="s">
        <v>159</v>
      </c>
      <c r="K4" s="63" t="s">
        <v>160</v>
      </c>
      <c r="L4" s="63" t="s">
        <v>161</v>
      </c>
      <c r="M4" s="63" t="s">
        <v>162</v>
      </c>
      <c r="N4" s="63" t="s">
        <v>163</v>
      </c>
      <c r="O4" s="63" t="s">
        <v>164</v>
      </c>
      <c r="P4" s="64"/>
      <c r="Q4" s="63" t="s">
        <v>158</v>
      </c>
      <c r="R4" s="63" t="s">
        <v>159</v>
      </c>
      <c r="S4" s="63" t="s">
        <v>160</v>
      </c>
      <c r="T4" s="63" t="s">
        <v>161</v>
      </c>
      <c r="U4" s="63" t="s">
        <v>162</v>
      </c>
      <c r="V4" s="63" t="s">
        <v>163</v>
      </c>
      <c r="W4" s="63" t="s">
        <v>164</v>
      </c>
    </row>
    <row r="5" spans="1:23">
      <c r="A5" s="65"/>
      <c r="B5" s="65"/>
      <c r="C5" s="65"/>
      <c r="D5" s="65"/>
      <c r="E5" s="65"/>
      <c r="F5" s="65"/>
      <c r="G5" s="65"/>
      <c r="H5" s="66"/>
      <c r="I5" s="65"/>
      <c r="J5" s="65"/>
      <c r="K5" s="65"/>
      <c r="L5" s="65"/>
      <c r="M5" s="65"/>
      <c r="N5" s="65"/>
      <c r="O5" s="65"/>
      <c r="P5" s="66"/>
      <c r="Q5" s="65"/>
      <c r="R5" s="65"/>
      <c r="S5" s="65"/>
      <c r="T5" s="65"/>
      <c r="U5" s="65"/>
      <c r="V5" s="65"/>
      <c r="W5" s="65"/>
    </row>
    <row r="6" spans="1:23">
      <c r="A6" s="67"/>
      <c r="B6" s="68">
        <v>1</v>
      </c>
      <c r="C6" s="67"/>
      <c r="D6" s="68">
        <v>1</v>
      </c>
      <c r="E6" s="67"/>
      <c r="F6" s="67"/>
      <c r="G6" s="68">
        <v>1</v>
      </c>
      <c r="H6" s="66"/>
      <c r="I6" s="67"/>
      <c r="J6" s="67"/>
      <c r="K6" s="67"/>
      <c r="L6" s="67"/>
      <c r="M6" s="68">
        <v>1</v>
      </c>
      <c r="N6" s="67"/>
      <c r="O6" s="68">
        <v>2</v>
      </c>
      <c r="P6" s="66"/>
      <c r="Q6" s="67"/>
      <c r="R6" s="67"/>
      <c r="S6" s="67"/>
      <c r="T6" s="68">
        <v>1</v>
      </c>
      <c r="U6" s="67"/>
      <c r="V6" s="67"/>
      <c r="W6" s="68">
        <v>4</v>
      </c>
    </row>
    <row r="7" spans="1:23">
      <c r="A7" s="67"/>
      <c r="B7" s="67"/>
      <c r="C7" s="67"/>
      <c r="D7" s="67"/>
      <c r="E7" s="67"/>
      <c r="F7" s="67"/>
      <c r="G7" s="68">
        <v>2</v>
      </c>
      <c r="H7" s="66"/>
      <c r="I7" s="67"/>
      <c r="J7" s="67"/>
      <c r="K7" s="67"/>
      <c r="L7" s="67"/>
      <c r="M7" s="68">
        <v>1</v>
      </c>
      <c r="N7" s="67"/>
      <c r="O7" s="67"/>
      <c r="P7" s="66"/>
      <c r="Q7" s="67"/>
      <c r="R7" s="69"/>
      <c r="S7" s="69"/>
      <c r="T7" s="69"/>
      <c r="U7" s="69"/>
      <c r="V7" s="69"/>
      <c r="W7" s="68">
        <v>5</v>
      </c>
    </row>
    <row r="8" spans="1:23">
      <c r="A8" s="67"/>
      <c r="B8" s="67"/>
      <c r="C8" s="67"/>
      <c r="D8" s="68">
        <v>1</v>
      </c>
      <c r="E8" s="67"/>
      <c r="F8" s="67"/>
      <c r="G8" s="68">
        <v>1</v>
      </c>
      <c r="H8" s="66"/>
      <c r="I8" s="67"/>
      <c r="J8" s="67"/>
      <c r="K8" s="68">
        <v>1</v>
      </c>
      <c r="L8" s="67"/>
      <c r="M8" s="67"/>
      <c r="N8" s="67"/>
      <c r="O8" s="67"/>
      <c r="P8" s="66"/>
      <c r="Q8" s="67"/>
      <c r="R8" s="67"/>
      <c r="S8" s="67"/>
      <c r="T8" s="68">
        <v>1</v>
      </c>
      <c r="U8" s="69"/>
      <c r="V8" s="69"/>
      <c r="W8" s="68">
        <v>6</v>
      </c>
    </row>
    <row r="9" spans="1:23">
      <c r="A9" s="67"/>
      <c r="B9" s="67"/>
      <c r="C9" s="67"/>
      <c r="D9" s="67"/>
      <c r="E9" s="67"/>
      <c r="F9" s="67"/>
      <c r="G9" s="68">
        <v>1</v>
      </c>
      <c r="H9" s="66"/>
      <c r="I9" s="67"/>
      <c r="J9" s="70"/>
      <c r="K9" s="68">
        <v>1</v>
      </c>
      <c r="L9" s="67"/>
      <c r="M9" s="67"/>
      <c r="N9" s="67"/>
      <c r="O9" s="68">
        <v>4</v>
      </c>
      <c r="P9" s="66"/>
      <c r="Q9" s="67"/>
      <c r="R9" s="67"/>
      <c r="S9" s="67"/>
      <c r="T9" s="67"/>
      <c r="U9" s="69"/>
      <c r="V9" s="69"/>
      <c r="W9" s="69"/>
    </row>
    <row r="10" spans="1:23">
      <c r="A10" s="67"/>
      <c r="B10" s="67"/>
      <c r="C10" s="67"/>
      <c r="D10" s="67"/>
      <c r="E10" s="68">
        <v>1</v>
      </c>
      <c r="F10" s="67"/>
      <c r="G10" s="68">
        <v>1</v>
      </c>
      <c r="H10" s="66"/>
      <c r="I10" s="67"/>
      <c r="J10" s="67"/>
      <c r="K10" s="68">
        <v>1</v>
      </c>
      <c r="L10" s="67"/>
      <c r="M10" s="67"/>
      <c r="N10" s="67"/>
      <c r="O10" s="67"/>
      <c r="P10" s="66"/>
      <c r="Q10" s="68">
        <v>1</v>
      </c>
      <c r="R10" s="67"/>
      <c r="S10" s="67"/>
      <c r="T10" s="67"/>
      <c r="U10" s="67"/>
      <c r="V10" s="67"/>
      <c r="W10" s="68">
        <v>3</v>
      </c>
    </row>
    <row r="11" spans="1:23">
      <c r="A11" s="68">
        <v>1</v>
      </c>
      <c r="B11" s="67"/>
      <c r="C11" s="67"/>
      <c r="D11" s="67"/>
      <c r="E11" s="67"/>
      <c r="F11" s="67"/>
      <c r="G11" s="68">
        <v>2</v>
      </c>
      <c r="H11" s="66"/>
      <c r="I11" s="67"/>
      <c r="J11" s="67"/>
      <c r="K11" s="68">
        <v>1</v>
      </c>
      <c r="L11" s="67"/>
      <c r="M11" s="67"/>
      <c r="N11" s="67"/>
      <c r="O11" s="67"/>
      <c r="P11" s="66"/>
      <c r="Q11" s="67"/>
      <c r="R11" s="67"/>
      <c r="S11" s="67"/>
      <c r="T11" s="67"/>
      <c r="U11" s="67"/>
      <c r="V11" s="67"/>
      <c r="W11" s="68"/>
    </row>
    <row r="12" spans="1:23">
      <c r="A12" s="69"/>
      <c r="B12" s="69"/>
      <c r="C12" s="69"/>
      <c r="D12" s="69"/>
      <c r="E12" s="69"/>
      <c r="F12" s="67"/>
      <c r="G12" s="68">
        <v>2</v>
      </c>
      <c r="H12" s="66"/>
      <c r="I12" s="68">
        <v>1</v>
      </c>
      <c r="J12" s="67"/>
      <c r="K12" s="67"/>
      <c r="L12" s="67"/>
      <c r="M12" s="67"/>
      <c r="N12" s="67"/>
      <c r="O12" s="67"/>
      <c r="P12" s="66"/>
      <c r="Q12" s="67"/>
      <c r="R12" s="67"/>
      <c r="S12" s="67"/>
      <c r="T12" s="67"/>
      <c r="U12" s="67"/>
      <c r="V12" s="67"/>
      <c r="W12" s="68"/>
    </row>
    <row r="13" spans="1:23">
      <c r="A13" s="69"/>
      <c r="B13" s="69"/>
      <c r="C13" s="68">
        <v>1</v>
      </c>
      <c r="D13" s="69"/>
      <c r="E13" s="69"/>
      <c r="F13" s="67"/>
      <c r="G13" s="68">
        <v>2</v>
      </c>
      <c r="H13" s="66"/>
      <c r="I13" s="67"/>
      <c r="J13" s="68">
        <v>1</v>
      </c>
      <c r="K13" s="67"/>
      <c r="L13" s="68">
        <v>1</v>
      </c>
      <c r="M13" s="67"/>
      <c r="N13" s="67"/>
      <c r="O13" s="68">
        <v>1</v>
      </c>
      <c r="P13" s="66"/>
      <c r="Q13" s="67"/>
      <c r="R13" s="67"/>
      <c r="S13" s="68">
        <v>1</v>
      </c>
      <c r="T13" s="67"/>
      <c r="U13" s="67"/>
      <c r="V13" s="67"/>
      <c r="W13" s="68">
        <v>3</v>
      </c>
    </row>
    <row r="14" spans="1:23">
      <c r="A14" s="68">
        <v>1</v>
      </c>
      <c r="B14" s="69"/>
      <c r="C14" s="69"/>
      <c r="D14" s="69"/>
      <c r="E14" s="69"/>
      <c r="F14" s="67"/>
      <c r="G14" s="68">
        <v>2</v>
      </c>
      <c r="H14" s="66"/>
      <c r="I14" s="67"/>
      <c r="J14" s="67"/>
      <c r="K14" s="68">
        <v>1</v>
      </c>
      <c r="L14" s="67"/>
      <c r="M14" s="67"/>
      <c r="N14" s="67"/>
      <c r="O14" s="67"/>
      <c r="P14" s="66"/>
      <c r="Q14" s="68">
        <v>1</v>
      </c>
      <c r="R14" s="67"/>
      <c r="S14" s="67"/>
      <c r="T14" s="67"/>
      <c r="U14" s="67"/>
      <c r="V14" s="67"/>
      <c r="W14" s="68">
        <v>1</v>
      </c>
    </row>
    <row r="15" spans="1:23">
      <c r="A15" s="68">
        <v>1</v>
      </c>
      <c r="B15" s="69"/>
      <c r="C15" s="69"/>
      <c r="D15" s="69"/>
      <c r="E15" s="69"/>
      <c r="F15" s="67"/>
      <c r="G15" s="68">
        <v>2</v>
      </c>
      <c r="H15" s="66"/>
      <c r="I15" s="67"/>
      <c r="J15" s="67"/>
      <c r="K15" s="68">
        <v>1</v>
      </c>
      <c r="L15" s="67"/>
      <c r="M15" s="67"/>
      <c r="N15" s="67"/>
      <c r="O15" s="67"/>
      <c r="P15" s="66"/>
      <c r="Q15" s="67"/>
      <c r="R15" s="67"/>
      <c r="S15" s="67"/>
      <c r="T15" s="68">
        <v>1</v>
      </c>
      <c r="U15" s="67"/>
      <c r="V15" s="67"/>
      <c r="W15" s="67"/>
    </row>
    <row r="16" spans="1:23">
      <c r="A16" s="68">
        <v>1</v>
      </c>
      <c r="B16" s="69"/>
      <c r="C16" s="69"/>
      <c r="D16" s="69"/>
      <c r="E16" s="69"/>
      <c r="F16" s="67"/>
      <c r="G16" s="68">
        <v>2</v>
      </c>
      <c r="H16" s="66"/>
      <c r="I16" s="57">
        <f>SUM(I6:I15)</f>
        <v>1</v>
      </c>
      <c r="J16" s="57">
        <f t="shared" ref="J16:O16" si="0">SUM(J6:J15)</f>
        <v>1</v>
      </c>
      <c r="K16" s="57">
        <f t="shared" si="0"/>
        <v>6</v>
      </c>
      <c r="L16" s="57">
        <f t="shared" si="0"/>
        <v>1</v>
      </c>
      <c r="M16" s="57">
        <f t="shared" si="0"/>
        <v>2</v>
      </c>
      <c r="N16" s="57">
        <f t="shared" si="0"/>
        <v>0</v>
      </c>
      <c r="O16" s="57">
        <f t="shared" si="0"/>
        <v>7</v>
      </c>
      <c r="P16" s="59"/>
      <c r="Q16" s="67"/>
      <c r="R16" s="67"/>
      <c r="S16" s="67"/>
      <c r="T16" s="67"/>
      <c r="U16" s="67"/>
      <c r="V16" s="67"/>
      <c r="W16" s="67"/>
    </row>
    <row r="17" spans="1:23">
      <c r="A17" s="68">
        <v>1</v>
      </c>
      <c r="B17" s="69"/>
      <c r="C17" s="69"/>
      <c r="D17" s="69"/>
      <c r="E17" s="69"/>
      <c r="F17" s="69"/>
      <c r="G17" s="68">
        <v>3</v>
      </c>
      <c r="H17" s="66"/>
      <c r="I17" s="58" t="s">
        <v>165</v>
      </c>
      <c r="J17" s="58"/>
      <c r="K17" s="58"/>
      <c r="L17" s="58">
        <f>SUM(I16:O16)</f>
        <v>18</v>
      </c>
      <c r="P17" s="59"/>
      <c r="Q17" s="67"/>
      <c r="R17" s="67"/>
      <c r="S17" s="67"/>
      <c r="T17" s="67"/>
      <c r="U17" s="67"/>
      <c r="V17" s="67"/>
      <c r="W17" s="67"/>
    </row>
    <row r="18" spans="1:23">
      <c r="A18" s="68">
        <v>1</v>
      </c>
      <c r="B18" s="69"/>
      <c r="C18" s="69"/>
      <c r="D18" s="69"/>
      <c r="E18" s="69"/>
      <c r="F18" s="69"/>
      <c r="G18" s="68">
        <v>3</v>
      </c>
      <c r="H18" s="66"/>
      <c r="P18" s="59"/>
      <c r="Q18" s="67"/>
      <c r="R18" s="67"/>
      <c r="S18" s="67"/>
      <c r="T18" s="67"/>
      <c r="U18" s="67"/>
      <c r="V18" s="67"/>
      <c r="W18" s="67"/>
    </row>
    <row r="19" spans="1:23">
      <c r="A19" s="69"/>
      <c r="B19" s="69"/>
      <c r="C19" s="69"/>
      <c r="D19" s="68">
        <v>1</v>
      </c>
      <c r="E19" s="69"/>
      <c r="F19" s="69"/>
      <c r="G19" s="69"/>
      <c r="H19" s="71"/>
      <c r="P19" s="59"/>
      <c r="Q19" s="67"/>
      <c r="R19" s="67"/>
      <c r="S19" s="67"/>
      <c r="T19" s="67"/>
      <c r="U19" s="67"/>
      <c r="V19" s="67"/>
      <c r="W19" s="67"/>
    </row>
    <row r="20" spans="1:23">
      <c r="A20" s="68">
        <v>1</v>
      </c>
      <c r="B20" s="69"/>
      <c r="C20" s="69"/>
      <c r="D20" s="69"/>
      <c r="E20" s="69"/>
      <c r="F20" s="69"/>
      <c r="G20" s="68">
        <v>3</v>
      </c>
      <c r="H20" s="66"/>
      <c r="P20" s="59"/>
      <c r="Q20" s="57">
        <f>SUM(Q6:Q19)</f>
        <v>2</v>
      </c>
      <c r="R20" s="57">
        <f t="shared" ref="R20:W20" si="1">SUM(R6:R19)</f>
        <v>0</v>
      </c>
      <c r="S20" s="57">
        <f t="shared" si="1"/>
        <v>1</v>
      </c>
      <c r="T20" s="57">
        <f t="shared" si="1"/>
        <v>3</v>
      </c>
      <c r="U20" s="57">
        <f t="shared" si="1"/>
        <v>0</v>
      </c>
      <c r="V20" s="57">
        <f t="shared" si="1"/>
        <v>0</v>
      </c>
      <c r="W20" s="57">
        <f t="shared" si="1"/>
        <v>22</v>
      </c>
    </row>
    <row r="21" spans="1:23">
      <c r="A21" s="67"/>
      <c r="B21" s="67"/>
      <c r="C21" s="67"/>
      <c r="D21" s="67"/>
      <c r="E21" s="67"/>
      <c r="F21" s="67"/>
      <c r="G21" s="68">
        <v>2</v>
      </c>
      <c r="H21" s="66"/>
      <c r="P21" s="59"/>
      <c r="Q21" s="58" t="s">
        <v>166</v>
      </c>
      <c r="R21" s="58"/>
      <c r="S21" s="58"/>
      <c r="T21" s="58">
        <f>SUM(Q20:W20)</f>
        <v>28</v>
      </c>
    </row>
    <row r="22" spans="1:23">
      <c r="A22" s="67"/>
      <c r="B22" s="67"/>
      <c r="C22" s="67"/>
      <c r="D22" s="67"/>
      <c r="E22" s="67"/>
      <c r="F22" s="67"/>
      <c r="G22" s="67"/>
      <c r="H22" s="66"/>
      <c r="P22" s="59"/>
    </row>
    <row r="23" spans="1:23">
      <c r="A23" s="67"/>
      <c r="B23" s="67"/>
      <c r="C23" s="67"/>
      <c r="D23" s="67"/>
      <c r="E23" s="67"/>
      <c r="F23" s="67"/>
      <c r="G23" s="68">
        <v>2</v>
      </c>
      <c r="H23" s="66"/>
      <c r="P23" s="59"/>
    </row>
    <row r="24" spans="1:23">
      <c r="A24" s="67"/>
      <c r="B24" s="67"/>
      <c r="C24" s="67"/>
      <c r="D24" s="67"/>
      <c r="E24" s="67"/>
      <c r="F24" s="68">
        <v>1</v>
      </c>
      <c r="G24" s="68">
        <v>4</v>
      </c>
      <c r="H24" s="66"/>
      <c r="P24" s="59"/>
    </row>
    <row r="25" spans="1:23">
      <c r="A25" s="67"/>
      <c r="B25" s="67"/>
      <c r="C25" s="67"/>
      <c r="D25" s="67"/>
      <c r="E25" s="68">
        <v>1</v>
      </c>
      <c r="F25" s="67"/>
      <c r="G25" s="68">
        <v>5</v>
      </c>
      <c r="H25" s="66"/>
      <c r="I25" s="22"/>
      <c r="J25" s="30" t="s">
        <v>171</v>
      </c>
      <c r="K25" s="30"/>
      <c r="L25" s="30">
        <v>103</v>
      </c>
      <c r="N25" s="199" t="s">
        <v>177</v>
      </c>
      <c r="O25" s="199"/>
      <c r="P25" s="199"/>
      <c r="Q25" s="200">
        <f>D37-L25+4</f>
        <v>33</v>
      </c>
    </row>
    <row r="26" spans="1:23" ht="15" customHeight="1">
      <c r="A26" s="68">
        <v>1</v>
      </c>
      <c r="B26" s="67"/>
      <c r="C26" s="67"/>
      <c r="D26" s="67"/>
      <c r="E26" s="67"/>
      <c r="F26" s="67"/>
      <c r="G26" s="68">
        <v>5</v>
      </c>
      <c r="H26" s="66"/>
      <c r="I26" s="196" t="s">
        <v>173</v>
      </c>
      <c r="J26" s="77" t="s">
        <v>181</v>
      </c>
      <c r="K26" s="77" t="s">
        <v>182</v>
      </c>
      <c r="L26" s="22">
        <v>1</v>
      </c>
      <c r="N26" s="199"/>
      <c r="O26" s="199"/>
      <c r="P26" s="199"/>
      <c r="Q26" s="200"/>
    </row>
    <row r="27" spans="1:23">
      <c r="A27" s="67"/>
      <c r="B27" s="67"/>
      <c r="C27" s="67"/>
      <c r="D27" s="68">
        <v>1</v>
      </c>
      <c r="E27" s="67"/>
      <c r="F27" s="67"/>
      <c r="G27" s="68">
        <v>3</v>
      </c>
      <c r="H27" s="66"/>
      <c r="I27" s="197"/>
      <c r="J27" s="77" t="s">
        <v>139</v>
      </c>
      <c r="K27" s="77" t="s">
        <v>174</v>
      </c>
      <c r="L27" s="22">
        <v>1</v>
      </c>
      <c r="N27" s="199" t="s">
        <v>178</v>
      </c>
      <c r="O27" s="199"/>
      <c r="P27" s="199"/>
      <c r="Q27" s="200">
        <f>D37-L25</f>
        <v>29</v>
      </c>
    </row>
    <row r="28" spans="1:23" ht="15" customHeight="1">
      <c r="A28" s="67"/>
      <c r="B28" s="68">
        <v>1</v>
      </c>
      <c r="C28" s="67"/>
      <c r="D28" s="68">
        <v>1</v>
      </c>
      <c r="E28" s="67"/>
      <c r="F28" s="67"/>
      <c r="G28" s="68">
        <v>3</v>
      </c>
      <c r="H28" s="66"/>
      <c r="I28" s="197"/>
      <c r="J28" s="77" t="s">
        <v>139</v>
      </c>
      <c r="K28" s="77" t="s">
        <v>175</v>
      </c>
      <c r="L28" s="22">
        <v>1</v>
      </c>
      <c r="N28" s="199"/>
      <c r="O28" s="199"/>
      <c r="P28" s="199"/>
      <c r="Q28" s="200"/>
    </row>
    <row r="29" spans="1:23">
      <c r="A29" s="67"/>
      <c r="B29" s="67"/>
      <c r="C29" s="67"/>
      <c r="D29" s="67"/>
      <c r="E29" s="67"/>
      <c r="F29" s="67"/>
      <c r="G29" s="68">
        <v>6</v>
      </c>
      <c r="H29" s="66"/>
      <c r="I29" s="198"/>
      <c r="J29" s="77" t="s">
        <v>139</v>
      </c>
      <c r="K29" s="77" t="s">
        <v>176</v>
      </c>
      <c r="L29" s="22">
        <v>1</v>
      </c>
      <c r="N29" s="199"/>
      <c r="O29" s="199"/>
      <c r="P29" s="199"/>
      <c r="Q29" s="200"/>
    </row>
    <row r="30" spans="1:23">
      <c r="A30" s="67"/>
      <c r="B30" s="67"/>
      <c r="C30" s="67"/>
      <c r="D30" s="67"/>
      <c r="E30" s="67"/>
      <c r="F30" s="67"/>
      <c r="G30" s="68">
        <v>1</v>
      </c>
      <c r="H30" s="66"/>
      <c r="I30" s="76"/>
      <c r="J30" s="76"/>
      <c r="K30" s="76"/>
      <c r="L30" s="75"/>
    </row>
    <row r="31" spans="1:23">
      <c r="A31" s="68">
        <v>1</v>
      </c>
      <c r="B31" s="67"/>
      <c r="C31" s="67"/>
      <c r="D31" s="67"/>
      <c r="E31" s="67"/>
      <c r="F31" s="67"/>
      <c r="G31" s="68">
        <v>1</v>
      </c>
      <c r="H31" s="66"/>
    </row>
    <row r="32" spans="1:23">
      <c r="A32" s="68">
        <v>1</v>
      </c>
      <c r="B32" s="67"/>
      <c r="C32" s="67"/>
      <c r="D32" s="67"/>
      <c r="E32" s="67"/>
      <c r="F32" s="67"/>
      <c r="G32" s="67"/>
      <c r="H32" s="66"/>
      <c r="I32" s="201" t="s">
        <v>169</v>
      </c>
      <c r="J32" s="201"/>
      <c r="K32" s="201"/>
      <c r="L32" s="201"/>
      <c r="N32" s="201" t="s">
        <v>170</v>
      </c>
      <c r="O32" s="201"/>
      <c r="P32" s="201"/>
      <c r="Q32" s="201"/>
    </row>
    <row r="33" spans="1:17">
      <c r="A33" s="67"/>
      <c r="B33" s="67"/>
      <c r="C33" s="67"/>
      <c r="D33" s="68">
        <v>1</v>
      </c>
      <c r="E33" s="67"/>
      <c r="F33" s="67"/>
      <c r="G33" s="67"/>
      <c r="H33" s="66"/>
      <c r="I33" s="22" t="s">
        <v>138</v>
      </c>
      <c r="J33" s="22" t="s">
        <v>141</v>
      </c>
      <c r="K33" s="22" t="s">
        <v>142</v>
      </c>
      <c r="L33" s="22" t="s">
        <v>143</v>
      </c>
      <c r="N33" s="22" t="s">
        <v>138</v>
      </c>
      <c r="O33" s="22" t="s">
        <v>141</v>
      </c>
      <c r="P33" s="22" t="s">
        <v>142</v>
      </c>
      <c r="Q33" s="22" t="s">
        <v>143</v>
      </c>
    </row>
    <row r="34" spans="1:17">
      <c r="A34" s="67"/>
      <c r="B34" s="67"/>
      <c r="C34" s="67"/>
      <c r="D34" s="67"/>
      <c r="E34" s="67"/>
      <c r="F34" s="67"/>
      <c r="G34" s="68">
        <v>5</v>
      </c>
      <c r="H34" s="66"/>
      <c r="I34" s="22">
        <v>3</v>
      </c>
      <c r="J34" s="22">
        <v>10</v>
      </c>
      <c r="K34" s="22">
        <v>1</v>
      </c>
      <c r="L34" s="22">
        <v>3</v>
      </c>
      <c r="N34" s="22">
        <v>3</v>
      </c>
      <c r="O34" s="22">
        <f>A35-J34</f>
        <v>0</v>
      </c>
      <c r="P34" s="22">
        <f>I16-K34</f>
        <v>0</v>
      </c>
      <c r="Q34" s="50">
        <f>Q20-L34</f>
        <v>-1</v>
      </c>
    </row>
    <row r="35" spans="1:17">
      <c r="A35" s="57">
        <f>SUM(A6:A34)</f>
        <v>10</v>
      </c>
      <c r="B35" s="57">
        <f t="shared" ref="B35:G35" si="2">SUM(B6:B34)</f>
        <v>2</v>
      </c>
      <c r="C35" s="57">
        <f t="shared" si="2"/>
        <v>1</v>
      </c>
      <c r="D35" s="57">
        <f t="shared" si="2"/>
        <v>6</v>
      </c>
      <c r="E35" s="57">
        <f t="shared" si="2"/>
        <v>2</v>
      </c>
      <c r="F35" s="57">
        <f t="shared" si="2"/>
        <v>1</v>
      </c>
      <c r="G35" s="57">
        <f t="shared" si="2"/>
        <v>64</v>
      </c>
      <c r="H35" s="59"/>
      <c r="I35" s="22">
        <v>4</v>
      </c>
      <c r="J35" s="22">
        <v>1</v>
      </c>
      <c r="K35" s="22">
        <v>2</v>
      </c>
      <c r="L35" s="22"/>
      <c r="N35" s="22">
        <v>4</v>
      </c>
      <c r="O35" s="61">
        <f>B35-J35</f>
        <v>1</v>
      </c>
      <c r="P35" s="50">
        <f>J16-K35</f>
        <v>-1</v>
      </c>
      <c r="Q35" s="22">
        <f>R20-L35</f>
        <v>0</v>
      </c>
    </row>
    <row r="36" spans="1:17">
      <c r="A36" s="58" t="s">
        <v>167</v>
      </c>
      <c r="B36" s="58"/>
      <c r="C36" s="58"/>
      <c r="D36" s="58">
        <f>SUM(A35:G35)</f>
        <v>86</v>
      </c>
      <c r="H36" s="59"/>
      <c r="I36" s="22">
        <v>5</v>
      </c>
      <c r="J36" s="22">
        <v>1</v>
      </c>
      <c r="K36" s="22">
        <v>5</v>
      </c>
      <c r="L36" s="22"/>
      <c r="N36" s="22">
        <v>5</v>
      </c>
      <c r="O36" s="61">
        <f>C35-J36</f>
        <v>0</v>
      </c>
      <c r="P36" s="22">
        <f>K16-K36</f>
        <v>1</v>
      </c>
      <c r="Q36" s="22">
        <f>S20-L36</f>
        <v>1</v>
      </c>
    </row>
    <row r="37" spans="1:17">
      <c r="A37" t="s">
        <v>168</v>
      </c>
      <c r="D37">
        <v>132</v>
      </c>
      <c r="H37" s="59"/>
      <c r="I37" s="22">
        <v>6</v>
      </c>
      <c r="J37" s="22">
        <v>6</v>
      </c>
      <c r="K37" s="22">
        <v>2</v>
      </c>
      <c r="L37" s="22">
        <v>3</v>
      </c>
      <c r="N37" s="22">
        <v>6</v>
      </c>
      <c r="O37" s="61">
        <f>D35-J37</f>
        <v>0</v>
      </c>
      <c r="P37" s="50">
        <f>L16-K37</f>
        <v>-1</v>
      </c>
      <c r="Q37" s="22">
        <f>T20-L37</f>
        <v>0</v>
      </c>
    </row>
    <row r="38" spans="1:17">
      <c r="I38" s="22">
        <v>7</v>
      </c>
      <c r="J38" s="22">
        <v>2</v>
      </c>
      <c r="K38" s="22">
        <v>2</v>
      </c>
      <c r="L38" s="22"/>
      <c r="N38" s="22">
        <v>7</v>
      </c>
      <c r="O38" s="61">
        <f>E35-J38</f>
        <v>0</v>
      </c>
      <c r="P38" s="22">
        <f>M16-K38</f>
        <v>0</v>
      </c>
      <c r="Q38" s="22">
        <f>U20-L38</f>
        <v>0</v>
      </c>
    </row>
    <row r="39" spans="1:17">
      <c r="I39" s="22">
        <v>8</v>
      </c>
      <c r="J39" s="22"/>
      <c r="K39" s="22">
        <v>1</v>
      </c>
      <c r="L39" s="22"/>
      <c r="N39" s="22">
        <v>8</v>
      </c>
      <c r="O39" s="22">
        <f>F35-J39</f>
        <v>1</v>
      </c>
      <c r="P39" s="50">
        <f>N16-K39</f>
        <v>-1</v>
      </c>
      <c r="Q39" s="22">
        <f>V20-L39</f>
        <v>0</v>
      </c>
    </row>
    <row r="40" spans="1:17">
      <c r="I40" s="22">
        <v>9</v>
      </c>
      <c r="J40" s="22">
        <v>37</v>
      </c>
      <c r="K40" s="22">
        <v>5</v>
      </c>
      <c r="L40" s="22">
        <v>22</v>
      </c>
      <c r="N40" s="22">
        <v>9</v>
      </c>
      <c r="O40" s="22">
        <f>G35-J40</f>
        <v>27</v>
      </c>
      <c r="P40" s="22">
        <f>O16-K40</f>
        <v>2</v>
      </c>
      <c r="Q40" s="22">
        <f>W20-L40</f>
        <v>0</v>
      </c>
    </row>
    <row r="41" spans="1:17">
      <c r="I41" s="60" t="s">
        <v>140</v>
      </c>
      <c r="J41" s="60">
        <f>SUM(J34:J40)</f>
        <v>57</v>
      </c>
      <c r="K41" s="60">
        <f>SUM(K34:K40)</f>
        <v>18</v>
      </c>
      <c r="L41" s="60">
        <f>SUM(L34:L40)</f>
        <v>28</v>
      </c>
      <c r="N41" s="60" t="s">
        <v>140</v>
      </c>
      <c r="O41" s="60">
        <f>SUM(O34:O40)</f>
        <v>29</v>
      </c>
      <c r="P41" s="60">
        <f>P36+P40</f>
        <v>3</v>
      </c>
      <c r="Q41" s="60">
        <f>Q36+Q40</f>
        <v>1</v>
      </c>
    </row>
    <row r="43" spans="1:17" ht="15" customHeight="1">
      <c r="F43" s="57" t="s">
        <v>213</v>
      </c>
      <c r="G43" s="57"/>
      <c r="H43" s="57"/>
      <c r="I43" s="57"/>
      <c r="J43" s="57">
        <v>17</v>
      </c>
      <c r="K43" s="57">
        <v>1</v>
      </c>
      <c r="L43" s="58"/>
      <c r="M43" s="202" t="s">
        <v>214</v>
      </c>
      <c r="N43" s="202"/>
      <c r="O43" s="82">
        <f>O41-J43</f>
        <v>12</v>
      </c>
      <c r="P43" s="57">
        <f>P41-K43</f>
        <v>2</v>
      </c>
    </row>
    <row r="44" spans="1:17">
      <c r="F44" s="58"/>
      <c r="G44" s="58"/>
      <c r="H44" s="58"/>
      <c r="I44" s="58"/>
      <c r="J44" s="58"/>
      <c r="K44" s="58"/>
      <c r="L44" s="58"/>
      <c r="M44" s="202"/>
      <c r="N44" s="202"/>
      <c r="O44" s="58"/>
      <c r="P44" s="58"/>
    </row>
    <row r="45" spans="1:17">
      <c r="F45" s="58"/>
      <c r="G45" s="58"/>
      <c r="H45" s="58"/>
      <c r="I45" s="58"/>
      <c r="J45" s="58"/>
      <c r="K45" s="58"/>
      <c r="L45" s="58"/>
      <c r="M45" s="202"/>
      <c r="N45" s="202"/>
      <c r="O45" s="58"/>
      <c r="P45" s="58"/>
    </row>
  </sheetData>
  <customSheetViews>
    <customSheetView guid="{9D28F8A1-ACAD-4FBA-A7CF-46CE5CB07AEA}" topLeftCell="A40">
      <selection activeCell="L48" sqref="L48"/>
      <pageMargins left="0.7" right="0.7" top="0.75" bottom="0.75" header="0.3" footer="0.3"/>
      <pageSetup paperSize="8" orientation="landscape" r:id="rId1"/>
    </customSheetView>
  </customSheetViews>
  <mergeCells count="12">
    <mergeCell ref="M43:N45"/>
    <mergeCell ref="I32:L32"/>
    <mergeCell ref="N32:Q32"/>
    <mergeCell ref="N27:P29"/>
    <mergeCell ref="Q27:Q29"/>
    <mergeCell ref="A1:W1"/>
    <mergeCell ref="I26:I29"/>
    <mergeCell ref="N25:P26"/>
    <mergeCell ref="Q25:Q26"/>
    <mergeCell ref="A3:G3"/>
    <mergeCell ref="I3:O3"/>
    <mergeCell ref="Q3:W3"/>
  </mergeCells>
  <phoneticPr fontId="17" type="noConversion"/>
  <conditionalFormatting sqref="P41:Q41 O33:O34 O40:O41">
    <cfRule type="duplicateValues" dxfId="11" priority="6"/>
  </conditionalFormatting>
  <conditionalFormatting sqref="J33 J41:L41">
    <cfRule type="duplicateValues" dxfId="10" priority="4"/>
  </conditionalFormatting>
  <conditionalFormatting sqref="J34 J37:J40">
    <cfRule type="duplicateValues" dxfId="9" priority="1"/>
  </conditionalFormatting>
  <pageMargins left="0.7" right="0.7" top="0.75" bottom="0.75" header="0.3" footer="0.3"/>
  <pageSetup paperSize="8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O35"/>
  <sheetViews>
    <sheetView workbookViewId="0">
      <selection activeCell="N19" sqref="N19"/>
    </sheetView>
  </sheetViews>
  <sheetFormatPr defaultRowHeight="15"/>
  <cols>
    <col min="3" max="3" width="19.42578125" customWidth="1"/>
    <col min="4" max="4" width="11.5703125" customWidth="1"/>
    <col min="5" max="5" width="12.42578125" customWidth="1"/>
    <col min="7" max="7" width="11.140625" customWidth="1"/>
    <col min="8" max="8" width="11.85546875" customWidth="1"/>
    <col min="9" max="9" width="10.85546875" customWidth="1"/>
    <col min="10" max="10" width="20.140625" customWidth="1"/>
    <col min="12" max="12" width="10.28515625" customWidth="1"/>
    <col min="13" max="13" width="11.140625" customWidth="1"/>
    <col min="14" max="14" width="11.42578125" customWidth="1"/>
    <col min="15" max="15" width="17.28515625" customWidth="1"/>
  </cols>
  <sheetData>
    <row r="1" spans="2:15">
      <c r="B1" s="203" t="s">
        <v>224</v>
      </c>
      <c r="C1" s="203"/>
      <c r="D1" s="203"/>
      <c r="E1" s="203"/>
      <c r="G1" s="199" t="s">
        <v>225</v>
      </c>
      <c r="H1" s="199"/>
      <c r="I1" s="199"/>
      <c r="J1" s="199"/>
      <c r="L1" s="199" t="s">
        <v>223</v>
      </c>
      <c r="M1" s="199"/>
      <c r="N1" s="199"/>
      <c r="O1" s="199"/>
    </row>
    <row r="2" spans="2:15">
      <c r="B2" s="203"/>
      <c r="C2" s="203"/>
      <c r="D2" s="203"/>
      <c r="E2" s="203"/>
      <c r="G2" s="199"/>
      <c r="H2" s="199"/>
      <c r="I2" s="199"/>
      <c r="J2" s="199"/>
      <c r="L2" s="199"/>
      <c r="M2" s="199"/>
      <c r="N2" s="199"/>
      <c r="O2" s="199"/>
    </row>
    <row r="3" spans="2:15">
      <c r="B3" s="22" t="s">
        <v>138</v>
      </c>
      <c r="C3" s="22" t="s">
        <v>141</v>
      </c>
      <c r="D3" s="22" t="s">
        <v>142</v>
      </c>
      <c r="E3" s="22" t="s">
        <v>143</v>
      </c>
      <c r="G3" s="57" t="s">
        <v>138</v>
      </c>
      <c r="H3" s="22" t="s">
        <v>141</v>
      </c>
      <c r="I3" s="22" t="s">
        <v>142</v>
      </c>
      <c r="J3" s="22" t="s">
        <v>143</v>
      </c>
      <c r="L3" s="57" t="s">
        <v>138</v>
      </c>
      <c r="M3" s="22" t="s">
        <v>141</v>
      </c>
      <c r="N3" s="22" t="s">
        <v>142</v>
      </c>
      <c r="O3" s="22" t="s">
        <v>143</v>
      </c>
    </row>
    <row r="4" spans="2:15">
      <c r="B4" s="22">
        <v>3</v>
      </c>
      <c r="C4" s="22">
        <v>10</v>
      </c>
      <c r="D4" s="22">
        <v>1</v>
      </c>
      <c r="E4" s="22">
        <v>3</v>
      </c>
      <c r="G4" s="57">
        <v>3</v>
      </c>
      <c r="H4" s="22">
        <v>10</v>
      </c>
      <c r="I4" s="22">
        <v>2</v>
      </c>
      <c r="J4" s="22">
        <v>3</v>
      </c>
      <c r="L4" s="57">
        <v>3</v>
      </c>
      <c r="M4" s="22">
        <v>10</v>
      </c>
      <c r="N4" s="22">
        <v>1</v>
      </c>
      <c r="O4" s="22">
        <v>2</v>
      </c>
    </row>
    <row r="5" spans="2:15">
      <c r="B5" s="22">
        <v>4</v>
      </c>
      <c r="C5" s="22">
        <v>1</v>
      </c>
      <c r="D5" s="22">
        <v>2</v>
      </c>
      <c r="E5" s="22"/>
      <c r="G5" s="57">
        <v>4</v>
      </c>
      <c r="H5" s="22">
        <v>1</v>
      </c>
      <c r="I5" s="22">
        <v>2</v>
      </c>
      <c r="J5" s="22"/>
      <c r="L5" s="57">
        <v>4</v>
      </c>
      <c r="M5" s="22">
        <v>2</v>
      </c>
      <c r="N5" s="22">
        <v>1</v>
      </c>
      <c r="O5" s="22">
        <v>0</v>
      </c>
    </row>
    <row r="6" spans="2:15">
      <c r="B6" s="22">
        <v>5</v>
      </c>
      <c r="C6" s="22">
        <v>1</v>
      </c>
      <c r="D6" s="22">
        <v>5</v>
      </c>
      <c r="E6" s="22"/>
      <c r="G6" s="57">
        <v>5</v>
      </c>
      <c r="H6" s="22">
        <v>1</v>
      </c>
      <c r="I6" s="22">
        <v>5</v>
      </c>
      <c r="J6" s="22"/>
      <c r="L6" s="57">
        <v>5</v>
      </c>
      <c r="M6" s="22">
        <v>1</v>
      </c>
      <c r="N6" s="22">
        <v>6</v>
      </c>
      <c r="O6" s="22">
        <v>1</v>
      </c>
    </row>
    <row r="7" spans="2:15">
      <c r="B7" s="22">
        <v>6</v>
      </c>
      <c r="C7" s="22">
        <v>6</v>
      </c>
      <c r="D7" s="22">
        <v>2</v>
      </c>
      <c r="E7" s="22">
        <v>3</v>
      </c>
      <c r="G7" s="57">
        <v>6</v>
      </c>
      <c r="H7" s="22">
        <v>6</v>
      </c>
      <c r="I7" s="22">
        <v>2</v>
      </c>
      <c r="J7" s="22">
        <v>3</v>
      </c>
      <c r="L7" s="57">
        <v>6</v>
      </c>
      <c r="M7" s="22">
        <v>6</v>
      </c>
      <c r="N7" s="22">
        <v>1</v>
      </c>
      <c r="O7" s="22">
        <v>3</v>
      </c>
    </row>
    <row r="8" spans="2:15">
      <c r="B8" s="22">
        <v>7</v>
      </c>
      <c r="C8" s="22">
        <v>2</v>
      </c>
      <c r="D8" s="22">
        <v>2</v>
      </c>
      <c r="E8" s="22"/>
      <c r="G8" s="57">
        <v>7</v>
      </c>
      <c r="H8" s="22">
        <v>2</v>
      </c>
      <c r="I8" s="22">
        <v>2</v>
      </c>
      <c r="J8" s="22"/>
      <c r="L8" s="57">
        <v>7</v>
      </c>
      <c r="M8" s="22">
        <v>2</v>
      </c>
      <c r="N8" s="22">
        <v>2</v>
      </c>
      <c r="O8" s="22">
        <v>0</v>
      </c>
    </row>
    <row r="9" spans="2:15">
      <c r="B9" s="22">
        <v>8</v>
      </c>
      <c r="C9" s="22"/>
      <c r="D9" s="22">
        <v>1</v>
      </c>
      <c r="E9" s="22"/>
      <c r="G9" s="57">
        <v>8</v>
      </c>
      <c r="H9" s="22"/>
      <c r="I9" s="22">
        <v>0</v>
      </c>
      <c r="J9" s="22"/>
      <c r="L9" s="57">
        <v>8</v>
      </c>
      <c r="M9" s="22">
        <v>1</v>
      </c>
      <c r="N9" s="22">
        <v>0</v>
      </c>
      <c r="O9" s="22">
        <v>0</v>
      </c>
    </row>
    <row r="10" spans="2:15">
      <c r="B10" s="22">
        <v>9</v>
      </c>
      <c r="C10" s="22">
        <v>37</v>
      </c>
      <c r="D10" s="22">
        <v>5</v>
      </c>
      <c r="E10" s="22">
        <v>22</v>
      </c>
      <c r="G10" s="57">
        <v>9</v>
      </c>
      <c r="H10" s="22">
        <v>59</v>
      </c>
      <c r="I10" s="22">
        <v>6</v>
      </c>
      <c r="J10" s="22">
        <v>22</v>
      </c>
      <c r="L10" s="57">
        <v>9</v>
      </c>
      <c r="M10" s="22">
        <v>64</v>
      </c>
      <c r="N10" s="22">
        <v>7</v>
      </c>
      <c r="O10" s="22">
        <v>22</v>
      </c>
    </row>
    <row r="11" spans="2:15">
      <c r="B11" s="60" t="s">
        <v>140</v>
      </c>
      <c r="C11" s="60">
        <f>SUM(C4:C10)</f>
        <v>57</v>
      </c>
      <c r="D11" s="60">
        <f>SUM(D4:D10)</f>
        <v>18</v>
      </c>
      <c r="E11" s="60">
        <f>SUM(E4:E10)</f>
        <v>28</v>
      </c>
      <c r="G11" s="60" t="s">
        <v>140</v>
      </c>
      <c r="H11" s="60">
        <f>SUM(H4:H10)</f>
        <v>79</v>
      </c>
      <c r="I11" s="60">
        <f>SUM(I4:I10)</f>
        <v>19</v>
      </c>
      <c r="J11" s="60">
        <f>SUM(J4:J10)</f>
        <v>28</v>
      </c>
      <c r="L11" s="60" t="s">
        <v>140</v>
      </c>
      <c r="M11" s="60">
        <f>SUM(M4:M10)</f>
        <v>86</v>
      </c>
      <c r="N11" s="60">
        <f>SUM(N4:N10)</f>
        <v>18</v>
      </c>
      <c r="O11" s="60">
        <f>SUM(O4:O10)</f>
        <v>28</v>
      </c>
    </row>
    <row r="12" spans="2:15">
      <c r="B12" s="22" t="s">
        <v>222</v>
      </c>
      <c r="C12" s="201">
        <f>SUM(C11:E11)</f>
        <v>103</v>
      </c>
      <c r="D12" s="201"/>
      <c r="E12" s="201"/>
      <c r="G12" s="22" t="s">
        <v>222</v>
      </c>
      <c r="H12" s="201">
        <f>SUM(H11:J11)</f>
        <v>126</v>
      </c>
      <c r="I12" s="201"/>
      <c r="J12" s="201"/>
      <c r="L12" s="22" t="s">
        <v>222</v>
      </c>
      <c r="M12" s="201">
        <f>SUM(M11:O11)</f>
        <v>132</v>
      </c>
      <c r="N12" s="201"/>
      <c r="O12" s="201"/>
    </row>
    <row r="13" spans="2:15" ht="6" customHeight="1"/>
    <row r="14" spans="2:15">
      <c r="B14" s="201" t="s">
        <v>215</v>
      </c>
      <c r="C14" s="201"/>
      <c r="D14" s="201"/>
      <c r="E14" s="201"/>
      <c r="G14" s="201" t="s">
        <v>216</v>
      </c>
      <c r="H14" s="201"/>
      <c r="I14" s="201"/>
      <c r="J14" s="201"/>
    </row>
    <row r="15" spans="2:15">
      <c r="B15" s="22" t="s">
        <v>138</v>
      </c>
      <c r="C15" s="22" t="s">
        <v>141</v>
      </c>
      <c r="D15" s="22" t="s">
        <v>142</v>
      </c>
      <c r="E15" s="22" t="s">
        <v>143</v>
      </c>
      <c r="G15" s="22" t="s">
        <v>138</v>
      </c>
      <c r="H15" s="22" t="s">
        <v>141</v>
      </c>
      <c r="I15" s="22" t="s">
        <v>142</v>
      </c>
      <c r="J15" s="22" t="s">
        <v>143</v>
      </c>
      <c r="L15" s="22" t="s">
        <v>138</v>
      </c>
      <c r="M15" s="22" t="s">
        <v>141</v>
      </c>
      <c r="N15" s="22" t="s">
        <v>142</v>
      </c>
      <c r="O15" s="22" t="s">
        <v>143</v>
      </c>
    </row>
    <row r="16" spans="2:15">
      <c r="B16" s="22">
        <v>3</v>
      </c>
      <c r="C16" s="22">
        <f t="shared" ref="C16:E17" si="0">H4-C4</f>
        <v>0</v>
      </c>
      <c r="D16" s="22">
        <f t="shared" si="0"/>
        <v>1</v>
      </c>
      <c r="E16" s="22">
        <f t="shared" si="0"/>
        <v>0</v>
      </c>
      <c r="G16" s="22">
        <v>3</v>
      </c>
      <c r="H16" s="22">
        <f>M4-C4</f>
        <v>0</v>
      </c>
      <c r="I16" s="22">
        <f t="shared" ref="I16:J22" si="1">N4-D4</f>
        <v>0</v>
      </c>
      <c r="J16" s="57">
        <f t="shared" si="1"/>
        <v>-1</v>
      </c>
      <c r="L16" s="22">
        <v>3</v>
      </c>
      <c r="M16" s="61">
        <f>M4-H4</f>
        <v>0</v>
      </c>
      <c r="N16" s="61">
        <f>N4-I4</f>
        <v>-1</v>
      </c>
      <c r="O16" s="61">
        <f>O4-J4</f>
        <v>-1</v>
      </c>
    </row>
    <row r="17" spans="2:15">
      <c r="B17" s="22">
        <v>4</v>
      </c>
      <c r="C17" s="22">
        <f t="shared" si="0"/>
        <v>0</v>
      </c>
      <c r="D17" s="22">
        <f t="shared" si="0"/>
        <v>0</v>
      </c>
      <c r="E17" s="22">
        <f t="shared" si="0"/>
        <v>0</v>
      </c>
      <c r="G17" s="22">
        <v>4</v>
      </c>
      <c r="H17" s="22">
        <f t="shared" ref="H17:H22" si="2">M5-C5</f>
        <v>1</v>
      </c>
      <c r="I17" s="57">
        <f t="shared" si="1"/>
        <v>-1</v>
      </c>
      <c r="J17" s="22">
        <f t="shared" si="1"/>
        <v>0</v>
      </c>
      <c r="L17" s="22">
        <v>4</v>
      </c>
      <c r="M17" s="61">
        <f t="shared" ref="M17:M22" si="3">M5-H5</f>
        <v>1</v>
      </c>
      <c r="N17" s="61">
        <f t="shared" ref="N17:N22" si="4">N5-I5</f>
        <v>-1</v>
      </c>
      <c r="O17" s="61">
        <f t="shared" ref="O17:O22" si="5">O5-J5</f>
        <v>0</v>
      </c>
    </row>
    <row r="18" spans="2:15">
      <c r="B18" s="22">
        <v>5</v>
      </c>
      <c r="C18" s="22">
        <f t="shared" ref="C18:E22" si="6">H6-C6</f>
        <v>0</v>
      </c>
      <c r="D18" s="22">
        <f t="shared" si="6"/>
        <v>0</v>
      </c>
      <c r="E18" s="22">
        <f t="shared" si="6"/>
        <v>0</v>
      </c>
      <c r="G18" s="22">
        <v>5</v>
      </c>
      <c r="H18" s="22">
        <f t="shared" si="2"/>
        <v>0</v>
      </c>
      <c r="I18" s="22">
        <f t="shared" si="1"/>
        <v>1</v>
      </c>
      <c r="J18" s="22">
        <f t="shared" si="1"/>
        <v>1</v>
      </c>
      <c r="L18" s="22">
        <v>5</v>
      </c>
      <c r="M18" s="61">
        <f t="shared" si="3"/>
        <v>0</v>
      </c>
      <c r="N18" s="61">
        <f t="shared" si="4"/>
        <v>1</v>
      </c>
      <c r="O18" s="61">
        <f t="shared" si="5"/>
        <v>1</v>
      </c>
    </row>
    <row r="19" spans="2:15">
      <c r="B19" s="22">
        <v>6</v>
      </c>
      <c r="C19" s="22">
        <f t="shared" si="6"/>
        <v>0</v>
      </c>
      <c r="D19" s="22">
        <f t="shared" si="6"/>
        <v>0</v>
      </c>
      <c r="E19" s="22">
        <f t="shared" si="6"/>
        <v>0</v>
      </c>
      <c r="G19" s="22">
        <v>6</v>
      </c>
      <c r="H19" s="22">
        <f t="shared" si="2"/>
        <v>0</v>
      </c>
      <c r="I19" s="57">
        <f t="shared" si="1"/>
        <v>-1</v>
      </c>
      <c r="J19" s="22">
        <f t="shared" si="1"/>
        <v>0</v>
      </c>
      <c r="L19" s="22">
        <v>6</v>
      </c>
      <c r="M19" s="61">
        <f t="shared" si="3"/>
        <v>0</v>
      </c>
      <c r="N19" s="61">
        <f t="shared" si="4"/>
        <v>-1</v>
      </c>
      <c r="O19" s="61">
        <f t="shared" si="5"/>
        <v>0</v>
      </c>
    </row>
    <row r="20" spans="2:15">
      <c r="B20" s="22">
        <v>7</v>
      </c>
      <c r="C20" s="22">
        <f t="shared" si="6"/>
        <v>0</v>
      </c>
      <c r="D20" s="22">
        <f t="shared" si="6"/>
        <v>0</v>
      </c>
      <c r="E20" s="22">
        <f t="shared" si="6"/>
        <v>0</v>
      </c>
      <c r="G20" s="22">
        <v>7</v>
      </c>
      <c r="H20" s="22">
        <f t="shared" si="2"/>
        <v>0</v>
      </c>
      <c r="I20" s="22">
        <f t="shared" si="1"/>
        <v>0</v>
      </c>
      <c r="J20" s="22">
        <f t="shared" si="1"/>
        <v>0</v>
      </c>
      <c r="L20" s="22">
        <v>7</v>
      </c>
      <c r="M20" s="61">
        <f t="shared" si="3"/>
        <v>0</v>
      </c>
      <c r="N20" s="61">
        <f t="shared" si="4"/>
        <v>0</v>
      </c>
      <c r="O20" s="61">
        <f t="shared" si="5"/>
        <v>0</v>
      </c>
    </row>
    <row r="21" spans="2:15">
      <c r="B21" s="22">
        <v>8</v>
      </c>
      <c r="C21" s="22">
        <f t="shared" si="6"/>
        <v>0</v>
      </c>
      <c r="D21" s="57">
        <f t="shared" si="6"/>
        <v>-1</v>
      </c>
      <c r="E21" s="22">
        <f t="shared" si="6"/>
        <v>0</v>
      </c>
      <c r="G21" s="22">
        <v>8</v>
      </c>
      <c r="H21" s="22">
        <f t="shared" si="2"/>
        <v>1</v>
      </c>
      <c r="I21" s="57">
        <f t="shared" si="1"/>
        <v>-1</v>
      </c>
      <c r="J21" s="22">
        <f t="shared" si="1"/>
        <v>0</v>
      </c>
      <c r="L21" s="22">
        <v>8</v>
      </c>
      <c r="M21" s="61">
        <f t="shared" si="3"/>
        <v>1</v>
      </c>
      <c r="N21" s="61">
        <f t="shared" si="4"/>
        <v>0</v>
      </c>
      <c r="O21" s="61">
        <f t="shared" si="5"/>
        <v>0</v>
      </c>
    </row>
    <row r="22" spans="2:15">
      <c r="B22" s="22">
        <v>9</v>
      </c>
      <c r="C22" s="22">
        <f t="shared" si="6"/>
        <v>22</v>
      </c>
      <c r="D22" s="22">
        <f t="shared" si="6"/>
        <v>1</v>
      </c>
      <c r="E22" s="22">
        <f t="shared" si="6"/>
        <v>0</v>
      </c>
      <c r="G22" s="22">
        <v>9</v>
      </c>
      <c r="H22" s="22">
        <f t="shared" si="2"/>
        <v>27</v>
      </c>
      <c r="I22" s="22">
        <f t="shared" si="1"/>
        <v>2</v>
      </c>
      <c r="J22" s="22">
        <f t="shared" si="1"/>
        <v>0</v>
      </c>
      <c r="L22" s="22">
        <v>9</v>
      </c>
      <c r="M22" s="61">
        <f t="shared" si="3"/>
        <v>5</v>
      </c>
      <c r="N22" s="61">
        <f t="shared" si="4"/>
        <v>1</v>
      </c>
      <c r="O22" s="61">
        <f t="shared" si="5"/>
        <v>0</v>
      </c>
    </row>
    <row r="23" spans="2:15">
      <c r="B23" s="60" t="s">
        <v>140</v>
      </c>
      <c r="C23" s="60">
        <f>SUM(C16:C22)</f>
        <v>22</v>
      </c>
      <c r="D23" s="60">
        <v>2</v>
      </c>
      <c r="E23" s="60">
        <f>SUM(E16:E22)</f>
        <v>0</v>
      </c>
      <c r="G23" s="60" t="s">
        <v>140</v>
      </c>
      <c r="H23" s="60">
        <f>SUM(H16:H22)</f>
        <v>29</v>
      </c>
      <c r="I23" s="60">
        <f>I22+I18</f>
        <v>3</v>
      </c>
      <c r="J23" s="60">
        <f>J18</f>
        <v>1</v>
      </c>
      <c r="L23" s="60" t="s">
        <v>140</v>
      </c>
      <c r="M23" s="60">
        <f>SUM(M16:M22)</f>
        <v>7</v>
      </c>
      <c r="N23" s="60">
        <f>N22+N18</f>
        <v>2</v>
      </c>
      <c r="O23" s="60">
        <f>O18</f>
        <v>1</v>
      </c>
    </row>
    <row r="24" spans="2:15">
      <c r="B24" s="22" t="s">
        <v>222</v>
      </c>
      <c r="C24" s="201">
        <f>SUM(C23:E23)</f>
        <v>24</v>
      </c>
      <c r="D24" s="201"/>
      <c r="E24" s="201"/>
      <c r="G24" s="22" t="s">
        <v>222</v>
      </c>
      <c r="H24" s="201">
        <f>SUM(H23:J23)</f>
        <v>33</v>
      </c>
      <c r="I24" s="201"/>
      <c r="J24" s="201"/>
    </row>
    <row r="25" spans="2:15" ht="6.75" customHeight="1">
      <c r="B25" s="75"/>
      <c r="C25" s="76"/>
      <c r="D25" s="76"/>
      <c r="E25" s="76"/>
      <c r="G25" s="75"/>
      <c r="H25" s="76"/>
      <c r="I25" s="76"/>
      <c r="J25" s="76"/>
    </row>
    <row r="26" spans="2:15">
      <c r="B26" s="204" t="s">
        <v>220</v>
      </c>
      <c r="C26" s="204"/>
      <c r="D26" s="204"/>
      <c r="E26" s="77" t="s">
        <v>217</v>
      </c>
      <c r="F26" s="77">
        <v>17</v>
      </c>
    </row>
    <row r="27" spans="2:15">
      <c r="B27" s="204"/>
      <c r="C27" s="204"/>
      <c r="D27" s="204"/>
      <c r="E27" s="83" t="s">
        <v>218</v>
      </c>
      <c r="F27" s="84">
        <v>1</v>
      </c>
    </row>
    <row r="28" spans="2:15" ht="11.25" customHeight="1">
      <c r="B28" s="201"/>
      <c r="C28" s="201"/>
      <c r="D28" s="201"/>
      <c r="E28" s="201"/>
      <c r="F28" s="201"/>
    </row>
    <row r="29" spans="2:15" ht="15" customHeight="1">
      <c r="B29" s="205" t="s">
        <v>227</v>
      </c>
      <c r="C29" s="205"/>
      <c r="D29" s="205"/>
      <c r="E29" s="22" t="s">
        <v>217</v>
      </c>
      <c r="F29" s="22">
        <f>C23-17</f>
        <v>5</v>
      </c>
    </row>
    <row r="30" spans="2:15">
      <c r="B30" s="205"/>
      <c r="C30" s="205"/>
      <c r="D30" s="205"/>
      <c r="E30" s="22" t="s">
        <v>218</v>
      </c>
      <c r="F30" s="60">
        <f>D23-1</f>
        <v>1</v>
      </c>
      <c r="G30" s="85" t="s">
        <v>226</v>
      </c>
    </row>
    <row r="31" spans="2:15" ht="30" customHeight="1">
      <c r="B31" s="205"/>
      <c r="C31" s="205"/>
      <c r="D31" s="205"/>
      <c r="E31" s="22" t="s">
        <v>219</v>
      </c>
      <c r="F31" s="22">
        <v>0</v>
      </c>
    </row>
    <row r="32" spans="2:15" ht="13.5" customHeight="1">
      <c r="B32" s="201"/>
      <c r="C32" s="201"/>
      <c r="D32" s="201"/>
      <c r="E32" s="201"/>
      <c r="F32" s="201"/>
    </row>
    <row r="33" spans="2:7" ht="15" customHeight="1">
      <c r="B33" s="204" t="s">
        <v>221</v>
      </c>
      <c r="C33" s="204"/>
      <c r="D33" s="204"/>
      <c r="E33" s="22" t="s">
        <v>217</v>
      </c>
      <c r="F33" s="22">
        <f>H23-17</f>
        <v>12</v>
      </c>
      <c r="G33" t="s">
        <v>228</v>
      </c>
    </row>
    <row r="34" spans="2:7">
      <c r="B34" s="204"/>
      <c r="C34" s="204"/>
      <c r="D34" s="204"/>
      <c r="E34" s="22" t="s">
        <v>218</v>
      </c>
      <c r="F34" s="22">
        <f>I23-1</f>
        <v>2</v>
      </c>
    </row>
    <row r="35" spans="2:7">
      <c r="B35" s="204"/>
      <c r="C35" s="204"/>
      <c r="D35" s="204"/>
      <c r="E35" s="22" t="s">
        <v>219</v>
      </c>
      <c r="F35" s="22">
        <f>J23</f>
        <v>1</v>
      </c>
    </row>
  </sheetData>
  <customSheetViews>
    <customSheetView guid="{9D28F8A1-ACAD-4FBA-A7CF-46CE5CB07AEA}">
      <selection activeCell="N19" sqref="N19"/>
      <pageMargins left="0.7" right="0.7" top="0.75" bottom="0.75" header="0.3" footer="0.3"/>
      <pageSetup paperSize="8" orientation="landscape" r:id="rId1"/>
    </customSheetView>
  </customSheetViews>
  <mergeCells count="15">
    <mergeCell ref="L1:O2"/>
    <mergeCell ref="G1:J2"/>
    <mergeCell ref="B1:E2"/>
    <mergeCell ref="M12:O12"/>
    <mergeCell ref="B33:D35"/>
    <mergeCell ref="B26:D27"/>
    <mergeCell ref="C12:E12"/>
    <mergeCell ref="H12:J12"/>
    <mergeCell ref="C24:E24"/>
    <mergeCell ref="H24:J24"/>
    <mergeCell ref="B28:F28"/>
    <mergeCell ref="B32:F32"/>
    <mergeCell ref="B14:E14"/>
    <mergeCell ref="G14:J14"/>
    <mergeCell ref="B29:D31"/>
  </mergeCells>
  <phoneticPr fontId="17" type="noConversion"/>
  <conditionalFormatting sqref="C3 C11:E11">
    <cfRule type="duplicateValues" dxfId="8" priority="9"/>
  </conditionalFormatting>
  <conditionalFormatting sqref="C4 C7:C10">
    <cfRule type="duplicateValues" dxfId="7" priority="8"/>
  </conditionalFormatting>
  <conditionalFormatting sqref="H3 H11:J11">
    <cfRule type="duplicateValues" dxfId="6" priority="7"/>
  </conditionalFormatting>
  <conditionalFormatting sqref="H4 H7:H10">
    <cfRule type="duplicateValues" dxfId="5" priority="6"/>
  </conditionalFormatting>
  <conditionalFormatting sqref="M3 M11:O11">
    <cfRule type="duplicateValues" dxfId="4" priority="5"/>
  </conditionalFormatting>
  <conditionalFormatting sqref="M4 M7:M10">
    <cfRule type="duplicateValues" dxfId="3" priority="4"/>
  </conditionalFormatting>
  <conditionalFormatting sqref="C15 C23:E23">
    <cfRule type="duplicateValues" dxfId="2" priority="3"/>
  </conditionalFormatting>
  <conditionalFormatting sqref="H15 H23:J23">
    <cfRule type="duplicateValues" dxfId="1" priority="2"/>
  </conditionalFormatting>
  <conditionalFormatting sqref="M15 M23:O23">
    <cfRule type="duplicateValues" dxfId="0" priority="1"/>
  </conditionalFormatting>
  <pageMargins left="0.7" right="0.7" top="0.75" bottom="0.75" header="0.3" footer="0.3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гланый реестр</vt:lpstr>
      <vt:lpstr>щебень приход</vt:lpstr>
      <vt:lpstr>приход материалов</vt:lpstr>
      <vt:lpstr>Ведомость кривых </vt:lpstr>
      <vt:lpstr>отправка на гнутье</vt:lpstr>
      <vt:lpstr>необход-ть в ГО</vt:lpstr>
      <vt:lpstr>Лист1</vt:lpstr>
      <vt:lpstr>frzear</vt:lpstr>
      <vt:lpstr>'гланый реестр'!Область_печати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Yuldash</cp:lastModifiedBy>
  <dcterms:created xsi:type="dcterms:W3CDTF">2013-11-06T05:45:28Z</dcterms:created>
  <dcterms:modified xsi:type="dcterms:W3CDTF">2013-11-06T07:58:18Z</dcterms:modified>
</cp:coreProperties>
</file>