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2" i="1" l="1" a="1"/>
  <c r="A2" i="1" s="1"/>
  <c r="B2" i="1" s="1"/>
  <c r="A3" i="1" a="1"/>
  <c r="A3" i="1" s="1"/>
  <c r="A4" i="1" a="1"/>
  <c r="A4" i="1"/>
  <c r="D4" i="1" s="1"/>
  <c r="A5" i="1" a="1"/>
  <c r="A5" i="1"/>
  <c r="B5" i="1" s="1"/>
  <c r="A6" i="1" a="1"/>
  <c r="A6" i="1"/>
  <c r="C6" i="1" s="1"/>
  <c r="A7" i="1" a="1"/>
  <c r="A7" i="1" s="1"/>
  <c r="A8" i="1" a="1"/>
  <c r="A8" i="1"/>
  <c r="D8" i="1" s="1"/>
  <c r="A9" i="1" a="1"/>
  <c r="A9" i="1"/>
  <c r="B9" i="1" s="1"/>
  <c r="A10" i="1" a="1"/>
  <c r="A10" i="1"/>
  <c r="C10" i="1" s="1"/>
  <c r="A11" i="1" a="1"/>
  <c r="A11" i="1" s="1"/>
  <c r="A12" i="1" a="1"/>
  <c r="A12" i="1"/>
  <c r="D12" i="1" s="1"/>
  <c r="A13" i="1" a="1"/>
  <c r="A13" i="1"/>
  <c r="B13" i="1" s="1"/>
  <c r="A14" i="1" a="1"/>
  <c r="A14" i="1"/>
  <c r="C14" i="1" s="1"/>
  <c r="A15" i="1" a="1"/>
  <c r="A15" i="1" s="1"/>
  <c r="A16" i="1" a="1"/>
  <c r="A16" i="1"/>
  <c r="D16" i="1" s="1"/>
  <c r="A17" i="1" a="1"/>
  <c r="A17" i="1"/>
  <c r="B17" i="1" s="1"/>
  <c r="A18" i="1" a="1"/>
  <c r="A18" i="1"/>
  <c r="C18" i="1" s="1"/>
  <c r="A19" i="1" a="1"/>
  <c r="A19" i="1" s="1"/>
  <c r="A20" i="1" a="1"/>
  <c r="A20" i="1"/>
  <c r="D20" i="1" s="1"/>
  <c r="A21" i="1" a="1"/>
  <c r="A21" i="1"/>
  <c r="B21" i="1" s="1"/>
  <c r="A22" i="1" a="1"/>
  <c r="A22" i="1"/>
  <c r="C22" i="1" s="1"/>
  <c r="A23" i="1" a="1"/>
  <c r="A23" i="1" s="1"/>
  <c r="A24" i="1" a="1"/>
  <c r="A24" i="1"/>
  <c r="D24" i="1" s="1"/>
  <c r="A25" i="1" a="1"/>
  <c r="A25" i="1"/>
  <c r="B25" i="1" s="1"/>
  <c r="A26" i="1" a="1"/>
  <c r="A26" i="1"/>
  <c r="C26" i="1" s="1"/>
  <c r="A27" i="1" a="1"/>
  <c r="A27" i="1" s="1"/>
  <c r="A28" i="1" a="1"/>
  <c r="A28" i="1"/>
  <c r="D28" i="1" s="1"/>
  <c r="A29" i="1" a="1"/>
  <c r="A29" i="1" s="1"/>
  <c r="A30" i="1" a="1"/>
  <c r="A30" i="1" s="1"/>
  <c r="A31" i="1" a="1"/>
  <c r="A31" i="1" s="1"/>
  <c r="B4" i="1"/>
  <c r="C4" i="1"/>
  <c r="D5" i="1"/>
  <c r="E5" i="1"/>
  <c r="B6" i="1"/>
  <c r="B8" i="1"/>
  <c r="C8" i="1"/>
  <c r="D9" i="1"/>
  <c r="E9" i="1"/>
  <c r="B10" i="1"/>
  <c r="B12" i="1"/>
  <c r="C12" i="1"/>
  <c r="D13" i="1"/>
  <c r="E13" i="1"/>
  <c r="B14" i="1"/>
  <c r="B16" i="1"/>
  <c r="C16" i="1"/>
  <c r="D17" i="1"/>
  <c r="E17" i="1"/>
  <c r="B18" i="1"/>
  <c r="B20" i="1"/>
  <c r="C20" i="1"/>
  <c r="D21" i="1"/>
  <c r="E21" i="1"/>
  <c r="B22" i="1"/>
  <c r="B24" i="1"/>
  <c r="C24" i="1"/>
  <c r="D25" i="1"/>
  <c r="E25" i="1"/>
  <c r="B26" i="1"/>
  <c r="B28" i="1"/>
  <c r="C28" i="1"/>
  <c r="B31" i="1" l="1"/>
  <c r="C31" i="1"/>
  <c r="D31" i="1"/>
  <c r="E31" i="1"/>
  <c r="E7" i="1"/>
  <c r="B7" i="1"/>
  <c r="C7" i="1"/>
  <c r="D7" i="1"/>
  <c r="C30" i="1"/>
  <c r="D30" i="1"/>
  <c r="E30" i="1"/>
  <c r="B30" i="1"/>
  <c r="E11" i="1"/>
  <c r="B11" i="1"/>
  <c r="D11" i="1"/>
  <c r="C11" i="1"/>
  <c r="E29" i="1"/>
  <c r="B29" i="1"/>
  <c r="C29" i="1"/>
  <c r="D29" i="1"/>
  <c r="E15" i="1"/>
  <c r="B15" i="1"/>
  <c r="C15" i="1"/>
  <c r="D15" i="1"/>
  <c r="E19" i="1"/>
  <c r="B19" i="1"/>
  <c r="D19" i="1"/>
  <c r="C19" i="1"/>
  <c r="E23" i="1"/>
  <c r="B23" i="1"/>
  <c r="D23" i="1"/>
  <c r="C23" i="1"/>
  <c r="B27" i="1"/>
  <c r="C27" i="1"/>
  <c r="D27" i="1"/>
  <c r="E27" i="1"/>
  <c r="E3" i="1"/>
  <c r="B3" i="1"/>
  <c r="C3" i="1"/>
  <c r="D3" i="1"/>
  <c r="C25" i="1"/>
  <c r="C21" i="1"/>
  <c r="C17" i="1"/>
  <c r="C13" i="1"/>
  <c r="C9" i="1"/>
  <c r="C5" i="1"/>
  <c r="E28" i="1"/>
  <c r="E26" i="1"/>
  <c r="E24" i="1"/>
  <c r="E22" i="1"/>
  <c r="E20" i="1"/>
  <c r="E18" i="1"/>
  <c r="E16" i="1"/>
  <c r="E14" i="1"/>
  <c r="E12" i="1"/>
  <c r="E10" i="1"/>
  <c r="E8" i="1"/>
  <c r="E6" i="1"/>
  <c r="E4" i="1"/>
  <c r="D26" i="1"/>
  <c r="D22" i="1"/>
  <c r="D18" i="1"/>
  <c r="D14" i="1"/>
  <c r="D10" i="1"/>
  <c r="D6" i="1"/>
  <c r="D2" i="1"/>
  <c r="C2" i="1"/>
  <c r="E2" i="1"/>
</calcChain>
</file>

<file path=xl/sharedStrings.xml><?xml version="1.0" encoding="utf-8"?>
<sst xmlns="http://schemas.openxmlformats.org/spreadsheetml/2006/main" count="47" uniqueCount="31">
  <si>
    <t>№</t>
  </si>
  <si>
    <t>name</t>
  </si>
  <si>
    <t>type</t>
  </si>
  <si>
    <t>peaces</t>
  </si>
  <si>
    <t>asd</t>
  </si>
  <si>
    <t>qwe</t>
  </si>
  <si>
    <t>rty</t>
  </si>
  <si>
    <t>fgh</t>
  </si>
  <si>
    <t>vbn</t>
  </si>
  <si>
    <t>jkl</t>
  </si>
  <si>
    <t>uio</t>
  </si>
  <si>
    <t>zxc</t>
  </si>
  <si>
    <t>sds</t>
  </si>
  <si>
    <t>jhs</t>
  </si>
  <si>
    <t>frt</t>
  </si>
  <si>
    <t>oiu</t>
  </si>
  <si>
    <t>ppp</t>
  </si>
  <si>
    <t>lll</t>
  </si>
  <si>
    <t>kkk</t>
  </si>
  <si>
    <t>qwa</t>
  </si>
  <si>
    <t>fet</t>
  </si>
  <si>
    <t>G5</t>
  </si>
  <si>
    <t>G6</t>
  </si>
  <si>
    <t>G2</t>
  </si>
  <si>
    <t>G1</t>
  </si>
  <si>
    <t>G3</t>
  </si>
  <si>
    <t>G4</t>
  </si>
  <si>
    <t>date</t>
  </si>
  <si>
    <t>first date</t>
  </si>
  <si>
    <t>last date</t>
  </si>
  <si>
    <t>Таблица условий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</si>
</sst>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/>
    <xf numFmtId="0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3</xdr:row>
      <xdr:rowOff>57150</xdr:rowOff>
    </xdr:from>
    <xdr:to>
      <xdr:col>6</xdr:col>
      <xdr:colOff>685800</xdr:colOff>
      <xdr:row>11</xdr:row>
      <xdr:rowOff>104775</xdr:rowOff>
    </xdr:to>
    <xdr:sp macro="" textlink="">
      <xdr:nvSpPr>
        <xdr:cNvPr id="2" name="Стрелка вверх 1"/>
        <xdr:cNvSpPr/>
      </xdr:nvSpPr>
      <xdr:spPr>
        <a:xfrm>
          <a:off x="4391025" y="647700"/>
          <a:ext cx="400050" cy="1571625"/>
        </a:xfrm>
        <a:prstGeom prst="up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304800</xdr:colOff>
      <xdr:row>3</xdr:row>
      <xdr:rowOff>57150</xdr:rowOff>
    </xdr:from>
    <xdr:to>
      <xdr:col>7</xdr:col>
      <xdr:colOff>704850</xdr:colOff>
      <xdr:row>11</xdr:row>
      <xdr:rowOff>104775</xdr:rowOff>
    </xdr:to>
    <xdr:sp macro="" textlink="">
      <xdr:nvSpPr>
        <xdr:cNvPr id="3" name="Стрелка вверх 2"/>
        <xdr:cNvSpPr/>
      </xdr:nvSpPr>
      <xdr:spPr>
        <a:xfrm>
          <a:off x="5314950" y="647700"/>
          <a:ext cx="400050" cy="1571625"/>
        </a:xfrm>
        <a:prstGeom prst="upArrow">
          <a:avLst/>
        </a:prstGeom>
        <a:solidFill>
          <a:srgbClr val="FF0000"/>
        </a:solidFill>
        <a:ln>
          <a:solidFill>
            <a:srgbClr val="00B0F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n>
              <a:solidFill>
                <a:srgbClr val="00B0F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161925</xdr:colOff>
      <xdr:row>7</xdr:row>
      <xdr:rowOff>28575</xdr:rowOff>
    </xdr:from>
    <xdr:to>
      <xdr:col>20</xdr:col>
      <xdr:colOff>571500</xdr:colOff>
      <xdr:row>11</xdr:row>
      <xdr:rowOff>73351</xdr:rowOff>
    </xdr:to>
    <xdr:sp macro="" textlink="">
      <xdr:nvSpPr>
        <xdr:cNvPr id="4" name="Стрелка влево 3"/>
        <xdr:cNvSpPr/>
      </xdr:nvSpPr>
      <xdr:spPr>
        <a:xfrm>
          <a:off x="12115800" y="1381125"/>
          <a:ext cx="1628775" cy="806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104775</xdr:colOff>
      <xdr:row>5</xdr:row>
      <xdr:rowOff>152400</xdr:rowOff>
    </xdr:from>
    <xdr:to>
      <xdr:col>24</xdr:col>
      <xdr:colOff>276225</xdr:colOff>
      <xdr:row>12</xdr:row>
      <xdr:rowOff>95250</xdr:rowOff>
    </xdr:to>
    <xdr:sp macro="" textlink="">
      <xdr:nvSpPr>
        <xdr:cNvPr id="5" name="Прямоугольник 4"/>
        <xdr:cNvSpPr/>
      </xdr:nvSpPr>
      <xdr:spPr>
        <a:xfrm>
          <a:off x="13887450" y="1123950"/>
          <a:ext cx="2000250" cy="1276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/>
            <a:t>Data</a:t>
          </a:r>
          <a:r>
            <a:rPr lang="en-US" sz="3200" baseline="0"/>
            <a:t> base</a:t>
          </a:r>
          <a:endParaRPr lang="ru-RU" sz="1100"/>
        </a:p>
      </xdr:txBody>
    </xdr:sp>
    <xdr:clientData/>
  </xdr:twoCellAnchor>
  <xdr:twoCellAnchor>
    <xdr:from>
      <xdr:col>5</xdr:col>
      <xdr:colOff>342900</xdr:colOff>
      <xdr:row>27</xdr:row>
      <xdr:rowOff>114300</xdr:rowOff>
    </xdr:from>
    <xdr:to>
      <xdr:col>7</xdr:col>
      <xdr:colOff>523875</xdr:colOff>
      <xdr:row>32</xdr:row>
      <xdr:rowOff>1602</xdr:rowOff>
    </xdr:to>
    <xdr:sp macro="" textlink="">
      <xdr:nvSpPr>
        <xdr:cNvPr id="6" name="Стрелка влево 5"/>
        <xdr:cNvSpPr/>
      </xdr:nvSpPr>
      <xdr:spPr>
        <a:xfrm>
          <a:off x="3838575" y="5276850"/>
          <a:ext cx="1695450" cy="83980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723900</xdr:colOff>
      <xdr:row>26</xdr:row>
      <xdr:rowOff>152400</xdr:rowOff>
    </xdr:from>
    <xdr:to>
      <xdr:col>11</xdr:col>
      <xdr:colOff>9525</xdr:colOff>
      <xdr:row>33</xdr:row>
      <xdr:rowOff>95250</xdr:rowOff>
    </xdr:to>
    <xdr:sp macro="" textlink="">
      <xdr:nvSpPr>
        <xdr:cNvPr id="7" name="Прямоугольник 6"/>
        <xdr:cNvSpPr/>
      </xdr:nvSpPr>
      <xdr:spPr>
        <a:xfrm>
          <a:off x="5734050" y="5124450"/>
          <a:ext cx="2019300" cy="1276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/>
            <a:t>Main</a:t>
          </a:r>
          <a:r>
            <a:rPr lang="en-US" sz="3200" baseline="0"/>
            <a:t> table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A2" sqref="A2"/>
    </sheetView>
  </sheetViews>
  <sheetFormatPr defaultRowHeight="15" x14ac:dyDescent="0.25"/>
  <cols>
    <col min="2" max="2" width="14.85546875" customWidth="1"/>
    <col min="5" max="5" width="10.140625" bestFit="1" customWidth="1"/>
    <col min="7" max="8" width="13.5703125" customWidth="1"/>
    <col min="14" max="14" width="4.28515625" style="4" customWidth="1"/>
    <col min="15" max="15" width="13.140625" style="4" customWidth="1"/>
  </cols>
  <sheetData>
    <row r="1" spans="1:18" ht="15.75" thickBot="1" x14ac:dyDescent="0.3">
      <c r="A1" s="5" t="s">
        <v>0</v>
      </c>
      <c r="B1" s="5" t="s">
        <v>27</v>
      </c>
      <c r="C1" s="3" t="s">
        <v>1</v>
      </c>
      <c r="D1" s="3" t="s">
        <v>2</v>
      </c>
      <c r="E1" s="3" t="s">
        <v>3</v>
      </c>
      <c r="G1" s="12" t="s">
        <v>30</v>
      </c>
      <c r="H1" s="13"/>
      <c r="I1" s="13"/>
      <c r="J1" s="14"/>
    </row>
    <row r="2" spans="1:18" ht="15.75" thickBot="1" x14ac:dyDescent="0.3">
      <c r="A2" s="6">
        <f t="array" ref="A2">SMALL(IF((O$3:O$19&gt;=$G$3)*(O$3:O$19&lt;$H$3),N$3:N$19),ROW()-1)</f>
        <v>1</v>
      </c>
      <c r="B2" s="8">
        <f>VLOOKUP($A2,$N3:$R19,2,0)</f>
        <v>41579</v>
      </c>
      <c r="C2" s="11" t="str">
        <f>VLOOKUP($A2,$N3:$R19,3,0)</f>
        <v>asd</v>
      </c>
      <c r="D2" s="11" t="str">
        <f>VLOOKUP($A2,$N3:$R19,4,0)</f>
        <v>G5</v>
      </c>
      <c r="E2" s="11">
        <f>VLOOKUP($A2,$N3:$R19,5,0)</f>
        <v>45</v>
      </c>
      <c r="G2" s="3" t="s">
        <v>28</v>
      </c>
      <c r="H2" s="3" t="s">
        <v>29</v>
      </c>
      <c r="I2" s="3"/>
      <c r="J2" s="3"/>
      <c r="N2" s="5" t="s">
        <v>0</v>
      </c>
      <c r="O2" s="5" t="s">
        <v>27</v>
      </c>
      <c r="P2" s="3" t="s">
        <v>1</v>
      </c>
      <c r="Q2" s="3" t="s">
        <v>2</v>
      </c>
      <c r="R2" s="3" t="s">
        <v>3</v>
      </c>
    </row>
    <row r="3" spans="1:18" x14ac:dyDescent="0.25">
      <c r="A3" s="6">
        <f t="array" ref="A3">SMALL(IF((O$3:O$19&gt;=$G$3)*(O$3:O$19&lt;$H$3),N$3:N$19),ROW()-1)</f>
        <v>2</v>
      </c>
      <c r="B3" s="8">
        <f t="shared" ref="B3:B31" si="0">VLOOKUP($A3,$N4:$R20,2,0)</f>
        <v>41579</v>
      </c>
      <c r="C3" s="11" t="str">
        <f t="shared" ref="C3:C31" si="1">VLOOKUP($A3,$N4:$R20,3,0)</f>
        <v>qwe</v>
      </c>
      <c r="D3" s="11" t="str">
        <f t="shared" ref="D3:D31" si="2">VLOOKUP($A3,$N4:$R20,4,0)</f>
        <v>G2</v>
      </c>
      <c r="E3" s="11">
        <f t="shared" ref="E3:E31" si="3">VLOOKUP($A3,$N4:$R20,5,0)</f>
        <v>56</v>
      </c>
      <c r="G3" s="10">
        <v>41579</v>
      </c>
      <c r="H3" s="10">
        <v>41580</v>
      </c>
      <c r="I3" s="2"/>
      <c r="J3" s="2"/>
      <c r="N3" s="6">
        <v>1</v>
      </c>
      <c r="O3" s="8">
        <v>41579</v>
      </c>
      <c r="P3" s="2" t="s">
        <v>4</v>
      </c>
      <c r="Q3" s="2" t="s">
        <v>21</v>
      </c>
      <c r="R3" s="2">
        <v>45</v>
      </c>
    </row>
    <row r="4" spans="1:18" x14ac:dyDescent="0.25">
      <c r="A4" s="6">
        <f t="array" ref="A4">SMALL(IF((O$3:O$19&gt;=$G$3)*(O$3:O$19&lt;$H$3),N$3:N$19),ROW()-1)</f>
        <v>3</v>
      </c>
      <c r="B4" s="8">
        <f t="shared" si="0"/>
        <v>41579</v>
      </c>
      <c r="C4" s="11" t="str">
        <f t="shared" si="1"/>
        <v>rty</v>
      </c>
      <c r="D4" s="11" t="str">
        <f t="shared" si="2"/>
        <v>G6</v>
      </c>
      <c r="E4" s="11">
        <f t="shared" si="3"/>
        <v>21</v>
      </c>
      <c r="G4" s="1"/>
      <c r="H4" s="1"/>
      <c r="I4" s="1"/>
      <c r="J4" s="1"/>
      <c r="N4" s="7">
        <v>2</v>
      </c>
      <c r="O4" s="8">
        <v>41579</v>
      </c>
      <c r="P4" s="1" t="s">
        <v>5</v>
      </c>
      <c r="Q4" s="1" t="s">
        <v>23</v>
      </c>
      <c r="R4" s="1">
        <v>56</v>
      </c>
    </row>
    <row r="5" spans="1:18" x14ac:dyDescent="0.25">
      <c r="A5" s="6">
        <f t="array" ref="A5">SMALL(IF((O$3:O$19&gt;=$G$3)*(O$3:O$19&lt;$H$3),N$3:N$19),ROW()-1)</f>
        <v>4</v>
      </c>
      <c r="B5" s="8">
        <f t="shared" si="0"/>
        <v>41579</v>
      </c>
      <c r="C5" s="11" t="str">
        <f t="shared" si="1"/>
        <v>fgh</v>
      </c>
      <c r="D5" s="11" t="str">
        <f t="shared" si="2"/>
        <v>G1</v>
      </c>
      <c r="E5" s="11">
        <f t="shared" si="3"/>
        <v>32</v>
      </c>
      <c r="G5" s="1"/>
      <c r="H5" s="1"/>
      <c r="I5" s="1"/>
      <c r="J5" s="1"/>
      <c r="N5" s="7">
        <v>3</v>
      </c>
      <c r="O5" s="8">
        <v>41579</v>
      </c>
      <c r="P5" s="1" t="s">
        <v>6</v>
      </c>
      <c r="Q5" s="1" t="s">
        <v>22</v>
      </c>
      <c r="R5" s="1">
        <v>21</v>
      </c>
    </row>
    <row r="6" spans="1:18" x14ac:dyDescent="0.25">
      <c r="A6" s="6">
        <f t="array" ref="A6">SMALL(IF((O$3:O$19&gt;=$G$3)*(O$3:O$19&lt;$H$3),N$3:N$19),ROW()-1)</f>
        <v>5</v>
      </c>
      <c r="B6" s="8">
        <f t="shared" si="0"/>
        <v>41579</v>
      </c>
      <c r="C6" s="11" t="str">
        <f t="shared" si="1"/>
        <v>vbn</v>
      </c>
      <c r="D6" s="11" t="str">
        <f t="shared" si="2"/>
        <v>G3</v>
      </c>
      <c r="E6" s="11">
        <f t="shared" si="3"/>
        <v>85</v>
      </c>
      <c r="N6" s="6">
        <v>4</v>
      </c>
      <c r="O6" s="8">
        <v>41579</v>
      </c>
      <c r="P6" s="1" t="s">
        <v>7</v>
      </c>
      <c r="Q6" s="1" t="s">
        <v>24</v>
      </c>
      <c r="R6" s="1">
        <v>32</v>
      </c>
    </row>
    <row r="7" spans="1:18" x14ac:dyDescent="0.25">
      <c r="A7" s="6" t="e">
        <f t="array" ref="A7">SMALL(IF((O$3:O$19&gt;=$G$3)*(O$3:O$19&lt;$H$3),N$3:N$19),ROW()-1)</f>
        <v>#NUM!</v>
      </c>
      <c r="B7" s="8" t="e">
        <f t="shared" si="0"/>
        <v>#NUM!</v>
      </c>
      <c r="C7" s="11" t="e">
        <f t="shared" si="1"/>
        <v>#NUM!</v>
      </c>
      <c r="D7" s="11" t="e">
        <f t="shared" si="2"/>
        <v>#NUM!</v>
      </c>
      <c r="E7" s="11" t="e">
        <f t="shared" si="3"/>
        <v>#NUM!</v>
      </c>
      <c r="N7" s="7">
        <v>5</v>
      </c>
      <c r="O7" s="8">
        <v>41579</v>
      </c>
      <c r="P7" s="1" t="s">
        <v>8</v>
      </c>
      <c r="Q7" s="1" t="s">
        <v>25</v>
      </c>
      <c r="R7" s="1">
        <v>85</v>
      </c>
    </row>
    <row r="8" spans="1:18" x14ac:dyDescent="0.25">
      <c r="A8" s="6" t="e">
        <f t="array" ref="A8">SMALL(IF((O$3:O$19&gt;=$G$3)*(O$3:O$19&lt;$H$3),N$3:N$19),ROW()-1)</f>
        <v>#NUM!</v>
      </c>
      <c r="B8" s="8" t="e">
        <f t="shared" si="0"/>
        <v>#NUM!</v>
      </c>
      <c r="C8" s="11" t="e">
        <f t="shared" si="1"/>
        <v>#NUM!</v>
      </c>
      <c r="D8" s="11" t="e">
        <f t="shared" si="2"/>
        <v>#NUM!</v>
      </c>
      <c r="E8" s="11" t="e">
        <f t="shared" si="3"/>
        <v>#NUM!</v>
      </c>
      <c r="N8" s="7">
        <v>6</v>
      </c>
      <c r="O8" s="9">
        <v>41580</v>
      </c>
      <c r="P8" s="1" t="s">
        <v>9</v>
      </c>
      <c r="Q8" s="1" t="s">
        <v>25</v>
      </c>
      <c r="R8" s="1">
        <v>96</v>
      </c>
    </row>
    <row r="9" spans="1:18" x14ac:dyDescent="0.25">
      <c r="A9" s="6" t="e">
        <f t="array" ref="A9">SMALL(IF((O$3:O$19&gt;=$G$3)*(O$3:O$19&lt;$H$3),N$3:N$19),ROW()-1)</f>
        <v>#NUM!</v>
      </c>
      <c r="B9" s="8" t="e">
        <f t="shared" si="0"/>
        <v>#NUM!</v>
      </c>
      <c r="C9" s="11" t="e">
        <f t="shared" si="1"/>
        <v>#NUM!</v>
      </c>
      <c r="D9" s="11" t="e">
        <f t="shared" si="2"/>
        <v>#NUM!</v>
      </c>
      <c r="E9" s="11" t="e">
        <f t="shared" si="3"/>
        <v>#NUM!</v>
      </c>
      <c r="N9" s="6">
        <v>7</v>
      </c>
      <c r="O9" s="9">
        <v>41580</v>
      </c>
      <c r="P9" s="1" t="s">
        <v>10</v>
      </c>
      <c r="Q9" s="1" t="s">
        <v>26</v>
      </c>
      <c r="R9" s="1">
        <v>74</v>
      </c>
    </row>
    <row r="10" spans="1:18" x14ac:dyDescent="0.25">
      <c r="A10" s="6" t="e">
        <f t="array" ref="A10">SMALL(IF((O$3:O$19&gt;=$G$3)*(O$3:O$19&lt;$H$3),N$3:N$19),ROW()-1)</f>
        <v>#NUM!</v>
      </c>
      <c r="B10" s="8" t="e">
        <f t="shared" si="0"/>
        <v>#NUM!</v>
      </c>
      <c r="C10" s="11" t="e">
        <f t="shared" si="1"/>
        <v>#NUM!</v>
      </c>
      <c r="D10" s="11" t="e">
        <f t="shared" si="2"/>
        <v>#NUM!</v>
      </c>
      <c r="E10" s="11" t="e">
        <f t="shared" si="3"/>
        <v>#NUM!</v>
      </c>
      <c r="N10" s="7">
        <v>8</v>
      </c>
      <c r="O10" s="9">
        <v>41580</v>
      </c>
      <c r="P10" s="1" t="s">
        <v>11</v>
      </c>
      <c r="Q10" s="1" t="s">
        <v>26</v>
      </c>
      <c r="R10" s="1">
        <v>52</v>
      </c>
    </row>
    <row r="11" spans="1:18" x14ac:dyDescent="0.25">
      <c r="A11" s="6" t="e">
        <f t="array" ref="A11">SMALL(IF((O$3:O$19&gt;=$G$3)*(O$3:O$19&lt;$H$3),N$3:N$19),ROW()-1)</f>
        <v>#NUM!</v>
      </c>
      <c r="B11" s="8" t="e">
        <f t="shared" si="0"/>
        <v>#NUM!</v>
      </c>
      <c r="C11" s="11" t="e">
        <f t="shared" si="1"/>
        <v>#NUM!</v>
      </c>
      <c r="D11" s="11" t="e">
        <f t="shared" si="2"/>
        <v>#NUM!</v>
      </c>
      <c r="E11" s="11" t="e">
        <f t="shared" si="3"/>
        <v>#NUM!</v>
      </c>
      <c r="N11" s="7">
        <v>9</v>
      </c>
      <c r="O11" s="9">
        <v>41581</v>
      </c>
      <c r="P11" s="1" t="s">
        <v>12</v>
      </c>
      <c r="Q11" s="1" t="s">
        <v>22</v>
      </c>
      <c r="R11" s="1">
        <v>64</v>
      </c>
    </row>
    <row r="12" spans="1:18" x14ac:dyDescent="0.25">
      <c r="A12" s="6" t="e">
        <f t="array" ref="A12">SMALL(IF((O$3:O$19&gt;=$G$3)*(O$3:O$19&lt;$H$3),N$3:N$19),ROW()-1)</f>
        <v>#NUM!</v>
      </c>
      <c r="B12" s="8" t="e">
        <f t="shared" si="0"/>
        <v>#NUM!</v>
      </c>
      <c r="C12" s="11" t="e">
        <f t="shared" si="1"/>
        <v>#NUM!</v>
      </c>
      <c r="D12" s="11" t="e">
        <f t="shared" si="2"/>
        <v>#NUM!</v>
      </c>
      <c r="E12" s="11" t="e">
        <f t="shared" si="3"/>
        <v>#NUM!</v>
      </c>
      <c r="N12" s="6">
        <v>10</v>
      </c>
      <c r="O12" s="9">
        <v>41581</v>
      </c>
      <c r="P12" s="1" t="s">
        <v>13</v>
      </c>
      <c r="Q12" s="1" t="s">
        <v>21</v>
      </c>
      <c r="R12" s="1">
        <v>97</v>
      </c>
    </row>
    <row r="13" spans="1:18" x14ac:dyDescent="0.25">
      <c r="A13" s="6" t="e">
        <f t="array" ref="A13">SMALL(IF((O$3:O$19&gt;=$G$3)*(O$3:O$19&lt;$H$3),N$3:N$19),ROW()-1)</f>
        <v>#NUM!</v>
      </c>
      <c r="B13" s="8" t="e">
        <f t="shared" si="0"/>
        <v>#NUM!</v>
      </c>
      <c r="C13" s="11" t="e">
        <f t="shared" si="1"/>
        <v>#NUM!</v>
      </c>
      <c r="D13" s="11" t="e">
        <f t="shared" si="2"/>
        <v>#NUM!</v>
      </c>
      <c r="E13" s="11" t="e">
        <f t="shared" si="3"/>
        <v>#NUM!</v>
      </c>
      <c r="N13" s="7">
        <v>11</v>
      </c>
      <c r="O13" s="9">
        <v>41581</v>
      </c>
      <c r="P13" s="1" t="s">
        <v>14</v>
      </c>
      <c r="Q13" s="1" t="s">
        <v>24</v>
      </c>
      <c r="R13" s="1">
        <v>31</v>
      </c>
    </row>
    <row r="14" spans="1:18" x14ac:dyDescent="0.25">
      <c r="A14" s="6" t="e">
        <f t="array" ref="A14">SMALL(IF((O$3:O$19&gt;=$G$3)*(O$3:O$19&lt;$H$3),N$3:N$19),ROW()-1)</f>
        <v>#NUM!</v>
      </c>
      <c r="B14" s="8" t="e">
        <f t="shared" si="0"/>
        <v>#NUM!</v>
      </c>
      <c r="C14" s="11" t="e">
        <f t="shared" si="1"/>
        <v>#NUM!</v>
      </c>
      <c r="D14" s="11" t="e">
        <f t="shared" si="2"/>
        <v>#NUM!</v>
      </c>
      <c r="E14" s="11" t="e">
        <f t="shared" si="3"/>
        <v>#NUM!</v>
      </c>
      <c r="N14" s="7">
        <v>12</v>
      </c>
      <c r="O14" s="9">
        <v>41582</v>
      </c>
      <c r="P14" s="1" t="s">
        <v>15</v>
      </c>
      <c r="Q14" s="1" t="s">
        <v>25</v>
      </c>
      <c r="R14" s="1">
        <v>15</v>
      </c>
    </row>
    <row r="15" spans="1:18" x14ac:dyDescent="0.25">
      <c r="A15" s="6" t="e">
        <f t="array" ref="A15">SMALL(IF((O$3:O$19&gt;=$G$3)*(O$3:O$19&lt;$H$3),N$3:N$19),ROW()-1)</f>
        <v>#NUM!</v>
      </c>
      <c r="B15" s="8" t="e">
        <f t="shared" si="0"/>
        <v>#NUM!</v>
      </c>
      <c r="C15" s="11" t="e">
        <f t="shared" si="1"/>
        <v>#NUM!</v>
      </c>
      <c r="D15" s="11" t="e">
        <f t="shared" si="2"/>
        <v>#NUM!</v>
      </c>
      <c r="E15" s="11" t="e">
        <f t="shared" si="3"/>
        <v>#NUM!</v>
      </c>
      <c r="N15" s="6">
        <v>13</v>
      </c>
      <c r="O15" s="9">
        <v>41582</v>
      </c>
      <c r="P15" s="1" t="s">
        <v>16</v>
      </c>
      <c r="Q15" s="1" t="s">
        <v>23</v>
      </c>
      <c r="R15" s="1">
        <v>95</v>
      </c>
    </row>
    <row r="16" spans="1:18" x14ac:dyDescent="0.25">
      <c r="A16" s="6" t="e">
        <f t="array" ref="A16">SMALL(IF((O$3:O$19&gt;=$G$3)*(O$3:O$19&lt;$H$3),N$3:N$19),ROW()-1)</f>
        <v>#NUM!</v>
      </c>
      <c r="B16" s="8" t="e">
        <f t="shared" si="0"/>
        <v>#NUM!</v>
      </c>
      <c r="C16" s="11" t="e">
        <f t="shared" si="1"/>
        <v>#NUM!</v>
      </c>
      <c r="D16" s="11" t="e">
        <f t="shared" si="2"/>
        <v>#NUM!</v>
      </c>
      <c r="E16" s="11" t="e">
        <f t="shared" si="3"/>
        <v>#NUM!</v>
      </c>
      <c r="N16" s="7">
        <v>14</v>
      </c>
      <c r="O16" s="9">
        <v>41582</v>
      </c>
      <c r="P16" s="1" t="s">
        <v>17</v>
      </c>
      <c r="Q16" s="1" t="s">
        <v>23</v>
      </c>
      <c r="R16" s="1">
        <v>35</v>
      </c>
    </row>
    <row r="17" spans="1:18" x14ac:dyDescent="0.25">
      <c r="A17" s="6" t="e">
        <f t="array" ref="A17">SMALL(IF((O$3:O$19&gt;=$G$3)*(O$3:O$19&lt;$H$3),N$3:N$19),ROW()-1)</f>
        <v>#NUM!</v>
      </c>
      <c r="B17" s="8" t="e">
        <f t="shared" si="0"/>
        <v>#NUM!</v>
      </c>
      <c r="C17" s="11" t="e">
        <f t="shared" si="1"/>
        <v>#NUM!</v>
      </c>
      <c r="D17" s="11" t="e">
        <f t="shared" si="2"/>
        <v>#NUM!</v>
      </c>
      <c r="E17" s="11" t="e">
        <f t="shared" si="3"/>
        <v>#NUM!</v>
      </c>
      <c r="N17" s="7">
        <v>15</v>
      </c>
      <c r="O17" s="9">
        <v>41582</v>
      </c>
      <c r="P17" s="1" t="s">
        <v>18</v>
      </c>
      <c r="Q17" s="1" t="s">
        <v>25</v>
      </c>
      <c r="R17" s="1">
        <v>75</v>
      </c>
    </row>
    <row r="18" spans="1:18" x14ac:dyDescent="0.25">
      <c r="A18" s="6" t="e">
        <f t="array" ref="A18">SMALL(IF((O$3:O$19&gt;=$G$3)*(O$3:O$19&lt;$H$3),N$3:N$19),ROW()-1)</f>
        <v>#NUM!</v>
      </c>
      <c r="B18" s="8" t="e">
        <f t="shared" si="0"/>
        <v>#NUM!</v>
      </c>
      <c r="C18" s="11" t="e">
        <f t="shared" si="1"/>
        <v>#NUM!</v>
      </c>
      <c r="D18" s="11" t="e">
        <f t="shared" si="2"/>
        <v>#NUM!</v>
      </c>
      <c r="E18" s="11" t="e">
        <f t="shared" si="3"/>
        <v>#NUM!</v>
      </c>
      <c r="N18" s="6">
        <v>16</v>
      </c>
      <c r="O18" s="8">
        <v>41583</v>
      </c>
      <c r="P18" s="1" t="s">
        <v>19</v>
      </c>
      <c r="Q18" s="1" t="s">
        <v>26</v>
      </c>
      <c r="R18" s="1">
        <v>49</v>
      </c>
    </row>
    <row r="19" spans="1:18" x14ac:dyDescent="0.25">
      <c r="A19" s="6" t="e">
        <f t="array" ref="A19">SMALL(IF((O$3:O$19&gt;=$G$3)*(O$3:O$19&lt;$H$3),N$3:N$19),ROW()-1)</f>
        <v>#NUM!</v>
      </c>
      <c r="B19" s="8" t="e">
        <f t="shared" si="0"/>
        <v>#NUM!</v>
      </c>
      <c r="C19" s="11" t="e">
        <f t="shared" si="1"/>
        <v>#NUM!</v>
      </c>
      <c r="D19" s="11" t="e">
        <f t="shared" si="2"/>
        <v>#NUM!</v>
      </c>
      <c r="E19" s="11" t="e">
        <f t="shared" si="3"/>
        <v>#NUM!</v>
      </c>
      <c r="N19" s="7">
        <v>17</v>
      </c>
      <c r="O19" s="8">
        <v>41583</v>
      </c>
      <c r="P19" s="1" t="s">
        <v>20</v>
      </c>
      <c r="Q19" s="1" t="s">
        <v>24</v>
      </c>
      <c r="R19" s="1">
        <v>38</v>
      </c>
    </row>
    <row r="20" spans="1:18" x14ac:dyDescent="0.25">
      <c r="A20" s="6" t="e">
        <f t="array" ref="A20">SMALL(IF((O$3:O$19&gt;=$G$3)*(O$3:O$19&lt;$H$3),N$3:N$19),ROW()-1)</f>
        <v>#NUM!</v>
      </c>
      <c r="B20" s="8" t="e">
        <f t="shared" si="0"/>
        <v>#NUM!</v>
      </c>
      <c r="C20" s="11" t="e">
        <f t="shared" si="1"/>
        <v>#NUM!</v>
      </c>
      <c r="D20" s="11" t="e">
        <f t="shared" si="2"/>
        <v>#NUM!</v>
      </c>
      <c r="E20" s="11" t="e">
        <f t="shared" si="3"/>
        <v>#NUM!</v>
      </c>
    </row>
    <row r="21" spans="1:18" x14ac:dyDescent="0.25">
      <c r="A21" s="6" t="e">
        <f t="array" ref="A21">SMALL(IF((O$3:O$19&gt;=$G$3)*(O$3:O$19&lt;$H$3),N$3:N$19),ROW()-1)</f>
        <v>#NUM!</v>
      </c>
      <c r="B21" s="8" t="e">
        <f t="shared" si="0"/>
        <v>#NUM!</v>
      </c>
      <c r="C21" s="11" t="e">
        <f t="shared" si="1"/>
        <v>#NUM!</v>
      </c>
      <c r="D21" s="11" t="e">
        <f t="shared" si="2"/>
        <v>#NUM!</v>
      </c>
      <c r="E21" s="11" t="e">
        <f t="shared" si="3"/>
        <v>#NUM!</v>
      </c>
    </row>
    <row r="22" spans="1:18" x14ac:dyDescent="0.25">
      <c r="A22" s="6" t="e">
        <f t="array" ref="A22">SMALL(IF((O$3:O$19&gt;=$G$3)*(O$3:O$19&lt;$H$3),N$3:N$19),ROW()-1)</f>
        <v>#NUM!</v>
      </c>
      <c r="B22" s="8" t="e">
        <f t="shared" si="0"/>
        <v>#NUM!</v>
      </c>
      <c r="C22" s="11" t="e">
        <f t="shared" si="1"/>
        <v>#NUM!</v>
      </c>
      <c r="D22" s="11" t="e">
        <f t="shared" si="2"/>
        <v>#NUM!</v>
      </c>
      <c r="E22" s="11" t="e">
        <f t="shared" si="3"/>
        <v>#NUM!</v>
      </c>
    </row>
    <row r="23" spans="1:18" x14ac:dyDescent="0.25">
      <c r="A23" s="6" t="e">
        <f t="array" ref="A23">SMALL(IF((O$3:O$19&gt;=$G$3)*(O$3:O$19&lt;$H$3),N$3:N$19),ROW()-1)</f>
        <v>#NUM!</v>
      </c>
      <c r="B23" s="8" t="e">
        <f t="shared" si="0"/>
        <v>#NUM!</v>
      </c>
      <c r="C23" s="11" t="e">
        <f t="shared" si="1"/>
        <v>#NUM!</v>
      </c>
      <c r="D23" s="11" t="e">
        <f t="shared" si="2"/>
        <v>#NUM!</v>
      </c>
      <c r="E23" s="11" t="e">
        <f t="shared" si="3"/>
        <v>#NUM!</v>
      </c>
    </row>
    <row r="24" spans="1:18" x14ac:dyDescent="0.25">
      <c r="A24" s="6" t="e">
        <f t="array" ref="A24">SMALL(IF((O$3:O$19&gt;=$G$3)*(O$3:O$19&lt;$H$3),N$3:N$19),ROW()-1)</f>
        <v>#NUM!</v>
      </c>
      <c r="B24" s="8" t="e">
        <f t="shared" si="0"/>
        <v>#NUM!</v>
      </c>
      <c r="C24" s="11" t="e">
        <f t="shared" si="1"/>
        <v>#NUM!</v>
      </c>
      <c r="D24" s="11" t="e">
        <f t="shared" si="2"/>
        <v>#NUM!</v>
      </c>
      <c r="E24" s="11" t="e">
        <f t="shared" si="3"/>
        <v>#NUM!</v>
      </c>
    </row>
    <row r="25" spans="1:18" x14ac:dyDescent="0.25">
      <c r="A25" s="6" t="e">
        <f t="array" ref="A25">SMALL(IF((O$3:O$19&gt;=$G$3)*(O$3:O$19&lt;$H$3),N$3:N$19),ROW()-1)</f>
        <v>#NUM!</v>
      </c>
      <c r="B25" s="8" t="e">
        <f t="shared" si="0"/>
        <v>#NUM!</v>
      </c>
      <c r="C25" s="11" t="e">
        <f t="shared" si="1"/>
        <v>#NUM!</v>
      </c>
      <c r="D25" s="11" t="e">
        <f t="shared" si="2"/>
        <v>#NUM!</v>
      </c>
      <c r="E25" s="11" t="e">
        <f t="shared" si="3"/>
        <v>#NUM!</v>
      </c>
    </row>
    <row r="26" spans="1:18" x14ac:dyDescent="0.25">
      <c r="A26" s="6" t="e">
        <f t="array" ref="A26">SMALL(IF((O$3:O$19&gt;=$G$3)*(O$3:O$19&lt;$H$3),N$3:N$19),ROW()-1)</f>
        <v>#NUM!</v>
      </c>
      <c r="B26" s="8" t="e">
        <f t="shared" si="0"/>
        <v>#NUM!</v>
      </c>
      <c r="C26" s="11" t="e">
        <f t="shared" si="1"/>
        <v>#NUM!</v>
      </c>
      <c r="D26" s="11" t="e">
        <f t="shared" si="2"/>
        <v>#NUM!</v>
      </c>
      <c r="E26" s="11" t="e">
        <f t="shared" si="3"/>
        <v>#NUM!</v>
      </c>
    </row>
    <row r="27" spans="1:18" x14ac:dyDescent="0.25">
      <c r="A27" s="6" t="e">
        <f t="array" ref="A27">SMALL(IF((O$3:O$19&gt;=$G$3)*(O$3:O$19&lt;$H$3),N$3:N$19),ROW()-1)</f>
        <v>#NUM!</v>
      </c>
      <c r="B27" s="8" t="e">
        <f t="shared" si="0"/>
        <v>#NUM!</v>
      </c>
      <c r="C27" s="11" t="e">
        <f t="shared" si="1"/>
        <v>#NUM!</v>
      </c>
      <c r="D27" s="11" t="e">
        <f t="shared" si="2"/>
        <v>#NUM!</v>
      </c>
      <c r="E27" s="11" t="e">
        <f t="shared" si="3"/>
        <v>#NUM!</v>
      </c>
    </row>
    <row r="28" spans="1:18" x14ac:dyDescent="0.25">
      <c r="A28" s="6" t="e">
        <f t="array" ref="A28">SMALL(IF((O$3:O$19&gt;=$G$3)*(O$3:O$19&lt;$H$3),N$3:N$19),ROW()-1)</f>
        <v>#NUM!</v>
      </c>
      <c r="B28" s="8" t="e">
        <f t="shared" si="0"/>
        <v>#NUM!</v>
      </c>
      <c r="C28" s="11" t="e">
        <f t="shared" si="1"/>
        <v>#NUM!</v>
      </c>
      <c r="D28" s="11" t="e">
        <f t="shared" si="2"/>
        <v>#NUM!</v>
      </c>
      <c r="E28" s="11" t="e">
        <f t="shared" si="3"/>
        <v>#NUM!</v>
      </c>
    </row>
    <row r="29" spans="1:18" x14ac:dyDescent="0.25">
      <c r="A29" s="6" t="e">
        <f t="array" ref="A29">SMALL(IF((O$3:O$19&gt;=$G$3)*(O$3:O$19&lt;$H$3),N$3:N$19),ROW()-1)</f>
        <v>#NUM!</v>
      </c>
      <c r="B29" s="8" t="e">
        <f t="shared" si="0"/>
        <v>#NUM!</v>
      </c>
      <c r="C29" s="11" t="e">
        <f t="shared" si="1"/>
        <v>#NUM!</v>
      </c>
      <c r="D29" s="11" t="e">
        <f t="shared" si="2"/>
        <v>#NUM!</v>
      </c>
      <c r="E29" s="11" t="e">
        <f t="shared" si="3"/>
        <v>#NUM!</v>
      </c>
    </row>
    <row r="30" spans="1:18" x14ac:dyDescent="0.25">
      <c r="A30" s="6" t="e">
        <f t="array" ref="A30">SMALL(IF((O$3:O$19&gt;=$G$3)*(O$3:O$19&lt;$H$3),N$3:N$19),ROW()-1)</f>
        <v>#NUM!</v>
      </c>
      <c r="B30" s="8" t="e">
        <f t="shared" si="0"/>
        <v>#NUM!</v>
      </c>
      <c r="C30" s="11" t="e">
        <f t="shared" si="1"/>
        <v>#NUM!</v>
      </c>
      <c r="D30" s="11" t="e">
        <f t="shared" si="2"/>
        <v>#NUM!</v>
      </c>
      <c r="E30" s="11" t="e">
        <f t="shared" si="3"/>
        <v>#NUM!</v>
      </c>
    </row>
    <row r="31" spans="1:18" x14ac:dyDescent="0.25">
      <c r="A31" s="6" t="e">
        <f t="array" ref="A31">SMALL(IF((O$3:O$19&gt;=$G$3)*(O$3:O$19&lt;$H$3),N$3:N$19),ROW()-1)</f>
        <v>#NUM!</v>
      </c>
      <c r="B31" s="8" t="e">
        <f t="shared" si="0"/>
        <v>#NUM!</v>
      </c>
      <c r="C31" s="11" t="e">
        <f t="shared" si="1"/>
        <v>#NUM!</v>
      </c>
      <c r="D31" s="11" t="e">
        <f t="shared" si="2"/>
        <v>#NUM!</v>
      </c>
      <c r="E31" s="11" t="e">
        <f t="shared" si="3"/>
        <v>#NUM!</v>
      </c>
    </row>
    <row r="32" spans="1:18" x14ac:dyDescent="0.25">
      <c r="A32" s="4"/>
    </row>
  </sheetData>
  <mergeCells count="1">
    <mergeCell ref="G1: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Renaissance Construction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GAV</cp:lastModifiedBy>
  <dcterms:created xsi:type="dcterms:W3CDTF">2013-11-13T04:32:49Z</dcterms:created>
  <dcterms:modified xsi:type="dcterms:W3CDTF">2013-11-13T05:51:16Z</dcterms:modified>
</cp:coreProperties>
</file>